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192.168.1.8\_files\_ПАПКИ ПОЛЬЗОВАТЕЛЕЙ\НПА для сайта\27-1\"/>
    </mc:Choice>
  </mc:AlternateContent>
  <bookViews>
    <workbookView xWindow="0" yWindow="0" windowWidth="28800" windowHeight="12435" tabRatio="814"/>
  </bookViews>
  <sheets>
    <sheet name="Титул" sheetId="7" r:id="rId1"/>
    <sheet name="Свод" sheetId="31" r:id="rId2"/>
    <sheet name="ДТ" sheetId="29" r:id="rId3"/>
    <sheet name="Общественные пространства" sheetId="32" r:id="rId4"/>
    <sheet name="Примечание" sheetId="36" r:id="rId5"/>
    <sheet name="Иные объекты благоустройства" sheetId="35" state="hidden" r:id="rId6"/>
  </sheets>
  <definedNames>
    <definedName name="_Hlk38842750" localSheetId="1">Свод!$B$10</definedName>
    <definedName name="_Hlk38847491" localSheetId="1">Свод!$A$1</definedName>
    <definedName name="_xlnm._FilterDatabase" localSheetId="2" hidden="1">ДТ!$A$10:$HS$22</definedName>
    <definedName name="_xlnm._FilterDatabase" localSheetId="5" hidden="1">'Иные объекты благоустройства'!$A$9:$DH$9</definedName>
    <definedName name="_xlnm._FilterDatabase" localSheetId="3" hidden="1">'Общественные пространства'!$A$9:$DS$1426</definedName>
    <definedName name="_xlnm.Print_Area" localSheetId="2">ДТ!$A$1:$HS$20</definedName>
    <definedName name="_xlnm.Print_Area" localSheetId="5">'Иные объекты благоустройства'!$A$1:$BQ$8</definedName>
    <definedName name="_xlnm.Print_Area" localSheetId="3">'Общественные пространства'!$A$1:$CA$8</definedName>
    <definedName name="_xlnm.Print_Area" localSheetId="0">Титул!$A$1:$I$12</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95" i="29" l="1"/>
  <c r="H195" i="29"/>
  <c r="G195" i="29"/>
  <c r="F195" i="29"/>
  <c r="E195" i="29"/>
  <c r="H194" i="29"/>
  <c r="F194" i="29"/>
  <c r="H193" i="29"/>
  <c r="F193" i="29"/>
  <c r="H192" i="29"/>
  <c r="F192" i="29"/>
  <c r="H191" i="29"/>
  <c r="F191" i="29"/>
  <c r="H190" i="29"/>
  <c r="F190" i="29"/>
  <c r="H189" i="29"/>
  <c r="F189" i="29"/>
  <c r="H188" i="29"/>
  <c r="F188" i="29"/>
  <c r="H187" i="29"/>
  <c r="F187" i="29"/>
  <c r="H186" i="29"/>
  <c r="F186" i="29"/>
  <c r="H185" i="29"/>
  <c r="F185" i="29"/>
  <c r="H184" i="29"/>
  <c r="F184" i="29"/>
  <c r="H183" i="29"/>
  <c r="F183" i="29"/>
  <c r="H182" i="29"/>
  <c r="F182" i="29"/>
  <c r="H181" i="29"/>
  <c r="F181" i="29"/>
  <c r="H180" i="29"/>
  <c r="F180" i="29"/>
  <c r="H179" i="29"/>
  <c r="F179" i="29"/>
  <c r="H178" i="29"/>
  <c r="F178" i="29"/>
  <c r="H177" i="29"/>
  <c r="F177" i="29"/>
  <c r="H176" i="29"/>
  <c r="F176" i="29"/>
  <c r="H175" i="29"/>
  <c r="F175" i="29"/>
  <c r="H174" i="29"/>
  <c r="F174" i="29"/>
  <c r="H173" i="29"/>
  <c r="F173" i="29"/>
  <c r="H172" i="29"/>
  <c r="F172" i="29"/>
  <c r="H171" i="29"/>
  <c r="F171" i="29"/>
  <c r="H170" i="29"/>
  <c r="F170" i="29"/>
  <c r="H169" i="29"/>
  <c r="F169" i="29"/>
  <c r="H168" i="29"/>
  <c r="F168" i="29"/>
  <c r="H167" i="29"/>
  <c r="F167" i="29"/>
  <c r="H166" i="29"/>
  <c r="F166" i="29"/>
  <c r="H165" i="29"/>
  <c r="F165" i="29"/>
  <c r="H164" i="29"/>
  <c r="F164" i="29"/>
  <c r="H163" i="29"/>
  <c r="F163" i="29"/>
  <c r="H162" i="29"/>
  <c r="F162" i="29"/>
  <c r="H161" i="29"/>
  <c r="F161" i="29"/>
  <c r="H160" i="29"/>
  <c r="F160" i="29"/>
  <c r="H159" i="29"/>
  <c r="F159" i="29"/>
  <c r="H158" i="29"/>
  <c r="F158" i="29"/>
  <c r="H157" i="29"/>
  <c r="F157" i="29"/>
  <c r="H156" i="29"/>
  <c r="F156" i="29"/>
  <c r="H155" i="29"/>
  <c r="F155" i="29"/>
  <c r="H154" i="29"/>
  <c r="F154" i="29"/>
  <c r="H153" i="29"/>
  <c r="F153" i="29"/>
  <c r="H152" i="29"/>
  <c r="F152" i="29"/>
  <c r="H151" i="29"/>
  <c r="F151" i="29"/>
  <c r="H150" i="29"/>
  <c r="F150" i="29"/>
  <c r="H149" i="29"/>
  <c r="F149" i="29"/>
  <c r="H148" i="29"/>
  <c r="F148" i="29"/>
  <c r="H147" i="29"/>
  <c r="F147" i="29"/>
  <c r="H146" i="29"/>
  <c r="F146" i="29"/>
  <c r="H145" i="29"/>
  <c r="F145" i="29"/>
  <c r="H144" i="29"/>
  <c r="F144" i="29"/>
  <c r="H143" i="29"/>
  <c r="F143" i="29"/>
  <c r="H142" i="29"/>
  <c r="F142" i="29"/>
  <c r="H141" i="29"/>
  <c r="F141" i="29"/>
  <c r="H140" i="29"/>
  <c r="F140" i="29"/>
  <c r="H139" i="29"/>
  <c r="F139" i="29"/>
  <c r="H138" i="29"/>
  <c r="F138" i="29"/>
  <c r="H137" i="29"/>
  <c r="F137" i="29"/>
  <c r="H136" i="29"/>
  <c r="F136" i="29"/>
  <c r="H135" i="29"/>
  <c r="F135" i="29"/>
  <c r="H134" i="29"/>
  <c r="F134" i="29"/>
  <c r="H133" i="29"/>
  <c r="F133" i="29"/>
  <c r="H132" i="29"/>
  <c r="F132" i="29"/>
  <c r="H131" i="29"/>
  <c r="F131" i="29"/>
  <c r="H130" i="29"/>
  <c r="F130" i="29"/>
  <c r="H129" i="29"/>
  <c r="F129" i="29"/>
  <c r="H128" i="29"/>
  <c r="F128" i="29"/>
  <c r="H127" i="29"/>
  <c r="F127" i="29"/>
  <c r="H126" i="29"/>
  <c r="F126" i="29"/>
  <c r="H125" i="29"/>
  <c r="F125" i="29"/>
  <c r="H124" i="29"/>
  <c r="F124" i="29"/>
  <c r="H123" i="29"/>
  <c r="F123" i="29"/>
  <c r="H122" i="29"/>
  <c r="F122" i="29"/>
  <c r="H121" i="29"/>
  <c r="F121" i="29"/>
  <c r="H120" i="29"/>
  <c r="F120" i="29"/>
  <c r="H119" i="29"/>
  <c r="F119" i="29"/>
  <c r="H118" i="29"/>
  <c r="F118" i="29"/>
  <c r="H117" i="29"/>
  <c r="F117" i="29"/>
  <c r="H116" i="29"/>
  <c r="F116" i="29"/>
  <c r="H115" i="29"/>
  <c r="F115" i="29"/>
  <c r="H114" i="29"/>
  <c r="F114" i="29"/>
  <c r="H113" i="29"/>
  <c r="F113" i="29"/>
  <c r="H112" i="29"/>
  <c r="F112" i="29"/>
  <c r="H111" i="29"/>
  <c r="F111" i="29"/>
  <c r="H110" i="29"/>
  <c r="F110" i="29"/>
  <c r="H109" i="29"/>
  <c r="F109" i="29"/>
  <c r="H108" i="29"/>
  <c r="F108" i="29"/>
  <c r="H107" i="29"/>
  <c r="F107" i="29"/>
  <c r="I106" i="29"/>
  <c r="H106" i="29"/>
  <c r="F106" i="29"/>
  <c r="H105" i="29"/>
  <c r="F105" i="29"/>
  <c r="H104" i="29"/>
  <c r="F104" i="29"/>
  <c r="H103" i="29"/>
  <c r="F103" i="29"/>
  <c r="H102" i="29"/>
  <c r="F102" i="29"/>
  <c r="H101" i="29"/>
  <c r="F101" i="29"/>
  <c r="H100" i="29"/>
  <c r="F100" i="29"/>
  <c r="H99" i="29"/>
  <c r="F99" i="29"/>
  <c r="H98" i="29"/>
  <c r="F98" i="29"/>
  <c r="H97" i="29"/>
  <c r="F97" i="29"/>
  <c r="H96" i="29"/>
  <c r="F96" i="29"/>
  <c r="H95" i="29"/>
  <c r="F95" i="29"/>
  <c r="H94" i="29"/>
  <c r="F94" i="29"/>
  <c r="H93" i="29"/>
  <c r="F93" i="29"/>
  <c r="H92" i="29"/>
  <c r="F92" i="29"/>
  <c r="H91" i="29"/>
  <c r="F91" i="29"/>
  <c r="H90" i="29"/>
  <c r="F90" i="29"/>
  <c r="H89" i="29"/>
  <c r="F89" i="29"/>
  <c r="H88" i="29"/>
  <c r="F88" i="29"/>
  <c r="H87" i="29"/>
  <c r="F87" i="29"/>
  <c r="H86" i="29"/>
  <c r="F86" i="29"/>
  <c r="H85" i="29"/>
  <c r="F85" i="29"/>
  <c r="H84" i="29"/>
  <c r="F84" i="29"/>
  <c r="H83" i="29"/>
  <c r="F83" i="29"/>
  <c r="H82" i="29"/>
  <c r="F82" i="29"/>
  <c r="H81" i="29"/>
  <c r="F81" i="29"/>
  <c r="H80" i="29"/>
  <c r="F80" i="29"/>
  <c r="H79" i="29"/>
  <c r="F79" i="29"/>
  <c r="H78" i="29"/>
  <c r="F78" i="29"/>
  <c r="H77" i="29"/>
  <c r="F77" i="29"/>
  <c r="H76" i="29"/>
  <c r="F76" i="29"/>
  <c r="H75" i="29"/>
  <c r="F75" i="29"/>
  <c r="H74" i="29"/>
  <c r="F74" i="29"/>
  <c r="H73" i="29"/>
  <c r="F73" i="29"/>
  <c r="H72" i="29"/>
  <c r="F72" i="29"/>
  <c r="H71" i="29"/>
  <c r="F71" i="29"/>
  <c r="H70" i="29"/>
  <c r="F70" i="29"/>
  <c r="H69" i="29"/>
  <c r="F69" i="29"/>
  <c r="H68" i="29"/>
  <c r="F68" i="29"/>
  <c r="H67" i="29"/>
  <c r="F67" i="29"/>
  <c r="H66" i="29"/>
  <c r="F66" i="29"/>
  <c r="H65" i="29"/>
  <c r="F65" i="29"/>
  <c r="H64" i="29"/>
  <c r="F64" i="29"/>
  <c r="H63" i="29"/>
  <c r="F63" i="29"/>
  <c r="H62" i="29"/>
  <c r="F62" i="29"/>
  <c r="H61" i="29"/>
  <c r="F61" i="29"/>
  <c r="H60" i="29"/>
  <c r="F60" i="29"/>
  <c r="H59" i="29"/>
  <c r="F59" i="29"/>
  <c r="H58" i="29"/>
  <c r="F58" i="29"/>
  <c r="H57" i="29"/>
  <c r="F57" i="29"/>
  <c r="H56" i="29"/>
  <c r="F56" i="29"/>
  <c r="H55" i="29"/>
  <c r="F55" i="29"/>
  <c r="H54" i="29"/>
  <c r="F54" i="29"/>
  <c r="H53" i="29"/>
  <c r="F53" i="29"/>
  <c r="H52" i="29"/>
  <c r="F52" i="29"/>
  <c r="H51" i="29"/>
  <c r="F51" i="29"/>
  <c r="H50" i="29"/>
  <c r="F50" i="29"/>
  <c r="H49" i="29"/>
  <c r="F49" i="29"/>
  <c r="H48" i="29"/>
  <c r="F48" i="29"/>
  <c r="H47" i="29"/>
  <c r="F47" i="29"/>
  <c r="H46" i="29"/>
  <c r="G46" i="29"/>
  <c r="F46" i="29"/>
  <c r="H45" i="29"/>
  <c r="F45" i="29"/>
  <c r="H44" i="29"/>
  <c r="F44" i="29"/>
  <c r="H43" i="29"/>
  <c r="F43" i="29"/>
  <c r="H42" i="29"/>
  <c r="F42" i="29"/>
  <c r="H41" i="29"/>
  <c r="F41" i="29"/>
  <c r="H40" i="29"/>
  <c r="F40" i="29"/>
  <c r="H39" i="29"/>
  <c r="F39" i="29"/>
  <c r="H38" i="29"/>
  <c r="F38" i="29"/>
  <c r="H37" i="29"/>
  <c r="F37" i="29"/>
  <c r="H36" i="29"/>
  <c r="F36" i="29"/>
  <c r="H35" i="29"/>
  <c r="F35" i="29"/>
  <c r="H34" i="29"/>
  <c r="F34" i="29"/>
  <c r="H33" i="29"/>
  <c r="F33" i="29"/>
  <c r="H32" i="29"/>
  <c r="F32" i="29"/>
  <c r="H31" i="29"/>
  <c r="F31" i="29"/>
  <c r="H30" i="29"/>
  <c r="F30" i="29"/>
  <c r="H29" i="29"/>
  <c r="F29" i="29"/>
  <c r="H28" i="29"/>
  <c r="F28" i="29"/>
  <c r="H27" i="29"/>
  <c r="F27" i="29"/>
  <c r="H26" i="29"/>
  <c r="F26" i="29"/>
  <c r="H25" i="29"/>
  <c r="F25" i="29"/>
  <c r="H24" i="29"/>
  <c r="F24" i="29"/>
  <c r="H23" i="29"/>
  <c r="F23" i="29"/>
  <c r="H22" i="29"/>
  <c r="F22" i="29"/>
  <c r="H21" i="29"/>
  <c r="F21" i="29"/>
  <c r="H20" i="29"/>
  <c r="F20" i="29"/>
  <c r="H19" i="29"/>
  <c r="F19" i="29"/>
  <c r="H18" i="29"/>
  <c r="F18" i="29"/>
  <c r="H17" i="29"/>
  <c r="F17" i="29"/>
  <c r="H16" i="29"/>
  <c r="F16" i="29"/>
  <c r="H15" i="29"/>
  <c r="F15" i="29"/>
  <c r="H14" i="29"/>
  <c r="F14" i="29"/>
  <c r="H13" i="29"/>
  <c r="F13" i="29"/>
  <c r="H12" i="29"/>
  <c r="F12" i="29"/>
  <c r="H11" i="29"/>
  <c r="F11" i="29"/>
  <c r="H26" i="32"/>
  <c r="G26" i="32"/>
  <c r="I25" i="32"/>
  <c r="H23" i="32"/>
  <c r="G23" i="32"/>
  <c r="H22" i="32"/>
  <c r="G22" i="32"/>
  <c r="G21" i="32"/>
  <c r="H20" i="32"/>
  <c r="G20" i="32"/>
  <c r="H19" i="32"/>
  <c r="G19" i="32"/>
  <c r="I19" i="32" s="1"/>
  <c r="H18" i="32"/>
  <c r="H17" i="32"/>
  <c r="G17" i="32"/>
  <c r="H16" i="32"/>
  <c r="G16" i="32"/>
  <c r="H15" i="32"/>
  <c r="G15" i="32"/>
  <c r="H14" i="32"/>
  <c r="I14" i="32" s="1"/>
  <c r="G14" i="32"/>
  <c r="H13" i="32"/>
  <c r="G13" i="32"/>
  <c r="H12" i="32"/>
  <c r="G12" i="32"/>
  <c r="H11" i="32"/>
  <c r="G11" i="32"/>
  <c r="GP194" i="29"/>
  <c r="GN194" i="29"/>
  <c r="G194" i="29" s="1"/>
  <c r="EV194" i="29"/>
  <c r="I194" i="29" s="1"/>
  <c r="CZ194" i="29"/>
  <c r="BS194" i="29"/>
  <c r="J194" i="29"/>
  <c r="GP193" i="29"/>
  <c r="I193" i="29" s="1"/>
  <c r="GN193" i="29"/>
  <c r="G193" i="29" s="1"/>
  <c r="CZ193" i="29"/>
  <c r="BS193" i="29"/>
  <c r="J193" i="29"/>
  <c r="GP192" i="29"/>
  <c r="I192" i="29" s="1"/>
  <c r="GN192" i="29"/>
  <c r="CZ192" i="29"/>
  <c r="BS192" i="29"/>
  <c r="J192" i="29"/>
  <c r="GP191" i="29"/>
  <c r="I191" i="29" s="1"/>
  <c r="GN191" i="29"/>
  <c r="G191" i="29" s="1"/>
  <c r="CZ191" i="29"/>
  <c r="BS191" i="29"/>
  <c r="J191" i="29"/>
  <c r="GP190" i="29"/>
  <c r="GN190" i="29"/>
  <c r="G190" i="29" s="1"/>
  <c r="EV190" i="29"/>
  <c r="CZ190" i="29"/>
  <c r="BS190" i="29"/>
  <c r="J190" i="29"/>
  <c r="GP189" i="29"/>
  <c r="GN189" i="29"/>
  <c r="G189" i="29" s="1"/>
  <c r="EV189" i="29"/>
  <c r="I189" i="29" s="1"/>
  <c r="CZ189" i="29"/>
  <c r="BS189" i="29"/>
  <c r="J189" i="29"/>
  <c r="GP188" i="29"/>
  <c r="I188" i="29" s="1"/>
  <c r="GN188" i="29"/>
  <c r="G188" i="29" s="1"/>
  <c r="CZ188" i="29"/>
  <c r="BS188" i="29"/>
  <c r="J188" i="29"/>
  <c r="GP187" i="29"/>
  <c r="I187" i="29" s="1"/>
  <c r="GN187" i="29"/>
  <c r="G187" i="29" s="1"/>
  <c r="CZ187" i="29"/>
  <c r="BS187" i="29"/>
  <c r="J187" i="29"/>
  <c r="GP186" i="29"/>
  <c r="I186" i="29" s="1"/>
  <c r="GN186" i="29"/>
  <c r="G186" i="29" s="1"/>
  <c r="CZ186" i="29"/>
  <c r="BS186" i="29"/>
  <c r="J186" i="29"/>
  <c r="GP185" i="29"/>
  <c r="I185" i="29" s="1"/>
  <c r="GN185" i="29"/>
  <c r="G185" i="29" s="1"/>
  <c r="CZ185" i="29"/>
  <c r="BS185" i="29"/>
  <c r="J185" i="29"/>
  <c r="GP184" i="29"/>
  <c r="I184" i="29" s="1"/>
  <c r="GN184" i="29"/>
  <c r="G184" i="29" s="1"/>
  <c r="CZ184" i="29"/>
  <c r="BS184" i="29"/>
  <c r="J184" i="29"/>
  <c r="GP183" i="29"/>
  <c r="I183" i="29" s="1"/>
  <c r="GN183" i="29"/>
  <c r="G183" i="29" s="1"/>
  <c r="CZ183" i="29"/>
  <c r="BS183" i="29"/>
  <c r="J183" i="29"/>
  <c r="GP182" i="29"/>
  <c r="I182" i="29" s="1"/>
  <c r="GN182" i="29"/>
  <c r="G182" i="29" s="1"/>
  <c r="CZ182" i="29"/>
  <c r="BS182" i="29"/>
  <c r="J182" i="29"/>
  <c r="GP181" i="29"/>
  <c r="GN181" i="29"/>
  <c r="G181" i="29" s="1"/>
  <c r="E181" i="29" s="1"/>
  <c r="EV181" i="29"/>
  <c r="I181" i="29" s="1"/>
  <c r="CZ181" i="29"/>
  <c r="BS181" i="29"/>
  <c r="J181" i="29"/>
  <c r="GP180" i="29"/>
  <c r="I180" i="29" s="1"/>
  <c r="GN180" i="29"/>
  <c r="G180" i="29" s="1"/>
  <c r="CZ180" i="29"/>
  <c r="BS180" i="29"/>
  <c r="J180" i="29"/>
  <c r="GP179" i="29"/>
  <c r="I179" i="29" s="1"/>
  <c r="GN179" i="29"/>
  <c r="G179" i="29" s="1"/>
  <c r="CZ179" i="29"/>
  <c r="BS179" i="29"/>
  <c r="J179" i="29"/>
  <c r="GP178" i="29"/>
  <c r="GN178" i="29"/>
  <c r="G178" i="29" s="1"/>
  <c r="EV178" i="29"/>
  <c r="I178" i="29" s="1"/>
  <c r="CZ178" i="29"/>
  <c r="BS178" i="29"/>
  <c r="J178" i="29"/>
  <c r="GP177" i="29"/>
  <c r="GN177" i="29"/>
  <c r="G177" i="29" s="1"/>
  <c r="EV177" i="29"/>
  <c r="CZ177" i="29"/>
  <c r="BS177" i="29"/>
  <c r="J177" i="29"/>
  <c r="GP176" i="29"/>
  <c r="I176" i="29" s="1"/>
  <c r="GN176" i="29"/>
  <c r="G176" i="29" s="1"/>
  <c r="CZ176" i="29"/>
  <c r="BS176" i="29"/>
  <c r="J176" i="29"/>
  <c r="GP175" i="29"/>
  <c r="GN175" i="29"/>
  <c r="G175" i="29" s="1"/>
  <c r="EV175" i="29"/>
  <c r="I175" i="29" s="1"/>
  <c r="CZ175" i="29"/>
  <c r="BS175" i="29"/>
  <c r="J175" i="29"/>
  <c r="GP174" i="29"/>
  <c r="I174" i="29" s="1"/>
  <c r="GN174" i="29"/>
  <c r="G174" i="29" s="1"/>
  <c r="CZ174" i="29"/>
  <c r="BS174" i="29"/>
  <c r="J174" i="29"/>
  <c r="GP173" i="29"/>
  <c r="I173" i="29" s="1"/>
  <c r="GN173" i="29"/>
  <c r="G173" i="29" s="1"/>
  <c r="CZ173" i="29"/>
  <c r="BS173" i="29"/>
  <c r="J173" i="29"/>
  <c r="GP172" i="29"/>
  <c r="I172" i="29" s="1"/>
  <c r="GN172" i="29"/>
  <c r="G172" i="29" s="1"/>
  <c r="CZ172" i="29"/>
  <c r="BS172" i="29"/>
  <c r="J172" i="29"/>
  <c r="GP171" i="29"/>
  <c r="I171" i="29" s="1"/>
  <c r="GN171" i="29"/>
  <c r="G171" i="29" s="1"/>
  <c r="CZ171" i="29"/>
  <c r="BS171" i="29"/>
  <c r="J171" i="29"/>
  <c r="GP170" i="29"/>
  <c r="GN170" i="29"/>
  <c r="G170" i="29" s="1"/>
  <c r="EV170" i="29"/>
  <c r="CZ170" i="29"/>
  <c r="BS170" i="29"/>
  <c r="J170" i="29"/>
  <c r="GP169" i="29"/>
  <c r="GN169" i="29"/>
  <c r="G169" i="29" s="1"/>
  <c r="EV169" i="29"/>
  <c r="I169" i="29" s="1"/>
  <c r="CZ169" i="29"/>
  <c r="BS169" i="29"/>
  <c r="J169" i="29"/>
  <c r="GP168" i="29"/>
  <c r="GN168" i="29"/>
  <c r="G168" i="29" s="1"/>
  <c r="EV168" i="29"/>
  <c r="CZ168" i="29"/>
  <c r="BS168" i="29"/>
  <c r="J168" i="29"/>
  <c r="GP167" i="29"/>
  <c r="GN167" i="29"/>
  <c r="G167" i="29" s="1"/>
  <c r="EV167" i="29"/>
  <c r="I167" i="29" s="1"/>
  <c r="CZ167" i="29"/>
  <c r="BS167" i="29"/>
  <c r="J167" i="29"/>
  <c r="GP166" i="29"/>
  <c r="I166" i="29" s="1"/>
  <c r="GN166" i="29"/>
  <c r="EP166" i="29"/>
  <c r="CZ166" i="29"/>
  <c r="BS166" i="29"/>
  <c r="J166" i="29"/>
  <c r="GP165" i="29"/>
  <c r="I165" i="29" s="1"/>
  <c r="GN165" i="29"/>
  <c r="G165" i="29" s="1"/>
  <c r="E165" i="29" s="1"/>
  <c r="CZ165" i="29"/>
  <c r="BS165" i="29"/>
  <c r="J165" i="29"/>
  <c r="GP164" i="29"/>
  <c r="I164" i="29" s="1"/>
  <c r="GN164" i="29"/>
  <c r="G164" i="29" s="1"/>
  <c r="CZ164" i="29"/>
  <c r="BS164" i="29"/>
  <c r="J164" i="29"/>
  <c r="GP163" i="29"/>
  <c r="GN163" i="29"/>
  <c r="G163" i="29" s="1"/>
  <c r="EV163" i="29"/>
  <c r="CZ163" i="29"/>
  <c r="BS163" i="29"/>
  <c r="J163" i="29"/>
  <c r="GP162" i="29"/>
  <c r="I162" i="29" s="1"/>
  <c r="GN162" i="29"/>
  <c r="G162" i="29" s="1"/>
  <c r="CZ162" i="29"/>
  <c r="BS162" i="29"/>
  <c r="J162" i="29"/>
  <c r="GP161" i="29"/>
  <c r="GN161" i="29"/>
  <c r="G161" i="29" s="1"/>
  <c r="EV161" i="29"/>
  <c r="CZ161" i="29"/>
  <c r="BS161" i="29"/>
  <c r="J161" i="29"/>
  <c r="GP160" i="29"/>
  <c r="I160" i="29" s="1"/>
  <c r="GN160" i="29"/>
  <c r="G160" i="29" s="1"/>
  <c r="CZ160" i="29"/>
  <c r="BS160" i="29"/>
  <c r="J160" i="29"/>
  <c r="GP159" i="29"/>
  <c r="I159" i="29" s="1"/>
  <c r="GN159" i="29"/>
  <c r="G159" i="29" s="1"/>
  <c r="CZ159" i="29"/>
  <c r="BS159" i="29"/>
  <c r="J159" i="29"/>
  <c r="GP158" i="29"/>
  <c r="I158" i="29" s="1"/>
  <c r="GN158" i="29"/>
  <c r="G158" i="29" s="1"/>
  <c r="CZ158" i="29"/>
  <c r="BS158" i="29"/>
  <c r="J158" i="29"/>
  <c r="GP157" i="29"/>
  <c r="I157" i="29" s="1"/>
  <c r="GN157" i="29"/>
  <c r="G157" i="29" s="1"/>
  <c r="CZ157" i="29"/>
  <c r="BS157" i="29"/>
  <c r="J157" i="29"/>
  <c r="GP156" i="29"/>
  <c r="I156" i="29" s="1"/>
  <c r="GN156" i="29"/>
  <c r="G156" i="29" s="1"/>
  <c r="CZ156" i="29"/>
  <c r="BS156" i="29"/>
  <c r="J156" i="29"/>
  <c r="GP155" i="29"/>
  <c r="I155" i="29" s="1"/>
  <c r="GN155" i="29"/>
  <c r="G155" i="29" s="1"/>
  <c r="E155" i="29" s="1"/>
  <c r="CZ155" i="29"/>
  <c r="BS155" i="29"/>
  <c r="J155" i="29"/>
  <c r="GP154" i="29"/>
  <c r="I154" i="29" s="1"/>
  <c r="GN154" i="29"/>
  <c r="G154" i="29" s="1"/>
  <c r="CZ154" i="29"/>
  <c r="BS154" i="29"/>
  <c r="J154" i="29"/>
  <c r="GP153" i="29"/>
  <c r="GN153" i="29"/>
  <c r="G153" i="29" s="1"/>
  <c r="EV153" i="29"/>
  <c r="CZ153" i="29"/>
  <c r="BS153" i="29"/>
  <c r="J153" i="29"/>
  <c r="GP152" i="29"/>
  <c r="I152" i="29" s="1"/>
  <c r="GN152" i="29"/>
  <c r="G152" i="29" s="1"/>
  <c r="CZ152" i="29"/>
  <c r="BS152" i="29"/>
  <c r="J152" i="29"/>
  <c r="GP151" i="29"/>
  <c r="I151" i="29" s="1"/>
  <c r="GN151" i="29"/>
  <c r="G151" i="29" s="1"/>
  <c r="CZ151" i="29"/>
  <c r="BS151" i="29"/>
  <c r="J151" i="29"/>
  <c r="GP150" i="29"/>
  <c r="I150" i="29" s="1"/>
  <c r="GN150" i="29"/>
  <c r="G150" i="29" s="1"/>
  <c r="CZ150" i="29"/>
  <c r="BS150" i="29"/>
  <c r="J150" i="29"/>
  <c r="GP149" i="29"/>
  <c r="I149" i="29" s="1"/>
  <c r="GN149" i="29"/>
  <c r="G149" i="29" s="1"/>
  <c r="CZ149" i="29"/>
  <c r="BS149" i="29"/>
  <c r="J149" i="29"/>
  <c r="GP148" i="29"/>
  <c r="I148" i="29" s="1"/>
  <c r="GN148" i="29"/>
  <c r="G148" i="29" s="1"/>
  <c r="CZ148" i="29"/>
  <c r="BS148" i="29"/>
  <c r="J148" i="29"/>
  <c r="GP147" i="29"/>
  <c r="I147" i="29" s="1"/>
  <c r="GN147" i="29"/>
  <c r="G147" i="29" s="1"/>
  <c r="CZ147" i="29"/>
  <c r="BS147" i="29"/>
  <c r="J147" i="29"/>
  <c r="GP146" i="29"/>
  <c r="I146" i="29" s="1"/>
  <c r="GN146" i="29"/>
  <c r="G146" i="29" s="1"/>
  <c r="CZ146" i="29"/>
  <c r="BS146" i="29"/>
  <c r="J146" i="29"/>
  <c r="GP145" i="29"/>
  <c r="GN145" i="29"/>
  <c r="G145" i="29" s="1"/>
  <c r="EV145" i="29"/>
  <c r="I145" i="29" s="1"/>
  <c r="CZ145" i="29"/>
  <c r="BS145" i="29"/>
  <c r="J145" i="29"/>
  <c r="GP144" i="29"/>
  <c r="I144" i="29" s="1"/>
  <c r="GN144" i="29"/>
  <c r="G144" i="29" s="1"/>
  <c r="CZ144" i="29"/>
  <c r="BS144" i="29"/>
  <c r="J144" i="29"/>
  <c r="GP143" i="29"/>
  <c r="I143" i="29" s="1"/>
  <c r="GN143" i="29"/>
  <c r="G143" i="29" s="1"/>
  <c r="CZ143" i="29"/>
  <c r="BS143" i="29"/>
  <c r="J143" i="29"/>
  <c r="GP142" i="29"/>
  <c r="I142" i="29" s="1"/>
  <c r="GN142" i="29"/>
  <c r="G142" i="29" s="1"/>
  <c r="CZ142" i="29"/>
  <c r="BS142" i="29"/>
  <c r="J142" i="29"/>
  <c r="GP141" i="29"/>
  <c r="I141" i="29" s="1"/>
  <c r="GN141" i="29"/>
  <c r="G141" i="29" s="1"/>
  <c r="CZ141" i="29"/>
  <c r="BS141" i="29"/>
  <c r="J141" i="29"/>
  <c r="GP140" i="29"/>
  <c r="I140" i="29" s="1"/>
  <c r="GN140" i="29"/>
  <c r="G140" i="29" s="1"/>
  <c r="CZ140" i="29"/>
  <c r="BS140" i="29"/>
  <c r="J140" i="29"/>
  <c r="GP139" i="29"/>
  <c r="I139" i="29" s="1"/>
  <c r="GN139" i="29"/>
  <c r="G139" i="29" s="1"/>
  <c r="CZ139" i="29"/>
  <c r="BS139" i="29"/>
  <c r="J139" i="29"/>
  <c r="GP138" i="29"/>
  <c r="I138" i="29" s="1"/>
  <c r="GN138" i="29"/>
  <c r="G138" i="29" s="1"/>
  <c r="CZ138" i="29"/>
  <c r="BS138" i="29"/>
  <c r="J138" i="29"/>
  <c r="GP137" i="29"/>
  <c r="I137" i="29" s="1"/>
  <c r="GN137" i="29"/>
  <c r="G137" i="29" s="1"/>
  <c r="CZ137" i="29"/>
  <c r="BS137" i="29"/>
  <c r="J137" i="29"/>
  <c r="GP136" i="29"/>
  <c r="I136" i="29" s="1"/>
  <c r="GN136" i="29"/>
  <c r="G136" i="29" s="1"/>
  <c r="CZ136" i="29"/>
  <c r="BS136" i="29"/>
  <c r="J136" i="29"/>
  <c r="GP135" i="29"/>
  <c r="I135" i="29" s="1"/>
  <c r="GN135" i="29"/>
  <c r="G135" i="29" s="1"/>
  <c r="CZ135" i="29"/>
  <c r="BS135" i="29"/>
  <c r="J135" i="29"/>
  <c r="GP134" i="29"/>
  <c r="I134" i="29" s="1"/>
  <c r="GN134" i="29"/>
  <c r="G134" i="29" s="1"/>
  <c r="CZ134" i="29"/>
  <c r="BS134" i="29"/>
  <c r="J134" i="29"/>
  <c r="GP133" i="29"/>
  <c r="I133" i="29" s="1"/>
  <c r="GN133" i="29"/>
  <c r="G133" i="29" s="1"/>
  <c r="E133" i="29" s="1"/>
  <c r="CZ133" i="29"/>
  <c r="BS133" i="29"/>
  <c r="J133" i="29"/>
  <c r="GP132" i="29"/>
  <c r="I132" i="29" s="1"/>
  <c r="GN132" i="29"/>
  <c r="G132" i="29" s="1"/>
  <c r="CZ132" i="29"/>
  <c r="BS132" i="29"/>
  <c r="J132" i="29"/>
  <c r="GP131" i="29"/>
  <c r="I131" i="29" s="1"/>
  <c r="GN131" i="29"/>
  <c r="G131" i="29" s="1"/>
  <c r="CZ131" i="29"/>
  <c r="BS131" i="29"/>
  <c r="J131" i="29"/>
  <c r="GP130" i="29"/>
  <c r="I130" i="29" s="1"/>
  <c r="GN130" i="29"/>
  <c r="G130" i="29" s="1"/>
  <c r="CZ130" i="29"/>
  <c r="BS130" i="29"/>
  <c r="J130" i="29"/>
  <c r="GP129" i="29"/>
  <c r="I129" i="29" s="1"/>
  <c r="GN129" i="29"/>
  <c r="G129" i="29" s="1"/>
  <c r="E129" i="29" s="1"/>
  <c r="CZ129" i="29"/>
  <c r="BS129" i="29"/>
  <c r="J129" i="29"/>
  <c r="GP128" i="29"/>
  <c r="I128" i="29" s="1"/>
  <c r="GN128" i="29"/>
  <c r="G128" i="29" s="1"/>
  <c r="CZ128" i="29"/>
  <c r="BS128" i="29"/>
  <c r="J128" i="29"/>
  <c r="GP127" i="29"/>
  <c r="I127" i="29" s="1"/>
  <c r="GN127" i="29"/>
  <c r="G127" i="29" s="1"/>
  <c r="CZ127" i="29"/>
  <c r="BS127" i="29"/>
  <c r="J127" i="29"/>
  <c r="GP126" i="29"/>
  <c r="I126" i="29" s="1"/>
  <c r="GN126" i="29"/>
  <c r="EP126" i="29"/>
  <c r="G126" i="29" s="1"/>
  <c r="CZ126" i="29"/>
  <c r="BS126" i="29"/>
  <c r="J126" i="29"/>
  <c r="GP125" i="29"/>
  <c r="I125" i="29" s="1"/>
  <c r="GN125" i="29"/>
  <c r="EP125" i="29"/>
  <c r="CZ125" i="29"/>
  <c r="BS125" i="29"/>
  <c r="J125" i="29"/>
  <c r="GP124" i="29"/>
  <c r="GN124" i="29"/>
  <c r="EV124" i="29"/>
  <c r="I124" i="29" s="1"/>
  <c r="EP124" i="29"/>
  <c r="G124" i="29" s="1"/>
  <c r="CZ124" i="29"/>
  <c r="BS124" i="29"/>
  <c r="J124" i="29"/>
  <c r="GP123" i="29"/>
  <c r="I123" i="29" s="1"/>
  <c r="GN123" i="29"/>
  <c r="G123" i="29" s="1"/>
  <c r="CZ123" i="29"/>
  <c r="BS123" i="29"/>
  <c r="J123" i="29"/>
  <c r="GP122" i="29"/>
  <c r="I122" i="29" s="1"/>
  <c r="GN122" i="29"/>
  <c r="G122" i="29" s="1"/>
  <c r="CZ122" i="29"/>
  <c r="BS122" i="29"/>
  <c r="J122" i="29"/>
  <c r="GP121" i="29"/>
  <c r="I121" i="29" s="1"/>
  <c r="GN121" i="29"/>
  <c r="G121" i="29" s="1"/>
  <c r="CZ121" i="29"/>
  <c r="BS121" i="29"/>
  <c r="J121" i="29"/>
  <c r="GP120" i="29"/>
  <c r="GN120" i="29"/>
  <c r="G120" i="29" s="1"/>
  <c r="EV120" i="29"/>
  <c r="CZ120" i="29"/>
  <c r="BS120" i="29"/>
  <c r="J120" i="29"/>
  <c r="GP119" i="29"/>
  <c r="I119" i="29" s="1"/>
  <c r="GN119" i="29"/>
  <c r="G119" i="29" s="1"/>
  <c r="CZ119" i="29"/>
  <c r="BS119" i="29"/>
  <c r="J119" i="29"/>
  <c r="GP118" i="29"/>
  <c r="I118" i="29" s="1"/>
  <c r="GN118" i="29"/>
  <c r="G118" i="29" s="1"/>
  <c r="CZ118" i="29"/>
  <c r="BS118" i="29"/>
  <c r="J118" i="29"/>
  <c r="GP117" i="29"/>
  <c r="I117" i="29" s="1"/>
  <c r="GN117" i="29"/>
  <c r="G117" i="29" s="1"/>
  <c r="CZ117" i="29"/>
  <c r="BS117" i="29"/>
  <c r="J117" i="29"/>
  <c r="GP116" i="29"/>
  <c r="GN116" i="29"/>
  <c r="G116" i="29" s="1"/>
  <c r="EV116" i="29"/>
  <c r="CZ116" i="29"/>
  <c r="BS116" i="29"/>
  <c r="J116" i="29"/>
  <c r="GP115" i="29"/>
  <c r="I115" i="29" s="1"/>
  <c r="GN115" i="29"/>
  <c r="G115" i="29" s="1"/>
  <c r="CZ115" i="29"/>
  <c r="BS115" i="29"/>
  <c r="J115" i="29"/>
  <c r="GP114" i="29"/>
  <c r="I114" i="29" s="1"/>
  <c r="GN114" i="29"/>
  <c r="G114" i="29" s="1"/>
  <c r="CZ114" i="29"/>
  <c r="BS114" i="29"/>
  <c r="J114" i="29"/>
  <c r="GP113" i="29"/>
  <c r="I113" i="29" s="1"/>
  <c r="GN113" i="29"/>
  <c r="G113" i="29" s="1"/>
  <c r="CZ113" i="29"/>
  <c r="BS113" i="29"/>
  <c r="J113" i="29"/>
  <c r="GP112" i="29"/>
  <c r="I112" i="29" s="1"/>
  <c r="GN112" i="29"/>
  <c r="G112" i="29" s="1"/>
  <c r="CZ112" i="29"/>
  <c r="BS112" i="29"/>
  <c r="J112" i="29"/>
  <c r="GP111" i="29"/>
  <c r="I111" i="29" s="1"/>
  <c r="GN111" i="29"/>
  <c r="G111" i="29" s="1"/>
  <c r="CZ111" i="29"/>
  <c r="BS111" i="29"/>
  <c r="J111" i="29"/>
  <c r="GP110" i="29"/>
  <c r="I110" i="29" s="1"/>
  <c r="GN110" i="29"/>
  <c r="G110" i="29" s="1"/>
  <c r="CZ110" i="29"/>
  <c r="BS110" i="29"/>
  <c r="J110" i="29"/>
  <c r="GP109" i="29"/>
  <c r="I109" i="29" s="1"/>
  <c r="GN109" i="29"/>
  <c r="G109" i="29" s="1"/>
  <c r="CZ109" i="29"/>
  <c r="BS109" i="29"/>
  <c r="J109" i="29"/>
  <c r="GP108" i="29"/>
  <c r="I108" i="29" s="1"/>
  <c r="GN108" i="29"/>
  <c r="G108" i="29" s="1"/>
  <c r="CZ108" i="29"/>
  <c r="BS108" i="29"/>
  <c r="J108" i="29"/>
  <c r="GP107" i="29"/>
  <c r="GN107" i="29"/>
  <c r="G107" i="29" s="1"/>
  <c r="EV107" i="29"/>
  <c r="I107" i="29" s="1"/>
  <c r="CZ107" i="29"/>
  <c r="BS107" i="29"/>
  <c r="J107" i="29"/>
  <c r="GN106" i="29"/>
  <c r="G106" i="29" s="1"/>
  <c r="CZ106" i="29"/>
  <c r="BS106" i="29"/>
  <c r="J106" i="29"/>
  <c r="GP105" i="29"/>
  <c r="I105" i="29" s="1"/>
  <c r="GN105" i="29"/>
  <c r="G105" i="29" s="1"/>
  <c r="CZ105" i="29"/>
  <c r="BS105" i="29"/>
  <c r="J105" i="29"/>
  <c r="GP104" i="29"/>
  <c r="I104" i="29" s="1"/>
  <c r="GN104" i="29"/>
  <c r="G104" i="29" s="1"/>
  <c r="CZ104" i="29"/>
  <c r="BS104" i="29"/>
  <c r="J104" i="29"/>
  <c r="GP103" i="29"/>
  <c r="I103" i="29" s="1"/>
  <c r="GN103" i="29"/>
  <c r="G103" i="29" s="1"/>
  <c r="E103" i="29" s="1"/>
  <c r="CZ103" i="29"/>
  <c r="BS103" i="29"/>
  <c r="J103" i="29"/>
  <c r="GP102" i="29"/>
  <c r="I102" i="29" s="1"/>
  <c r="GN102" i="29"/>
  <c r="G102" i="29" s="1"/>
  <c r="CZ102" i="29"/>
  <c r="BS102" i="29"/>
  <c r="J102" i="29"/>
  <c r="GP101" i="29"/>
  <c r="I101" i="29" s="1"/>
  <c r="GN101" i="29"/>
  <c r="G101" i="29" s="1"/>
  <c r="CZ101" i="29"/>
  <c r="BS101" i="29"/>
  <c r="J101" i="29"/>
  <c r="GP100" i="29"/>
  <c r="I100" i="29" s="1"/>
  <c r="GN100" i="29"/>
  <c r="G100" i="29" s="1"/>
  <c r="CZ100" i="29"/>
  <c r="BS100" i="29"/>
  <c r="J100" i="29"/>
  <c r="GP99" i="29"/>
  <c r="I99" i="29" s="1"/>
  <c r="GN99" i="29"/>
  <c r="G99" i="29" s="1"/>
  <c r="E99" i="29" s="1"/>
  <c r="CZ99" i="29"/>
  <c r="BS99" i="29"/>
  <c r="J99" i="29"/>
  <c r="GP98" i="29"/>
  <c r="GN98" i="29"/>
  <c r="G98" i="29" s="1"/>
  <c r="EV98" i="29"/>
  <c r="CZ98" i="29"/>
  <c r="BS98" i="29"/>
  <c r="J98" i="29"/>
  <c r="GP97" i="29"/>
  <c r="I97" i="29" s="1"/>
  <c r="GN97" i="29"/>
  <c r="G97" i="29" s="1"/>
  <c r="CZ97" i="29"/>
  <c r="BS97" i="29"/>
  <c r="J97" i="29"/>
  <c r="GP96" i="29"/>
  <c r="GN96" i="29"/>
  <c r="G96" i="29" s="1"/>
  <c r="EV96" i="29"/>
  <c r="I96" i="29" s="1"/>
  <c r="CZ96" i="29"/>
  <c r="BS96" i="29"/>
  <c r="J96" i="29"/>
  <c r="GP95" i="29"/>
  <c r="I95" i="29" s="1"/>
  <c r="GN95" i="29"/>
  <c r="CZ95" i="29"/>
  <c r="BS95" i="29"/>
  <c r="J95" i="29"/>
  <c r="GP94" i="29"/>
  <c r="I94" i="29" s="1"/>
  <c r="GN94" i="29"/>
  <c r="G94" i="29" s="1"/>
  <c r="CZ94" i="29"/>
  <c r="BS94" i="29"/>
  <c r="J94" i="29"/>
  <c r="GP93" i="29"/>
  <c r="I93" i="29" s="1"/>
  <c r="GN93" i="29"/>
  <c r="G93" i="29" s="1"/>
  <c r="CZ93" i="29"/>
  <c r="BS93" i="29"/>
  <c r="J93" i="29"/>
  <c r="GP92" i="29"/>
  <c r="I92" i="29" s="1"/>
  <c r="GN92" i="29"/>
  <c r="G92" i="29" s="1"/>
  <c r="CZ92" i="29"/>
  <c r="BS92" i="29"/>
  <c r="J92" i="29"/>
  <c r="GP91" i="29"/>
  <c r="GN91" i="29"/>
  <c r="G91" i="29" s="1"/>
  <c r="EV91" i="29"/>
  <c r="CZ91" i="29"/>
  <c r="BS91" i="29"/>
  <c r="J91" i="29"/>
  <c r="GP90" i="29"/>
  <c r="GN90" i="29"/>
  <c r="G90" i="29" s="1"/>
  <c r="EV90" i="29"/>
  <c r="I90" i="29" s="1"/>
  <c r="CZ90" i="29"/>
  <c r="BS90" i="29"/>
  <c r="J90" i="29"/>
  <c r="GP89" i="29"/>
  <c r="GN89" i="29"/>
  <c r="G89" i="29" s="1"/>
  <c r="EV89" i="29"/>
  <c r="CZ89" i="29"/>
  <c r="BS89" i="29"/>
  <c r="J89" i="29"/>
  <c r="GP88" i="29"/>
  <c r="I88" i="29" s="1"/>
  <c r="GN88" i="29"/>
  <c r="G88" i="29" s="1"/>
  <c r="CZ88" i="29"/>
  <c r="BS88" i="29"/>
  <c r="J88" i="29"/>
  <c r="GP87" i="29"/>
  <c r="I87" i="29" s="1"/>
  <c r="GN87" i="29"/>
  <c r="G87" i="29" s="1"/>
  <c r="CZ87" i="29"/>
  <c r="BS87" i="29"/>
  <c r="J87" i="29"/>
  <c r="GP86" i="29"/>
  <c r="I86" i="29" s="1"/>
  <c r="GN86" i="29"/>
  <c r="G86" i="29" s="1"/>
  <c r="CZ86" i="29"/>
  <c r="BS86" i="29"/>
  <c r="J86" i="29"/>
  <c r="GP85" i="29"/>
  <c r="I85" i="29" s="1"/>
  <c r="GN85" i="29"/>
  <c r="G85" i="29" s="1"/>
  <c r="CZ85" i="29"/>
  <c r="BS85" i="29"/>
  <c r="J85" i="29"/>
  <c r="GP84" i="29"/>
  <c r="I84" i="29" s="1"/>
  <c r="GN84" i="29"/>
  <c r="G84" i="29" s="1"/>
  <c r="CZ84" i="29"/>
  <c r="BS84" i="29"/>
  <c r="J84" i="29"/>
  <c r="GP83" i="29"/>
  <c r="I83" i="29" s="1"/>
  <c r="GN83" i="29"/>
  <c r="G83" i="29" s="1"/>
  <c r="CZ83" i="29"/>
  <c r="BS83" i="29"/>
  <c r="J83" i="29"/>
  <c r="GP82" i="29"/>
  <c r="GN82" i="29"/>
  <c r="G82" i="29" s="1"/>
  <c r="EV82" i="29"/>
  <c r="CZ82" i="29"/>
  <c r="BS82" i="29"/>
  <c r="J82" i="29"/>
  <c r="GP81" i="29"/>
  <c r="I81" i="29" s="1"/>
  <c r="GN81" i="29"/>
  <c r="G81" i="29" s="1"/>
  <c r="E81" i="29" s="1"/>
  <c r="CZ81" i="29"/>
  <c r="BS81" i="29"/>
  <c r="J81" i="29"/>
  <c r="GP80" i="29"/>
  <c r="GN80" i="29"/>
  <c r="G80" i="29" s="1"/>
  <c r="EV80" i="29"/>
  <c r="CZ80" i="29"/>
  <c r="BS80" i="29"/>
  <c r="J80" i="29"/>
  <c r="GP79" i="29"/>
  <c r="GN79" i="29"/>
  <c r="G79" i="29" s="1"/>
  <c r="EV79" i="29"/>
  <c r="I79" i="29" s="1"/>
  <c r="CZ79" i="29"/>
  <c r="BS79" i="29"/>
  <c r="J79" i="29"/>
  <c r="GP78" i="29"/>
  <c r="I78" i="29" s="1"/>
  <c r="GN78" i="29"/>
  <c r="G78" i="29" s="1"/>
  <c r="CZ78" i="29"/>
  <c r="BS78" i="29"/>
  <c r="J78" i="29"/>
  <c r="GP77" i="29"/>
  <c r="GN77" i="29"/>
  <c r="EV77" i="29"/>
  <c r="EP77" i="29"/>
  <c r="G77" i="29" s="1"/>
  <c r="CZ77" i="29"/>
  <c r="BS77" i="29"/>
  <c r="J77" i="29"/>
  <c r="GP76" i="29"/>
  <c r="I76" i="29" s="1"/>
  <c r="GN76" i="29"/>
  <c r="G76" i="29" s="1"/>
  <c r="CZ76" i="29"/>
  <c r="BS76" i="29"/>
  <c r="J76" i="29"/>
  <c r="GP75" i="29"/>
  <c r="GN75" i="29"/>
  <c r="EV75" i="29"/>
  <c r="EP75" i="29"/>
  <c r="G75" i="29" s="1"/>
  <c r="CZ75" i="29"/>
  <c r="BS75" i="29"/>
  <c r="J75" i="29"/>
  <c r="GP74" i="29"/>
  <c r="GN74" i="29"/>
  <c r="EV74" i="29"/>
  <c r="EP74" i="29"/>
  <c r="CZ74" i="29"/>
  <c r="BS74" i="29"/>
  <c r="J74" i="29"/>
  <c r="GP73" i="29"/>
  <c r="GN73" i="29"/>
  <c r="EV73" i="29"/>
  <c r="I73" i="29" s="1"/>
  <c r="EP73" i="29"/>
  <c r="CZ73" i="29"/>
  <c r="BS73" i="29"/>
  <c r="J73" i="29"/>
  <c r="GP72" i="29"/>
  <c r="GN72" i="29"/>
  <c r="EV72" i="29"/>
  <c r="I72" i="29" s="1"/>
  <c r="EP72" i="29"/>
  <c r="G72" i="29" s="1"/>
  <c r="CZ72" i="29"/>
  <c r="BS72" i="29"/>
  <c r="J72" i="29"/>
  <c r="GP71" i="29"/>
  <c r="I71" i="29" s="1"/>
  <c r="E71" i="29" s="1"/>
  <c r="GN71" i="29"/>
  <c r="G71" i="29" s="1"/>
  <c r="CZ71" i="29"/>
  <c r="BS71" i="29"/>
  <c r="J71" i="29"/>
  <c r="GP70" i="29"/>
  <c r="I70" i="29" s="1"/>
  <c r="GN70" i="29"/>
  <c r="G70" i="29" s="1"/>
  <c r="CZ70" i="29"/>
  <c r="BS70" i="29"/>
  <c r="J70" i="29"/>
  <c r="GP69" i="29"/>
  <c r="I69" i="29" s="1"/>
  <c r="GN69" i="29"/>
  <c r="G69" i="29" s="1"/>
  <c r="CZ69" i="29"/>
  <c r="BS69" i="29"/>
  <c r="J69" i="29"/>
  <c r="GP68" i="29"/>
  <c r="I68" i="29" s="1"/>
  <c r="GN68" i="29"/>
  <c r="EP68" i="29"/>
  <c r="CZ68" i="29"/>
  <c r="BS68" i="29"/>
  <c r="J68" i="29"/>
  <c r="GP67" i="29"/>
  <c r="I67" i="29" s="1"/>
  <c r="GN67" i="29"/>
  <c r="G67" i="29" s="1"/>
  <c r="CZ67" i="29"/>
  <c r="BS67" i="29"/>
  <c r="J67" i="29"/>
  <c r="GP66" i="29"/>
  <c r="I66" i="29" s="1"/>
  <c r="GN66" i="29"/>
  <c r="G66" i="29" s="1"/>
  <c r="CZ66" i="29"/>
  <c r="BS66" i="29"/>
  <c r="J66" i="29"/>
  <c r="GP65" i="29"/>
  <c r="I65" i="29" s="1"/>
  <c r="GN65" i="29"/>
  <c r="G65" i="29" s="1"/>
  <c r="CZ65" i="29"/>
  <c r="BS65" i="29"/>
  <c r="J65" i="29"/>
  <c r="GP64" i="29"/>
  <c r="I64" i="29" s="1"/>
  <c r="GN64" i="29"/>
  <c r="G64" i="29" s="1"/>
  <c r="CZ64" i="29"/>
  <c r="BS64" i="29"/>
  <c r="J64" i="29"/>
  <c r="GP63" i="29"/>
  <c r="I63" i="29" s="1"/>
  <c r="GN63" i="29"/>
  <c r="G63" i="29" s="1"/>
  <c r="CZ63" i="29"/>
  <c r="BS63" i="29"/>
  <c r="J63" i="29"/>
  <c r="GP62" i="29"/>
  <c r="I62" i="29" s="1"/>
  <c r="GN62" i="29"/>
  <c r="G62" i="29" s="1"/>
  <c r="CZ62" i="29"/>
  <c r="BS62" i="29"/>
  <c r="J62" i="29"/>
  <c r="GP61" i="29"/>
  <c r="GN61" i="29"/>
  <c r="EV61" i="29"/>
  <c r="EP61" i="29"/>
  <c r="CZ61" i="29"/>
  <c r="BS61" i="29"/>
  <c r="J61" i="29"/>
  <c r="GP60" i="29"/>
  <c r="I60" i="29" s="1"/>
  <c r="GN60" i="29"/>
  <c r="G60" i="29" s="1"/>
  <c r="CZ60" i="29"/>
  <c r="BS60" i="29"/>
  <c r="J60" i="29"/>
  <c r="GP59" i="29"/>
  <c r="GN59" i="29"/>
  <c r="EV59" i="29"/>
  <c r="EP59" i="29"/>
  <c r="CZ59" i="29"/>
  <c r="BS59" i="29"/>
  <c r="J59" i="29"/>
  <c r="GP58" i="29"/>
  <c r="I58" i="29" s="1"/>
  <c r="GN58" i="29"/>
  <c r="G58" i="29" s="1"/>
  <c r="CZ58" i="29"/>
  <c r="BS58" i="29"/>
  <c r="J58" i="29"/>
  <c r="GP57" i="29"/>
  <c r="I57" i="29" s="1"/>
  <c r="GN57" i="29"/>
  <c r="G57" i="29" s="1"/>
  <c r="CZ57" i="29"/>
  <c r="BS57" i="29"/>
  <c r="J57" i="29"/>
  <c r="GP56" i="29"/>
  <c r="I56" i="29" s="1"/>
  <c r="GN56" i="29"/>
  <c r="G56" i="29" s="1"/>
  <c r="CZ56" i="29"/>
  <c r="BS56" i="29"/>
  <c r="J56" i="29"/>
  <c r="GP55" i="29"/>
  <c r="I55" i="29" s="1"/>
  <c r="GN55" i="29"/>
  <c r="G55" i="29" s="1"/>
  <c r="CZ55" i="29"/>
  <c r="BS55" i="29"/>
  <c r="J55" i="29"/>
  <c r="GP54" i="29"/>
  <c r="GN54" i="29"/>
  <c r="G54" i="29" s="1"/>
  <c r="EV54" i="29"/>
  <c r="I54" i="29" s="1"/>
  <c r="CZ54" i="29"/>
  <c r="BS54" i="29"/>
  <c r="J54" i="29"/>
  <c r="GP53" i="29"/>
  <c r="I53" i="29" s="1"/>
  <c r="GN53" i="29"/>
  <c r="G53" i="29" s="1"/>
  <c r="CZ53" i="29"/>
  <c r="BS53" i="29"/>
  <c r="J53" i="29"/>
  <c r="GP52" i="29"/>
  <c r="I52" i="29" s="1"/>
  <c r="GN52" i="29"/>
  <c r="G52" i="29" s="1"/>
  <c r="CZ52" i="29"/>
  <c r="BS52" i="29"/>
  <c r="J52" i="29"/>
  <c r="GP51" i="29"/>
  <c r="GN51" i="29"/>
  <c r="G51" i="29" s="1"/>
  <c r="EV51" i="29"/>
  <c r="I51" i="29" s="1"/>
  <c r="CZ51" i="29"/>
  <c r="BS51" i="29"/>
  <c r="J51" i="29"/>
  <c r="GP50" i="29"/>
  <c r="I50" i="29" s="1"/>
  <c r="GN50" i="29"/>
  <c r="G50" i="29" s="1"/>
  <c r="CZ50" i="29"/>
  <c r="BS50" i="29"/>
  <c r="J50" i="29"/>
  <c r="GP49" i="29"/>
  <c r="I49" i="29" s="1"/>
  <c r="GN49" i="29"/>
  <c r="G49" i="29" s="1"/>
  <c r="CZ49" i="29"/>
  <c r="BS49" i="29"/>
  <c r="J49" i="29"/>
  <c r="GP48" i="29"/>
  <c r="I48" i="29" s="1"/>
  <c r="GN48" i="29"/>
  <c r="G48" i="29" s="1"/>
  <c r="CZ48" i="29"/>
  <c r="BS48" i="29"/>
  <c r="J48" i="29"/>
  <c r="GP47" i="29"/>
  <c r="I47" i="29" s="1"/>
  <c r="GN47" i="29"/>
  <c r="G47" i="29" s="1"/>
  <c r="E47" i="29" s="1"/>
  <c r="CZ47" i="29"/>
  <c r="BS47" i="29"/>
  <c r="J47" i="29"/>
  <c r="GP46" i="29"/>
  <c r="I46" i="29" s="1"/>
  <c r="CZ46" i="29"/>
  <c r="BS46" i="29"/>
  <c r="J46" i="29"/>
  <c r="GP45" i="29"/>
  <c r="GN45" i="29"/>
  <c r="G45" i="29" s="1"/>
  <c r="EV45" i="29"/>
  <c r="CZ45" i="29"/>
  <c r="BS45" i="29"/>
  <c r="J45" i="29"/>
  <c r="GP44" i="29"/>
  <c r="I44" i="29" s="1"/>
  <c r="GN44" i="29"/>
  <c r="G44" i="29" s="1"/>
  <c r="CZ44" i="29"/>
  <c r="BS44" i="29"/>
  <c r="J44" i="29"/>
  <c r="GP43" i="29"/>
  <c r="I43" i="29" s="1"/>
  <c r="GN43" i="29"/>
  <c r="G43" i="29" s="1"/>
  <c r="CZ43" i="29"/>
  <c r="BS43" i="29"/>
  <c r="J43" i="29"/>
  <c r="GP42" i="29"/>
  <c r="I42" i="29" s="1"/>
  <c r="GN42" i="29"/>
  <c r="G42" i="29" s="1"/>
  <c r="CZ42" i="29"/>
  <c r="BS42" i="29"/>
  <c r="J42" i="29"/>
  <c r="GP41" i="29"/>
  <c r="I41" i="29" s="1"/>
  <c r="GN41" i="29"/>
  <c r="G41" i="29" s="1"/>
  <c r="CZ41" i="29"/>
  <c r="BS41" i="29"/>
  <c r="GP40" i="29"/>
  <c r="I40" i="29" s="1"/>
  <c r="GN40" i="29"/>
  <c r="EP40" i="29"/>
  <c r="G40" i="29" s="1"/>
  <c r="CZ40" i="29"/>
  <c r="BS40" i="29"/>
  <c r="J40" i="29"/>
  <c r="GP39" i="29"/>
  <c r="I39" i="29" s="1"/>
  <c r="GN39" i="29"/>
  <c r="G39" i="29" s="1"/>
  <c r="CZ39" i="29"/>
  <c r="BS39" i="29"/>
  <c r="J39" i="29"/>
  <c r="GP38" i="29"/>
  <c r="I38" i="29" s="1"/>
  <c r="GN38" i="29"/>
  <c r="G38" i="29" s="1"/>
  <c r="CZ38" i="29"/>
  <c r="BS38" i="29"/>
  <c r="J38" i="29"/>
  <c r="GP37" i="29"/>
  <c r="GN37" i="29"/>
  <c r="EV37" i="29"/>
  <c r="I37" i="29" s="1"/>
  <c r="EP37" i="29"/>
  <c r="G37" i="29" s="1"/>
  <c r="CZ37" i="29"/>
  <c r="BS37" i="29"/>
  <c r="J37" i="29"/>
  <c r="GP36" i="29"/>
  <c r="I36" i="29" s="1"/>
  <c r="GN36" i="29"/>
  <c r="G36" i="29" s="1"/>
  <c r="CZ36" i="29"/>
  <c r="BS36" i="29"/>
  <c r="J36" i="29"/>
  <c r="GP35" i="29"/>
  <c r="I35" i="29" s="1"/>
  <c r="GN35" i="29"/>
  <c r="G35" i="29" s="1"/>
  <c r="CZ35" i="29"/>
  <c r="BS35" i="29"/>
  <c r="J35" i="29"/>
  <c r="GP34" i="29"/>
  <c r="I34" i="29" s="1"/>
  <c r="GN34" i="29"/>
  <c r="G34" i="29" s="1"/>
  <c r="CZ34" i="29"/>
  <c r="BS34" i="29"/>
  <c r="J34" i="29"/>
  <c r="GP33" i="29"/>
  <c r="I33" i="29" s="1"/>
  <c r="GN33" i="29"/>
  <c r="G33" i="29" s="1"/>
  <c r="E33" i="29" s="1"/>
  <c r="CZ33" i="29"/>
  <c r="BS33" i="29"/>
  <c r="J33" i="29"/>
  <c r="GP32" i="29"/>
  <c r="GN32" i="29"/>
  <c r="G32" i="29" s="1"/>
  <c r="EV32" i="29"/>
  <c r="CZ32" i="29"/>
  <c r="BS32" i="29"/>
  <c r="J32" i="29"/>
  <c r="GP31" i="29"/>
  <c r="GN31" i="29"/>
  <c r="G31" i="29" s="1"/>
  <c r="EV31" i="29"/>
  <c r="I31" i="29" s="1"/>
  <c r="CZ31" i="29"/>
  <c r="BS31" i="29"/>
  <c r="J31" i="29"/>
  <c r="GP30" i="29"/>
  <c r="GN30" i="29"/>
  <c r="G30" i="29" s="1"/>
  <c r="EV30" i="29"/>
  <c r="CZ30" i="29"/>
  <c r="BS30" i="29"/>
  <c r="J30" i="29"/>
  <c r="GP29" i="29"/>
  <c r="I29" i="29" s="1"/>
  <c r="GN29" i="29"/>
  <c r="G29" i="29" s="1"/>
  <c r="CZ29" i="29"/>
  <c r="BS29" i="29"/>
  <c r="J29" i="29"/>
  <c r="GP28" i="29"/>
  <c r="GN28" i="29"/>
  <c r="G28" i="29" s="1"/>
  <c r="EV28" i="29"/>
  <c r="CZ28" i="29"/>
  <c r="BS28" i="29"/>
  <c r="J28" i="29"/>
  <c r="GP27" i="29"/>
  <c r="GN27" i="29"/>
  <c r="G27" i="29" s="1"/>
  <c r="EV27" i="29"/>
  <c r="I27" i="29" s="1"/>
  <c r="CZ27" i="29"/>
  <c r="BS27" i="29"/>
  <c r="J27" i="29"/>
  <c r="GP26" i="29"/>
  <c r="I26" i="29" s="1"/>
  <c r="GN26" i="29"/>
  <c r="G26" i="29" s="1"/>
  <c r="CZ26" i="29"/>
  <c r="BS26" i="29"/>
  <c r="J26" i="29"/>
  <c r="GP25" i="29"/>
  <c r="I25" i="29" s="1"/>
  <c r="GN25" i="29"/>
  <c r="G25" i="29" s="1"/>
  <c r="E25" i="29" s="1"/>
  <c r="CZ25" i="29"/>
  <c r="BS25" i="29"/>
  <c r="J25" i="29"/>
  <c r="GP24" i="29"/>
  <c r="I24" i="29" s="1"/>
  <c r="GN24" i="29"/>
  <c r="G24" i="29" s="1"/>
  <c r="CZ24" i="29"/>
  <c r="BS24" i="29"/>
  <c r="J24" i="29"/>
  <c r="GP23" i="29"/>
  <c r="I23" i="29" s="1"/>
  <c r="GN23" i="29"/>
  <c r="G23" i="29" s="1"/>
  <c r="CZ23" i="29"/>
  <c r="BS23" i="29"/>
  <c r="J23" i="29"/>
  <c r="GP22" i="29"/>
  <c r="I22" i="29" s="1"/>
  <c r="GN22" i="29"/>
  <c r="G22" i="29" s="1"/>
  <c r="CZ22" i="29"/>
  <c r="BS22" i="29"/>
  <c r="J22" i="29"/>
  <c r="GP21" i="29"/>
  <c r="I21" i="29" s="1"/>
  <c r="GN21" i="29"/>
  <c r="G21" i="29" s="1"/>
  <c r="E21" i="29" s="1"/>
  <c r="CZ21" i="29"/>
  <c r="BS21" i="29"/>
  <c r="J21" i="29"/>
  <c r="GP20" i="29"/>
  <c r="I20" i="29" s="1"/>
  <c r="GN20" i="29"/>
  <c r="G20" i="29" s="1"/>
  <c r="CZ20" i="29"/>
  <c r="BS20" i="29"/>
  <c r="J20" i="29"/>
  <c r="GP19" i="29"/>
  <c r="I19" i="29" s="1"/>
  <c r="GN19" i="29"/>
  <c r="G19" i="29" s="1"/>
  <c r="CZ19" i="29"/>
  <c r="BS19" i="29"/>
  <c r="J19" i="29"/>
  <c r="GP18" i="29"/>
  <c r="I18" i="29" s="1"/>
  <c r="GN18" i="29"/>
  <c r="G18" i="29" s="1"/>
  <c r="CZ18" i="29"/>
  <c r="BS18" i="29"/>
  <c r="J18" i="29"/>
  <c r="GP17" i="29"/>
  <c r="I17" i="29" s="1"/>
  <c r="GN17" i="29"/>
  <c r="G17" i="29" s="1"/>
  <c r="E17" i="29" s="1"/>
  <c r="CZ17" i="29"/>
  <c r="BS17" i="29"/>
  <c r="J17" i="29"/>
  <c r="GP16" i="29"/>
  <c r="GN16" i="29"/>
  <c r="G16" i="29" s="1"/>
  <c r="EV16" i="29"/>
  <c r="I16" i="29" s="1"/>
  <c r="CZ16" i="29"/>
  <c r="BS16" i="29"/>
  <c r="J16" i="29"/>
  <c r="GP15" i="29"/>
  <c r="GN15" i="29"/>
  <c r="G15" i="29" s="1"/>
  <c r="EV15" i="29"/>
  <c r="CZ15" i="29"/>
  <c r="BS15" i="29"/>
  <c r="J15" i="29"/>
  <c r="GP14" i="29"/>
  <c r="I14" i="29" s="1"/>
  <c r="GN14" i="29"/>
  <c r="G14" i="29" s="1"/>
  <c r="CZ14" i="29"/>
  <c r="BS14" i="29"/>
  <c r="J14" i="29"/>
  <c r="GP13" i="29"/>
  <c r="I13" i="29" s="1"/>
  <c r="GN13" i="29"/>
  <c r="G13" i="29" s="1"/>
  <c r="CZ13" i="29"/>
  <c r="BS13" i="29"/>
  <c r="J13" i="29"/>
  <c r="GP12" i="29"/>
  <c r="I12" i="29" s="1"/>
  <c r="GN12" i="29"/>
  <c r="G12" i="29" s="1"/>
  <c r="CZ12" i="29"/>
  <c r="BS12" i="29"/>
  <c r="J12" i="29"/>
  <c r="GP11" i="29"/>
  <c r="I11" i="29" s="1"/>
  <c r="GN11" i="29"/>
  <c r="G11" i="29" s="1"/>
  <c r="CZ11" i="29"/>
  <c r="BS11" i="29"/>
  <c r="J11" i="29"/>
  <c r="E27" i="29" l="1"/>
  <c r="I15" i="29"/>
  <c r="I28" i="29"/>
  <c r="I59" i="29"/>
  <c r="E59" i="29" s="1"/>
  <c r="I61" i="29"/>
  <c r="I74" i="29"/>
  <c r="E11" i="29"/>
  <c r="E37" i="29"/>
  <c r="E39" i="29"/>
  <c r="E65" i="29"/>
  <c r="E87" i="29"/>
  <c r="E117" i="29"/>
  <c r="E147" i="29"/>
  <c r="E151" i="29"/>
  <c r="E171" i="29"/>
  <c r="E183" i="29"/>
  <c r="E187" i="29"/>
  <c r="I190" i="29"/>
  <c r="E193" i="29"/>
  <c r="I11" i="32"/>
  <c r="I13" i="32"/>
  <c r="I15" i="32"/>
  <c r="I17" i="32"/>
  <c r="E108" i="29"/>
  <c r="E137" i="29"/>
  <c r="E146" i="29"/>
  <c r="E172" i="29"/>
  <c r="I30" i="29"/>
  <c r="I32" i="29"/>
  <c r="E41" i="29"/>
  <c r="I45" i="29"/>
  <c r="E55" i="29"/>
  <c r="G59" i="29"/>
  <c r="G61" i="29"/>
  <c r="E61" i="29" s="1"/>
  <c r="E79" i="29"/>
  <c r="E85" i="29"/>
  <c r="I89" i="29"/>
  <c r="E97" i="29"/>
  <c r="E119" i="29"/>
  <c r="E141" i="29"/>
  <c r="E149" i="29"/>
  <c r="G166" i="29"/>
  <c r="E173" i="29"/>
  <c r="I12" i="32"/>
  <c r="I23" i="32"/>
  <c r="E19" i="29"/>
  <c r="E13" i="29"/>
  <c r="E67" i="29"/>
  <c r="E15" i="29"/>
  <c r="E45" i="29"/>
  <c r="E53" i="29"/>
  <c r="G68" i="29"/>
  <c r="E101" i="29"/>
  <c r="E109" i="29"/>
  <c r="E135" i="29"/>
  <c r="E157" i="29"/>
  <c r="E189" i="29"/>
  <c r="E35" i="29"/>
  <c r="E44" i="29"/>
  <c r="E54" i="29"/>
  <c r="E63" i="29"/>
  <c r="E86" i="29"/>
  <c r="E31" i="29"/>
  <c r="E43" i="29"/>
  <c r="E49" i="29"/>
  <c r="E70" i="29"/>
  <c r="E23" i="29"/>
  <c r="E29" i="29"/>
  <c r="E57" i="29"/>
  <c r="E69" i="29"/>
  <c r="E167" i="29"/>
  <c r="E38" i="29"/>
  <c r="E51" i="29"/>
  <c r="E60" i="29"/>
  <c r="E93" i="29"/>
  <c r="E107" i="29"/>
  <c r="E111" i="29"/>
  <c r="E115" i="29"/>
  <c r="E159" i="29"/>
  <c r="E175" i="29"/>
  <c r="I20" i="32"/>
  <c r="E12" i="29"/>
  <c r="E16" i="29"/>
  <c r="E20" i="29"/>
  <c r="E24" i="29"/>
  <c r="E28" i="29"/>
  <c r="E32" i="29"/>
  <c r="E42" i="29"/>
  <c r="E48" i="29"/>
  <c r="E58" i="29"/>
  <c r="E64" i="29"/>
  <c r="E76" i="29"/>
  <c r="E105" i="29"/>
  <c r="E124" i="29"/>
  <c r="E162" i="29"/>
  <c r="E188" i="29"/>
  <c r="E194" i="29"/>
  <c r="G74" i="29"/>
  <c r="I77" i="29"/>
  <c r="E77" i="29" s="1"/>
  <c r="I82" i="29"/>
  <c r="I91" i="29"/>
  <c r="I116" i="29"/>
  <c r="E145" i="29"/>
  <c r="I153" i="29"/>
  <c r="E153" i="29" s="1"/>
  <c r="I163" i="29"/>
  <c r="I168" i="29"/>
  <c r="I170" i="29"/>
  <c r="E170" i="29" s="1"/>
  <c r="E191" i="29"/>
  <c r="E36" i="29"/>
  <c r="E46" i="29"/>
  <c r="E52" i="29"/>
  <c r="E62" i="29"/>
  <c r="E68" i="29"/>
  <c r="E72" i="29"/>
  <c r="E83" i="29"/>
  <c r="E114" i="29"/>
  <c r="E140" i="29"/>
  <c r="E169" i="29"/>
  <c r="E178" i="29"/>
  <c r="I75" i="29"/>
  <c r="E75" i="29" s="1"/>
  <c r="G73" i="29"/>
  <c r="E73" i="29" s="1"/>
  <c r="I80" i="29"/>
  <c r="E89" i="29"/>
  <c r="E91" i="29"/>
  <c r="I98" i="29"/>
  <c r="E98" i="29" s="1"/>
  <c r="E113" i="29"/>
  <c r="I120" i="29"/>
  <c r="E120" i="29" s="1"/>
  <c r="E123" i="29"/>
  <c r="G125" i="29"/>
  <c r="E125" i="29" s="1"/>
  <c r="E127" i="29"/>
  <c r="E131" i="29"/>
  <c r="E139" i="29"/>
  <c r="E143" i="29"/>
  <c r="I161" i="29"/>
  <c r="E161" i="29" s="1"/>
  <c r="E163" i="29"/>
  <c r="I177" i="29"/>
  <c r="E177" i="29" s="1"/>
  <c r="E179" i="29"/>
  <c r="I22" i="32"/>
  <c r="E14" i="29"/>
  <c r="E18" i="29"/>
  <c r="E22" i="29"/>
  <c r="E26" i="29"/>
  <c r="E30" i="29"/>
  <c r="E34" i="29"/>
  <c r="E40" i="29"/>
  <c r="E50" i="29"/>
  <c r="E56" i="29"/>
  <c r="E66" i="29"/>
  <c r="E74" i="29"/>
  <c r="E121" i="29"/>
  <c r="E130" i="29"/>
  <c r="E156" i="29"/>
  <c r="E185" i="29"/>
  <c r="E80" i="29"/>
  <c r="E88" i="29"/>
  <c r="E90" i="29"/>
  <c r="E96" i="29"/>
  <c r="E102" i="29"/>
  <c r="E112" i="29"/>
  <c r="E118" i="29"/>
  <c r="E128" i="29"/>
  <c r="E134" i="29"/>
  <c r="E144" i="29"/>
  <c r="E150" i="29"/>
  <c r="E160" i="29"/>
  <c r="E166" i="29"/>
  <c r="E176" i="29"/>
  <c r="E182" i="29"/>
  <c r="E78" i="29"/>
  <c r="E84" i="29"/>
  <c r="E92" i="29"/>
  <c r="E94" i="29"/>
  <c r="E100" i="29"/>
  <c r="E106" i="29"/>
  <c r="E116" i="29"/>
  <c r="E122" i="29"/>
  <c r="E132" i="29"/>
  <c r="E138" i="29"/>
  <c r="E148" i="29"/>
  <c r="E154" i="29"/>
  <c r="E164" i="29"/>
  <c r="E180" i="29"/>
  <c r="E186" i="29"/>
  <c r="E82" i="29"/>
  <c r="E104" i="29"/>
  <c r="E110" i="29"/>
  <c r="E126" i="29"/>
  <c r="E136" i="29"/>
  <c r="E142" i="29"/>
  <c r="E152" i="29"/>
  <c r="E158" i="29"/>
  <c r="E168" i="29"/>
  <c r="E174" i="29"/>
  <c r="E184" i="29"/>
  <c r="E190" i="29"/>
  <c r="I21" i="32"/>
  <c r="I16" i="32"/>
  <c r="H41" i="31" l="1"/>
  <c r="H40" i="31"/>
  <c r="I40" i="31"/>
  <c r="F196" i="29"/>
  <c r="G196" i="29"/>
  <c r="H196" i="29"/>
  <c r="I196" i="29"/>
  <c r="F197" i="29"/>
  <c r="G197" i="29"/>
  <c r="H197" i="29"/>
  <c r="I197" i="29"/>
  <c r="F198" i="29"/>
  <c r="G198" i="29"/>
  <c r="H198" i="29"/>
  <c r="I198" i="29"/>
  <c r="F199" i="29"/>
  <c r="G199" i="29"/>
  <c r="H199" i="29"/>
  <c r="I199" i="29"/>
  <c r="F200" i="29"/>
  <c r="G200" i="29"/>
  <c r="H200" i="29"/>
  <c r="I200" i="29"/>
  <c r="F201" i="29"/>
  <c r="G201" i="29"/>
  <c r="H201" i="29"/>
  <c r="I201" i="29"/>
  <c r="F202" i="29"/>
  <c r="G202" i="29"/>
  <c r="H202" i="29"/>
  <c r="I202" i="29"/>
  <c r="F203" i="29"/>
  <c r="G203" i="29"/>
  <c r="H203" i="29"/>
  <c r="I203" i="29"/>
  <c r="F204" i="29"/>
  <c r="G204" i="29"/>
  <c r="H204" i="29"/>
  <c r="I204" i="29"/>
  <c r="F205" i="29"/>
  <c r="G205" i="29"/>
  <c r="H205" i="29"/>
  <c r="I205" i="29"/>
  <c r="F206" i="29"/>
  <c r="G206" i="29"/>
  <c r="H206" i="29"/>
  <c r="I206" i="29"/>
  <c r="F207" i="29"/>
  <c r="G207" i="29"/>
  <c r="H207" i="29"/>
  <c r="I207" i="29"/>
  <c r="F208" i="29"/>
  <c r="G208" i="29"/>
  <c r="H208" i="29"/>
  <c r="I208" i="29"/>
  <c r="F209" i="29"/>
  <c r="G209" i="29"/>
  <c r="H209" i="29"/>
  <c r="I209" i="29"/>
  <c r="F210" i="29"/>
  <c r="G210" i="29"/>
  <c r="H210" i="29"/>
  <c r="I210" i="29"/>
  <c r="F211" i="29"/>
  <c r="G211" i="29"/>
  <c r="H211" i="29"/>
  <c r="I211" i="29"/>
  <c r="F212" i="29"/>
  <c r="G212" i="29"/>
  <c r="H212" i="29"/>
  <c r="I212" i="29"/>
  <c r="F213" i="29"/>
  <c r="G213" i="29"/>
  <c r="H213" i="29"/>
  <c r="I213" i="29"/>
  <c r="F214" i="29"/>
  <c r="G214" i="29"/>
  <c r="H214" i="29"/>
  <c r="I214" i="29"/>
  <c r="F215" i="29"/>
  <c r="G215" i="29"/>
  <c r="H215" i="29"/>
  <c r="I215" i="29"/>
  <c r="F216" i="29"/>
  <c r="G216" i="29"/>
  <c r="H216" i="29"/>
  <c r="I216" i="29"/>
  <c r="F217" i="29"/>
  <c r="G217" i="29"/>
  <c r="H217" i="29"/>
  <c r="I217" i="29"/>
  <c r="F218" i="29"/>
  <c r="G218" i="29"/>
  <c r="H218" i="29"/>
  <c r="I218" i="29"/>
  <c r="F219" i="29"/>
  <c r="G219" i="29"/>
  <c r="H219" i="29"/>
  <c r="I219" i="29"/>
  <c r="F220" i="29"/>
  <c r="G220" i="29"/>
  <c r="H220" i="29"/>
  <c r="I220" i="29"/>
  <c r="F221" i="29"/>
  <c r="G221" i="29"/>
  <c r="H221" i="29"/>
  <c r="I221" i="29"/>
  <c r="F222" i="29"/>
  <c r="G222" i="29"/>
  <c r="H222" i="29"/>
  <c r="I222" i="29"/>
  <c r="F223" i="29"/>
  <c r="G223" i="29"/>
  <c r="H223" i="29"/>
  <c r="I223" i="29"/>
  <c r="F224" i="29"/>
  <c r="G224" i="29"/>
  <c r="H224" i="29"/>
  <c r="I224" i="29"/>
  <c r="F225" i="29"/>
  <c r="G225" i="29"/>
  <c r="H225" i="29"/>
  <c r="I225" i="29"/>
  <c r="F226" i="29"/>
  <c r="G226" i="29"/>
  <c r="H226" i="29"/>
  <c r="I226" i="29"/>
  <c r="F227" i="29"/>
  <c r="G227" i="29"/>
  <c r="H227" i="29"/>
  <c r="I227" i="29"/>
  <c r="F228" i="29"/>
  <c r="G228" i="29"/>
  <c r="H228" i="29"/>
  <c r="I228" i="29"/>
  <c r="F229" i="29"/>
  <c r="G229" i="29"/>
  <c r="H229" i="29"/>
  <c r="I229" i="29"/>
  <c r="F230" i="29"/>
  <c r="G230" i="29"/>
  <c r="H230" i="29"/>
  <c r="I230" i="29"/>
  <c r="F231" i="29"/>
  <c r="G231" i="29"/>
  <c r="H231" i="29"/>
  <c r="I231" i="29"/>
  <c r="F232" i="29"/>
  <c r="G232" i="29"/>
  <c r="H232" i="29"/>
  <c r="I232" i="29"/>
  <c r="F233" i="29"/>
  <c r="G233" i="29"/>
  <c r="H233" i="29"/>
  <c r="I233" i="29"/>
  <c r="F234" i="29"/>
  <c r="G234" i="29"/>
  <c r="H234" i="29"/>
  <c r="I234" i="29"/>
  <c r="F235" i="29"/>
  <c r="G235" i="29"/>
  <c r="H235" i="29"/>
  <c r="I235" i="29"/>
  <c r="F236" i="29"/>
  <c r="G236" i="29"/>
  <c r="H236" i="29"/>
  <c r="I236" i="29"/>
  <c r="F237" i="29"/>
  <c r="G237" i="29"/>
  <c r="H237" i="29"/>
  <c r="I237" i="29"/>
  <c r="F238" i="29"/>
  <c r="G238" i="29"/>
  <c r="H238" i="29"/>
  <c r="I238" i="29"/>
  <c r="F239" i="29"/>
  <c r="G239" i="29"/>
  <c r="H239" i="29"/>
  <c r="I239" i="29"/>
  <c r="F240" i="29"/>
  <c r="G240" i="29"/>
  <c r="H240" i="29"/>
  <c r="I240" i="29"/>
  <c r="F241" i="29"/>
  <c r="G241" i="29"/>
  <c r="H241" i="29"/>
  <c r="I241" i="29"/>
  <c r="F242" i="29"/>
  <c r="G242" i="29"/>
  <c r="H242" i="29"/>
  <c r="I242" i="29"/>
  <c r="F243" i="29"/>
  <c r="G243" i="29"/>
  <c r="H243" i="29"/>
  <c r="I243" i="29"/>
  <c r="F244" i="29"/>
  <c r="G244" i="29"/>
  <c r="H244" i="29"/>
  <c r="I244" i="29"/>
  <c r="F245" i="29"/>
  <c r="G245" i="29"/>
  <c r="H245" i="29"/>
  <c r="I245" i="29"/>
  <c r="F246" i="29"/>
  <c r="G246" i="29"/>
  <c r="H246" i="29"/>
  <c r="I246" i="29"/>
  <c r="F247" i="29"/>
  <c r="G247" i="29"/>
  <c r="H247" i="29"/>
  <c r="I247" i="29"/>
  <c r="F248" i="29"/>
  <c r="G248" i="29"/>
  <c r="H248" i="29"/>
  <c r="I248" i="29"/>
  <c r="F249" i="29"/>
  <c r="G249" i="29"/>
  <c r="H249" i="29"/>
  <c r="I249" i="29"/>
  <c r="F250" i="29"/>
  <c r="G250" i="29"/>
  <c r="H250" i="29"/>
  <c r="I250" i="29"/>
  <c r="F251" i="29"/>
  <c r="G251" i="29"/>
  <c r="H251" i="29"/>
  <c r="I251" i="29"/>
  <c r="F252" i="29"/>
  <c r="G252" i="29"/>
  <c r="H252" i="29"/>
  <c r="I252" i="29"/>
  <c r="F253" i="29"/>
  <c r="G253" i="29"/>
  <c r="H253" i="29"/>
  <c r="I253" i="29"/>
  <c r="F254" i="29"/>
  <c r="G254" i="29"/>
  <c r="H254" i="29"/>
  <c r="I254" i="29"/>
  <c r="F255" i="29"/>
  <c r="G255" i="29"/>
  <c r="H255" i="29"/>
  <c r="I255" i="29"/>
  <c r="F256" i="29"/>
  <c r="G256" i="29"/>
  <c r="H256" i="29"/>
  <c r="I256" i="29"/>
  <c r="F257" i="29"/>
  <c r="G257" i="29"/>
  <c r="H257" i="29"/>
  <c r="I257" i="29"/>
  <c r="F258" i="29"/>
  <c r="G258" i="29"/>
  <c r="H258" i="29"/>
  <c r="I258" i="29"/>
  <c r="F259" i="29"/>
  <c r="G259" i="29"/>
  <c r="H259" i="29"/>
  <c r="I259" i="29"/>
  <c r="F260" i="29"/>
  <c r="G260" i="29"/>
  <c r="H260" i="29"/>
  <c r="I260" i="29"/>
  <c r="F261" i="29"/>
  <c r="G261" i="29"/>
  <c r="H261" i="29"/>
  <c r="I261" i="29"/>
  <c r="F262" i="29"/>
  <c r="G262" i="29"/>
  <c r="H262" i="29"/>
  <c r="I262" i="29"/>
  <c r="F263" i="29"/>
  <c r="G263" i="29"/>
  <c r="H263" i="29"/>
  <c r="I263" i="29"/>
  <c r="F264" i="29"/>
  <c r="G264" i="29"/>
  <c r="H264" i="29"/>
  <c r="I264" i="29"/>
  <c r="F265" i="29"/>
  <c r="G265" i="29"/>
  <c r="H265" i="29"/>
  <c r="I265" i="29"/>
  <c r="F266" i="29"/>
  <c r="G266" i="29"/>
  <c r="H266" i="29"/>
  <c r="I266" i="29"/>
  <c r="F267" i="29"/>
  <c r="G267" i="29"/>
  <c r="H267" i="29"/>
  <c r="I267" i="29"/>
  <c r="F268" i="29"/>
  <c r="G268" i="29"/>
  <c r="H268" i="29"/>
  <c r="I268" i="29"/>
  <c r="F269" i="29"/>
  <c r="G269" i="29"/>
  <c r="H269" i="29"/>
  <c r="I269" i="29"/>
  <c r="F270" i="29"/>
  <c r="G270" i="29"/>
  <c r="H270" i="29"/>
  <c r="I270" i="29"/>
  <c r="F271" i="29"/>
  <c r="G271" i="29"/>
  <c r="H271" i="29"/>
  <c r="I271" i="29"/>
  <c r="F272" i="29"/>
  <c r="G272" i="29"/>
  <c r="H272" i="29"/>
  <c r="I272" i="29"/>
  <c r="F273" i="29"/>
  <c r="G273" i="29"/>
  <c r="H273" i="29"/>
  <c r="I273" i="29"/>
  <c r="F274" i="29"/>
  <c r="G274" i="29"/>
  <c r="H274" i="29"/>
  <c r="I274" i="29"/>
  <c r="F275" i="29"/>
  <c r="G275" i="29"/>
  <c r="H275" i="29"/>
  <c r="I275" i="29"/>
  <c r="F276" i="29"/>
  <c r="G276" i="29"/>
  <c r="H276" i="29"/>
  <c r="I276" i="29"/>
  <c r="F277" i="29"/>
  <c r="G277" i="29"/>
  <c r="H277" i="29"/>
  <c r="I277" i="29"/>
  <c r="F278" i="29"/>
  <c r="G278" i="29"/>
  <c r="H278" i="29"/>
  <c r="I278" i="29"/>
  <c r="F279" i="29"/>
  <c r="G279" i="29"/>
  <c r="H279" i="29"/>
  <c r="I279" i="29"/>
  <c r="F280" i="29"/>
  <c r="G280" i="29"/>
  <c r="H280" i="29"/>
  <c r="I280" i="29"/>
  <c r="F281" i="29"/>
  <c r="G281" i="29"/>
  <c r="H281" i="29"/>
  <c r="I281" i="29"/>
  <c r="F282" i="29"/>
  <c r="G282" i="29"/>
  <c r="H282" i="29"/>
  <c r="I282" i="29"/>
  <c r="F283" i="29"/>
  <c r="G283" i="29"/>
  <c r="H283" i="29"/>
  <c r="I283" i="29"/>
  <c r="F284" i="29"/>
  <c r="G284" i="29"/>
  <c r="H284" i="29"/>
  <c r="I284" i="29"/>
  <c r="F285" i="29"/>
  <c r="G285" i="29"/>
  <c r="H285" i="29"/>
  <c r="I285" i="29"/>
  <c r="F286" i="29"/>
  <c r="G286" i="29"/>
  <c r="H286" i="29"/>
  <c r="I286" i="29"/>
  <c r="F287" i="29"/>
  <c r="G287" i="29"/>
  <c r="H287" i="29"/>
  <c r="I287" i="29"/>
  <c r="F288" i="29"/>
  <c r="G288" i="29"/>
  <c r="H288" i="29"/>
  <c r="I288" i="29"/>
  <c r="F289" i="29"/>
  <c r="G289" i="29"/>
  <c r="H289" i="29"/>
  <c r="I289" i="29"/>
  <c r="F290" i="29"/>
  <c r="G290" i="29"/>
  <c r="H290" i="29"/>
  <c r="I290" i="29"/>
  <c r="F291" i="29"/>
  <c r="G291" i="29"/>
  <c r="H291" i="29"/>
  <c r="I291" i="29"/>
  <c r="F292" i="29"/>
  <c r="G292" i="29"/>
  <c r="H292" i="29"/>
  <c r="I292" i="29"/>
  <c r="F293" i="29"/>
  <c r="G293" i="29"/>
  <c r="H293" i="29"/>
  <c r="I293" i="29"/>
  <c r="F294" i="29"/>
  <c r="G294" i="29"/>
  <c r="H294" i="29"/>
  <c r="I294" i="29"/>
  <c r="F295" i="29"/>
  <c r="G295" i="29"/>
  <c r="H295" i="29"/>
  <c r="I295" i="29"/>
  <c r="F296" i="29"/>
  <c r="G296" i="29"/>
  <c r="H296" i="29"/>
  <c r="I296" i="29"/>
  <c r="F297" i="29"/>
  <c r="G297" i="29"/>
  <c r="H297" i="29"/>
  <c r="I297" i="29"/>
  <c r="F298" i="29"/>
  <c r="G298" i="29"/>
  <c r="H298" i="29"/>
  <c r="I298" i="29"/>
  <c r="F299" i="29"/>
  <c r="G299" i="29"/>
  <c r="H299" i="29"/>
  <c r="I299" i="29"/>
  <c r="F300" i="29"/>
  <c r="G300" i="29"/>
  <c r="H300" i="29"/>
  <c r="I300" i="29"/>
  <c r="F301" i="29"/>
  <c r="G301" i="29"/>
  <c r="H301" i="29"/>
  <c r="I301" i="29"/>
  <c r="F302" i="29"/>
  <c r="G302" i="29"/>
  <c r="H302" i="29"/>
  <c r="I302" i="29"/>
  <c r="F303" i="29"/>
  <c r="G303" i="29"/>
  <c r="H303" i="29"/>
  <c r="I303" i="29"/>
  <c r="F304" i="29"/>
  <c r="G304" i="29"/>
  <c r="H304" i="29"/>
  <c r="I304" i="29"/>
  <c r="F305" i="29"/>
  <c r="G305" i="29"/>
  <c r="H305" i="29"/>
  <c r="I305" i="29"/>
  <c r="F306" i="29"/>
  <c r="G306" i="29"/>
  <c r="H306" i="29"/>
  <c r="I306" i="29"/>
  <c r="F307" i="29"/>
  <c r="G307" i="29"/>
  <c r="H307" i="29"/>
  <c r="I307" i="29"/>
  <c r="F308" i="29"/>
  <c r="G308" i="29"/>
  <c r="H308" i="29"/>
  <c r="I308" i="29"/>
  <c r="F309" i="29"/>
  <c r="G309" i="29"/>
  <c r="H309" i="29"/>
  <c r="I309" i="29"/>
  <c r="F310" i="29"/>
  <c r="G310" i="29"/>
  <c r="H310" i="29"/>
  <c r="I310" i="29"/>
  <c r="F311" i="29"/>
  <c r="G311" i="29"/>
  <c r="H311" i="29"/>
  <c r="I311" i="29"/>
  <c r="F312" i="29"/>
  <c r="G312" i="29"/>
  <c r="H312" i="29"/>
  <c r="I312" i="29"/>
  <c r="F313" i="29"/>
  <c r="G313" i="29"/>
  <c r="H313" i="29"/>
  <c r="I313" i="29"/>
  <c r="F314" i="29"/>
  <c r="G314" i="29"/>
  <c r="H314" i="29"/>
  <c r="I314" i="29"/>
  <c r="F315" i="29"/>
  <c r="G315" i="29"/>
  <c r="H315" i="29"/>
  <c r="I315" i="29"/>
  <c r="F316" i="29"/>
  <c r="G316" i="29"/>
  <c r="H316" i="29"/>
  <c r="I316" i="29"/>
  <c r="F317" i="29"/>
  <c r="G317" i="29"/>
  <c r="H317" i="29"/>
  <c r="I317" i="29"/>
  <c r="F318" i="29"/>
  <c r="G318" i="29"/>
  <c r="H318" i="29"/>
  <c r="I318" i="29"/>
  <c r="F319" i="29"/>
  <c r="G319" i="29"/>
  <c r="H319" i="29"/>
  <c r="I319" i="29"/>
  <c r="F320" i="29"/>
  <c r="G320" i="29"/>
  <c r="H320" i="29"/>
  <c r="I320" i="29"/>
  <c r="F321" i="29"/>
  <c r="G321" i="29"/>
  <c r="H321" i="29"/>
  <c r="I321" i="29"/>
  <c r="F322" i="29"/>
  <c r="G322" i="29"/>
  <c r="H322" i="29"/>
  <c r="I322" i="29"/>
  <c r="F323" i="29"/>
  <c r="G323" i="29"/>
  <c r="H323" i="29"/>
  <c r="I323" i="29"/>
  <c r="F324" i="29"/>
  <c r="G324" i="29"/>
  <c r="H324" i="29"/>
  <c r="I324" i="29"/>
  <c r="F325" i="29"/>
  <c r="G325" i="29"/>
  <c r="H325" i="29"/>
  <c r="I325" i="29"/>
  <c r="F326" i="29"/>
  <c r="G326" i="29"/>
  <c r="H326" i="29"/>
  <c r="I326" i="29"/>
  <c r="F327" i="29"/>
  <c r="G327" i="29"/>
  <c r="H327" i="29"/>
  <c r="I327" i="29"/>
  <c r="F328" i="29"/>
  <c r="G328" i="29"/>
  <c r="H328" i="29"/>
  <c r="I328" i="29"/>
  <c r="F329" i="29"/>
  <c r="G329" i="29"/>
  <c r="H329" i="29"/>
  <c r="I329" i="29"/>
  <c r="F330" i="29"/>
  <c r="G330" i="29"/>
  <c r="H330" i="29"/>
  <c r="I330" i="29"/>
  <c r="F331" i="29"/>
  <c r="G331" i="29"/>
  <c r="H331" i="29"/>
  <c r="I331" i="29"/>
  <c r="F332" i="29"/>
  <c r="G332" i="29"/>
  <c r="H332" i="29"/>
  <c r="I332" i="29"/>
  <c r="F333" i="29"/>
  <c r="G333" i="29"/>
  <c r="H333" i="29"/>
  <c r="I333" i="29"/>
  <c r="F334" i="29"/>
  <c r="G334" i="29"/>
  <c r="H334" i="29"/>
  <c r="I334" i="29"/>
  <c r="F335" i="29"/>
  <c r="G335" i="29"/>
  <c r="H335" i="29"/>
  <c r="I335" i="29"/>
  <c r="F336" i="29"/>
  <c r="G336" i="29"/>
  <c r="H336" i="29"/>
  <c r="I336" i="29"/>
  <c r="F337" i="29"/>
  <c r="G337" i="29"/>
  <c r="H337" i="29"/>
  <c r="I337" i="29"/>
  <c r="F338" i="29"/>
  <c r="G338" i="29"/>
  <c r="H338" i="29"/>
  <c r="I338" i="29"/>
  <c r="F339" i="29"/>
  <c r="G339" i="29"/>
  <c r="H339" i="29"/>
  <c r="I339" i="29"/>
  <c r="F340" i="29"/>
  <c r="G340" i="29"/>
  <c r="H340" i="29"/>
  <c r="I340" i="29"/>
  <c r="F341" i="29"/>
  <c r="G341" i="29"/>
  <c r="H341" i="29"/>
  <c r="I341" i="29"/>
  <c r="F342" i="29"/>
  <c r="G342" i="29"/>
  <c r="H342" i="29"/>
  <c r="I342" i="29"/>
  <c r="F343" i="29"/>
  <c r="G343" i="29"/>
  <c r="H343" i="29"/>
  <c r="I343" i="29"/>
  <c r="F344" i="29"/>
  <c r="G344" i="29"/>
  <c r="H344" i="29"/>
  <c r="I344" i="29"/>
  <c r="F345" i="29"/>
  <c r="G345" i="29"/>
  <c r="H345" i="29"/>
  <c r="I345" i="29"/>
  <c r="F346" i="29"/>
  <c r="G346" i="29"/>
  <c r="H346" i="29"/>
  <c r="I346" i="29"/>
  <c r="F347" i="29"/>
  <c r="G347" i="29"/>
  <c r="H347" i="29"/>
  <c r="I347" i="29"/>
  <c r="F348" i="29"/>
  <c r="G348" i="29"/>
  <c r="H348" i="29"/>
  <c r="I348" i="29"/>
  <c r="F349" i="29"/>
  <c r="G349" i="29"/>
  <c r="H349" i="29"/>
  <c r="I349" i="29"/>
  <c r="F350" i="29"/>
  <c r="G350" i="29"/>
  <c r="H350" i="29"/>
  <c r="I350" i="29"/>
  <c r="F351" i="29"/>
  <c r="G351" i="29"/>
  <c r="H351" i="29"/>
  <c r="I351" i="29"/>
  <c r="F352" i="29"/>
  <c r="G352" i="29"/>
  <c r="H352" i="29"/>
  <c r="I352" i="29"/>
  <c r="F353" i="29"/>
  <c r="G353" i="29"/>
  <c r="H353" i="29"/>
  <c r="I353" i="29"/>
  <c r="F354" i="29"/>
  <c r="G354" i="29"/>
  <c r="H354" i="29"/>
  <c r="I354" i="29"/>
  <c r="F355" i="29"/>
  <c r="G355" i="29"/>
  <c r="H355" i="29"/>
  <c r="I355" i="29"/>
  <c r="F356" i="29"/>
  <c r="G356" i="29"/>
  <c r="H356" i="29"/>
  <c r="I356" i="29"/>
  <c r="F357" i="29"/>
  <c r="G357" i="29"/>
  <c r="H357" i="29"/>
  <c r="I357" i="29"/>
  <c r="F358" i="29"/>
  <c r="G358" i="29"/>
  <c r="H358" i="29"/>
  <c r="I358" i="29"/>
  <c r="F359" i="29"/>
  <c r="G359" i="29"/>
  <c r="H359" i="29"/>
  <c r="I359" i="29"/>
  <c r="F360" i="29"/>
  <c r="G360" i="29"/>
  <c r="H360" i="29"/>
  <c r="I360" i="29"/>
  <c r="F361" i="29"/>
  <c r="G361" i="29"/>
  <c r="H361" i="29"/>
  <c r="I361" i="29"/>
  <c r="F362" i="29"/>
  <c r="G362" i="29"/>
  <c r="H362" i="29"/>
  <c r="I362" i="29"/>
  <c r="F363" i="29"/>
  <c r="G363" i="29"/>
  <c r="H363" i="29"/>
  <c r="I363" i="29"/>
  <c r="F364" i="29"/>
  <c r="G364" i="29"/>
  <c r="H364" i="29"/>
  <c r="I364" i="29"/>
  <c r="F365" i="29"/>
  <c r="G365" i="29"/>
  <c r="H365" i="29"/>
  <c r="I365" i="29"/>
  <c r="F366" i="29"/>
  <c r="G366" i="29"/>
  <c r="H366" i="29"/>
  <c r="I366" i="29"/>
  <c r="F367" i="29"/>
  <c r="G367" i="29"/>
  <c r="H367" i="29"/>
  <c r="I367" i="29"/>
  <c r="F368" i="29"/>
  <c r="G368" i="29"/>
  <c r="H368" i="29"/>
  <c r="I368" i="29"/>
  <c r="F369" i="29"/>
  <c r="G369" i="29"/>
  <c r="H369" i="29"/>
  <c r="I369" i="29"/>
  <c r="F370" i="29"/>
  <c r="G370" i="29"/>
  <c r="H370" i="29"/>
  <c r="I370" i="29"/>
  <c r="F371" i="29"/>
  <c r="G371" i="29"/>
  <c r="H371" i="29"/>
  <c r="I371" i="29"/>
  <c r="F372" i="29"/>
  <c r="G372" i="29"/>
  <c r="H372" i="29"/>
  <c r="I372" i="29"/>
  <c r="F373" i="29"/>
  <c r="G373" i="29"/>
  <c r="H373" i="29"/>
  <c r="I373" i="29"/>
  <c r="F374" i="29"/>
  <c r="G374" i="29"/>
  <c r="H374" i="29"/>
  <c r="I374" i="29"/>
  <c r="F375" i="29"/>
  <c r="G375" i="29"/>
  <c r="H375" i="29"/>
  <c r="I375" i="29"/>
  <c r="F376" i="29"/>
  <c r="G376" i="29"/>
  <c r="H376" i="29"/>
  <c r="I376" i="29"/>
  <c r="F377" i="29"/>
  <c r="G377" i="29"/>
  <c r="H377" i="29"/>
  <c r="I377" i="29"/>
  <c r="F378" i="29"/>
  <c r="G378" i="29"/>
  <c r="H378" i="29"/>
  <c r="I378" i="29"/>
  <c r="F379" i="29"/>
  <c r="G379" i="29"/>
  <c r="H379" i="29"/>
  <c r="I379" i="29"/>
  <c r="F380" i="29"/>
  <c r="G380" i="29"/>
  <c r="H380" i="29"/>
  <c r="I380" i="29"/>
  <c r="F381" i="29"/>
  <c r="G381" i="29"/>
  <c r="H381" i="29"/>
  <c r="I381" i="29"/>
  <c r="F382" i="29"/>
  <c r="G382" i="29"/>
  <c r="H382" i="29"/>
  <c r="I382" i="29"/>
  <c r="F383" i="29"/>
  <c r="G383" i="29"/>
  <c r="H383" i="29"/>
  <c r="I383" i="29"/>
  <c r="F384" i="29"/>
  <c r="G384" i="29"/>
  <c r="H384" i="29"/>
  <c r="I384" i="29"/>
  <c r="F385" i="29"/>
  <c r="G385" i="29"/>
  <c r="H385" i="29"/>
  <c r="I385" i="29"/>
  <c r="F386" i="29"/>
  <c r="G386" i="29"/>
  <c r="H386" i="29"/>
  <c r="I386" i="29"/>
  <c r="F387" i="29"/>
  <c r="G387" i="29"/>
  <c r="H387" i="29"/>
  <c r="I387" i="29"/>
  <c r="F388" i="29"/>
  <c r="G388" i="29"/>
  <c r="H388" i="29"/>
  <c r="I388" i="29"/>
  <c r="F389" i="29"/>
  <c r="G389" i="29"/>
  <c r="H389" i="29"/>
  <c r="I389" i="29"/>
  <c r="F390" i="29"/>
  <c r="G390" i="29"/>
  <c r="H390" i="29"/>
  <c r="I390" i="29"/>
  <c r="F391" i="29"/>
  <c r="G391" i="29"/>
  <c r="H391" i="29"/>
  <c r="I391" i="29"/>
  <c r="F392" i="29"/>
  <c r="G392" i="29"/>
  <c r="H392" i="29"/>
  <c r="I392" i="29"/>
  <c r="F393" i="29"/>
  <c r="G393" i="29"/>
  <c r="H393" i="29"/>
  <c r="I393" i="29"/>
  <c r="F394" i="29"/>
  <c r="G394" i="29"/>
  <c r="H394" i="29"/>
  <c r="I394" i="29"/>
  <c r="F395" i="29"/>
  <c r="G395" i="29"/>
  <c r="H395" i="29"/>
  <c r="I395" i="29"/>
  <c r="F396" i="29"/>
  <c r="G396" i="29"/>
  <c r="H396" i="29"/>
  <c r="I396" i="29"/>
  <c r="F397" i="29"/>
  <c r="G397" i="29"/>
  <c r="H397" i="29"/>
  <c r="I397" i="29"/>
  <c r="F398" i="29"/>
  <c r="G398" i="29"/>
  <c r="H398" i="29"/>
  <c r="I398" i="29"/>
  <c r="F399" i="29"/>
  <c r="G399" i="29"/>
  <c r="H399" i="29"/>
  <c r="I399" i="29"/>
  <c r="F400" i="29"/>
  <c r="G400" i="29"/>
  <c r="H400" i="29"/>
  <c r="I400" i="29"/>
  <c r="F401" i="29"/>
  <c r="G401" i="29"/>
  <c r="H401" i="29"/>
  <c r="I401" i="29"/>
  <c r="F402" i="29"/>
  <c r="G402" i="29"/>
  <c r="H402" i="29"/>
  <c r="I402" i="29"/>
  <c r="F403" i="29"/>
  <c r="G403" i="29"/>
  <c r="H403" i="29"/>
  <c r="I403" i="29"/>
  <c r="F404" i="29"/>
  <c r="G404" i="29"/>
  <c r="H404" i="29"/>
  <c r="I404" i="29"/>
  <c r="F405" i="29"/>
  <c r="G405" i="29"/>
  <c r="H405" i="29"/>
  <c r="I405" i="29"/>
  <c r="F406" i="29"/>
  <c r="G406" i="29"/>
  <c r="H406" i="29"/>
  <c r="I406" i="29"/>
  <c r="F407" i="29"/>
  <c r="G407" i="29"/>
  <c r="H407" i="29"/>
  <c r="I407" i="29"/>
  <c r="F408" i="29"/>
  <c r="G408" i="29"/>
  <c r="H408" i="29"/>
  <c r="I408" i="29"/>
  <c r="F409" i="29"/>
  <c r="G409" i="29"/>
  <c r="H409" i="29"/>
  <c r="I409" i="29"/>
  <c r="F410" i="29"/>
  <c r="G410" i="29"/>
  <c r="H410" i="29"/>
  <c r="I410" i="29"/>
  <c r="F411" i="29"/>
  <c r="G411" i="29"/>
  <c r="H411" i="29"/>
  <c r="I411" i="29"/>
  <c r="F412" i="29"/>
  <c r="G412" i="29"/>
  <c r="H412" i="29"/>
  <c r="I412" i="29"/>
  <c r="F413" i="29"/>
  <c r="G413" i="29"/>
  <c r="H413" i="29"/>
  <c r="I413" i="29"/>
  <c r="F414" i="29"/>
  <c r="G414" i="29"/>
  <c r="H414" i="29"/>
  <c r="I414" i="29"/>
  <c r="F415" i="29"/>
  <c r="G415" i="29"/>
  <c r="H415" i="29"/>
  <c r="I415" i="29"/>
  <c r="F416" i="29"/>
  <c r="G416" i="29"/>
  <c r="H416" i="29"/>
  <c r="I416" i="29"/>
  <c r="F417" i="29"/>
  <c r="G417" i="29"/>
  <c r="H417" i="29"/>
  <c r="I417" i="29"/>
  <c r="F418" i="29"/>
  <c r="G418" i="29"/>
  <c r="H418" i="29"/>
  <c r="I418" i="29"/>
  <c r="F419" i="29"/>
  <c r="G419" i="29"/>
  <c r="H419" i="29"/>
  <c r="I419" i="29"/>
  <c r="F420" i="29"/>
  <c r="G420" i="29"/>
  <c r="H420" i="29"/>
  <c r="I420" i="29"/>
  <c r="F421" i="29"/>
  <c r="G421" i="29"/>
  <c r="H421" i="29"/>
  <c r="I421" i="29"/>
  <c r="F422" i="29"/>
  <c r="G422" i="29"/>
  <c r="H422" i="29"/>
  <c r="I422" i="29"/>
  <c r="F423" i="29"/>
  <c r="G423" i="29"/>
  <c r="H423" i="29"/>
  <c r="I423" i="29"/>
  <c r="F424" i="29"/>
  <c r="G424" i="29"/>
  <c r="H424" i="29"/>
  <c r="I424" i="29"/>
  <c r="F425" i="29"/>
  <c r="G425" i="29"/>
  <c r="H425" i="29"/>
  <c r="I425" i="29"/>
  <c r="F426" i="29"/>
  <c r="G426" i="29"/>
  <c r="H426" i="29"/>
  <c r="I426" i="29"/>
  <c r="F427" i="29"/>
  <c r="G427" i="29"/>
  <c r="H427" i="29"/>
  <c r="I427" i="29"/>
  <c r="F428" i="29"/>
  <c r="G428" i="29"/>
  <c r="H428" i="29"/>
  <c r="I428" i="29"/>
  <c r="F429" i="29"/>
  <c r="G429" i="29"/>
  <c r="H429" i="29"/>
  <c r="I429" i="29"/>
  <c r="F430" i="29"/>
  <c r="G430" i="29"/>
  <c r="H430" i="29"/>
  <c r="I430" i="29"/>
  <c r="F431" i="29"/>
  <c r="G431" i="29"/>
  <c r="H431" i="29"/>
  <c r="I431" i="29"/>
  <c r="F432" i="29"/>
  <c r="G432" i="29"/>
  <c r="H432" i="29"/>
  <c r="I432" i="29"/>
  <c r="F433" i="29"/>
  <c r="G433" i="29"/>
  <c r="H433" i="29"/>
  <c r="I433" i="29"/>
  <c r="F434" i="29"/>
  <c r="G434" i="29"/>
  <c r="H434" i="29"/>
  <c r="I434" i="29"/>
  <c r="F435" i="29"/>
  <c r="G435" i="29"/>
  <c r="H435" i="29"/>
  <c r="I435" i="29"/>
  <c r="F436" i="29"/>
  <c r="G436" i="29"/>
  <c r="H436" i="29"/>
  <c r="I436" i="29"/>
  <c r="F437" i="29"/>
  <c r="G437" i="29"/>
  <c r="H437" i="29"/>
  <c r="I437" i="29"/>
  <c r="F438" i="29"/>
  <c r="G438" i="29"/>
  <c r="H438" i="29"/>
  <c r="I438" i="29"/>
  <c r="F439" i="29"/>
  <c r="G439" i="29"/>
  <c r="H439" i="29"/>
  <c r="I439" i="29"/>
  <c r="F440" i="29"/>
  <c r="G440" i="29"/>
  <c r="H440" i="29"/>
  <c r="I440" i="29"/>
  <c r="F441" i="29"/>
  <c r="G441" i="29"/>
  <c r="H441" i="29"/>
  <c r="I441" i="29"/>
  <c r="F442" i="29"/>
  <c r="G442" i="29"/>
  <c r="H442" i="29"/>
  <c r="I442" i="29"/>
  <c r="F443" i="29"/>
  <c r="G443" i="29"/>
  <c r="H443" i="29"/>
  <c r="I443" i="29"/>
  <c r="F444" i="29"/>
  <c r="G444" i="29"/>
  <c r="H444" i="29"/>
  <c r="I444" i="29"/>
  <c r="F445" i="29"/>
  <c r="G445" i="29"/>
  <c r="H445" i="29"/>
  <c r="I445" i="29"/>
  <c r="F446" i="29"/>
  <c r="G446" i="29"/>
  <c r="H446" i="29"/>
  <c r="I446" i="29"/>
  <c r="F447" i="29"/>
  <c r="G447" i="29"/>
  <c r="H447" i="29"/>
  <c r="I447" i="29"/>
  <c r="F448" i="29"/>
  <c r="G448" i="29"/>
  <c r="H448" i="29"/>
  <c r="I448" i="29"/>
  <c r="F449" i="29"/>
  <c r="G449" i="29"/>
  <c r="H449" i="29"/>
  <c r="I449" i="29"/>
  <c r="F450" i="29"/>
  <c r="G450" i="29"/>
  <c r="H450" i="29"/>
  <c r="I450" i="29"/>
  <c r="F451" i="29"/>
  <c r="G451" i="29"/>
  <c r="H451" i="29"/>
  <c r="I451" i="29"/>
  <c r="F452" i="29"/>
  <c r="G452" i="29"/>
  <c r="H452" i="29"/>
  <c r="I452" i="29"/>
  <c r="F453" i="29"/>
  <c r="G453" i="29"/>
  <c r="H453" i="29"/>
  <c r="I453" i="29"/>
  <c r="F454" i="29"/>
  <c r="G454" i="29"/>
  <c r="H454" i="29"/>
  <c r="I454" i="29"/>
  <c r="F455" i="29"/>
  <c r="G455" i="29"/>
  <c r="H455" i="29"/>
  <c r="I455" i="29"/>
  <c r="F456" i="29"/>
  <c r="G456" i="29"/>
  <c r="H456" i="29"/>
  <c r="I456" i="29"/>
  <c r="F457" i="29"/>
  <c r="G457" i="29"/>
  <c r="H457" i="29"/>
  <c r="I457" i="29"/>
  <c r="F458" i="29"/>
  <c r="G458" i="29"/>
  <c r="H458" i="29"/>
  <c r="I458" i="29"/>
  <c r="F459" i="29"/>
  <c r="G459" i="29"/>
  <c r="H459" i="29"/>
  <c r="I459" i="29"/>
  <c r="F460" i="29"/>
  <c r="G460" i="29"/>
  <c r="H460" i="29"/>
  <c r="I460" i="29"/>
  <c r="F461" i="29"/>
  <c r="G461" i="29"/>
  <c r="H461" i="29"/>
  <c r="I461" i="29"/>
  <c r="F462" i="29"/>
  <c r="G462" i="29"/>
  <c r="H462" i="29"/>
  <c r="I462" i="29"/>
  <c r="F463" i="29"/>
  <c r="G463" i="29"/>
  <c r="H463" i="29"/>
  <c r="I463" i="29"/>
  <c r="F464" i="29"/>
  <c r="G464" i="29"/>
  <c r="H464" i="29"/>
  <c r="I464" i="29"/>
  <c r="F465" i="29"/>
  <c r="G465" i="29"/>
  <c r="H465" i="29"/>
  <c r="I465" i="29"/>
  <c r="F466" i="29"/>
  <c r="G466" i="29"/>
  <c r="H466" i="29"/>
  <c r="I466" i="29"/>
  <c r="F467" i="29"/>
  <c r="G467" i="29"/>
  <c r="H467" i="29"/>
  <c r="I467" i="29"/>
  <c r="F468" i="29"/>
  <c r="G468" i="29"/>
  <c r="H468" i="29"/>
  <c r="I468" i="29"/>
  <c r="F469" i="29"/>
  <c r="G469" i="29"/>
  <c r="H469" i="29"/>
  <c r="I469" i="29"/>
  <c r="F470" i="29"/>
  <c r="G470" i="29"/>
  <c r="H470" i="29"/>
  <c r="I470" i="29"/>
  <c r="F471" i="29"/>
  <c r="G471" i="29"/>
  <c r="H471" i="29"/>
  <c r="I471" i="29"/>
  <c r="F472" i="29"/>
  <c r="G472" i="29"/>
  <c r="H472" i="29"/>
  <c r="I472" i="29"/>
  <c r="F473" i="29"/>
  <c r="G473" i="29"/>
  <c r="H473" i="29"/>
  <c r="I473" i="29"/>
  <c r="F474" i="29"/>
  <c r="G474" i="29"/>
  <c r="H474" i="29"/>
  <c r="I474" i="29"/>
  <c r="F475" i="29"/>
  <c r="G475" i="29"/>
  <c r="H475" i="29"/>
  <c r="I475" i="29"/>
  <c r="F476" i="29"/>
  <c r="G476" i="29"/>
  <c r="H476" i="29"/>
  <c r="I476" i="29"/>
  <c r="F477" i="29"/>
  <c r="G477" i="29"/>
  <c r="H477" i="29"/>
  <c r="I477" i="29"/>
  <c r="F478" i="29"/>
  <c r="G478" i="29"/>
  <c r="H478" i="29"/>
  <c r="I478" i="29"/>
  <c r="F479" i="29"/>
  <c r="G479" i="29"/>
  <c r="H479" i="29"/>
  <c r="I479" i="29"/>
  <c r="F480" i="29"/>
  <c r="G480" i="29"/>
  <c r="H480" i="29"/>
  <c r="I480" i="29"/>
  <c r="F481" i="29"/>
  <c r="G481" i="29"/>
  <c r="H481" i="29"/>
  <c r="I481" i="29"/>
  <c r="F482" i="29"/>
  <c r="G482" i="29"/>
  <c r="H482" i="29"/>
  <c r="I482" i="29"/>
  <c r="F483" i="29"/>
  <c r="G483" i="29"/>
  <c r="H483" i="29"/>
  <c r="I483" i="29"/>
  <c r="F484" i="29"/>
  <c r="G484" i="29"/>
  <c r="H484" i="29"/>
  <c r="I484" i="29"/>
  <c r="F485" i="29"/>
  <c r="G485" i="29"/>
  <c r="H485" i="29"/>
  <c r="I485" i="29"/>
  <c r="F486" i="29"/>
  <c r="G486" i="29"/>
  <c r="H486" i="29"/>
  <c r="I486" i="29"/>
  <c r="F487" i="29"/>
  <c r="G487" i="29"/>
  <c r="H487" i="29"/>
  <c r="I487" i="29"/>
  <c r="F488" i="29"/>
  <c r="G488" i="29"/>
  <c r="H488" i="29"/>
  <c r="I488" i="29"/>
  <c r="F489" i="29"/>
  <c r="G489" i="29"/>
  <c r="H489" i="29"/>
  <c r="I489" i="29"/>
  <c r="F490" i="29"/>
  <c r="G490" i="29"/>
  <c r="H490" i="29"/>
  <c r="I490" i="29"/>
  <c r="F491" i="29"/>
  <c r="G491" i="29"/>
  <c r="H491" i="29"/>
  <c r="I491" i="29"/>
  <c r="F492" i="29"/>
  <c r="G492" i="29"/>
  <c r="H492" i="29"/>
  <c r="I492" i="29"/>
  <c r="F493" i="29"/>
  <c r="G493" i="29"/>
  <c r="H493" i="29"/>
  <c r="I493" i="29"/>
  <c r="F494" i="29"/>
  <c r="G494" i="29"/>
  <c r="H494" i="29"/>
  <c r="I494" i="29"/>
  <c r="F495" i="29"/>
  <c r="G495" i="29"/>
  <c r="H495" i="29"/>
  <c r="I495" i="29"/>
  <c r="F496" i="29"/>
  <c r="G496" i="29"/>
  <c r="H496" i="29"/>
  <c r="I496" i="29"/>
  <c r="F497" i="29"/>
  <c r="G497" i="29"/>
  <c r="H497" i="29"/>
  <c r="I497" i="29"/>
  <c r="F498" i="29"/>
  <c r="G498" i="29"/>
  <c r="H498" i="29"/>
  <c r="I498" i="29"/>
  <c r="F499" i="29"/>
  <c r="G499" i="29"/>
  <c r="H499" i="29"/>
  <c r="I499" i="29"/>
  <c r="F500" i="29"/>
  <c r="G500" i="29"/>
  <c r="H500" i="29"/>
  <c r="I500" i="29"/>
  <c r="F501" i="29"/>
  <c r="G501" i="29"/>
  <c r="H501" i="29"/>
  <c r="I501" i="29"/>
  <c r="F502" i="29"/>
  <c r="G502" i="29"/>
  <c r="H502" i="29"/>
  <c r="I502" i="29"/>
  <c r="F503" i="29"/>
  <c r="G503" i="29"/>
  <c r="H503" i="29"/>
  <c r="I503" i="29"/>
  <c r="F504" i="29"/>
  <c r="G504" i="29"/>
  <c r="H504" i="29"/>
  <c r="I504" i="29"/>
  <c r="F505" i="29"/>
  <c r="G505" i="29"/>
  <c r="H505" i="29"/>
  <c r="I505" i="29"/>
  <c r="F506" i="29"/>
  <c r="G506" i="29"/>
  <c r="H506" i="29"/>
  <c r="I506" i="29"/>
  <c r="F507" i="29"/>
  <c r="G507" i="29"/>
  <c r="H507" i="29"/>
  <c r="I507" i="29"/>
  <c r="F508" i="29"/>
  <c r="G508" i="29"/>
  <c r="H508" i="29"/>
  <c r="I508" i="29"/>
  <c r="F509" i="29"/>
  <c r="G509" i="29"/>
  <c r="H509" i="29"/>
  <c r="I509" i="29"/>
  <c r="F510" i="29"/>
  <c r="G510" i="29"/>
  <c r="H510" i="29"/>
  <c r="I510" i="29"/>
  <c r="F511" i="29"/>
  <c r="G511" i="29"/>
  <c r="H511" i="29"/>
  <c r="I511" i="29"/>
  <c r="F512" i="29"/>
  <c r="G512" i="29"/>
  <c r="H512" i="29"/>
  <c r="I512" i="29"/>
  <c r="F513" i="29"/>
  <c r="G513" i="29"/>
  <c r="H513" i="29"/>
  <c r="I513" i="29"/>
  <c r="F514" i="29"/>
  <c r="G514" i="29"/>
  <c r="H514" i="29"/>
  <c r="I514" i="29"/>
  <c r="F515" i="29"/>
  <c r="G515" i="29"/>
  <c r="H515" i="29"/>
  <c r="I515" i="29"/>
  <c r="F516" i="29"/>
  <c r="G516" i="29"/>
  <c r="H516" i="29"/>
  <c r="I516" i="29"/>
  <c r="F517" i="29"/>
  <c r="G517" i="29"/>
  <c r="H517" i="29"/>
  <c r="I517" i="29"/>
  <c r="F518" i="29"/>
  <c r="G518" i="29"/>
  <c r="H518" i="29"/>
  <c r="I518" i="29"/>
  <c r="F519" i="29"/>
  <c r="G519" i="29"/>
  <c r="H519" i="29"/>
  <c r="I519" i="29"/>
  <c r="F520" i="29"/>
  <c r="G520" i="29"/>
  <c r="H520" i="29"/>
  <c r="I520" i="29"/>
  <c r="F521" i="29"/>
  <c r="G521" i="29"/>
  <c r="H521" i="29"/>
  <c r="I521" i="29"/>
  <c r="F522" i="29"/>
  <c r="G522" i="29"/>
  <c r="H522" i="29"/>
  <c r="I522" i="29"/>
  <c r="F523" i="29"/>
  <c r="G523" i="29"/>
  <c r="H523" i="29"/>
  <c r="I523" i="29"/>
  <c r="F524" i="29"/>
  <c r="G524" i="29"/>
  <c r="H524" i="29"/>
  <c r="I524" i="29"/>
  <c r="F525" i="29"/>
  <c r="G525" i="29"/>
  <c r="H525" i="29"/>
  <c r="I525" i="29"/>
  <c r="F526" i="29"/>
  <c r="G526" i="29"/>
  <c r="H526" i="29"/>
  <c r="I526" i="29"/>
  <c r="F527" i="29"/>
  <c r="G527" i="29"/>
  <c r="H527" i="29"/>
  <c r="I527" i="29"/>
  <c r="F528" i="29"/>
  <c r="G528" i="29"/>
  <c r="H528" i="29"/>
  <c r="I528" i="29"/>
  <c r="F529" i="29"/>
  <c r="G529" i="29"/>
  <c r="H529" i="29"/>
  <c r="I529" i="29"/>
  <c r="F530" i="29"/>
  <c r="G530" i="29"/>
  <c r="H530" i="29"/>
  <c r="I530" i="29"/>
  <c r="F531" i="29"/>
  <c r="G531" i="29"/>
  <c r="H531" i="29"/>
  <c r="I531" i="29"/>
  <c r="F532" i="29"/>
  <c r="G532" i="29"/>
  <c r="H532" i="29"/>
  <c r="I532" i="29"/>
  <c r="F533" i="29"/>
  <c r="G533" i="29"/>
  <c r="H533" i="29"/>
  <c r="I533" i="29"/>
  <c r="F534" i="29"/>
  <c r="G534" i="29"/>
  <c r="H534" i="29"/>
  <c r="I534" i="29"/>
  <c r="F535" i="29"/>
  <c r="G535" i="29"/>
  <c r="H535" i="29"/>
  <c r="I535" i="29"/>
  <c r="F536" i="29"/>
  <c r="G536" i="29"/>
  <c r="H536" i="29"/>
  <c r="I536" i="29"/>
  <c r="F537" i="29"/>
  <c r="G537" i="29"/>
  <c r="H537" i="29"/>
  <c r="I537" i="29"/>
  <c r="F538" i="29"/>
  <c r="G538" i="29"/>
  <c r="H538" i="29"/>
  <c r="I538" i="29"/>
  <c r="F539" i="29"/>
  <c r="G539" i="29"/>
  <c r="H539" i="29"/>
  <c r="I539" i="29"/>
  <c r="F540" i="29"/>
  <c r="G540" i="29"/>
  <c r="H540" i="29"/>
  <c r="I540" i="29"/>
  <c r="F541" i="29"/>
  <c r="G541" i="29"/>
  <c r="H541" i="29"/>
  <c r="I541" i="29"/>
  <c r="F542" i="29"/>
  <c r="G542" i="29"/>
  <c r="H542" i="29"/>
  <c r="I542" i="29"/>
  <c r="F543" i="29"/>
  <c r="G543" i="29"/>
  <c r="H543" i="29"/>
  <c r="I543" i="29"/>
  <c r="F544" i="29"/>
  <c r="G544" i="29"/>
  <c r="H544" i="29"/>
  <c r="I544" i="29"/>
  <c r="F545" i="29"/>
  <c r="G545" i="29"/>
  <c r="H545" i="29"/>
  <c r="I545" i="29"/>
  <c r="F546" i="29"/>
  <c r="G546" i="29"/>
  <c r="H546" i="29"/>
  <c r="I546" i="29"/>
  <c r="F547" i="29"/>
  <c r="G547" i="29"/>
  <c r="H547" i="29"/>
  <c r="I547" i="29"/>
  <c r="F548" i="29"/>
  <c r="G548" i="29"/>
  <c r="H548" i="29"/>
  <c r="I548" i="29"/>
  <c r="F549" i="29"/>
  <c r="G549" i="29"/>
  <c r="H549" i="29"/>
  <c r="I549" i="29"/>
  <c r="F550" i="29"/>
  <c r="G550" i="29"/>
  <c r="H550" i="29"/>
  <c r="I550" i="29"/>
  <c r="F551" i="29"/>
  <c r="G551" i="29"/>
  <c r="H551" i="29"/>
  <c r="I551" i="29"/>
  <c r="F552" i="29"/>
  <c r="G552" i="29"/>
  <c r="H552" i="29"/>
  <c r="I552" i="29"/>
  <c r="F553" i="29"/>
  <c r="G553" i="29"/>
  <c r="H553" i="29"/>
  <c r="I553" i="29"/>
  <c r="F554" i="29"/>
  <c r="G554" i="29"/>
  <c r="H554" i="29"/>
  <c r="I554" i="29"/>
  <c r="F555" i="29"/>
  <c r="G555" i="29"/>
  <c r="H555" i="29"/>
  <c r="I555" i="29"/>
  <c r="F556" i="29"/>
  <c r="G556" i="29"/>
  <c r="H556" i="29"/>
  <c r="I556" i="29"/>
  <c r="F557" i="29"/>
  <c r="G557" i="29"/>
  <c r="H557" i="29"/>
  <c r="I557" i="29"/>
  <c r="F558" i="29"/>
  <c r="G558" i="29"/>
  <c r="H558" i="29"/>
  <c r="I558" i="29"/>
  <c r="F559" i="29"/>
  <c r="G559" i="29"/>
  <c r="H559" i="29"/>
  <c r="I559" i="29"/>
  <c r="F560" i="29"/>
  <c r="G560" i="29"/>
  <c r="H560" i="29"/>
  <c r="I560" i="29"/>
  <c r="F561" i="29"/>
  <c r="G561" i="29"/>
  <c r="H561" i="29"/>
  <c r="I561" i="29"/>
  <c r="F562" i="29"/>
  <c r="G562" i="29"/>
  <c r="H562" i="29"/>
  <c r="I562" i="29"/>
  <c r="F563" i="29"/>
  <c r="G563" i="29"/>
  <c r="H563" i="29"/>
  <c r="I563" i="29"/>
  <c r="F564" i="29"/>
  <c r="G564" i="29"/>
  <c r="H564" i="29"/>
  <c r="I564" i="29"/>
  <c r="F565" i="29"/>
  <c r="G565" i="29"/>
  <c r="H565" i="29"/>
  <c r="I565" i="29"/>
  <c r="F566" i="29"/>
  <c r="G566" i="29"/>
  <c r="H566" i="29"/>
  <c r="I566" i="29"/>
  <c r="F567" i="29"/>
  <c r="G567" i="29"/>
  <c r="H567" i="29"/>
  <c r="I567" i="29"/>
  <c r="F568" i="29"/>
  <c r="G568" i="29"/>
  <c r="H568" i="29"/>
  <c r="I568" i="29"/>
  <c r="F569" i="29"/>
  <c r="G569" i="29"/>
  <c r="H569" i="29"/>
  <c r="I569" i="29"/>
  <c r="F570" i="29"/>
  <c r="G570" i="29"/>
  <c r="H570" i="29"/>
  <c r="I570" i="29"/>
  <c r="F571" i="29"/>
  <c r="G571" i="29"/>
  <c r="H571" i="29"/>
  <c r="I571" i="29"/>
  <c r="F572" i="29"/>
  <c r="G572" i="29"/>
  <c r="H572" i="29"/>
  <c r="I572" i="29"/>
  <c r="F573" i="29"/>
  <c r="G573" i="29"/>
  <c r="H573" i="29"/>
  <c r="I573" i="29"/>
  <c r="F574" i="29"/>
  <c r="G574" i="29"/>
  <c r="H574" i="29"/>
  <c r="I574" i="29"/>
  <c r="F575" i="29"/>
  <c r="G575" i="29"/>
  <c r="H575" i="29"/>
  <c r="I575" i="29"/>
  <c r="F576" i="29"/>
  <c r="G576" i="29"/>
  <c r="H576" i="29"/>
  <c r="I576" i="29"/>
  <c r="F577" i="29"/>
  <c r="G577" i="29"/>
  <c r="H577" i="29"/>
  <c r="I577" i="29"/>
  <c r="F578" i="29"/>
  <c r="G578" i="29"/>
  <c r="H578" i="29"/>
  <c r="I578" i="29"/>
  <c r="F579" i="29"/>
  <c r="G579" i="29"/>
  <c r="H579" i="29"/>
  <c r="I579" i="29"/>
  <c r="F580" i="29"/>
  <c r="G580" i="29"/>
  <c r="H580" i="29"/>
  <c r="I580" i="29"/>
  <c r="F581" i="29"/>
  <c r="G581" i="29"/>
  <c r="H581" i="29"/>
  <c r="I581" i="29"/>
  <c r="F582" i="29"/>
  <c r="G582" i="29"/>
  <c r="H582" i="29"/>
  <c r="I582" i="29"/>
  <c r="F583" i="29"/>
  <c r="G583" i="29"/>
  <c r="H583" i="29"/>
  <c r="I583" i="29"/>
  <c r="F584" i="29"/>
  <c r="G584" i="29"/>
  <c r="H584" i="29"/>
  <c r="I584" i="29"/>
  <c r="F585" i="29"/>
  <c r="G585" i="29"/>
  <c r="H585" i="29"/>
  <c r="I585" i="29"/>
  <c r="F586" i="29"/>
  <c r="G586" i="29"/>
  <c r="H586" i="29"/>
  <c r="I586" i="29"/>
  <c r="F587" i="29"/>
  <c r="G587" i="29"/>
  <c r="H587" i="29"/>
  <c r="I587" i="29"/>
  <c r="F588" i="29"/>
  <c r="G588" i="29"/>
  <c r="H588" i="29"/>
  <c r="I588" i="29"/>
  <c r="F589" i="29"/>
  <c r="G589" i="29"/>
  <c r="H589" i="29"/>
  <c r="I589" i="29"/>
  <c r="F590" i="29"/>
  <c r="G590" i="29"/>
  <c r="H590" i="29"/>
  <c r="I590" i="29"/>
  <c r="F591" i="29"/>
  <c r="G591" i="29"/>
  <c r="H591" i="29"/>
  <c r="I591" i="29"/>
  <c r="F592" i="29"/>
  <c r="G592" i="29"/>
  <c r="H592" i="29"/>
  <c r="I592" i="29"/>
  <c r="F593" i="29"/>
  <c r="G593" i="29"/>
  <c r="H593" i="29"/>
  <c r="I593" i="29"/>
  <c r="F594" i="29"/>
  <c r="G594" i="29"/>
  <c r="H594" i="29"/>
  <c r="I594" i="29"/>
  <c r="F595" i="29"/>
  <c r="G595" i="29"/>
  <c r="H595" i="29"/>
  <c r="I595" i="29"/>
  <c r="F596" i="29"/>
  <c r="G596" i="29"/>
  <c r="H596" i="29"/>
  <c r="I596" i="29"/>
  <c r="F597" i="29"/>
  <c r="G597" i="29"/>
  <c r="H597" i="29"/>
  <c r="I597" i="29"/>
  <c r="F598" i="29"/>
  <c r="G598" i="29"/>
  <c r="H598" i="29"/>
  <c r="I598" i="29"/>
  <c r="F599" i="29"/>
  <c r="G599" i="29"/>
  <c r="H599" i="29"/>
  <c r="I599" i="29"/>
  <c r="F600" i="29"/>
  <c r="G600" i="29"/>
  <c r="H600" i="29"/>
  <c r="I600" i="29"/>
  <c r="F601" i="29"/>
  <c r="G601" i="29"/>
  <c r="H601" i="29"/>
  <c r="I601" i="29"/>
  <c r="F602" i="29"/>
  <c r="G602" i="29"/>
  <c r="H602" i="29"/>
  <c r="I602" i="29"/>
  <c r="F603" i="29"/>
  <c r="G603" i="29"/>
  <c r="H603" i="29"/>
  <c r="I603" i="29"/>
  <c r="F604" i="29"/>
  <c r="G604" i="29"/>
  <c r="H604" i="29"/>
  <c r="I604" i="29"/>
  <c r="F605" i="29"/>
  <c r="G605" i="29"/>
  <c r="H605" i="29"/>
  <c r="I605" i="29"/>
  <c r="F606" i="29"/>
  <c r="G606" i="29"/>
  <c r="H606" i="29"/>
  <c r="I606" i="29"/>
  <c r="F607" i="29"/>
  <c r="G607" i="29"/>
  <c r="H607" i="29"/>
  <c r="I607" i="29"/>
  <c r="F608" i="29"/>
  <c r="G608" i="29"/>
  <c r="H608" i="29"/>
  <c r="I608" i="29"/>
  <c r="F609" i="29"/>
  <c r="G609" i="29"/>
  <c r="H609" i="29"/>
  <c r="I609" i="29"/>
  <c r="F610" i="29"/>
  <c r="G610" i="29"/>
  <c r="H610" i="29"/>
  <c r="I610" i="29"/>
  <c r="F611" i="29"/>
  <c r="G611" i="29"/>
  <c r="H611" i="29"/>
  <c r="I611" i="29"/>
  <c r="F612" i="29"/>
  <c r="G612" i="29"/>
  <c r="H612" i="29"/>
  <c r="I612" i="29"/>
  <c r="F613" i="29"/>
  <c r="G613" i="29"/>
  <c r="H613" i="29"/>
  <c r="I613" i="29"/>
  <c r="F614" i="29"/>
  <c r="G614" i="29"/>
  <c r="H614" i="29"/>
  <c r="I614" i="29"/>
  <c r="F615" i="29"/>
  <c r="G615" i="29"/>
  <c r="H615" i="29"/>
  <c r="I615" i="29"/>
  <c r="F616" i="29"/>
  <c r="G616" i="29"/>
  <c r="H616" i="29"/>
  <c r="I616" i="29"/>
  <c r="F617" i="29"/>
  <c r="G617" i="29"/>
  <c r="H617" i="29"/>
  <c r="I617" i="29"/>
  <c r="F618" i="29"/>
  <c r="G618" i="29"/>
  <c r="H618" i="29"/>
  <c r="I618" i="29"/>
  <c r="F619" i="29"/>
  <c r="G619" i="29"/>
  <c r="H619" i="29"/>
  <c r="I619" i="29"/>
  <c r="F620" i="29"/>
  <c r="G620" i="29"/>
  <c r="H620" i="29"/>
  <c r="I620" i="29"/>
  <c r="F621" i="29"/>
  <c r="G621" i="29"/>
  <c r="H621" i="29"/>
  <c r="I621" i="29"/>
  <c r="F622" i="29"/>
  <c r="G622" i="29"/>
  <c r="H622" i="29"/>
  <c r="I622" i="29"/>
  <c r="F623" i="29"/>
  <c r="G623" i="29"/>
  <c r="H623" i="29"/>
  <c r="I623" i="29"/>
  <c r="F624" i="29"/>
  <c r="G624" i="29"/>
  <c r="H624" i="29"/>
  <c r="I624" i="29"/>
  <c r="F625" i="29"/>
  <c r="G625" i="29"/>
  <c r="H625" i="29"/>
  <c r="I625" i="29"/>
  <c r="F626" i="29"/>
  <c r="G626" i="29"/>
  <c r="H626" i="29"/>
  <c r="I626" i="29"/>
  <c r="F627" i="29"/>
  <c r="G627" i="29"/>
  <c r="H627" i="29"/>
  <c r="I627" i="29"/>
  <c r="F628" i="29"/>
  <c r="G628" i="29"/>
  <c r="H628" i="29"/>
  <c r="I628" i="29"/>
  <c r="F629" i="29"/>
  <c r="G629" i="29"/>
  <c r="H629" i="29"/>
  <c r="I629" i="29"/>
  <c r="F630" i="29"/>
  <c r="G630" i="29"/>
  <c r="H630" i="29"/>
  <c r="I630" i="29"/>
  <c r="F631" i="29"/>
  <c r="G631" i="29"/>
  <c r="H631" i="29"/>
  <c r="I631" i="29"/>
  <c r="F632" i="29"/>
  <c r="G632" i="29"/>
  <c r="H632" i="29"/>
  <c r="I632" i="29"/>
  <c r="F633" i="29"/>
  <c r="G633" i="29"/>
  <c r="H633" i="29"/>
  <c r="I633" i="29"/>
  <c r="F634" i="29"/>
  <c r="G634" i="29"/>
  <c r="H634" i="29"/>
  <c r="I634" i="29"/>
  <c r="F635" i="29"/>
  <c r="G635" i="29"/>
  <c r="H635" i="29"/>
  <c r="I635" i="29"/>
  <c r="F636" i="29"/>
  <c r="G636" i="29"/>
  <c r="H636" i="29"/>
  <c r="I636" i="29"/>
  <c r="F637" i="29"/>
  <c r="G637" i="29"/>
  <c r="H637" i="29"/>
  <c r="I637" i="29"/>
  <c r="F638" i="29"/>
  <c r="G638" i="29"/>
  <c r="H638" i="29"/>
  <c r="I638" i="29"/>
  <c r="F639" i="29"/>
  <c r="G639" i="29"/>
  <c r="H639" i="29"/>
  <c r="I639" i="29"/>
  <c r="F640" i="29"/>
  <c r="G640" i="29"/>
  <c r="H640" i="29"/>
  <c r="I640" i="29"/>
  <c r="F641" i="29"/>
  <c r="G641" i="29"/>
  <c r="H641" i="29"/>
  <c r="I641" i="29"/>
  <c r="F642" i="29"/>
  <c r="G642" i="29"/>
  <c r="H642" i="29"/>
  <c r="I642" i="29"/>
  <c r="F643" i="29"/>
  <c r="G643" i="29"/>
  <c r="H643" i="29"/>
  <c r="I643" i="29"/>
  <c r="F644" i="29"/>
  <c r="G644" i="29"/>
  <c r="H644" i="29"/>
  <c r="I644" i="29"/>
  <c r="F645" i="29"/>
  <c r="G645" i="29"/>
  <c r="H645" i="29"/>
  <c r="I645" i="29"/>
  <c r="F646" i="29"/>
  <c r="G646" i="29"/>
  <c r="H646" i="29"/>
  <c r="I646" i="29"/>
  <c r="F647" i="29"/>
  <c r="G647" i="29"/>
  <c r="H647" i="29"/>
  <c r="I647" i="29"/>
  <c r="F648" i="29"/>
  <c r="G648" i="29"/>
  <c r="H648" i="29"/>
  <c r="I648" i="29"/>
  <c r="F649" i="29"/>
  <c r="G649" i="29"/>
  <c r="H649" i="29"/>
  <c r="I649" i="29"/>
  <c r="F650" i="29"/>
  <c r="G650" i="29"/>
  <c r="H650" i="29"/>
  <c r="I650" i="29"/>
  <c r="F651" i="29"/>
  <c r="G651" i="29"/>
  <c r="H651" i="29"/>
  <c r="I651" i="29"/>
  <c r="F652" i="29"/>
  <c r="G652" i="29"/>
  <c r="H652" i="29"/>
  <c r="I652" i="29"/>
  <c r="F653" i="29"/>
  <c r="G653" i="29"/>
  <c r="H653" i="29"/>
  <c r="I653" i="29"/>
  <c r="F654" i="29"/>
  <c r="G654" i="29"/>
  <c r="H654" i="29"/>
  <c r="I654" i="29"/>
  <c r="F655" i="29"/>
  <c r="G655" i="29"/>
  <c r="H655" i="29"/>
  <c r="I655" i="29"/>
  <c r="F656" i="29"/>
  <c r="G656" i="29"/>
  <c r="H656" i="29"/>
  <c r="I656" i="29"/>
  <c r="F657" i="29"/>
  <c r="G657" i="29"/>
  <c r="H657" i="29"/>
  <c r="I657" i="29"/>
  <c r="F658" i="29"/>
  <c r="G658" i="29"/>
  <c r="H658" i="29"/>
  <c r="I658" i="29"/>
  <c r="F659" i="29"/>
  <c r="G659" i="29"/>
  <c r="H659" i="29"/>
  <c r="I659" i="29"/>
  <c r="F660" i="29"/>
  <c r="G660" i="29"/>
  <c r="H660" i="29"/>
  <c r="I660" i="29"/>
  <c r="F661" i="29"/>
  <c r="G661" i="29"/>
  <c r="H661" i="29"/>
  <c r="I661" i="29"/>
  <c r="F662" i="29"/>
  <c r="G662" i="29"/>
  <c r="H662" i="29"/>
  <c r="I662" i="29"/>
  <c r="F663" i="29"/>
  <c r="G663" i="29"/>
  <c r="H663" i="29"/>
  <c r="I663" i="29"/>
  <c r="F664" i="29"/>
  <c r="G664" i="29"/>
  <c r="H664" i="29"/>
  <c r="I664" i="29"/>
  <c r="F665" i="29"/>
  <c r="G665" i="29"/>
  <c r="H665" i="29"/>
  <c r="I665" i="29"/>
  <c r="F666" i="29"/>
  <c r="G666" i="29"/>
  <c r="H666" i="29"/>
  <c r="I666" i="29"/>
  <c r="F667" i="29"/>
  <c r="G667" i="29"/>
  <c r="H667" i="29"/>
  <c r="I667" i="29"/>
  <c r="F668" i="29"/>
  <c r="G668" i="29"/>
  <c r="H668" i="29"/>
  <c r="I668" i="29"/>
  <c r="F669" i="29"/>
  <c r="G669" i="29"/>
  <c r="H669" i="29"/>
  <c r="I669" i="29"/>
  <c r="F670" i="29"/>
  <c r="G670" i="29"/>
  <c r="H670" i="29"/>
  <c r="I670" i="29"/>
  <c r="F671" i="29"/>
  <c r="G671" i="29"/>
  <c r="H671" i="29"/>
  <c r="I671" i="29"/>
  <c r="F672" i="29"/>
  <c r="G672" i="29"/>
  <c r="H672" i="29"/>
  <c r="I672" i="29"/>
  <c r="F673" i="29"/>
  <c r="G673" i="29"/>
  <c r="H673" i="29"/>
  <c r="I673" i="29"/>
  <c r="F674" i="29"/>
  <c r="G674" i="29"/>
  <c r="H674" i="29"/>
  <c r="I674" i="29"/>
  <c r="F675" i="29"/>
  <c r="G675" i="29"/>
  <c r="H675" i="29"/>
  <c r="I675" i="29"/>
  <c r="F676" i="29"/>
  <c r="G676" i="29"/>
  <c r="H676" i="29"/>
  <c r="I676" i="29"/>
  <c r="F677" i="29"/>
  <c r="G677" i="29"/>
  <c r="H677" i="29"/>
  <c r="I677" i="29"/>
  <c r="F678" i="29"/>
  <c r="G678" i="29"/>
  <c r="H678" i="29"/>
  <c r="I678" i="29"/>
  <c r="F679" i="29"/>
  <c r="G679" i="29"/>
  <c r="H679" i="29"/>
  <c r="I679" i="29"/>
  <c r="F680" i="29"/>
  <c r="G680" i="29"/>
  <c r="H680" i="29"/>
  <c r="I680" i="29"/>
  <c r="F681" i="29"/>
  <c r="G681" i="29"/>
  <c r="H681" i="29"/>
  <c r="I681" i="29"/>
  <c r="F682" i="29"/>
  <c r="G682" i="29"/>
  <c r="H682" i="29"/>
  <c r="I682" i="29"/>
  <c r="F683" i="29"/>
  <c r="G683" i="29"/>
  <c r="H683" i="29"/>
  <c r="I683" i="29"/>
  <c r="F684" i="29"/>
  <c r="G684" i="29"/>
  <c r="H684" i="29"/>
  <c r="I684" i="29"/>
  <c r="F685" i="29"/>
  <c r="G685" i="29"/>
  <c r="H685" i="29"/>
  <c r="I685" i="29"/>
  <c r="F686" i="29"/>
  <c r="G686" i="29"/>
  <c r="H686" i="29"/>
  <c r="I686" i="29"/>
  <c r="F687" i="29"/>
  <c r="G687" i="29"/>
  <c r="H687" i="29"/>
  <c r="I687" i="29"/>
  <c r="F688" i="29"/>
  <c r="G688" i="29"/>
  <c r="H688" i="29"/>
  <c r="I688" i="29"/>
  <c r="F689" i="29"/>
  <c r="G689" i="29"/>
  <c r="H689" i="29"/>
  <c r="I689" i="29"/>
  <c r="F690" i="29"/>
  <c r="G690" i="29"/>
  <c r="H690" i="29"/>
  <c r="I690" i="29"/>
  <c r="F691" i="29"/>
  <c r="G691" i="29"/>
  <c r="H691" i="29"/>
  <c r="I691" i="29"/>
  <c r="F692" i="29"/>
  <c r="G692" i="29"/>
  <c r="H692" i="29"/>
  <c r="I692" i="29"/>
  <c r="F693" i="29"/>
  <c r="G693" i="29"/>
  <c r="H693" i="29"/>
  <c r="I693" i="29"/>
  <c r="F694" i="29"/>
  <c r="G694" i="29"/>
  <c r="H694" i="29"/>
  <c r="I694" i="29"/>
  <c r="F695" i="29"/>
  <c r="G695" i="29"/>
  <c r="H695" i="29"/>
  <c r="I695" i="29"/>
  <c r="F696" i="29"/>
  <c r="G696" i="29"/>
  <c r="H696" i="29"/>
  <c r="I696" i="29"/>
  <c r="F697" i="29"/>
  <c r="G697" i="29"/>
  <c r="H697" i="29"/>
  <c r="I697" i="29"/>
  <c r="F698" i="29"/>
  <c r="G698" i="29"/>
  <c r="H698" i="29"/>
  <c r="I698" i="29"/>
  <c r="F699" i="29"/>
  <c r="G699" i="29"/>
  <c r="H699" i="29"/>
  <c r="I699" i="29"/>
  <c r="F700" i="29"/>
  <c r="G700" i="29"/>
  <c r="H700" i="29"/>
  <c r="I700" i="29"/>
  <c r="F701" i="29"/>
  <c r="G701" i="29"/>
  <c r="H701" i="29"/>
  <c r="I701" i="29"/>
  <c r="F702" i="29"/>
  <c r="G702" i="29"/>
  <c r="H702" i="29"/>
  <c r="I702" i="29"/>
  <c r="F703" i="29"/>
  <c r="G703" i="29"/>
  <c r="H703" i="29"/>
  <c r="I703" i="29"/>
  <c r="F704" i="29"/>
  <c r="G704" i="29"/>
  <c r="H704" i="29"/>
  <c r="I704" i="29"/>
  <c r="F705" i="29"/>
  <c r="G705" i="29"/>
  <c r="H705" i="29"/>
  <c r="I705" i="29"/>
  <c r="F706" i="29"/>
  <c r="G706" i="29"/>
  <c r="H706" i="29"/>
  <c r="I706" i="29"/>
  <c r="F707" i="29"/>
  <c r="G707" i="29"/>
  <c r="H707" i="29"/>
  <c r="I707" i="29"/>
  <c r="F708" i="29"/>
  <c r="G708" i="29"/>
  <c r="H708" i="29"/>
  <c r="I708" i="29"/>
  <c r="F709" i="29"/>
  <c r="G709" i="29"/>
  <c r="H709" i="29"/>
  <c r="I709" i="29"/>
  <c r="F710" i="29"/>
  <c r="G710" i="29"/>
  <c r="H710" i="29"/>
  <c r="I710" i="29"/>
  <c r="F711" i="29"/>
  <c r="G711" i="29"/>
  <c r="H711" i="29"/>
  <c r="I711" i="29"/>
  <c r="F712" i="29"/>
  <c r="G712" i="29"/>
  <c r="H712" i="29"/>
  <c r="I712" i="29"/>
  <c r="F713" i="29"/>
  <c r="G713" i="29"/>
  <c r="H713" i="29"/>
  <c r="I713" i="29"/>
  <c r="F714" i="29"/>
  <c r="G714" i="29"/>
  <c r="H714" i="29"/>
  <c r="I714" i="29"/>
  <c r="F715" i="29"/>
  <c r="G715" i="29"/>
  <c r="H715" i="29"/>
  <c r="I715" i="29"/>
  <c r="F716" i="29"/>
  <c r="G716" i="29"/>
  <c r="H716" i="29"/>
  <c r="I716" i="29"/>
  <c r="F717" i="29"/>
  <c r="G717" i="29"/>
  <c r="H717" i="29"/>
  <c r="I717" i="29"/>
  <c r="F718" i="29"/>
  <c r="G718" i="29"/>
  <c r="H718" i="29"/>
  <c r="I718" i="29"/>
  <c r="F719" i="29"/>
  <c r="G719" i="29"/>
  <c r="H719" i="29"/>
  <c r="I719" i="29"/>
  <c r="F720" i="29"/>
  <c r="G720" i="29"/>
  <c r="H720" i="29"/>
  <c r="I720" i="29"/>
  <c r="F721" i="29"/>
  <c r="G721" i="29"/>
  <c r="H721" i="29"/>
  <c r="I721" i="29"/>
  <c r="F722" i="29"/>
  <c r="G722" i="29"/>
  <c r="H722" i="29"/>
  <c r="I722" i="29"/>
  <c r="F723" i="29"/>
  <c r="G723" i="29"/>
  <c r="H723" i="29"/>
  <c r="I723" i="29"/>
  <c r="F724" i="29"/>
  <c r="G724" i="29"/>
  <c r="H724" i="29"/>
  <c r="I724" i="29"/>
  <c r="F725" i="29"/>
  <c r="G725" i="29"/>
  <c r="H725" i="29"/>
  <c r="I725" i="29"/>
  <c r="F726" i="29"/>
  <c r="G726" i="29"/>
  <c r="H726" i="29"/>
  <c r="I726" i="29"/>
  <c r="F727" i="29"/>
  <c r="G727" i="29"/>
  <c r="H727" i="29"/>
  <c r="I727" i="29"/>
  <c r="F728" i="29"/>
  <c r="G728" i="29"/>
  <c r="H728" i="29"/>
  <c r="I728" i="29"/>
  <c r="F729" i="29"/>
  <c r="G729" i="29"/>
  <c r="H729" i="29"/>
  <c r="I729" i="29"/>
  <c r="F730" i="29"/>
  <c r="G730" i="29"/>
  <c r="H730" i="29"/>
  <c r="I730" i="29"/>
  <c r="F731" i="29"/>
  <c r="G731" i="29"/>
  <c r="H731" i="29"/>
  <c r="I731" i="29"/>
  <c r="F732" i="29"/>
  <c r="G732" i="29"/>
  <c r="H732" i="29"/>
  <c r="I732" i="29"/>
  <c r="F733" i="29"/>
  <c r="G733" i="29"/>
  <c r="H733" i="29"/>
  <c r="I733" i="29"/>
  <c r="F734" i="29"/>
  <c r="G734" i="29"/>
  <c r="H734" i="29"/>
  <c r="I734" i="29"/>
  <c r="F735" i="29"/>
  <c r="G735" i="29"/>
  <c r="H735" i="29"/>
  <c r="I735" i="29"/>
  <c r="F736" i="29"/>
  <c r="G736" i="29"/>
  <c r="H736" i="29"/>
  <c r="I736" i="29"/>
  <c r="F737" i="29"/>
  <c r="G737" i="29"/>
  <c r="H737" i="29"/>
  <c r="I737" i="29"/>
  <c r="F738" i="29"/>
  <c r="G738" i="29"/>
  <c r="H738" i="29"/>
  <c r="I738" i="29"/>
  <c r="F739" i="29"/>
  <c r="G739" i="29"/>
  <c r="H739" i="29"/>
  <c r="I739" i="29"/>
  <c r="F740" i="29"/>
  <c r="G740" i="29"/>
  <c r="H740" i="29"/>
  <c r="I740" i="29"/>
  <c r="F741" i="29"/>
  <c r="G741" i="29"/>
  <c r="H741" i="29"/>
  <c r="I741" i="29"/>
  <c r="F742" i="29"/>
  <c r="G742" i="29"/>
  <c r="H742" i="29"/>
  <c r="I742" i="29"/>
  <c r="F743" i="29"/>
  <c r="G743" i="29"/>
  <c r="H743" i="29"/>
  <c r="I743" i="29"/>
  <c r="F744" i="29"/>
  <c r="G744" i="29"/>
  <c r="H744" i="29"/>
  <c r="I744" i="29"/>
  <c r="F745" i="29"/>
  <c r="G745" i="29"/>
  <c r="H745" i="29"/>
  <c r="I745" i="29"/>
  <c r="F746" i="29"/>
  <c r="G746" i="29"/>
  <c r="H746" i="29"/>
  <c r="I746" i="29"/>
  <c r="F747" i="29"/>
  <c r="G747" i="29"/>
  <c r="H747" i="29"/>
  <c r="I747" i="29"/>
  <c r="F748" i="29"/>
  <c r="G748" i="29"/>
  <c r="H748" i="29"/>
  <c r="I748" i="29"/>
  <c r="F749" i="29"/>
  <c r="G749" i="29"/>
  <c r="H749" i="29"/>
  <c r="I749" i="29"/>
  <c r="F750" i="29"/>
  <c r="G750" i="29"/>
  <c r="H750" i="29"/>
  <c r="I750" i="29"/>
  <c r="F751" i="29"/>
  <c r="G751" i="29"/>
  <c r="H751" i="29"/>
  <c r="I751" i="29"/>
  <c r="F752" i="29"/>
  <c r="G752" i="29"/>
  <c r="H752" i="29"/>
  <c r="I752" i="29"/>
  <c r="F753" i="29"/>
  <c r="G753" i="29"/>
  <c r="H753" i="29"/>
  <c r="I753" i="29"/>
  <c r="F754" i="29"/>
  <c r="G754" i="29"/>
  <c r="H754" i="29"/>
  <c r="I754" i="29"/>
  <c r="F755" i="29"/>
  <c r="G755" i="29"/>
  <c r="H755" i="29"/>
  <c r="I755" i="29"/>
  <c r="F756" i="29"/>
  <c r="G756" i="29"/>
  <c r="H756" i="29"/>
  <c r="I756" i="29"/>
  <c r="F757" i="29"/>
  <c r="G757" i="29"/>
  <c r="H757" i="29"/>
  <c r="I757" i="29"/>
  <c r="F758" i="29"/>
  <c r="G758" i="29"/>
  <c r="H758" i="29"/>
  <c r="I758" i="29"/>
  <c r="F759" i="29"/>
  <c r="G759" i="29"/>
  <c r="H759" i="29"/>
  <c r="I759" i="29"/>
  <c r="F760" i="29"/>
  <c r="G760" i="29"/>
  <c r="H760" i="29"/>
  <c r="I760" i="29"/>
  <c r="F761" i="29"/>
  <c r="G761" i="29"/>
  <c r="H761" i="29"/>
  <c r="I761" i="29"/>
  <c r="F762" i="29"/>
  <c r="G762" i="29"/>
  <c r="H762" i="29"/>
  <c r="I762" i="29"/>
  <c r="F763" i="29"/>
  <c r="G763" i="29"/>
  <c r="H763" i="29"/>
  <c r="I763" i="29"/>
  <c r="F764" i="29"/>
  <c r="G764" i="29"/>
  <c r="H764" i="29"/>
  <c r="I764" i="29"/>
  <c r="F765" i="29"/>
  <c r="G765" i="29"/>
  <c r="H765" i="29"/>
  <c r="I765" i="29"/>
  <c r="F766" i="29"/>
  <c r="G766" i="29"/>
  <c r="H766" i="29"/>
  <c r="I766" i="29"/>
  <c r="F767" i="29"/>
  <c r="G767" i="29"/>
  <c r="H767" i="29"/>
  <c r="I767" i="29"/>
  <c r="F768" i="29"/>
  <c r="G768" i="29"/>
  <c r="H768" i="29"/>
  <c r="I768" i="29"/>
  <c r="F769" i="29"/>
  <c r="G769" i="29"/>
  <c r="H769" i="29"/>
  <c r="I769" i="29"/>
  <c r="F770" i="29"/>
  <c r="G770" i="29"/>
  <c r="H770" i="29"/>
  <c r="I770" i="29"/>
  <c r="F771" i="29"/>
  <c r="G771" i="29"/>
  <c r="H771" i="29"/>
  <c r="I771" i="29"/>
  <c r="F772" i="29"/>
  <c r="G772" i="29"/>
  <c r="H772" i="29"/>
  <c r="I772" i="29"/>
  <c r="F773" i="29"/>
  <c r="G773" i="29"/>
  <c r="H773" i="29"/>
  <c r="I773" i="29"/>
  <c r="F774" i="29"/>
  <c r="G774" i="29"/>
  <c r="H774" i="29"/>
  <c r="I774" i="29"/>
  <c r="F775" i="29"/>
  <c r="G775" i="29"/>
  <c r="H775" i="29"/>
  <c r="I775" i="29"/>
  <c r="F776" i="29"/>
  <c r="G776" i="29"/>
  <c r="H776" i="29"/>
  <c r="I776" i="29"/>
  <c r="F777" i="29"/>
  <c r="G777" i="29"/>
  <c r="H777" i="29"/>
  <c r="I777" i="29"/>
  <c r="F778" i="29"/>
  <c r="G778" i="29"/>
  <c r="H778" i="29"/>
  <c r="I778" i="29"/>
  <c r="F779" i="29"/>
  <c r="G779" i="29"/>
  <c r="H779" i="29"/>
  <c r="I779" i="29"/>
  <c r="F780" i="29"/>
  <c r="G780" i="29"/>
  <c r="H780" i="29"/>
  <c r="I780" i="29"/>
  <c r="F781" i="29"/>
  <c r="G781" i="29"/>
  <c r="H781" i="29"/>
  <c r="I781" i="29"/>
  <c r="F782" i="29"/>
  <c r="G782" i="29"/>
  <c r="H782" i="29"/>
  <c r="I782" i="29"/>
  <c r="F783" i="29"/>
  <c r="G783" i="29"/>
  <c r="H783" i="29"/>
  <c r="I783" i="29"/>
  <c r="F784" i="29"/>
  <c r="G784" i="29"/>
  <c r="H784" i="29"/>
  <c r="I784" i="29"/>
  <c r="F785" i="29"/>
  <c r="G785" i="29"/>
  <c r="H785" i="29"/>
  <c r="I785" i="29"/>
  <c r="F786" i="29"/>
  <c r="G786" i="29"/>
  <c r="H786" i="29"/>
  <c r="I786" i="29"/>
  <c r="F787" i="29"/>
  <c r="G787" i="29"/>
  <c r="H787" i="29"/>
  <c r="I787" i="29"/>
  <c r="F788" i="29"/>
  <c r="G788" i="29"/>
  <c r="H788" i="29"/>
  <c r="I788" i="29"/>
  <c r="F789" i="29"/>
  <c r="G789" i="29"/>
  <c r="H789" i="29"/>
  <c r="I789" i="29"/>
  <c r="F790" i="29"/>
  <c r="G790" i="29"/>
  <c r="H790" i="29"/>
  <c r="I790" i="29"/>
  <c r="F791" i="29"/>
  <c r="G791" i="29"/>
  <c r="H791" i="29"/>
  <c r="I791" i="29"/>
  <c r="F792" i="29"/>
  <c r="G792" i="29"/>
  <c r="H792" i="29"/>
  <c r="I792" i="29"/>
  <c r="F793" i="29"/>
  <c r="G793" i="29"/>
  <c r="H793" i="29"/>
  <c r="I793" i="29"/>
  <c r="F794" i="29"/>
  <c r="G794" i="29"/>
  <c r="H794" i="29"/>
  <c r="I794" i="29"/>
  <c r="F795" i="29"/>
  <c r="G795" i="29"/>
  <c r="H795" i="29"/>
  <c r="I795" i="29"/>
  <c r="F796" i="29"/>
  <c r="G796" i="29"/>
  <c r="H796" i="29"/>
  <c r="I796" i="29"/>
  <c r="F797" i="29"/>
  <c r="G797" i="29"/>
  <c r="H797" i="29"/>
  <c r="I797" i="29"/>
  <c r="F798" i="29"/>
  <c r="G798" i="29"/>
  <c r="H798" i="29"/>
  <c r="I798" i="29"/>
  <c r="F799" i="29"/>
  <c r="G799" i="29"/>
  <c r="H799" i="29"/>
  <c r="I799" i="29"/>
  <c r="F800" i="29"/>
  <c r="G800" i="29"/>
  <c r="H800" i="29"/>
  <c r="I800" i="29"/>
  <c r="F801" i="29"/>
  <c r="G801" i="29"/>
  <c r="H801" i="29"/>
  <c r="I801" i="29"/>
  <c r="F802" i="29"/>
  <c r="G802" i="29"/>
  <c r="H802" i="29"/>
  <c r="I802" i="29"/>
  <c r="F803" i="29"/>
  <c r="G803" i="29"/>
  <c r="H803" i="29"/>
  <c r="I803" i="29"/>
  <c r="F804" i="29"/>
  <c r="G804" i="29"/>
  <c r="H804" i="29"/>
  <c r="I804" i="29"/>
  <c r="F805" i="29"/>
  <c r="G805" i="29"/>
  <c r="H805" i="29"/>
  <c r="I805" i="29"/>
  <c r="F806" i="29"/>
  <c r="G806" i="29"/>
  <c r="H806" i="29"/>
  <c r="I806" i="29"/>
  <c r="F807" i="29"/>
  <c r="G807" i="29"/>
  <c r="H807" i="29"/>
  <c r="I807" i="29"/>
  <c r="F808" i="29"/>
  <c r="G808" i="29"/>
  <c r="H808" i="29"/>
  <c r="I808" i="29"/>
  <c r="F809" i="29"/>
  <c r="G809" i="29"/>
  <c r="H809" i="29"/>
  <c r="I809" i="29"/>
  <c r="F810" i="29"/>
  <c r="G810" i="29"/>
  <c r="H810" i="29"/>
  <c r="I810" i="29"/>
  <c r="F811" i="29"/>
  <c r="G811" i="29"/>
  <c r="H811" i="29"/>
  <c r="I811" i="29"/>
  <c r="F812" i="29"/>
  <c r="G812" i="29"/>
  <c r="H812" i="29"/>
  <c r="I812" i="29"/>
  <c r="F813" i="29"/>
  <c r="G813" i="29"/>
  <c r="H813" i="29"/>
  <c r="I813" i="29"/>
  <c r="F814" i="29"/>
  <c r="G814" i="29"/>
  <c r="H814" i="29"/>
  <c r="I814" i="29"/>
  <c r="F815" i="29"/>
  <c r="G815" i="29"/>
  <c r="H815" i="29"/>
  <c r="I815" i="29"/>
  <c r="F816" i="29"/>
  <c r="G816" i="29"/>
  <c r="H816" i="29"/>
  <c r="I816" i="29"/>
  <c r="F817" i="29"/>
  <c r="G817" i="29"/>
  <c r="H817" i="29"/>
  <c r="I817" i="29"/>
  <c r="F818" i="29"/>
  <c r="G818" i="29"/>
  <c r="H818" i="29"/>
  <c r="I818" i="29"/>
  <c r="F819" i="29"/>
  <c r="G819" i="29"/>
  <c r="H819" i="29"/>
  <c r="I819" i="29"/>
  <c r="F820" i="29"/>
  <c r="G820" i="29"/>
  <c r="H820" i="29"/>
  <c r="I820" i="29"/>
  <c r="F821" i="29"/>
  <c r="G821" i="29"/>
  <c r="H821" i="29"/>
  <c r="I821" i="29"/>
  <c r="F822" i="29"/>
  <c r="G822" i="29"/>
  <c r="H822" i="29"/>
  <c r="I822" i="29"/>
  <c r="F823" i="29"/>
  <c r="G823" i="29"/>
  <c r="H823" i="29"/>
  <c r="I823" i="29"/>
  <c r="F824" i="29"/>
  <c r="G824" i="29"/>
  <c r="H824" i="29"/>
  <c r="I824" i="29"/>
  <c r="F825" i="29"/>
  <c r="G825" i="29"/>
  <c r="H825" i="29"/>
  <c r="I825" i="29"/>
  <c r="F826" i="29"/>
  <c r="G826" i="29"/>
  <c r="H826" i="29"/>
  <c r="I826" i="29"/>
  <c r="F827" i="29"/>
  <c r="G827" i="29"/>
  <c r="H827" i="29"/>
  <c r="I827" i="29"/>
  <c r="F828" i="29"/>
  <c r="G828" i="29"/>
  <c r="H828" i="29"/>
  <c r="I828" i="29"/>
  <c r="F829" i="29"/>
  <c r="G829" i="29"/>
  <c r="H829" i="29"/>
  <c r="I829" i="29"/>
  <c r="F830" i="29"/>
  <c r="G830" i="29"/>
  <c r="H830" i="29"/>
  <c r="I830" i="29"/>
  <c r="F831" i="29"/>
  <c r="G831" i="29"/>
  <c r="H831" i="29"/>
  <c r="I831" i="29"/>
  <c r="F832" i="29"/>
  <c r="G832" i="29"/>
  <c r="H832" i="29"/>
  <c r="I832" i="29"/>
  <c r="F833" i="29"/>
  <c r="G833" i="29"/>
  <c r="H833" i="29"/>
  <c r="I833" i="29"/>
  <c r="F834" i="29"/>
  <c r="G834" i="29"/>
  <c r="H834" i="29"/>
  <c r="I834" i="29"/>
  <c r="F835" i="29"/>
  <c r="G835" i="29"/>
  <c r="H835" i="29"/>
  <c r="I835" i="29"/>
  <c r="F836" i="29"/>
  <c r="G836" i="29"/>
  <c r="H836" i="29"/>
  <c r="I836" i="29"/>
  <c r="F837" i="29"/>
  <c r="G837" i="29"/>
  <c r="H837" i="29"/>
  <c r="I837" i="29"/>
  <c r="F838" i="29"/>
  <c r="G838" i="29"/>
  <c r="H838" i="29"/>
  <c r="I838" i="29"/>
  <c r="F839" i="29"/>
  <c r="G839" i="29"/>
  <c r="H839" i="29"/>
  <c r="I839" i="29"/>
  <c r="F840" i="29"/>
  <c r="G840" i="29"/>
  <c r="H840" i="29"/>
  <c r="I840" i="29"/>
  <c r="F841" i="29"/>
  <c r="G841" i="29"/>
  <c r="H841" i="29"/>
  <c r="I841" i="29"/>
  <c r="F842" i="29"/>
  <c r="G842" i="29"/>
  <c r="H842" i="29"/>
  <c r="I842" i="29"/>
  <c r="F843" i="29"/>
  <c r="G843" i="29"/>
  <c r="H843" i="29"/>
  <c r="I843" i="29"/>
  <c r="F844" i="29"/>
  <c r="G844" i="29"/>
  <c r="H844" i="29"/>
  <c r="I844" i="29"/>
  <c r="F845" i="29"/>
  <c r="G845" i="29"/>
  <c r="H845" i="29"/>
  <c r="I845" i="29"/>
  <c r="F846" i="29"/>
  <c r="G846" i="29"/>
  <c r="H846" i="29"/>
  <c r="I846" i="29"/>
  <c r="F847" i="29"/>
  <c r="G847" i="29"/>
  <c r="H847" i="29"/>
  <c r="I847" i="29"/>
  <c r="F848" i="29"/>
  <c r="G848" i="29"/>
  <c r="H848" i="29"/>
  <c r="I848" i="29"/>
  <c r="F849" i="29"/>
  <c r="G849" i="29"/>
  <c r="H849" i="29"/>
  <c r="I849" i="29"/>
  <c r="F850" i="29"/>
  <c r="G850" i="29"/>
  <c r="H850" i="29"/>
  <c r="I850" i="29"/>
  <c r="F851" i="29"/>
  <c r="G851" i="29"/>
  <c r="H851" i="29"/>
  <c r="I851" i="29"/>
  <c r="F852" i="29"/>
  <c r="G852" i="29"/>
  <c r="H852" i="29"/>
  <c r="I852" i="29"/>
  <c r="F853" i="29"/>
  <c r="G853" i="29"/>
  <c r="H853" i="29"/>
  <c r="I853" i="29"/>
  <c r="F854" i="29"/>
  <c r="G854" i="29"/>
  <c r="H854" i="29"/>
  <c r="I854" i="29"/>
  <c r="F855" i="29"/>
  <c r="G855" i="29"/>
  <c r="H855" i="29"/>
  <c r="I855" i="29"/>
  <c r="F856" i="29"/>
  <c r="G856" i="29"/>
  <c r="H856" i="29"/>
  <c r="I856" i="29"/>
  <c r="F857" i="29"/>
  <c r="G857" i="29"/>
  <c r="H857" i="29"/>
  <c r="I857" i="29"/>
  <c r="F858" i="29"/>
  <c r="G858" i="29"/>
  <c r="H858" i="29"/>
  <c r="I858" i="29"/>
  <c r="F859" i="29"/>
  <c r="G859" i="29"/>
  <c r="H859" i="29"/>
  <c r="I859" i="29"/>
  <c r="F860" i="29"/>
  <c r="G860" i="29"/>
  <c r="H860" i="29"/>
  <c r="I860" i="29"/>
  <c r="F861" i="29"/>
  <c r="G861" i="29"/>
  <c r="H861" i="29"/>
  <c r="I861" i="29"/>
  <c r="F862" i="29"/>
  <c r="G862" i="29"/>
  <c r="H862" i="29"/>
  <c r="I862" i="29"/>
  <c r="F863" i="29"/>
  <c r="G863" i="29"/>
  <c r="H863" i="29"/>
  <c r="I863" i="29"/>
  <c r="F864" i="29"/>
  <c r="G864" i="29"/>
  <c r="H864" i="29"/>
  <c r="I864" i="29"/>
  <c r="F865" i="29"/>
  <c r="G865" i="29"/>
  <c r="H865" i="29"/>
  <c r="I865" i="29"/>
  <c r="F866" i="29"/>
  <c r="G866" i="29"/>
  <c r="H866" i="29"/>
  <c r="I866" i="29"/>
  <c r="F867" i="29"/>
  <c r="G867" i="29"/>
  <c r="H867" i="29"/>
  <c r="I867" i="29"/>
  <c r="F868" i="29"/>
  <c r="G868" i="29"/>
  <c r="H868" i="29"/>
  <c r="I868" i="29"/>
  <c r="F869" i="29"/>
  <c r="G869" i="29"/>
  <c r="H869" i="29"/>
  <c r="I869" i="29"/>
  <c r="F870" i="29"/>
  <c r="G870" i="29"/>
  <c r="H870" i="29"/>
  <c r="I870" i="29"/>
  <c r="F871" i="29"/>
  <c r="G871" i="29"/>
  <c r="H871" i="29"/>
  <c r="I871" i="29"/>
  <c r="F872" i="29"/>
  <c r="G872" i="29"/>
  <c r="H872" i="29"/>
  <c r="I872" i="29"/>
  <c r="F873" i="29"/>
  <c r="G873" i="29"/>
  <c r="H873" i="29"/>
  <c r="I873" i="29"/>
  <c r="F874" i="29"/>
  <c r="G874" i="29"/>
  <c r="H874" i="29"/>
  <c r="I874" i="29"/>
  <c r="F875" i="29"/>
  <c r="G875" i="29"/>
  <c r="H875" i="29"/>
  <c r="I875" i="29"/>
  <c r="F876" i="29"/>
  <c r="G876" i="29"/>
  <c r="H876" i="29"/>
  <c r="I876" i="29"/>
  <c r="F877" i="29"/>
  <c r="G877" i="29"/>
  <c r="H877" i="29"/>
  <c r="I877" i="29"/>
  <c r="F878" i="29"/>
  <c r="G878" i="29"/>
  <c r="H878" i="29"/>
  <c r="I878" i="29"/>
  <c r="F879" i="29"/>
  <c r="G879" i="29"/>
  <c r="H879" i="29"/>
  <c r="I879" i="29"/>
  <c r="F880" i="29"/>
  <c r="G880" i="29"/>
  <c r="H880" i="29"/>
  <c r="I880" i="29"/>
  <c r="F881" i="29"/>
  <c r="G881" i="29"/>
  <c r="H881" i="29"/>
  <c r="I881" i="29"/>
  <c r="F882" i="29"/>
  <c r="G882" i="29"/>
  <c r="H882" i="29"/>
  <c r="I882" i="29"/>
  <c r="F883" i="29"/>
  <c r="G883" i="29"/>
  <c r="H883" i="29"/>
  <c r="I883" i="29"/>
  <c r="F884" i="29"/>
  <c r="G884" i="29"/>
  <c r="H884" i="29"/>
  <c r="I884" i="29"/>
  <c r="F885" i="29"/>
  <c r="G885" i="29"/>
  <c r="H885" i="29"/>
  <c r="I885" i="29"/>
  <c r="F886" i="29"/>
  <c r="G886" i="29"/>
  <c r="H886" i="29"/>
  <c r="I886" i="29"/>
  <c r="F887" i="29"/>
  <c r="G887" i="29"/>
  <c r="H887" i="29"/>
  <c r="I887" i="29"/>
  <c r="F888" i="29"/>
  <c r="G888" i="29"/>
  <c r="H888" i="29"/>
  <c r="I888" i="29"/>
  <c r="F889" i="29"/>
  <c r="G889" i="29"/>
  <c r="H889" i="29"/>
  <c r="I889" i="29"/>
  <c r="F890" i="29"/>
  <c r="G890" i="29"/>
  <c r="H890" i="29"/>
  <c r="I890" i="29"/>
  <c r="F891" i="29"/>
  <c r="G891" i="29"/>
  <c r="H891" i="29"/>
  <c r="I891" i="29"/>
  <c r="F892" i="29"/>
  <c r="G892" i="29"/>
  <c r="H892" i="29"/>
  <c r="I892" i="29"/>
  <c r="F893" i="29"/>
  <c r="G893" i="29"/>
  <c r="H893" i="29"/>
  <c r="I893" i="29"/>
  <c r="F894" i="29"/>
  <c r="G894" i="29"/>
  <c r="H894" i="29"/>
  <c r="I894" i="29"/>
  <c r="F895" i="29"/>
  <c r="G895" i="29"/>
  <c r="H895" i="29"/>
  <c r="I895" i="29"/>
  <c r="F896" i="29"/>
  <c r="G896" i="29"/>
  <c r="H896" i="29"/>
  <c r="I896" i="29"/>
  <c r="F897" i="29"/>
  <c r="G897" i="29"/>
  <c r="H897" i="29"/>
  <c r="I897" i="29"/>
  <c r="F898" i="29"/>
  <c r="G898" i="29"/>
  <c r="H898" i="29"/>
  <c r="I898" i="29"/>
  <c r="F899" i="29"/>
  <c r="G899" i="29"/>
  <c r="H899" i="29"/>
  <c r="I899" i="29"/>
  <c r="F900" i="29"/>
  <c r="G900" i="29"/>
  <c r="H900" i="29"/>
  <c r="I900" i="29"/>
  <c r="F901" i="29"/>
  <c r="G901" i="29"/>
  <c r="H901" i="29"/>
  <c r="I901" i="29"/>
  <c r="F902" i="29"/>
  <c r="G902" i="29"/>
  <c r="H902" i="29"/>
  <c r="I902" i="29"/>
  <c r="F903" i="29"/>
  <c r="G903" i="29"/>
  <c r="H903" i="29"/>
  <c r="I903" i="29"/>
  <c r="F904" i="29"/>
  <c r="G904" i="29"/>
  <c r="H904" i="29"/>
  <c r="I904" i="29"/>
  <c r="F905" i="29"/>
  <c r="G905" i="29"/>
  <c r="H905" i="29"/>
  <c r="I905" i="29"/>
  <c r="F906" i="29"/>
  <c r="G906" i="29"/>
  <c r="H906" i="29"/>
  <c r="I906" i="29"/>
  <c r="F907" i="29"/>
  <c r="G907" i="29"/>
  <c r="H907" i="29"/>
  <c r="I907" i="29"/>
  <c r="F908" i="29"/>
  <c r="G908" i="29"/>
  <c r="H908" i="29"/>
  <c r="I908" i="29"/>
  <c r="F909" i="29"/>
  <c r="G909" i="29"/>
  <c r="H909" i="29"/>
  <c r="I909" i="29"/>
  <c r="F910" i="29"/>
  <c r="G910" i="29"/>
  <c r="H910" i="29"/>
  <c r="I910" i="29"/>
  <c r="F911" i="29"/>
  <c r="G911" i="29"/>
  <c r="H911" i="29"/>
  <c r="I911" i="29"/>
  <c r="F912" i="29"/>
  <c r="G912" i="29"/>
  <c r="H912" i="29"/>
  <c r="I912" i="29"/>
  <c r="F913" i="29"/>
  <c r="G913" i="29"/>
  <c r="H913" i="29"/>
  <c r="I913" i="29"/>
  <c r="F914" i="29"/>
  <c r="G914" i="29"/>
  <c r="H914" i="29"/>
  <c r="I914" i="29"/>
  <c r="F915" i="29"/>
  <c r="G915" i="29"/>
  <c r="H915" i="29"/>
  <c r="I915" i="29"/>
  <c r="F916" i="29"/>
  <c r="G916" i="29"/>
  <c r="H916" i="29"/>
  <c r="I916" i="29"/>
  <c r="F917" i="29"/>
  <c r="G917" i="29"/>
  <c r="H917" i="29"/>
  <c r="I917" i="29"/>
  <c r="F918" i="29"/>
  <c r="G918" i="29"/>
  <c r="H918" i="29"/>
  <c r="I918" i="29"/>
  <c r="F919" i="29"/>
  <c r="G919" i="29"/>
  <c r="H919" i="29"/>
  <c r="I919" i="29"/>
  <c r="F920" i="29"/>
  <c r="G920" i="29"/>
  <c r="H920" i="29"/>
  <c r="I920" i="29"/>
  <c r="F921" i="29"/>
  <c r="G921" i="29"/>
  <c r="H921" i="29"/>
  <c r="I921" i="29"/>
  <c r="F922" i="29"/>
  <c r="G922" i="29"/>
  <c r="H922" i="29"/>
  <c r="I922" i="29"/>
  <c r="F923" i="29"/>
  <c r="G923" i="29"/>
  <c r="H923" i="29"/>
  <c r="I923" i="29"/>
  <c r="F924" i="29"/>
  <c r="G924" i="29"/>
  <c r="H924" i="29"/>
  <c r="I924" i="29"/>
  <c r="F925" i="29"/>
  <c r="G925" i="29"/>
  <c r="H925" i="29"/>
  <c r="I925" i="29"/>
  <c r="F926" i="29"/>
  <c r="G926" i="29"/>
  <c r="H926" i="29"/>
  <c r="I926" i="29"/>
  <c r="F927" i="29"/>
  <c r="G927" i="29"/>
  <c r="H927" i="29"/>
  <c r="I927" i="29"/>
  <c r="F928" i="29"/>
  <c r="G928" i="29"/>
  <c r="H928" i="29"/>
  <c r="I928" i="29"/>
  <c r="F929" i="29"/>
  <c r="G929" i="29"/>
  <c r="H929" i="29"/>
  <c r="I929" i="29"/>
  <c r="F930" i="29"/>
  <c r="G930" i="29"/>
  <c r="H930" i="29"/>
  <c r="I930" i="29"/>
  <c r="F931" i="29"/>
  <c r="G931" i="29"/>
  <c r="H931" i="29"/>
  <c r="I931" i="29"/>
  <c r="F932" i="29"/>
  <c r="G932" i="29"/>
  <c r="H932" i="29"/>
  <c r="I932" i="29"/>
  <c r="F933" i="29"/>
  <c r="G933" i="29"/>
  <c r="H933" i="29"/>
  <c r="I933" i="29"/>
  <c r="F934" i="29"/>
  <c r="G934" i="29"/>
  <c r="H934" i="29"/>
  <c r="I934" i="29"/>
  <c r="F935" i="29"/>
  <c r="G935" i="29"/>
  <c r="H935" i="29"/>
  <c r="I935" i="29"/>
  <c r="F936" i="29"/>
  <c r="G936" i="29"/>
  <c r="H936" i="29"/>
  <c r="I936" i="29"/>
  <c r="F937" i="29"/>
  <c r="G937" i="29"/>
  <c r="H937" i="29"/>
  <c r="I937" i="29"/>
  <c r="F938" i="29"/>
  <c r="G938" i="29"/>
  <c r="H938" i="29"/>
  <c r="I938" i="29"/>
  <c r="F939" i="29"/>
  <c r="G939" i="29"/>
  <c r="H939" i="29"/>
  <c r="I939" i="29"/>
  <c r="F940" i="29"/>
  <c r="G940" i="29"/>
  <c r="H940" i="29"/>
  <c r="I940" i="29"/>
  <c r="F941" i="29"/>
  <c r="G941" i="29"/>
  <c r="H941" i="29"/>
  <c r="I941" i="29"/>
  <c r="F942" i="29"/>
  <c r="G942" i="29"/>
  <c r="H942" i="29"/>
  <c r="I942" i="29"/>
  <c r="F943" i="29"/>
  <c r="G943" i="29"/>
  <c r="H943" i="29"/>
  <c r="I943" i="29"/>
  <c r="F944" i="29"/>
  <c r="G944" i="29"/>
  <c r="H944" i="29"/>
  <c r="I944" i="29"/>
  <c r="F945" i="29"/>
  <c r="G945" i="29"/>
  <c r="H945" i="29"/>
  <c r="I945" i="29"/>
  <c r="F946" i="29"/>
  <c r="G946" i="29"/>
  <c r="H946" i="29"/>
  <c r="I946" i="29"/>
  <c r="F947" i="29"/>
  <c r="G947" i="29"/>
  <c r="H947" i="29"/>
  <c r="I947" i="29"/>
  <c r="F948" i="29"/>
  <c r="G948" i="29"/>
  <c r="H948" i="29"/>
  <c r="I948" i="29"/>
  <c r="F949" i="29"/>
  <c r="G949" i="29"/>
  <c r="H949" i="29"/>
  <c r="I949" i="29"/>
  <c r="F950" i="29"/>
  <c r="G950" i="29"/>
  <c r="H950" i="29"/>
  <c r="I950" i="29"/>
  <c r="F951" i="29"/>
  <c r="G951" i="29"/>
  <c r="H951" i="29"/>
  <c r="I951" i="29"/>
  <c r="F952" i="29"/>
  <c r="G952" i="29"/>
  <c r="H952" i="29"/>
  <c r="I952" i="29"/>
  <c r="F953" i="29"/>
  <c r="G953" i="29"/>
  <c r="H953" i="29"/>
  <c r="I953" i="29"/>
  <c r="F954" i="29"/>
  <c r="G954" i="29"/>
  <c r="H954" i="29"/>
  <c r="I954" i="29"/>
  <c r="F955" i="29"/>
  <c r="G955" i="29"/>
  <c r="H955" i="29"/>
  <c r="I955" i="29"/>
  <c r="F956" i="29"/>
  <c r="G956" i="29"/>
  <c r="H956" i="29"/>
  <c r="I956" i="29"/>
  <c r="F957" i="29"/>
  <c r="G957" i="29"/>
  <c r="H957" i="29"/>
  <c r="I957" i="29"/>
  <c r="F958" i="29"/>
  <c r="G958" i="29"/>
  <c r="H958" i="29"/>
  <c r="I958" i="29"/>
  <c r="F959" i="29"/>
  <c r="G959" i="29"/>
  <c r="H959" i="29"/>
  <c r="I959" i="29"/>
  <c r="F960" i="29"/>
  <c r="G960" i="29"/>
  <c r="H960" i="29"/>
  <c r="I960" i="29"/>
  <c r="F961" i="29"/>
  <c r="G961" i="29"/>
  <c r="H961" i="29"/>
  <c r="I961" i="29"/>
  <c r="F962" i="29"/>
  <c r="G962" i="29"/>
  <c r="H962" i="29"/>
  <c r="I962" i="29"/>
  <c r="F963" i="29"/>
  <c r="G963" i="29"/>
  <c r="H963" i="29"/>
  <c r="I963" i="29"/>
  <c r="F964" i="29"/>
  <c r="G964" i="29"/>
  <c r="H964" i="29"/>
  <c r="I964" i="29"/>
  <c r="F965" i="29"/>
  <c r="G965" i="29"/>
  <c r="H965" i="29"/>
  <c r="I965" i="29"/>
  <c r="F966" i="29"/>
  <c r="G966" i="29"/>
  <c r="H966" i="29"/>
  <c r="I966" i="29"/>
  <c r="F967" i="29"/>
  <c r="G967" i="29"/>
  <c r="H967" i="29"/>
  <c r="I967" i="29"/>
  <c r="F968" i="29"/>
  <c r="G968" i="29"/>
  <c r="H968" i="29"/>
  <c r="I968" i="29"/>
  <c r="F969" i="29"/>
  <c r="G969" i="29"/>
  <c r="H969" i="29"/>
  <c r="I969" i="29"/>
  <c r="F970" i="29"/>
  <c r="G970" i="29"/>
  <c r="H970" i="29"/>
  <c r="I970" i="29"/>
  <c r="F971" i="29"/>
  <c r="G971" i="29"/>
  <c r="H971" i="29"/>
  <c r="I971" i="29"/>
  <c r="F972" i="29"/>
  <c r="G972" i="29"/>
  <c r="H972" i="29"/>
  <c r="I972" i="29"/>
  <c r="F973" i="29"/>
  <c r="G973" i="29"/>
  <c r="H973" i="29"/>
  <c r="I973" i="29"/>
  <c r="F974" i="29"/>
  <c r="G974" i="29"/>
  <c r="H974" i="29"/>
  <c r="I974" i="29"/>
  <c r="F975" i="29"/>
  <c r="G975" i="29"/>
  <c r="H975" i="29"/>
  <c r="I975" i="29"/>
  <c r="F976" i="29"/>
  <c r="G976" i="29"/>
  <c r="H976" i="29"/>
  <c r="I976" i="29"/>
  <c r="F977" i="29"/>
  <c r="G977" i="29"/>
  <c r="H977" i="29"/>
  <c r="I977" i="29"/>
  <c r="F978" i="29"/>
  <c r="G978" i="29"/>
  <c r="H978" i="29"/>
  <c r="I978" i="29"/>
  <c r="F979" i="29"/>
  <c r="G979" i="29"/>
  <c r="H979" i="29"/>
  <c r="I979" i="29"/>
  <c r="F980" i="29"/>
  <c r="G980" i="29"/>
  <c r="H980" i="29"/>
  <c r="I980" i="29"/>
  <c r="F981" i="29"/>
  <c r="G981" i="29"/>
  <c r="H981" i="29"/>
  <c r="I981" i="29"/>
  <c r="F982" i="29"/>
  <c r="G982" i="29"/>
  <c r="H982" i="29"/>
  <c r="I982" i="29"/>
  <c r="F983" i="29"/>
  <c r="G983" i="29"/>
  <c r="H983" i="29"/>
  <c r="I983" i="29"/>
  <c r="F984" i="29"/>
  <c r="G984" i="29"/>
  <c r="H984" i="29"/>
  <c r="I984" i="29"/>
  <c r="F985" i="29"/>
  <c r="G985" i="29"/>
  <c r="H985" i="29"/>
  <c r="I985" i="29"/>
  <c r="F986" i="29"/>
  <c r="G986" i="29"/>
  <c r="H986" i="29"/>
  <c r="I986" i="29"/>
  <c r="F987" i="29"/>
  <c r="G987" i="29"/>
  <c r="H987" i="29"/>
  <c r="I987" i="29"/>
  <c r="F988" i="29"/>
  <c r="G988" i="29"/>
  <c r="H988" i="29"/>
  <c r="I988" i="29"/>
  <c r="F989" i="29"/>
  <c r="G989" i="29"/>
  <c r="H989" i="29"/>
  <c r="I989" i="29"/>
  <c r="F990" i="29"/>
  <c r="G990" i="29"/>
  <c r="H990" i="29"/>
  <c r="I990" i="29"/>
  <c r="F991" i="29"/>
  <c r="G991" i="29"/>
  <c r="H991" i="29"/>
  <c r="I991" i="29"/>
  <c r="F992" i="29"/>
  <c r="G992" i="29"/>
  <c r="H992" i="29"/>
  <c r="I992" i="29"/>
  <c r="F993" i="29"/>
  <c r="G993" i="29"/>
  <c r="H993" i="29"/>
  <c r="I993" i="29"/>
  <c r="F994" i="29"/>
  <c r="G994" i="29"/>
  <c r="H994" i="29"/>
  <c r="I994" i="29"/>
  <c r="F995" i="29"/>
  <c r="G995" i="29"/>
  <c r="H995" i="29"/>
  <c r="I995" i="29"/>
  <c r="F996" i="29"/>
  <c r="G996" i="29"/>
  <c r="H996" i="29"/>
  <c r="I996" i="29"/>
  <c r="F997" i="29"/>
  <c r="G997" i="29"/>
  <c r="H997" i="29"/>
  <c r="I997" i="29"/>
  <c r="F998" i="29"/>
  <c r="G998" i="29"/>
  <c r="H998" i="29"/>
  <c r="I998" i="29"/>
  <c r="F999" i="29"/>
  <c r="G999" i="29"/>
  <c r="H999" i="29"/>
  <c r="I999" i="29"/>
  <c r="F1000" i="29"/>
  <c r="G1000" i="29"/>
  <c r="H1000" i="29"/>
  <c r="I1000" i="29"/>
  <c r="F1001" i="29"/>
  <c r="G1001" i="29"/>
  <c r="H1001" i="29"/>
  <c r="I1001" i="29"/>
  <c r="F1002" i="29"/>
  <c r="G1002" i="29"/>
  <c r="H1002" i="29"/>
  <c r="I1002" i="29"/>
  <c r="F1003" i="29"/>
  <c r="G1003" i="29"/>
  <c r="H1003" i="29"/>
  <c r="I1003" i="29"/>
  <c r="F1004" i="29"/>
  <c r="G1004" i="29"/>
  <c r="H1004" i="29"/>
  <c r="I1004" i="29"/>
  <c r="F1005" i="29"/>
  <c r="G1005" i="29"/>
  <c r="H1005" i="29"/>
  <c r="I1005" i="29"/>
  <c r="F1006" i="29"/>
  <c r="G1006" i="29"/>
  <c r="H1006" i="29"/>
  <c r="I1006" i="29"/>
  <c r="F1007" i="29"/>
  <c r="G1007" i="29"/>
  <c r="H1007" i="29"/>
  <c r="I1007" i="29"/>
  <c r="F1008" i="29"/>
  <c r="G1008" i="29"/>
  <c r="H1008" i="29"/>
  <c r="I1008" i="29"/>
  <c r="F1009" i="29"/>
  <c r="G1009" i="29"/>
  <c r="H1009" i="29"/>
  <c r="I1009" i="29"/>
  <c r="F1010" i="29"/>
  <c r="G1010" i="29"/>
  <c r="H1010" i="29"/>
  <c r="I1010" i="29"/>
  <c r="F1011" i="29"/>
  <c r="G1011" i="29"/>
  <c r="H1011" i="29"/>
  <c r="I1011" i="29"/>
  <c r="F1012" i="29"/>
  <c r="G1012" i="29"/>
  <c r="H1012" i="29"/>
  <c r="I1012" i="29"/>
  <c r="F1013" i="29"/>
  <c r="G1013" i="29"/>
  <c r="H1013" i="29"/>
  <c r="I1013" i="29"/>
  <c r="F1014" i="29"/>
  <c r="G1014" i="29"/>
  <c r="H1014" i="29"/>
  <c r="I1014" i="29"/>
  <c r="F1015" i="29"/>
  <c r="G1015" i="29"/>
  <c r="H1015" i="29"/>
  <c r="I1015" i="29"/>
  <c r="F1016" i="29"/>
  <c r="G1016" i="29"/>
  <c r="H1016" i="29"/>
  <c r="I1016" i="29"/>
  <c r="F1017" i="29"/>
  <c r="G1017" i="29"/>
  <c r="H1017" i="29"/>
  <c r="I1017" i="29"/>
  <c r="F1018" i="29"/>
  <c r="G1018" i="29"/>
  <c r="H1018" i="29"/>
  <c r="I1018" i="29"/>
  <c r="F1019" i="29"/>
  <c r="G1019" i="29"/>
  <c r="H1019" i="29"/>
  <c r="I1019" i="29"/>
  <c r="F1020" i="29"/>
  <c r="G1020" i="29"/>
  <c r="H1020" i="29"/>
  <c r="I1020" i="29"/>
  <c r="F1021" i="29"/>
  <c r="G1021" i="29"/>
  <c r="H1021" i="29"/>
  <c r="I1021" i="29"/>
  <c r="F1022" i="29"/>
  <c r="G1022" i="29"/>
  <c r="H1022" i="29"/>
  <c r="I1022" i="29"/>
  <c r="F1023" i="29"/>
  <c r="G1023" i="29"/>
  <c r="H1023" i="29"/>
  <c r="I1023" i="29"/>
  <c r="F1024" i="29"/>
  <c r="G1024" i="29"/>
  <c r="H1024" i="29"/>
  <c r="I1024" i="29"/>
  <c r="F1025" i="29"/>
  <c r="G1025" i="29"/>
  <c r="H1025" i="29"/>
  <c r="I1025" i="29"/>
  <c r="F1026" i="29"/>
  <c r="G1026" i="29"/>
  <c r="H1026" i="29"/>
  <c r="I1026" i="29"/>
  <c r="F1027" i="29"/>
  <c r="G1027" i="29"/>
  <c r="H1027" i="29"/>
  <c r="I1027" i="29"/>
  <c r="F1028" i="29"/>
  <c r="G1028" i="29"/>
  <c r="H1028" i="29"/>
  <c r="I1028" i="29"/>
  <c r="F1029" i="29"/>
  <c r="G1029" i="29"/>
  <c r="H1029" i="29"/>
  <c r="I1029" i="29"/>
  <c r="F1030" i="29"/>
  <c r="G1030" i="29"/>
  <c r="H1030" i="29"/>
  <c r="I1030" i="29"/>
  <c r="F1031" i="29"/>
  <c r="G1031" i="29"/>
  <c r="H1031" i="29"/>
  <c r="I1031" i="29"/>
  <c r="F1032" i="29"/>
  <c r="G1032" i="29"/>
  <c r="H1032" i="29"/>
  <c r="I1032" i="29"/>
  <c r="F1033" i="29"/>
  <c r="G1033" i="29"/>
  <c r="H1033" i="29"/>
  <c r="I1033" i="29"/>
  <c r="F1034" i="29"/>
  <c r="G1034" i="29"/>
  <c r="H1034" i="29"/>
  <c r="I1034" i="29"/>
  <c r="F1035" i="29"/>
  <c r="G1035" i="29"/>
  <c r="H1035" i="29"/>
  <c r="I1035" i="29"/>
  <c r="F1036" i="29"/>
  <c r="G1036" i="29"/>
  <c r="H1036" i="29"/>
  <c r="I1036" i="29"/>
  <c r="F1037" i="29"/>
  <c r="G1037" i="29"/>
  <c r="H1037" i="29"/>
  <c r="I1037" i="29"/>
  <c r="F1038" i="29"/>
  <c r="G1038" i="29"/>
  <c r="H1038" i="29"/>
  <c r="I1038" i="29"/>
  <c r="F1039" i="29"/>
  <c r="G1039" i="29"/>
  <c r="H1039" i="29"/>
  <c r="I1039" i="29"/>
  <c r="F1040" i="29"/>
  <c r="G1040" i="29"/>
  <c r="H1040" i="29"/>
  <c r="I1040" i="29"/>
  <c r="F1041" i="29"/>
  <c r="G1041" i="29"/>
  <c r="H1041" i="29"/>
  <c r="I1041" i="29"/>
  <c r="F1042" i="29"/>
  <c r="G1042" i="29"/>
  <c r="H1042" i="29"/>
  <c r="I1042" i="29"/>
  <c r="F1043" i="29"/>
  <c r="G1043" i="29"/>
  <c r="H1043" i="29"/>
  <c r="I1043" i="29"/>
  <c r="F1044" i="29"/>
  <c r="G1044" i="29"/>
  <c r="H1044" i="29"/>
  <c r="I1044" i="29"/>
  <c r="F1045" i="29"/>
  <c r="G1045" i="29"/>
  <c r="H1045" i="29"/>
  <c r="I1045" i="29"/>
  <c r="F1046" i="29"/>
  <c r="G1046" i="29"/>
  <c r="H1046" i="29"/>
  <c r="I1046" i="29"/>
  <c r="F1047" i="29"/>
  <c r="G1047" i="29"/>
  <c r="H1047" i="29"/>
  <c r="I1047" i="29"/>
  <c r="F1048" i="29"/>
  <c r="G1048" i="29"/>
  <c r="H1048" i="29"/>
  <c r="I1048" i="29"/>
  <c r="F1049" i="29"/>
  <c r="G1049" i="29"/>
  <c r="H1049" i="29"/>
  <c r="I1049" i="29"/>
  <c r="F1050" i="29"/>
  <c r="G1050" i="29"/>
  <c r="H1050" i="29"/>
  <c r="I1050" i="29"/>
  <c r="F1051" i="29"/>
  <c r="G1051" i="29"/>
  <c r="H1051" i="29"/>
  <c r="I1051" i="29"/>
  <c r="F1052" i="29"/>
  <c r="G1052" i="29"/>
  <c r="H1052" i="29"/>
  <c r="I1052" i="29"/>
  <c r="F1053" i="29"/>
  <c r="G1053" i="29"/>
  <c r="H1053" i="29"/>
  <c r="I1053" i="29"/>
  <c r="F1054" i="29"/>
  <c r="G1054" i="29"/>
  <c r="H1054" i="29"/>
  <c r="I1054" i="29"/>
  <c r="F1055" i="29"/>
  <c r="G1055" i="29"/>
  <c r="H1055" i="29"/>
  <c r="I1055" i="29"/>
  <c r="F1056" i="29"/>
  <c r="G1056" i="29"/>
  <c r="H1056" i="29"/>
  <c r="I1056" i="29"/>
  <c r="F1057" i="29"/>
  <c r="G1057" i="29"/>
  <c r="H1057" i="29"/>
  <c r="I1057" i="29"/>
  <c r="F1058" i="29"/>
  <c r="G1058" i="29"/>
  <c r="H1058" i="29"/>
  <c r="I1058" i="29"/>
  <c r="F1059" i="29"/>
  <c r="G1059" i="29"/>
  <c r="H1059" i="29"/>
  <c r="I1059" i="29"/>
  <c r="F1060" i="29"/>
  <c r="G1060" i="29"/>
  <c r="H1060" i="29"/>
  <c r="I1060" i="29"/>
  <c r="F1061" i="29"/>
  <c r="G1061" i="29"/>
  <c r="H1061" i="29"/>
  <c r="I1061" i="29"/>
  <c r="F1062" i="29"/>
  <c r="G1062" i="29"/>
  <c r="H1062" i="29"/>
  <c r="I1062" i="29"/>
  <c r="F1063" i="29"/>
  <c r="G1063" i="29"/>
  <c r="H1063" i="29"/>
  <c r="I1063" i="29"/>
  <c r="F1064" i="29"/>
  <c r="G1064" i="29"/>
  <c r="H1064" i="29"/>
  <c r="I1064" i="29"/>
  <c r="F1065" i="29"/>
  <c r="G1065" i="29"/>
  <c r="H1065" i="29"/>
  <c r="I1065" i="29"/>
  <c r="F1066" i="29"/>
  <c r="G1066" i="29"/>
  <c r="H1066" i="29"/>
  <c r="I1066" i="29"/>
  <c r="F1067" i="29"/>
  <c r="G1067" i="29"/>
  <c r="H1067" i="29"/>
  <c r="I1067" i="29"/>
  <c r="F1068" i="29"/>
  <c r="G1068" i="29"/>
  <c r="H1068" i="29"/>
  <c r="I1068" i="29"/>
  <c r="F1069" i="29"/>
  <c r="G1069" i="29"/>
  <c r="H1069" i="29"/>
  <c r="I1069" i="29"/>
  <c r="F1070" i="29"/>
  <c r="G1070" i="29"/>
  <c r="H1070" i="29"/>
  <c r="I1070" i="29"/>
  <c r="F1071" i="29"/>
  <c r="G1071" i="29"/>
  <c r="H1071" i="29"/>
  <c r="I1071" i="29"/>
  <c r="F1072" i="29"/>
  <c r="G1072" i="29"/>
  <c r="H1072" i="29"/>
  <c r="I1072" i="29"/>
  <c r="F1073" i="29"/>
  <c r="G1073" i="29"/>
  <c r="H1073" i="29"/>
  <c r="I1073" i="29"/>
  <c r="F1074" i="29"/>
  <c r="G1074" i="29"/>
  <c r="H1074" i="29"/>
  <c r="I1074" i="29"/>
  <c r="F1075" i="29"/>
  <c r="G1075" i="29"/>
  <c r="H1075" i="29"/>
  <c r="I1075" i="29"/>
  <c r="F1076" i="29"/>
  <c r="G1076" i="29"/>
  <c r="H1076" i="29"/>
  <c r="I1076" i="29"/>
  <c r="F1077" i="29"/>
  <c r="G1077" i="29"/>
  <c r="H1077" i="29"/>
  <c r="I1077" i="29"/>
  <c r="F1078" i="29"/>
  <c r="G1078" i="29"/>
  <c r="H1078" i="29"/>
  <c r="I1078" i="29"/>
  <c r="F1079" i="29"/>
  <c r="G1079" i="29"/>
  <c r="H1079" i="29"/>
  <c r="I1079" i="29"/>
  <c r="F1080" i="29"/>
  <c r="G1080" i="29"/>
  <c r="H1080" i="29"/>
  <c r="I1080" i="29"/>
  <c r="F1081" i="29"/>
  <c r="G1081" i="29"/>
  <c r="H1081" i="29"/>
  <c r="I1081" i="29"/>
  <c r="F1082" i="29"/>
  <c r="G1082" i="29"/>
  <c r="H1082" i="29"/>
  <c r="I1082" i="29"/>
  <c r="F1083" i="29"/>
  <c r="G1083" i="29"/>
  <c r="H1083" i="29"/>
  <c r="I1083" i="29"/>
  <c r="F1084" i="29"/>
  <c r="G1084" i="29"/>
  <c r="H1084" i="29"/>
  <c r="I1084" i="29"/>
  <c r="F1085" i="29"/>
  <c r="G1085" i="29"/>
  <c r="H1085" i="29"/>
  <c r="I1085" i="29"/>
  <c r="F1086" i="29"/>
  <c r="G1086" i="29"/>
  <c r="H1086" i="29"/>
  <c r="I1086" i="29"/>
  <c r="F1087" i="29"/>
  <c r="G1087" i="29"/>
  <c r="H1087" i="29"/>
  <c r="I1087" i="29"/>
  <c r="F1088" i="29"/>
  <c r="G1088" i="29"/>
  <c r="H1088" i="29"/>
  <c r="I1088" i="29"/>
  <c r="F1089" i="29"/>
  <c r="G1089" i="29"/>
  <c r="H1089" i="29"/>
  <c r="I1089" i="29"/>
  <c r="F1090" i="29"/>
  <c r="G1090" i="29"/>
  <c r="H1090" i="29"/>
  <c r="I1090" i="29"/>
  <c r="F1091" i="29"/>
  <c r="G1091" i="29"/>
  <c r="H1091" i="29"/>
  <c r="I1091" i="29"/>
  <c r="F1092" i="29"/>
  <c r="G1092" i="29"/>
  <c r="H1092" i="29"/>
  <c r="I1092" i="29"/>
  <c r="F1093" i="29"/>
  <c r="G1093" i="29"/>
  <c r="H1093" i="29"/>
  <c r="I1093" i="29"/>
  <c r="F1094" i="29"/>
  <c r="G1094" i="29"/>
  <c r="H1094" i="29"/>
  <c r="I1094" i="29"/>
  <c r="F1095" i="29"/>
  <c r="G1095" i="29"/>
  <c r="H1095" i="29"/>
  <c r="I1095" i="29"/>
  <c r="F1096" i="29"/>
  <c r="G1096" i="29"/>
  <c r="H1096" i="29"/>
  <c r="I1096" i="29"/>
  <c r="F1097" i="29"/>
  <c r="G1097" i="29"/>
  <c r="H1097" i="29"/>
  <c r="I1097" i="29"/>
  <c r="F1098" i="29"/>
  <c r="G1098" i="29"/>
  <c r="H1098" i="29"/>
  <c r="I1098" i="29"/>
  <c r="F1099" i="29"/>
  <c r="G1099" i="29"/>
  <c r="H1099" i="29"/>
  <c r="I1099" i="29"/>
  <c r="F1100" i="29"/>
  <c r="G1100" i="29"/>
  <c r="H1100" i="29"/>
  <c r="I1100" i="29"/>
  <c r="F1101" i="29"/>
  <c r="G1101" i="29"/>
  <c r="H1101" i="29"/>
  <c r="I1101" i="29"/>
  <c r="F1102" i="29"/>
  <c r="G1102" i="29"/>
  <c r="H1102" i="29"/>
  <c r="I1102" i="29"/>
  <c r="F1103" i="29"/>
  <c r="G1103" i="29"/>
  <c r="H1103" i="29"/>
  <c r="I1103" i="29"/>
  <c r="F1104" i="29"/>
  <c r="G1104" i="29"/>
  <c r="H1104" i="29"/>
  <c r="I1104" i="29"/>
  <c r="F1105" i="29"/>
  <c r="G1105" i="29"/>
  <c r="H1105" i="29"/>
  <c r="I1105" i="29"/>
  <c r="F1106" i="29"/>
  <c r="G1106" i="29"/>
  <c r="H1106" i="29"/>
  <c r="I1106" i="29"/>
  <c r="F1107" i="29"/>
  <c r="G1107" i="29"/>
  <c r="H1107" i="29"/>
  <c r="I1107" i="29"/>
  <c r="F1108" i="29"/>
  <c r="G1108" i="29"/>
  <c r="H1108" i="29"/>
  <c r="I1108" i="29"/>
  <c r="F1109" i="29"/>
  <c r="G1109" i="29"/>
  <c r="H1109" i="29"/>
  <c r="I1109" i="29"/>
  <c r="F1110" i="29"/>
  <c r="G1110" i="29"/>
  <c r="H1110" i="29"/>
  <c r="I1110" i="29"/>
  <c r="F1111" i="29"/>
  <c r="G1111" i="29"/>
  <c r="H1111" i="29"/>
  <c r="I1111" i="29"/>
  <c r="F1112" i="29"/>
  <c r="G1112" i="29"/>
  <c r="H1112" i="29"/>
  <c r="I1112" i="29"/>
  <c r="F1113" i="29"/>
  <c r="G1113" i="29"/>
  <c r="H1113" i="29"/>
  <c r="I1113" i="29"/>
  <c r="F1114" i="29"/>
  <c r="G1114" i="29"/>
  <c r="H1114" i="29"/>
  <c r="I1114" i="29"/>
  <c r="F1115" i="29"/>
  <c r="G1115" i="29"/>
  <c r="H1115" i="29"/>
  <c r="I1115" i="29"/>
  <c r="F1116" i="29"/>
  <c r="G1116" i="29"/>
  <c r="H1116" i="29"/>
  <c r="I1116" i="29"/>
  <c r="F1117" i="29"/>
  <c r="G1117" i="29"/>
  <c r="H1117" i="29"/>
  <c r="I1117" i="29"/>
  <c r="F1118" i="29"/>
  <c r="G1118" i="29"/>
  <c r="H1118" i="29"/>
  <c r="I1118" i="29"/>
  <c r="F1119" i="29"/>
  <c r="G1119" i="29"/>
  <c r="H1119" i="29"/>
  <c r="I1119" i="29"/>
  <c r="F1120" i="29"/>
  <c r="G1120" i="29"/>
  <c r="H1120" i="29"/>
  <c r="I1120" i="29"/>
  <c r="F1121" i="29"/>
  <c r="G1121" i="29"/>
  <c r="H1121" i="29"/>
  <c r="I1121" i="29"/>
  <c r="F1122" i="29"/>
  <c r="G1122" i="29"/>
  <c r="H1122" i="29"/>
  <c r="I1122" i="29"/>
  <c r="F1123" i="29"/>
  <c r="G1123" i="29"/>
  <c r="H1123" i="29"/>
  <c r="I1123" i="29"/>
  <c r="F1124" i="29"/>
  <c r="G1124" i="29"/>
  <c r="H1124" i="29"/>
  <c r="I1124" i="29"/>
  <c r="F1125" i="29"/>
  <c r="G1125" i="29"/>
  <c r="H1125" i="29"/>
  <c r="I1125" i="29"/>
  <c r="F1126" i="29"/>
  <c r="G1126" i="29"/>
  <c r="H1126" i="29"/>
  <c r="I1126" i="29"/>
  <c r="F1127" i="29"/>
  <c r="G1127" i="29"/>
  <c r="H1127" i="29"/>
  <c r="I1127" i="29"/>
  <c r="F1128" i="29"/>
  <c r="G1128" i="29"/>
  <c r="H1128" i="29"/>
  <c r="I1128" i="29"/>
  <c r="F1129" i="29"/>
  <c r="G1129" i="29"/>
  <c r="H1129" i="29"/>
  <c r="I1129" i="29"/>
  <c r="F1130" i="29"/>
  <c r="G1130" i="29"/>
  <c r="H1130" i="29"/>
  <c r="I1130" i="29"/>
  <c r="F1131" i="29"/>
  <c r="G1131" i="29"/>
  <c r="H1131" i="29"/>
  <c r="I1131" i="29"/>
  <c r="F1132" i="29"/>
  <c r="G1132" i="29"/>
  <c r="H1132" i="29"/>
  <c r="I1132" i="29"/>
  <c r="F1133" i="29"/>
  <c r="G1133" i="29"/>
  <c r="H1133" i="29"/>
  <c r="I1133" i="29"/>
  <c r="F1134" i="29"/>
  <c r="G1134" i="29"/>
  <c r="H1134" i="29"/>
  <c r="I1134" i="29"/>
  <c r="F1135" i="29"/>
  <c r="G1135" i="29"/>
  <c r="H1135" i="29"/>
  <c r="I1135" i="29"/>
  <c r="F1136" i="29"/>
  <c r="G1136" i="29"/>
  <c r="H1136" i="29"/>
  <c r="I1136" i="29"/>
  <c r="F1137" i="29"/>
  <c r="G1137" i="29"/>
  <c r="H1137" i="29"/>
  <c r="I1137" i="29"/>
  <c r="F1138" i="29"/>
  <c r="G1138" i="29"/>
  <c r="H1138" i="29"/>
  <c r="I1138" i="29"/>
  <c r="F1139" i="29"/>
  <c r="G1139" i="29"/>
  <c r="H1139" i="29"/>
  <c r="I1139" i="29"/>
  <c r="F1140" i="29"/>
  <c r="G1140" i="29"/>
  <c r="H1140" i="29"/>
  <c r="I1140" i="29"/>
  <c r="F1141" i="29"/>
  <c r="G1141" i="29"/>
  <c r="H1141" i="29"/>
  <c r="I1141" i="29"/>
  <c r="F1142" i="29"/>
  <c r="G1142" i="29"/>
  <c r="H1142" i="29"/>
  <c r="I1142" i="29"/>
  <c r="F1143" i="29"/>
  <c r="G1143" i="29"/>
  <c r="H1143" i="29"/>
  <c r="I1143" i="29"/>
  <c r="F1144" i="29"/>
  <c r="G1144" i="29"/>
  <c r="H1144" i="29"/>
  <c r="I1144" i="29"/>
  <c r="F1145" i="29"/>
  <c r="G1145" i="29"/>
  <c r="H1145" i="29"/>
  <c r="I1145" i="29"/>
  <c r="F1146" i="29"/>
  <c r="G1146" i="29"/>
  <c r="H1146" i="29"/>
  <c r="I1146" i="29"/>
  <c r="F1147" i="29"/>
  <c r="G1147" i="29"/>
  <c r="H1147" i="29"/>
  <c r="I1147" i="29"/>
  <c r="F1148" i="29"/>
  <c r="G1148" i="29"/>
  <c r="H1148" i="29"/>
  <c r="I1148" i="29"/>
  <c r="F1149" i="29"/>
  <c r="G1149" i="29"/>
  <c r="H1149" i="29"/>
  <c r="I1149" i="29"/>
  <c r="F1150" i="29"/>
  <c r="G1150" i="29"/>
  <c r="H1150" i="29"/>
  <c r="I1150" i="29"/>
  <c r="F1151" i="29"/>
  <c r="G1151" i="29"/>
  <c r="H1151" i="29"/>
  <c r="I1151" i="29"/>
  <c r="F1152" i="29"/>
  <c r="G1152" i="29"/>
  <c r="H1152" i="29"/>
  <c r="I1152" i="29"/>
  <c r="F1153" i="29"/>
  <c r="G1153" i="29"/>
  <c r="H1153" i="29"/>
  <c r="I1153" i="29"/>
  <c r="F1154" i="29"/>
  <c r="G1154" i="29"/>
  <c r="H1154" i="29"/>
  <c r="I1154" i="29"/>
  <c r="F1155" i="29"/>
  <c r="G1155" i="29"/>
  <c r="H1155" i="29"/>
  <c r="I1155" i="29"/>
  <c r="F1156" i="29"/>
  <c r="G1156" i="29"/>
  <c r="H1156" i="29"/>
  <c r="I1156" i="29"/>
  <c r="F1157" i="29"/>
  <c r="G1157" i="29"/>
  <c r="H1157" i="29"/>
  <c r="I1157" i="29"/>
  <c r="F1158" i="29"/>
  <c r="G1158" i="29"/>
  <c r="H1158" i="29"/>
  <c r="I1158" i="29"/>
  <c r="F1159" i="29"/>
  <c r="G1159" i="29"/>
  <c r="H1159" i="29"/>
  <c r="I1159" i="29"/>
  <c r="F1160" i="29"/>
  <c r="G1160" i="29"/>
  <c r="H1160" i="29"/>
  <c r="I1160" i="29"/>
  <c r="F1161" i="29"/>
  <c r="G1161" i="29"/>
  <c r="H1161" i="29"/>
  <c r="I1161" i="29"/>
  <c r="F1162" i="29"/>
  <c r="G1162" i="29"/>
  <c r="H1162" i="29"/>
  <c r="I1162" i="29"/>
  <c r="F1163" i="29"/>
  <c r="G1163" i="29"/>
  <c r="H1163" i="29"/>
  <c r="I1163" i="29"/>
  <c r="F1164" i="29"/>
  <c r="G1164" i="29"/>
  <c r="H1164" i="29"/>
  <c r="I1164" i="29"/>
  <c r="F1165" i="29"/>
  <c r="G1165" i="29"/>
  <c r="H1165" i="29"/>
  <c r="I1165" i="29"/>
  <c r="F1166" i="29"/>
  <c r="G1166" i="29"/>
  <c r="H1166" i="29"/>
  <c r="I1166" i="29"/>
  <c r="F1167" i="29"/>
  <c r="G1167" i="29"/>
  <c r="H1167" i="29"/>
  <c r="I1167" i="29"/>
  <c r="F1168" i="29"/>
  <c r="G1168" i="29"/>
  <c r="H1168" i="29"/>
  <c r="I1168" i="29"/>
  <c r="F1169" i="29"/>
  <c r="G1169" i="29"/>
  <c r="H1169" i="29"/>
  <c r="I1169" i="29"/>
  <c r="F1170" i="29"/>
  <c r="G1170" i="29"/>
  <c r="H1170" i="29"/>
  <c r="I1170" i="29"/>
  <c r="F1171" i="29"/>
  <c r="G1171" i="29"/>
  <c r="H1171" i="29"/>
  <c r="I1171" i="29"/>
  <c r="F1172" i="29"/>
  <c r="G1172" i="29"/>
  <c r="H1172" i="29"/>
  <c r="I1172" i="29"/>
  <c r="F1173" i="29"/>
  <c r="G1173" i="29"/>
  <c r="H1173" i="29"/>
  <c r="I1173" i="29"/>
  <c r="F1174" i="29"/>
  <c r="G1174" i="29"/>
  <c r="H1174" i="29"/>
  <c r="I1174" i="29"/>
  <c r="F1175" i="29"/>
  <c r="G1175" i="29"/>
  <c r="H1175" i="29"/>
  <c r="I1175" i="29"/>
  <c r="F1176" i="29"/>
  <c r="G1176" i="29"/>
  <c r="H1176" i="29"/>
  <c r="I1176" i="29"/>
  <c r="F1177" i="29"/>
  <c r="G1177" i="29"/>
  <c r="H1177" i="29"/>
  <c r="I1177" i="29"/>
  <c r="F1178" i="29"/>
  <c r="G1178" i="29"/>
  <c r="H1178" i="29"/>
  <c r="I1178" i="29"/>
  <c r="F1179" i="29"/>
  <c r="G1179" i="29"/>
  <c r="H1179" i="29"/>
  <c r="I1179" i="29"/>
  <c r="F1180" i="29"/>
  <c r="G1180" i="29"/>
  <c r="H1180" i="29"/>
  <c r="I1180" i="29"/>
  <c r="F1181" i="29"/>
  <c r="G1181" i="29"/>
  <c r="H1181" i="29"/>
  <c r="I1181" i="29"/>
  <c r="F1182" i="29"/>
  <c r="G1182" i="29"/>
  <c r="H1182" i="29"/>
  <c r="I1182" i="29"/>
  <c r="F1183" i="29"/>
  <c r="G1183" i="29"/>
  <c r="H1183" i="29"/>
  <c r="I1183" i="29"/>
  <c r="F1184" i="29"/>
  <c r="G1184" i="29"/>
  <c r="H1184" i="29"/>
  <c r="I1184" i="29"/>
  <c r="F1185" i="29"/>
  <c r="G1185" i="29"/>
  <c r="H1185" i="29"/>
  <c r="I1185" i="29"/>
  <c r="F1186" i="29"/>
  <c r="G1186" i="29"/>
  <c r="H1186" i="29"/>
  <c r="I1186" i="29"/>
  <c r="F1187" i="29"/>
  <c r="G1187" i="29"/>
  <c r="H1187" i="29"/>
  <c r="I1187" i="29"/>
  <c r="F1188" i="29"/>
  <c r="G1188" i="29"/>
  <c r="H1188" i="29"/>
  <c r="I1188" i="29"/>
  <c r="F1189" i="29"/>
  <c r="G1189" i="29"/>
  <c r="H1189" i="29"/>
  <c r="I1189" i="29"/>
  <c r="F1190" i="29"/>
  <c r="G1190" i="29"/>
  <c r="H1190" i="29"/>
  <c r="I1190" i="29"/>
  <c r="F1191" i="29"/>
  <c r="G1191" i="29"/>
  <c r="H1191" i="29"/>
  <c r="I1191" i="29"/>
  <c r="F1192" i="29"/>
  <c r="G1192" i="29"/>
  <c r="H1192" i="29"/>
  <c r="I1192" i="29"/>
  <c r="F1193" i="29"/>
  <c r="G1193" i="29"/>
  <c r="H1193" i="29"/>
  <c r="I1193" i="29"/>
  <c r="F1194" i="29"/>
  <c r="G1194" i="29"/>
  <c r="H1194" i="29"/>
  <c r="I1194" i="29"/>
  <c r="F1195" i="29"/>
  <c r="G1195" i="29"/>
  <c r="H1195" i="29"/>
  <c r="I1195" i="29"/>
  <c r="F1196" i="29"/>
  <c r="G1196" i="29"/>
  <c r="H1196" i="29"/>
  <c r="I1196" i="29"/>
  <c r="F1197" i="29"/>
  <c r="G1197" i="29"/>
  <c r="H1197" i="29"/>
  <c r="I1197" i="29"/>
  <c r="F1198" i="29"/>
  <c r="G1198" i="29"/>
  <c r="H1198" i="29"/>
  <c r="I1198" i="29"/>
  <c r="F1199" i="29"/>
  <c r="G1199" i="29"/>
  <c r="H1199" i="29"/>
  <c r="I1199" i="29"/>
  <c r="F1200" i="29"/>
  <c r="G1200" i="29"/>
  <c r="H1200" i="29"/>
  <c r="I1200" i="29"/>
  <c r="F1201" i="29"/>
  <c r="G1201" i="29"/>
  <c r="H1201" i="29"/>
  <c r="I1201" i="29"/>
  <c r="F1202" i="29"/>
  <c r="G1202" i="29"/>
  <c r="H1202" i="29"/>
  <c r="I1202" i="29"/>
  <c r="F1203" i="29"/>
  <c r="G1203" i="29"/>
  <c r="H1203" i="29"/>
  <c r="I1203" i="29"/>
  <c r="F1204" i="29"/>
  <c r="G1204" i="29"/>
  <c r="H1204" i="29"/>
  <c r="I1204" i="29"/>
  <c r="F1205" i="29"/>
  <c r="G1205" i="29"/>
  <c r="H1205" i="29"/>
  <c r="I1205" i="29"/>
  <c r="F1206" i="29"/>
  <c r="G1206" i="29"/>
  <c r="H1206" i="29"/>
  <c r="I1206" i="29"/>
  <c r="F1207" i="29"/>
  <c r="G1207" i="29"/>
  <c r="H1207" i="29"/>
  <c r="I1207" i="29"/>
  <c r="F1208" i="29"/>
  <c r="G1208" i="29"/>
  <c r="H1208" i="29"/>
  <c r="I1208" i="29"/>
  <c r="F1209" i="29"/>
  <c r="G1209" i="29"/>
  <c r="H1209" i="29"/>
  <c r="I1209" i="29"/>
  <c r="F1210" i="29"/>
  <c r="G1210" i="29"/>
  <c r="H1210" i="29"/>
  <c r="I1210" i="29"/>
  <c r="F1211" i="29"/>
  <c r="G1211" i="29"/>
  <c r="H1211" i="29"/>
  <c r="I1211" i="29"/>
  <c r="F1212" i="29"/>
  <c r="G1212" i="29"/>
  <c r="H1212" i="29"/>
  <c r="I1212" i="29"/>
  <c r="F1213" i="29"/>
  <c r="G1213" i="29"/>
  <c r="H1213" i="29"/>
  <c r="I1213" i="29"/>
  <c r="F1214" i="29"/>
  <c r="G1214" i="29"/>
  <c r="H1214" i="29"/>
  <c r="I1214" i="29"/>
  <c r="F1215" i="29"/>
  <c r="G1215" i="29"/>
  <c r="H1215" i="29"/>
  <c r="I1215" i="29"/>
  <c r="F1216" i="29"/>
  <c r="G1216" i="29"/>
  <c r="H1216" i="29"/>
  <c r="I1216" i="29"/>
  <c r="F1217" i="29"/>
  <c r="G1217" i="29"/>
  <c r="H1217" i="29"/>
  <c r="I1217" i="29"/>
  <c r="F1218" i="29"/>
  <c r="G1218" i="29"/>
  <c r="H1218" i="29"/>
  <c r="I1218" i="29"/>
  <c r="F1219" i="29"/>
  <c r="G1219" i="29"/>
  <c r="H1219" i="29"/>
  <c r="I1219" i="29"/>
  <c r="F1220" i="29"/>
  <c r="G1220" i="29"/>
  <c r="H1220" i="29"/>
  <c r="I1220" i="29"/>
  <c r="F1221" i="29"/>
  <c r="G1221" i="29"/>
  <c r="H1221" i="29"/>
  <c r="I1221" i="29"/>
  <c r="F1222" i="29"/>
  <c r="G1222" i="29"/>
  <c r="H1222" i="29"/>
  <c r="I1222" i="29"/>
  <c r="F1223" i="29"/>
  <c r="G1223" i="29"/>
  <c r="H1223" i="29"/>
  <c r="I1223" i="29"/>
  <c r="F1224" i="29"/>
  <c r="G1224" i="29"/>
  <c r="H1224" i="29"/>
  <c r="I1224" i="29"/>
  <c r="F1225" i="29"/>
  <c r="G1225" i="29"/>
  <c r="H1225" i="29"/>
  <c r="I1225" i="29"/>
  <c r="F1226" i="29"/>
  <c r="G1226" i="29"/>
  <c r="H1226" i="29"/>
  <c r="I1226" i="29"/>
  <c r="F1227" i="29"/>
  <c r="G1227" i="29"/>
  <c r="H1227" i="29"/>
  <c r="I1227" i="29"/>
  <c r="F1228" i="29"/>
  <c r="G1228" i="29"/>
  <c r="H1228" i="29"/>
  <c r="I1228" i="29"/>
  <c r="F1229" i="29"/>
  <c r="G1229" i="29"/>
  <c r="H1229" i="29"/>
  <c r="I1229" i="29"/>
  <c r="F1230" i="29"/>
  <c r="G1230" i="29"/>
  <c r="H1230" i="29"/>
  <c r="I1230" i="29"/>
  <c r="F1231" i="29"/>
  <c r="G1231" i="29"/>
  <c r="H1231" i="29"/>
  <c r="I1231" i="29"/>
  <c r="F1232" i="29"/>
  <c r="G1232" i="29"/>
  <c r="H1232" i="29"/>
  <c r="I1232" i="29"/>
  <c r="F1233" i="29"/>
  <c r="G1233" i="29"/>
  <c r="H1233" i="29"/>
  <c r="I1233" i="29"/>
  <c r="F1234" i="29"/>
  <c r="G1234" i="29"/>
  <c r="H1234" i="29"/>
  <c r="I1234" i="29"/>
  <c r="F1235" i="29"/>
  <c r="G1235" i="29"/>
  <c r="H1235" i="29"/>
  <c r="I1235" i="29"/>
  <c r="F1236" i="29"/>
  <c r="G1236" i="29"/>
  <c r="H1236" i="29"/>
  <c r="I1236" i="29"/>
  <c r="F1237" i="29"/>
  <c r="G1237" i="29"/>
  <c r="H1237" i="29"/>
  <c r="I1237" i="29"/>
  <c r="F1238" i="29"/>
  <c r="G1238" i="29"/>
  <c r="H1238" i="29"/>
  <c r="I1238" i="29"/>
  <c r="F1239" i="29"/>
  <c r="G1239" i="29"/>
  <c r="H1239" i="29"/>
  <c r="I1239" i="29"/>
  <c r="F1240" i="29"/>
  <c r="G1240" i="29"/>
  <c r="H1240" i="29"/>
  <c r="I1240" i="29"/>
  <c r="F1241" i="29"/>
  <c r="G1241" i="29"/>
  <c r="H1241" i="29"/>
  <c r="I1241" i="29"/>
  <c r="F1242" i="29"/>
  <c r="G1242" i="29"/>
  <c r="H1242" i="29"/>
  <c r="I1242" i="29"/>
  <c r="F1243" i="29"/>
  <c r="G1243" i="29"/>
  <c r="H1243" i="29"/>
  <c r="I1243" i="29"/>
  <c r="F1244" i="29"/>
  <c r="G1244" i="29"/>
  <c r="H1244" i="29"/>
  <c r="I1244" i="29"/>
  <c r="F1245" i="29"/>
  <c r="G1245" i="29"/>
  <c r="H1245" i="29"/>
  <c r="I1245" i="29"/>
  <c r="F1246" i="29"/>
  <c r="G1246" i="29"/>
  <c r="H1246" i="29"/>
  <c r="I1246" i="29"/>
  <c r="F1247" i="29"/>
  <c r="G1247" i="29"/>
  <c r="H1247" i="29"/>
  <c r="I1247" i="29"/>
  <c r="F1248" i="29"/>
  <c r="G1248" i="29"/>
  <c r="H1248" i="29"/>
  <c r="I1248" i="29"/>
  <c r="F1249" i="29"/>
  <c r="G1249" i="29"/>
  <c r="H1249" i="29"/>
  <c r="I1249" i="29"/>
  <c r="F1250" i="29"/>
  <c r="G1250" i="29"/>
  <c r="H1250" i="29"/>
  <c r="I1250" i="29"/>
  <c r="F1251" i="29"/>
  <c r="G1251" i="29"/>
  <c r="H1251" i="29"/>
  <c r="I1251" i="29"/>
  <c r="F1252" i="29"/>
  <c r="G1252" i="29"/>
  <c r="H1252" i="29"/>
  <c r="I1252" i="29"/>
  <c r="F1253" i="29"/>
  <c r="G1253" i="29"/>
  <c r="H1253" i="29"/>
  <c r="I1253" i="29"/>
  <c r="F1254" i="29"/>
  <c r="G1254" i="29"/>
  <c r="H1254" i="29"/>
  <c r="I1254" i="29"/>
  <c r="F1255" i="29"/>
  <c r="G1255" i="29"/>
  <c r="H1255" i="29"/>
  <c r="I1255" i="29"/>
  <c r="F1256" i="29"/>
  <c r="G1256" i="29"/>
  <c r="H1256" i="29"/>
  <c r="I1256" i="29"/>
  <c r="F1257" i="29"/>
  <c r="G1257" i="29"/>
  <c r="H1257" i="29"/>
  <c r="I1257" i="29"/>
  <c r="F1258" i="29"/>
  <c r="G1258" i="29"/>
  <c r="H1258" i="29"/>
  <c r="I1258" i="29"/>
  <c r="F1259" i="29"/>
  <c r="G1259" i="29"/>
  <c r="H1259" i="29"/>
  <c r="I1259" i="29"/>
  <c r="F1260" i="29"/>
  <c r="G1260" i="29"/>
  <c r="H1260" i="29"/>
  <c r="I1260" i="29"/>
  <c r="F1261" i="29"/>
  <c r="G1261" i="29"/>
  <c r="H1261" i="29"/>
  <c r="I1261" i="29"/>
  <c r="F1262" i="29"/>
  <c r="G1262" i="29"/>
  <c r="H1262" i="29"/>
  <c r="I1262" i="29"/>
  <c r="F1263" i="29"/>
  <c r="G1263" i="29"/>
  <c r="H1263" i="29"/>
  <c r="I1263" i="29"/>
  <c r="F1264" i="29"/>
  <c r="G1264" i="29"/>
  <c r="H1264" i="29"/>
  <c r="I1264" i="29"/>
  <c r="F1265" i="29"/>
  <c r="G1265" i="29"/>
  <c r="H1265" i="29"/>
  <c r="I1265" i="29"/>
  <c r="F1266" i="29"/>
  <c r="G1266" i="29"/>
  <c r="H1266" i="29"/>
  <c r="I1266" i="29"/>
  <c r="F1267" i="29"/>
  <c r="G1267" i="29"/>
  <c r="H1267" i="29"/>
  <c r="I1267" i="29"/>
  <c r="F1268" i="29"/>
  <c r="G1268" i="29"/>
  <c r="H1268" i="29"/>
  <c r="I1268" i="29"/>
  <c r="F1269" i="29"/>
  <c r="G1269" i="29"/>
  <c r="H1269" i="29"/>
  <c r="I1269" i="29"/>
  <c r="F1270" i="29"/>
  <c r="G1270" i="29"/>
  <c r="H1270" i="29"/>
  <c r="I1270" i="29"/>
  <c r="F1271" i="29"/>
  <c r="G1271" i="29"/>
  <c r="H1271" i="29"/>
  <c r="I1271" i="29"/>
  <c r="F1272" i="29"/>
  <c r="G1272" i="29"/>
  <c r="H1272" i="29"/>
  <c r="I1272" i="29"/>
  <c r="F1273" i="29"/>
  <c r="G1273" i="29"/>
  <c r="H1273" i="29"/>
  <c r="I1273" i="29"/>
  <c r="F1274" i="29"/>
  <c r="G1274" i="29"/>
  <c r="H1274" i="29"/>
  <c r="I1274" i="29"/>
  <c r="F1275" i="29"/>
  <c r="G1275" i="29"/>
  <c r="H1275" i="29"/>
  <c r="I1275" i="29"/>
  <c r="F1276" i="29"/>
  <c r="G1276" i="29"/>
  <c r="H1276" i="29"/>
  <c r="I1276" i="29"/>
  <c r="F1277" i="29"/>
  <c r="G1277" i="29"/>
  <c r="H1277" i="29"/>
  <c r="I1277" i="29"/>
  <c r="F1278" i="29"/>
  <c r="G1278" i="29"/>
  <c r="H1278" i="29"/>
  <c r="I1278" i="29"/>
  <c r="F1279" i="29"/>
  <c r="G1279" i="29"/>
  <c r="H1279" i="29"/>
  <c r="I1279" i="29"/>
  <c r="F1280" i="29"/>
  <c r="G1280" i="29"/>
  <c r="H1280" i="29"/>
  <c r="I1280" i="29"/>
  <c r="F1281" i="29"/>
  <c r="G1281" i="29"/>
  <c r="H1281" i="29"/>
  <c r="I1281" i="29"/>
  <c r="F1282" i="29"/>
  <c r="G1282" i="29"/>
  <c r="H1282" i="29"/>
  <c r="I1282" i="29"/>
  <c r="F1283" i="29"/>
  <c r="G1283" i="29"/>
  <c r="H1283" i="29"/>
  <c r="I1283" i="29"/>
  <c r="F1284" i="29"/>
  <c r="G1284" i="29"/>
  <c r="H1284" i="29"/>
  <c r="I1284" i="29"/>
  <c r="F1285" i="29"/>
  <c r="G1285" i="29"/>
  <c r="H1285" i="29"/>
  <c r="I1285" i="29"/>
  <c r="F1286" i="29"/>
  <c r="G1286" i="29"/>
  <c r="H1286" i="29"/>
  <c r="I1286" i="29"/>
  <c r="F1287" i="29"/>
  <c r="G1287" i="29"/>
  <c r="H1287" i="29"/>
  <c r="I1287" i="29"/>
  <c r="F1288" i="29"/>
  <c r="G1288" i="29"/>
  <c r="H1288" i="29"/>
  <c r="I1288" i="29"/>
  <c r="F1289" i="29"/>
  <c r="G1289" i="29"/>
  <c r="H1289" i="29"/>
  <c r="I1289" i="29"/>
  <c r="F1290" i="29"/>
  <c r="G1290" i="29"/>
  <c r="H1290" i="29"/>
  <c r="I1290" i="29"/>
  <c r="F1291" i="29"/>
  <c r="G1291" i="29"/>
  <c r="H1291" i="29"/>
  <c r="I1291" i="29"/>
  <c r="F1292" i="29"/>
  <c r="G1292" i="29"/>
  <c r="H1292" i="29"/>
  <c r="I1292" i="29"/>
  <c r="F1293" i="29"/>
  <c r="G1293" i="29"/>
  <c r="H1293" i="29"/>
  <c r="I1293" i="29"/>
  <c r="F1294" i="29"/>
  <c r="G1294" i="29"/>
  <c r="H1294" i="29"/>
  <c r="I1294" i="29"/>
  <c r="F1295" i="29"/>
  <c r="G1295" i="29"/>
  <c r="H1295" i="29"/>
  <c r="I1295" i="29"/>
  <c r="F1296" i="29"/>
  <c r="G1296" i="29"/>
  <c r="H1296" i="29"/>
  <c r="I1296" i="29"/>
  <c r="F1297" i="29"/>
  <c r="G1297" i="29"/>
  <c r="H1297" i="29"/>
  <c r="I1297" i="29"/>
  <c r="F1298" i="29"/>
  <c r="G1298" i="29"/>
  <c r="H1298" i="29"/>
  <c r="I1298" i="29"/>
  <c r="F1299" i="29"/>
  <c r="G1299" i="29"/>
  <c r="H1299" i="29"/>
  <c r="I1299" i="29"/>
  <c r="F1300" i="29"/>
  <c r="G1300" i="29"/>
  <c r="H1300" i="29"/>
  <c r="I1300" i="29"/>
  <c r="F1301" i="29"/>
  <c r="G1301" i="29"/>
  <c r="H1301" i="29"/>
  <c r="I1301" i="29"/>
  <c r="F1302" i="29"/>
  <c r="G1302" i="29"/>
  <c r="H1302" i="29"/>
  <c r="I1302" i="29"/>
  <c r="F1303" i="29"/>
  <c r="G1303" i="29"/>
  <c r="H1303" i="29"/>
  <c r="I1303" i="29"/>
  <c r="F1304" i="29"/>
  <c r="G1304" i="29"/>
  <c r="H1304" i="29"/>
  <c r="I1304" i="29"/>
  <c r="F1305" i="29"/>
  <c r="G1305" i="29"/>
  <c r="H1305" i="29"/>
  <c r="I1305" i="29"/>
  <c r="F1306" i="29"/>
  <c r="G1306" i="29"/>
  <c r="H1306" i="29"/>
  <c r="I1306" i="29"/>
  <c r="F1307" i="29"/>
  <c r="G1307" i="29"/>
  <c r="H1307" i="29"/>
  <c r="I1307" i="29"/>
  <c r="F1308" i="29"/>
  <c r="G1308" i="29"/>
  <c r="H1308" i="29"/>
  <c r="I1308" i="29"/>
  <c r="F1309" i="29"/>
  <c r="G1309" i="29"/>
  <c r="H1309" i="29"/>
  <c r="I1309" i="29"/>
  <c r="F1310" i="29"/>
  <c r="G1310" i="29"/>
  <c r="H1310" i="29"/>
  <c r="I1310" i="29"/>
  <c r="F1311" i="29"/>
  <c r="G1311" i="29"/>
  <c r="H1311" i="29"/>
  <c r="I1311" i="29"/>
  <c r="F1312" i="29"/>
  <c r="G1312" i="29"/>
  <c r="H1312" i="29"/>
  <c r="I1312" i="29"/>
  <c r="F1313" i="29"/>
  <c r="G1313" i="29"/>
  <c r="H1313" i="29"/>
  <c r="I1313" i="29"/>
  <c r="F1314" i="29"/>
  <c r="G1314" i="29"/>
  <c r="H1314" i="29"/>
  <c r="I1314" i="29"/>
  <c r="F1315" i="29"/>
  <c r="G1315" i="29"/>
  <c r="H1315" i="29"/>
  <c r="I1315" i="29"/>
  <c r="F1316" i="29"/>
  <c r="G1316" i="29"/>
  <c r="H1316" i="29"/>
  <c r="I1316" i="29"/>
  <c r="F1317" i="29"/>
  <c r="G1317" i="29"/>
  <c r="H1317" i="29"/>
  <c r="I1317" i="29"/>
  <c r="F1318" i="29"/>
  <c r="G1318" i="29"/>
  <c r="H1318" i="29"/>
  <c r="I1318" i="29"/>
  <c r="F1319" i="29"/>
  <c r="G1319" i="29"/>
  <c r="H1319" i="29"/>
  <c r="I1319" i="29"/>
  <c r="F1320" i="29"/>
  <c r="G1320" i="29"/>
  <c r="H1320" i="29"/>
  <c r="I1320" i="29"/>
  <c r="F1321" i="29"/>
  <c r="G1321" i="29"/>
  <c r="H1321" i="29"/>
  <c r="I1321" i="29"/>
  <c r="F1322" i="29"/>
  <c r="G1322" i="29"/>
  <c r="H1322" i="29"/>
  <c r="I1322" i="29"/>
  <c r="F1323" i="29"/>
  <c r="G1323" i="29"/>
  <c r="H1323" i="29"/>
  <c r="I1323" i="29"/>
  <c r="F1324" i="29"/>
  <c r="G1324" i="29"/>
  <c r="H1324" i="29"/>
  <c r="I1324" i="29"/>
  <c r="F1325" i="29"/>
  <c r="G1325" i="29"/>
  <c r="H1325" i="29"/>
  <c r="I1325" i="29"/>
  <c r="F1326" i="29"/>
  <c r="G1326" i="29"/>
  <c r="H1326" i="29"/>
  <c r="I1326" i="29"/>
  <c r="F1327" i="29"/>
  <c r="G1327" i="29"/>
  <c r="H1327" i="29"/>
  <c r="I1327" i="29"/>
  <c r="F1328" i="29"/>
  <c r="G1328" i="29"/>
  <c r="H1328" i="29"/>
  <c r="I1328" i="29"/>
  <c r="F1329" i="29"/>
  <c r="G1329" i="29"/>
  <c r="H1329" i="29"/>
  <c r="I1329" i="29"/>
  <c r="F1330" i="29"/>
  <c r="G1330" i="29"/>
  <c r="H1330" i="29"/>
  <c r="I1330" i="29"/>
  <c r="F1331" i="29"/>
  <c r="G1331" i="29"/>
  <c r="H1331" i="29"/>
  <c r="I1331" i="29"/>
  <c r="F1332" i="29"/>
  <c r="G1332" i="29"/>
  <c r="H1332" i="29"/>
  <c r="I1332" i="29"/>
  <c r="F1333" i="29"/>
  <c r="G1333" i="29"/>
  <c r="H1333" i="29"/>
  <c r="I1333" i="29"/>
  <c r="F1334" i="29"/>
  <c r="G1334" i="29"/>
  <c r="H1334" i="29"/>
  <c r="I1334" i="29"/>
  <c r="F1335" i="29"/>
  <c r="G1335" i="29"/>
  <c r="H1335" i="29"/>
  <c r="I1335" i="29"/>
  <c r="F1336" i="29"/>
  <c r="G1336" i="29"/>
  <c r="H1336" i="29"/>
  <c r="I1336" i="29"/>
  <c r="F1337" i="29"/>
  <c r="G1337" i="29"/>
  <c r="H1337" i="29"/>
  <c r="I1337" i="29"/>
  <c r="F1338" i="29"/>
  <c r="G1338" i="29"/>
  <c r="H1338" i="29"/>
  <c r="I1338" i="29"/>
  <c r="F1339" i="29"/>
  <c r="G1339" i="29"/>
  <c r="H1339" i="29"/>
  <c r="I1339" i="29"/>
  <c r="F1340" i="29"/>
  <c r="G1340" i="29"/>
  <c r="H1340" i="29"/>
  <c r="I1340" i="29"/>
  <c r="F1341" i="29"/>
  <c r="G1341" i="29"/>
  <c r="H1341" i="29"/>
  <c r="I1341" i="29"/>
  <c r="F1342" i="29"/>
  <c r="G1342" i="29"/>
  <c r="H1342" i="29"/>
  <c r="I1342" i="29"/>
  <c r="F1343" i="29"/>
  <c r="G1343" i="29"/>
  <c r="H1343" i="29"/>
  <c r="I1343" i="29"/>
  <c r="F1344" i="29"/>
  <c r="G1344" i="29"/>
  <c r="H1344" i="29"/>
  <c r="I1344" i="29"/>
  <c r="F1345" i="29"/>
  <c r="G1345" i="29"/>
  <c r="H1345" i="29"/>
  <c r="I1345" i="29"/>
  <c r="F1346" i="29"/>
  <c r="G1346" i="29"/>
  <c r="H1346" i="29"/>
  <c r="I1346" i="29"/>
  <c r="F1347" i="29"/>
  <c r="G1347" i="29"/>
  <c r="H1347" i="29"/>
  <c r="I1347" i="29"/>
  <c r="F1348" i="29"/>
  <c r="G1348" i="29"/>
  <c r="H1348" i="29"/>
  <c r="I1348" i="29"/>
  <c r="F1349" i="29"/>
  <c r="G1349" i="29"/>
  <c r="H1349" i="29"/>
  <c r="I1349" i="29"/>
  <c r="F1350" i="29"/>
  <c r="G1350" i="29"/>
  <c r="H1350" i="29"/>
  <c r="I1350" i="29"/>
  <c r="F1351" i="29"/>
  <c r="G1351" i="29"/>
  <c r="H1351" i="29"/>
  <c r="I1351" i="29"/>
  <c r="F1352" i="29"/>
  <c r="G1352" i="29"/>
  <c r="H1352" i="29"/>
  <c r="I1352" i="29"/>
  <c r="F1353" i="29"/>
  <c r="G1353" i="29"/>
  <c r="H1353" i="29"/>
  <c r="I1353" i="29"/>
  <c r="F1354" i="29"/>
  <c r="G1354" i="29"/>
  <c r="H1354" i="29"/>
  <c r="I1354" i="29"/>
  <c r="F1355" i="29"/>
  <c r="G1355" i="29"/>
  <c r="H1355" i="29"/>
  <c r="I1355" i="29"/>
  <c r="F1356" i="29"/>
  <c r="G1356" i="29"/>
  <c r="H1356" i="29"/>
  <c r="I1356" i="29"/>
  <c r="F1357" i="29"/>
  <c r="G1357" i="29"/>
  <c r="H1357" i="29"/>
  <c r="I1357" i="29"/>
  <c r="F1358" i="29"/>
  <c r="G1358" i="29"/>
  <c r="H1358" i="29"/>
  <c r="I1358" i="29"/>
  <c r="F1359" i="29"/>
  <c r="G1359" i="29"/>
  <c r="H1359" i="29"/>
  <c r="I1359" i="29"/>
  <c r="F1360" i="29"/>
  <c r="G1360" i="29"/>
  <c r="H1360" i="29"/>
  <c r="I1360" i="29"/>
  <c r="F1361" i="29"/>
  <c r="G1361" i="29"/>
  <c r="H1361" i="29"/>
  <c r="I1361" i="29"/>
  <c r="F1362" i="29"/>
  <c r="G1362" i="29"/>
  <c r="H1362" i="29"/>
  <c r="I1362" i="29"/>
  <c r="F1363" i="29"/>
  <c r="G1363" i="29"/>
  <c r="H1363" i="29"/>
  <c r="I1363" i="29"/>
  <c r="F1364" i="29"/>
  <c r="G1364" i="29"/>
  <c r="H1364" i="29"/>
  <c r="I1364" i="29"/>
  <c r="F1365" i="29"/>
  <c r="G1365" i="29"/>
  <c r="H1365" i="29"/>
  <c r="I1365" i="29"/>
  <c r="F1366" i="29"/>
  <c r="G1366" i="29"/>
  <c r="H1366" i="29"/>
  <c r="I1366" i="29"/>
  <c r="F1367" i="29"/>
  <c r="G1367" i="29"/>
  <c r="H1367" i="29"/>
  <c r="I1367" i="29"/>
  <c r="F1368" i="29"/>
  <c r="G1368" i="29"/>
  <c r="H1368" i="29"/>
  <c r="I1368" i="29"/>
  <c r="F1369" i="29"/>
  <c r="G1369" i="29"/>
  <c r="H1369" i="29"/>
  <c r="I1369" i="29"/>
  <c r="F1370" i="29"/>
  <c r="G1370" i="29"/>
  <c r="H1370" i="29"/>
  <c r="I1370" i="29"/>
  <c r="F1371" i="29"/>
  <c r="G1371" i="29"/>
  <c r="H1371" i="29"/>
  <c r="I1371" i="29"/>
  <c r="F1372" i="29"/>
  <c r="G1372" i="29"/>
  <c r="H1372" i="29"/>
  <c r="I1372" i="29"/>
  <c r="F1373" i="29"/>
  <c r="G1373" i="29"/>
  <c r="H1373" i="29"/>
  <c r="I1373" i="29"/>
  <c r="F1374" i="29"/>
  <c r="G1374" i="29"/>
  <c r="H1374" i="29"/>
  <c r="I1374" i="29"/>
  <c r="F1375" i="29"/>
  <c r="G1375" i="29"/>
  <c r="H1375" i="29"/>
  <c r="I1375" i="29"/>
  <c r="F1376" i="29"/>
  <c r="G1376" i="29"/>
  <c r="H1376" i="29"/>
  <c r="I1376" i="29"/>
  <c r="F1377" i="29"/>
  <c r="G1377" i="29"/>
  <c r="H1377" i="29"/>
  <c r="I1377" i="29"/>
  <c r="F1378" i="29"/>
  <c r="G1378" i="29"/>
  <c r="H1378" i="29"/>
  <c r="I1378" i="29"/>
  <c r="F1379" i="29"/>
  <c r="G1379" i="29"/>
  <c r="H1379" i="29"/>
  <c r="I1379" i="29"/>
  <c r="F1380" i="29"/>
  <c r="G1380" i="29"/>
  <c r="H1380" i="29"/>
  <c r="I1380" i="29"/>
  <c r="F1381" i="29"/>
  <c r="G1381" i="29"/>
  <c r="H1381" i="29"/>
  <c r="I1381" i="29"/>
  <c r="F1382" i="29"/>
  <c r="G1382" i="29"/>
  <c r="H1382" i="29"/>
  <c r="I1382" i="29"/>
  <c r="F1383" i="29"/>
  <c r="G1383" i="29"/>
  <c r="H1383" i="29"/>
  <c r="I1383" i="29"/>
  <c r="F1384" i="29"/>
  <c r="G1384" i="29"/>
  <c r="H1384" i="29"/>
  <c r="I1384" i="29"/>
  <c r="F1385" i="29"/>
  <c r="G1385" i="29"/>
  <c r="H1385" i="29"/>
  <c r="I1385" i="29"/>
  <c r="F1386" i="29"/>
  <c r="G1386" i="29"/>
  <c r="H1386" i="29"/>
  <c r="I1386" i="29"/>
  <c r="F1387" i="29"/>
  <c r="G1387" i="29"/>
  <c r="H1387" i="29"/>
  <c r="I1387" i="29"/>
  <c r="F1388" i="29"/>
  <c r="G1388" i="29"/>
  <c r="H1388" i="29"/>
  <c r="I1388" i="29"/>
  <c r="F1389" i="29"/>
  <c r="G1389" i="29"/>
  <c r="H1389" i="29"/>
  <c r="I1389" i="29"/>
  <c r="F1390" i="29"/>
  <c r="G1390" i="29"/>
  <c r="H1390" i="29"/>
  <c r="I1390" i="29"/>
  <c r="F1391" i="29"/>
  <c r="G1391" i="29"/>
  <c r="H1391" i="29"/>
  <c r="I1391" i="29"/>
  <c r="F1392" i="29"/>
  <c r="G1392" i="29"/>
  <c r="H1392" i="29"/>
  <c r="I1392" i="29"/>
  <c r="F1393" i="29"/>
  <c r="G1393" i="29"/>
  <c r="H1393" i="29"/>
  <c r="I1393" i="29"/>
  <c r="F1394" i="29"/>
  <c r="G1394" i="29"/>
  <c r="H1394" i="29"/>
  <c r="I1394" i="29"/>
  <c r="F1395" i="29"/>
  <c r="G1395" i="29"/>
  <c r="H1395" i="29"/>
  <c r="I1395" i="29"/>
  <c r="F1396" i="29"/>
  <c r="G1396" i="29"/>
  <c r="H1396" i="29"/>
  <c r="I1396" i="29"/>
  <c r="F1397" i="29"/>
  <c r="G1397" i="29"/>
  <c r="H1397" i="29"/>
  <c r="I1397" i="29"/>
  <c r="F1398" i="29"/>
  <c r="G1398" i="29"/>
  <c r="H1398" i="29"/>
  <c r="I1398" i="29"/>
  <c r="F1399" i="29"/>
  <c r="G1399" i="29"/>
  <c r="H1399" i="29"/>
  <c r="I1399" i="29"/>
  <c r="F1400" i="29"/>
  <c r="G1400" i="29"/>
  <c r="H1400" i="29"/>
  <c r="I1400" i="29"/>
  <c r="F1401" i="29"/>
  <c r="G1401" i="29"/>
  <c r="H1401" i="29"/>
  <c r="I1401" i="29"/>
  <c r="F1402" i="29"/>
  <c r="G1402" i="29"/>
  <c r="H1402" i="29"/>
  <c r="I1402" i="29"/>
  <c r="F1403" i="29"/>
  <c r="G1403" i="29"/>
  <c r="H1403" i="29"/>
  <c r="I1403" i="29"/>
  <c r="F1404" i="29"/>
  <c r="G1404" i="29"/>
  <c r="H1404" i="29"/>
  <c r="I1404" i="29"/>
  <c r="F1405" i="29"/>
  <c r="G1405" i="29"/>
  <c r="H1405" i="29"/>
  <c r="I1405" i="29"/>
  <c r="F1406" i="29"/>
  <c r="G1406" i="29"/>
  <c r="H1406" i="29"/>
  <c r="I1406" i="29"/>
  <c r="F1407" i="29"/>
  <c r="G1407" i="29"/>
  <c r="H1407" i="29"/>
  <c r="I1407" i="29"/>
  <c r="F1408" i="29"/>
  <c r="G1408" i="29"/>
  <c r="H1408" i="29"/>
  <c r="I1408" i="29"/>
  <c r="F1409" i="29"/>
  <c r="G1409" i="29"/>
  <c r="H1409" i="29"/>
  <c r="I1409" i="29"/>
  <c r="F1410" i="29"/>
  <c r="G1410" i="29"/>
  <c r="H1410" i="29"/>
  <c r="I1410" i="29"/>
  <c r="F1411" i="29"/>
  <c r="G1411" i="29"/>
  <c r="H1411" i="29"/>
  <c r="I1411" i="29"/>
  <c r="F1412" i="29"/>
  <c r="G1412" i="29"/>
  <c r="H1412" i="29"/>
  <c r="I1412" i="29"/>
  <c r="F1413" i="29"/>
  <c r="G1413" i="29"/>
  <c r="H1413" i="29"/>
  <c r="I1413" i="29"/>
  <c r="F1414" i="29"/>
  <c r="G1414" i="29"/>
  <c r="H1414" i="29"/>
  <c r="I1414" i="29"/>
  <c r="F1415" i="29"/>
  <c r="G1415" i="29"/>
  <c r="H1415" i="29"/>
  <c r="I1415" i="29"/>
  <c r="F1416" i="29"/>
  <c r="G1416" i="29"/>
  <c r="H1416" i="29"/>
  <c r="I1416" i="29"/>
  <c r="F1417" i="29"/>
  <c r="G1417" i="29"/>
  <c r="H1417" i="29"/>
  <c r="I1417" i="29"/>
  <c r="F1418" i="29"/>
  <c r="G1418" i="29"/>
  <c r="H1418" i="29"/>
  <c r="I1418" i="29"/>
  <c r="F1419" i="29"/>
  <c r="G1419" i="29"/>
  <c r="H1419" i="29"/>
  <c r="I1419" i="29"/>
  <c r="F1420" i="29"/>
  <c r="G1420" i="29"/>
  <c r="H1420" i="29"/>
  <c r="I1420" i="29"/>
  <c r="F1421" i="29"/>
  <c r="G1421" i="29"/>
  <c r="H1421" i="29"/>
  <c r="I1421" i="29"/>
  <c r="F1422" i="29"/>
  <c r="G1422" i="29"/>
  <c r="H1422" i="29"/>
  <c r="I1422" i="29"/>
  <c r="F1423" i="29"/>
  <c r="G1423" i="29"/>
  <c r="H1423" i="29"/>
  <c r="I1423" i="29"/>
  <c r="F1424" i="29"/>
  <c r="G1424" i="29"/>
  <c r="H1424" i="29"/>
  <c r="I1424" i="29"/>
  <c r="F1425" i="29"/>
  <c r="G1425" i="29"/>
  <c r="H1425" i="29"/>
  <c r="I1425" i="29"/>
  <c r="F1426" i="29"/>
  <c r="G1426" i="29"/>
  <c r="H1426" i="29"/>
  <c r="I1426" i="29"/>
  <c r="F1427" i="29"/>
  <c r="G1427" i="29"/>
  <c r="H1427" i="29"/>
  <c r="I1427" i="29"/>
  <c r="F1428" i="29"/>
  <c r="G1428" i="29"/>
  <c r="H1428" i="29"/>
  <c r="I1428" i="29"/>
  <c r="F1429" i="29"/>
  <c r="G1429" i="29"/>
  <c r="H1429" i="29"/>
  <c r="I1429" i="29"/>
  <c r="F1430" i="29"/>
  <c r="G1430" i="29"/>
  <c r="H1430" i="29"/>
  <c r="I1430" i="29"/>
  <c r="F1431" i="29"/>
  <c r="G1431" i="29"/>
  <c r="H1431" i="29"/>
  <c r="I1431" i="29"/>
  <c r="F1432" i="29"/>
  <c r="G1432" i="29"/>
  <c r="H1432" i="29"/>
  <c r="I1432" i="29"/>
  <c r="F1433" i="29"/>
  <c r="G1433" i="29"/>
  <c r="H1433" i="29"/>
  <c r="I1433" i="29"/>
  <c r="F1434" i="29"/>
  <c r="G1434" i="29"/>
  <c r="H1434" i="29"/>
  <c r="I1434" i="29"/>
  <c r="F1435" i="29"/>
  <c r="G1435" i="29"/>
  <c r="H1435" i="29"/>
  <c r="I1435" i="29"/>
  <c r="F1436" i="29"/>
  <c r="G1436" i="29"/>
  <c r="H1436" i="29"/>
  <c r="I1436" i="29"/>
  <c r="F1437" i="29"/>
  <c r="G1437" i="29"/>
  <c r="H1437" i="29"/>
  <c r="I1437" i="29"/>
  <c r="F1438" i="29"/>
  <c r="G1438" i="29"/>
  <c r="H1438" i="29"/>
  <c r="I1438" i="29"/>
  <c r="F1439" i="29"/>
  <c r="G1439" i="29"/>
  <c r="H1439" i="29"/>
  <c r="I1439" i="29"/>
  <c r="F1440" i="29"/>
  <c r="G1440" i="29"/>
  <c r="H1440" i="29"/>
  <c r="I1440" i="29"/>
  <c r="F1441" i="29"/>
  <c r="G1441" i="29"/>
  <c r="H1441" i="29"/>
  <c r="I1441" i="29"/>
  <c r="F1442" i="29"/>
  <c r="G1442" i="29"/>
  <c r="H1442" i="29"/>
  <c r="I1442" i="29"/>
  <c r="F1443" i="29"/>
  <c r="G1443" i="29"/>
  <c r="H1443" i="29"/>
  <c r="I1443" i="29"/>
  <c r="F1444" i="29"/>
  <c r="G1444" i="29"/>
  <c r="H1444" i="29"/>
  <c r="I1444" i="29"/>
  <c r="F1445" i="29"/>
  <c r="G1445" i="29"/>
  <c r="H1445" i="29"/>
  <c r="I1445" i="29"/>
  <c r="F1446" i="29"/>
  <c r="G1446" i="29"/>
  <c r="H1446" i="29"/>
  <c r="I1446" i="29"/>
  <c r="F1447" i="29"/>
  <c r="G1447" i="29"/>
  <c r="H1447" i="29"/>
  <c r="I1447" i="29"/>
  <c r="F1448" i="29"/>
  <c r="G1448" i="29"/>
  <c r="H1448" i="29"/>
  <c r="I1448" i="29"/>
  <c r="F1449" i="29"/>
  <c r="G1449" i="29"/>
  <c r="H1449" i="29"/>
  <c r="I1449" i="29"/>
  <c r="F1450" i="29"/>
  <c r="G1450" i="29"/>
  <c r="H1450" i="29"/>
  <c r="I1450" i="29"/>
  <c r="F1451" i="29"/>
  <c r="G1451" i="29"/>
  <c r="H1451" i="29"/>
  <c r="I1451" i="29"/>
  <c r="F1452" i="29"/>
  <c r="G1452" i="29"/>
  <c r="H1452" i="29"/>
  <c r="I1452" i="29"/>
  <c r="F1453" i="29"/>
  <c r="G1453" i="29"/>
  <c r="H1453" i="29"/>
  <c r="I1453" i="29"/>
  <c r="F1454" i="29"/>
  <c r="G1454" i="29"/>
  <c r="H1454" i="29"/>
  <c r="I1454" i="29"/>
  <c r="F1455" i="29"/>
  <c r="G1455" i="29"/>
  <c r="H1455" i="29"/>
  <c r="I1455" i="29"/>
  <c r="F1456" i="29"/>
  <c r="G1456" i="29"/>
  <c r="H1456" i="29"/>
  <c r="I1456" i="29"/>
  <c r="F1457" i="29"/>
  <c r="G1457" i="29"/>
  <c r="H1457" i="29"/>
  <c r="I1457" i="29"/>
  <c r="F1458" i="29"/>
  <c r="G1458" i="29"/>
  <c r="H1458" i="29"/>
  <c r="I1458" i="29"/>
  <c r="F1459" i="29"/>
  <c r="G1459" i="29"/>
  <c r="H1459" i="29"/>
  <c r="I1459" i="29"/>
  <c r="F1460" i="29"/>
  <c r="G1460" i="29"/>
  <c r="H1460" i="29"/>
  <c r="I1460" i="29"/>
  <c r="F1461" i="29"/>
  <c r="G1461" i="29"/>
  <c r="H1461" i="29"/>
  <c r="I1461" i="29"/>
  <c r="F1462" i="29"/>
  <c r="G1462" i="29"/>
  <c r="H1462" i="29"/>
  <c r="I1462" i="29"/>
  <c r="F1463" i="29"/>
  <c r="G1463" i="29"/>
  <c r="H1463" i="29"/>
  <c r="I1463" i="29"/>
  <c r="F1464" i="29"/>
  <c r="G1464" i="29"/>
  <c r="H1464" i="29"/>
  <c r="I1464" i="29"/>
  <c r="F1465" i="29"/>
  <c r="G1465" i="29"/>
  <c r="H1465" i="29"/>
  <c r="I1465" i="29"/>
  <c r="F1466" i="29"/>
  <c r="G1466" i="29"/>
  <c r="H1466" i="29"/>
  <c r="I1466" i="29"/>
  <c r="F1467" i="29"/>
  <c r="G1467" i="29"/>
  <c r="H1467" i="29"/>
  <c r="I1467" i="29"/>
  <c r="F1468" i="29"/>
  <c r="G1468" i="29"/>
  <c r="H1468" i="29"/>
  <c r="I1468" i="29"/>
  <c r="F1469" i="29"/>
  <c r="G1469" i="29"/>
  <c r="H1469" i="29"/>
  <c r="I1469" i="29"/>
  <c r="F1470" i="29"/>
  <c r="G1470" i="29"/>
  <c r="H1470" i="29"/>
  <c r="I1470" i="29"/>
  <c r="F1471" i="29"/>
  <c r="G1471" i="29"/>
  <c r="H1471" i="29"/>
  <c r="I1471" i="29"/>
  <c r="F1472" i="29"/>
  <c r="G1472" i="29"/>
  <c r="H1472" i="29"/>
  <c r="I1472" i="29"/>
  <c r="F1473" i="29"/>
  <c r="G1473" i="29"/>
  <c r="H1473" i="29"/>
  <c r="I1473" i="29"/>
  <c r="F1474" i="29"/>
  <c r="G1474" i="29"/>
  <c r="H1474" i="29"/>
  <c r="I1474" i="29"/>
  <c r="F1475" i="29"/>
  <c r="G1475" i="29"/>
  <c r="H1475" i="29"/>
  <c r="I1475" i="29"/>
  <c r="F1476" i="29"/>
  <c r="G1476" i="29"/>
  <c r="H1476" i="29"/>
  <c r="I1476" i="29"/>
  <c r="F1477" i="29"/>
  <c r="G1477" i="29"/>
  <c r="H1477" i="29"/>
  <c r="I1477" i="29"/>
  <c r="F1478" i="29"/>
  <c r="G1478" i="29"/>
  <c r="H1478" i="29"/>
  <c r="I1478" i="29"/>
  <c r="F1479" i="29"/>
  <c r="G1479" i="29"/>
  <c r="H1479" i="29"/>
  <c r="I1479" i="29"/>
  <c r="F1480" i="29"/>
  <c r="G1480" i="29"/>
  <c r="H1480" i="29"/>
  <c r="I1480" i="29"/>
  <c r="F1481" i="29"/>
  <c r="G1481" i="29"/>
  <c r="H1481" i="29"/>
  <c r="I1481" i="29"/>
  <c r="F1482" i="29"/>
  <c r="G1482" i="29"/>
  <c r="H1482" i="29"/>
  <c r="I1482" i="29"/>
  <c r="F1483" i="29"/>
  <c r="G1483" i="29"/>
  <c r="H1483" i="29"/>
  <c r="I1483" i="29"/>
  <c r="F1484" i="29"/>
  <c r="G1484" i="29"/>
  <c r="H1484" i="29"/>
  <c r="I1484" i="29"/>
  <c r="F1485" i="29"/>
  <c r="G1485" i="29"/>
  <c r="H1485" i="29"/>
  <c r="I1485" i="29"/>
  <c r="F1486" i="29"/>
  <c r="G1486" i="29"/>
  <c r="H1486" i="29"/>
  <c r="I1486" i="29"/>
  <c r="F1487" i="29"/>
  <c r="G1487" i="29"/>
  <c r="H1487" i="29"/>
  <c r="I1487" i="29"/>
  <c r="F1488" i="29"/>
  <c r="G1488" i="29"/>
  <c r="H1488" i="29"/>
  <c r="I1488" i="29"/>
  <c r="F1489" i="29"/>
  <c r="G1489" i="29"/>
  <c r="H1489" i="29"/>
  <c r="I1489" i="29"/>
  <c r="F1490" i="29"/>
  <c r="G1490" i="29"/>
  <c r="H1490" i="29"/>
  <c r="I1490" i="29"/>
  <c r="F1491" i="29"/>
  <c r="G1491" i="29"/>
  <c r="H1491" i="29"/>
  <c r="I1491" i="29"/>
  <c r="F1492" i="29"/>
  <c r="G1492" i="29"/>
  <c r="H1492" i="29"/>
  <c r="I1492" i="29"/>
  <c r="F1493" i="29"/>
  <c r="G1493" i="29"/>
  <c r="H1493" i="29"/>
  <c r="I1493" i="29"/>
  <c r="F1494" i="29"/>
  <c r="G1494" i="29"/>
  <c r="H1494" i="29"/>
  <c r="I1494" i="29"/>
  <c r="F1495" i="29"/>
  <c r="G1495" i="29"/>
  <c r="H1495" i="29"/>
  <c r="I1495" i="29"/>
  <c r="F1496" i="29"/>
  <c r="G1496" i="29"/>
  <c r="H1496" i="29"/>
  <c r="I1496" i="29"/>
  <c r="F1497" i="29"/>
  <c r="G1497" i="29"/>
  <c r="H1497" i="29"/>
  <c r="I1497" i="29"/>
  <c r="F1498" i="29"/>
  <c r="G1498" i="29"/>
  <c r="H1498" i="29"/>
  <c r="I1498" i="29"/>
  <c r="F1499" i="29"/>
  <c r="G1499" i="29"/>
  <c r="H1499" i="29"/>
  <c r="I1499" i="29"/>
  <c r="F1500" i="29"/>
  <c r="G1500" i="29"/>
  <c r="H1500" i="29"/>
  <c r="I1500" i="29"/>
  <c r="F1501" i="29"/>
  <c r="G1501" i="29"/>
  <c r="H1501" i="29"/>
  <c r="I1501" i="29"/>
  <c r="F1502" i="29"/>
  <c r="G1502" i="29"/>
  <c r="H1502" i="29"/>
  <c r="I1502" i="29"/>
  <c r="F1503" i="29"/>
  <c r="G1503" i="29"/>
  <c r="H1503" i="29"/>
  <c r="I1503" i="29"/>
  <c r="F1504" i="29"/>
  <c r="G1504" i="29"/>
  <c r="H1504" i="29"/>
  <c r="I1504" i="29"/>
  <c r="F1505" i="29"/>
  <c r="G1505" i="29"/>
  <c r="H1505" i="29"/>
  <c r="I1505" i="29"/>
  <c r="F1506" i="29"/>
  <c r="G1506" i="29"/>
  <c r="H1506" i="29"/>
  <c r="I1506" i="29"/>
  <c r="F1507" i="29"/>
  <c r="G1507" i="29"/>
  <c r="H1507" i="29"/>
  <c r="I1507" i="29"/>
  <c r="F1508" i="29"/>
  <c r="G1508" i="29"/>
  <c r="H1508" i="29"/>
  <c r="I1508" i="29"/>
  <c r="F1509" i="29"/>
  <c r="G1509" i="29"/>
  <c r="H1509" i="29"/>
  <c r="I1509" i="29"/>
  <c r="F1510" i="29"/>
  <c r="G1510" i="29"/>
  <c r="H1510" i="29"/>
  <c r="I1510" i="29"/>
  <c r="F1511" i="29"/>
  <c r="G1511" i="29"/>
  <c r="H1511" i="29"/>
  <c r="I1511" i="29"/>
  <c r="F1512" i="29"/>
  <c r="G1512" i="29"/>
  <c r="H1512" i="29"/>
  <c r="I1512" i="29"/>
  <c r="F1513" i="29"/>
  <c r="G1513" i="29"/>
  <c r="H1513" i="29"/>
  <c r="I1513" i="29"/>
  <c r="F1514" i="29"/>
  <c r="G1514" i="29"/>
  <c r="H1514" i="29"/>
  <c r="I1514" i="29"/>
  <c r="F1515" i="29"/>
  <c r="G1515" i="29"/>
  <c r="H1515" i="29"/>
  <c r="I1515" i="29"/>
  <c r="F1516" i="29"/>
  <c r="G1516" i="29"/>
  <c r="H1516" i="29"/>
  <c r="I1516" i="29"/>
  <c r="F1517" i="29"/>
  <c r="G1517" i="29"/>
  <c r="H1517" i="29"/>
  <c r="I1517" i="29"/>
  <c r="F1518" i="29"/>
  <c r="G1518" i="29"/>
  <c r="H1518" i="29"/>
  <c r="I1518" i="29"/>
  <c r="F1519" i="29"/>
  <c r="G1519" i="29"/>
  <c r="H1519" i="29"/>
  <c r="I1519" i="29"/>
  <c r="F1520" i="29"/>
  <c r="G1520" i="29"/>
  <c r="H1520" i="29"/>
  <c r="I1520" i="29"/>
  <c r="F1521" i="29"/>
  <c r="G1521" i="29"/>
  <c r="H1521" i="29"/>
  <c r="I1521" i="29"/>
  <c r="F1522" i="29"/>
  <c r="G1522" i="29"/>
  <c r="H1522" i="29"/>
  <c r="I1522" i="29"/>
  <c r="F1523" i="29"/>
  <c r="G1523" i="29"/>
  <c r="H1523" i="29"/>
  <c r="I1523" i="29"/>
  <c r="F1524" i="29"/>
  <c r="G1524" i="29"/>
  <c r="H1524" i="29"/>
  <c r="I1524" i="29"/>
  <c r="F1525" i="29"/>
  <c r="G1525" i="29"/>
  <c r="H1525" i="29"/>
  <c r="I1525" i="29"/>
  <c r="F1526" i="29"/>
  <c r="G1526" i="29"/>
  <c r="H1526" i="29"/>
  <c r="I1526" i="29"/>
  <c r="F1527" i="29"/>
  <c r="G1527" i="29"/>
  <c r="H1527" i="29"/>
  <c r="I1527" i="29"/>
  <c r="F1528" i="29"/>
  <c r="G1528" i="29"/>
  <c r="H1528" i="29"/>
  <c r="I1528" i="29"/>
  <c r="F1529" i="29"/>
  <c r="G1529" i="29"/>
  <c r="H1529" i="29"/>
  <c r="I1529" i="29"/>
  <c r="F1530" i="29"/>
  <c r="G1530" i="29"/>
  <c r="H1530" i="29"/>
  <c r="I1530" i="29"/>
  <c r="F1531" i="29"/>
  <c r="G1531" i="29"/>
  <c r="H1531" i="29"/>
  <c r="I1531" i="29"/>
  <c r="F1532" i="29"/>
  <c r="G1532" i="29"/>
  <c r="H1532" i="29"/>
  <c r="I1532" i="29"/>
  <c r="F1533" i="29"/>
  <c r="G1533" i="29"/>
  <c r="H1533" i="29"/>
  <c r="I1533" i="29"/>
  <c r="F1534" i="29"/>
  <c r="G1534" i="29"/>
  <c r="H1534" i="29"/>
  <c r="I1534" i="29"/>
  <c r="F1535" i="29"/>
  <c r="G1535" i="29"/>
  <c r="H1535" i="29"/>
  <c r="I1535" i="29"/>
  <c r="F1536" i="29"/>
  <c r="G1536" i="29"/>
  <c r="H1536" i="29"/>
  <c r="I1536" i="29"/>
  <c r="F1537" i="29"/>
  <c r="G1537" i="29"/>
  <c r="H1537" i="29"/>
  <c r="I1537" i="29"/>
  <c r="F1538" i="29"/>
  <c r="G1538" i="29"/>
  <c r="H1538" i="29"/>
  <c r="I1538" i="29"/>
  <c r="F1539" i="29"/>
  <c r="G1539" i="29"/>
  <c r="H1539" i="29"/>
  <c r="I1539" i="29"/>
  <c r="F1540" i="29"/>
  <c r="G1540" i="29"/>
  <c r="H1540" i="29"/>
  <c r="I1540" i="29"/>
  <c r="F1541" i="29"/>
  <c r="G1541" i="29"/>
  <c r="H1541" i="29"/>
  <c r="I1541" i="29"/>
  <c r="F1542" i="29"/>
  <c r="G1542" i="29"/>
  <c r="H1542" i="29"/>
  <c r="I1542" i="29"/>
  <c r="F1543" i="29"/>
  <c r="G1543" i="29"/>
  <c r="H1543" i="29"/>
  <c r="I1543" i="29"/>
  <c r="F1544" i="29"/>
  <c r="G1544" i="29"/>
  <c r="H1544" i="29"/>
  <c r="I1544" i="29"/>
  <c r="F1545" i="29"/>
  <c r="G1545" i="29"/>
  <c r="H1545" i="29"/>
  <c r="I1545" i="29"/>
  <c r="F1546" i="29"/>
  <c r="G1546" i="29"/>
  <c r="H1546" i="29"/>
  <c r="I1546" i="29"/>
  <c r="F1547" i="29"/>
  <c r="G1547" i="29"/>
  <c r="H1547" i="29"/>
  <c r="I1547" i="29"/>
  <c r="F1548" i="29"/>
  <c r="G1548" i="29"/>
  <c r="H1548" i="29"/>
  <c r="I1548" i="29"/>
  <c r="F1549" i="29"/>
  <c r="G1549" i="29"/>
  <c r="H1549" i="29"/>
  <c r="I1549" i="29"/>
  <c r="F1550" i="29"/>
  <c r="G1550" i="29"/>
  <c r="H1550" i="29"/>
  <c r="I1550" i="29"/>
  <c r="F1551" i="29"/>
  <c r="G1551" i="29"/>
  <c r="H1551" i="29"/>
  <c r="I1551" i="29"/>
  <c r="F1552" i="29"/>
  <c r="G1552" i="29"/>
  <c r="H1552" i="29"/>
  <c r="I1552" i="29"/>
  <c r="F1553" i="29"/>
  <c r="G1553" i="29"/>
  <c r="H1553" i="29"/>
  <c r="I1553" i="29"/>
  <c r="F1554" i="29"/>
  <c r="G1554" i="29"/>
  <c r="H1554" i="29"/>
  <c r="I1554" i="29"/>
  <c r="F1555" i="29"/>
  <c r="G1555" i="29"/>
  <c r="H1555" i="29"/>
  <c r="I1555" i="29"/>
  <c r="F1556" i="29"/>
  <c r="G1556" i="29"/>
  <c r="H1556" i="29"/>
  <c r="I1556" i="29"/>
  <c r="F1557" i="29"/>
  <c r="G1557" i="29"/>
  <c r="H1557" i="29"/>
  <c r="I1557" i="29"/>
  <c r="F1558" i="29"/>
  <c r="G1558" i="29"/>
  <c r="H1558" i="29"/>
  <c r="I1558" i="29"/>
  <c r="F1559" i="29"/>
  <c r="G1559" i="29"/>
  <c r="H1559" i="29"/>
  <c r="I1559" i="29"/>
  <c r="F1560" i="29"/>
  <c r="G1560" i="29"/>
  <c r="H1560" i="29"/>
  <c r="I1560" i="29"/>
  <c r="F1561" i="29"/>
  <c r="G1561" i="29"/>
  <c r="H1561" i="29"/>
  <c r="I1561" i="29"/>
  <c r="F1562" i="29"/>
  <c r="G1562" i="29"/>
  <c r="H1562" i="29"/>
  <c r="I1562" i="29"/>
  <c r="F1563" i="29"/>
  <c r="G1563" i="29"/>
  <c r="H1563" i="29"/>
  <c r="I1563" i="29"/>
  <c r="F1564" i="29"/>
  <c r="G1564" i="29"/>
  <c r="H1564" i="29"/>
  <c r="I1564" i="29"/>
  <c r="F1565" i="29"/>
  <c r="G1565" i="29"/>
  <c r="H1565" i="29"/>
  <c r="I1565" i="29"/>
  <c r="F1566" i="29"/>
  <c r="G1566" i="29"/>
  <c r="H1566" i="29"/>
  <c r="I1566" i="29"/>
  <c r="F1567" i="29"/>
  <c r="G1567" i="29"/>
  <c r="H1567" i="29"/>
  <c r="I1567" i="29"/>
  <c r="F1568" i="29"/>
  <c r="G1568" i="29"/>
  <c r="H1568" i="29"/>
  <c r="I1568" i="29"/>
  <c r="F1569" i="29"/>
  <c r="G1569" i="29"/>
  <c r="H1569" i="29"/>
  <c r="I1569" i="29"/>
  <c r="F1570" i="29"/>
  <c r="G1570" i="29"/>
  <c r="H1570" i="29"/>
  <c r="I1570" i="29"/>
  <c r="F1571" i="29"/>
  <c r="G1571" i="29"/>
  <c r="H1571" i="29"/>
  <c r="I1571" i="29"/>
  <c r="F1572" i="29"/>
  <c r="G1572" i="29"/>
  <c r="H1572" i="29"/>
  <c r="I1572" i="29"/>
  <c r="F1573" i="29"/>
  <c r="G1573" i="29"/>
  <c r="H1573" i="29"/>
  <c r="I1573" i="29"/>
  <c r="F1574" i="29"/>
  <c r="G1574" i="29"/>
  <c r="H1574" i="29"/>
  <c r="I1574" i="29"/>
  <c r="F1575" i="29"/>
  <c r="G1575" i="29"/>
  <c r="H1575" i="29"/>
  <c r="I1575" i="29"/>
  <c r="F1576" i="29"/>
  <c r="G1576" i="29"/>
  <c r="H1576" i="29"/>
  <c r="I1576" i="29"/>
  <c r="F1577" i="29"/>
  <c r="G1577" i="29"/>
  <c r="H1577" i="29"/>
  <c r="I1577" i="29"/>
  <c r="F1578" i="29"/>
  <c r="G1578" i="29"/>
  <c r="H1578" i="29"/>
  <c r="I1578" i="29"/>
  <c r="F1579" i="29"/>
  <c r="G1579" i="29"/>
  <c r="H1579" i="29"/>
  <c r="I1579" i="29"/>
  <c r="F1580" i="29"/>
  <c r="G1580" i="29"/>
  <c r="H1580" i="29"/>
  <c r="I1580" i="29"/>
  <c r="F1581" i="29"/>
  <c r="G1581" i="29"/>
  <c r="H1581" i="29"/>
  <c r="I1581" i="29"/>
  <c r="F1582" i="29"/>
  <c r="G1582" i="29"/>
  <c r="H1582" i="29"/>
  <c r="I1582" i="29"/>
  <c r="F1583" i="29"/>
  <c r="G1583" i="29"/>
  <c r="H1583" i="29"/>
  <c r="I1583" i="29"/>
  <c r="F1584" i="29"/>
  <c r="G1584" i="29"/>
  <c r="H1584" i="29"/>
  <c r="I1584" i="29"/>
  <c r="F1585" i="29"/>
  <c r="G1585" i="29"/>
  <c r="H1585" i="29"/>
  <c r="I1585" i="29"/>
  <c r="F1586" i="29"/>
  <c r="G1586" i="29"/>
  <c r="H1586" i="29"/>
  <c r="I1586" i="29"/>
  <c r="F1587" i="29"/>
  <c r="G1587" i="29"/>
  <c r="H1587" i="29"/>
  <c r="I1587" i="29"/>
  <c r="F1588" i="29"/>
  <c r="G1588" i="29"/>
  <c r="H1588" i="29"/>
  <c r="I1588" i="29"/>
  <c r="F1589" i="29"/>
  <c r="G1589" i="29"/>
  <c r="H1589" i="29"/>
  <c r="I1589" i="29"/>
  <c r="F1590" i="29"/>
  <c r="G1590" i="29"/>
  <c r="H1590" i="29"/>
  <c r="I1590" i="29"/>
  <c r="F1591" i="29"/>
  <c r="G1591" i="29"/>
  <c r="H1591" i="29"/>
  <c r="I1591" i="29"/>
  <c r="F1592" i="29"/>
  <c r="G1592" i="29"/>
  <c r="H1592" i="29"/>
  <c r="I1592" i="29"/>
  <c r="F1593" i="29"/>
  <c r="G1593" i="29"/>
  <c r="H1593" i="29"/>
  <c r="I1593" i="29"/>
  <c r="F1594" i="29"/>
  <c r="G1594" i="29"/>
  <c r="H1594" i="29"/>
  <c r="I1594" i="29"/>
  <c r="F1595" i="29"/>
  <c r="G1595" i="29"/>
  <c r="H1595" i="29"/>
  <c r="I1595" i="29"/>
  <c r="F1596" i="29"/>
  <c r="G1596" i="29"/>
  <c r="H1596" i="29"/>
  <c r="I1596" i="29"/>
  <c r="F1597" i="29"/>
  <c r="G1597" i="29"/>
  <c r="H1597" i="29"/>
  <c r="I1597" i="29"/>
  <c r="F1598" i="29"/>
  <c r="G1598" i="29"/>
  <c r="H1598" i="29"/>
  <c r="I1598" i="29"/>
  <c r="F1599" i="29"/>
  <c r="G1599" i="29"/>
  <c r="H1599" i="29"/>
  <c r="I1599" i="29"/>
  <c r="F1600" i="29"/>
  <c r="G1600" i="29"/>
  <c r="H1600" i="29"/>
  <c r="I1600" i="29"/>
  <c r="F1601" i="29"/>
  <c r="G1601" i="29"/>
  <c r="H1601" i="29"/>
  <c r="I1601" i="29"/>
  <c r="F1602" i="29"/>
  <c r="G1602" i="29"/>
  <c r="H1602" i="29"/>
  <c r="I1602" i="29"/>
  <c r="F1603" i="29"/>
  <c r="G1603" i="29"/>
  <c r="H1603" i="29"/>
  <c r="I1603" i="29"/>
  <c r="F1604" i="29"/>
  <c r="G1604" i="29"/>
  <c r="H1604" i="29"/>
  <c r="I1604" i="29"/>
  <c r="F1605" i="29"/>
  <c r="G1605" i="29"/>
  <c r="H1605" i="29"/>
  <c r="I1605" i="29"/>
  <c r="F1606" i="29"/>
  <c r="G1606" i="29"/>
  <c r="H1606" i="29"/>
  <c r="I1606" i="29"/>
  <c r="F1607" i="29"/>
  <c r="G1607" i="29"/>
  <c r="H1607" i="29"/>
  <c r="I1607" i="29"/>
  <c r="F1608" i="29"/>
  <c r="G1608" i="29"/>
  <c r="H1608" i="29"/>
  <c r="I1608" i="29"/>
  <c r="F1609" i="29"/>
  <c r="G1609" i="29"/>
  <c r="H1609" i="29"/>
  <c r="I1609" i="29"/>
  <c r="F1610" i="29"/>
  <c r="G1610" i="29"/>
  <c r="H1610" i="29"/>
  <c r="I1610" i="29"/>
  <c r="F1611" i="29"/>
  <c r="G1611" i="29"/>
  <c r="H1611" i="29"/>
  <c r="I1611" i="29"/>
  <c r="F1612" i="29"/>
  <c r="G1612" i="29"/>
  <c r="H1612" i="29"/>
  <c r="I1612" i="29"/>
  <c r="F1613" i="29"/>
  <c r="G1613" i="29"/>
  <c r="H1613" i="29"/>
  <c r="I1613" i="29"/>
  <c r="F1614" i="29"/>
  <c r="G1614" i="29"/>
  <c r="H1614" i="29"/>
  <c r="I1614" i="29"/>
  <c r="F1615" i="29"/>
  <c r="G1615" i="29"/>
  <c r="H1615" i="29"/>
  <c r="I1615" i="29"/>
  <c r="F1616" i="29"/>
  <c r="G1616" i="29"/>
  <c r="H1616" i="29"/>
  <c r="I1616" i="29"/>
  <c r="F1617" i="29"/>
  <c r="G1617" i="29"/>
  <c r="H1617" i="29"/>
  <c r="I1617" i="29"/>
  <c r="F1618" i="29"/>
  <c r="G1618" i="29"/>
  <c r="H1618" i="29"/>
  <c r="I1618" i="29"/>
  <c r="F1619" i="29"/>
  <c r="G1619" i="29"/>
  <c r="H1619" i="29"/>
  <c r="I1619" i="29"/>
  <c r="F1620" i="29"/>
  <c r="G1620" i="29"/>
  <c r="H1620" i="29"/>
  <c r="I1620" i="29"/>
  <c r="F1621" i="29"/>
  <c r="G1621" i="29"/>
  <c r="H1621" i="29"/>
  <c r="I1621" i="29"/>
  <c r="F1622" i="29"/>
  <c r="G1622" i="29"/>
  <c r="H1622" i="29"/>
  <c r="I1622" i="29"/>
  <c r="F1623" i="29"/>
  <c r="G1623" i="29"/>
  <c r="H1623" i="29"/>
  <c r="I1623" i="29"/>
  <c r="F1624" i="29"/>
  <c r="G1624" i="29"/>
  <c r="H1624" i="29"/>
  <c r="I1624" i="29"/>
  <c r="F1625" i="29"/>
  <c r="G1625" i="29"/>
  <c r="H1625" i="29"/>
  <c r="I1625" i="29"/>
  <c r="F1626" i="29"/>
  <c r="G1626" i="29"/>
  <c r="H1626" i="29"/>
  <c r="I1626" i="29"/>
  <c r="F1627" i="29"/>
  <c r="G1627" i="29"/>
  <c r="H1627" i="29"/>
  <c r="I1627" i="29"/>
  <c r="F1628" i="29"/>
  <c r="G1628" i="29"/>
  <c r="H1628" i="29"/>
  <c r="I1628" i="29"/>
  <c r="F1629" i="29"/>
  <c r="G1629" i="29"/>
  <c r="H1629" i="29"/>
  <c r="I1629" i="29"/>
  <c r="F1630" i="29"/>
  <c r="G1630" i="29"/>
  <c r="H1630" i="29"/>
  <c r="I1630" i="29"/>
  <c r="F1631" i="29"/>
  <c r="G1631" i="29"/>
  <c r="H1631" i="29"/>
  <c r="I1631" i="29"/>
  <c r="F1632" i="29"/>
  <c r="G1632" i="29"/>
  <c r="H1632" i="29"/>
  <c r="I1632" i="29"/>
  <c r="F1633" i="29"/>
  <c r="G1633" i="29"/>
  <c r="H1633" i="29"/>
  <c r="I1633" i="29"/>
  <c r="F1634" i="29"/>
  <c r="G1634" i="29"/>
  <c r="H1634" i="29"/>
  <c r="I1634" i="29"/>
  <c r="F1635" i="29"/>
  <c r="G1635" i="29"/>
  <c r="H1635" i="29"/>
  <c r="I1635" i="29"/>
  <c r="F1636" i="29"/>
  <c r="G1636" i="29"/>
  <c r="H1636" i="29"/>
  <c r="I1636" i="29"/>
  <c r="F1637" i="29"/>
  <c r="G1637" i="29"/>
  <c r="H1637" i="29"/>
  <c r="I1637" i="29"/>
  <c r="F1638" i="29"/>
  <c r="G1638" i="29"/>
  <c r="H1638" i="29"/>
  <c r="I1638" i="29"/>
  <c r="F1639" i="29"/>
  <c r="G1639" i="29"/>
  <c r="H1639" i="29"/>
  <c r="I1639" i="29"/>
  <c r="F1640" i="29"/>
  <c r="G1640" i="29"/>
  <c r="H1640" i="29"/>
  <c r="I1640" i="29"/>
  <c r="F1641" i="29"/>
  <c r="G1641" i="29"/>
  <c r="H1641" i="29"/>
  <c r="I1641" i="29"/>
  <c r="F1642" i="29"/>
  <c r="G1642" i="29"/>
  <c r="H1642" i="29"/>
  <c r="I1642" i="29"/>
  <c r="F1643" i="29"/>
  <c r="G1643" i="29"/>
  <c r="H1643" i="29"/>
  <c r="I1643" i="29"/>
  <c r="F1644" i="29"/>
  <c r="G1644" i="29"/>
  <c r="H1644" i="29"/>
  <c r="I1644" i="29"/>
  <c r="F1645" i="29"/>
  <c r="G1645" i="29"/>
  <c r="H1645" i="29"/>
  <c r="I1645" i="29"/>
  <c r="F1646" i="29"/>
  <c r="G1646" i="29"/>
  <c r="H1646" i="29"/>
  <c r="I1646" i="29"/>
  <c r="F1647" i="29"/>
  <c r="G1647" i="29"/>
  <c r="H1647" i="29"/>
  <c r="I1647" i="29"/>
  <c r="F1648" i="29"/>
  <c r="G1648" i="29"/>
  <c r="H1648" i="29"/>
  <c r="I1648" i="29"/>
  <c r="F1649" i="29"/>
  <c r="G1649" i="29"/>
  <c r="H1649" i="29"/>
  <c r="I1649" i="29"/>
  <c r="F1650" i="29"/>
  <c r="G1650" i="29"/>
  <c r="H1650" i="29"/>
  <c r="I1650" i="29"/>
  <c r="F1651" i="29"/>
  <c r="G1651" i="29"/>
  <c r="H1651" i="29"/>
  <c r="I1651" i="29"/>
  <c r="F1652" i="29"/>
  <c r="G1652" i="29"/>
  <c r="H1652" i="29"/>
  <c r="I1652" i="29"/>
  <c r="F1653" i="29"/>
  <c r="G1653" i="29"/>
  <c r="H1653" i="29"/>
  <c r="I1653" i="29"/>
  <c r="F1654" i="29"/>
  <c r="G1654" i="29"/>
  <c r="H1654" i="29"/>
  <c r="I1654" i="29"/>
  <c r="F1655" i="29"/>
  <c r="G1655" i="29"/>
  <c r="H1655" i="29"/>
  <c r="I1655" i="29"/>
  <c r="F1656" i="29"/>
  <c r="G1656" i="29"/>
  <c r="H1656" i="29"/>
  <c r="I1656" i="29"/>
  <c r="F1657" i="29"/>
  <c r="G1657" i="29"/>
  <c r="H1657" i="29"/>
  <c r="I1657" i="29"/>
  <c r="F1658" i="29"/>
  <c r="G1658" i="29"/>
  <c r="H1658" i="29"/>
  <c r="I1658" i="29"/>
  <c r="F1659" i="29"/>
  <c r="G1659" i="29"/>
  <c r="H1659" i="29"/>
  <c r="I1659" i="29"/>
  <c r="F1660" i="29"/>
  <c r="G1660" i="29"/>
  <c r="H1660" i="29"/>
  <c r="I1660" i="29"/>
  <c r="F1661" i="29"/>
  <c r="G1661" i="29"/>
  <c r="H1661" i="29"/>
  <c r="I1661" i="29"/>
  <c r="F1662" i="29"/>
  <c r="G1662" i="29"/>
  <c r="H1662" i="29"/>
  <c r="I1662" i="29"/>
  <c r="F1663" i="29"/>
  <c r="G1663" i="29"/>
  <c r="H1663" i="29"/>
  <c r="I1663" i="29"/>
  <c r="F1664" i="29"/>
  <c r="G1664" i="29"/>
  <c r="H1664" i="29"/>
  <c r="I1664" i="29"/>
  <c r="F1665" i="29"/>
  <c r="G1665" i="29"/>
  <c r="H1665" i="29"/>
  <c r="I1665" i="29"/>
  <c r="F1666" i="29"/>
  <c r="G1666" i="29"/>
  <c r="H1666" i="29"/>
  <c r="I1666" i="29"/>
  <c r="F1667" i="29"/>
  <c r="G1667" i="29"/>
  <c r="H1667" i="29"/>
  <c r="I1667" i="29"/>
  <c r="F1668" i="29"/>
  <c r="G1668" i="29"/>
  <c r="H1668" i="29"/>
  <c r="I1668" i="29"/>
  <c r="F1669" i="29"/>
  <c r="G1669" i="29"/>
  <c r="H1669" i="29"/>
  <c r="I1669" i="29"/>
  <c r="F1670" i="29"/>
  <c r="G1670" i="29"/>
  <c r="H1670" i="29"/>
  <c r="I1670" i="29"/>
  <c r="F1671" i="29"/>
  <c r="G1671" i="29"/>
  <c r="H1671" i="29"/>
  <c r="I1671" i="29"/>
  <c r="F1672" i="29"/>
  <c r="G1672" i="29"/>
  <c r="H1672" i="29"/>
  <c r="I1672" i="29"/>
  <c r="F1673" i="29"/>
  <c r="G1673" i="29"/>
  <c r="H1673" i="29"/>
  <c r="I1673" i="29"/>
  <c r="F1674" i="29"/>
  <c r="G1674" i="29"/>
  <c r="H1674" i="29"/>
  <c r="I1674" i="29"/>
  <c r="F1675" i="29"/>
  <c r="G1675" i="29"/>
  <c r="H1675" i="29"/>
  <c r="I1675" i="29"/>
  <c r="F1676" i="29"/>
  <c r="G1676" i="29"/>
  <c r="H1676" i="29"/>
  <c r="I1676" i="29"/>
  <c r="F1677" i="29"/>
  <c r="G1677" i="29"/>
  <c r="H1677" i="29"/>
  <c r="I1677" i="29"/>
  <c r="F1678" i="29"/>
  <c r="G1678" i="29"/>
  <c r="H1678" i="29"/>
  <c r="I1678" i="29"/>
  <c r="F1679" i="29"/>
  <c r="G1679" i="29"/>
  <c r="H1679" i="29"/>
  <c r="I1679" i="29"/>
  <c r="F1680" i="29"/>
  <c r="G1680" i="29"/>
  <c r="H1680" i="29"/>
  <c r="I1680" i="29"/>
  <c r="F1681" i="29"/>
  <c r="G1681" i="29"/>
  <c r="H1681" i="29"/>
  <c r="I1681" i="29"/>
  <c r="F1682" i="29"/>
  <c r="G1682" i="29"/>
  <c r="H1682" i="29"/>
  <c r="I1682" i="29"/>
  <c r="F1683" i="29"/>
  <c r="G1683" i="29"/>
  <c r="H1683" i="29"/>
  <c r="I1683" i="29"/>
  <c r="F1684" i="29"/>
  <c r="G1684" i="29"/>
  <c r="H1684" i="29"/>
  <c r="I1684" i="29"/>
  <c r="F1685" i="29"/>
  <c r="G1685" i="29"/>
  <c r="H1685" i="29"/>
  <c r="I1685" i="29"/>
  <c r="F1686" i="29"/>
  <c r="G1686" i="29"/>
  <c r="H1686" i="29"/>
  <c r="I1686" i="29"/>
  <c r="F1687" i="29"/>
  <c r="G1687" i="29"/>
  <c r="H1687" i="29"/>
  <c r="I1687" i="29"/>
  <c r="F1688" i="29"/>
  <c r="G1688" i="29"/>
  <c r="H1688" i="29"/>
  <c r="I1688" i="29"/>
  <c r="F1689" i="29"/>
  <c r="G1689" i="29"/>
  <c r="H1689" i="29"/>
  <c r="I1689" i="29"/>
  <c r="F1690" i="29"/>
  <c r="G1690" i="29"/>
  <c r="H1690" i="29"/>
  <c r="I1690" i="29"/>
  <c r="F1691" i="29"/>
  <c r="G1691" i="29"/>
  <c r="H1691" i="29"/>
  <c r="I1691" i="29"/>
  <c r="F1692" i="29"/>
  <c r="G1692" i="29"/>
  <c r="H1692" i="29"/>
  <c r="I1692" i="29"/>
  <c r="F1693" i="29"/>
  <c r="G1693" i="29"/>
  <c r="H1693" i="29"/>
  <c r="I1693" i="29"/>
  <c r="F1694" i="29"/>
  <c r="G1694" i="29"/>
  <c r="H1694" i="29"/>
  <c r="I1694" i="29"/>
  <c r="F1695" i="29"/>
  <c r="G1695" i="29"/>
  <c r="H1695" i="29"/>
  <c r="I1695" i="29"/>
  <c r="F1696" i="29"/>
  <c r="G1696" i="29"/>
  <c r="H1696" i="29"/>
  <c r="I1696" i="29"/>
  <c r="F1697" i="29"/>
  <c r="G1697" i="29"/>
  <c r="H1697" i="29"/>
  <c r="I1697" i="29"/>
  <c r="F1698" i="29"/>
  <c r="G1698" i="29"/>
  <c r="H1698" i="29"/>
  <c r="I1698" i="29"/>
  <c r="F1699" i="29"/>
  <c r="G1699" i="29"/>
  <c r="H1699" i="29"/>
  <c r="I1699" i="29"/>
  <c r="F1700" i="29"/>
  <c r="G1700" i="29"/>
  <c r="H1700" i="29"/>
  <c r="I1700" i="29"/>
  <c r="F1701" i="29"/>
  <c r="G1701" i="29"/>
  <c r="H1701" i="29"/>
  <c r="I1701" i="29"/>
  <c r="F1702" i="29"/>
  <c r="G1702" i="29"/>
  <c r="H1702" i="29"/>
  <c r="I1702" i="29"/>
  <c r="F1703" i="29"/>
  <c r="G1703" i="29"/>
  <c r="H1703" i="29"/>
  <c r="I1703" i="29"/>
  <c r="F1704" i="29"/>
  <c r="G1704" i="29"/>
  <c r="H1704" i="29"/>
  <c r="I1704" i="29"/>
  <c r="F1705" i="29"/>
  <c r="G1705" i="29"/>
  <c r="H1705" i="29"/>
  <c r="I1705" i="29"/>
  <c r="F1706" i="29"/>
  <c r="G1706" i="29"/>
  <c r="H1706" i="29"/>
  <c r="I1706" i="29"/>
  <c r="F1707" i="29"/>
  <c r="G1707" i="29"/>
  <c r="H1707" i="29"/>
  <c r="I1707" i="29"/>
  <c r="F1708" i="29"/>
  <c r="G1708" i="29"/>
  <c r="H1708" i="29"/>
  <c r="I1708" i="29"/>
  <c r="F1709" i="29"/>
  <c r="G1709" i="29"/>
  <c r="H1709" i="29"/>
  <c r="I1709" i="29"/>
  <c r="F1710" i="29"/>
  <c r="G1710" i="29"/>
  <c r="H1710" i="29"/>
  <c r="I1710" i="29"/>
  <c r="F1711" i="29"/>
  <c r="G1711" i="29"/>
  <c r="H1711" i="29"/>
  <c r="I1711" i="29"/>
  <c r="F1712" i="29"/>
  <c r="G1712" i="29"/>
  <c r="H1712" i="29"/>
  <c r="I1712" i="29"/>
  <c r="F1713" i="29"/>
  <c r="G1713" i="29"/>
  <c r="H1713" i="29"/>
  <c r="I1713" i="29"/>
  <c r="F1714" i="29"/>
  <c r="G1714" i="29"/>
  <c r="H1714" i="29"/>
  <c r="I1714" i="29"/>
  <c r="F1715" i="29"/>
  <c r="G1715" i="29"/>
  <c r="H1715" i="29"/>
  <c r="I1715" i="29"/>
  <c r="F1716" i="29"/>
  <c r="G1716" i="29"/>
  <c r="H1716" i="29"/>
  <c r="I1716" i="29"/>
  <c r="F1717" i="29"/>
  <c r="G1717" i="29"/>
  <c r="H1717" i="29"/>
  <c r="I1717" i="29"/>
  <c r="F1718" i="29"/>
  <c r="G1718" i="29"/>
  <c r="H1718" i="29"/>
  <c r="I1718" i="29"/>
  <c r="F1719" i="29"/>
  <c r="G1719" i="29"/>
  <c r="H1719" i="29"/>
  <c r="I1719" i="29"/>
  <c r="F1720" i="29"/>
  <c r="G1720" i="29"/>
  <c r="H1720" i="29"/>
  <c r="I1720" i="29"/>
  <c r="F1721" i="29"/>
  <c r="G1721" i="29"/>
  <c r="H1721" i="29"/>
  <c r="I1721" i="29"/>
  <c r="F1722" i="29"/>
  <c r="G1722" i="29"/>
  <c r="H1722" i="29"/>
  <c r="I1722" i="29"/>
  <c r="F1723" i="29"/>
  <c r="G1723" i="29"/>
  <c r="H1723" i="29"/>
  <c r="I1723" i="29"/>
  <c r="F1724" i="29"/>
  <c r="G1724" i="29"/>
  <c r="H1724" i="29"/>
  <c r="I1724" i="29"/>
  <c r="F1725" i="29"/>
  <c r="G1725" i="29"/>
  <c r="H1725" i="29"/>
  <c r="I1725" i="29"/>
  <c r="F1726" i="29"/>
  <c r="G1726" i="29"/>
  <c r="H1726" i="29"/>
  <c r="I1726" i="29"/>
  <c r="F1727" i="29"/>
  <c r="G1727" i="29"/>
  <c r="H1727" i="29"/>
  <c r="I1727" i="29"/>
  <c r="F1728" i="29"/>
  <c r="G1728" i="29"/>
  <c r="H1728" i="29"/>
  <c r="I1728" i="29"/>
  <c r="F1729" i="29"/>
  <c r="G1729" i="29"/>
  <c r="H1729" i="29"/>
  <c r="I1729" i="29"/>
  <c r="F1730" i="29"/>
  <c r="G1730" i="29"/>
  <c r="H1730" i="29"/>
  <c r="I1730" i="29"/>
  <c r="F1731" i="29"/>
  <c r="G1731" i="29"/>
  <c r="H1731" i="29"/>
  <c r="I1731" i="29"/>
  <c r="F1732" i="29"/>
  <c r="G1732" i="29"/>
  <c r="H1732" i="29"/>
  <c r="I1732" i="29"/>
  <c r="F1733" i="29"/>
  <c r="G1733" i="29"/>
  <c r="H1733" i="29"/>
  <c r="I1733" i="29"/>
  <c r="F1734" i="29"/>
  <c r="G1734" i="29"/>
  <c r="H1734" i="29"/>
  <c r="I1734" i="29"/>
  <c r="F1735" i="29"/>
  <c r="G1735" i="29"/>
  <c r="H1735" i="29"/>
  <c r="I1735" i="29"/>
  <c r="F1736" i="29"/>
  <c r="G1736" i="29"/>
  <c r="H1736" i="29"/>
  <c r="I1736" i="29"/>
  <c r="F1737" i="29"/>
  <c r="G1737" i="29"/>
  <c r="H1737" i="29"/>
  <c r="I1737" i="29"/>
  <c r="F1738" i="29"/>
  <c r="G1738" i="29"/>
  <c r="H1738" i="29"/>
  <c r="I1738" i="29"/>
  <c r="F1739" i="29"/>
  <c r="G1739" i="29"/>
  <c r="H1739" i="29"/>
  <c r="I1739" i="29"/>
  <c r="F1740" i="29"/>
  <c r="G1740" i="29"/>
  <c r="H1740" i="29"/>
  <c r="I1740" i="29"/>
  <c r="F1741" i="29"/>
  <c r="G1741" i="29"/>
  <c r="H1741" i="29"/>
  <c r="I1741" i="29"/>
  <c r="F1742" i="29"/>
  <c r="G1742" i="29"/>
  <c r="H1742" i="29"/>
  <c r="I1742" i="29"/>
  <c r="F1743" i="29"/>
  <c r="G1743" i="29"/>
  <c r="H1743" i="29"/>
  <c r="I1743" i="29"/>
  <c r="F1744" i="29"/>
  <c r="G1744" i="29"/>
  <c r="H1744" i="29"/>
  <c r="I1744" i="29"/>
  <c r="F1745" i="29"/>
  <c r="G1745" i="29"/>
  <c r="H1745" i="29"/>
  <c r="I1745" i="29"/>
  <c r="F1746" i="29"/>
  <c r="G1746" i="29"/>
  <c r="H1746" i="29"/>
  <c r="I1746" i="29"/>
  <c r="F1747" i="29"/>
  <c r="G1747" i="29"/>
  <c r="H1747" i="29"/>
  <c r="I1747" i="29"/>
  <c r="F1748" i="29"/>
  <c r="G1748" i="29"/>
  <c r="H1748" i="29"/>
  <c r="I1748" i="29"/>
  <c r="F1749" i="29"/>
  <c r="G1749" i="29"/>
  <c r="H1749" i="29"/>
  <c r="I1749" i="29"/>
  <c r="F1750" i="29"/>
  <c r="G1750" i="29"/>
  <c r="H1750" i="29"/>
  <c r="I1750" i="29"/>
  <c r="F1751" i="29"/>
  <c r="G1751" i="29"/>
  <c r="H1751" i="29"/>
  <c r="I1751" i="29"/>
  <c r="F1752" i="29"/>
  <c r="G1752" i="29"/>
  <c r="H1752" i="29"/>
  <c r="I1752" i="29"/>
  <c r="F1753" i="29"/>
  <c r="G1753" i="29"/>
  <c r="H1753" i="29"/>
  <c r="I1753" i="29"/>
  <c r="F1754" i="29"/>
  <c r="G1754" i="29"/>
  <c r="H1754" i="29"/>
  <c r="I1754" i="29"/>
  <c r="F1755" i="29"/>
  <c r="G1755" i="29"/>
  <c r="H1755" i="29"/>
  <c r="I1755" i="29"/>
  <c r="F1756" i="29"/>
  <c r="G1756" i="29"/>
  <c r="H1756" i="29"/>
  <c r="I1756" i="29"/>
  <c r="F1757" i="29"/>
  <c r="G1757" i="29"/>
  <c r="H1757" i="29"/>
  <c r="I1757" i="29"/>
  <c r="F1758" i="29"/>
  <c r="G1758" i="29"/>
  <c r="H1758" i="29"/>
  <c r="I1758" i="29"/>
  <c r="F1759" i="29"/>
  <c r="G1759" i="29"/>
  <c r="H1759" i="29"/>
  <c r="I1759" i="29"/>
  <c r="F1760" i="29"/>
  <c r="G1760" i="29"/>
  <c r="H1760" i="29"/>
  <c r="I1760" i="29"/>
  <c r="F1761" i="29"/>
  <c r="G1761" i="29"/>
  <c r="H1761" i="29"/>
  <c r="I1761" i="29"/>
  <c r="F1762" i="29"/>
  <c r="G1762" i="29"/>
  <c r="H1762" i="29"/>
  <c r="I1762" i="29"/>
  <c r="F1763" i="29"/>
  <c r="G1763" i="29"/>
  <c r="H1763" i="29"/>
  <c r="I1763" i="29"/>
  <c r="F1764" i="29"/>
  <c r="G1764" i="29"/>
  <c r="H1764" i="29"/>
  <c r="I1764" i="29"/>
  <c r="F1765" i="29"/>
  <c r="G1765" i="29"/>
  <c r="H1765" i="29"/>
  <c r="I1765" i="29"/>
  <c r="F1766" i="29"/>
  <c r="G1766" i="29"/>
  <c r="H1766" i="29"/>
  <c r="I1766" i="29"/>
  <c r="F1767" i="29"/>
  <c r="G1767" i="29"/>
  <c r="H1767" i="29"/>
  <c r="I1767" i="29"/>
  <c r="F1768" i="29"/>
  <c r="G1768" i="29"/>
  <c r="H1768" i="29"/>
  <c r="I1768" i="29"/>
  <c r="F1769" i="29"/>
  <c r="G1769" i="29"/>
  <c r="H1769" i="29"/>
  <c r="I1769" i="29"/>
  <c r="F1770" i="29"/>
  <c r="G1770" i="29"/>
  <c r="H1770" i="29"/>
  <c r="I1770" i="29"/>
  <c r="F1771" i="29"/>
  <c r="G1771" i="29"/>
  <c r="H1771" i="29"/>
  <c r="I1771" i="29"/>
  <c r="F1772" i="29"/>
  <c r="G1772" i="29"/>
  <c r="H1772" i="29"/>
  <c r="I1772" i="29"/>
  <c r="F1773" i="29"/>
  <c r="G1773" i="29"/>
  <c r="H1773" i="29"/>
  <c r="I1773" i="29"/>
  <c r="F1774" i="29"/>
  <c r="G1774" i="29"/>
  <c r="H1774" i="29"/>
  <c r="I1774" i="29"/>
  <c r="F1775" i="29"/>
  <c r="G1775" i="29"/>
  <c r="H1775" i="29"/>
  <c r="I1775" i="29"/>
  <c r="F1776" i="29"/>
  <c r="G1776" i="29"/>
  <c r="H1776" i="29"/>
  <c r="I1776" i="29"/>
  <c r="F1777" i="29"/>
  <c r="G1777" i="29"/>
  <c r="H1777" i="29"/>
  <c r="I1777" i="29"/>
  <c r="F1778" i="29"/>
  <c r="G1778" i="29"/>
  <c r="H1778" i="29"/>
  <c r="I1778" i="29"/>
  <c r="F1779" i="29"/>
  <c r="G1779" i="29"/>
  <c r="H1779" i="29"/>
  <c r="I1779" i="29"/>
  <c r="F1780" i="29"/>
  <c r="G1780" i="29"/>
  <c r="H1780" i="29"/>
  <c r="I1780" i="29"/>
  <c r="F1781" i="29"/>
  <c r="G1781" i="29"/>
  <c r="H1781" i="29"/>
  <c r="I1781" i="29"/>
  <c r="F1782" i="29"/>
  <c r="G1782" i="29"/>
  <c r="H1782" i="29"/>
  <c r="I1782" i="29"/>
  <c r="F1783" i="29"/>
  <c r="G1783" i="29"/>
  <c r="H1783" i="29"/>
  <c r="I1783" i="29"/>
  <c r="F1784" i="29"/>
  <c r="G1784" i="29"/>
  <c r="H1784" i="29"/>
  <c r="I1784" i="29"/>
  <c r="F1785" i="29"/>
  <c r="G1785" i="29"/>
  <c r="H1785" i="29"/>
  <c r="I1785" i="29"/>
  <c r="F1786" i="29"/>
  <c r="G1786" i="29"/>
  <c r="H1786" i="29"/>
  <c r="I1786" i="29"/>
  <c r="F1787" i="29"/>
  <c r="G1787" i="29"/>
  <c r="H1787" i="29"/>
  <c r="I1787" i="29"/>
  <c r="F1788" i="29"/>
  <c r="G1788" i="29"/>
  <c r="H1788" i="29"/>
  <c r="I1788" i="29"/>
  <c r="F1789" i="29"/>
  <c r="G1789" i="29"/>
  <c r="H1789" i="29"/>
  <c r="I1789" i="29"/>
  <c r="F1790" i="29"/>
  <c r="G1790" i="29"/>
  <c r="H1790" i="29"/>
  <c r="I1790" i="29"/>
  <c r="F1791" i="29"/>
  <c r="G1791" i="29"/>
  <c r="H1791" i="29"/>
  <c r="I1791" i="29"/>
  <c r="F1792" i="29"/>
  <c r="G1792" i="29"/>
  <c r="H1792" i="29"/>
  <c r="I1792" i="29"/>
  <c r="F1793" i="29"/>
  <c r="G1793" i="29"/>
  <c r="H1793" i="29"/>
  <c r="I1793" i="29"/>
  <c r="F1794" i="29"/>
  <c r="G1794" i="29"/>
  <c r="H1794" i="29"/>
  <c r="I1794" i="29"/>
  <c r="F1795" i="29"/>
  <c r="G1795" i="29"/>
  <c r="H1795" i="29"/>
  <c r="I1795" i="29"/>
  <c r="F1796" i="29"/>
  <c r="G1796" i="29"/>
  <c r="H1796" i="29"/>
  <c r="I1796" i="29"/>
  <c r="F1797" i="29"/>
  <c r="G1797" i="29"/>
  <c r="H1797" i="29"/>
  <c r="I1797" i="29"/>
  <c r="F1798" i="29"/>
  <c r="G1798" i="29"/>
  <c r="H1798" i="29"/>
  <c r="I1798" i="29"/>
  <c r="F1799" i="29"/>
  <c r="G1799" i="29"/>
  <c r="H1799" i="29"/>
  <c r="I1799" i="29"/>
  <c r="F1800" i="29"/>
  <c r="G1800" i="29"/>
  <c r="H1800" i="29"/>
  <c r="I1800" i="29"/>
  <c r="F1801" i="29"/>
  <c r="G1801" i="29"/>
  <c r="H1801" i="29"/>
  <c r="I1801" i="29"/>
  <c r="F1802" i="29"/>
  <c r="G1802" i="29"/>
  <c r="H1802" i="29"/>
  <c r="I1802" i="29"/>
  <c r="F1803" i="29"/>
  <c r="G1803" i="29"/>
  <c r="H1803" i="29"/>
  <c r="I1803" i="29"/>
  <c r="F1804" i="29"/>
  <c r="G1804" i="29"/>
  <c r="H1804" i="29"/>
  <c r="I1804" i="29"/>
  <c r="F1805" i="29"/>
  <c r="G1805" i="29"/>
  <c r="H1805" i="29"/>
  <c r="I1805" i="29"/>
  <c r="F1806" i="29"/>
  <c r="G1806" i="29"/>
  <c r="H1806" i="29"/>
  <c r="I1806" i="29"/>
  <c r="F1807" i="29"/>
  <c r="G1807" i="29"/>
  <c r="H1807" i="29"/>
  <c r="I1807" i="29"/>
  <c r="F1808" i="29"/>
  <c r="G1808" i="29"/>
  <c r="H1808" i="29"/>
  <c r="I1808" i="29"/>
  <c r="F1809" i="29"/>
  <c r="G1809" i="29"/>
  <c r="H1809" i="29"/>
  <c r="I1809" i="29"/>
  <c r="F1810" i="29"/>
  <c r="G1810" i="29"/>
  <c r="H1810" i="29"/>
  <c r="I1810" i="29"/>
  <c r="F1811" i="29"/>
  <c r="G1811" i="29"/>
  <c r="H1811" i="29"/>
  <c r="I1811" i="29"/>
  <c r="F1812" i="29"/>
  <c r="G1812" i="29"/>
  <c r="H1812" i="29"/>
  <c r="I1812" i="29"/>
  <c r="F1813" i="29"/>
  <c r="G1813" i="29"/>
  <c r="H1813" i="29"/>
  <c r="I1813" i="29"/>
  <c r="F1814" i="29"/>
  <c r="G1814" i="29"/>
  <c r="H1814" i="29"/>
  <c r="I1814" i="29"/>
  <c r="F1815" i="29"/>
  <c r="G1815" i="29"/>
  <c r="H1815" i="29"/>
  <c r="I1815" i="29"/>
  <c r="F1816" i="29"/>
  <c r="G1816" i="29"/>
  <c r="H1816" i="29"/>
  <c r="I1816" i="29"/>
  <c r="F1817" i="29"/>
  <c r="G1817" i="29"/>
  <c r="H1817" i="29"/>
  <c r="I1817" i="29"/>
  <c r="F1818" i="29"/>
  <c r="G1818" i="29"/>
  <c r="H1818" i="29"/>
  <c r="I1818" i="29"/>
  <c r="F1819" i="29"/>
  <c r="G1819" i="29"/>
  <c r="H1819" i="29"/>
  <c r="I1819" i="29"/>
  <c r="F1820" i="29"/>
  <c r="G1820" i="29"/>
  <c r="H1820" i="29"/>
  <c r="I1820" i="29"/>
  <c r="F1821" i="29"/>
  <c r="G1821" i="29"/>
  <c r="H1821" i="29"/>
  <c r="I1821" i="29"/>
  <c r="F1822" i="29"/>
  <c r="G1822" i="29"/>
  <c r="H1822" i="29"/>
  <c r="I1822" i="29"/>
  <c r="F1823" i="29"/>
  <c r="G1823" i="29"/>
  <c r="H1823" i="29"/>
  <c r="I1823" i="29"/>
  <c r="F1824" i="29"/>
  <c r="G1824" i="29"/>
  <c r="H1824" i="29"/>
  <c r="I1824" i="29"/>
  <c r="F1825" i="29"/>
  <c r="G1825" i="29"/>
  <c r="H1825" i="29"/>
  <c r="I1825" i="29"/>
  <c r="F1826" i="29"/>
  <c r="G1826" i="29"/>
  <c r="H1826" i="29"/>
  <c r="I1826" i="29"/>
  <c r="F1827" i="29"/>
  <c r="G1827" i="29"/>
  <c r="H1827" i="29"/>
  <c r="I1827" i="29"/>
  <c r="F1828" i="29"/>
  <c r="G1828" i="29"/>
  <c r="H1828" i="29"/>
  <c r="I1828" i="29"/>
  <c r="F1829" i="29"/>
  <c r="G1829" i="29"/>
  <c r="H1829" i="29"/>
  <c r="I1829" i="29"/>
  <c r="F1830" i="29"/>
  <c r="G1830" i="29"/>
  <c r="H1830" i="29"/>
  <c r="I1830" i="29"/>
  <c r="F1831" i="29"/>
  <c r="G1831" i="29"/>
  <c r="H1831" i="29"/>
  <c r="I1831" i="29"/>
  <c r="F1832" i="29"/>
  <c r="G1832" i="29"/>
  <c r="H1832" i="29"/>
  <c r="I1832" i="29"/>
  <c r="F1833" i="29"/>
  <c r="G1833" i="29"/>
  <c r="H1833" i="29"/>
  <c r="I1833" i="29"/>
  <c r="F1834" i="29"/>
  <c r="G1834" i="29"/>
  <c r="H1834" i="29"/>
  <c r="I1834" i="29"/>
  <c r="F1835" i="29"/>
  <c r="G1835" i="29"/>
  <c r="H1835" i="29"/>
  <c r="I1835" i="29"/>
  <c r="F1836" i="29"/>
  <c r="G1836" i="29"/>
  <c r="H1836" i="29"/>
  <c r="I1836" i="29"/>
  <c r="F1837" i="29"/>
  <c r="G1837" i="29"/>
  <c r="H1837" i="29"/>
  <c r="I1837" i="29"/>
  <c r="F1838" i="29"/>
  <c r="G1838" i="29"/>
  <c r="H1838" i="29"/>
  <c r="I1838" i="29"/>
  <c r="F1839" i="29"/>
  <c r="G1839" i="29"/>
  <c r="H1839" i="29"/>
  <c r="I1839" i="29"/>
  <c r="F1840" i="29"/>
  <c r="G1840" i="29"/>
  <c r="H1840" i="29"/>
  <c r="I1840" i="29"/>
  <c r="F1841" i="29"/>
  <c r="G1841" i="29"/>
  <c r="H1841" i="29"/>
  <c r="I1841" i="29"/>
  <c r="F1842" i="29"/>
  <c r="G1842" i="29"/>
  <c r="H1842" i="29"/>
  <c r="I1842" i="29"/>
  <c r="F1843" i="29"/>
  <c r="G1843" i="29"/>
  <c r="H1843" i="29"/>
  <c r="I1843" i="29"/>
  <c r="F1844" i="29"/>
  <c r="G1844" i="29"/>
  <c r="H1844" i="29"/>
  <c r="I1844" i="29"/>
  <c r="F1845" i="29"/>
  <c r="G1845" i="29"/>
  <c r="H1845" i="29"/>
  <c r="I1845" i="29"/>
  <c r="F1846" i="29"/>
  <c r="G1846" i="29"/>
  <c r="H1846" i="29"/>
  <c r="I1846" i="29"/>
  <c r="F1847" i="29"/>
  <c r="G1847" i="29"/>
  <c r="H1847" i="29"/>
  <c r="I1847" i="29"/>
  <c r="F1848" i="29"/>
  <c r="G1848" i="29"/>
  <c r="H1848" i="29"/>
  <c r="I1848" i="29"/>
  <c r="F1849" i="29"/>
  <c r="G1849" i="29"/>
  <c r="H1849" i="29"/>
  <c r="I1849" i="29"/>
  <c r="F1850" i="29"/>
  <c r="G1850" i="29"/>
  <c r="H1850" i="29"/>
  <c r="I1850" i="29"/>
  <c r="F1851" i="29"/>
  <c r="G1851" i="29"/>
  <c r="H1851" i="29"/>
  <c r="I1851" i="29"/>
  <c r="F1852" i="29"/>
  <c r="G1852" i="29"/>
  <c r="H1852" i="29"/>
  <c r="I1852" i="29"/>
  <c r="F1853" i="29"/>
  <c r="G1853" i="29"/>
  <c r="H1853" i="29"/>
  <c r="I1853" i="29"/>
  <c r="F1854" i="29"/>
  <c r="G1854" i="29"/>
  <c r="H1854" i="29"/>
  <c r="I1854" i="29"/>
  <c r="F1855" i="29"/>
  <c r="G1855" i="29"/>
  <c r="H1855" i="29"/>
  <c r="I1855" i="29"/>
  <c r="F1856" i="29"/>
  <c r="G1856" i="29"/>
  <c r="H1856" i="29"/>
  <c r="I1856" i="29"/>
  <c r="F1857" i="29"/>
  <c r="G1857" i="29"/>
  <c r="H1857" i="29"/>
  <c r="I1857" i="29"/>
  <c r="F1858" i="29"/>
  <c r="G1858" i="29"/>
  <c r="H1858" i="29"/>
  <c r="I1858" i="29"/>
  <c r="F1859" i="29"/>
  <c r="G1859" i="29"/>
  <c r="H1859" i="29"/>
  <c r="I1859" i="29"/>
  <c r="F1860" i="29"/>
  <c r="G1860" i="29"/>
  <c r="H1860" i="29"/>
  <c r="I1860" i="29"/>
  <c r="F1861" i="29"/>
  <c r="G1861" i="29"/>
  <c r="H1861" i="29"/>
  <c r="I1861" i="29"/>
  <c r="F1862" i="29"/>
  <c r="G1862" i="29"/>
  <c r="H1862" i="29"/>
  <c r="I1862" i="29"/>
  <c r="F1863" i="29"/>
  <c r="G1863" i="29"/>
  <c r="H1863" i="29"/>
  <c r="I1863" i="29"/>
  <c r="F1864" i="29"/>
  <c r="G1864" i="29"/>
  <c r="H1864" i="29"/>
  <c r="I1864" i="29"/>
  <c r="F1865" i="29"/>
  <c r="G1865" i="29"/>
  <c r="H1865" i="29"/>
  <c r="I1865" i="29"/>
  <c r="F1866" i="29"/>
  <c r="G1866" i="29"/>
  <c r="H1866" i="29"/>
  <c r="I1866" i="29"/>
  <c r="F1867" i="29"/>
  <c r="G1867" i="29"/>
  <c r="H1867" i="29"/>
  <c r="I1867" i="29"/>
  <c r="F1868" i="29"/>
  <c r="G1868" i="29"/>
  <c r="H1868" i="29"/>
  <c r="I1868" i="29"/>
  <c r="F1869" i="29"/>
  <c r="G1869" i="29"/>
  <c r="H1869" i="29"/>
  <c r="I1869" i="29"/>
  <c r="F1870" i="29"/>
  <c r="G1870" i="29"/>
  <c r="H1870" i="29"/>
  <c r="I1870" i="29"/>
  <c r="F1871" i="29"/>
  <c r="G1871" i="29"/>
  <c r="H1871" i="29"/>
  <c r="I1871" i="29"/>
  <c r="F1872" i="29"/>
  <c r="G1872" i="29"/>
  <c r="H1872" i="29"/>
  <c r="I1872" i="29"/>
  <c r="F1873" i="29"/>
  <c r="G1873" i="29"/>
  <c r="H1873" i="29"/>
  <c r="I1873" i="29"/>
  <c r="F1874" i="29"/>
  <c r="G1874" i="29"/>
  <c r="H1874" i="29"/>
  <c r="I1874" i="29"/>
  <c r="F1875" i="29"/>
  <c r="G1875" i="29"/>
  <c r="H1875" i="29"/>
  <c r="I1875" i="29"/>
  <c r="F1876" i="29"/>
  <c r="G1876" i="29"/>
  <c r="H1876" i="29"/>
  <c r="I1876" i="29"/>
  <c r="F1877" i="29"/>
  <c r="G1877" i="29"/>
  <c r="H1877" i="29"/>
  <c r="I1877" i="29"/>
  <c r="F1878" i="29"/>
  <c r="G1878" i="29"/>
  <c r="H1878" i="29"/>
  <c r="I1878" i="29"/>
  <c r="F1879" i="29"/>
  <c r="G1879" i="29"/>
  <c r="H1879" i="29"/>
  <c r="I1879" i="29"/>
  <c r="F1880" i="29"/>
  <c r="G1880" i="29"/>
  <c r="H1880" i="29"/>
  <c r="I1880" i="29"/>
  <c r="F1881" i="29"/>
  <c r="G1881" i="29"/>
  <c r="H1881" i="29"/>
  <c r="I1881" i="29"/>
  <c r="F1882" i="29"/>
  <c r="G1882" i="29"/>
  <c r="H1882" i="29"/>
  <c r="I1882" i="29"/>
  <c r="F1883" i="29"/>
  <c r="G1883" i="29"/>
  <c r="H1883" i="29"/>
  <c r="I1883" i="29"/>
  <c r="F1884" i="29"/>
  <c r="G1884" i="29"/>
  <c r="H1884" i="29"/>
  <c r="I1884" i="29"/>
  <c r="F1885" i="29"/>
  <c r="G1885" i="29"/>
  <c r="H1885" i="29"/>
  <c r="I1885" i="29"/>
  <c r="F1886" i="29"/>
  <c r="G1886" i="29"/>
  <c r="H1886" i="29"/>
  <c r="I1886" i="29"/>
  <c r="F1887" i="29"/>
  <c r="G1887" i="29"/>
  <c r="H1887" i="29"/>
  <c r="I1887" i="29"/>
  <c r="F1888" i="29"/>
  <c r="G1888" i="29"/>
  <c r="H1888" i="29"/>
  <c r="I1888" i="29"/>
  <c r="F1889" i="29"/>
  <c r="G1889" i="29"/>
  <c r="H1889" i="29"/>
  <c r="I1889" i="29"/>
  <c r="F1890" i="29"/>
  <c r="G1890" i="29"/>
  <c r="H1890" i="29"/>
  <c r="I1890" i="29"/>
  <c r="F1891" i="29"/>
  <c r="G1891" i="29"/>
  <c r="H1891" i="29"/>
  <c r="I1891" i="29"/>
  <c r="F1892" i="29"/>
  <c r="G1892" i="29"/>
  <c r="H1892" i="29"/>
  <c r="I1892" i="29"/>
  <c r="F1893" i="29"/>
  <c r="G1893" i="29"/>
  <c r="H1893" i="29"/>
  <c r="I1893" i="29"/>
  <c r="F1894" i="29"/>
  <c r="G1894" i="29"/>
  <c r="H1894" i="29"/>
  <c r="I1894" i="29"/>
  <c r="F1895" i="29"/>
  <c r="G1895" i="29"/>
  <c r="H1895" i="29"/>
  <c r="I1895" i="29"/>
  <c r="F1896" i="29"/>
  <c r="G1896" i="29"/>
  <c r="H1896" i="29"/>
  <c r="I1896" i="29"/>
  <c r="F1897" i="29"/>
  <c r="G1897" i="29"/>
  <c r="H1897" i="29"/>
  <c r="I1897" i="29"/>
  <c r="F1898" i="29"/>
  <c r="G1898" i="29"/>
  <c r="H1898" i="29"/>
  <c r="I1898" i="29"/>
  <c r="F1899" i="29"/>
  <c r="G1899" i="29"/>
  <c r="H1899" i="29"/>
  <c r="I1899" i="29"/>
  <c r="F1900" i="29"/>
  <c r="G1900" i="29"/>
  <c r="H1900" i="29"/>
  <c r="I1900" i="29"/>
  <c r="F1901" i="29"/>
  <c r="G1901" i="29"/>
  <c r="H1901" i="29"/>
  <c r="I1901" i="29"/>
  <c r="F1902" i="29"/>
  <c r="G1902" i="29"/>
  <c r="H1902" i="29"/>
  <c r="I1902" i="29"/>
  <c r="F1903" i="29"/>
  <c r="G1903" i="29"/>
  <c r="H1903" i="29"/>
  <c r="I1903" i="29"/>
  <c r="F1904" i="29"/>
  <c r="G1904" i="29"/>
  <c r="H1904" i="29"/>
  <c r="I1904" i="29"/>
  <c r="F1905" i="29"/>
  <c r="G1905" i="29"/>
  <c r="H1905" i="29"/>
  <c r="I1905" i="29"/>
  <c r="F1906" i="29"/>
  <c r="G1906" i="29"/>
  <c r="H1906" i="29"/>
  <c r="I1906" i="29"/>
  <c r="F1907" i="29"/>
  <c r="G1907" i="29"/>
  <c r="H1907" i="29"/>
  <c r="I1907" i="29"/>
  <c r="F1908" i="29"/>
  <c r="G1908" i="29"/>
  <c r="H1908" i="29"/>
  <c r="I1908" i="29"/>
  <c r="F1909" i="29"/>
  <c r="G1909" i="29"/>
  <c r="H1909" i="29"/>
  <c r="I1909" i="29"/>
  <c r="F1910" i="29"/>
  <c r="G1910" i="29"/>
  <c r="H1910" i="29"/>
  <c r="I1910" i="29"/>
  <c r="F1911" i="29"/>
  <c r="G1911" i="29"/>
  <c r="H1911" i="29"/>
  <c r="I1911" i="29"/>
  <c r="F1912" i="29"/>
  <c r="G1912" i="29"/>
  <c r="H1912" i="29"/>
  <c r="I1912" i="29"/>
  <c r="F1913" i="29"/>
  <c r="G1913" i="29"/>
  <c r="H1913" i="29"/>
  <c r="I1913" i="29"/>
  <c r="F1914" i="29"/>
  <c r="G1914" i="29"/>
  <c r="H1914" i="29"/>
  <c r="I1914" i="29"/>
  <c r="F1915" i="29"/>
  <c r="G1915" i="29"/>
  <c r="H1915" i="29"/>
  <c r="I1915" i="29"/>
  <c r="F1916" i="29"/>
  <c r="G1916" i="29"/>
  <c r="H1916" i="29"/>
  <c r="I1916" i="29"/>
  <c r="F1917" i="29"/>
  <c r="G1917" i="29"/>
  <c r="H1917" i="29"/>
  <c r="I1917" i="29"/>
  <c r="F1918" i="29"/>
  <c r="G1918" i="29"/>
  <c r="H1918" i="29"/>
  <c r="I1918" i="29"/>
  <c r="F1919" i="29"/>
  <c r="G1919" i="29"/>
  <c r="H1919" i="29"/>
  <c r="I1919" i="29"/>
  <c r="F1920" i="29"/>
  <c r="G1920" i="29"/>
  <c r="H1920" i="29"/>
  <c r="I1920" i="29"/>
  <c r="F1921" i="29"/>
  <c r="G1921" i="29"/>
  <c r="H1921" i="29"/>
  <c r="I1921" i="29"/>
  <c r="F1922" i="29"/>
  <c r="G1922" i="29"/>
  <c r="H1922" i="29"/>
  <c r="I1922" i="29"/>
  <c r="F1923" i="29"/>
  <c r="G1923" i="29"/>
  <c r="H1923" i="29"/>
  <c r="I1923" i="29"/>
  <c r="F1924" i="29"/>
  <c r="G1924" i="29"/>
  <c r="H1924" i="29"/>
  <c r="I1924" i="29"/>
  <c r="F1925" i="29"/>
  <c r="G1925" i="29"/>
  <c r="H1925" i="29"/>
  <c r="I1925" i="29"/>
  <c r="F1926" i="29"/>
  <c r="G1926" i="29"/>
  <c r="H1926" i="29"/>
  <c r="I1926" i="29"/>
  <c r="F1927" i="29"/>
  <c r="G1927" i="29"/>
  <c r="H1927" i="29"/>
  <c r="I1927" i="29"/>
  <c r="F1928" i="29"/>
  <c r="G1928" i="29"/>
  <c r="H1928" i="29"/>
  <c r="I1928" i="29"/>
  <c r="F1929" i="29"/>
  <c r="G1929" i="29"/>
  <c r="H1929" i="29"/>
  <c r="I1929" i="29"/>
  <c r="F1930" i="29"/>
  <c r="G1930" i="29"/>
  <c r="H1930" i="29"/>
  <c r="I1930" i="29"/>
  <c r="F1931" i="29"/>
  <c r="G1931" i="29"/>
  <c r="H1931" i="29"/>
  <c r="I1931" i="29"/>
  <c r="F1932" i="29"/>
  <c r="G1932" i="29"/>
  <c r="H1932" i="29"/>
  <c r="I1932" i="29"/>
  <c r="F1933" i="29"/>
  <c r="G1933" i="29"/>
  <c r="H1933" i="29"/>
  <c r="I1933" i="29"/>
  <c r="F1934" i="29"/>
  <c r="G1934" i="29"/>
  <c r="H1934" i="29"/>
  <c r="I1934" i="29"/>
  <c r="F1935" i="29"/>
  <c r="G1935" i="29"/>
  <c r="H1935" i="29"/>
  <c r="I1935" i="29"/>
  <c r="F1936" i="29"/>
  <c r="G1936" i="29"/>
  <c r="H1936" i="29"/>
  <c r="I1936" i="29"/>
  <c r="F1937" i="29"/>
  <c r="G1937" i="29"/>
  <c r="H1937" i="29"/>
  <c r="I1937" i="29"/>
  <c r="F1938" i="29"/>
  <c r="G1938" i="29"/>
  <c r="H1938" i="29"/>
  <c r="I1938" i="29"/>
  <c r="F1939" i="29"/>
  <c r="G1939" i="29"/>
  <c r="H1939" i="29"/>
  <c r="I1939" i="29"/>
  <c r="F1940" i="29"/>
  <c r="G1940" i="29"/>
  <c r="H1940" i="29"/>
  <c r="I1940" i="29"/>
  <c r="F1941" i="29"/>
  <c r="G1941" i="29"/>
  <c r="H1941" i="29"/>
  <c r="I1941" i="29"/>
  <c r="F1942" i="29"/>
  <c r="G1942" i="29"/>
  <c r="H1942" i="29"/>
  <c r="I1942" i="29"/>
  <c r="F1943" i="29"/>
  <c r="G1943" i="29"/>
  <c r="H1943" i="29"/>
  <c r="I1943" i="29"/>
  <c r="F1944" i="29"/>
  <c r="G1944" i="29"/>
  <c r="H1944" i="29"/>
  <c r="I1944" i="29"/>
  <c r="F1945" i="29"/>
  <c r="G1945" i="29"/>
  <c r="H1945" i="29"/>
  <c r="I1945" i="29"/>
  <c r="F1946" i="29"/>
  <c r="G1946" i="29"/>
  <c r="H1946" i="29"/>
  <c r="I1946" i="29"/>
  <c r="F1947" i="29"/>
  <c r="G1947" i="29"/>
  <c r="H1947" i="29"/>
  <c r="I1947" i="29"/>
  <c r="F1948" i="29"/>
  <c r="G1948" i="29"/>
  <c r="H1948" i="29"/>
  <c r="I1948" i="29"/>
  <c r="F1949" i="29"/>
  <c r="G1949" i="29"/>
  <c r="H1949" i="29"/>
  <c r="I1949" i="29"/>
  <c r="F1950" i="29"/>
  <c r="G1950" i="29"/>
  <c r="H1950" i="29"/>
  <c r="I1950" i="29"/>
  <c r="F1951" i="29"/>
  <c r="G1951" i="29"/>
  <c r="H1951" i="29"/>
  <c r="I1951" i="29"/>
  <c r="F1952" i="29"/>
  <c r="G1952" i="29"/>
  <c r="H1952" i="29"/>
  <c r="I1952" i="29"/>
  <c r="F1953" i="29"/>
  <c r="G1953" i="29"/>
  <c r="H1953" i="29"/>
  <c r="I1953" i="29"/>
  <c r="F1954" i="29"/>
  <c r="G1954" i="29"/>
  <c r="H1954" i="29"/>
  <c r="I1954" i="29"/>
  <c r="F1955" i="29"/>
  <c r="G1955" i="29"/>
  <c r="H1955" i="29"/>
  <c r="I1955" i="29"/>
  <c r="F1956" i="29"/>
  <c r="G1956" i="29"/>
  <c r="H1956" i="29"/>
  <c r="I1956" i="29"/>
  <c r="F1957" i="29"/>
  <c r="G1957" i="29"/>
  <c r="H1957" i="29"/>
  <c r="I1957" i="29"/>
  <c r="F1958" i="29"/>
  <c r="G1958" i="29"/>
  <c r="H1958" i="29"/>
  <c r="I1958" i="29"/>
  <c r="F1959" i="29"/>
  <c r="G1959" i="29"/>
  <c r="H1959" i="29"/>
  <c r="I1959" i="29"/>
  <c r="F1960" i="29"/>
  <c r="G1960" i="29"/>
  <c r="H1960" i="29"/>
  <c r="I1960" i="29"/>
  <c r="F1961" i="29"/>
  <c r="G1961" i="29"/>
  <c r="H1961" i="29"/>
  <c r="I1961" i="29"/>
  <c r="F1962" i="29"/>
  <c r="G1962" i="29"/>
  <c r="H1962" i="29"/>
  <c r="I1962" i="29"/>
  <c r="F1963" i="29"/>
  <c r="G1963" i="29"/>
  <c r="H1963" i="29"/>
  <c r="I1963" i="29"/>
  <c r="F1964" i="29"/>
  <c r="G1964" i="29"/>
  <c r="H1964" i="29"/>
  <c r="I1964" i="29"/>
  <c r="F1965" i="29"/>
  <c r="G1965" i="29"/>
  <c r="H1965" i="29"/>
  <c r="I1965" i="29"/>
  <c r="F1966" i="29"/>
  <c r="G1966" i="29"/>
  <c r="H1966" i="29"/>
  <c r="I1966" i="29"/>
  <c r="F1967" i="29"/>
  <c r="G1967" i="29"/>
  <c r="H1967" i="29"/>
  <c r="I1967" i="29"/>
  <c r="F1968" i="29"/>
  <c r="G1968" i="29"/>
  <c r="H1968" i="29"/>
  <c r="I1968" i="29"/>
  <c r="F1969" i="29"/>
  <c r="G1969" i="29"/>
  <c r="H1969" i="29"/>
  <c r="I1969" i="29"/>
  <c r="F1970" i="29"/>
  <c r="G1970" i="29"/>
  <c r="H1970" i="29"/>
  <c r="I1970" i="29"/>
  <c r="F1971" i="29"/>
  <c r="G1971" i="29"/>
  <c r="H1971" i="29"/>
  <c r="I1971" i="29"/>
  <c r="F1972" i="29"/>
  <c r="G1972" i="29"/>
  <c r="H1972" i="29"/>
  <c r="I1972" i="29"/>
  <c r="F1973" i="29"/>
  <c r="G1973" i="29"/>
  <c r="H1973" i="29"/>
  <c r="I1973" i="29"/>
  <c r="F1974" i="29"/>
  <c r="G1974" i="29"/>
  <c r="H1974" i="29"/>
  <c r="I1974" i="29"/>
  <c r="F1975" i="29"/>
  <c r="G1975" i="29"/>
  <c r="H1975" i="29"/>
  <c r="I1975" i="29"/>
  <c r="F1976" i="29"/>
  <c r="G1976" i="29"/>
  <c r="H1976" i="29"/>
  <c r="I1976" i="29"/>
  <c r="F1977" i="29"/>
  <c r="G1977" i="29"/>
  <c r="H1977" i="29"/>
  <c r="I1977" i="29"/>
  <c r="F1978" i="29"/>
  <c r="G1978" i="29"/>
  <c r="H1978" i="29"/>
  <c r="I1978" i="29"/>
  <c r="F1979" i="29"/>
  <c r="G1979" i="29"/>
  <c r="H1979" i="29"/>
  <c r="I1979" i="29"/>
  <c r="F1980" i="29"/>
  <c r="G1980" i="29"/>
  <c r="H1980" i="29"/>
  <c r="I1980" i="29"/>
  <c r="F1981" i="29"/>
  <c r="G1981" i="29"/>
  <c r="H1981" i="29"/>
  <c r="I1981" i="29"/>
  <c r="F1982" i="29"/>
  <c r="G1982" i="29"/>
  <c r="H1982" i="29"/>
  <c r="I1982" i="29"/>
  <c r="F1983" i="29"/>
  <c r="G1983" i="29"/>
  <c r="H1983" i="29"/>
  <c r="I1983" i="29"/>
  <c r="F1984" i="29"/>
  <c r="G1984" i="29"/>
  <c r="H1984" i="29"/>
  <c r="I1984" i="29"/>
  <c r="F1985" i="29"/>
  <c r="G1985" i="29"/>
  <c r="H1985" i="29"/>
  <c r="I1985" i="29"/>
  <c r="F1986" i="29"/>
  <c r="G1986" i="29"/>
  <c r="H1986" i="29"/>
  <c r="I1986" i="29"/>
  <c r="F1987" i="29"/>
  <c r="G1987" i="29"/>
  <c r="H1987" i="29"/>
  <c r="I1987" i="29"/>
  <c r="F1988" i="29"/>
  <c r="G1988" i="29"/>
  <c r="H1988" i="29"/>
  <c r="I1988" i="29"/>
  <c r="F1989" i="29"/>
  <c r="G1989" i="29"/>
  <c r="H1989" i="29"/>
  <c r="I1989" i="29"/>
  <c r="F1990" i="29"/>
  <c r="G1990" i="29"/>
  <c r="H1990" i="29"/>
  <c r="I1990" i="29"/>
  <c r="F1991" i="29"/>
  <c r="G1991" i="29"/>
  <c r="H1991" i="29"/>
  <c r="I1991" i="29"/>
  <c r="F1992" i="29"/>
  <c r="G1992" i="29"/>
  <c r="H1992" i="29"/>
  <c r="I1992" i="29"/>
  <c r="F1993" i="29"/>
  <c r="G1993" i="29"/>
  <c r="H1993" i="29"/>
  <c r="I1993" i="29"/>
  <c r="F1994" i="29"/>
  <c r="G1994" i="29"/>
  <c r="H1994" i="29"/>
  <c r="I1994" i="29"/>
  <c r="F1995" i="29"/>
  <c r="G1995" i="29"/>
  <c r="H1995" i="29"/>
  <c r="I1995" i="29"/>
  <c r="F1996" i="29"/>
  <c r="G1996" i="29"/>
  <c r="H1996" i="29"/>
  <c r="I1996" i="29"/>
  <c r="F1997" i="29"/>
  <c r="G1997" i="29"/>
  <c r="H1997" i="29"/>
  <c r="I1997" i="29"/>
  <c r="F1998" i="29"/>
  <c r="G1998" i="29"/>
  <c r="H1998" i="29"/>
  <c r="I1998" i="29"/>
  <c r="F1999" i="29"/>
  <c r="G1999" i="29"/>
  <c r="H1999" i="29"/>
  <c r="I1999" i="29"/>
  <c r="F2000" i="29"/>
  <c r="G2000" i="29"/>
  <c r="H2000" i="29"/>
  <c r="I2000" i="29"/>
  <c r="F2001" i="29"/>
  <c r="G2001" i="29"/>
  <c r="H2001" i="29"/>
  <c r="I2001" i="29"/>
  <c r="F2002" i="29"/>
  <c r="G2002" i="29"/>
  <c r="H2002" i="29"/>
  <c r="I2002" i="29"/>
  <c r="F2003" i="29"/>
  <c r="G2003" i="29"/>
  <c r="H2003" i="29"/>
  <c r="I2003" i="29"/>
  <c r="F2004" i="29"/>
  <c r="G2004" i="29"/>
  <c r="H2004" i="29"/>
  <c r="I2004" i="29"/>
  <c r="F2005" i="29"/>
  <c r="G2005" i="29"/>
  <c r="H2005" i="29"/>
  <c r="I2005" i="29"/>
  <c r="F2006" i="29"/>
  <c r="G2006" i="29"/>
  <c r="H2006" i="29"/>
  <c r="I2006" i="29"/>
  <c r="F2007" i="29"/>
  <c r="G2007" i="29"/>
  <c r="H2007" i="29"/>
  <c r="I2007" i="29"/>
  <c r="F2008" i="29"/>
  <c r="G2008" i="29"/>
  <c r="H2008" i="29"/>
  <c r="I2008" i="29"/>
  <c r="F2009" i="29"/>
  <c r="G2009" i="29"/>
  <c r="H2009" i="29"/>
  <c r="I2009" i="29"/>
  <c r="F2010" i="29"/>
  <c r="G2010" i="29"/>
  <c r="H2010" i="29"/>
  <c r="I2010" i="29"/>
  <c r="F2011" i="29"/>
  <c r="G2011" i="29"/>
  <c r="H2011" i="29"/>
  <c r="I2011" i="29"/>
  <c r="F2012" i="29"/>
  <c r="G2012" i="29"/>
  <c r="H2012" i="29"/>
  <c r="I2012" i="29"/>
  <c r="F2013" i="29"/>
  <c r="G2013" i="29"/>
  <c r="H2013" i="29"/>
  <c r="I2013" i="29"/>
  <c r="F2014" i="29"/>
  <c r="G2014" i="29"/>
  <c r="H2014" i="29"/>
  <c r="I2014" i="29"/>
  <c r="F2015" i="29"/>
  <c r="G2015" i="29"/>
  <c r="H2015" i="29"/>
  <c r="I2015" i="29"/>
  <c r="F2016" i="29"/>
  <c r="G2016" i="29"/>
  <c r="H2016" i="29"/>
  <c r="I2016" i="29"/>
  <c r="F2017" i="29"/>
  <c r="G2017" i="29"/>
  <c r="H2017" i="29"/>
  <c r="I2017" i="29"/>
  <c r="F2018" i="29"/>
  <c r="G2018" i="29"/>
  <c r="H2018" i="29"/>
  <c r="I2018" i="29"/>
  <c r="F2019" i="29"/>
  <c r="G2019" i="29"/>
  <c r="H2019" i="29"/>
  <c r="I2019" i="29"/>
  <c r="F2020" i="29"/>
  <c r="G2020" i="29"/>
  <c r="H2020" i="29"/>
  <c r="I2020" i="29"/>
  <c r="F2021" i="29"/>
  <c r="G2021" i="29"/>
  <c r="H2021" i="29"/>
  <c r="I2021" i="29"/>
  <c r="F2022" i="29"/>
  <c r="G2022" i="29"/>
  <c r="H2022" i="29"/>
  <c r="I2022" i="29"/>
  <c r="F2023" i="29"/>
  <c r="G2023" i="29"/>
  <c r="H2023" i="29"/>
  <c r="I2023" i="29"/>
  <c r="F2024" i="29"/>
  <c r="G2024" i="29"/>
  <c r="H2024" i="29"/>
  <c r="I2024" i="29"/>
  <c r="F2025" i="29"/>
  <c r="G2025" i="29"/>
  <c r="H2025" i="29"/>
  <c r="I2025" i="29"/>
  <c r="F2026" i="29"/>
  <c r="G2026" i="29"/>
  <c r="H2026" i="29"/>
  <c r="I2026" i="29"/>
  <c r="F2027" i="29"/>
  <c r="G2027" i="29"/>
  <c r="H2027" i="29"/>
  <c r="I2027" i="29"/>
  <c r="F2028" i="29"/>
  <c r="G2028" i="29"/>
  <c r="H2028" i="29"/>
  <c r="I2028" i="29"/>
  <c r="F2029" i="29"/>
  <c r="G2029" i="29"/>
  <c r="H2029" i="29"/>
  <c r="I2029" i="29"/>
  <c r="F2030" i="29"/>
  <c r="G2030" i="29"/>
  <c r="H2030" i="29"/>
  <c r="I2030" i="29"/>
  <c r="F2031" i="29"/>
  <c r="G2031" i="29"/>
  <c r="H2031" i="29"/>
  <c r="I2031" i="29"/>
  <c r="F2032" i="29"/>
  <c r="G2032" i="29"/>
  <c r="H2032" i="29"/>
  <c r="I2032" i="29"/>
  <c r="F2033" i="29"/>
  <c r="G2033" i="29"/>
  <c r="H2033" i="29"/>
  <c r="I2033" i="29"/>
  <c r="F2034" i="29"/>
  <c r="G2034" i="29"/>
  <c r="H2034" i="29"/>
  <c r="I2034" i="29"/>
  <c r="F2035" i="29"/>
  <c r="G2035" i="29"/>
  <c r="H2035" i="29"/>
  <c r="I2035" i="29"/>
  <c r="F2036" i="29"/>
  <c r="G2036" i="29"/>
  <c r="H2036" i="29"/>
  <c r="I2036" i="29"/>
  <c r="F2037" i="29"/>
  <c r="G2037" i="29"/>
  <c r="H2037" i="29"/>
  <c r="I2037" i="29"/>
  <c r="F2038" i="29"/>
  <c r="G2038" i="29"/>
  <c r="H2038" i="29"/>
  <c r="I2038" i="29"/>
  <c r="F2039" i="29"/>
  <c r="G2039" i="29"/>
  <c r="H2039" i="29"/>
  <c r="I2039" i="29"/>
  <c r="F2040" i="29"/>
  <c r="G2040" i="29"/>
  <c r="H2040" i="29"/>
  <c r="I2040" i="29"/>
  <c r="F2041" i="29"/>
  <c r="G2041" i="29"/>
  <c r="H2041" i="29"/>
  <c r="I2041" i="29"/>
  <c r="F2042" i="29"/>
  <c r="G2042" i="29"/>
  <c r="H2042" i="29"/>
  <c r="I2042" i="29"/>
  <c r="F2043" i="29"/>
  <c r="G2043" i="29"/>
  <c r="H2043" i="29"/>
  <c r="I2043" i="29"/>
  <c r="F2044" i="29"/>
  <c r="G2044" i="29"/>
  <c r="H2044" i="29"/>
  <c r="I2044" i="29"/>
  <c r="F2045" i="29"/>
  <c r="G2045" i="29"/>
  <c r="H2045" i="29"/>
  <c r="I2045" i="29"/>
  <c r="F2046" i="29"/>
  <c r="G2046" i="29"/>
  <c r="H2046" i="29"/>
  <c r="I2046" i="29"/>
  <c r="F2047" i="29"/>
  <c r="G2047" i="29"/>
  <c r="H2047" i="29"/>
  <c r="I2047" i="29"/>
  <c r="F2048" i="29"/>
  <c r="G2048" i="29"/>
  <c r="H2048" i="29"/>
  <c r="I2048" i="29"/>
  <c r="F2049" i="29"/>
  <c r="G2049" i="29"/>
  <c r="H2049" i="29"/>
  <c r="I2049" i="29"/>
  <c r="F2050" i="29"/>
  <c r="G2050" i="29"/>
  <c r="H2050" i="29"/>
  <c r="I2050" i="29"/>
  <c r="F2051" i="29"/>
  <c r="G2051" i="29"/>
  <c r="H2051" i="29"/>
  <c r="I2051" i="29"/>
  <c r="F2052" i="29"/>
  <c r="G2052" i="29"/>
  <c r="H2052" i="29"/>
  <c r="I2052" i="29"/>
  <c r="F2053" i="29"/>
  <c r="G2053" i="29"/>
  <c r="H2053" i="29"/>
  <c r="I2053" i="29"/>
  <c r="F2054" i="29"/>
  <c r="G2054" i="29"/>
  <c r="H2054" i="29"/>
  <c r="I2054" i="29"/>
  <c r="F2055" i="29"/>
  <c r="G2055" i="29"/>
  <c r="H2055" i="29"/>
  <c r="I2055" i="29"/>
  <c r="F2056" i="29"/>
  <c r="G2056" i="29"/>
  <c r="H2056" i="29"/>
  <c r="I2056" i="29"/>
  <c r="F2057" i="29"/>
  <c r="G2057" i="29"/>
  <c r="H2057" i="29"/>
  <c r="I2057" i="29"/>
  <c r="F2058" i="29"/>
  <c r="G2058" i="29"/>
  <c r="H2058" i="29"/>
  <c r="I2058" i="29"/>
  <c r="F2059" i="29"/>
  <c r="G2059" i="29"/>
  <c r="H2059" i="29"/>
  <c r="I2059" i="29"/>
  <c r="F2060" i="29"/>
  <c r="G2060" i="29"/>
  <c r="H2060" i="29"/>
  <c r="I2060" i="29"/>
  <c r="F2061" i="29"/>
  <c r="G2061" i="29"/>
  <c r="H2061" i="29"/>
  <c r="I2061" i="29"/>
  <c r="F2062" i="29"/>
  <c r="G2062" i="29"/>
  <c r="H2062" i="29"/>
  <c r="I2062" i="29"/>
  <c r="F2063" i="29"/>
  <c r="G2063" i="29"/>
  <c r="H2063" i="29"/>
  <c r="I2063" i="29"/>
  <c r="F2064" i="29"/>
  <c r="G2064" i="29"/>
  <c r="H2064" i="29"/>
  <c r="I2064" i="29"/>
  <c r="F2065" i="29"/>
  <c r="G2065" i="29"/>
  <c r="H2065" i="29"/>
  <c r="I2065" i="29"/>
  <c r="F2066" i="29"/>
  <c r="G2066" i="29"/>
  <c r="H2066" i="29"/>
  <c r="I2066" i="29"/>
  <c r="F2067" i="29"/>
  <c r="G2067" i="29"/>
  <c r="H2067" i="29"/>
  <c r="I2067" i="29"/>
  <c r="F2068" i="29"/>
  <c r="G2068" i="29"/>
  <c r="H2068" i="29"/>
  <c r="I2068" i="29"/>
  <c r="F2069" i="29"/>
  <c r="G2069" i="29"/>
  <c r="H2069" i="29"/>
  <c r="I2069" i="29"/>
  <c r="F2070" i="29"/>
  <c r="G2070" i="29"/>
  <c r="H2070" i="29"/>
  <c r="I2070" i="29"/>
  <c r="F2071" i="29"/>
  <c r="G2071" i="29"/>
  <c r="H2071" i="29"/>
  <c r="I2071" i="29"/>
  <c r="F2072" i="29"/>
  <c r="G2072" i="29"/>
  <c r="H2072" i="29"/>
  <c r="I2072" i="29"/>
  <c r="G96" i="32"/>
  <c r="H96" i="32"/>
  <c r="G97" i="32"/>
  <c r="H97" i="32"/>
  <c r="G98" i="32"/>
  <c r="H98" i="32"/>
  <c r="G99" i="32"/>
  <c r="H99" i="32"/>
  <c r="G100" i="32"/>
  <c r="H100" i="32"/>
  <c r="G101" i="32"/>
  <c r="H101" i="32"/>
  <c r="G102" i="32"/>
  <c r="H102" i="32"/>
  <c r="G103" i="32"/>
  <c r="H103" i="32"/>
  <c r="G104" i="32"/>
  <c r="H104" i="32"/>
  <c r="G105" i="32"/>
  <c r="H105" i="32"/>
  <c r="G106" i="32"/>
  <c r="H106" i="32"/>
  <c r="G107" i="32"/>
  <c r="H107" i="32"/>
  <c r="G108" i="32"/>
  <c r="H108" i="32"/>
  <c r="G109" i="32"/>
  <c r="H109" i="32"/>
  <c r="G110" i="32"/>
  <c r="H110" i="32"/>
  <c r="G111" i="32"/>
  <c r="H111" i="32"/>
  <c r="G112" i="32"/>
  <c r="H112" i="32"/>
  <c r="G113" i="32"/>
  <c r="H113" i="32"/>
  <c r="G114" i="32"/>
  <c r="H114" i="32"/>
  <c r="G115" i="32"/>
  <c r="H115" i="32"/>
  <c r="G116" i="32"/>
  <c r="H116" i="32"/>
  <c r="G117" i="32"/>
  <c r="H117" i="32"/>
  <c r="G118" i="32"/>
  <c r="H118" i="32"/>
  <c r="G119" i="32"/>
  <c r="H119" i="32"/>
  <c r="G120" i="32"/>
  <c r="H120" i="32"/>
  <c r="G121" i="32"/>
  <c r="H121" i="32"/>
  <c r="G122" i="32"/>
  <c r="H122" i="32"/>
  <c r="G123" i="32"/>
  <c r="H123" i="32"/>
  <c r="G124" i="32"/>
  <c r="H124" i="32"/>
  <c r="G125" i="32"/>
  <c r="H125" i="32"/>
  <c r="G126" i="32"/>
  <c r="H126" i="32"/>
  <c r="G127" i="32"/>
  <c r="H127" i="32"/>
  <c r="G128" i="32"/>
  <c r="H128" i="32"/>
  <c r="G129" i="32"/>
  <c r="H129" i="32"/>
  <c r="G130" i="32"/>
  <c r="H130" i="32"/>
  <c r="G131" i="32"/>
  <c r="H131" i="32"/>
  <c r="G132" i="32"/>
  <c r="H132" i="32"/>
  <c r="G133" i="32"/>
  <c r="H133" i="32"/>
  <c r="G134" i="32"/>
  <c r="H134" i="32"/>
  <c r="G135" i="32"/>
  <c r="H135" i="32"/>
  <c r="G136" i="32"/>
  <c r="H136" i="32"/>
  <c r="G137" i="32"/>
  <c r="H137" i="32"/>
  <c r="G138" i="32"/>
  <c r="H138" i="32"/>
  <c r="G139" i="32"/>
  <c r="H139" i="32"/>
  <c r="G140" i="32"/>
  <c r="H140" i="32"/>
  <c r="G141" i="32"/>
  <c r="H141" i="32"/>
  <c r="G142" i="32"/>
  <c r="H142" i="32"/>
  <c r="G143" i="32"/>
  <c r="H143" i="32"/>
  <c r="G144" i="32"/>
  <c r="H144" i="32"/>
  <c r="G145" i="32"/>
  <c r="H145" i="32"/>
  <c r="G146" i="32"/>
  <c r="H146" i="32"/>
  <c r="G147" i="32"/>
  <c r="H147" i="32"/>
  <c r="G148" i="32"/>
  <c r="H148" i="32"/>
  <c r="G149" i="32"/>
  <c r="H149" i="32"/>
  <c r="G150" i="32"/>
  <c r="H150" i="32"/>
  <c r="G151" i="32"/>
  <c r="H151" i="32"/>
  <c r="G152" i="32"/>
  <c r="H152" i="32"/>
  <c r="G153" i="32"/>
  <c r="H153" i="32"/>
  <c r="G154" i="32"/>
  <c r="H154" i="32"/>
  <c r="G155" i="32"/>
  <c r="H155" i="32"/>
  <c r="G156" i="32"/>
  <c r="H156" i="32"/>
  <c r="G157" i="32"/>
  <c r="H157" i="32"/>
  <c r="G158" i="32"/>
  <c r="H158" i="32"/>
  <c r="G159" i="32"/>
  <c r="H159" i="32"/>
  <c r="G160" i="32"/>
  <c r="H160" i="32"/>
  <c r="G161" i="32"/>
  <c r="H161" i="32"/>
  <c r="G162" i="32"/>
  <c r="H162" i="32"/>
  <c r="G163" i="32"/>
  <c r="H163" i="32"/>
  <c r="G164" i="32"/>
  <c r="H164" i="32"/>
  <c r="G165" i="32"/>
  <c r="H165" i="32"/>
  <c r="G166" i="32"/>
  <c r="H166" i="32"/>
  <c r="G167" i="32"/>
  <c r="H167" i="32"/>
  <c r="G168" i="32"/>
  <c r="H168" i="32"/>
  <c r="G169" i="32"/>
  <c r="H169" i="32"/>
  <c r="G170" i="32"/>
  <c r="H170" i="32"/>
  <c r="G171" i="32"/>
  <c r="H171" i="32"/>
  <c r="G172" i="32"/>
  <c r="H172" i="32"/>
  <c r="G173" i="32"/>
  <c r="H173" i="32"/>
  <c r="G174" i="32"/>
  <c r="H174" i="32"/>
  <c r="G175" i="32"/>
  <c r="H175" i="32"/>
  <c r="G176" i="32"/>
  <c r="H176" i="32"/>
  <c r="G177" i="32"/>
  <c r="H177" i="32"/>
  <c r="G178" i="32"/>
  <c r="H178" i="32"/>
  <c r="G179" i="32"/>
  <c r="H179" i="32"/>
  <c r="G180" i="32"/>
  <c r="H180" i="32"/>
  <c r="G181" i="32"/>
  <c r="H181" i="32"/>
  <c r="G182" i="32"/>
  <c r="H182" i="32"/>
  <c r="G183" i="32"/>
  <c r="H183" i="32"/>
  <c r="G184" i="32"/>
  <c r="H184" i="32"/>
  <c r="G185" i="32"/>
  <c r="H185" i="32"/>
  <c r="G186" i="32"/>
  <c r="H186" i="32"/>
  <c r="G187" i="32"/>
  <c r="H187" i="32"/>
  <c r="G188" i="32"/>
  <c r="H188" i="32"/>
  <c r="G189" i="32"/>
  <c r="H189" i="32"/>
  <c r="G190" i="32"/>
  <c r="H190" i="32"/>
  <c r="G191" i="32"/>
  <c r="H191" i="32"/>
  <c r="G192" i="32"/>
  <c r="H192" i="32"/>
  <c r="G193" i="32"/>
  <c r="H193" i="32"/>
  <c r="G194" i="32"/>
  <c r="H194" i="32"/>
  <c r="G195" i="32"/>
  <c r="H195" i="32"/>
  <c r="G196" i="32"/>
  <c r="H196" i="32"/>
  <c r="G197" i="32"/>
  <c r="H197" i="32"/>
  <c r="G198" i="32"/>
  <c r="H198" i="32"/>
  <c r="G199" i="32"/>
  <c r="H199" i="32"/>
  <c r="G200" i="32"/>
  <c r="H200" i="32"/>
  <c r="G201" i="32"/>
  <c r="H201" i="32"/>
  <c r="G202" i="32"/>
  <c r="H202" i="32"/>
  <c r="G203" i="32"/>
  <c r="H203" i="32"/>
  <c r="G204" i="32"/>
  <c r="H204" i="32"/>
  <c r="G205" i="32"/>
  <c r="H205" i="32"/>
  <c r="G206" i="32"/>
  <c r="H206" i="32"/>
  <c r="G207" i="32"/>
  <c r="H207" i="32"/>
  <c r="G208" i="32"/>
  <c r="H208" i="32"/>
  <c r="G209" i="32"/>
  <c r="H209" i="32"/>
  <c r="G210" i="32"/>
  <c r="H210" i="32"/>
  <c r="G211" i="32"/>
  <c r="H211" i="32"/>
  <c r="G212" i="32"/>
  <c r="H212" i="32"/>
  <c r="G213" i="32"/>
  <c r="H213" i="32"/>
  <c r="G214" i="32"/>
  <c r="H214" i="32"/>
  <c r="G215" i="32"/>
  <c r="H215" i="32"/>
  <c r="G216" i="32"/>
  <c r="H216" i="32"/>
  <c r="G217" i="32"/>
  <c r="H217" i="32"/>
  <c r="G218" i="32"/>
  <c r="H218" i="32"/>
  <c r="G219" i="32"/>
  <c r="H219" i="32"/>
  <c r="G220" i="32"/>
  <c r="H220" i="32"/>
  <c r="G221" i="32"/>
  <c r="H221" i="32"/>
  <c r="G222" i="32"/>
  <c r="H222" i="32"/>
  <c r="G223" i="32"/>
  <c r="H223" i="32"/>
  <c r="G224" i="32"/>
  <c r="H224" i="32"/>
  <c r="G225" i="32"/>
  <c r="H225" i="32"/>
  <c r="G226" i="32"/>
  <c r="H226" i="32"/>
  <c r="G227" i="32"/>
  <c r="H227" i="32"/>
  <c r="G228" i="32"/>
  <c r="H228" i="32"/>
  <c r="G229" i="32"/>
  <c r="H229" i="32"/>
  <c r="G230" i="32"/>
  <c r="H230" i="32"/>
  <c r="G231" i="32"/>
  <c r="H231" i="32"/>
  <c r="G232" i="32"/>
  <c r="H232" i="32"/>
  <c r="G233" i="32"/>
  <c r="H233" i="32"/>
  <c r="G234" i="32"/>
  <c r="H234" i="32"/>
  <c r="G235" i="32"/>
  <c r="H235" i="32"/>
  <c r="G236" i="32"/>
  <c r="H236" i="32"/>
  <c r="G237" i="32"/>
  <c r="H237" i="32"/>
  <c r="G238" i="32"/>
  <c r="H238" i="32"/>
  <c r="G239" i="32"/>
  <c r="H239" i="32"/>
  <c r="G240" i="32"/>
  <c r="H240" i="32"/>
  <c r="G241" i="32"/>
  <c r="H241" i="32"/>
  <c r="G242" i="32"/>
  <c r="H242" i="32"/>
  <c r="G243" i="32"/>
  <c r="H243" i="32"/>
  <c r="G244" i="32"/>
  <c r="H244" i="32"/>
  <c r="G245" i="32"/>
  <c r="H245" i="32"/>
  <c r="G246" i="32"/>
  <c r="H246" i="32"/>
  <c r="G247" i="32"/>
  <c r="H247" i="32"/>
  <c r="G248" i="32"/>
  <c r="H248" i="32"/>
  <c r="G249" i="32"/>
  <c r="H249" i="32"/>
  <c r="G250" i="32"/>
  <c r="H250" i="32"/>
  <c r="G251" i="32"/>
  <c r="H251" i="32"/>
  <c r="G252" i="32"/>
  <c r="H252" i="32"/>
  <c r="G253" i="32"/>
  <c r="H253" i="32"/>
  <c r="G254" i="32"/>
  <c r="H254" i="32"/>
  <c r="G255" i="32"/>
  <c r="H255" i="32"/>
  <c r="G256" i="32"/>
  <c r="H256" i="32"/>
  <c r="G257" i="32"/>
  <c r="H257" i="32"/>
  <c r="G258" i="32"/>
  <c r="H258" i="32"/>
  <c r="G259" i="32"/>
  <c r="H259" i="32"/>
  <c r="G260" i="32"/>
  <c r="H260" i="32"/>
  <c r="G261" i="32"/>
  <c r="H261" i="32"/>
  <c r="G262" i="32"/>
  <c r="H262" i="32"/>
  <c r="G263" i="32"/>
  <c r="H263" i="32"/>
  <c r="G264" i="32"/>
  <c r="H264" i="32"/>
  <c r="G265" i="32"/>
  <c r="H265" i="32"/>
  <c r="G266" i="32"/>
  <c r="H266" i="32"/>
  <c r="G267" i="32"/>
  <c r="H267" i="32"/>
  <c r="G268" i="32"/>
  <c r="H268" i="32"/>
  <c r="G269" i="32"/>
  <c r="H269" i="32"/>
  <c r="G270" i="32"/>
  <c r="H270" i="32"/>
  <c r="G271" i="32"/>
  <c r="H271" i="32"/>
  <c r="G272" i="32"/>
  <c r="H272" i="32"/>
  <c r="G273" i="32"/>
  <c r="H273" i="32"/>
  <c r="G274" i="32"/>
  <c r="H274" i="32"/>
  <c r="G275" i="32"/>
  <c r="H275" i="32"/>
  <c r="G276" i="32"/>
  <c r="H276" i="32"/>
  <c r="G277" i="32"/>
  <c r="H277" i="32"/>
  <c r="G278" i="32"/>
  <c r="H278" i="32"/>
  <c r="G279" i="32"/>
  <c r="H279" i="32"/>
  <c r="G280" i="32"/>
  <c r="H280" i="32"/>
  <c r="G281" i="32"/>
  <c r="H281" i="32"/>
  <c r="G282" i="32"/>
  <c r="H282" i="32"/>
  <c r="G283" i="32"/>
  <c r="H283" i="32"/>
  <c r="G284" i="32"/>
  <c r="H284" i="32"/>
  <c r="G285" i="32"/>
  <c r="H285" i="32"/>
  <c r="G286" i="32"/>
  <c r="H286" i="32"/>
  <c r="G287" i="32"/>
  <c r="H287" i="32"/>
  <c r="G288" i="32"/>
  <c r="H288" i="32"/>
  <c r="G289" i="32"/>
  <c r="H289" i="32"/>
  <c r="G290" i="32"/>
  <c r="H290" i="32"/>
  <c r="G291" i="32"/>
  <c r="H291" i="32"/>
  <c r="G292" i="32"/>
  <c r="H292" i="32"/>
  <c r="G293" i="32"/>
  <c r="H293" i="32"/>
  <c r="G294" i="32"/>
  <c r="H294" i="32"/>
  <c r="G295" i="32"/>
  <c r="H295" i="32"/>
  <c r="G296" i="32"/>
  <c r="H296" i="32"/>
  <c r="G297" i="32"/>
  <c r="H297" i="32"/>
  <c r="G298" i="32"/>
  <c r="H298" i="32"/>
  <c r="G299" i="32"/>
  <c r="H299" i="32"/>
  <c r="G300" i="32"/>
  <c r="H300" i="32"/>
  <c r="G301" i="32"/>
  <c r="H301" i="32"/>
  <c r="G302" i="32"/>
  <c r="H302" i="32"/>
  <c r="G303" i="32"/>
  <c r="H303" i="32"/>
  <c r="G304" i="32"/>
  <c r="H304" i="32"/>
  <c r="G305" i="32"/>
  <c r="H305" i="32"/>
  <c r="G306" i="32"/>
  <c r="H306" i="32"/>
  <c r="G307" i="32"/>
  <c r="H307" i="32"/>
  <c r="G308" i="32"/>
  <c r="H308" i="32"/>
  <c r="G309" i="32"/>
  <c r="H309" i="32"/>
  <c r="G310" i="32"/>
  <c r="H310" i="32"/>
  <c r="G311" i="32"/>
  <c r="H311" i="32"/>
  <c r="G312" i="32"/>
  <c r="H312" i="32"/>
  <c r="G313" i="32"/>
  <c r="H313" i="32"/>
  <c r="G314" i="32"/>
  <c r="H314" i="32"/>
  <c r="G315" i="32"/>
  <c r="H315" i="32"/>
  <c r="G316" i="32"/>
  <c r="H316" i="32"/>
  <c r="G317" i="32"/>
  <c r="H317" i="32"/>
  <c r="G318" i="32"/>
  <c r="H318" i="32"/>
  <c r="G319" i="32"/>
  <c r="H319" i="32"/>
  <c r="G320" i="32"/>
  <c r="H320" i="32"/>
  <c r="G321" i="32"/>
  <c r="H321" i="32"/>
  <c r="G322" i="32"/>
  <c r="H322" i="32"/>
  <c r="G323" i="32"/>
  <c r="H323" i="32"/>
  <c r="G324" i="32"/>
  <c r="H324" i="32"/>
  <c r="G325" i="32"/>
  <c r="H325" i="32"/>
  <c r="G326" i="32"/>
  <c r="H326" i="32"/>
  <c r="G327" i="32"/>
  <c r="H327" i="32"/>
  <c r="G328" i="32"/>
  <c r="H328" i="32"/>
  <c r="G329" i="32"/>
  <c r="H329" i="32"/>
  <c r="G330" i="32"/>
  <c r="H330" i="32"/>
  <c r="G331" i="32"/>
  <c r="H331" i="32"/>
  <c r="G332" i="32"/>
  <c r="H332" i="32"/>
  <c r="G333" i="32"/>
  <c r="H333" i="32"/>
  <c r="G334" i="32"/>
  <c r="H334" i="32"/>
  <c r="G335" i="32"/>
  <c r="H335" i="32"/>
  <c r="G336" i="32"/>
  <c r="H336" i="32"/>
  <c r="G337" i="32"/>
  <c r="H337" i="32"/>
  <c r="G338" i="32"/>
  <c r="H338" i="32"/>
  <c r="G339" i="32"/>
  <c r="H339" i="32"/>
  <c r="G340" i="32"/>
  <c r="H340" i="32"/>
  <c r="G341" i="32"/>
  <c r="H341" i="32"/>
  <c r="G342" i="32"/>
  <c r="H342" i="32"/>
  <c r="G343" i="32"/>
  <c r="H343" i="32"/>
  <c r="G344" i="32"/>
  <c r="H344" i="32"/>
  <c r="G345" i="32"/>
  <c r="H345" i="32"/>
  <c r="G346" i="32"/>
  <c r="H346" i="32"/>
  <c r="G347" i="32"/>
  <c r="H347" i="32"/>
  <c r="G348" i="32"/>
  <c r="H348" i="32"/>
  <c r="G349" i="32"/>
  <c r="H349" i="32"/>
  <c r="G350" i="32"/>
  <c r="H350" i="32"/>
  <c r="G351" i="32"/>
  <c r="H351" i="32"/>
  <c r="G352" i="32"/>
  <c r="H352" i="32"/>
  <c r="G353" i="32"/>
  <c r="H353" i="32"/>
  <c r="G354" i="32"/>
  <c r="H354" i="32"/>
  <c r="G355" i="32"/>
  <c r="H355" i="32"/>
  <c r="G356" i="32"/>
  <c r="H356" i="32"/>
  <c r="G357" i="32"/>
  <c r="H357" i="32"/>
  <c r="G358" i="32"/>
  <c r="H358" i="32"/>
  <c r="G359" i="32"/>
  <c r="H359" i="32"/>
  <c r="G360" i="32"/>
  <c r="H360" i="32"/>
  <c r="G361" i="32"/>
  <c r="H361" i="32"/>
  <c r="G362" i="32"/>
  <c r="H362" i="32"/>
  <c r="G363" i="32"/>
  <c r="H363" i="32"/>
  <c r="G364" i="32"/>
  <c r="H364" i="32"/>
  <c r="G365" i="32"/>
  <c r="H365" i="32"/>
  <c r="G366" i="32"/>
  <c r="H366" i="32"/>
  <c r="G367" i="32"/>
  <c r="H367" i="32"/>
  <c r="G368" i="32"/>
  <c r="H368" i="32"/>
  <c r="G369" i="32"/>
  <c r="H369" i="32"/>
  <c r="I369" i="32" s="1"/>
  <c r="G370" i="32"/>
  <c r="H370" i="32"/>
  <c r="G371" i="32"/>
  <c r="H371" i="32"/>
  <c r="G372" i="32"/>
  <c r="H372" i="32"/>
  <c r="G373" i="32"/>
  <c r="H373" i="32"/>
  <c r="G374" i="32"/>
  <c r="H374" i="32"/>
  <c r="G375" i="32"/>
  <c r="H375" i="32"/>
  <c r="G376" i="32"/>
  <c r="H376" i="32"/>
  <c r="G377" i="32"/>
  <c r="H377" i="32"/>
  <c r="G378" i="32"/>
  <c r="H378" i="32"/>
  <c r="G379" i="32"/>
  <c r="H379" i="32"/>
  <c r="G380" i="32"/>
  <c r="H380" i="32"/>
  <c r="I380" i="32"/>
  <c r="G381" i="32"/>
  <c r="H381" i="32"/>
  <c r="G382" i="32"/>
  <c r="H382" i="32"/>
  <c r="G383" i="32"/>
  <c r="I383" i="32" s="1"/>
  <c r="H383" i="32"/>
  <c r="G384" i="32"/>
  <c r="H384" i="32"/>
  <c r="G385" i="32"/>
  <c r="H385" i="32"/>
  <c r="G386" i="32"/>
  <c r="H386" i="32"/>
  <c r="G387" i="32"/>
  <c r="I387" i="32" s="1"/>
  <c r="H387" i="32"/>
  <c r="G388" i="32"/>
  <c r="H388" i="32"/>
  <c r="G389" i="32"/>
  <c r="H389" i="32"/>
  <c r="G390" i="32"/>
  <c r="H390" i="32"/>
  <c r="G391" i="32"/>
  <c r="H391" i="32"/>
  <c r="G392" i="32"/>
  <c r="H392" i="32"/>
  <c r="G393" i="32"/>
  <c r="H393" i="32"/>
  <c r="G394" i="32"/>
  <c r="H394" i="32"/>
  <c r="G395" i="32"/>
  <c r="H395" i="32"/>
  <c r="G396" i="32"/>
  <c r="H396" i="32"/>
  <c r="G397" i="32"/>
  <c r="H397" i="32"/>
  <c r="G398" i="32"/>
  <c r="H398" i="32"/>
  <c r="G399" i="32"/>
  <c r="H399" i="32"/>
  <c r="G400" i="32"/>
  <c r="H400" i="32"/>
  <c r="G401" i="32"/>
  <c r="H401" i="32"/>
  <c r="G402" i="32"/>
  <c r="H402" i="32"/>
  <c r="G403" i="32"/>
  <c r="H403" i="32"/>
  <c r="G404" i="32"/>
  <c r="H404" i="32"/>
  <c r="G405" i="32"/>
  <c r="H405" i="32"/>
  <c r="G406" i="32"/>
  <c r="H406" i="32"/>
  <c r="G407" i="32"/>
  <c r="H407" i="32"/>
  <c r="G408" i="32"/>
  <c r="H408" i="32"/>
  <c r="G409" i="32"/>
  <c r="H409" i="32"/>
  <c r="G410" i="32"/>
  <c r="H410" i="32"/>
  <c r="G411" i="32"/>
  <c r="H411" i="32"/>
  <c r="G412" i="32"/>
  <c r="H412" i="32"/>
  <c r="G413" i="32"/>
  <c r="H413" i="32"/>
  <c r="G414" i="32"/>
  <c r="H414" i="32"/>
  <c r="G415" i="32"/>
  <c r="H415" i="32"/>
  <c r="G416" i="32"/>
  <c r="H416" i="32"/>
  <c r="G417" i="32"/>
  <c r="H417" i="32"/>
  <c r="G418" i="32"/>
  <c r="H418" i="32"/>
  <c r="G419" i="32"/>
  <c r="H419" i="32"/>
  <c r="G420" i="32"/>
  <c r="H420" i="32"/>
  <c r="G421" i="32"/>
  <c r="H421" i="32"/>
  <c r="G422" i="32"/>
  <c r="H422" i="32"/>
  <c r="G423" i="32"/>
  <c r="H423" i="32"/>
  <c r="G424" i="32"/>
  <c r="H424" i="32"/>
  <c r="G425" i="32"/>
  <c r="H425" i="32"/>
  <c r="G426" i="32"/>
  <c r="H426" i="32"/>
  <c r="G427" i="32"/>
  <c r="H427" i="32"/>
  <c r="G428" i="32"/>
  <c r="H428" i="32"/>
  <c r="G429" i="32"/>
  <c r="H429" i="32"/>
  <c r="G430" i="32"/>
  <c r="H430" i="32"/>
  <c r="G431" i="32"/>
  <c r="H431" i="32"/>
  <c r="G432" i="32"/>
  <c r="H432" i="32"/>
  <c r="G433" i="32"/>
  <c r="H433" i="32"/>
  <c r="G434" i="32"/>
  <c r="H434" i="32"/>
  <c r="G435" i="32"/>
  <c r="H435" i="32"/>
  <c r="G436" i="32"/>
  <c r="H436" i="32"/>
  <c r="G437" i="32"/>
  <c r="H437" i="32"/>
  <c r="G438" i="32"/>
  <c r="H438" i="32"/>
  <c r="G439" i="32"/>
  <c r="H439" i="32"/>
  <c r="G440" i="32"/>
  <c r="H440" i="32"/>
  <c r="G441" i="32"/>
  <c r="H441" i="32"/>
  <c r="G442" i="32"/>
  <c r="H442" i="32"/>
  <c r="G443" i="32"/>
  <c r="H443" i="32"/>
  <c r="G444" i="32"/>
  <c r="H444" i="32"/>
  <c r="I444" i="32" s="1"/>
  <c r="G445" i="32"/>
  <c r="H445" i="32"/>
  <c r="G446" i="32"/>
  <c r="H446" i="32"/>
  <c r="G447" i="32"/>
  <c r="H447" i="32"/>
  <c r="G448" i="32"/>
  <c r="H448" i="32"/>
  <c r="G449" i="32"/>
  <c r="H449" i="32"/>
  <c r="G450" i="32"/>
  <c r="H450" i="32"/>
  <c r="G451" i="32"/>
  <c r="H451" i="32"/>
  <c r="G452" i="32"/>
  <c r="H452" i="32"/>
  <c r="G453" i="32"/>
  <c r="H453" i="32"/>
  <c r="G454" i="32"/>
  <c r="H454" i="32"/>
  <c r="G455" i="32"/>
  <c r="H455" i="32"/>
  <c r="G456" i="32"/>
  <c r="H456" i="32"/>
  <c r="G457" i="32"/>
  <c r="H457" i="32"/>
  <c r="G458" i="32"/>
  <c r="H458" i="32"/>
  <c r="G459" i="32"/>
  <c r="H459" i="32"/>
  <c r="G460" i="32"/>
  <c r="H460" i="32"/>
  <c r="G461" i="32"/>
  <c r="H461" i="32"/>
  <c r="G462" i="32"/>
  <c r="H462" i="32"/>
  <c r="G463" i="32"/>
  <c r="H463" i="32"/>
  <c r="G464" i="32"/>
  <c r="H464" i="32"/>
  <c r="G465" i="32"/>
  <c r="H465" i="32"/>
  <c r="G466" i="32"/>
  <c r="H466" i="32"/>
  <c r="G467" i="32"/>
  <c r="H467" i="32"/>
  <c r="G468" i="32"/>
  <c r="H468" i="32"/>
  <c r="G469" i="32"/>
  <c r="H469" i="32"/>
  <c r="G470" i="32"/>
  <c r="H470" i="32"/>
  <c r="G471" i="32"/>
  <c r="H471" i="32"/>
  <c r="G472" i="32"/>
  <c r="H472" i="32"/>
  <c r="G473" i="32"/>
  <c r="H473" i="32"/>
  <c r="G474" i="32"/>
  <c r="H474" i="32"/>
  <c r="G475" i="32"/>
  <c r="H475" i="32"/>
  <c r="G476" i="32"/>
  <c r="H476" i="32"/>
  <c r="G477" i="32"/>
  <c r="H477" i="32"/>
  <c r="G478" i="32"/>
  <c r="H478" i="32"/>
  <c r="G479" i="32"/>
  <c r="H479" i="32"/>
  <c r="G480" i="32"/>
  <c r="H480" i="32"/>
  <c r="G481" i="32"/>
  <c r="H481" i="32"/>
  <c r="G482" i="32"/>
  <c r="H482" i="32"/>
  <c r="G483" i="32"/>
  <c r="H483" i="32"/>
  <c r="G484" i="32"/>
  <c r="H484" i="32"/>
  <c r="G485" i="32"/>
  <c r="H485" i="32"/>
  <c r="G486" i="32"/>
  <c r="H486" i="32"/>
  <c r="G487" i="32"/>
  <c r="H487" i="32"/>
  <c r="G488" i="32"/>
  <c r="H488" i="32"/>
  <c r="G489" i="32"/>
  <c r="I489" i="32" s="1"/>
  <c r="H489" i="32"/>
  <c r="G490" i="32"/>
  <c r="H490" i="32"/>
  <c r="G491" i="32"/>
  <c r="H491" i="32"/>
  <c r="I491" i="32" s="1"/>
  <c r="G492" i="32"/>
  <c r="H492" i="32"/>
  <c r="G493" i="32"/>
  <c r="H493" i="32"/>
  <c r="G494" i="32"/>
  <c r="H494" i="32"/>
  <c r="G495" i="32"/>
  <c r="H495" i="32"/>
  <c r="G496" i="32"/>
  <c r="H496" i="32"/>
  <c r="G497" i="32"/>
  <c r="H497" i="32"/>
  <c r="G498" i="32"/>
  <c r="H498" i="32"/>
  <c r="G499" i="32"/>
  <c r="H499" i="32"/>
  <c r="G500" i="32"/>
  <c r="H500" i="32"/>
  <c r="G501" i="32"/>
  <c r="H501" i="32"/>
  <c r="G502" i="32"/>
  <c r="H502" i="32"/>
  <c r="G503" i="32"/>
  <c r="H503" i="32"/>
  <c r="G504" i="32"/>
  <c r="H504" i="32"/>
  <c r="G505" i="32"/>
  <c r="H505" i="32"/>
  <c r="G506" i="32"/>
  <c r="H506" i="32"/>
  <c r="G507" i="32"/>
  <c r="H507" i="32"/>
  <c r="G508" i="32"/>
  <c r="H508" i="32"/>
  <c r="G509" i="32"/>
  <c r="H509" i="32"/>
  <c r="G510" i="32"/>
  <c r="H510" i="32"/>
  <c r="G511" i="32"/>
  <c r="H511" i="32"/>
  <c r="G512" i="32"/>
  <c r="H512" i="32"/>
  <c r="G513" i="32"/>
  <c r="H513" i="32"/>
  <c r="G514" i="32"/>
  <c r="H514" i="32"/>
  <c r="G515" i="32"/>
  <c r="H515" i="32"/>
  <c r="G516" i="32"/>
  <c r="H516" i="32"/>
  <c r="G517" i="32"/>
  <c r="H517" i="32"/>
  <c r="G518" i="32"/>
  <c r="H518" i="32"/>
  <c r="G519" i="32"/>
  <c r="H519" i="32"/>
  <c r="G520" i="32"/>
  <c r="H520" i="32"/>
  <c r="G521" i="32"/>
  <c r="H521" i="32"/>
  <c r="G522" i="32"/>
  <c r="H522" i="32"/>
  <c r="G523" i="32"/>
  <c r="H523" i="32"/>
  <c r="G524" i="32"/>
  <c r="H524" i="32"/>
  <c r="G525" i="32"/>
  <c r="H525" i="32"/>
  <c r="G526" i="32"/>
  <c r="H526" i="32"/>
  <c r="G527" i="32"/>
  <c r="H527" i="32"/>
  <c r="G528" i="32"/>
  <c r="H528" i="32"/>
  <c r="G529" i="32"/>
  <c r="H529" i="32"/>
  <c r="G530" i="32"/>
  <c r="H530" i="32"/>
  <c r="G531" i="32"/>
  <c r="H531" i="32"/>
  <c r="G532" i="32"/>
  <c r="H532" i="32"/>
  <c r="G533" i="32"/>
  <c r="H533" i="32"/>
  <c r="G534" i="32"/>
  <c r="H534" i="32"/>
  <c r="G535" i="32"/>
  <c r="H535" i="32"/>
  <c r="G536" i="32"/>
  <c r="H536" i="32"/>
  <c r="G537" i="32"/>
  <c r="H537" i="32"/>
  <c r="G538" i="32"/>
  <c r="H538" i="32"/>
  <c r="G539" i="32"/>
  <c r="H539" i="32"/>
  <c r="G540" i="32"/>
  <c r="H540" i="32"/>
  <c r="G541" i="32"/>
  <c r="H541" i="32"/>
  <c r="G542" i="32"/>
  <c r="H542" i="32"/>
  <c r="G543" i="32"/>
  <c r="H543" i="32"/>
  <c r="G544" i="32"/>
  <c r="H544" i="32"/>
  <c r="G545" i="32"/>
  <c r="H545" i="32"/>
  <c r="G546" i="32"/>
  <c r="H546" i="32"/>
  <c r="G547" i="32"/>
  <c r="H547" i="32"/>
  <c r="G548" i="32"/>
  <c r="H548" i="32"/>
  <c r="G549" i="32"/>
  <c r="H549" i="32"/>
  <c r="G550" i="32"/>
  <c r="H550" i="32"/>
  <c r="G551" i="32"/>
  <c r="H551" i="32"/>
  <c r="G552" i="32"/>
  <c r="H552" i="32"/>
  <c r="G553" i="32"/>
  <c r="H553" i="32"/>
  <c r="G554" i="32"/>
  <c r="H554" i="32"/>
  <c r="G555" i="32"/>
  <c r="H555" i="32"/>
  <c r="G556" i="32"/>
  <c r="H556" i="32"/>
  <c r="G557" i="32"/>
  <c r="H557" i="32"/>
  <c r="G558" i="32"/>
  <c r="H558" i="32"/>
  <c r="G559" i="32"/>
  <c r="H559" i="32"/>
  <c r="G560" i="32"/>
  <c r="H560" i="32"/>
  <c r="G561" i="32"/>
  <c r="H561" i="32"/>
  <c r="G562" i="32"/>
  <c r="H562" i="32"/>
  <c r="G563" i="32"/>
  <c r="H563" i="32"/>
  <c r="G564" i="32"/>
  <c r="H564" i="32"/>
  <c r="G565" i="32"/>
  <c r="H565" i="32"/>
  <c r="G566" i="32"/>
  <c r="H566" i="32"/>
  <c r="G567" i="32"/>
  <c r="H567" i="32"/>
  <c r="G568" i="32"/>
  <c r="H568" i="32"/>
  <c r="G569" i="32"/>
  <c r="H569" i="32"/>
  <c r="G570" i="32"/>
  <c r="H570" i="32"/>
  <c r="G571" i="32"/>
  <c r="H571" i="32"/>
  <c r="G572" i="32"/>
  <c r="H572" i="32"/>
  <c r="G573" i="32"/>
  <c r="H573" i="32"/>
  <c r="G574" i="32"/>
  <c r="H574" i="32"/>
  <c r="G575" i="32"/>
  <c r="H575" i="32"/>
  <c r="I575" i="32" s="1"/>
  <c r="G576" i="32"/>
  <c r="H576" i="32"/>
  <c r="G577" i="32"/>
  <c r="H577" i="32"/>
  <c r="G578" i="32"/>
  <c r="H578" i="32"/>
  <c r="G579" i="32"/>
  <c r="H579" i="32"/>
  <c r="G580" i="32"/>
  <c r="H580" i="32"/>
  <c r="G581" i="32"/>
  <c r="H581" i="32"/>
  <c r="G582" i="32"/>
  <c r="H582" i="32"/>
  <c r="G583" i="32"/>
  <c r="H583" i="32"/>
  <c r="G584" i="32"/>
  <c r="H584" i="32"/>
  <c r="G585" i="32"/>
  <c r="H585" i="32"/>
  <c r="G586" i="32"/>
  <c r="H586" i="32"/>
  <c r="G587" i="32"/>
  <c r="H587" i="32"/>
  <c r="G588" i="32"/>
  <c r="H588" i="32"/>
  <c r="G589" i="32"/>
  <c r="H589" i="32"/>
  <c r="G590" i="32"/>
  <c r="H590" i="32"/>
  <c r="G591" i="32"/>
  <c r="H591" i="32"/>
  <c r="G592" i="32"/>
  <c r="H592" i="32"/>
  <c r="G593" i="32"/>
  <c r="H593" i="32"/>
  <c r="G594" i="32"/>
  <c r="H594" i="32"/>
  <c r="G595" i="32"/>
  <c r="H595" i="32"/>
  <c r="G596" i="32"/>
  <c r="H596" i="32"/>
  <c r="G597" i="32"/>
  <c r="H597" i="32"/>
  <c r="G598" i="32"/>
  <c r="H598" i="32"/>
  <c r="G599" i="32"/>
  <c r="H599" i="32"/>
  <c r="G600" i="32"/>
  <c r="H600" i="32"/>
  <c r="G601" i="32"/>
  <c r="H601" i="32"/>
  <c r="G602" i="32"/>
  <c r="H602" i="32"/>
  <c r="G603" i="32"/>
  <c r="H603" i="32"/>
  <c r="G604" i="32"/>
  <c r="H604" i="32"/>
  <c r="G605" i="32"/>
  <c r="H605" i="32"/>
  <c r="G606" i="32"/>
  <c r="H606" i="32"/>
  <c r="G607" i="32"/>
  <c r="H607" i="32"/>
  <c r="G608" i="32"/>
  <c r="H608" i="32"/>
  <c r="G609" i="32"/>
  <c r="H609" i="32"/>
  <c r="G610" i="32"/>
  <c r="H610" i="32"/>
  <c r="G611" i="32"/>
  <c r="H611" i="32"/>
  <c r="G612" i="32"/>
  <c r="H612" i="32"/>
  <c r="G613" i="32"/>
  <c r="H613" i="32"/>
  <c r="G614" i="32"/>
  <c r="H614" i="32"/>
  <c r="G615" i="32"/>
  <c r="H615" i="32"/>
  <c r="G616" i="32"/>
  <c r="H616" i="32"/>
  <c r="G617" i="32"/>
  <c r="H617" i="32"/>
  <c r="G618" i="32"/>
  <c r="H618" i="32"/>
  <c r="G619" i="32"/>
  <c r="H619" i="32"/>
  <c r="G620" i="32"/>
  <c r="H620" i="32"/>
  <c r="G621" i="32"/>
  <c r="H621" i="32"/>
  <c r="G622" i="32"/>
  <c r="H622" i="32"/>
  <c r="G623" i="32"/>
  <c r="H623" i="32"/>
  <c r="G624" i="32"/>
  <c r="H624" i="32"/>
  <c r="G625" i="32"/>
  <c r="H625" i="32"/>
  <c r="G626" i="32"/>
  <c r="H626" i="32"/>
  <c r="G627" i="32"/>
  <c r="H627" i="32"/>
  <c r="G628" i="32"/>
  <c r="H628" i="32"/>
  <c r="G629" i="32"/>
  <c r="H629" i="32"/>
  <c r="G630" i="32"/>
  <c r="H630" i="32"/>
  <c r="G631" i="32"/>
  <c r="H631" i="32"/>
  <c r="G632" i="32"/>
  <c r="H632" i="32"/>
  <c r="G633" i="32"/>
  <c r="H633" i="32"/>
  <c r="G634" i="32"/>
  <c r="H634" i="32"/>
  <c r="G635" i="32"/>
  <c r="H635" i="32"/>
  <c r="G636" i="32"/>
  <c r="H636" i="32"/>
  <c r="G637" i="32"/>
  <c r="H637" i="32"/>
  <c r="G638" i="32"/>
  <c r="H638" i="32"/>
  <c r="G639" i="32"/>
  <c r="H639" i="32"/>
  <c r="G640" i="32"/>
  <c r="H640" i="32"/>
  <c r="G641" i="32"/>
  <c r="H641" i="32"/>
  <c r="G642" i="32"/>
  <c r="H642" i="32"/>
  <c r="G643" i="32"/>
  <c r="H643" i="32"/>
  <c r="G644" i="32"/>
  <c r="H644" i="32"/>
  <c r="G645" i="32"/>
  <c r="H645" i="32"/>
  <c r="G646" i="32"/>
  <c r="H646" i="32"/>
  <c r="G647" i="32"/>
  <c r="H647" i="32"/>
  <c r="G648" i="32"/>
  <c r="H648" i="32"/>
  <c r="G649" i="32"/>
  <c r="H649" i="32"/>
  <c r="G650" i="32"/>
  <c r="H650" i="32"/>
  <c r="G651" i="32"/>
  <c r="H651" i="32"/>
  <c r="G652" i="32"/>
  <c r="H652" i="32"/>
  <c r="G653" i="32"/>
  <c r="H653" i="32"/>
  <c r="G654" i="32"/>
  <c r="H654" i="32"/>
  <c r="G655" i="32"/>
  <c r="H655" i="32"/>
  <c r="G656" i="32"/>
  <c r="H656" i="32"/>
  <c r="G657" i="32"/>
  <c r="H657" i="32"/>
  <c r="G658" i="32"/>
  <c r="H658" i="32"/>
  <c r="G659" i="32"/>
  <c r="H659" i="32"/>
  <c r="G660" i="32"/>
  <c r="H660" i="32"/>
  <c r="G661" i="32"/>
  <c r="H661" i="32"/>
  <c r="G662" i="32"/>
  <c r="H662" i="32"/>
  <c r="G663" i="32"/>
  <c r="H663" i="32"/>
  <c r="G664" i="32"/>
  <c r="H664" i="32"/>
  <c r="G665" i="32"/>
  <c r="H665" i="32"/>
  <c r="G666" i="32"/>
  <c r="H666" i="32"/>
  <c r="G667" i="32"/>
  <c r="H667" i="32"/>
  <c r="G668" i="32"/>
  <c r="H668" i="32"/>
  <c r="G669" i="32"/>
  <c r="H669" i="32"/>
  <c r="G670" i="32"/>
  <c r="H670" i="32"/>
  <c r="G671" i="32"/>
  <c r="H671" i="32"/>
  <c r="G672" i="32"/>
  <c r="H672" i="32"/>
  <c r="G673" i="32"/>
  <c r="H673" i="32"/>
  <c r="G674" i="32"/>
  <c r="H674" i="32"/>
  <c r="G675" i="32"/>
  <c r="H675" i="32"/>
  <c r="G676" i="32"/>
  <c r="H676" i="32"/>
  <c r="G677" i="32"/>
  <c r="H677" i="32"/>
  <c r="G678" i="32"/>
  <c r="H678" i="32"/>
  <c r="G679" i="32"/>
  <c r="H679" i="32"/>
  <c r="G680" i="32"/>
  <c r="H680" i="32"/>
  <c r="G681" i="32"/>
  <c r="H681" i="32"/>
  <c r="G682" i="32"/>
  <c r="H682" i="32"/>
  <c r="G683" i="32"/>
  <c r="H683" i="32"/>
  <c r="G684" i="32"/>
  <c r="H684" i="32"/>
  <c r="G685" i="32"/>
  <c r="H685" i="32"/>
  <c r="G686" i="32"/>
  <c r="H686" i="32"/>
  <c r="G687" i="32"/>
  <c r="H687" i="32"/>
  <c r="G688" i="32"/>
  <c r="H688" i="32"/>
  <c r="G689" i="32"/>
  <c r="H689" i="32"/>
  <c r="G690" i="32"/>
  <c r="H690" i="32"/>
  <c r="G691" i="32"/>
  <c r="H691" i="32"/>
  <c r="G692" i="32"/>
  <c r="H692" i="32"/>
  <c r="G693" i="32"/>
  <c r="H693" i="32"/>
  <c r="G694" i="32"/>
  <c r="H694" i="32"/>
  <c r="G695" i="32"/>
  <c r="H695" i="32"/>
  <c r="G696" i="32"/>
  <c r="H696" i="32"/>
  <c r="G697" i="32"/>
  <c r="H697" i="32"/>
  <c r="G698" i="32"/>
  <c r="H698" i="32"/>
  <c r="G699" i="32"/>
  <c r="H699" i="32"/>
  <c r="G700" i="32"/>
  <c r="H700" i="32"/>
  <c r="G701" i="32"/>
  <c r="H701" i="32"/>
  <c r="G702" i="32"/>
  <c r="H702" i="32"/>
  <c r="G703" i="32"/>
  <c r="H703" i="32"/>
  <c r="G704" i="32"/>
  <c r="H704" i="32"/>
  <c r="G705" i="32"/>
  <c r="H705" i="32"/>
  <c r="G706" i="32"/>
  <c r="H706" i="32"/>
  <c r="G707" i="32"/>
  <c r="H707" i="32"/>
  <c r="G708" i="32"/>
  <c r="H708" i="32"/>
  <c r="G709" i="32"/>
  <c r="H709" i="32"/>
  <c r="G710" i="32"/>
  <c r="H710" i="32"/>
  <c r="G711" i="32"/>
  <c r="H711" i="32"/>
  <c r="G712" i="32"/>
  <c r="H712" i="32"/>
  <c r="G713" i="32"/>
  <c r="H713" i="32"/>
  <c r="G714" i="32"/>
  <c r="H714" i="32"/>
  <c r="G715" i="32"/>
  <c r="H715" i="32"/>
  <c r="G716" i="32"/>
  <c r="H716" i="32"/>
  <c r="G717" i="32"/>
  <c r="H717" i="32"/>
  <c r="G718" i="32"/>
  <c r="H718" i="32"/>
  <c r="G719" i="32"/>
  <c r="H719" i="32"/>
  <c r="G720" i="32"/>
  <c r="H720" i="32"/>
  <c r="G721" i="32"/>
  <c r="H721" i="32"/>
  <c r="G722" i="32"/>
  <c r="H722" i="32"/>
  <c r="G723" i="32"/>
  <c r="H723" i="32"/>
  <c r="G724" i="32"/>
  <c r="H724" i="32"/>
  <c r="G725" i="32"/>
  <c r="H725" i="32"/>
  <c r="G726" i="32"/>
  <c r="H726" i="32"/>
  <c r="G727" i="32"/>
  <c r="H727" i="32"/>
  <c r="G728" i="32"/>
  <c r="H728" i="32"/>
  <c r="G729" i="32"/>
  <c r="H729" i="32"/>
  <c r="G730" i="32"/>
  <c r="H730" i="32"/>
  <c r="G731" i="32"/>
  <c r="H731" i="32"/>
  <c r="G732" i="32"/>
  <c r="H732" i="32"/>
  <c r="G733" i="32"/>
  <c r="H733" i="32"/>
  <c r="G734" i="32"/>
  <c r="H734" i="32"/>
  <c r="G735" i="32"/>
  <c r="H735" i="32"/>
  <c r="G736" i="32"/>
  <c r="H736" i="32"/>
  <c r="G737" i="32"/>
  <c r="H737" i="32"/>
  <c r="G738" i="32"/>
  <c r="H738" i="32"/>
  <c r="G739" i="32"/>
  <c r="H739" i="32"/>
  <c r="G740" i="32"/>
  <c r="H740" i="32"/>
  <c r="G741" i="32"/>
  <c r="H741" i="32"/>
  <c r="G742" i="32"/>
  <c r="H742" i="32"/>
  <c r="G743" i="32"/>
  <c r="H743" i="32"/>
  <c r="G744" i="32"/>
  <c r="H744" i="32"/>
  <c r="G745" i="32"/>
  <c r="H745" i="32"/>
  <c r="G746" i="32"/>
  <c r="H746" i="32"/>
  <c r="G747" i="32"/>
  <c r="H747" i="32"/>
  <c r="G748" i="32"/>
  <c r="H748" i="32"/>
  <c r="G749" i="32"/>
  <c r="H749" i="32"/>
  <c r="G750" i="32"/>
  <c r="H750" i="32"/>
  <c r="G751" i="32"/>
  <c r="H751" i="32"/>
  <c r="G752" i="32"/>
  <c r="H752" i="32"/>
  <c r="G753" i="32"/>
  <c r="H753" i="32"/>
  <c r="G754" i="32"/>
  <c r="H754" i="32"/>
  <c r="G755" i="32"/>
  <c r="H755" i="32"/>
  <c r="G756" i="32"/>
  <c r="H756" i="32"/>
  <c r="G757" i="32"/>
  <c r="H757" i="32"/>
  <c r="G758" i="32"/>
  <c r="H758" i="32"/>
  <c r="G759" i="32"/>
  <c r="H759" i="32"/>
  <c r="G760" i="32"/>
  <c r="H760" i="32"/>
  <c r="G761" i="32"/>
  <c r="H761" i="32"/>
  <c r="G762" i="32"/>
  <c r="H762" i="32"/>
  <c r="G763" i="32"/>
  <c r="H763" i="32"/>
  <c r="G764" i="32"/>
  <c r="H764" i="32"/>
  <c r="G765" i="32"/>
  <c r="H765" i="32"/>
  <c r="G766" i="32"/>
  <c r="H766" i="32"/>
  <c r="G767" i="32"/>
  <c r="H767" i="32"/>
  <c r="G768" i="32"/>
  <c r="H768" i="32"/>
  <c r="G769" i="32"/>
  <c r="H769" i="32"/>
  <c r="G770" i="32"/>
  <c r="H770" i="32"/>
  <c r="G771" i="32"/>
  <c r="H771" i="32"/>
  <c r="G772" i="32"/>
  <c r="H772" i="32"/>
  <c r="G773" i="32"/>
  <c r="H773" i="32"/>
  <c r="G774" i="32"/>
  <c r="H774" i="32"/>
  <c r="G775" i="32"/>
  <c r="H775" i="32"/>
  <c r="G776" i="32"/>
  <c r="H776" i="32"/>
  <c r="G777" i="32"/>
  <c r="H777" i="32"/>
  <c r="G778" i="32"/>
  <c r="H778" i="32"/>
  <c r="G779" i="32"/>
  <c r="H779" i="32"/>
  <c r="G780" i="32"/>
  <c r="H780" i="32"/>
  <c r="G781" i="32"/>
  <c r="H781" i="32"/>
  <c r="G782" i="32"/>
  <c r="H782" i="32"/>
  <c r="G783" i="32"/>
  <c r="H783" i="32"/>
  <c r="G784" i="32"/>
  <c r="H784" i="32"/>
  <c r="G785" i="32"/>
  <c r="H785" i="32"/>
  <c r="G786" i="32"/>
  <c r="H786" i="32"/>
  <c r="G787" i="32"/>
  <c r="H787" i="32"/>
  <c r="G788" i="32"/>
  <c r="H788" i="32"/>
  <c r="G789" i="32"/>
  <c r="H789" i="32"/>
  <c r="G790" i="32"/>
  <c r="H790" i="32"/>
  <c r="G791" i="32"/>
  <c r="H791" i="32"/>
  <c r="G792" i="32"/>
  <c r="H792" i="32"/>
  <c r="G793" i="32"/>
  <c r="H793" i="32"/>
  <c r="G794" i="32"/>
  <c r="H794" i="32"/>
  <c r="G795" i="32"/>
  <c r="H795" i="32"/>
  <c r="G796" i="32"/>
  <c r="H796" i="32"/>
  <c r="G797" i="32"/>
  <c r="H797" i="32"/>
  <c r="G798" i="32"/>
  <c r="H798" i="32"/>
  <c r="G799" i="32"/>
  <c r="H799" i="32"/>
  <c r="G800" i="32"/>
  <c r="H800" i="32"/>
  <c r="G801" i="32"/>
  <c r="H801" i="32"/>
  <c r="G802" i="32"/>
  <c r="H802" i="32"/>
  <c r="G803" i="32"/>
  <c r="H803" i="32"/>
  <c r="G804" i="32"/>
  <c r="H804" i="32"/>
  <c r="G805" i="32"/>
  <c r="H805" i="32"/>
  <c r="G806" i="32"/>
  <c r="H806" i="32"/>
  <c r="G807" i="32"/>
  <c r="H807" i="32"/>
  <c r="G808" i="32"/>
  <c r="H808" i="32"/>
  <c r="G809" i="32"/>
  <c r="H809" i="32"/>
  <c r="G810" i="32"/>
  <c r="H810" i="32"/>
  <c r="G811" i="32"/>
  <c r="H811" i="32"/>
  <c r="G812" i="32"/>
  <c r="H812" i="32"/>
  <c r="G813" i="32"/>
  <c r="H813" i="32"/>
  <c r="G814" i="32"/>
  <c r="H814" i="32"/>
  <c r="G815" i="32"/>
  <c r="H815" i="32"/>
  <c r="G816" i="32"/>
  <c r="H816" i="32"/>
  <c r="G817" i="32"/>
  <c r="H817" i="32"/>
  <c r="G818" i="32"/>
  <c r="H818" i="32"/>
  <c r="G819" i="32"/>
  <c r="H819" i="32"/>
  <c r="G820" i="32"/>
  <c r="H820" i="32"/>
  <c r="I820" i="32" s="1"/>
  <c r="G821" i="32"/>
  <c r="H821" i="32"/>
  <c r="G822" i="32"/>
  <c r="H822" i="32"/>
  <c r="G823" i="32"/>
  <c r="H823" i="32"/>
  <c r="G824" i="32"/>
  <c r="H824" i="32"/>
  <c r="G825" i="32"/>
  <c r="H825" i="32"/>
  <c r="G826" i="32"/>
  <c r="H826" i="32"/>
  <c r="I826" i="32" s="1"/>
  <c r="G827" i="32"/>
  <c r="H827" i="32"/>
  <c r="G828" i="32"/>
  <c r="H828" i="32"/>
  <c r="G829" i="32"/>
  <c r="H829" i="32"/>
  <c r="G830" i="32"/>
  <c r="H830" i="32"/>
  <c r="G831" i="32"/>
  <c r="H831" i="32"/>
  <c r="G832" i="32"/>
  <c r="H832" i="32"/>
  <c r="G833" i="32"/>
  <c r="H833" i="32"/>
  <c r="G834" i="32"/>
  <c r="H834" i="32"/>
  <c r="G835" i="32"/>
  <c r="H835" i="32"/>
  <c r="G836" i="32"/>
  <c r="H836" i="32"/>
  <c r="G837" i="32"/>
  <c r="H837" i="32"/>
  <c r="G838" i="32"/>
  <c r="H838" i="32"/>
  <c r="G839" i="32"/>
  <c r="H839" i="32"/>
  <c r="G840" i="32"/>
  <c r="H840" i="32"/>
  <c r="G841" i="32"/>
  <c r="H841" i="32"/>
  <c r="G842" i="32"/>
  <c r="H842" i="32"/>
  <c r="G843" i="32"/>
  <c r="H843" i="32"/>
  <c r="G844" i="32"/>
  <c r="H844" i="32"/>
  <c r="G845" i="32"/>
  <c r="H845" i="32"/>
  <c r="G846" i="32"/>
  <c r="H846" i="32"/>
  <c r="G847" i="32"/>
  <c r="H847" i="32"/>
  <c r="G848" i="32"/>
  <c r="H848" i="32"/>
  <c r="G849" i="32"/>
  <c r="H849" i="32"/>
  <c r="G850" i="32"/>
  <c r="I850" i="32" s="1"/>
  <c r="H850" i="32"/>
  <c r="G851" i="32"/>
  <c r="H851" i="32"/>
  <c r="G852" i="32"/>
  <c r="H852" i="32"/>
  <c r="G853" i="32"/>
  <c r="H853" i="32"/>
  <c r="G854" i="32"/>
  <c r="H854" i="32"/>
  <c r="G855" i="32"/>
  <c r="H855" i="32"/>
  <c r="G856" i="32"/>
  <c r="H856" i="32"/>
  <c r="G857" i="32"/>
  <c r="H857" i="32"/>
  <c r="G858" i="32"/>
  <c r="H858" i="32"/>
  <c r="G859" i="32"/>
  <c r="H859" i="32"/>
  <c r="G860" i="32"/>
  <c r="H860" i="32"/>
  <c r="G861" i="32"/>
  <c r="H861" i="32"/>
  <c r="G862" i="32"/>
  <c r="H862" i="32"/>
  <c r="G863" i="32"/>
  <c r="H863" i="32"/>
  <c r="G864" i="32"/>
  <c r="H864" i="32"/>
  <c r="G865" i="32"/>
  <c r="H865" i="32"/>
  <c r="G866" i="32"/>
  <c r="H866" i="32"/>
  <c r="G867" i="32"/>
  <c r="H867" i="32"/>
  <c r="G868" i="32"/>
  <c r="H868" i="32"/>
  <c r="G869" i="32"/>
  <c r="H869" i="32"/>
  <c r="G870" i="32"/>
  <c r="H870" i="32"/>
  <c r="G871" i="32"/>
  <c r="H871" i="32"/>
  <c r="G872" i="32"/>
  <c r="H872" i="32"/>
  <c r="G873" i="32"/>
  <c r="H873" i="32"/>
  <c r="G874" i="32"/>
  <c r="H874" i="32"/>
  <c r="G875" i="32"/>
  <c r="H875" i="32"/>
  <c r="G876" i="32"/>
  <c r="H876" i="32"/>
  <c r="G877" i="32"/>
  <c r="H877" i="32"/>
  <c r="G878" i="32"/>
  <c r="H878" i="32"/>
  <c r="G879" i="32"/>
  <c r="H879" i="32"/>
  <c r="G880" i="32"/>
  <c r="H880" i="32"/>
  <c r="G881" i="32"/>
  <c r="H881" i="32"/>
  <c r="G882" i="32"/>
  <c r="H882" i="32"/>
  <c r="G883" i="32"/>
  <c r="H883" i="32"/>
  <c r="G884" i="32"/>
  <c r="H884" i="32"/>
  <c r="G885" i="32"/>
  <c r="H885" i="32"/>
  <c r="G886" i="32"/>
  <c r="H886" i="32"/>
  <c r="G887" i="32"/>
  <c r="H887" i="32"/>
  <c r="G888" i="32"/>
  <c r="H888" i="32"/>
  <c r="G889" i="32"/>
  <c r="H889" i="32"/>
  <c r="G890" i="32"/>
  <c r="H890" i="32"/>
  <c r="G891" i="32"/>
  <c r="H891" i="32"/>
  <c r="G892" i="32"/>
  <c r="H892" i="32"/>
  <c r="G893" i="32"/>
  <c r="H893" i="32"/>
  <c r="G894" i="32"/>
  <c r="H894" i="32"/>
  <c r="G895" i="32"/>
  <c r="H895" i="32"/>
  <c r="G896" i="32"/>
  <c r="H896" i="32"/>
  <c r="G897" i="32"/>
  <c r="H897" i="32"/>
  <c r="G898" i="32"/>
  <c r="H898" i="32"/>
  <c r="G899" i="32"/>
  <c r="H899" i="32"/>
  <c r="I899" i="32" s="1"/>
  <c r="G900" i="32"/>
  <c r="H900" i="32"/>
  <c r="G901" i="32"/>
  <c r="H901" i="32"/>
  <c r="G902" i="32"/>
  <c r="H902" i="32"/>
  <c r="G903" i="32"/>
  <c r="H903" i="32"/>
  <c r="I903" i="32" s="1"/>
  <c r="G904" i="32"/>
  <c r="H904" i="32"/>
  <c r="G905" i="32"/>
  <c r="H905" i="32"/>
  <c r="G906" i="32"/>
  <c r="H906" i="32"/>
  <c r="G907" i="32"/>
  <c r="H907" i="32"/>
  <c r="G908" i="32"/>
  <c r="H908" i="32"/>
  <c r="G909" i="32"/>
  <c r="H909" i="32"/>
  <c r="G910" i="32"/>
  <c r="H910" i="32"/>
  <c r="G911" i="32"/>
  <c r="H911" i="32"/>
  <c r="G912" i="32"/>
  <c r="H912" i="32"/>
  <c r="G913" i="32"/>
  <c r="H913" i="32"/>
  <c r="G914" i="32"/>
  <c r="H914" i="32"/>
  <c r="G915" i="32"/>
  <c r="H915" i="32"/>
  <c r="G916" i="32"/>
  <c r="H916" i="32"/>
  <c r="G917" i="32"/>
  <c r="H917" i="32"/>
  <c r="G918" i="32"/>
  <c r="H918" i="32"/>
  <c r="G919" i="32"/>
  <c r="H919" i="32"/>
  <c r="G920" i="32"/>
  <c r="H920" i="32"/>
  <c r="G921" i="32"/>
  <c r="H921" i="32"/>
  <c r="G922" i="32"/>
  <c r="H922" i="32"/>
  <c r="G923" i="32"/>
  <c r="H923" i="32"/>
  <c r="G924" i="32"/>
  <c r="H924" i="32"/>
  <c r="G925" i="32"/>
  <c r="H925" i="32"/>
  <c r="G926" i="32"/>
  <c r="H926" i="32"/>
  <c r="G927" i="32"/>
  <c r="H927" i="32"/>
  <c r="G928" i="32"/>
  <c r="H928" i="32"/>
  <c r="G929" i="32"/>
  <c r="H929" i="32"/>
  <c r="G930" i="32"/>
  <c r="H930" i="32"/>
  <c r="G931" i="32"/>
  <c r="H931" i="32"/>
  <c r="I931" i="32" s="1"/>
  <c r="G932" i="32"/>
  <c r="H932" i="32"/>
  <c r="G933" i="32"/>
  <c r="H933" i="32"/>
  <c r="G934" i="32"/>
  <c r="H934" i="32"/>
  <c r="G935" i="32"/>
  <c r="H935" i="32"/>
  <c r="I935" i="32" s="1"/>
  <c r="G936" i="32"/>
  <c r="H936" i="32"/>
  <c r="G937" i="32"/>
  <c r="H937" i="32"/>
  <c r="G938" i="32"/>
  <c r="H938" i="32"/>
  <c r="G939" i="32"/>
  <c r="H939" i="32"/>
  <c r="G940" i="32"/>
  <c r="H940" i="32"/>
  <c r="G941" i="32"/>
  <c r="H941" i="32"/>
  <c r="G942" i="32"/>
  <c r="H942" i="32"/>
  <c r="G943" i="32"/>
  <c r="H943" i="32"/>
  <c r="G944" i="32"/>
  <c r="H944" i="32"/>
  <c r="G945" i="32"/>
  <c r="H945" i="32"/>
  <c r="G946" i="32"/>
  <c r="H946" i="32"/>
  <c r="G947" i="32"/>
  <c r="H947" i="32"/>
  <c r="G948" i="32"/>
  <c r="H948" i="32"/>
  <c r="G949" i="32"/>
  <c r="H949" i="32"/>
  <c r="G950" i="32"/>
  <c r="H950" i="32"/>
  <c r="G951" i="32"/>
  <c r="H951" i="32"/>
  <c r="G952" i="32"/>
  <c r="H952" i="32"/>
  <c r="G953" i="32"/>
  <c r="H953" i="32"/>
  <c r="G954" i="32"/>
  <c r="H954" i="32"/>
  <c r="G955" i="32"/>
  <c r="H955" i="32"/>
  <c r="G956" i="32"/>
  <c r="H956" i="32"/>
  <c r="G957" i="32"/>
  <c r="H957" i="32"/>
  <c r="G958" i="32"/>
  <c r="H958" i="32"/>
  <c r="G959" i="32"/>
  <c r="H959" i="32"/>
  <c r="G960" i="32"/>
  <c r="H960" i="32"/>
  <c r="G961" i="32"/>
  <c r="H961" i="32"/>
  <c r="G962" i="32"/>
  <c r="H962" i="32"/>
  <c r="G963" i="32"/>
  <c r="H963" i="32"/>
  <c r="G964" i="32"/>
  <c r="H964" i="32"/>
  <c r="G965" i="32"/>
  <c r="H965" i="32"/>
  <c r="G966" i="32"/>
  <c r="H966" i="32"/>
  <c r="G967" i="32"/>
  <c r="H967" i="32"/>
  <c r="G968" i="32"/>
  <c r="H968" i="32"/>
  <c r="G969" i="32"/>
  <c r="H969" i="32"/>
  <c r="G970" i="32"/>
  <c r="H970" i="32"/>
  <c r="G971" i="32"/>
  <c r="H971" i="32"/>
  <c r="G972" i="32"/>
  <c r="H972" i="32"/>
  <c r="G973" i="32"/>
  <c r="H973" i="32"/>
  <c r="G974" i="32"/>
  <c r="H974" i="32"/>
  <c r="G975" i="32"/>
  <c r="H975" i="32"/>
  <c r="G976" i="32"/>
  <c r="H976" i="32"/>
  <c r="G977" i="32"/>
  <c r="H977" i="32"/>
  <c r="G978" i="32"/>
  <c r="H978" i="32"/>
  <c r="G979" i="32"/>
  <c r="H979" i="32"/>
  <c r="I979" i="32" s="1"/>
  <c r="G980" i="32"/>
  <c r="H980" i="32"/>
  <c r="G981" i="32"/>
  <c r="H981" i="32"/>
  <c r="G982" i="32"/>
  <c r="H982" i="32"/>
  <c r="G983" i="32"/>
  <c r="H983" i="32"/>
  <c r="I983" i="32" s="1"/>
  <c r="G984" i="32"/>
  <c r="H984" i="32"/>
  <c r="G985" i="32"/>
  <c r="H985" i="32"/>
  <c r="G986" i="32"/>
  <c r="H986" i="32"/>
  <c r="G987" i="32"/>
  <c r="H987" i="32"/>
  <c r="G988" i="32"/>
  <c r="H988" i="32"/>
  <c r="G989" i="32"/>
  <c r="H989" i="32"/>
  <c r="G990" i="32"/>
  <c r="H990" i="32"/>
  <c r="G991" i="32"/>
  <c r="H991" i="32"/>
  <c r="G992" i="32"/>
  <c r="H992" i="32"/>
  <c r="G993" i="32"/>
  <c r="H993" i="32"/>
  <c r="G994" i="32"/>
  <c r="H994" i="32"/>
  <c r="G995" i="32"/>
  <c r="H995" i="32"/>
  <c r="G996" i="32"/>
  <c r="H996" i="32"/>
  <c r="G997" i="32"/>
  <c r="H997" i="32"/>
  <c r="G998" i="32"/>
  <c r="H998" i="32"/>
  <c r="G999" i="32"/>
  <c r="H999" i="32"/>
  <c r="G1000" i="32"/>
  <c r="H1000" i="32"/>
  <c r="G1001" i="32"/>
  <c r="H1001" i="32"/>
  <c r="G1002" i="32"/>
  <c r="H1002" i="32"/>
  <c r="G1003" i="32"/>
  <c r="H1003" i="32"/>
  <c r="G1004" i="32"/>
  <c r="H1004" i="32"/>
  <c r="G1005" i="32"/>
  <c r="H1005" i="32"/>
  <c r="G1006" i="32"/>
  <c r="H1006" i="32"/>
  <c r="G1007" i="32"/>
  <c r="H1007" i="32"/>
  <c r="G1008" i="32"/>
  <c r="H1008" i="32"/>
  <c r="G1009" i="32"/>
  <c r="H1009" i="32"/>
  <c r="G1010" i="32"/>
  <c r="H1010" i="32"/>
  <c r="G1011" i="32"/>
  <c r="H1011" i="32"/>
  <c r="G1012" i="32"/>
  <c r="H1012" i="32"/>
  <c r="G1013" i="32"/>
  <c r="H1013" i="32"/>
  <c r="G1014" i="32"/>
  <c r="H1014" i="32"/>
  <c r="G1015" i="32"/>
  <c r="H1015" i="32"/>
  <c r="G1016" i="32"/>
  <c r="H1016" i="32"/>
  <c r="G1017" i="32"/>
  <c r="H1017" i="32"/>
  <c r="G1018" i="32"/>
  <c r="H1018" i="32"/>
  <c r="G1019" i="32"/>
  <c r="H1019" i="32"/>
  <c r="G1020" i="32"/>
  <c r="H1020" i="32"/>
  <c r="G1021" i="32"/>
  <c r="H1021" i="32"/>
  <c r="G1022" i="32"/>
  <c r="H1022" i="32"/>
  <c r="G1023" i="32"/>
  <c r="H1023" i="32"/>
  <c r="G1024" i="32"/>
  <c r="H1024" i="32"/>
  <c r="G1025" i="32"/>
  <c r="H1025" i="32"/>
  <c r="G1026" i="32"/>
  <c r="H1026" i="32"/>
  <c r="G1027" i="32"/>
  <c r="H1027" i="32"/>
  <c r="G1028" i="32"/>
  <c r="H1028" i="32"/>
  <c r="G1029" i="32"/>
  <c r="H1029" i="32"/>
  <c r="G1030" i="32"/>
  <c r="H1030" i="32"/>
  <c r="G1031" i="32"/>
  <c r="H1031" i="32"/>
  <c r="G1032" i="32"/>
  <c r="H1032" i="32"/>
  <c r="G1033" i="32"/>
  <c r="H1033" i="32"/>
  <c r="G1034" i="32"/>
  <c r="H1034" i="32"/>
  <c r="G1035" i="32"/>
  <c r="H1035" i="32"/>
  <c r="G1036" i="32"/>
  <c r="H1036" i="32"/>
  <c r="G1037" i="32"/>
  <c r="H1037" i="32"/>
  <c r="G1038" i="32"/>
  <c r="H1038" i="32"/>
  <c r="G1039" i="32"/>
  <c r="H1039" i="32"/>
  <c r="G1040" i="32"/>
  <c r="H1040" i="32"/>
  <c r="G1041" i="32"/>
  <c r="H1041" i="32"/>
  <c r="G1042" i="32"/>
  <c r="H1042" i="32"/>
  <c r="G1043" i="32"/>
  <c r="H1043" i="32"/>
  <c r="G1044" i="32"/>
  <c r="H1044" i="32"/>
  <c r="G1045" i="32"/>
  <c r="H1045" i="32"/>
  <c r="G1046" i="32"/>
  <c r="H1046" i="32"/>
  <c r="G1047" i="32"/>
  <c r="H1047" i="32"/>
  <c r="G1048" i="32"/>
  <c r="H1048" i="32"/>
  <c r="G1049" i="32"/>
  <c r="H1049" i="32"/>
  <c r="I1049" i="32" s="1"/>
  <c r="G1050" i="32"/>
  <c r="H1050" i="32"/>
  <c r="G1051" i="32"/>
  <c r="H1051" i="32"/>
  <c r="G1052" i="32"/>
  <c r="H1052" i="32"/>
  <c r="G1053" i="32"/>
  <c r="H1053" i="32"/>
  <c r="G1054" i="32"/>
  <c r="H1054" i="32"/>
  <c r="G1055" i="32"/>
  <c r="H1055" i="32"/>
  <c r="G1056" i="32"/>
  <c r="H1056" i="32"/>
  <c r="G1057" i="32"/>
  <c r="H1057" i="32"/>
  <c r="G1058" i="32"/>
  <c r="H1058" i="32"/>
  <c r="G1059" i="32"/>
  <c r="H1059" i="32"/>
  <c r="G1060" i="32"/>
  <c r="H1060" i="32"/>
  <c r="G1061" i="32"/>
  <c r="H1061" i="32"/>
  <c r="G1062" i="32"/>
  <c r="H1062" i="32"/>
  <c r="G1063" i="32"/>
  <c r="H1063" i="32"/>
  <c r="G1064" i="32"/>
  <c r="H1064" i="32"/>
  <c r="G1065" i="32"/>
  <c r="H1065" i="32"/>
  <c r="G1066" i="32"/>
  <c r="I1066" i="32" s="1"/>
  <c r="H1066" i="32"/>
  <c r="G1067" i="32"/>
  <c r="H1067" i="32"/>
  <c r="G1068" i="32"/>
  <c r="H1068" i="32"/>
  <c r="G1069" i="32"/>
  <c r="H1069" i="32"/>
  <c r="G1070" i="32"/>
  <c r="H1070" i="32"/>
  <c r="G1071" i="32"/>
  <c r="H1071" i="32"/>
  <c r="G1072" i="32"/>
  <c r="H1072" i="32"/>
  <c r="G1073" i="32"/>
  <c r="H1073" i="32"/>
  <c r="G1074" i="32"/>
  <c r="H1074" i="32"/>
  <c r="G1075" i="32"/>
  <c r="H1075" i="32"/>
  <c r="G1076" i="32"/>
  <c r="H1076" i="32"/>
  <c r="G1077" i="32"/>
  <c r="H1077" i="32"/>
  <c r="G1078" i="32"/>
  <c r="H1078" i="32"/>
  <c r="G1079" i="32"/>
  <c r="H1079" i="32"/>
  <c r="G1080" i="32"/>
  <c r="H1080" i="32"/>
  <c r="G1081" i="32"/>
  <c r="H1081" i="32"/>
  <c r="G1082" i="32"/>
  <c r="H1082" i="32"/>
  <c r="G1083" i="32"/>
  <c r="H1083" i="32"/>
  <c r="G1084" i="32"/>
  <c r="H1084" i="32"/>
  <c r="G1085" i="32"/>
  <c r="H1085" i="32"/>
  <c r="G1086" i="32"/>
  <c r="H1086" i="32"/>
  <c r="G1087" i="32"/>
  <c r="H1087" i="32"/>
  <c r="G1088" i="32"/>
  <c r="H1088" i="32"/>
  <c r="G1089" i="32"/>
  <c r="H1089" i="32"/>
  <c r="G1090" i="32"/>
  <c r="H1090" i="32"/>
  <c r="G1091" i="32"/>
  <c r="H1091" i="32"/>
  <c r="G1092" i="32"/>
  <c r="H1092" i="32"/>
  <c r="G1093" i="32"/>
  <c r="H1093" i="32"/>
  <c r="G1094" i="32"/>
  <c r="I1094" i="32" s="1"/>
  <c r="H1094" i="32"/>
  <c r="G1095" i="32"/>
  <c r="H1095" i="32"/>
  <c r="G1096" i="32"/>
  <c r="H1096" i="32"/>
  <c r="G1097" i="32"/>
  <c r="H1097" i="32"/>
  <c r="I1097" i="32"/>
  <c r="G1098" i="32"/>
  <c r="H1098" i="32"/>
  <c r="G1099" i="32"/>
  <c r="H1099" i="32"/>
  <c r="I1099" i="32" s="1"/>
  <c r="G1100" i="32"/>
  <c r="H1100" i="32"/>
  <c r="G1101" i="32"/>
  <c r="H1101" i="32"/>
  <c r="I1101" i="32" s="1"/>
  <c r="G1102" i="32"/>
  <c r="H1102" i="32"/>
  <c r="G1103" i="32"/>
  <c r="H1103" i="32"/>
  <c r="G1104" i="32"/>
  <c r="H1104" i="32"/>
  <c r="G1105" i="32"/>
  <c r="H1105" i="32"/>
  <c r="G1106" i="32"/>
  <c r="H1106" i="32"/>
  <c r="G1107" i="32"/>
  <c r="H1107" i="32"/>
  <c r="G1108" i="32"/>
  <c r="H1108" i="32"/>
  <c r="G1109" i="32"/>
  <c r="H1109" i="32"/>
  <c r="G1110" i="32"/>
  <c r="H1110" i="32"/>
  <c r="G1111" i="32"/>
  <c r="H1111" i="32"/>
  <c r="I1111" i="32" s="1"/>
  <c r="G1112" i="32"/>
  <c r="H1112" i="32"/>
  <c r="G1113" i="32"/>
  <c r="H1113" i="32"/>
  <c r="G1114" i="32"/>
  <c r="H1114" i="32"/>
  <c r="G1115" i="32"/>
  <c r="H1115" i="32"/>
  <c r="G1116" i="32"/>
  <c r="H1116" i="32"/>
  <c r="G1117" i="32"/>
  <c r="H1117" i="32"/>
  <c r="G1118" i="32"/>
  <c r="H1118" i="32"/>
  <c r="G1119" i="32"/>
  <c r="H1119" i="32"/>
  <c r="G1120" i="32"/>
  <c r="H1120" i="32"/>
  <c r="G1121" i="32"/>
  <c r="H1121" i="32"/>
  <c r="G1122" i="32"/>
  <c r="H1122" i="32"/>
  <c r="G1123" i="32"/>
  <c r="H1123" i="32"/>
  <c r="I1123" i="32" s="1"/>
  <c r="G1124" i="32"/>
  <c r="H1124" i="32"/>
  <c r="G1125" i="32"/>
  <c r="H1125" i="32"/>
  <c r="G1126" i="32"/>
  <c r="H1126" i="32"/>
  <c r="G1127" i="32"/>
  <c r="H1127" i="32"/>
  <c r="I1127" i="32" s="1"/>
  <c r="G1128" i="32"/>
  <c r="H1128" i="32"/>
  <c r="G1129" i="32"/>
  <c r="H1129" i="32"/>
  <c r="I1129" i="32" s="1"/>
  <c r="G1130" i="32"/>
  <c r="H1130" i="32"/>
  <c r="G1131" i="32"/>
  <c r="H1131" i="32"/>
  <c r="G1132" i="32"/>
  <c r="H1132" i="32"/>
  <c r="G1133" i="32"/>
  <c r="H1133" i="32"/>
  <c r="G1134" i="32"/>
  <c r="H1134" i="32"/>
  <c r="G1135" i="32"/>
  <c r="H1135" i="32"/>
  <c r="G1136" i="32"/>
  <c r="H1136" i="32"/>
  <c r="I1136" i="32" s="1"/>
  <c r="G1137" i="32"/>
  <c r="H1137" i="32"/>
  <c r="G1138" i="32"/>
  <c r="H1138" i="32"/>
  <c r="G1139" i="32"/>
  <c r="H1139" i="32"/>
  <c r="G1140" i="32"/>
  <c r="H1140" i="32"/>
  <c r="G1141" i="32"/>
  <c r="H1141" i="32"/>
  <c r="G1142" i="32"/>
  <c r="H1142" i="32"/>
  <c r="G1143" i="32"/>
  <c r="H1143" i="32"/>
  <c r="G1144" i="32"/>
  <c r="H1144" i="32"/>
  <c r="I1144" i="32"/>
  <c r="G1145" i="32"/>
  <c r="I1145" i="32" s="1"/>
  <c r="H1145" i="32"/>
  <c r="G1146" i="32"/>
  <c r="H1146" i="32"/>
  <c r="G1147" i="32"/>
  <c r="H1147" i="32"/>
  <c r="G1148" i="32"/>
  <c r="H1148" i="32"/>
  <c r="G1149" i="32"/>
  <c r="I1149" i="32" s="1"/>
  <c r="H1149" i="32"/>
  <c r="G1150" i="32"/>
  <c r="H1150" i="32"/>
  <c r="G1151" i="32"/>
  <c r="H1151" i="32"/>
  <c r="G1152" i="32"/>
  <c r="H1152" i="32"/>
  <c r="G1153" i="32"/>
  <c r="H1153" i="32"/>
  <c r="G1154" i="32"/>
  <c r="H1154" i="32"/>
  <c r="G1155" i="32"/>
  <c r="H1155" i="32"/>
  <c r="G1156" i="32"/>
  <c r="H1156" i="32"/>
  <c r="G1157" i="32"/>
  <c r="H1157" i="32"/>
  <c r="G1158" i="32"/>
  <c r="H1158" i="32"/>
  <c r="I1158" i="32" s="1"/>
  <c r="G1159" i="32"/>
  <c r="H1159" i="32"/>
  <c r="G1160" i="32"/>
  <c r="H1160" i="32"/>
  <c r="G1161" i="32"/>
  <c r="H1161" i="32"/>
  <c r="G1162" i="32"/>
  <c r="H1162" i="32"/>
  <c r="G1163" i="32"/>
  <c r="H1163" i="32"/>
  <c r="G1164" i="32"/>
  <c r="H1164" i="32"/>
  <c r="G1165" i="32"/>
  <c r="H1165" i="32"/>
  <c r="G1166" i="32"/>
  <c r="H1166" i="32"/>
  <c r="G1167" i="32"/>
  <c r="H1167" i="32"/>
  <c r="G1168" i="32"/>
  <c r="H1168" i="32"/>
  <c r="G1169" i="32"/>
  <c r="H1169" i="32"/>
  <c r="G1170" i="32"/>
  <c r="H1170" i="32"/>
  <c r="G1171" i="32"/>
  <c r="H1171" i="32"/>
  <c r="G1172" i="32"/>
  <c r="H1172" i="32"/>
  <c r="G1173" i="32"/>
  <c r="H1173" i="32"/>
  <c r="G1174" i="32"/>
  <c r="H1174" i="32"/>
  <c r="G1175" i="32"/>
  <c r="H1175" i="32"/>
  <c r="G1176" i="32"/>
  <c r="H1176" i="32"/>
  <c r="G1177" i="32"/>
  <c r="I1177" i="32" s="1"/>
  <c r="H1177" i="32"/>
  <c r="G1178" i="32"/>
  <c r="H1178" i="32"/>
  <c r="G1179" i="32"/>
  <c r="H1179" i="32"/>
  <c r="G1180" i="32"/>
  <c r="H1180" i="32"/>
  <c r="G1181" i="32"/>
  <c r="H1181" i="32"/>
  <c r="G1182" i="32"/>
  <c r="H1182" i="32"/>
  <c r="G1183" i="32"/>
  <c r="H1183" i="32"/>
  <c r="G1184" i="32"/>
  <c r="H1184" i="32"/>
  <c r="G1185" i="32"/>
  <c r="H1185" i="32"/>
  <c r="G1186" i="32"/>
  <c r="H1186" i="32"/>
  <c r="G1187" i="32"/>
  <c r="H1187" i="32"/>
  <c r="G1188" i="32"/>
  <c r="H1188" i="32"/>
  <c r="I1188" i="32" s="1"/>
  <c r="G1189" i="32"/>
  <c r="H1189" i="32"/>
  <c r="G1190" i="32"/>
  <c r="H1190" i="32"/>
  <c r="G1191" i="32"/>
  <c r="H1191" i="32"/>
  <c r="G1192" i="32"/>
  <c r="H1192" i="32"/>
  <c r="G1193" i="32"/>
  <c r="H1193" i="32"/>
  <c r="G1194" i="32"/>
  <c r="H1194" i="32"/>
  <c r="I1194" i="32" s="1"/>
  <c r="G1195" i="32"/>
  <c r="H1195" i="32"/>
  <c r="G1196" i="32"/>
  <c r="H1196" i="32"/>
  <c r="I1196" i="32" s="1"/>
  <c r="G1197" i="32"/>
  <c r="H1197" i="32"/>
  <c r="G1198" i="32"/>
  <c r="H1198" i="32"/>
  <c r="G1199" i="32"/>
  <c r="H1199" i="32"/>
  <c r="G1200" i="32"/>
  <c r="H1200" i="32"/>
  <c r="G1201" i="32"/>
  <c r="H1201" i="32"/>
  <c r="G1202" i="32"/>
  <c r="H1202" i="32"/>
  <c r="I1202" i="32" s="1"/>
  <c r="G1203" i="32"/>
  <c r="H1203" i="32"/>
  <c r="G1204" i="32"/>
  <c r="H1204" i="32"/>
  <c r="I1204" i="32" s="1"/>
  <c r="G1205" i="32"/>
  <c r="H1205" i="32"/>
  <c r="G1206" i="32"/>
  <c r="H1206" i="32"/>
  <c r="G1207" i="32"/>
  <c r="H1207" i="32"/>
  <c r="G1208" i="32"/>
  <c r="H1208" i="32"/>
  <c r="G1209" i="32"/>
  <c r="H1209" i="32"/>
  <c r="G1210" i="32"/>
  <c r="H1210" i="32"/>
  <c r="I1210" i="32" s="1"/>
  <c r="G1211" i="32"/>
  <c r="H1211" i="32"/>
  <c r="G1212" i="32"/>
  <c r="H1212" i="32"/>
  <c r="I1212" i="32" s="1"/>
  <c r="G1213" i="32"/>
  <c r="I1213" i="32" s="1"/>
  <c r="H1213" i="32"/>
  <c r="G1214" i="32"/>
  <c r="H1214" i="32"/>
  <c r="G1215" i="32"/>
  <c r="H1215" i="32"/>
  <c r="G1216" i="32"/>
  <c r="H1216" i="32"/>
  <c r="G1217" i="32"/>
  <c r="H1217" i="32"/>
  <c r="G1218" i="32"/>
  <c r="H1218" i="32"/>
  <c r="G1219" i="32"/>
  <c r="H1219" i="32"/>
  <c r="G1220" i="32"/>
  <c r="H1220" i="32"/>
  <c r="G1221" i="32"/>
  <c r="H1221" i="32"/>
  <c r="G1222" i="32"/>
  <c r="H1222" i="32"/>
  <c r="G1223" i="32"/>
  <c r="H1223" i="32"/>
  <c r="G1224" i="32"/>
  <c r="H1224" i="32"/>
  <c r="G1225" i="32"/>
  <c r="H1225" i="32"/>
  <c r="G1226" i="32"/>
  <c r="H1226" i="32"/>
  <c r="G1227" i="32"/>
  <c r="H1227" i="32"/>
  <c r="G1228" i="32"/>
  <c r="H1228" i="32"/>
  <c r="G1229" i="32"/>
  <c r="I1229" i="32" s="1"/>
  <c r="H1229" i="32"/>
  <c r="G1230" i="32"/>
  <c r="H1230" i="32"/>
  <c r="G1231" i="32"/>
  <c r="H1231" i="32"/>
  <c r="G1232" i="32"/>
  <c r="H1232" i="32"/>
  <c r="G1233" i="32"/>
  <c r="H1233" i="32"/>
  <c r="I1233" i="32" s="1"/>
  <c r="G1234" i="32"/>
  <c r="H1234" i="32"/>
  <c r="G1235" i="32"/>
  <c r="H1235" i="32"/>
  <c r="G1236" i="32"/>
  <c r="H1236" i="32"/>
  <c r="G1237" i="32"/>
  <c r="H1237" i="32"/>
  <c r="G1238" i="32"/>
  <c r="H1238" i="32"/>
  <c r="G1239" i="32"/>
  <c r="H1239" i="32"/>
  <c r="G1240" i="32"/>
  <c r="H1240" i="32"/>
  <c r="G1241" i="32"/>
  <c r="H1241" i="32"/>
  <c r="G1242" i="32"/>
  <c r="H1242" i="32"/>
  <c r="G1243" i="32"/>
  <c r="H1243" i="32"/>
  <c r="G1244" i="32"/>
  <c r="H1244" i="32"/>
  <c r="G1245" i="32"/>
  <c r="H1245" i="32"/>
  <c r="G1246" i="32"/>
  <c r="H1246" i="32"/>
  <c r="G1247" i="32"/>
  <c r="H1247" i="32"/>
  <c r="G1248" i="32"/>
  <c r="H1248" i="32"/>
  <c r="G1249" i="32"/>
  <c r="H1249" i="32"/>
  <c r="G1250" i="32"/>
  <c r="H1250" i="32"/>
  <c r="G1251" i="32"/>
  <c r="H1251" i="32"/>
  <c r="G1252" i="32"/>
  <c r="H1252" i="32"/>
  <c r="G1253" i="32"/>
  <c r="H1253" i="32"/>
  <c r="G1254" i="32"/>
  <c r="H1254" i="32"/>
  <c r="G1255" i="32"/>
  <c r="H1255" i="32"/>
  <c r="G1256" i="32"/>
  <c r="H1256" i="32"/>
  <c r="G1257" i="32"/>
  <c r="H1257" i="32"/>
  <c r="G1258" i="32"/>
  <c r="H1258" i="32"/>
  <c r="G1259" i="32"/>
  <c r="H1259" i="32"/>
  <c r="G1260" i="32"/>
  <c r="H1260" i="32"/>
  <c r="G1261" i="32"/>
  <c r="H1261" i="32"/>
  <c r="G1262" i="32"/>
  <c r="H1262" i="32"/>
  <c r="G1263" i="32"/>
  <c r="H1263" i="32"/>
  <c r="G1264" i="32"/>
  <c r="H1264" i="32"/>
  <c r="G1265" i="32"/>
  <c r="H1265" i="32"/>
  <c r="I1265" i="32" s="1"/>
  <c r="G1266" i="32"/>
  <c r="H1266" i="32"/>
  <c r="G1267" i="32"/>
  <c r="H1267" i="32"/>
  <c r="G1268" i="32"/>
  <c r="H1268" i="32"/>
  <c r="G1269" i="32"/>
  <c r="H1269" i="32"/>
  <c r="G1270" i="32"/>
  <c r="H1270" i="32"/>
  <c r="G1271" i="32"/>
  <c r="H1271" i="32"/>
  <c r="G1272" i="32"/>
  <c r="H1272" i="32"/>
  <c r="G1273" i="32"/>
  <c r="H1273" i="32"/>
  <c r="G1274" i="32"/>
  <c r="H1274" i="32"/>
  <c r="G1275" i="32"/>
  <c r="H1275" i="32"/>
  <c r="G1276" i="32"/>
  <c r="H1276" i="32"/>
  <c r="G1277" i="32"/>
  <c r="H1277" i="32"/>
  <c r="G1278" i="32"/>
  <c r="H1278" i="32"/>
  <c r="G1279" i="32"/>
  <c r="H1279" i="32"/>
  <c r="G1280" i="32"/>
  <c r="H1280" i="32"/>
  <c r="G1281" i="32"/>
  <c r="H1281" i="32"/>
  <c r="G1282" i="32"/>
  <c r="H1282" i="32"/>
  <c r="G1283" i="32"/>
  <c r="H1283" i="32"/>
  <c r="G1284" i="32"/>
  <c r="H1284" i="32"/>
  <c r="G1285" i="32"/>
  <c r="H1285" i="32"/>
  <c r="G1286" i="32"/>
  <c r="H1286" i="32"/>
  <c r="G1287" i="32"/>
  <c r="H1287" i="32"/>
  <c r="G1288" i="32"/>
  <c r="H1288" i="32"/>
  <c r="G1289" i="32"/>
  <c r="H1289" i="32"/>
  <c r="G1290" i="32"/>
  <c r="H1290" i="32"/>
  <c r="G1291" i="32"/>
  <c r="H1291" i="32"/>
  <c r="G1292" i="32"/>
  <c r="H1292" i="32"/>
  <c r="G1293" i="32"/>
  <c r="H1293" i="32"/>
  <c r="G1294" i="32"/>
  <c r="H1294" i="32"/>
  <c r="G1295" i="32"/>
  <c r="H1295" i="32"/>
  <c r="G1296" i="32"/>
  <c r="H1296" i="32"/>
  <c r="G1297" i="32"/>
  <c r="H1297" i="32"/>
  <c r="G1298" i="32"/>
  <c r="H1298" i="32"/>
  <c r="G1299" i="32"/>
  <c r="H1299" i="32"/>
  <c r="G1300" i="32"/>
  <c r="H1300" i="32"/>
  <c r="G1301" i="32"/>
  <c r="H1301" i="32"/>
  <c r="G1302" i="32"/>
  <c r="H1302" i="32"/>
  <c r="G1303" i="32"/>
  <c r="H1303" i="32"/>
  <c r="G1304" i="32"/>
  <c r="H1304" i="32"/>
  <c r="G1305" i="32"/>
  <c r="H1305" i="32"/>
  <c r="G1306" i="32"/>
  <c r="H1306" i="32"/>
  <c r="G1307" i="32"/>
  <c r="H1307" i="32"/>
  <c r="G1308" i="32"/>
  <c r="H1308" i="32"/>
  <c r="G1309" i="32"/>
  <c r="H1309" i="32"/>
  <c r="I1309" i="32"/>
  <c r="G1310" i="32"/>
  <c r="H1310" i="32"/>
  <c r="G1311" i="32"/>
  <c r="H1311" i="32"/>
  <c r="G1312" i="32"/>
  <c r="H1312" i="32"/>
  <c r="G1313" i="32"/>
  <c r="H1313" i="32"/>
  <c r="G1314" i="32"/>
  <c r="H1314" i="32"/>
  <c r="G1315" i="32"/>
  <c r="H1315" i="32"/>
  <c r="G1316" i="32"/>
  <c r="H1316" i="32"/>
  <c r="G1317" i="32"/>
  <c r="H1317" i="32"/>
  <c r="G1318" i="32"/>
  <c r="H1318" i="32"/>
  <c r="G1319" i="32"/>
  <c r="H1319" i="32"/>
  <c r="G1320" i="32"/>
  <c r="H1320" i="32"/>
  <c r="G1321" i="32"/>
  <c r="H1321" i="32"/>
  <c r="G1322" i="32"/>
  <c r="H1322" i="32"/>
  <c r="G1323" i="32"/>
  <c r="H1323" i="32"/>
  <c r="G1324" i="32"/>
  <c r="H1324" i="32"/>
  <c r="G1325" i="32"/>
  <c r="H1325" i="32"/>
  <c r="G1326" i="32"/>
  <c r="H1326" i="32"/>
  <c r="G1327" i="32"/>
  <c r="H1327" i="32"/>
  <c r="G1328" i="32"/>
  <c r="H1328" i="32"/>
  <c r="G1329" i="32"/>
  <c r="H1329" i="32"/>
  <c r="G1330" i="32"/>
  <c r="H1330" i="32"/>
  <c r="G1331" i="32"/>
  <c r="H1331" i="32"/>
  <c r="G1332" i="32"/>
  <c r="H1332" i="32"/>
  <c r="G1333" i="32"/>
  <c r="H1333" i="32"/>
  <c r="G1334" i="32"/>
  <c r="H1334" i="32"/>
  <c r="G1335" i="32"/>
  <c r="H1335" i="32"/>
  <c r="G1336" i="32"/>
  <c r="H1336" i="32"/>
  <c r="G1337" i="32"/>
  <c r="H1337" i="32"/>
  <c r="G1338" i="32"/>
  <c r="H1338" i="32"/>
  <c r="G1339" i="32"/>
  <c r="H1339" i="32"/>
  <c r="G1340" i="32"/>
  <c r="H1340" i="32"/>
  <c r="G1341" i="32"/>
  <c r="H1341" i="32"/>
  <c r="G1342" i="32"/>
  <c r="H1342" i="32"/>
  <c r="G1343" i="32"/>
  <c r="H1343" i="32"/>
  <c r="G1344" i="32"/>
  <c r="H1344" i="32"/>
  <c r="G1345" i="32"/>
  <c r="H1345" i="32"/>
  <c r="G1346" i="32"/>
  <c r="H1346" i="32"/>
  <c r="G1347" i="32"/>
  <c r="H1347" i="32"/>
  <c r="G1348" i="32"/>
  <c r="H1348" i="32"/>
  <c r="G1349" i="32"/>
  <c r="H1349" i="32"/>
  <c r="G1350" i="32"/>
  <c r="H1350" i="32"/>
  <c r="G1351" i="32"/>
  <c r="H1351" i="32"/>
  <c r="G1352" i="32"/>
  <c r="H1352" i="32"/>
  <c r="G1353" i="32"/>
  <c r="H1353" i="32"/>
  <c r="G1354" i="32"/>
  <c r="H1354" i="32"/>
  <c r="G1355" i="32"/>
  <c r="H1355" i="32"/>
  <c r="G1356" i="32"/>
  <c r="H1356" i="32"/>
  <c r="G1357" i="32"/>
  <c r="H1357" i="32"/>
  <c r="G1358" i="32"/>
  <c r="H1358" i="32"/>
  <c r="G1359" i="32"/>
  <c r="H1359" i="32"/>
  <c r="G1360" i="32"/>
  <c r="H1360" i="32"/>
  <c r="G1361" i="32"/>
  <c r="H1361" i="32"/>
  <c r="G1362" i="32"/>
  <c r="H1362" i="32"/>
  <c r="G1363" i="32"/>
  <c r="H1363" i="32"/>
  <c r="G1364" i="32"/>
  <c r="H1364" i="32"/>
  <c r="G1365" i="32"/>
  <c r="H1365" i="32"/>
  <c r="G1366" i="32"/>
  <c r="H1366" i="32"/>
  <c r="G1367" i="32"/>
  <c r="H1367" i="32"/>
  <c r="G1368" i="32"/>
  <c r="H1368" i="32"/>
  <c r="G1369" i="32"/>
  <c r="H1369" i="32"/>
  <c r="G1370" i="32"/>
  <c r="H1370" i="32"/>
  <c r="G1371" i="32"/>
  <c r="H1371" i="32"/>
  <c r="G1372" i="32"/>
  <c r="H1372" i="32"/>
  <c r="G1373" i="32"/>
  <c r="H1373" i="32"/>
  <c r="G1374" i="32"/>
  <c r="H1374" i="32"/>
  <c r="G1375" i="32"/>
  <c r="H1375" i="32"/>
  <c r="G1376" i="32"/>
  <c r="H1376" i="32"/>
  <c r="G1377" i="32"/>
  <c r="H1377" i="32"/>
  <c r="I1377" i="32"/>
  <c r="G1378" i="32"/>
  <c r="H1378" i="32"/>
  <c r="G1379" i="32"/>
  <c r="H1379" i="32"/>
  <c r="G1380" i="32"/>
  <c r="H1380" i="32"/>
  <c r="G1381" i="32"/>
  <c r="H1381" i="32"/>
  <c r="G1382" i="32"/>
  <c r="H1382" i="32"/>
  <c r="G1383" i="32"/>
  <c r="H1383" i="32"/>
  <c r="G1384" i="32"/>
  <c r="H1384" i="32"/>
  <c r="G1385" i="32"/>
  <c r="H1385" i="32"/>
  <c r="G1386" i="32"/>
  <c r="H1386" i="32"/>
  <c r="G1387" i="32"/>
  <c r="H1387" i="32"/>
  <c r="G1388" i="32"/>
  <c r="H1388" i="32"/>
  <c r="G1389" i="32"/>
  <c r="H1389" i="32"/>
  <c r="G1390" i="32"/>
  <c r="H1390" i="32"/>
  <c r="G1391" i="32"/>
  <c r="H1391" i="32"/>
  <c r="G1392" i="32"/>
  <c r="H1392" i="32"/>
  <c r="G1393" i="32"/>
  <c r="H1393" i="32"/>
  <c r="G1394" i="32"/>
  <c r="H1394" i="32"/>
  <c r="G1395" i="32"/>
  <c r="H1395" i="32"/>
  <c r="G1396" i="32"/>
  <c r="H1396" i="32"/>
  <c r="G1397" i="32"/>
  <c r="H1397" i="32"/>
  <c r="G1398" i="32"/>
  <c r="H1398" i="32"/>
  <c r="G1399" i="32"/>
  <c r="H1399" i="32"/>
  <c r="G1400" i="32"/>
  <c r="H1400" i="32"/>
  <c r="G1401" i="32"/>
  <c r="H1401" i="32"/>
  <c r="G1402" i="32"/>
  <c r="H1402" i="32"/>
  <c r="G1403" i="32"/>
  <c r="H1403" i="32"/>
  <c r="G1404" i="32"/>
  <c r="H1404" i="32"/>
  <c r="G1405" i="32"/>
  <c r="H1405" i="32"/>
  <c r="G1406" i="32"/>
  <c r="H1406" i="32"/>
  <c r="G1407" i="32"/>
  <c r="H1407" i="32"/>
  <c r="G1408" i="32"/>
  <c r="H1408" i="32"/>
  <c r="G1409" i="32"/>
  <c r="H1409" i="32"/>
  <c r="G1410" i="32"/>
  <c r="H1410" i="32"/>
  <c r="G1411" i="32"/>
  <c r="H1411" i="32"/>
  <c r="G1412" i="32"/>
  <c r="H1412" i="32"/>
  <c r="G1413" i="32"/>
  <c r="H1413" i="32"/>
  <c r="G1414" i="32"/>
  <c r="H1414" i="32"/>
  <c r="G1415" i="32"/>
  <c r="H1415" i="32"/>
  <c r="G1416" i="32"/>
  <c r="H1416" i="32"/>
  <c r="G1417" i="32"/>
  <c r="H1417" i="32"/>
  <c r="G1418" i="32"/>
  <c r="H1418" i="32"/>
  <c r="G1419" i="32"/>
  <c r="H1419" i="32"/>
  <c r="G1420" i="32"/>
  <c r="H1420" i="32"/>
  <c r="G1421" i="32"/>
  <c r="H1421" i="32"/>
  <c r="G1422" i="32"/>
  <c r="H1422" i="32"/>
  <c r="G1423" i="32"/>
  <c r="H1423" i="32"/>
  <c r="G1424" i="32"/>
  <c r="H1424" i="32"/>
  <c r="G1425" i="32"/>
  <c r="H1425" i="32"/>
  <c r="G1426" i="32"/>
  <c r="H1426" i="32"/>
  <c r="AM9" i="32"/>
  <c r="F79" i="31"/>
  <c r="G110" i="31"/>
  <c r="G109" i="31"/>
  <c r="G108" i="31"/>
  <c r="E91" i="31"/>
  <c r="E83" i="31"/>
  <c r="E82" i="31"/>
  <c r="E81" i="31"/>
  <c r="E80" i="31"/>
  <c r="E78" i="31"/>
  <c r="E72" i="31"/>
  <c r="E71" i="31"/>
  <c r="E69" i="31"/>
  <c r="E62" i="31"/>
  <c r="I400" i="32" l="1"/>
  <c r="I1372" i="32"/>
  <c r="I1370" i="32"/>
  <c r="I1368" i="32"/>
  <c r="I1366" i="32"/>
  <c r="I1356" i="32"/>
  <c r="I1354" i="32"/>
  <c r="I1352" i="32"/>
  <c r="I1350" i="32"/>
  <c r="I1340" i="32"/>
  <c r="I1338" i="32"/>
  <c r="I1336" i="32"/>
  <c r="I1334" i="32"/>
  <c r="I1324" i="32"/>
  <c r="I1322" i="32"/>
  <c r="I1320" i="32"/>
  <c r="I1318" i="32"/>
  <c r="I1217" i="32"/>
  <c r="I976" i="32"/>
  <c r="I946" i="32"/>
  <c r="I890" i="32"/>
  <c r="I858" i="32"/>
  <c r="I773" i="32"/>
  <c r="I771" i="32"/>
  <c r="I763" i="32"/>
  <c r="I759" i="32"/>
  <c r="I661" i="32"/>
  <c r="I411" i="32"/>
  <c r="I352" i="32"/>
  <c r="I496" i="32"/>
  <c r="I492" i="32"/>
  <c r="I341" i="32"/>
  <c r="I337" i="32"/>
  <c r="I205" i="32"/>
  <c r="I189" i="32"/>
  <c r="I1373" i="32"/>
  <c r="I1345" i="32"/>
  <c r="I1341" i="32"/>
  <c r="I1313" i="32"/>
  <c r="I1376" i="32"/>
  <c r="I361" i="32"/>
  <c r="I355" i="32"/>
  <c r="I338" i="32"/>
  <c r="I1386" i="32"/>
  <c r="I1382" i="32"/>
  <c r="I1308" i="32"/>
  <c r="I1306" i="32"/>
  <c r="I1304" i="32"/>
  <c r="I1302" i="32"/>
  <c r="I1292" i="32"/>
  <c r="I1290" i="32"/>
  <c r="I1288" i="32"/>
  <c r="I1286" i="32"/>
  <c r="I1276" i="32"/>
  <c r="I1274" i="32"/>
  <c r="I1272" i="32"/>
  <c r="I1270" i="32"/>
  <c r="I1256" i="32"/>
  <c r="I1254" i="32"/>
  <c r="I1240" i="32"/>
  <c r="I1238" i="32"/>
  <c r="I1084" i="32"/>
  <c r="I1068" i="32"/>
  <c r="I697" i="32"/>
  <c r="I695" i="32"/>
  <c r="I689" i="32"/>
  <c r="I554" i="32"/>
  <c r="I550" i="32"/>
  <c r="I546" i="32"/>
  <c r="I463" i="32"/>
  <c r="I461" i="32"/>
  <c r="I459" i="32"/>
  <c r="I457" i="32"/>
  <c r="I447" i="32"/>
  <c r="I445" i="32"/>
  <c r="I441" i="32"/>
  <c r="I439" i="32"/>
  <c r="I376" i="32"/>
  <c r="I649" i="32"/>
  <c r="I647" i="32"/>
  <c r="I639" i="32"/>
  <c r="I625" i="32"/>
  <c r="I623" i="32"/>
  <c r="I617" i="32"/>
  <c r="I373" i="32"/>
  <c r="I317" i="32"/>
  <c r="I145" i="32"/>
  <c r="I1026" i="32"/>
  <c r="I1409" i="32"/>
  <c r="I1281" i="32"/>
  <c r="I1277" i="32"/>
  <c r="I559" i="32"/>
  <c r="I535" i="32"/>
  <c r="I513" i="32"/>
  <c r="I367" i="32"/>
  <c r="I340" i="32"/>
  <c r="E809" i="29"/>
  <c r="I707" i="32"/>
  <c r="I1008" i="32"/>
  <c r="I1405" i="32"/>
  <c r="I1393" i="32"/>
  <c r="I1061" i="32"/>
  <c r="I435" i="32"/>
  <c r="I1329" i="32"/>
  <c r="I1259" i="32"/>
  <c r="I1253" i="32"/>
  <c r="I1182" i="32"/>
  <c r="I1002" i="32"/>
  <c r="I972" i="32"/>
  <c r="I960" i="32"/>
  <c r="I930" i="32"/>
  <c r="I574" i="32"/>
  <c r="I568" i="32"/>
  <c r="I507" i="32"/>
  <c r="I488" i="32"/>
  <c r="I464" i="32"/>
  <c r="I417" i="32"/>
  <c r="I384" i="32"/>
  <c r="I377" i="32"/>
  <c r="I109" i="32"/>
  <c r="I1325" i="32"/>
  <c r="I1257" i="32"/>
  <c r="I1251" i="32"/>
  <c r="I1245" i="32"/>
  <c r="I1184" i="32"/>
  <c r="I1180" i="32"/>
  <c r="I1041" i="32"/>
  <c r="I1029" i="32"/>
  <c r="I1006" i="32"/>
  <c r="I1000" i="32"/>
  <c r="I974" i="32"/>
  <c r="I970" i="32"/>
  <c r="I964" i="32"/>
  <c r="I958" i="32"/>
  <c r="I564" i="32"/>
  <c r="I419" i="32"/>
  <c r="I413" i="32"/>
  <c r="I368" i="32"/>
  <c r="I107" i="32"/>
  <c r="I1406" i="32"/>
  <c r="I1176" i="32"/>
  <c r="I1174" i="32"/>
  <c r="I1172" i="32"/>
  <c r="I1064" i="32"/>
  <c r="I1062" i="32"/>
  <c r="I818" i="32"/>
  <c r="I814" i="32"/>
  <c r="I810" i="32"/>
  <c r="I806" i="32"/>
  <c r="I802" i="32"/>
  <c r="I798" i="32"/>
  <c r="I615" i="32"/>
  <c r="I524" i="32"/>
  <c r="I520" i="32"/>
  <c r="I204" i="32"/>
  <c r="I202" i="32"/>
  <c r="I196" i="32"/>
  <c r="I192" i="32"/>
  <c r="I1389" i="32"/>
  <c r="I1261" i="32"/>
  <c r="I1255" i="32"/>
  <c r="I1033" i="32"/>
  <c r="I1004" i="32"/>
  <c r="I968" i="32"/>
  <c r="I962" i="32"/>
  <c r="I926" i="32"/>
  <c r="I882" i="32"/>
  <c r="I572" i="32"/>
  <c r="I566" i="32"/>
  <c r="I472" i="32"/>
  <c r="I427" i="32"/>
  <c r="I415" i="32"/>
  <c r="I141" i="32"/>
  <c r="I1408" i="32"/>
  <c r="I1425" i="32"/>
  <c r="I1421" i="32"/>
  <c r="I1361" i="32"/>
  <c r="I1357" i="32"/>
  <c r="I1297" i="32"/>
  <c r="I1293" i="32"/>
  <c r="I1205" i="32"/>
  <c r="I1203" i="32"/>
  <c r="I1201" i="32"/>
  <c r="I1197" i="32"/>
  <c r="I1163" i="32"/>
  <c r="I1153" i="32"/>
  <c r="I1151" i="32"/>
  <c r="I1132" i="32"/>
  <c r="I1130" i="32"/>
  <c r="I1128" i="32"/>
  <c r="I1126" i="32"/>
  <c r="I1124" i="32"/>
  <c r="I1122" i="32"/>
  <c r="I1116" i="32"/>
  <c r="I1114" i="32"/>
  <c r="I1112" i="32"/>
  <c r="I1110" i="32"/>
  <c r="I1104" i="32"/>
  <c r="I1102" i="32"/>
  <c r="I1100" i="32"/>
  <c r="I1096" i="32"/>
  <c r="I1093" i="32"/>
  <c r="I1081" i="32"/>
  <c r="I1077" i="32"/>
  <c r="I1069" i="32"/>
  <c r="I1060" i="32"/>
  <c r="I1058" i="32"/>
  <c r="I1052" i="32"/>
  <c r="I1048" i="32"/>
  <c r="I1044" i="32"/>
  <c r="I1012" i="32"/>
  <c r="I953" i="32"/>
  <c r="I881" i="32"/>
  <c r="I865" i="32"/>
  <c r="I857" i="32"/>
  <c r="I839" i="32"/>
  <c r="I835" i="32"/>
  <c r="I807" i="32"/>
  <c r="I803" i="32"/>
  <c r="I775" i="32"/>
  <c r="I709" i="32"/>
  <c r="I706" i="32"/>
  <c r="I704" i="32"/>
  <c r="I700" i="32"/>
  <c r="I698" i="32"/>
  <c r="I694" i="32"/>
  <c r="I662" i="32"/>
  <c r="I517" i="32"/>
  <c r="I487" i="32"/>
  <c r="I485" i="32"/>
  <c r="I483" i="32"/>
  <c r="I309" i="32"/>
  <c r="I193" i="32"/>
  <c r="E2053" i="29"/>
  <c r="E2014" i="29"/>
  <c r="E1992" i="29"/>
  <c r="E1958" i="29"/>
  <c r="E1953" i="29"/>
  <c r="E1925" i="29"/>
  <c r="E1887" i="29"/>
  <c r="E1838" i="29"/>
  <c r="E1803" i="29"/>
  <c r="E1797" i="29"/>
  <c r="E1792" i="29"/>
  <c r="E1787" i="29"/>
  <c r="I1417" i="32"/>
  <c r="I1387" i="32"/>
  <c r="I1383" i="32"/>
  <c r="I1355" i="32"/>
  <c r="I1323" i="32"/>
  <c r="I1319" i="32"/>
  <c r="I1287" i="32"/>
  <c r="I1243" i="32"/>
  <c r="I1237" i="32"/>
  <c r="I1208" i="32"/>
  <c r="I1185" i="32"/>
  <c r="I1160" i="32"/>
  <c r="I1154" i="32"/>
  <c r="I1152" i="32"/>
  <c r="I1150" i="32"/>
  <c r="I1137" i="32"/>
  <c r="I1038" i="32"/>
  <c r="I324" i="32"/>
  <c r="I310" i="32"/>
  <c r="I123" i="32"/>
  <c r="I1426" i="32"/>
  <c r="I1419" i="32"/>
  <c r="I1396" i="32"/>
  <c r="I1394" i="32"/>
  <c r="I1385" i="32"/>
  <c r="I1351" i="32"/>
  <c r="I1321" i="32"/>
  <c r="I1291" i="32"/>
  <c r="I1239" i="32"/>
  <c r="I1195" i="32"/>
  <c r="I1189" i="32"/>
  <c r="I1166" i="32"/>
  <c r="I1162" i="32"/>
  <c r="I1156" i="32"/>
  <c r="I1065" i="32"/>
  <c r="I1042" i="32"/>
  <c r="I1036" i="32"/>
  <c r="I351" i="32"/>
  <c r="I318" i="32"/>
  <c r="I1424" i="32"/>
  <c r="I1392" i="32"/>
  <c r="I1227" i="32"/>
  <c r="I1225" i="32"/>
  <c r="I1223" i="32"/>
  <c r="I1221" i="32"/>
  <c r="I1219" i="32"/>
  <c r="I1200" i="32"/>
  <c r="I1148" i="32"/>
  <c r="I1121" i="32"/>
  <c r="I1117" i="32"/>
  <c r="I786" i="32"/>
  <c r="I778" i="32"/>
  <c r="I776" i="32"/>
  <c r="I774" i="32"/>
  <c r="I613" i="32"/>
  <c r="I611" i="32"/>
  <c r="I609" i="32"/>
  <c r="I607" i="32"/>
  <c r="I605" i="32"/>
  <c r="I603" i="32"/>
  <c r="I595" i="32"/>
  <c r="I591" i="32"/>
  <c r="I540" i="32"/>
  <c r="I536" i="32"/>
  <c r="I495" i="32"/>
  <c r="I493" i="32"/>
  <c r="I1415" i="32"/>
  <c r="I1353" i="32"/>
  <c r="I1289" i="32"/>
  <c r="I1241" i="32"/>
  <c r="I1235" i="32"/>
  <c r="I1193" i="32"/>
  <c r="I1187" i="32"/>
  <c r="I1164" i="32"/>
  <c r="I1040" i="32"/>
  <c r="I1034" i="32"/>
  <c r="I316" i="32"/>
  <c r="I312" i="32"/>
  <c r="I125" i="32"/>
  <c r="I1422" i="32"/>
  <c r="I1412" i="32"/>
  <c r="I1410" i="32"/>
  <c r="I1403" i="32"/>
  <c r="I1401" i="32"/>
  <c r="I1399" i="32"/>
  <c r="I1380" i="32"/>
  <c r="I1371" i="32"/>
  <c r="I1369" i="32"/>
  <c r="I1367" i="32"/>
  <c r="I1339" i="32"/>
  <c r="I1337" i="32"/>
  <c r="I1335" i="32"/>
  <c r="I1307" i="32"/>
  <c r="I1305" i="32"/>
  <c r="I1303" i="32"/>
  <c r="I1275" i="32"/>
  <c r="I1273" i="32"/>
  <c r="I1271" i="32"/>
  <c r="I1249" i="32"/>
  <c r="I1224" i="32"/>
  <c r="I1222" i="32"/>
  <c r="I1211" i="32"/>
  <c r="I1209" i="32"/>
  <c r="I1192" i="32"/>
  <c r="I1190" i="32"/>
  <c r="I1173" i="32"/>
  <c r="I1169" i="32"/>
  <c r="I1091" i="32"/>
  <c r="I1071" i="32"/>
  <c r="I1046" i="32"/>
  <c r="I1023" i="32"/>
  <c r="I988" i="32"/>
  <c r="I986" i="32"/>
  <c r="I984" i="32"/>
  <c r="I982" i="32"/>
  <c r="I980" i="32"/>
  <c r="I978" i="32"/>
  <c r="I954" i="32"/>
  <c r="I945" i="32"/>
  <c r="I929" i="32"/>
  <c r="I921" i="32"/>
  <c r="E1743" i="29"/>
  <c r="E1703" i="29"/>
  <c r="E1664" i="29"/>
  <c r="E1660" i="29"/>
  <c r="E1620" i="29"/>
  <c r="E1604" i="29"/>
  <c r="E1576" i="29"/>
  <c r="E1571" i="29"/>
  <c r="E1514" i="29"/>
  <c r="E1490" i="29"/>
  <c r="E1466" i="29"/>
  <c r="E1442" i="29"/>
  <c r="E1418" i="29"/>
  <c r="E1394" i="29"/>
  <c r="I508" i="32"/>
  <c r="I479" i="32"/>
  <c r="I473" i="32"/>
  <c r="I428" i="32"/>
  <c r="I393" i="32"/>
  <c r="I391" i="32"/>
  <c r="I389" i="32"/>
  <c r="I362" i="32"/>
  <c r="I1178" i="32"/>
  <c r="I1170" i="32"/>
  <c r="I1168" i="32"/>
  <c r="I1165" i="32"/>
  <c r="I1161" i="32"/>
  <c r="I1157" i="32"/>
  <c r="I1142" i="32"/>
  <c r="I1140" i="32"/>
  <c r="I1138" i="32"/>
  <c r="I1118" i="32"/>
  <c r="I1109" i="32"/>
  <c r="I1105" i="32"/>
  <c r="I1092" i="32"/>
  <c r="I1090" i="32"/>
  <c r="I1088" i="32"/>
  <c r="I1086" i="32"/>
  <c r="I1080" i="32"/>
  <c r="I1078" i="32"/>
  <c r="I1076" i="32"/>
  <c r="I1074" i="32"/>
  <c r="I1070" i="32"/>
  <c r="I1057" i="32"/>
  <c r="I1053" i="32"/>
  <c r="I1045" i="32"/>
  <c r="I1039" i="32"/>
  <c r="I1037" i="32"/>
  <c r="I1024" i="32"/>
  <c r="I1022" i="32"/>
  <c r="I1020" i="32"/>
  <c r="I1018" i="32"/>
  <c r="I1016" i="32"/>
  <c r="I998" i="32"/>
  <c r="I990" i="32"/>
  <c r="I963" i="32"/>
  <c r="I942" i="32"/>
  <c r="I938" i="32"/>
  <c r="I936" i="32"/>
  <c r="I934" i="32"/>
  <c r="I914" i="32"/>
  <c r="I910" i="32"/>
  <c r="I906" i="32"/>
  <c r="I904" i="32"/>
  <c r="I902" i="32"/>
  <c r="I898" i="32"/>
  <c r="I894" i="32"/>
  <c r="I849" i="32"/>
  <c r="I833" i="32"/>
  <c r="I825" i="32"/>
  <c r="I735" i="32"/>
  <c r="I733" i="32"/>
  <c r="I731" i="32"/>
  <c r="I729" i="32"/>
  <c r="I727" i="32"/>
  <c r="I725" i="32"/>
  <c r="I723" i="32"/>
  <c r="I715" i="32"/>
  <c r="I711" i="32"/>
  <c r="I658" i="32"/>
  <c r="I656" i="32"/>
  <c r="I652" i="32"/>
  <c r="I650" i="32"/>
  <c r="I646" i="32"/>
  <c r="I628" i="32"/>
  <c r="I626" i="32"/>
  <c r="I622" i="32"/>
  <c r="I527" i="32"/>
  <c r="I525" i="32"/>
  <c r="I437" i="32"/>
  <c r="I404" i="32"/>
  <c r="I269" i="32"/>
  <c r="I261" i="32"/>
  <c r="I253" i="32"/>
  <c r="I241" i="32"/>
  <c r="I237" i="32"/>
  <c r="I225" i="32"/>
  <c r="I221" i="32"/>
  <c r="I156" i="32"/>
  <c r="I154" i="32"/>
  <c r="I148" i="32"/>
  <c r="I144" i="32"/>
  <c r="I142" i="32"/>
  <c r="E1370" i="29"/>
  <c r="E1357" i="29"/>
  <c r="E1334" i="29"/>
  <c r="E1321" i="29"/>
  <c r="E1298" i="29"/>
  <c r="E1275" i="29"/>
  <c r="E1262" i="29"/>
  <c r="E1238" i="29"/>
  <c r="E1226" i="29"/>
  <c r="E1213" i="29"/>
  <c r="E1190" i="29"/>
  <c r="E1155" i="29"/>
  <c r="E1142" i="29"/>
  <c r="E1107" i="29"/>
  <c r="E1094" i="29"/>
  <c r="E1023" i="29"/>
  <c r="E1022" i="29"/>
  <c r="E999" i="29"/>
  <c r="E961" i="29"/>
  <c r="E925" i="29"/>
  <c r="E918" i="29"/>
  <c r="E895" i="29"/>
  <c r="E873" i="29"/>
  <c r="E848" i="29"/>
  <c r="E812" i="29"/>
  <c r="E781" i="29"/>
  <c r="E774" i="29"/>
  <c r="E773" i="29"/>
  <c r="E734" i="29"/>
  <c r="E704" i="29"/>
  <c r="E690" i="29"/>
  <c r="E636" i="29"/>
  <c r="E612" i="29"/>
  <c r="E594" i="29"/>
  <c r="E564" i="29"/>
  <c r="E550" i="29"/>
  <c r="E546" i="29"/>
  <c r="E516" i="29"/>
  <c r="E504" i="29"/>
  <c r="E480" i="29"/>
  <c r="E444" i="29"/>
  <c r="E420" i="29"/>
  <c r="E408" i="29"/>
  <c r="E402" i="29"/>
  <c r="E372" i="29"/>
  <c r="E336" i="29"/>
  <c r="E330" i="29"/>
  <c r="E270" i="29"/>
  <c r="E246" i="29"/>
  <c r="I878" i="32"/>
  <c r="I874" i="32"/>
  <c r="I872" i="32"/>
  <c r="I870" i="32"/>
  <c r="I866" i="32"/>
  <c r="I862" i="32"/>
  <c r="I817" i="32"/>
  <c r="I801" i="32"/>
  <c r="I793" i="32"/>
  <c r="I789" i="32"/>
  <c r="I772" i="32"/>
  <c r="I758" i="32"/>
  <c r="I754" i="32"/>
  <c r="I752" i="32"/>
  <c r="I750" i="32"/>
  <c r="I748" i="32"/>
  <c r="I746" i="32"/>
  <c r="I742" i="32"/>
  <c r="I687" i="32"/>
  <c r="I685" i="32"/>
  <c r="I683" i="32"/>
  <c r="I681" i="32"/>
  <c r="I679" i="32"/>
  <c r="I677" i="32"/>
  <c r="I675" i="32"/>
  <c r="I667" i="32"/>
  <c r="I663" i="32"/>
  <c r="I614" i="32"/>
  <c r="I532" i="32"/>
  <c r="I528" i="32"/>
  <c r="I523" i="32"/>
  <c r="I506" i="32"/>
  <c r="I502" i="32"/>
  <c r="I500" i="32"/>
  <c r="I480" i="32"/>
  <c r="I471" i="32"/>
  <c r="I467" i="32"/>
  <c r="I465" i="32"/>
  <c r="I454" i="32"/>
  <c r="I452" i="32"/>
  <c r="I448" i="32"/>
  <c r="I438" i="32"/>
  <c r="I433" i="32"/>
  <c r="I431" i="32"/>
  <c r="I429" i="32"/>
  <c r="I424" i="32"/>
  <c r="I414" i="32"/>
  <c r="I407" i="32"/>
  <c r="I405" i="32"/>
  <c r="I396" i="32"/>
  <c r="I394" i="32"/>
  <c r="I358" i="32"/>
  <c r="I356" i="32"/>
  <c r="I308" i="32"/>
  <c r="I306" i="32"/>
  <c r="I304" i="32"/>
  <c r="I300" i="32"/>
  <c r="I296" i="32"/>
  <c r="I294" i="32"/>
  <c r="I292" i="32"/>
  <c r="I290" i="32"/>
  <c r="I288" i="32"/>
  <c r="I284" i="32"/>
  <c r="I282" i="32"/>
  <c r="I276" i="32"/>
  <c r="I272" i="32"/>
  <c r="I270" i="32"/>
  <c r="I140" i="32"/>
  <c r="I138" i="32"/>
  <c r="I132" i="32"/>
  <c r="I128" i="32"/>
  <c r="I922" i="32"/>
  <c r="I913" i="32"/>
  <c r="I897" i="32"/>
  <c r="I889" i="32"/>
  <c r="I871" i="32"/>
  <c r="I867" i="32"/>
  <c r="I846" i="32"/>
  <c r="I842" i="32"/>
  <c r="I840" i="32"/>
  <c r="I838" i="32"/>
  <c r="I834" i="32"/>
  <c r="I830" i="32"/>
  <c r="I794" i="32"/>
  <c r="I792" i="32"/>
  <c r="I788" i="32"/>
  <c r="I785" i="32"/>
  <c r="I781" i="32"/>
  <c r="I757" i="32"/>
  <c r="I745" i="32"/>
  <c r="I743" i="32"/>
  <c r="I737" i="32"/>
  <c r="I734" i="32"/>
  <c r="I637" i="32"/>
  <c r="I635" i="32"/>
  <c r="I582" i="32"/>
  <c r="I580" i="32"/>
  <c r="I576" i="32"/>
  <c r="I555" i="32"/>
  <c r="I551" i="32"/>
  <c r="I547" i="32"/>
  <c r="I543" i="32"/>
  <c r="I511" i="32"/>
  <c r="I509" i="32"/>
  <c r="I505" i="32"/>
  <c r="I476" i="32"/>
  <c r="I453" i="32"/>
  <c r="I412" i="32"/>
  <c r="I408" i="32"/>
  <c r="I403" i="32"/>
  <c r="I395" i="32"/>
  <c r="I381" i="32"/>
  <c r="I372" i="32"/>
  <c r="I365" i="32"/>
  <c r="I363" i="32"/>
  <c r="I357" i="32"/>
  <c r="I333" i="32"/>
  <c r="I329" i="32"/>
  <c r="I327" i="32"/>
  <c r="I325" i="32"/>
  <c r="I285" i="32"/>
  <c r="I220" i="32"/>
  <c r="I218" i="32"/>
  <c r="I216" i="32"/>
  <c r="I212" i="32"/>
  <c r="I208" i="32"/>
  <c r="I206" i="32"/>
  <c r="I181" i="32"/>
  <c r="I173" i="32"/>
  <c r="I165" i="32"/>
  <c r="I157" i="32"/>
  <c r="I129" i="32"/>
  <c r="E2030" i="29"/>
  <c r="E1714" i="29"/>
  <c r="E1626" i="29"/>
  <c r="E1499" i="29"/>
  <c r="E1475" i="29"/>
  <c r="E1247" i="29"/>
  <c r="E1151" i="29"/>
  <c r="E1055" i="29"/>
  <c r="E1034" i="29"/>
  <c r="E1000" i="29"/>
  <c r="E914" i="29"/>
  <c r="E877" i="29"/>
  <c r="E831" i="29"/>
  <c r="E826" i="29"/>
  <c r="E2051" i="29"/>
  <c r="E2049" i="29"/>
  <c r="E2048" i="29"/>
  <c r="E2044" i="29"/>
  <c r="E2043" i="29"/>
  <c r="E2040" i="29"/>
  <c r="E2039" i="29"/>
  <c r="E2038" i="29"/>
  <c r="E2036" i="29"/>
  <c r="E2031" i="29"/>
  <c r="E2013" i="29"/>
  <c r="E2009" i="29"/>
  <c r="E1991" i="29"/>
  <c r="E1982" i="29"/>
  <c r="E1950" i="29"/>
  <c r="E1948" i="29"/>
  <c r="E1926" i="29"/>
  <c r="E1905" i="29"/>
  <c r="E1904" i="29"/>
  <c r="E1902" i="29"/>
  <c r="E1900" i="29"/>
  <c r="E1899" i="29"/>
  <c r="E1896" i="29"/>
  <c r="E1895" i="29"/>
  <c r="E1894" i="29"/>
  <c r="E1892" i="29"/>
  <c r="E1885" i="29"/>
  <c r="E1883" i="29"/>
  <c r="E1882" i="29"/>
  <c r="E1881" i="29"/>
  <c r="E1878" i="29"/>
  <c r="E1877" i="29"/>
  <c r="E1876" i="29"/>
  <c r="E2008" i="29"/>
  <c r="E1749" i="29"/>
  <c r="E1403" i="29"/>
  <c r="E934" i="29"/>
  <c r="E909" i="29"/>
  <c r="E892" i="29"/>
  <c r="E870" i="29"/>
  <c r="E855" i="29"/>
  <c r="E817" i="29"/>
  <c r="E792" i="29"/>
  <c r="E790" i="29"/>
  <c r="E750" i="29"/>
  <c r="E726" i="29"/>
  <c r="E1980" i="29"/>
  <c r="E1970" i="29"/>
  <c r="E1753" i="29"/>
  <c r="E1709" i="29"/>
  <c r="E1631" i="29"/>
  <c r="E1451" i="29"/>
  <c r="E1427" i="29"/>
  <c r="E1379" i="29"/>
  <c r="E1343" i="29"/>
  <c r="E1307" i="29"/>
  <c r="E1271" i="29"/>
  <c r="E1199" i="29"/>
  <c r="E1143" i="29"/>
  <c r="E1067" i="29"/>
  <c r="E1043" i="29"/>
  <c r="E1014" i="29"/>
  <c r="E978" i="29"/>
  <c r="E900" i="29"/>
  <c r="E2070" i="29"/>
  <c r="E2032" i="29"/>
  <c r="E2010" i="29"/>
  <c r="E1984" i="29"/>
  <c r="E1873" i="29"/>
  <c r="E1872" i="29"/>
  <c r="E1870" i="29"/>
  <c r="E1837" i="29"/>
  <c r="E1835" i="29"/>
  <c r="E1834" i="29"/>
  <c r="E1833" i="29"/>
  <c r="E1830" i="29"/>
  <c r="E1829" i="29"/>
  <c r="E1828" i="29"/>
  <c r="E1826" i="29"/>
  <c r="E1804" i="29"/>
  <c r="E1782" i="29"/>
  <c r="E1748" i="29"/>
  <c r="E1739" i="29"/>
  <c r="E1738" i="29"/>
  <c r="E1737" i="29"/>
  <c r="E1734" i="29"/>
  <c r="E1733" i="29"/>
  <c r="E1732" i="29"/>
  <c r="E1729" i="29"/>
  <c r="E1728" i="29"/>
  <c r="E1726" i="29"/>
  <c r="E1704" i="29"/>
  <c r="E1700" i="29"/>
  <c r="E1699" i="29"/>
  <c r="E1695" i="29"/>
  <c r="E1694" i="29"/>
  <c r="E1656" i="29"/>
  <c r="E1655" i="29"/>
  <c r="E1654" i="29"/>
  <c r="E1652" i="29"/>
  <c r="E1650" i="29"/>
  <c r="E1649" i="29"/>
  <c r="E1647" i="29"/>
  <c r="E1645" i="29"/>
  <c r="E1644" i="29"/>
  <c r="E1643" i="29"/>
  <c r="E1621" i="29"/>
  <c r="E1602" i="29"/>
  <c r="E1601" i="29"/>
  <c r="E1599" i="29"/>
  <c r="E1577" i="29"/>
  <c r="E1568" i="29"/>
  <c r="E1567" i="29"/>
  <c r="E1563" i="29"/>
  <c r="E1562" i="29"/>
  <c r="E1512" i="29"/>
  <c r="E1510" i="29"/>
  <c r="E1509" i="29"/>
  <c r="E1506" i="29"/>
  <c r="E1503" i="29"/>
  <c r="E1488" i="29"/>
  <c r="E1486" i="29"/>
  <c r="E1485" i="29"/>
  <c r="E1484" i="29"/>
  <c r="E1483" i="29"/>
  <c r="E1479" i="29"/>
  <c r="E1467" i="29"/>
  <c r="E1464" i="29"/>
  <c r="E1462" i="29"/>
  <c r="E1461" i="29"/>
  <c r="E1460" i="29"/>
  <c r="E1459" i="29"/>
  <c r="E1456" i="29"/>
  <c r="E1455" i="29"/>
  <c r="E1443" i="29"/>
  <c r="E1440" i="29"/>
  <c r="E1438" i="29"/>
  <c r="E1437" i="29"/>
  <c r="E1436" i="29"/>
  <c r="E1435" i="29"/>
  <c r="E1434" i="29"/>
  <c r="E1431" i="29"/>
  <c r="E1416" i="29"/>
  <c r="E1414" i="29"/>
  <c r="E1413" i="29"/>
  <c r="E1412" i="29"/>
  <c r="E1411" i="29"/>
  <c r="E1407" i="29"/>
  <c r="E1392" i="29"/>
  <c r="E1390" i="29"/>
  <c r="E1389" i="29"/>
  <c r="E1388" i="29"/>
  <c r="E1387" i="29"/>
  <c r="E1383" i="29"/>
  <c r="E1371" i="29"/>
  <c r="E1369" i="29"/>
  <c r="E1358" i="29"/>
  <c r="E1356" i="29"/>
  <c r="E1354" i="29"/>
  <c r="E1353" i="29"/>
  <c r="E1352" i="29"/>
  <c r="E1351" i="29"/>
  <c r="E1347" i="29"/>
  <c r="E1335" i="29"/>
  <c r="E1333" i="29"/>
  <c r="E1320" i="29"/>
  <c r="E1318" i="29"/>
  <c r="E1317" i="29"/>
  <c r="E1316" i="29"/>
  <c r="E1315" i="29"/>
  <c r="E1314" i="29"/>
  <c r="E1311" i="29"/>
  <c r="E1299" i="29"/>
  <c r="E1297" i="29"/>
  <c r="E1286" i="29"/>
  <c r="E1274" i="29"/>
  <c r="E1260" i="29"/>
  <c r="E1258" i="29"/>
  <c r="E1257" i="29"/>
  <c r="E1256" i="29"/>
  <c r="E1255" i="29"/>
  <c r="E1254" i="29"/>
  <c r="E1251" i="29"/>
  <c r="E1236" i="29"/>
  <c r="E1234" i="29"/>
  <c r="E1233" i="29"/>
  <c r="E1232" i="29"/>
  <c r="E1224" i="29"/>
  <c r="E1222" i="29"/>
  <c r="E1221" i="29"/>
  <c r="E1220" i="29"/>
  <c r="E1219" i="29"/>
  <c r="E1215" i="29"/>
  <c r="E1212" i="29"/>
  <c r="E1210" i="29"/>
  <c r="E1209" i="29"/>
  <c r="E1208" i="29"/>
  <c r="E1207" i="29"/>
  <c r="E1204" i="29"/>
  <c r="E1203" i="29"/>
  <c r="E1188" i="29"/>
  <c r="E1186" i="29"/>
  <c r="E1185" i="29"/>
  <c r="E1184" i="29"/>
  <c r="E1183" i="29"/>
  <c r="E1182" i="29"/>
  <c r="E1179" i="29"/>
  <c r="E1154" i="29"/>
  <c r="E1141" i="29"/>
  <c r="E1106" i="29"/>
  <c r="E1092" i="29"/>
  <c r="E1090" i="29"/>
  <c r="E1089" i="29"/>
  <c r="E1088" i="29"/>
  <c r="E1087" i="29"/>
  <c r="E1082" i="29"/>
  <c r="E1020" i="29"/>
  <c r="E1017" i="29"/>
  <c r="E998" i="29"/>
  <c r="E996" i="29"/>
  <c r="E995" i="29"/>
  <c r="E993" i="29"/>
  <c r="E992" i="29"/>
  <c r="E956" i="29"/>
  <c r="E917" i="29"/>
  <c r="E894" i="29"/>
  <c r="E872" i="29"/>
  <c r="E847" i="29"/>
  <c r="E846" i="29"/>
  <c r="E811" i="29"/>
  <c r="E771" i="29"/>
  <c r="E769" i="29"/>
  <c r="E768" i="29"/>
  <c r="E766" i="29"/>
  <c r="E764" i="29"/>
  <c r="E763" i="29"/>
  <c r="E761" i="29"/>
  <c r="E758" i="29"/>
  <c r="E712" i="29"/>
  <c r="E660" i="29"/>
  <c r="E618" i="29"/>
  <c r="E570" i="29"/>
  <c r="E450" i="29"/>
  <c r="E378" i="29"/>
  <c r="E1946" i="29"/>
  <c r="E1945" i="29"/>
  <c r="E1934" i="29"/>
  <c r="E1932" i="29"/>
  <c r="E1931" i="29"/>
  <c r="E1909" i="29"/>
  <c r="E1866" i="29"/>
  <c r="E1865" i="29"/>
  <c r="E1863" i="29"/>
  <c r="E1850" i="29"/>
  <c r="E1849" i="29"/>
  <c r="E1848" i="29"/>
  <c r="E1823" i="29"/>
  <c r="E1818" i="29"/>
  <c r="E1810" i="29"/>
  <c r="E1809" i="29"/>
  <c r="E1780" i="29"/>
  <c r="E1779" i="29"/>
  <c r="E1778" i="29"/>
  <c r="E1766" i="29"/>
  <c r="E1765" i="29"/>
  <c r="E1724" i="29"/>
  <c r="E1722" i="29"/>
  <c r="E1721" i="29"/>
  <c r="E1688" i="29"/>
  <c r="E1683" i="29"/>
  <c r="E1682" i="29"/>
  <c r="E1640" i="29"/>
  <c r="E1638" i="29"/>
  <c r="E1597" i="29"/>
  <c r="E1596" i="29"/>
  <c r="E1583" i="29"/>
  <c r="E1582" i="29"/>
  <c r="E1559" i="29"/>
  <c r="E1553" i="29"/>
  <c r="E1541" i="29"/>
  <c r="E1537" i="29"/>
  <c r="E1535" i="29"/>
  <c r="E1533" i="29"/>
  <c r="E1502" i="29"/>
  <c r="E1478" i="29"/>
  <c r="E1454" i="29"/>
  <c r="E1430" i="29"/>
  <c r="E1406" i="29"/>
  <c r="E1382" i="29"/>
  <c r="E1361" i="29"/>
  <c r="E1359" i="29"/>
  <c r="E1346" i="29"/>
  <c r="E1325" i="29"/>
  <c r="E1323" i="29"/>
  <c r="E1310" i="29"/>
  <c r="E1289" i="29"/>
  <c r="E1287" i="29"/>
  <c r="E1273" i="29"/>
  <c r="E1250" i="29"/>
  <c r="E1227" i="29"/>
  <c r="E1202" i="29"/>
  <c r="E1191" i="29"/>
  <c r="E1169" i="29"/>
  <c r="E1167" i="29"/>
  <c r="E1133" i="29"/>
  <c r="E1130" i="29"/>
  <c r="E1121" i="29"/>
  <c r="E1119" i="29"/>
  <c r="E1117" i="29"/>
  <c r="E1105" i="29"/>
  <c r="E1097" i="29"/>
  <c r="E1081" i="29"/>
  <c r="E1073" i="29"/>
  <c r="E1070" i="29"/>
  <c r="E756" i="29"/>
  <c r="E733" i="29"/>
  <c r="E703" i="29"/>
  <c r="E702" i="29"/>
  <c r="E688" i="29"/>
  <c r="E686" i="29"/>
  <c r="E685" i="29"/>
  <c r="E684" i="29"/>
  <c r="E681" i="29"/>
  <c r="E680" i="29"/>
  <c r="E679" i="29"/>
  <c r="E677" i="29"/>
  <c r="E673" i="29"/>
  <c r="E657" i="29"/>
  <c r="E635" i="29"/>
  <c r="E631" i="29"/>
  <c r="E630" i="29"/>
  <c r="E611" i="29"/>
  <c r="E607" i="29"/>
  <c r="E606" i="29"/>
  <c r="E593" i="29"/>
  <c r="E592" i="29"/>
  <c r="E591" i="29"/>
  <c r="E590" i="29"/>
  <c r="E589" i="29"/>
  <c r="E588" i="29"/>
  <c r="E563" i="29"/>
  <c r="E559" i="29"/>
  <c r="E558" i="29"/>
  <c r="E545" i="29"/>
  <c r="E544" i="29"/>
  <c r="E542" i="29"/>
  <c r="E541" i="29"/>
  <c r="E540" i="29"/>
  <c r="E522" i="29"/>
  <c r="E515" i="29"/>
  <c r="E511" i="29"/>
  <c r="E510" i="29"/>
  <c r="E503" i="29"/>
  <c r="E499" i="29"/>
  <c r="E498" i="29"/>
  <c r="E492" i="29"/>
  <c r="E479" i="29"/>
  <c r="E475" i="29"/>
  <c r="E474" i="29"/>
  <c r="E443" i="29"/>
  <c r="E439" i="29"/>
  <c r="E438" i="29"/>
  <c r="E419" i="29"/>
  <c r="E415" i="29"/>
  <c r="E414" i="29"/>
  <c r="E401" i="29"/>
  <c r="E400" i="29"/>
  <c r="E398" i="29"/>
  <c r="E397" i="29"/>
  <c r="E396" i="29"/>
  <c r="E371" i="29"/>
  <c r="E369" i="29"/>
  <c r="E367" i="29"/>
  <c r="E366" i="29"/>
  <c r="E329" i="29"/>
  <c r="E328" i="29"/>
  <c r="E326" i="29"/>
  <c r="E325" i="29"/>
  <c r="E323" i="29"/>
  <c r="E321" i="29"/>
  <c r="E319" i="29"/>
  <c r="E318" i="29"/>
  <c r="E282" i="29"/>
  <c r="E269" i="29"/>
  <c r="E268" i="29"/>
  <c r="E266" i="29"/>
  <c r="E265" i="29"/>
  <c r="E263" i="29"/>
  <c r="E261" i="29"/>
  <c r="E258" i="29"/>
  <c r="E245" i="29"/>
  <c r="E244" i="29"/>
  <c r="E243" i="29"/>
  <c r="E242" i="29"/>
  <c r="E241" i="29"/>
  <c r="E239" i="29"/>
  <c r="E237" i="29"/>
  <c r="E235" i="29"/>
  <c r="E234" i="29"/>
  <c r="E730" i="29"/>
  <c r="E729" i="29"/>
  <c r="E672" i="29"/>
  <c r="E669" i="29"/>
  <c r="E668" i="29"/>
  <c r="E656" i="29"/>
  <c r="E642" i="29"/>
  <c r="E585" i="29"/>
  <c r="E584" i="29"/>
  <c r="E537" i="29"/>
  <c r="E536" i="29"/>
  <c r="E528" i="29"/>
  <c r="E465" i="29"/>
  <c r="E464" i="29"/>
  <c r="E456" i="29"/>
  <c r="E432" i="29"/>
  <c r="E394" i="29"/>
  <c r="E393" i="29"/>
  <c r="E392" i="29"/>
  <c r="E310" i="29"/>
  <c r="E308" i="29"/>
  <c r="E296" i="29"/>
  <c r="E294" i="29"/>
  <c r="E228" i="29"/>
  <c r="E224" i="29"/>
  <c r="E197" i="29"/>
  <c r="E196" i="29"/>
  <c r="E198" i="29"/>
  <c r="I1420" i="32"/>
  <c r="I1418" i="32"/>
  <c r="I1397" i="32"/>
  <c r="I1395" i="32"/>
  <c r="I1388" i="32"/>
  <c r="I1365" i="32"/>
  <c r="I1363" i="32"/>
  <c r="I1333" i="32"/>
  <c r="I1331" i="32"/>
  <c r="I1301" i="32"/>
  <c r="I1299" i="32"/>
  <c r="I1269" i="32"/>
  <c r="I1267" i="32"/>
  <c r="I1413" i="32"/>
  <c r="I1411" i="32"/>
  <c r="I1404" i="32"/>
  <c r="I1402" i="32"/>
  <c r="I1381" i="32"/>
  <c r="I1379" i="32"/>
  <c r="I1349" i="32"/>
  <c r="I1347" i="32"/>
  <c r="I1317" i="32"/>
  <c r="I1315" i="32"/>
  <c r="I1285" i="32"/>
  <c r="I1283" i="32"/>
  <c r="I1423" i="32"/>
  <c r="I1416" i="32"/>
  <c r="I1414" i="32"/>
  <c r="I1407" i="32"/>
  <c r="I1400" i="32"/>
  <c r="I1398" i="32"/>
  <c r="I1391" i="32"/>
  <c r="I1384" i="32"/>
  <c r="I1378" i="32"/>
  <c r="I1375" i="32"/>
  <c r="I1364" i="32"/>
  <c r="I1362" i="32"/>
  <c r="I1359" i="32"/>
  <c r="I1348" i="32"/>
  <c r="I1346" i="32"/>
  <c r="I1343" i="32"/>
  <c r="I1332" i="32"/>
  <c r="I1330" i="32"/>
  <c r="I1327" i="32"/>
  <c r="I1316" i="32"/>
  <c r="I1314" i="32"/>
  <c r="I1311" i="32"/>
  <c r="I1300" i="32"/>
  <c r="I1298" i="32"/>
  <c r="I1295" i="32"/>
  <c r="I1284" i="32"/>
  <c r="I1282" i="32"/>
  <c r="I1279" i="32"/>
  <c r="I1268" i="32"/>
  <c r="I1266" i="32"/>
  <c r="I1263" i="32"/>
  <c r="I1252" i="32"/>
  <c r="I1250" i="32"/>
  <c r="I1247" i="32"/>
  <c r="I1236" i="32"/>
  <c r="I1234" i="32"/>
  <c r="I1231" i="32"/>
  <c r="I1220" i="32"/>
  <c r="I1218" i="32"/>
  <c r="I1215" i="32"/>
  <c r="I1207" i="32"/>
  <c r="I1199" i="32"/>
  <c r="I1186" i="32"/>
  <c r="I1175" i="32"/>
  <c r="I1171" i="32"/>
  <c r="I1159" i="32"/>
  <c r="I1147" i="32"/>
  <c r="I1141" i="32"/>
  <c r="I1139" i="32"/>
  <c r="I1134" i="32"/>
  <c r="I1125" i="32"/>
  <c r="I1119" i="32"/>
  <c r="I1113" i="32"/>
  <c r="I1108" i="32"/>
  <c r="I1106" i="32"/>
  <c r="I1089" i="32"/>
  <c r="I1087" i="32"/>
  <c r="I1085" i="32"/>
  <c r="I1082" i="32"/>
  <c r="I1073" i="32"/>
  <c r="I1059" i="32"/>
  <c r="I1056" i="32"/>
  <c r="I1054" i="32"/>
  <c r="I1050" i="32"/>
  <c r="I1047" i="32"/>
  <c r="I1035" i="32"/>
  <c r="I1032" i="32"/>
  <c r="I1030" i="32"/>
  <c r="I1028" i="32"/>
  <c r="I1019" i="32"/>
  <c r="I1015" i="32"/>
  <c r="I1010" i="32"/>
  <c r="I999" i="32"/>
  <c r="I996" i="32"/>
  <c r="I994" i="32"/>
  <c r="I992" i="32"/>
  <c r="I966" i="32"/>
  <c r="I959" i="32"/>
  <c r="I955" i="32"/>
  <c r="I952" i="32"/>
  <c r="I950" i="32"/>
  <c r="I937" i="32"/>
  <c r="I927" i="32"/>
  <c r="I923" i="32"/>
  <c r="I920" i="32"/>
  <c r="I918" i="32"/>
  <c r="I905" i="32"/>
  <c r="I895" i="32"/>
  <c r="I891" i="32"/>
  <c r="I888" i="32"/>
  <c r="I886" i="32"/>
  <c r="I873" i="32"/>
  <c r="I863" i="32"/>
  <c r="I859" i="32"/>
  <c r="I856" i="32"/>
  <c r="I854" i="32"/>
  <c r="I841" i="32"/>
  <c r="I831" i="32"/>
  <c r="I827" i="32"/>
  <c r="I824" i="32"/>
  <c r="I822" i="32"/>
  <c r="I816" i="32"/>
  <c r="I812" i="32"/>
  <c r="I809" i="32"/>
  <c r="I799" i="32"/>
  <c r="I795" i="32"/>
  <c r="I790" i="32"/>
  <c r="I784" i="32"/>
  <c r="I782" i="32"/>
  <c r="I780" i="32"/>
  <c r="I777" i="32"/>
  <c r="I770" i="32"/>
  <c r="I766" i="32"/>
  <c r="I755" i="32"/>
  <c r="I753" i="32"/>
  <c r="I751" i="32"/>
  <c r="I749" i="32"/>
  <c r="I747" i="32"/>
  <c r="I739" i="32"/>
  <c r="I730" i="32"/>
  <c r="I728" i="32"/>
  <c r="I726" i="32"/>
  <c r="I724" i="32"/>
  <c r="I722" i="32"/>
  <c r="I718" i="32"/>
  <c r="I686" i="32"/>
  <c r="I641" i="32"/>
  <c r="I638" i="32"/>
  <c r="I633" i="32"/>
  <c r="I631" i="32"/>
  <c r="I629" i="32"/>
  <c r="I627" i="32"/>
  <c r="I619" i="32"/>
  <c r="I583" i="32"/>
  <c r="I579" i="32"/>
  <c r="I558" i="32"/>
  <c r="I556" i="32"/>
  <c r="I552" i="32"/>
  <c r="I526" i="32"/>
  <c r="I521" i="32"/>
  <c r="I512" i="32"/>
  <c r="I486" i="32"/>
  <c r="I481" i="32"/>
  <c r="I460" i="32"/>
  <c r="I455" i="32"/>
  <c r="I442" i="32"/>
  <c r="I432" i="32"/>
  <c r="I420" i="32"/>
  <c r="I410" i="32"/>
  <c r="I406" i="32"/>
  <c r="I399" i="32"/>
  <c r="I397" i="32"/>
  <c r="I392" i="32"/>
  <c r="I375" i="32"/>
  <c r="I371" i="32"/>
  <c r="I349" i="32"/>
  <c r="I345" i="32"/>
  <c r="I343" i="32"/>
  <c r="I334" i="32"/>
  <c r="I323" i="32"/>
  <c r="I268" i="32"/>
  <c r="I266" i="32"/>
  <c r="I260" i="32"/>
  <c r="I256" i="32"/>
  <c r="I254" i="32"/>
  <c r="I252" i="32"/>
  <c r="I244" i="32"/>
  <c r="I240" i="32"/>
  <c r="I213" i="32"/>
  <c r="I188" i="32"/>
  <c r="I186" i="32"/>
  <c r="I184" i="32"/>
  <c r="I180" i="32"/>
  <c r="I176" i="32"/>
  <c r="I149" i="32"/>
  <c r="I124" i="32"/>
  <c r="I116" i="32"/>
  <c r="I112" i="32"/>
  <c r="E2072" i="29"/>
  <c r="E2063" i="29"/>
  <c r="E2058" i="29"/>
  <c r="E2037" i="29"/>
  <c r="E2034" i="29"/>
  <c r="E2033" i="29"/>
  <c r="E2024" i="29"/>
  <c r="E2019" i="29"/>
  <c r="E2018" i="29"/>
  <c r="E2012" i="29"/>
  <c r="E2006" i="29"/>
  <c r="E2002" i="29"/>
  <c r="E1997" i="29"/>
  <c r="E1990" i="29"/>
  <c r="E1988" i="29"/>
  <c r="E1987" i="29"/>
  <c r="E1985" i="29"/>
  <c r="E1983" i="29"/>
  <c r="E1947" i="29"/>
  <c r="E1941" i="29"/>
  <c r="E1936" i="29"/>
  <c r="E1929" i="29"/>
  <c r="E1924" i="29"/>
  <c r="E1923" i="29"/>
  <c r="E1922" i="29"/>
  <c r="E1910" i="29"/>
  <c r="E1898" i="29"/>
  <c r="E1897" i="29"/>
  <c r="E1893" i="29"/>
  <c r="E1869" i="29"/>
  <c r="E1864" i="29"/>
  <c r="E1842" i="29"/>
  <c r="E1840" i="29"/>
  <c r="E1836" i="29"/>
  <c r="E1526" i="29"/>
  <c r="E1419" i="29"/>
  <c r="E1263" i="29"/>
  <c r="I1390" i="32"/>
  <c r="I1374" i="32"/>
  <c r="I1360" i="32"/>
  <c r="I1358" i="32"/>
  <c r="I1344" i="32"/>
  <c r="I1342" i="32"/>
  <c r="I1328" i="32"/>
  <c r="I1326" i="32"/>
  <c r="I1312" i="32"/>
  <c r="I1310" i="32"/>
  <c r="I1296" i="32"/>
  <c r="I1294" i="32"/>
  <c r="I1280" i="32"/>
  <c r="I1278" i="32"/>
  <c r="I1264" i="32"/>
  <c r="I1262" i="32"/>
  <c r="I1248" i="32"/>
  <c r="I1246" i="32"/>
  <c r="I1232" i="32"/>
  <c r="I1230" i="32"/>
  <c r="I1216" i="32"/>
  <c r="I1214" i="32"/>
  <c r="I1206" i="32"/>
  <c r="I1198" i="32"/>
  <c r="I1167" i="32"/>
  <c r="I1135" i="32"/>
  <c r="I1133" i="32"/>
  <c r="I1107" i="32"/>
  <c r="I1098" i="32"/>
  <c r="I1095" i="32"/>
  <c r="I1083" i="32"/>
  <c r="I1072" i="32"/>
  <c r="I1067" i="32"/>
  <c r="I1055" i="32"/>
  <c r="I1031" i="32"/>
  <c r="I1027" i="32"/>
  <c r="I1011" i="32"/>
  <c r="I995" i="32"/>
  <c r="I991" i="32"/>
  <c r="I975" i="32"/>
  <c r="I951" i="32"/>
  <c r="I947" i="32"/>
  <c r="I919" i="32"/>
  <c r="I915" i="32"/>
  <c r="I887" i="32"/>
  <c r="I883" i="32"/>
  <c r="I855" i="32"/>
  <c r="I851" i="32"/>
  <c r="I823" i="32"/>
  <c r="I819" i="32"/>
  <c r="I808" i="32"/>
  <c r="I804" i="32"/>
  <c r="I791" i="32"/>
  <c r="I787" i="32"/>
  <c r="I769" i="32"/>
  <c r="I767" i="32"/>
  <c r="I761" i="32"/>
  <c r="I721" i="32"/>
  <c r="I719" i="32"/>
  <c r="I713" i="32"/>
  <c r="I710" i="32"/>
  <c r="I705" i="32"/>
  <c r="I703" i="32"/>
  <c r="I701" i="32"/>
  <c r="I699" i="32"/>
  <c r="I691" i="32"/>
  <c r="I682" i="32"/>
  <c r="I680" i="32"/>
  <c r="I678" i="32"/>
  <c r="I676" i="32"/>
  <c r="I674" i="32"/>
  <c r="I670" i="32"/>
  <c r="I659" i="32"/>
  <c r="I657" i="32"/>
  <c r="I655" i="32"/>
  <c r="I653" i="32"/>
  <c r="I651" i="32"/>
  <c r="I643" i="32"/>
  <c r="I610" i="32"/>
  <c r="I608" i="32"/>
  <c r="I604" i="32"/>
  <c r="I602" i="32"/>
  <c r="I598" i="32"/>
  <c r="I567" i="32"/>
  <c r="I563" i="32"/>
  <c r="I548" i="32"/>
  <c r="I544" i="32"/>
  <c r="I542" i="32"/>
  <c r="I538" i="32"/>
  <c r="I531" i="32"/>
  <c r="I515" i="32"/>
  <c r="I510" i="32"/>
  <c r="I503" i="32"/>
  <c r="I501" i="32"/>
  <c r="I484" i="32"/>
  <c r="I477" i="32"/>
  <c r="I475" i="32"/>
  <c r="I458" i="32"/>
  <c r="I456" i="32"/>
  <c r="I451" i="32"/>
  <c r="I443" i="32"/>
  <c r="I440" i="32"/>
  <c r="I425" i="32"/>
  <c r="I421" i="32"/>
  <c r="I416" i="32"/>
  <c r="I409" i="32"/>
  <c r="I390" i="32"/>
  <c r="I385" i="32"/>
  <c r="I364" i="32"/>
  <c r="I359" i="32"/>
  <c r="I330" i="32"/>
  <c r="I307" i="32"/>
  <c r="I305" i="32"/>
  <c r="I301" i="32"/>
  <c r="I297" i="32"/>
  <c r="I291" i="32"/>
  <c r="I289" i="32"/>
  <c r="I236" i="32"/>
  <c r="I232" i="32"/>
  <c r="I228" i="32"/>
  <c r="I224" i="32"/>
  <c r="I197" i="32"/>
  <c r="I177" i="32"/>
  <c r="I172" i="32"/>
  <c r="I170" i="32"/>
  <c r="I164" i="32"/>
  <c r="I160" i="32"/>
  <c r="I133" i="32"/>
  <c r="I117" i="32"/>
  <c r="I113" i="32"/>
  <c r="I108" i="32"/>
  <c r="I100" i="32"/>
  <c r="I96" i="32"/>
  <c r="E2069" i="29"/>
  <c r="E2068" i="29"/>
  <c r="E2067" i="29"/>
  <c r="E2066" i="29"/>
  <c r="E2054" i="29"/>
  <c r="E2042" i="29"/>
  <c r="E2041" i="29"/>
  <c r="E2028" i="29"/>
  <c r="E2015" i="29"/>
  <c r="E2007" i="29"/>
  <c r="E1994" i="29"/>
  <c r="E1993" i="29"/>
  <c r="E1986" i="29"/>
  <c r="E1981" i="29"/>
  <c r="E1979" i="29"/>
  <c r="E1978" i="29"/>
  <c r="E1977" i="29"/>
  <c r="E1974" i="29"/>
  <c r="E1973" i="29"/>
  <c r="E1972" i="29"/>
  <c r="E1969" i="29"/>
  <c r="E1967" i="29"/>
  <c r="E1962" i="29"/>
  <c r="E1954" i="29"/>
  <c r="E1930" i="29"/>
  <c r="E1921" i="29"/>
  <c r="E1920" i="29"/>
  <c r="E1918" i="29"/>
  <c r="E1917" i="29"/>
  <c r="E1916" i="29"/>
  <c r="E1913" i="29"/>
  <c r="E1912" i="29"/>
  <c r="E1911" i="29"/>
  <c r="E1906" i="29"/>
  <c r="E1888" i="29"/>
  <c r="E1880" i="29"/>
  <c r="E1875" i="29"/>
  <c r="E1874" i="29"/>
  <c r="E1847" i="29"/>
  <c r="E1665" i="29"/>
  <c r="E1491" i="29"/>
  <c r="E1395" i="29"/>
  <c r="E1322" i="29"/>
  <c r="E1239" i="29"/>
  <c r="I1260" i="32"/>
  <c r="I1258" i="32"/>
  <c r="I1244" i="32"/>
  <c r="I1242" i="32"/>
  <c r="I1228" i="32"/>
  <c r="I1226" i="32"/>
  <c r="I1181" i="32"/>
  <c r="I1155" i="32"/>
  <c r="I1146" i="32"/>
  <c r="I1143" i="32"/>
  <c r="I1131" i="32"/>
  <c r="I1120" i="32"/>
  <c r="I1115" i="32"/>
  <c r="I1103" i="32"/>
  <c r="I1079" i="32"/>
  <c r="I1075" i="32"/>
  <c r="I1063" i="32"/>
  <c r="I1051" i="32"/>
  <c r="I1043" i="32"/>
  <c r="I1014" i="32"/>
  <c r="I1007" i="32"/>
  <c r="I1003" i="32"/>
  <c r="I987" i="32"/>
  <c r="I971" i="32"/>
  <c r="I967" i="32"/>
  <c r="I943" i="32"/>
  <c r="I939" i="32"/>
  <c r="I911" i="32"/>
  <c r="I907" i="32"/>
  <c r="I879" i="32"/>
  <c r="I875" i="32"/>
  <c r="I847" i="32"/>
  <c r="I843" i="32"/>
  <c r="I815" i="32"/>
  <c r="I811" i="32"/>
  <c r="I800" i="32"/>
  <c r="I796" i="32"/>
  <c r="I783" i="32"/>
  <c r="I779" i="32"/>
  <c r="I673" i="32"/>
  <c r="I671" i="32"/>
  <c r="I665" i="32"/>
  <c r="I634" i="32"/>
  <c r="I632" i="32"/>
  <c r="I601" i="32"/>
  <c r="I599" i="32"/>
  <c r="I593" i="32"/>
  <c r="I590" i="32"/>
  <c r="I588" i="32"/>
  <c r="I584" i="32"/>
  <c r="I534" i="32"/>
  <c r="I530" i="32"/>
  <c r="I504" i="32"/>
  <c r="I499" i="32"/>
  <c r="I497" i="32"/>
  <c r="I490" i="32"/>
  <c r="I469" i="32"/>
  <c r="I379" i="32"/>
  <c r="I360" i="32"/>
  <c r="I161" i="32"/>
  <c r="I101" i="32"/>
  <c r="I97" i="32"/>
  <c r="E2065" i="29"/>
  <c r="E2064" i="29"/>
  <c r="E2062" i="29"/>
  <c r="E2061" i="29"/>
  <c r="E2060" i="29"/>
  <c r="E2057" i="29"/>
  <c r="E2056" i="29"/>
  <c r="E2055" i="29"/>
  <c r="E2052" i="29"/>
  <c r="E2050" i="29"/>
  <c r="E2046" i="29"/>
  <c r="E2045" i="29"/>
  <c r="E2029" i="29"/>
  <c r="E2027" i="29"/>
  <c r="E2026" i="29"/>
  <c r="E2025" i="29"/>
  <c r="E2022" i="29"/>
  <c r="E2021" i="29"/>
  <c r="E2020" i="29"/>
  <c r="E2017" i="29"/>
  <c r="E2016" i="29"/>
  <c r="E2005" i="29"/>
  <c r="E2004" i="29"/>
  <c r="E2003" i="29"/>
  <c r="E2001" i="29"/>
  <c r="E2000" i="29"/>
  <c r="E1998" i="29"/>
  <c r="E1996" i="29"/>
  <c r="E1995" i="29"/>
  <c r="E1989" i="29"/>
  <c r="E1968" i="29"/>
  <c r="E1966" i="29"/>
  <c r="E1965" i="29"/>
  <c r="E1964" i="29"/>
  <c r="E1961" i="29"/>
  <c r="E1960" i="29"/>
  <c r="E1959" i="29"/>
  <c r="E1957" i="29"/>
  <c r="E1956" i="29"/>
  <c r="E1955" i="29"/>
  <c r="E1952" i="29"/>
  <c r="E1949" i="29"/>
  <c r="E1907" i="29"/>
  <c r="E1976" i="29"/>
  <c r="E1971" i="29"/>
  <c r="E1944" i="29"/>
  <c r="E1943" i="29"/>
  <c r="E1942" i="29"/>
  <c r="E1940" i="29"/>
  <c r="E1938" i="29"/>
  <c r="E1937" i="29"/>
  <c r="E1935" i="29"/>
  <c r="E1933" i="29"/>
  <c r="E1928" i="29"/>
  <c r="E1919" i="29"/>
  <c r="E1914" i="29"/>
  <c r="E1908" i="29"/>
  <c r="E1890" i="29"/>
  <c r="E1889" i="29"/>
  <c r="E1884" i="29"/>
  <c r="E1871" i="29"/>
  <c r="E1861" i="29"/>
  <c r="E1860" i="29"/>
  <c r="E1859" i="29"/>
  <c r="E1857" i="29"/>
  <c r="E1856" i="29"/>
  <c r="E1854" i="29"/>
  <c r="E1852" i="29"/>
  <c r="E1851" i="29"/>
  <c r="E1845" i="29"/>
  <c r="E1824" i="29"/>
  <c r="E1822" i="29"/>
  <c r="E1821" i="29"/>
  <c r="E1820" i="29"/>
  <c r="E1817" i="29"/>
  <c r="E1816" i="29"/>
  <c r="E1815" i="29"/>
  <c r="E1813" i="29"/>
  <c r="E1812" i="29"/>
  <c r="E1811" i="29"/>
  <c r="E1808" i="29"/>
  <c r="E1805" i="29"/>
  <c r="E1786" i="29"/>
  <c r="E1777" i="29"/>
  <c r="E1776" i="29"/>
  <c r="E1774" i="29"/>
  <c r="E1773" i="29"/>
  <c r="E1772" i="29"/>
  <c r="E1769" i="29"/>
  <c r="E1768" i="29"/>
  <c r="E1767" i="29"/>
  <c r="E1763" i="29"/>
  <c r="E1762" i="29"/>
  <c r="E1758" i="29"/>
  <c r="E1757" i="29"/>
  <c r="E1754" i="29"/>
  <c r="E1742" i="29"/>
  <c r="E1719" i="29"/>
  <c r="E1718" i="29"/>
  <c r="E1706" i="29"/>
  <c r="E1705" i="29"/>
  <c r="E1698" i="29"/>
  <c r="E1693" i="29"/>
  <c r="E1691" i="29"/>
  <c r="E1690" i="29"/>
  <c r="E1689" i="29"/>
  <c r="E1686" i="29"/>
  <c r="E1685" i="29"/>
  <c r="E1684" i="29"/>
  <c r="E1680" i="29"/>
  <c r="E1679" i="29"/>
  <c r="E1674" i="29"/>
  <c r="E1659" i="29"/>
  <c r="E1653" i="29"/>
  <c r="E1648" i="29"/>
  <c r="E1636" i="29"/>
  <c r="E1635" i="29"/>
  <c r="E1634" i="29"/>
  <c r="E1622" i="29"/>
  <c r="E1609" i="29"/>
  <c r="E1605" i="29"/>
  <c r="E1595" i="29"/>
  <c r="E1594" i="29"/>
  <c r="E1593" i="29"/>
  <c r="E1590" i="29"/>
  <c r="E1589" i="29"/>
  <c r="E1588" i="29"/>
  <c r="E1585" i="29"/>
  <c r="E1584" i="29"/>
  <c r="E1580" i="29"/>
  <c r="E1578" i="29"/>
  <c r="E1561" i="29"/>
  <c r="E1558" i="29"/>
  <c r="E1557" i="29"/>
  <c r="E1554" i="29"/>
  <c r="E1552" i="29"/>
  <c r="E1549" i="29"/>
  <c r="E1545" i="29"/>
  <c r="E1544" i="29"/>
  <c r="E1542" i="29"/>
  <c r="E1536" i="29"/>
  <c r="E1527" i="29"/>
  <c r="E1523" i="29"/>
  <c r="E1501" i="29"/>
  <c r="E1493" i="29"/>
  <c r="E1477" i="29"/>
  <c r="E1469" i="29"/>
  <c r="E1453" i="29"/>
  <c r="E1445" i="29"/>
  <c r="E1429" i="29"/>
  <c r="E1421" i="29"/>
  <c r="E1405" i="29"/>
  <c r="E1397" i="29"/>
  <c r="E1381" i="29"/>
  <c r="E1373" i="29"/>
  <c r="E1368" i="29"/>
  <c r="E1366" i="29"/>
  <c r="E1365" i="29"/>
  <c r="E1364" i="29"/>
  <c r="E1363" i="29"/>
  <c r="E1362" i="29"/>
  <c r="E1360" i="29"/>
  <c r="E1345" i="29"/>
  <c r="E1337" i="29"/>
  <c r="E1332" i="29"/>
  <c r="E1330" i="29"/>
  <c r="E1329" i="29"/>
  <c r="E1328" i="29"/>
  <c r="E1327" i="29"/>
  <c r="E1309" i="29"/>
  <c r="E1301" i="29"/>
  <c r="E1296" i="29"/>
  <c r="E1294" i="29"/>
  <c r="E1293" i="29"/>
  <c r="E1292" i="29"/>
  <c r="E1291" i="29"/>
  <c r="E1283" i="29"/>
  <c r="E1265" i="29"/>
  <c r="E1249" i="29"/>
  <c r="E1241" i="29"/>
  <c r="E1225" i="29"/>
  <c r="E1217" i="29"/>
  <c r="E1200" i="29"/>
  <c r="E1198" i="29"/>
  <c r="E1177" i="29"/>
  <c r="E1825" i="29"/>
  <c r="E1814" i="29"/>
  <c r="E1806" i="29"/>
  <c r="E1802" i="29"/>
  <c r="E1801" i="29"/>
  <c r="E1790" i="29"/>
  <c r="E1788" i="29"/>
  <c r="E1785" i="29"/>
  <c r="E1781" i="29"/>
  <c r="E1761" i="29"/>
  <c r="E1760" i="29"/>
  <c r="E1756" i="29"/>
  <c r="E1755" i="29"/>
  <c r="E1752" i="29"/>
  <c r="E1751" i="29"/>
  <c r="E1750" i="29"/>
  <c r="E1744" i="29"/>
  <c r="E1736" i="29"/>
  <c r="E1731" i="29"/>
  <c r="E1730" i="29"/>
  <c r="E1725" i="29"/>
  <c r="E1717" i="29"/>
  <c r="E1716" i="29"/>
  <c r="E1715" i="29"/>
  <c r="E1713" i="29"/>
  <c r="E1712" i="29"/>
  <c r="E1710" i="29"/>
  <c r="E1708" i="29"/>
  <c r="E1707" i="29"/>
  <c r="E1701" i="29"/>
  <c r="E1678" i="29"/>
  <c r="E1677" i="29"/>
  <c r="E1676" i="29"/>
  <c r="E1673" i="29"/>
  <c r="E1672" i="29"/>
  <c r="E1671" i="29"/>
  <c r="E1669" i="29"/>
  <c r="E1668" i="29"/>
  <c r="E1667" i="29"/>
  <c r="E1666" i="29"/>
  <c r="E1661" i="29"/>
  <c r="E1642" i="29"/>
  <c r="E1633" i="29"/>
  <c r="E1632" i="29"/>
  <c r="E1630" i="29"/>
  <c r="E1629" i="29"/>
  <c r="E1628" i="29"/>
  <c r="E1625" i="29"/>
  <c r="E1624" i="29"/>
  <c r="E1623" i="29"/>
  <c r="E1619" i="29"/>
  <c r="E1618" i="29"/>
  <c r="E1614" i="29"/>
  <c r="E1613" i="29"/>
  <c r="E1610" i="29"/>
  <c r="E1598" i="29"/>
  <c r="E1575" i="29"/>
  <c r="E1574" i="29"/>
  <c r="E1569" i="29"/>
  <c r="E1539" i="29"/>
  <c r="E1528" i="29"/>
  <c r="E1525" i="29"/>
  <c r="E1517" i="29"/>
  <c r="E1515" i="29"/>
  <c r="E1500" i="29"/>
  <c r="E1498" i="29"/>
  <c r="E1497" i="29"/>
  <c r="E1496" i="29"/>
  <c r="E1495" i="29"/>
  <c r="E1492" i="29"/>
  <c r="E1487" i="29"/>
  <c r="E1476" i="29"/>
  <c r="E1474" i="29"/>
  <c r="E1473" i="29"/>
  <c r="E1472" i="29"/>
  <c r="E1471" i="29"/>
  <c r="E1468" i="29"/>
  <c r="E1463" i="29"/>
  <c r="E1452" i="29"/>
  <c r="E1450" i="29"/>
  <c r="E1449" i="29"/>
  <c r="E1448" i="29"/>
  <c r="E1447" i="29"/>
  <c r="E1444" i="29"/>
  <c r="E1439" i="29"/>
  <c r="E1428" i="29"/>
  <c r="E1426" i="29"/>
  <c r="E1425" i="29"/>
  <c r="E1424" i="29"/>
  <c r="E1423" i="29"/>
  <c r="E1420" i="29"/>
  <c r="E1415" i="29"/>
  <c r="E1404" i="29"/>
  <c r="E1402" i="29"/>
  <c r="E1401" i="29"/>
  <c r="E1400" i="29"/>
  <c r="E1399" i="29"/>
  <c r="E1396" i="29"/>
  <c r="E1391" i="29"/>
  <c r="E1380" i="29"/>
  <c r="E1378" i="29"/>
  <c r="E1377" i="29"/>
  <c r="E1376" i="29"/>
  <c r="E1375" i="29"/>
  <c r="E1372" i="29"/>
  <c r="E1355" i="29"/>
  <c r="E1344" i="29"/>
  <c r="E1342" i="29"/>
  <c r="E1341" i="29"/>
  <c r="E1340" i="29"/>
  <c r="E1339" i="29"/>
  <c r="E1336" i="29"/>
  <c r="E1319" i="29"/>
  <c r="E1308" i="29"/>
  <c r="E1306" i="29"/>
  <c r="E1305" i="29"/>
  <c r="E1304" i="29"/>
  <c r="E1303" i="29"/>
  <c r="E1300" i="29"/>
  <c r="E1285" i="29"/>
  <c r="E1277" i="29"/>
  <c r="E1272" i="29"/>
  <c r="E1270" i="29"/>
  <c r="E1269" i="29"/>
  <c r="E1268" i="29"/>
  <c r="E1267" i="29"/>
  <c r="E1259" i="29"/>
  <c r="E1248" i="29"/>
  <c r="E1246" i="29"/>
  <c r="E1245" i="29"/>
  <c r="E1244" i="29"/>
  <c r="E1243" i="29"/>
  <c r="E1240" i="29"/>
  <c r="E1235" i="29"/>
  <c r="E1211" i="29"/>
  <c r="E1165" i="29"/>
  <c r="E1157" i="29"/>
  <c r="E1129" i="29"/>
  <c r="E1901" i="29"/>
  <c r="E1886" i="29"/>
  <c r="E1868" i="29"/>
  <c r="E1862" i="29"/>
  <c r="E1858" i="29"/>
  <c r="E1853" i="29"/>
  <c r="E1846" i="29"/>
  <c r="E1844" i="29"/>
  <c r="E1843" i="29"/>
  <c r="E1841" i="29"/>
  <c r="E1839" i="29"/>
  <c r="E1832" i="29"/>
  <c r="E1827" i="29"/>
  <c r="E1800" i="29"/>
  <c r="E1799" i="29"/>
  <c r="E1798" i="29"/>
  <c r="E1796" i="29"/>
  <c r="E1794" i="29"/>
  <c r="E1793" i="29"/>
  <c r="E1791" i="29"/>
  <c r="E1789" i="29"/>
  <c r="E1784" i="29"/>
  <c r="E1775" i="29"/>
  <c r="E1770" i="29"/>
  <c r="E1764" i="29"/>
  <c r="E1746" i="29"/>
  <c r="E1745" i="29"/>
  <c r="E1741" i="29"/>
  <c r="E1740" i="29"/>
  <c r="E1727" i="29"/>
  <c r="E1720" i="29"/>
  <c r="E1702" i="29"/>
  <c r="E1697" i="29"/>
  <c r="E1696" i="29"/>
  <c r="E1692" i="29"/>
  <c r="E1681" i="29"/>
  <c r="E1670" i="29"/>
  <c r="E1662" i="29"/>
  <c r="E1658" i="29"/>
  <c r="E1657" i="29"/>
  <c r="E1646" i="29"/>
  <c r="E1641" i="29"/>
  <c r="E1637" i="29"/>
  <c r="E1617" i="29"/>
  <c r="E1616" i="29"/>
  <c r="E1612" i="29"/>
  <c r="E1611" i="29"/>
  <c r="E1608" i="29"/>
  <c r="E1607" i="29"/>
  <c r="E1606" i="29"/>
  <c r="E1600" i="29"/>
  <c r="E1592" i="29"/>
  <c r="E1587" i="29"/>
  <c r="E1586" i="29"/>
  <c r="E1581" i="29"/>
  <c r="E1573" i="29"/>
  <c r="E1572" i="29"/>
  <c r="E1570" i="29"/>
  <c r="E1566" i="29"/>
  <c r="E1565" i="29"/>
  <c r="E1564" i="29"/>
  <c r="E1551" i="29"/>
  <c r="E1550" i="29"/>
  <c r="E1547" i="29"/>
  <c r="E1538" i="29"/>
  <c r="E1522" i="29"/>
  <c r="E1521" i="29"/>
  <c r="E1520" i="29"/>
  <c r="E1513" i="29"/>
  <c r="E1511" i="29"/>
  <c r="E1505" i="29"/>
  <c r="E1489" i="29"/>
  <c r="E1481" i="29"/>
  <c r="E1465" i="29"/>
  <c r="E1457" i="29"/>
  <c r="E1441" i="29"/>
  <c r="E1433" i="29"/>
  <c r="E1417" i="29"/>
  <c r="E1409" i="29"/>
  <c r="E1393" i="29"/>
  <c r="E1385" i="29"/>
  <c r="E1367" i="29"/>
  <c r="E1349" i="29"/>
  <c r="E1331" i="29"/>
  <c r="E1313" i="29"/>
  <c r="E1295" i="29"/>
  <c r="E1284" i="29"/>
  <c r="E1282" i="29"/>
  <c r="E1281" i="29"/>
  <c r="E1280" i="29"/>
  <c r="E1279" i="29"/>
  <c r="E1261" i="29"/>
  <c r="E1253" i="29"/>
  <c r="E1237" i="29"/>
  <c r="E1229" i="29"/>
  <c r="E1214" i="29"/>
  <c r="E1166" i="29"/>
  <c r="E1118" i="29"/>
  <c r="E1231" i="29"/>
  <c r="E1223" i="29"/>
  <c r="E1205" i="29"/>
  <c r="E1189" i="29"/>
  <c r="E1181" i="29"/>
  <c r="E1175" i="29"/>
  <c r="E1164" i="29"/>
  <c r="E1162" i="29"/>
  <c r="E1161" i="29"/>
  <c r="E1160" i="29"/>
  <c r="E1159" i="29"/>
  <c r="E1153" i="29"/>
  <c r="E1145" i="29"/>
  <c r="E1140" i="29"/>
  <c r="E1138" i="29"/>
  <c r="E1137" i="29"/>
  <c r="E1136" i="29"/>
  <c r="E1135" i="29"/>
  <c r="E1134" i="29"/>
  <c r="E1131" i="29"/>
  <c r="E1116" i="29"/>
  <c r="E1114" i="29"/>
  <c r="E1113" i="29"/>
  <c r="E1112" i="29"/>
  <c r="E1111" i="29"/>
  <c r="E1103" i="29"/>
  <c r="E1083" i="29"/>
  <c r="E1080" i="29"/>
  <c r="E1078" i="29"/>
  <c r="E1077" i="29"/>
  <c r="E1076" i="29"/>
  <c r="E1075" i="29"/>
  <c r="E1069" i="29"/>
  <c r="E1061" i="29"/>
  <c r="E1057" i="29"/>
  <c r="E1049" i="29"/>
  <c r="E1046" i="29"/>
  <c r="E994" i="29"/>
  <c r="E990" i="29"/>
  <c r="E938" i="29"/>
  <c r="E932" i="29"/>
  <c r="E929" i="29"/>
  <c r="E928" i="29"/>
  <c r="E927" i="29"/>
  <c r="E922" i="29"/>
  <c r="E921" i="29"/>
  <c r="E916" i="29"/>
  <c r="E906" i="29"/>
  <c r="E903" i="29"/>
  <c r="E901" i="29"/>
  <c r="E876" i="29"/>
  <c r="E864" i="29"/>
  <c r="E859" i="29"/>
  <c r="E858" i="29"/>
  <c r="E857" i="29"/>
  <c r="E856" i="29"/>
  <c r="E810" i="29"/>
  <c r="E798" i="29"/>
  <c r="E796" i="29"/>
  <c r="E795" i="29"/>
  <c r="E749" i="29"/>
  <c r="E747" i="29"/>
  <c r="E746" i="29"/>
  <c r="E745" i="29"/>
  <c r="E744" i="29"/>
  <c r="E742" i="29"/>
  <c r="E741" i="29"/>
  <c r="E740" i="29"/>
  <c r="E739" i="29"/>
  <c r="E736" i="29"/>
  <c r="E664" i="29"/>
  <c r="E654" i="29"/>
  <c r="E1091" i="29"/>
  <c r="E1071" i="29"/>
  <c r="E1068" i="29"/>
  <c r="E1066" i="29"/>
  <c r="E1065" i="29"/>
  <c r="E1064" i="29"/>
  <c r="E1063" i="29"/>
  <c r="E1058" i="29"/>
  <c r="E1201" i="29"/>
  <c r="E1193" i="29"/>
  <c r="E1178" i="29"/>
  <c r="E1139" i="29"/>
  <c r="E1128" i="29"/>
  <c r="E1126" i="29"/>
  <c r="E1125" i="29"/>
  <c r="E1124" i="29"/>
  <c r="E1123" i="29"/>
  <c r="E1122" i="29"/>
  <c r="E1115" i="29"/>
  <c r="E1104" i="29"/>
  <c r="E1102" i="29"/>
  <c r="E1101" i="29"/>
  <c r="E1100" i="29"/>
  <c r="E1099" i="29"/>
  <c r="E1096" i="29"/>
  <c r="E1095" i="29"/>
  <c r="E1035" i="29"/>
  <c r="E1032" i="29"/>
  <c r="E1030" i="29"/>
  <c r="E1029" i="29"/>
  <c r="E1028" i="29"/>
  <c r="E1027" i="29"/>
  <c r="E1026" i="29"/>
  <c r="E1021" i="29"/>
  <c r="E1018" i="29"/>
  <c r="E1016" i="29"/>
  <c r="E976" i="29"/>
  <c r="E974" i="29"/>
  <c r="E973" i="29"/>
  <c r="E972" i="29"/>
  <c r="E969" i="29"/>
  <c r="E968" i="29"/>
  <c r="E967" i="29"/>
  <c r="E965" i="29"/>
  <c r="E960" i="29"/>
  <c r="E957" i="29"/>
  <c r="E954" i="29"/>
  <c r="E953" i="29"/>
  <c r="E942" i="29"/>
  <c r="E940" i="29"/>
  <c r="E939" i="29"/>
  <c r="E881" i="29"/>
  <c r="E879" i="29"/>
  <c r="E878" i="29"/>
  <c r="E854" i="29"/>
  <c r="E852" i="29"/>
  <c r="E851" i="29"/>
  <c r="E849" i="29"/>
  <c r="E842" i="29"/>
  <c r="E840" i="29"/>
  <c r="E837" i="29"/>
  <c r="E835" i="29"/>
  <c r="E834" i="29"/>
  <c r="E794" i="29"/>
  <c r="E788" i="29"/>
  <c r="E785" i="29"/>
  <c r="E784" i="29"/>
  <c r="E783" i="29"/>
  <c r="E782" i="29"/>
  <c r="E780" i="29"/>
  <c r="E778" i="29"/>
  <c r="E775" i="29"/>
  <c r="E772" i="29"/>
  <c r="E762" i="29"/>
  <c r="E759" i="29"/>
  <c r="E754" i="29"/>
  <c r="E752" i="29"/>
  <c r="E751" i="29"/>
  <c r="E655" i="29"/>
  <c r="E645" i="29"/>
  <c r="E644" i="29"/>
  <c r="E629" i="29"/>
  <c r="E628" i="29"/>
  <c r="E626" i="29"/>
  <c r="E624" i="29"/>
  <c r="E587" i="29"/>
  <c r="E583" i="29"/>
  <c r="E582" i="29"/>
  <c r="E576" i="29"/>
  <c r="E539" i="29"/>
  <c r="E535" i="29"/>
  <c r="E534" i="29"/>
  <c r="E473" i="29"/>
  <c r="E472" i="29"/>
  <c r="E470" i="29"/>
  <c r="E469" i="29"/>
  <c r="E468" i="29"/>
  <c r="E390" i="29"/>
  <c r="E324" i="29"/>
  <c r="E317" i="29"/>
  <c r="E316" i="29"/>
  <c r="E314" i="29"/>
  <c r="E313" i="29"/>
  <c r="E311" i="29"/>
  <c r="E309" i="29"/>
  <c r="E307" i="29"/>
  <c r="E306" i="29"/>
  <c r="E199" i="29"/>
  <c r="E1197" i="29"/>
  <c r="E1196" i="29"/>
  <c r="E1195" i="29"/>
  <c r="E1194" i="29"/>
  <c r="E1192" i="29"/>
  <c r="E1187" i="29"/>
  <c r="E1176" i="29"/>
  <c r="E1174" i="29"/>
  <c r="E1173" i="29"/>
  <c r="E1172" i="29"/>
  <c r="E1171" i="29"/>
  <c r="E1168" i="29"/>
  <c r="E1163" i="29"/>
  <c r="E1152" i="29"/>
  <c r="E1150" i="29"/>
  <c r="E1149" i="29"/>
  <c r="E1148" i="29"/>
  <c r="E1147" i="29"/>
  <c r="E1127" i="29"/>
  <c r="E1109" i="29"/>
  <c r="E1093" i="29"/>
  <c r="E1085" i="29"/>
  <c r="E1079" i="29"/>
  <c r="E1059" i="29"/>
  <c r="E1056" i="29"/>
  <c r="E1054" i="29"/>
  <c r="E1053" i="29"/>
  <c r="E1052" i="29"/>
  <c r="E1051" i="29"/>
  <c r="E1050" i="29"/>
  <c r="E1048" i="29"/>
  <c r="E1045" i="29"/>
  <c r="E1037" i="29"/>
  <c r="E1031" i="29"/>
  <c r="E1008" i="29"/>
  <c r="E1003" i="29"/>
  <c r="E1002" i="29"/>
  <c r="E1001" i="29"/>
  <c r="E991" i="29"/>
  <c r="E986" i="29"/>
  <c r="E984" i="29"/>
  <c r="E981" i="29"/>
  <c r="E979" i="29"/>
  <c r="E975" i="29"/>
  <c r="E952" i="29"/>
  <c r="E951" i="29"/>
  <c r="E950" i="29"/>
  <c r="E949" i="29"/>
  <c r="E948" i="29"/>
  <c r="E946" i="29"/>
  <c r="E945" i="29"/>
  <c r="E944" i="29"/>
  <c r="E936" i="29"/>
  <c r="E931" i="29"/>
  <c r="E930" i="29"/>
  <c r="E915" i="29"/>
  <c r="E913" i="29"/>
  <c r="E912" i="29"/>
  <c r="E910" i="29"/>
  <c r="E908" i="29"/>
  <c r="E907" i="29"/>
  <c r="E905" i="29"/>
  <c r="E904" i="29"/>
  <c r="E893" i="29"/>
  <c r="E891" i="29"/>
  <c r="E890" i="29"/>
  <c r="E889" i="29"/>
  <c r="E888" i="29"/>
  <c r="E886" i="29"/>
  <c r="E885" i="29"/>
  <c r="E884" i="29"/>
  <c r="E883" i="29"/>
  <c r="E871" i="29"/>
  <c r="E869" i="29"/>
  <c r="E868" i="29"/>
  <c r="E867" i="29"/>
  <c r="E866" i="29"/>
  <c r="E862" i="29"/>
  <c r="E861" i="29"/>
  <c r="E853" i="29"/>
  <c r="E845" i="29"/>
  <c r="E844" i="29"/>
  <c r="E843" i="29"/>
  <c r="E841" i="29"/>
  <c r="E838" i="29"/>
  <c r="E833" i="29"/>
  <c r="E822" i="29"/>
  <c r="E820" i="29"/>
  <c r="E818" i="29"/>
  <c r="E808" i="29"/>
  <c r="E807" i="29"/>
  <c r="E806" i="29"/>
  <c r="E805" i="29"/>
  <c r="E802" i="29"/>
  <c r="E801" i="29"/>
  <c r="E800" i="29"/>
  <c r="E797" i="29"/>
  <c r="E787" i="29"/>
  <c r="E786" i="29"/>
  <c r="E757" i="29"/>
  <c r="E753" i="29"/>
  <c r="E727" i="29"/>
  <c r="E725" i="29"/>
  <c r="E724" i="29"/>
  <c r="E723" i="29"/>
  <c r="E722" i="29"/>
  <c r="E721" i="29"/>
  <c r="E718" i="29"/>
  <c r="E717" i="29"/>
  <c r="E711" i="29"/>
  <c r="E706" i="29"/>
  <c r="E666" i="29"/>
  <c r="E653" i="29"/>
  <c r="E652" i="29"/>
  <c r="E650" i="29"/>
  <c r="E649" i="29"/>
  <c r="E648" i="29"/>
  <c r="E617" i="29"/>
  <c r="E616" i="29"/>
  <c r="E614" i="29"/>
  <c r="E613" i="29"/>
  <c r="E609" i="29"/>
  <c r="E608" i="29"/>
  <c r="E574" i="29"/>
  <c r="E569" i="29"/>
  <c r="E568" i="29"/>
  <c r="E566" i="29"/>
  <c r="E565" i="29"/>
  <c r="E561" i="29"/>
  <c r="E560" i="29"/>
  <c r="E449" i="29"/>
  <c r="E448" i="29"/>
  <c r="E447" i="29"/>
  <c r="E446" i="29"/>
  <c r="E445" i="29"/>
  <c r="E441" i="29"/>
  <c r="E440" i="29"/>
  <c r="E377" i="29"/>
  <c r="E376" i="29"/>
  <c r="E375" i="29"/>
  <c r="E374" i="29"/>
  <c r="E373" i="29"/>
  <c r="E368" i="29"/>
  <c r="E356" i="29"/>
  <c r="E344" i="29"/>
  <c r="E342" i="29"/>
  <c r="E1047" i="29"/>
  <c r="E1044" i="29"/>
  <c r="E1042" i="29"/>
  <c r="E1041" i="29"/>
  <c r="E1040" i="29"/>
  <c r="E1039" i="29"/>
  <c r="E1038" i="29"/>
  <c r="E1033" i="29"/>
  <c r="E1025" i="29"/>
  <c r="E1015" i="29"/>
  <c r="E1013" i="29"/>
  <c r="E1012" i="29"/>
  <c r="E1011" i="29"/>
  <c r="E1010" i="29"/>
  <c r="E1009" i="29"/>
  <c r="E1006" i="29"/>
  <c r="E1005" i="29"/>
  <c r="E997" i="29"/>
  <c r="E989" i="29"/>
  <c r="E988" i="29"/>
  <c r="E987" i="29"/>
  <c r="E985" i="29"/>
  <c r="E977" i="29"/>
  <c r="E966" i="29"/>
  <c r="E964" i="29"/>
  <c r="E962" i="29"/>
  <c r="E955" i="29"/>
  <c r="E937" i="29"/>
  <c r="E933" i="29"/>
  <c r="E920" i="29"/>
  <c r="E898" i="29"/>
  <c r="E896" i="29"/>
  <c r="E874" i="29"/>
  <c r="E850" i="29"/>
  <c r="E832" i="29"/>
  <c r="E830" i="29"/>
  <c r="E829" i="29"/>
  <c r="E828" i="29"/>
  <c r="E825" i="29"/>
  <c r="E824" i="29"/>
  <c r="E823" i="29"/>
  <c r="E816" i="29"/>
  <c r="E813" i="29"/>
  <c r="E793" i="29"/>
  <c r="E789" i="29"/>
  <c r="E776" i="29"/>
  <c r="E770" i="29"/>
  <c r="E765" i="29"/>
  <c r="E737" i="29"/>
  <c r="E735" i="29"/>
  <c r="E710" i="29"/>
  <c r="E708" i="29"/>
  <c r="E707" i="29"/>
  <c r="E705" i="29"/>
  <c r="E698" i="29"/>
  <c r="E696" i="29"/>
  <c r="E693" i="29"/>
  <c r="E691" i="29"/>
  <c r="E687" i="29"/>
  <c r="E682" i="29"/>
  <c r="E667" i="29"/>
  <c r="E641" i="29"/>
  <c r="E640" i="29"/>
  <c r="E638" i="29"/>
  <c r="E637" i="29"/>
  <c r="E634" i="29"/>
  <c r="E633" i="29"/>
  <c r="E632" i="29"/>
  <c r="E600" i="29"/>
  <c r="E552" i="29"/>
  <c r="E426" i="29"/>
  <c r="E222" i="29"/>
  <c r="E625" i="29"/>
  <c r="E621" i="29"/>
  <c r="E620" i="29"/>
  <c r="E605" i="29"/>
  <c r="E604" i="29"/>
  <c r="E602" i="29"/>
  <c r="E601" i="29"/>
  <c r="E597" i="29"/>
  <c r="E596" i="29"/>
  <c r="E581" i="29"/>
  <c r="E580" i="29"/>
  <c r="E578" i="29"/>
  <c r="E577" i="29"/>
  <c r="E573" i="29"/>
  <c r="E572" i="29"/>
  <c r="E562" i="29"/>
  <c r="E557" i="29"/>
  <c r="E556" i="29"/>
  <c r="E554" i="29"/>
  <c r="E553" i="29"/>
  <c r="E549" i="29"/>
  <c r="E548" i="29"/>
  <c r="E527" i="29"/>
  <c r="E523" i="29"/>
  <c r="E502" i="29"/>
  <c r="E497" i="29"/>
  <c r="E496" i="29"/>
  <c r="E494" i="29"/>
  <c r="E493" i="29"/>
  <c r="E490" i="29"/>
  <c r="E489" i="29"/>
  <c r="E488" i="29"/>
  <c r="E467" i="29"/>
  <c r="E463" i="29"/>
  <c r="E462" i="29"/>
  <c r="E431" i="29"/>
  <c r="E427" i="29"/>
  <c r="E395" i="29"/>
  <c r="E391" i="29"/>
  <c r="E381" i="29"/>
  <c r="E380" i="29"/>
  <c r="E365" i="29"/>
  <c r="E364" i="29"/>
  <c r="E362" i="29"/>
  <c r="E361" i="29"/>
  <c r="E359" i="29"/>
  <c r="E357" i="29"/>
  <c r="E355" i="29"/>
  <c r="E354" i="29"/>
  <c r="E300" i="29"/>
  <c r="E293" i="29"/>
  <c r="E292" i="29"/>
  <c r="E290" i="29"/>
  <c r="E289" i="29"/>
  <c r="E287" i="29"/>
  <c r="E285" i="29"/>
  <c r="E283" i="29"/>
  <c r="E276" i="29"/>
  <c r="E274" i="29"/>
  <c r="E272" i="29"/>
  <c r="E259" i="29"/>
  <c r="E247" i="29"/>
  <c r="E233" i="29"/>
  <c r="E232" i="29"/>
  <c r="E231" i="29"/>
  <c r="E230" i="29"/>
  <c r="E229" i="29"/>
  <c r="E227" i="29"/>
  <c r="E225" i="29"/>
  <c r="E223" i="29"/>
  <c r="E216" i="29"/>
  <c r="E212" i="29"/>
  <c r="E204" i="29"/>
  <c r="E200" i="29"/>
  <c r="E748" i="29"/>
  <c r="E738" i="29"/>
  <c r="E732" i="29"/>
  <c r="E728" i="29"/>
  <c r="E720" i="29"/>
  <c r="E715" i="29"/>
  <c r="E714" i="29"/>
  <c r="E713" i="29"/>
  <c r="E709" i="29"/>
  <c r="E701" i="29"/>
  <c r="E700" i="29"/>
  <c r="E699" i="29"/>
  <c r="E697" i="29"/>
  <c r="E692" i="29"/>
  <c r="E689" i="29"/>
  <c r="E678" i="29"/>
  <c r="E676" i="29"/>
  <c r="E674" i="29"/>
  <c r="E662" i="29"/>
  <c r="E647" i="29"/>
  <c r="E643" i="29"/>
  <c r="E623" i="29"/>
  <c r="E619" i="29"/>
  <c r="E599" i="29"/>
  <c r="E595" i="29"/>
  <c r="E575" i="29"/>
  <c r="E571" i="29"/>
  <c r="E551" i="29"/>
  <c r="E547" i="29"/>
  <c r="E526" i="29"/>
  <c r="E521" i="29"/>
  <c r="E520" i="29"/>
  <c r="E519" i="29"/>
  <c r="E518" i="29"/>
  <c r="E517" i="29"/>
  <c r="E513" i="29"/>
  <c r="E512" i="29"/>
  <c r="E491" i="29"/>
  <c r="E487" i="29"/>
  <c r="E486" i="29"/>
  <c r="E455" i="29"/>
  <c r="E451" i="29"/>
  <c r="E425" i="29"/>
  <c r="E424" i="29"/>
  <c r="E422" i="29"/>
  <c r="E421" i="29"/>
  <c r="E418" i="29"/>
  <c r="E417" i="29"/>
  <c r="E416" i="29"/>
  <c r="E405" i="29"/>
  <c r="E404" i="29"/>
  <c r="E389" i="29"/>
  <c r="E388" i="29"/>
  <c r="E386" i="29"/>
  <c r="E385" i="29"/>
  <c r="E384" i="29"/>
  <c r="E348" i="29"/>
  <c r="E341" i="29"/>
  <c r="E340" i="29"/>
  <c r="E339" i="29"/>
  <c r="E338" i="29"/>
  <c r="E337" i="29"/>
  <c r="E335" i="29"/>
  <c r="E333" i="29"/>
  <c r="E331" i="29"/>
  <c r="E322" i="29"/>
  <c r="E320" i="29"/>
  <c r="E288" i="29"/>
  <c r="E281" i="29"/>
  <c r="E280" i="29"/>
  <c r="E278" i="29"/>
  <c r="E277" i="29"/>
  <c r="E275" i="29"/>
  <c r="E273" i="29"/>
  <c r="E271" i="29"/>
  <c r="E260" i="29"/>
  <c r="E252" i="29"/>
  <c r="E248" i="29"/>
  <c r="E221" i="29"/>
  <c r="E220" i="29"/>
  <c r="E218" i="29"/>
  <c r="E217" i="29"/>
  <c r="E215" i="29"/>
  <c r="E213" i="29"/>
  <c r="E211" i="29"/>
  <c r="E210" i="29"/>
  <c r="E538" i="29"/>
  <c r="E533" i="29"/>
  <c r="E532" i="29"/>
  <c r="E530" i="29"/>
  <c r="E529" i="29"/>
  <c r="E525" i="29"/>
  <c r="E524" i="29"/>
  <c r="E514" i="29"/>
  <c r="E509" i="29"/>
  <c r="E508" i="29"/>
  <c r="E506" i="29"/>
  <c r="E505" i="29"/>
  <c r="E501" i="29"/>
  <c r="E500" i="29"/>
  <c r="E485" i="29"/>
  <c r="E484" i="29"/>
  <c r="E482" i="29"/>
  <c r="E481" i="29"/>
  <c r="E477" i="29"/>
  <c r="E476" i="29"/>
  <c r="E461" i="29"/>
  <c r="E460" i="29"/>
  <c r="E458" i="29"/>
  <c r="E457" i="29"/>
  <c r="E453" i="29"/>
  <c r="E452" i="29"/>
  <c r="E437" i="29"/>
  <c r="E436" i="29"/>
  <c r="E434" i="29"/>
  <c r="E433" i="29"/>
  <c r="E429" i="29"/>
  <c r="E428" i="29"/>
  <c r="E413" i="29"/>
  <c r="E412" i="29"/>
  <c r="E410" i="29"/>
  <c r="E409" i="29"/>
  <c r="E407" i="29"/>
  <c r="E403" i="29"/>
  <c r="E383" i="29"/>
  <c r="E379" i="29"/>
  <c r="E360" i="29"/>
  <c r="E353" i="29"/>
  <c r="E352" i="29"/>
  <c r="E350" i="29"/>
  <c r="E349" i="29"/>
  <c r="E347" i="29"/>
  <c r="E345" i="29"/>
  <c r="E343" i="29"/>
  <c r="E332" i="29"/>
  <c r="E312" i="29"/>
  <c r="E305" i="29"/>
  <c r="E304" i="29"/>
  <c r="E302" i="29"/>
  <c r="E301" i="29"/>
  <c r="E299" i="29"/>
  <c r="E297" i="29"/>
  <c r="E295" i="29"/>
  <c r="E284" i="29"/>
  <c r="E264" i="29"/>
  <c r="E257" i="29"/>
  <c r="E256" i="29"/>
  <c r="E254" i="29"/>
  <c r="E253" i="29"/>
  <c r="E251" i="29"/>
  <c r="E249" i="29"/>
  <c r="E240" i="29"/>
  <c r="E236" i="29"/>
  <c r="E209" i="29"/>
  <c r="E208" i="29"/>
  <c r="E207" i="29"/>
  <c r="E206" i="29"/>
  <c r="E205" i="29"/>
  <c r="E203" i="29"/>
  <c r="E201" i="29"/>
  <c r="E79" i="31"/>
  <c r="E1999" i="29"/>
  <c r="E1855" i="29"/>
  <c r="E1711" i="29"/>
  <c r="E1480" i="29"/>
  <c r="E1408" i="29"/>
  <c r="E1348" i="29"/>
  <c r="E1228" i="29"/>
  <c r="E1108" i="29"/>
  <c r="E980" i="29"/>
  <c r="E2011" i="29"/>
  <c r="E1867" i="29"/>
  <c r="E1723" i="29"/>
  <c r="E1579" i="29"/>
  <c r="E1288" i="29"/>
  <c r="E1156" i="29"/>
  <c r="E924" i="29"/>
  <c r="E814" i="29"/>
  <c r="E2023" i="29"/>
  <c r="E1879" i="29"/>
  <c r="E1735" i="29"/>
  <c r="E1591" i="29"/>
  <c r="E1546" i="29"/>
  <c r="E1530" i="29"/>
  <c r="E1494" i="29"/>
  <c r="E1422" i="29"/>
  <c r="E1302" i="29"/>
  <c r="E1242" i="29"/>
  <c r="E1216" i="29"/>
  <c r="E2035" i="29"/>
  <c r="E1891" i="29"/>
  <c r="E1747" i="29"/>
  <c r="E1603" i="29"/>
  <c r="E1543" i="29"/>
  <c r="E1519" i="29"/>
  <c r="E1516" i="29"/>
  <c r="E1276" i="29"/>
  <c r="E1170" i="29"/>
  <c r="E1144" i="29"/>
  <c r="E941" i="29"/>
  <c r="E880" i="29"/>
  <c r="E860" i="29"/>
  <c r="E799" i="29"/>
  <c r="E694" i="29"/>
  <c r="E2047" i="29"/>
  <c r="E1903" i="29"/>
  <c r="E1759" i="29"/>
  <c r="E1615" i="29"/>
  <c r="E1556" i="29"/>
  <c r="E1508" i="29"/>
  <c r="E1482" i="29"/>
  <c r="E1410" i="29"/>
  <c r="E1384" i="29"/>
  <c r="E1350" i="29"/>
  <c r="E1230" i="29"/>
  <c r="E1110" i="29"/>
  <c r="E1084" i="29"/>
  <c r="E982" i="29"/>
  <c r="E970" i="29"/>
  <c r="E819" i="29"/>
  <c r="E2059" i="29"/>
  <c r="E1915" i="29"/>
  <c r="E1771" i="29"/>
  <c r="E1627" i="29"/>
  <c r="E1548" i="29"/>
  <c r="E1540" i="29"/>
  <c r="E1529" i="29"/>
  <c r="E1524" i="29"/>
  <c r="E1324" i="29"/>
  <c r="E1290" i="29"/>
  <c r="E1158" i="29"/>
  <c r="E1072" i="29"/>
  <c r="E926" i="29"/>
  <c r="E897" i="29"/>
  <c r="E882" i="29"/>
  <c r="E670" i="29"/>
  <c r="E2071" i="29"/>
  <c r="E1927" i="29"/>
  <c r="E1783" i="29"/>
  <c r="E1639" i="29"/>
  <c r="E1532" i="29"/>
  <c r="E1470" i="29"/>
  <c r="E1398" i="29"/>
  <c r="E1338" i="29"/>
  <c r="E1264" i="29"/>
  <c r="E1218" i="29"/>
  <c r="E1132" i="29"/>
  <c r="E1098" i="29"/>
  <c r="E1060" i="29"/>
  <c r="E958" i="29"/>
  <c r="E760" i="29"/>
  <c r="E1939" i="29"/>
  <c r="E1795" i="29"/>
  <c r="E1651" i="29"/>
  <c r="E1518" i="29"/>
  <c r="E1278" i="29"/>
  <c r="E1146" i="29"/>
  <c r="E943" i="29"/>
  <c r="E902" i="29"/>
  <c r="E865" i="29"/>
  <c r="E836" i="29"/>
  <c r="E804" i="29"/>
  <c r="E1951" i="29"/>
  <c r="E1807" i="29"/>
  <c r="E1663" i="29"/>
  <c r="E1555" i="29"/>
  <c r="E1507" i="29"/>
  <c r="E1504" i="29"/>
  <c r="E1458" i="29"/>
  <c r="E1432" i="29"/>
  <c r="E1386" i="29"/>
  <c r="E1312" i="29"/>
  <c r="E1252" i="29"/>
  <c r="E1086" i="29"/>
  <c r="E1036" i="29"/>
  <c r="E1004" i="29"/>
  <c r="E821" i="29"/>
  <c r="E716" i="29"/>
  <c r="E675" i="29"/>
  <c r="E1963" i="29"/>
  <c r="E1819" i="29"/>
  <c r="E1675" i="29"/>
  <c r="E1560" i="29"/>
  <c r="E1534" i="29"/>
  <c r="E1326" i="29"/>
  <c r="E1206" i="29"/>
  <c r="E1180" i="29"/>
  <c r="E1120" i="29"/>
  <c r="E1074" i="29"/>
  <c r="E1024" i="29"/>
  <c r="E963" i="29"/>
  <c r="E919" i="29"/>
  <c r="E777" i="29"/>
  <c r="E1975" i="29"/>
  <c r="E1831" i="29"/>
  <c r="E1687" i="29"/>
  <c r="E1531" i="29"/>
  <c r="E1446" i="29"/>
  <c r="E1374" i="29"/>
  <c r="E1266" i="29"/>
  <c r="E1062" i="29"/>
  <c r="E1007" i="29"/>
  <c r="E863" i="29"/>
  <c r="E719" i="29"/>
  <c r="E1019" i="29"/>
  <c r="E875" i="29"/>
  <c r="E731" i="29"/>
  <c r="E665" i="29"/>
  <c r="E406" i="29"/>
  <c r="E363" i="29"/>
  <c r="E298" i="29"/>
  <c r="E219" i="29"/>
  <c r="E887" i="29"/>
  <c r="E743" i="29"/>
  <c r="E651" i="29"/>
  <c r="E622" i="29"/>
  <c r="E579" i="29"/>
  <c r="E507" i="29"/>
  <c r="E478" i="29"/>
  <c r="E435" i="29"/>
  <c r="E351" i="29"/>
  <c r="E286" i="29"/>
  <c r="E899" i="29"/>
  <c r="E755" i="29"/>
  <c r="E659" i="29"/>
  <c r="E911" i="29"/>
  <c r="E767" i="29"/>
  <c r="E639" i="29"/>
  <c r="E610" i="29"/>
  <c r="E567" i="29"/>
  <c r="E495" i="29"/>
  <c r="E466" i="29"/>
  <c r="E423" i="29"/>
  <c r="E327" i="29"/>
  <c r="E262" i="29"/>
  <c r="E923" i="29"/>
  <c r="E779" i="29"/>
  <c r="E382" i="29"/>
  <c r="E315" i="29"/>
  <c r="E250" i="29"/>
  <c r="E935" i="29"/>
  <c r="E791" i="29"/>
  <c r="E661" i="29"/>
  <c r="E658" i="29"/>
  <c r="E627" i="29"/>
  <c r="E598" i="29"/>
  <c r="E555" i="29"/>
  <c r="E483" i="29"/>
  <c r="E454" i="29"/>
  <c r="E411" i="29"/>
  <c r="E303" i="29"/>
  <c r="E238" i="29"/>
  <c r="E947" i="29"/>
  <c r="E803" i="29"/>
  <c r="E399" i="29"/>
  <c r="E370" i="29"/>
  <c r="E291" i="29"/>
  <c r="E226" i="29"/>
  <c r="E959" i="29"/>
  <c r="E815" i="29"/>
  <c r="E671" i="29"/>
  <c r="E615" i="29"/>
  <c r="E586" i="29"/>
  <c r="E543" i="29"/>
  <c r="E471" i="29"/>
  <c r="E442" i="29"/>
  <c r="E358" i="29"/>
  <c r="E279" i="29"/>
  <c r="E214" i="29"/>
  <c r="E971" i="29"/>
  <c r="E827" i="29"/>
  <c r="E683" i="29"/>
  <c r="E387" i="29"/>
  <c r="E346" i="29"/>
  <c r="E267" i="29"/>
  <c r="E202" i="29"/>
  <c r="E983" i="29"/>
  <c r="E839" i="29"/>
  <c r="E695" i="29"/>
  <c r="E663" i="29"/>
  <c r="E646" i="29"/>
  <c r="E603" i="29"/>
  <c r="E531" i="29"/>
  <c r="E459" i="29"/>
  <c r="E430" i="29"/>
  <c r="E334" i="29"/>
  <c r="E255" i="29"/>
  <c r="I741" i="32"/>
  <c r="I669" i="32"/>
  <c r="I597" i="32"/>
  <c r="I229" i="32"/>
  <c r="I944" i="32"/>
  <c r="I928" i="32"/>
  <c r="I912" i="32"/>
  <c r="I896" i="32"/>
  <c r="I880" i="32"/>
  <c r="I864" i="32"/>
  <c r="I848" i="32"/>
  <c r="I832" i="32"/>
  <c r="I702" i="32"/>
  <c r="I630" i="32"/>
  <c r="I539" i="32"/>
  <c r="I366" i="32"/>
  <c r="I264" i="32"/>
  <c r="I258" i="32"/>
  <c r="I1013" i="32"/>
  <c r="I1017" i="32"/>
  <c r="I993" i="32"/>
  <c r="I969" i="32"/>
  <c r="I949" i="32"/>
  <c r="I933" i="32"/>
  <c r="I917" i="32"/>
  <c r="I901" i="32"/>
  <c r="I885" i="32"/>
  <c r="I869" i="32"/>
  <c r="I853" i="32"/>
  <c r="I837" i="32"/>
  <c r="I821" i="32"/>
  <c r="I805" i="32"/>
  <c r="I712" i="32"/>
  <c r="I640" i="32"/>
  <c r="I533" i="32"/>
  <c r="I1179" i="32"/>
  <c r="I200" i="32"/>
  <c r="I1183" i="32"/>
  <c r="I1021" i="32"/>
  <c r="I997" i="32"/>
  <c r="I973" i="32"/>
  <c r="I948" i="32"/>
  <c r="I932" i="32"/>
  <c r="I916" i="32"/>
  <c r="I900" i="32"/>
  <c r="I884" i="32"/>
  <c r="I868" i="32"/>
  <c r="I852" i="32"/>
  <c r="I836" i="32"/>
  <c r="I717" i="32"/>
  <c r="I645" i="32"/>
  <c r="I560" i="32"/>
  <c r="I549" i="32"/>
  <c r="I401" i="32"/>
  <c r="I606" i="32"/>
  <c r="I1191" i="32"/>
  <c r="I1025" i="32"/>
  <c r="I1001" i="32"/>
  <c r="I977" i="32"/>
  <c r="I760" i="32"/>
  <c r="I688" i="32"/>
  <c r="I616" i="32"/>
  <c r="I571" i="32"/>
  <c r="I565" i="32"/>
  <c r="I965" i="32"/>
  <c r="I1005" i="32"/>
  <c r="I981" i="32"/>
  <c r="I957" i="32"/>
  <c r="I941" i="32"/>
  <c r="I925" i="32"/>
  <c r="I909" i="32"/>
  <c r="I893" i="32"/>
  <c r="I877" i="32"/>
  <c r="I861" i="32"/>
  <c r="I845" i="32"/>
  <c r="I829" i="32"/>
  <c r="I813" i="32"/>
  <c r="I797" i="32"/>
  <c r="I765" i="32"/>
  <c r="I693" i="32"/>
  <c r="I621" i="32"/>
  <c r="I462" i="32"/>
  <c r="I989" i="32"/>
  <c r="I654" i="32"/>
  <c r="I587" i="32"/>
  <c r="I581" i="32"/>
  <c r="I1009" i="32"/>
  <c r="I985" i="32"/>
  <c r="I961" i="32"/>
  <c r="I956" i="32"/>
  <c r="I940" i="32"/>
  <c r="I924" i="32"/>
  <c r="I908" i="32"/>
  <c r="I892" i="32"/>
  <c r="I876" i="32"/>
  <c r="I860" i="32"/>
  <c r="I844" i="32"/>
  <c r="I828" i="32"/>
  <c r="I736" i="32"/>
  <c r="I664" i="32"/>
  <c r="I592" i="32"/>
  <c r="I764" i="32"/>
  <c r="I740" i="32"/>
  <c r="I716" i="32"/>
  <c r="I692" i="32"/>
  <c r="I668" i="32"/>
  <c r="I644" i="32"/>
  <c r="I620" i="32"/>
  <c r="I596" i="32"/>
  <c r="I586" i="32"/>
  <c r="I570" i="32"/>
  <c r="I466" i="32"/>
  <c r="I370" i="32"/>
  <c r="I293" i="32"/>
  <c r="I436" i="32"/>
  <c r="I768" i="32"/>
  <c r="I744" i="32"/>
  <c r="I720" i="32"/>
  <c r="I696" i="32"/>
  <c r="I672" i="32"/>
  <c r="I648" i="32"/>
  <c r="I624" i="32"/>
  <c r="I600" i="32"/>
  <c r="I585" i="32"/>
  <c r="I569" i="32"/>
  <c r="I553" i="32"/>
  <c r="I537" i="32"/>
  <c r="I516" i="32"/>
  <c r="I321" i="32"/>
  <c r="I332" i="32"/>
  <c r="I326" i="32"/>
  <c r="I762" i="32"/>
  <c r="I738" i="32"/>
  <c r="I714" i="32"/>
  <c r="I690" i="32"/>
  <c r="I666" i="32"/>
  <c r="I642" i="32"/>
  <c r="I618" i="32"/>
  <c r="I594" i="32"/>
  <c r="I589" i="32"/>
  <c r="I573" i="32"/>
  <c r="I557" i="32"/>
  <c r="I541" i="32"/>
  <c r="I449" i="32"/>
  <c r="I353" i="32"/>
  <c r="I578" i="32"/>
  <c r="I562" i="32"/>
  <c r="I514" i="32"/>
  <c r="I418" i="32"/>
  <c r="I388" i="32"/>
  <c r="I756" i="32"/>
  <c r="I732" i="32"/>
  <c r="I708" i="32"/>
  <c r="I684" i="32"/>
  <c r="I660" i="32"/>
  <c r="I636" i="32"/>
  <c r="I612" i="32"/>
  <c r="I577" i="32"/>
  <c r="I561" i="32"/>
  <c r="I545" i="32"/>
  <c r="I529" i="32"/>
  <c r="I519" i="32"/>
  <c r="I468" i="32"/>
  <c r="I423" i="32"/>
  <c r="I348" i="32"/>
  <c r="I342" i="32"/>
  <c r="I315" i="32"/>
  <c r="I281" i="32"/>
  <c r="I275" i="32"/>
  <c r="I217" i="32"/>
  <c r="I211" i="32"/>
  <c r="I153" i="32"/>
  <c r="I518" i="32"/>
  <c r="I470" i="32"/>
  <c r="I422" i="32"/>
  <c r="I374" i="32"/>
  <c r="I331" i="32"/>
  <c r="I320" i="32"/>
  <c r="I298" i="32"/>
  <c r="I286" i="32"/>
  <c r="I257" i="32"/>
  <c r="I234" i="32"/>
  <c r="I222" i="32"/>
  <c r="I158" i="32"/>
  <c r="I522" i="32"/>
  <c r="I474" i="32"/>
  <c r="I426" i="32"/>
  <c r="I378" i="32"/>
  <c r="I347" i="32"/>
  <c r="I336" i="32"/>
  <c r="I314" i="32"/>
  <c r="I280" i="32"/>
  <c r="I274" i="32"/>
  <c r="I245" i="32"/>
  <c r="I478" i="32"/>
  <c r="I430" i="32"/>
  <c r="I382" i="32"/>
  <c r="I233" i="32"/>
  <c r="I227" i="32"/>
  <c r="I169" i="32"/>
  <c r="I105" i="32"/>
  <c r="I482" i="32"/>
  <c r="I434" i="32"/>
  <c r="I386" i="32"/>
  <c r="I346" i="32"/>
  <c r="I313" i="32"/>
  <c r="I302" i="32"/>
  <c r="I273" i="32"/>
  <c r="I250" i="32"/>
  <c r="I238" i="32"/>
  <c r="I209" i="32"/>
  <c r="I174" i="32"/>
  <c r="I110" i="32"/>
  <c r="I249" i="32"/>
  <c r="I243" i="32"/>
  <c r="I185" i="32"/>
  <c r="I179" i="32"/>
  <c r="I121" i="32"/>
  <c r="I494" i="32"/>
  <c r="I446" i="32"/>
  <c r="I398" i="32"/>
  <c r="I350" i="32"/>
  <c r="I339" i="32"/>
  <c r="I328" i="32"/>
  <c r="I190" i="32"/>
  <c r="I126" i="32"/>
  <c r="I498" i="32"/>
  <c r="I450" i="32"/>
  <c r="I402" i="32"/>
  <c r="I354" i="32"/>
  <c r="I344" i="32"/>
  <c r="I322" i="32"/>
  <c r="I311" i="32"/>
  <c r="I277" i="32"/>
  <c r="I248" i="32"/>
  <c r="I265" i="32"/>
  <c r="I259" i="32"/>
  <c r="I201" i="32"/>
  <c r="I195" i="32"/>
  <c r="I137" i="32"/>
  <c r="I163" i="32"/>
  <c r="I147" i="32"/>
  <c r="I131" i="32"/>
  <c r="I115" i="32"/>
  <c r="I99" i="32"/>
  <c r="I168" i="32"/>
  <c r="I152" i="32"/>
  <c r="I136" i="32"/>
  <c r="I120" i="32"/>
  <c r="I104" i="32"/>
  <c r="I242" i="32"/>
  <c r="I226" i="32"/>
  <c r="I210" i="32"/>
  <c r="I194" i="32"/>
  <c r="I178" i="32"/>
  <c r="I162" i="32"/>
  <c r="I146" i="32"/>
  <c r="I130" i="32"/>
  <c r="I114" i="32"/>
  <c r="I98" i="32"/>
  <c r="I295" i="32"/>
  <c r="I279" i="32"/>
  <c r="I263" i="32"/>
  <c r="I247" i="32"/>
  <c r="I231" i="32"/>
  <c r="I215" i="32"/>
  <c r="I199" i="32"/>
  <c r="I183" i="32"/>
  <c r="I167" i="32"/>
  <c r="I151" i="32"/>
  <c r="I135" i="32"/>
  <c r="I119" i="32"/>
  <c r="I103" i="32"/>
  <c r="I278" i="32"/>
  <c r="I262" i="32"/>
  <c r="I246" i="32"/>
  <c r="I230" i="32"/>
  <c r="I214" i="32"/>
  <c r="I198" i="32"/>
  <c r="I182" i="32"/>
  <c r="I166" i="32"/>
  <c r="I150" i="32"/>
  <c r="I134" i="32"/>
  <c r="I118" i="32"/>
  <c r="I102" i="32"/>
  <c r="I299" i="32"/>
  <c r="I283" i="32"/>
  <c r="I267" i="32"/>
  <c r="I251" i="32"/>
  <c r="I235" i="32"/>
  <c r="I219" i="32"/>
  <c r="I203" i="32"/>
  <c r="I187" i="32"/>
  <c r="I171" i="32"/>
  <c r="I155" i="32"/>
  <c r="I139" i="32"/>
  <c r="I122" i="32"/>
  <c r="I106" i="32"/>
  <c r="I335" i="32"/>
  <c r="I319" i="32"/>
  <c r="I303" i="32"/>
  <c r="I287" i="32"/>
  <c r="I271" i="32"/>
  <c r="I255" i="32"/>
  <c r="I239" i="32"/>
  <c r="I223" i="32"/>
  <c r="I207" i="32"/>
  <c r="I191" i="32"/>
  <c r="I175" i="32"/>
  <c r="I159" i="32"/>
  <c r="I143" i="32"/>
  <c r="I127" i="32"/>
  <c r="I111" i="32"/>
  <c r="G107" i="31"/>
  <c r="G106" i="31" l="1"/>
  <c r="G105" i="31"/>
  <c r="G104" i="31" l="1"/>
  <c r="G103" i="31"/>
  <c r="G102" i="31"/>
  <c r="G101" i="31"/>
  <c r="G100" i="31"/>
  <c r="G99" i="31"/>
  <c r="G98" i="31" l="1"/>
  <c r="G97" i="31" s="1"/>
  <c r="GA9" i="32"/>
  <c r="GB9" i="32"/>
  <c r="AH9" i="32"/>
  <c r="AJ9" i="32"/>
  <c r="AK9" i="32"/>
  <c r="AL9" i="32"/>
  <c r="Z9" i="32"/>
  <c r="AA9" i="32"/>
  <c r="AB9" i="32"/>
  <c r="AC9" i="32"/>
  <c r="AD9" i="32"/>
  <c r="AE9" i="32"/>
  <c r="AF9" i="32"/>
  <c r="AG9" i="32"/>
  <c r="AI9" i="32"/>
  <c r="FE9" i="32"/>
  <c r="ES9" i="32"/>
  <c r="EH9" i="32"/>
  <c r="IE10" i="29"/>
  <c r="ID10" i="29"/>
  <c r="G96" i="31" l="1"/>
  <c r="G95" i="31"/>
  <c r="G94" i="31"/>
  <c r="G92" i="31"/>
  <c r="G91" i="31"/>
  <c r="G90" i="31"/>
  <c r="G89" i="31"/>
  <c r="G87" i="31"/>
  <c r="G86" i="31"/>
  <c r="G85" i="31"/>
  <c r="G83" i="31"/>
  <c r="G82" i="31"/>
  <c r="G81" i="31"/>
  <c r="G80" i="31"/>
  <c r="G78" i="31"/>
  <c r="F70" i="31"/>
  <c r="G75" i="31"/>
  <c r="G74" i="31"/>
  <c r="G72" i="31"/>
  <c r="G71" i="31"/>
  <c r="G69" i="31"/>
  <c r="G68" i="31"/>
  <c r="G67" i="31"/>
  <c r="G66" i="31"/>
  <c r="G65" i="31"/>
  <c r="G63" i="31"/>
  <c r="G62" i="31"/>
  <c r="G61" i="31"/>
  <c r="G60" i="31"/>
  <c r="AE10" i="29"/>
  <c r="AF9" i="29"/>
  <c r="EH10" i="29"/>
  <c r="EG10" i="29"/>
  <c r="EF10" i="29"/>
  <c r="EE10" i="29"/>
  <c r="ED10" i="29"/>
  <c r="EC10" i="29"/>
  <c r="EB10" i="29"/>
  <c r="EA10" i="29"/>
  <c r="J10" i="29"/>
  <c r="D17" i="31" s="1"/>
  <c r="K10" i="29"/>
  <c r="E17" i="31" s="1"/>
  <c r="L10" i="29"/>
  <c r="F17" i="31" s="1"/>
  <c r="AY10" i="29"/>
  <c r="AZ10" i="29"/>
  <c r="F106" i="31" s="1"/>
  <c r="DH9" i="32"/>
  <c r="L48" i="31"/>
  <c r="K48" i="31"/>
  <c r="J48" i="31"/>
  <c r="I48" i="31"/>
  <c r="J47" i="31"/>
  <c r="FP9" i="32"/>
  <c r="GC9" i="32"/>
  <c r="FZ9" i="32"/>
  <c r="FY9" i="32"/>
  <c r="FX9" i="32"/>
  <c r="FW9" i="32"/>
  <c r="FV9" i="32"/>
  <c r="FU9" i="32"/>
  <c r="FT9" i="32"/>
  <c r="FS9" i="32"/>
  <c r="FR9" i="32"/>
  <c r="FC9" i="32"/>
  <c r="ER9" i="32"/>
  <c r="EF9" i="32"/>
  <c r="EG9" i="32"/>
  <c r="EI9" i="32"/>
  <c r="DR10" i="29"/>
  <c r="IY10" i="29"/>
  <c r="IX10" i="29"/>
  <c r="IC10" i="29"/>
  <c r="IB10" i="29"/>
  <c r="IZ10" i="29"/>
  <c r="IW10" i="29"/>
  <c r="IA10" i="29"/>
  <c r="HD10" i="29"/>
  <c r="HC10" i="29"/>
  <c r="HB10" i="29"/>
  <c r="HA10" i="29"/>
  <c r="GZ10" i="29"/>
  <c r="GY10" i="29"/>
  <c r="GX10" i="29"/>
  <c r="GW10" i="29"/>
  <c r="GV10" i="29"/>
  <c r="GU10" i="29"/>
  <c r="AT9" i="32"/>
  <c r="GH10" i="29"/>
  <c r="GG10" i="29"/>
  <c r="GF10" i="29"/>
  <c r="GE10" i="29"/>
  <c r="GD10" i="29"/>
  <c r="GC10" i="29"/>
  <c r="GB10" i="29"/>
  <c r="GA10" i="29"/>
  <c r="FZ10" i="29"/>
  <c r="FY10" i="29"/>
  <c r="FX10" i="29"/>
  <c r="FW10" i="29"/>
  <c r="FV10" i="29"/>
  <c r="FU10" i="29"/>
  <c r="FT10" i="29"/>
  <c r="FS10" i="29"/>
  <c r="FR10" i="29"/>
  <c r="FQ10" i="29"/>
  <c r="FP10" i="29"/>
  <c r="FO10" i="29"/>
  <c r="FN10" i="29"/>
  <c r="FM10" i="29"/>
  <c r="FL10" i="29"/>
  <c r="FK10" i="29"/>
  <c r="B9" i="29"/>
  <c r="C9" i="29" s="1"/>
  <c r="D9" i="29" s="1"/>
  <c r="E9" i="29" s="1"/>
  <c r="F9" i="29" s="1"/>
  <c r="G9" i="29" s="1"/>
  <c r="H9" i="29" s="1"/>
  <c r="I9" i="29" s="1"/>
  <c r="J9" i="29" s="1"/>
  <c r="K9" i="29" s="1"/>
  <c r="L9" i="29" s="1"/>
  <c r="M9" i="29" s="1"/>
  <c r="N9" i="29" s="1"/>
  <c r="O9" i="29" s="1"/>
  <c r="P9" i="29" s="1"/>
  <c r="Q9" i="29" s="1"/>
  <c r="R9" i="29" s="1"/>
  <c r="S9" i="29" s="1"/>
  <c r="T9" i="29" s="1"/>
  <c r="U9" i="29" s="1"/>
  <c r="V9" i="29" s="1"/>
  <c r="W9" i="29" s="1"/>
  <c r="X9" i="29" s="1"/>
  <c r="Y9" i="29" s="1"/>
  <c r="Z9" i="29" s="1"/>
  <c r="AA9" i="29" s="1"/>
  <c r="AB9" i="29" s="1"/>
  <c r="AC9" i="29" s="1"/>
  <c r="AD9" i="29" s="1"/>
  <c r="AG9" i="29" s="1"/>
  <c r="AH9" i="29" s="1"/>
  <c r="AI9" i="29" s="1"/>
  <c r="AJ9" i="29" s="1"/>
  <c r="AK9" i="29" s="1"/>
  <c r="AL9" i="29" s="1"/>
  <c r="AM9" i="29" s="1"/>
  <c r="AN9" i="29" s="1"/>
  <c r="AO9" i="29" s="1"/>
  <c r="AP9" i="29" s="1"/>
  <c r="AQ9" i="29" s="1"/>
  <c r="AR9" i="29" s="1"/>
  <c r="AS9" i="29" s="1"/>
  <c r="AT9" i="29" s="1"/>
  <c r="AU9" i="29" s="1"/>
  <c r="AV9" i="29" s="1"/>
  <c r="AW9" i="29" s="1"/>
  <c r="AX9" i="29" s="1"/>
  <c r="AY9" i="29" s="1"/>
  <c r="AZ9" i="29" s="1"/>
  <c r="D48" i="31"/>
  <c r="BH9" i="35"/>
  <c r="CA9" i="32"/>
  <c r="BZ9" i="32"/>
  <c r="BY9" i="32"/>
  <c r="D69" i="31" s="1"/>
  <c r="BX9" i="32"/>
  <c r="BW9" i="32"/>
  <c r="BP9" i="35"/>
  <c r="EX9" i="35"/>
  <c r="EW9" i="35"/>
  <c r="EV9" i="35"/>
  <c r="EU9" i="35"/>
  <c r="ET9" i="35"/>
  <c r="ES9" i="35"/>
  <c r="ER9" i="35"/>
  <c r="EQ9" i="35"/>
  <c r="EP9" i="35"/>
  <c r="EO9" i="35"/>
  <c r="FQ9" i="32"/>
  <c r="FO9" i="32"/>
  <c r="FN9" i="32"/>
  <c r="FM9" i="32"/>
  <c r="FL9" i="32"/>
  <c r="FK9" i="32"/>
  <c r="FJ9" i="32"/>
  <c r="FI9" i="32"/>
  <c r="FH9" i="32"/>
  <c r="FG9" i="32"/>
  <c r="CX9" i="35"/>
  <c r="DW9" i="32"/>
  <c r="DV9" i="32"/>
  <c r="DU9" i="32"/>
  <c r="DT9" i="32"/>
  <c r="CY9" i="32"/>
  <c r="CX9" i="32"/>
  <c r="CO9" i="35"/>
  <c r="B8" i="35"/>
  <c r="C8" i="35" s="1"/>
  <c r="D8" i="35" s="1"/>
  <c r="E8" i="35" s="1"/>
  <c r="F8" i="35" s="1"/>
  <c r="G8" i="35" s="1"/>
  <c r="H8" i="35" s="1"/>
  <c r="I8" i="35" s="1"/>
  <c r="J8" i="35" s="1"/>
  <c r="K8" i="35" s="1"/>
  <c r="L8" i="35" s="1"/>
  <c r="M8" i="35" s="1"/>
  <c r="N8" i="35" s="1"/>
  <c r="O8" i="35" s="1"/>
  <c r="P8" i="35" s="1"/>
  <c r="Q8" i="35" s="1"/>
  <c r="R8" i="35" s="1"/>
  <c r="S8" i="35" s="1"/>
  <c r="T8" i="35" s="1"/>
  <c r="U8" i="35" s="1"/>
  <c r="V8" i="35" s="1"/>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AS8" i="35" s="1"/>
  <c r="AT8" i="35" s="1"/>
  <c r="AU8" i="35" s="1"/>
  <c r="AV8" i="35" s="1"/>
  <c r="AW8" i="35" s="1"/>
  <c r="AX8" i="35" s="1"/>
  <c r="AY8" i="35" s="1"/>
  <c r="AZ8" i="35" s="1"/>
  <c r="B8" i="32"/>
  <c r="C8" i="32" s="1"/>
  <c r="D8" i="32" s="1"/>
  <c r="E8" i="32" s="1"/>
  <c r="F8" i="32" s="1"/>
  <c r="G8" i="32" s="1"/>
  <c r="H8" i="32" s="1"/>
  <c r="I8" i="32" s="1"/>
  <c r="J8" i="32" s="1"/>
  <c r="K8" i="32" s="1"/>
  <c r="L8" i="32" s="1"/>
  <c r="M8" i="32" s="1"/>
  <c r="N8" i="32" s="1"/>
  <c r="O8" i="32" s="1"/>
  <c r="P8" i="32" s="1"/>
  <c r="Q8" i="32" s="1"/>
  <c r="R8" i="32" s="1"/>
  <c r="S8" i="32" s="1"/>
  <c r="T8" i="32" s="1"/>
  <c r="U8" i="32" s="1"/>
  <c r="V8" i="32" s="1"/>
  <c r="W8" i="32" s="1"/>
  <c r="X8" i="32" s="1"/>
  <c r="Y8" i="32" s="1"/>
  <c r="BA8" i="35" l="1"/>
  <c r="BB8" i="35" s="1"/>
  <c r="BC8" i="35" s="1"/>
  <c r="BD8" i="35" s="1"/>
  <c r="BE8" i="35" s="1"/>
  <c r="BF8" i="35" s="1"/>
  <c r="BG8" i="35" s="1"/>
  <c r="E18" i="31"/>
  <c r="G84" i="31"/>
  <c r="G79" i="31"/>
  <c r="G64" i="31"/>
  <c r="E106" i="31"/>
  <c r="D106" i="31"/>
  <c r="Z8" i="32"/>
  <c r="AA8" i="32" s="1"/>
  <c r="AB8" i="32" s="1"/>
  <c r="AC8" i="32" s="1"/>
  <c r="AD8" i="32" s="1"/>
  <c r="AE8" i="32" s="1"/>
  <c r="AF8" i="32" s="1"/>
  <c r="AG8" i="32" s="1"/>
  <c r="AH8" i="32" s="1"/>
  <c r="AI8" i="32" s="1"/>
  <c r="AJ8" i="32" s="1"/>
  <c r="AK8" i="32" s="1"/>
  <c r="AL8" i="32" s="1"/>
  <c r="AM8" i="32" s="1"/>
  <c r="AN8" i="32" s="1"/>
  <c r="AO8" i="32" s="1"/>
  <c r="AP8" i="32" s="1"/>
  <c r="AQ8" i="32" s="1"/>
  <c r="AR8" i="32" s="1"/>
  <c r="AS8" i="32" s="1"/>
  <c r="AT8" i="32" s="1"/>
  <c r="AU8" i="32" s="1"/>
  <c r="AV8" i="32" s="1"/>
  <c r="AW8" i="32" s="1"/>
  <c r="AX8" i="32" s="1"/>
  <c r="AY8" i="32" s="1"/>
  <c r="AZ8" i="32" s="1"/>
  <c r="BA8" i="32" s="1"/>
  <c r="BB8" i="32" s="1"/>
  <c r="BC8" i="32" s="1"/>
  <c r="BD8" i="32" s="1"/>
  <c r="BE8" i="32" s="1"/>
  <c r="BF8" i="32" s="1"/>
  <c r="BG8" i="32" s="1"/>
  <c r="BH8" i="32" s="1"/>
  <c r="BI8" i="32" s="1"/>
  <c r="BJ8" i="32" s="1"/>
  <c r="BK8" i="32" s="1"/>
  <c r="BL8" i="32" s="1"/>
  <c r="BM8" i="32" s="1"/>
  <c r="BN8" i="32" s="1"/>
  <c r="BO8" i="32" s="1"/>
  <c r="BP8" i="32" s="1"/>
  <c r="BQ8" i="32" s="1"/>
  <c r="BR8" i="32" s="1"/>
  <c r="BS8" i="32" s="1"/>
  <c r="G70" i="31"/>
  <c r="E70" i="31"/>
  <c r="G88" i="31"/>
  <c r="G93" i="31"/>
  <c r="G73" i="31"/>
  <c r="I38" i="31"/>
  <c r="BA9" i="29"/>
  <c r="BB9" i="29" s="1"/>
  <c r="BC9" i="29" s="1"/>
  <c r="BD9" i="29" s="1"/>
  <c r="BE9" i="29" s="1"/>
  <c r="BF9" i="29" s="1"/>
  <c r="BG9" i="29" s="1"/>
  <c r="BH9" i="29" s="1"/>
  <c r="BI9" i="29" s="1"/>
  <c r="BJ9" i="29" s="1"/>
  <c r="BK9" i="29" s="1"/>
  <c r="BL9" i="29" s="1"/>
  <c r="BM9" i="29" s="1"/>
  <c r="BN9" i="29" s="1"/>
  <c r="BO9" i="29" s="1"/>
  <c r="BP9" i="29" s="1"/>
  <c r="BQ9" i="29" s="1"/>
  <c r="BR9" i="29" s="1"/>
  <c r="BS9" i="29" s="1"/>
  <c r="H48" i="31"/>
  <c r="ABA9" i="32"/>
  <c r="BI8" i="35" l="1"/>
  <c r="BJ8" i="35" s="1"/>
  <c r="BK8" i="35" s="1"/>
  <c r="BL8" i="35" s="1"/>
  <c r="BM8" i="35" s="1"/>
  <c r="BN8" i="35" s="1"/>
  <c r="BO8" i="35" s="1"/>
  <c r="BP8" i="35" s="1"/>
  <c r="BQ8" i="35" s="1"/>
  <c r="BR8" i="35" s="1"/>
  <c r="BS8" i="35" s="1"/>
  <c r="BT8" i="35" s="1"/>
  <c r="BU8" i="35" s="1"/>
  <c r="BV8" i="35" s="1"/>
  <c r="BW8" i="35" s="1"/>
  <c r="BX8" i="35" s="1"/>
  <c r="BY8" i="35" s="1"/>
  <c r="BZ8" i="35" s="1"/>
  <c r="CA8" i="35" s="1"/>
  <c r="CB8" i="35" s="1"/>
  <c r="CC8" i="35" s="1"/>
  <c r="CD8" i="35" s="1"/>
  <c r="CE8" i="35" s="1"/>
  <c r="CF8" i="35" s="1"/>
  <c r="CG8" i="35" s="1"/>
  <c r="CH8" i="35" s="1"/>
  <c r="CI8" i="35" s="1"/>
  <c r="CJ8" i="35" s="1"/>
  <c r="CK8" i="35" s="1"/>
  <c r="CL8" i="35" s="1"/>
  <c r="CM8" i="35" s="1"/>
  <c r="CN8" i="35" s="1"/>
  <c r="CO8" i="35" s="1"/>
  <c r="CP8" i="35" s="1"/>
  <c r="CQ8" i="35" s="1"/>
  <c r="CR8" i="35" s="1"/>
  <c r="CS8" i="35" s="1"/>
  <c r="CT8" i="35" s="1"/>
  <c r="CU8" i="35" s="1"/>
  <c r="CV8" i="35" s="1"/>
  <c r="CW8" i="35" s="1"/>
  <c r="CX8" i="35" s="1"/>
  <c r="CY8" i="35" s="1"/>
  <c r="CZ8" i="35" s="1"/>
  <c r="DA8" i="35" s="1"/>
  <c r="DB8" i="35" s="1"/>
  <c r="DC8" i="35" s="1"/>
  <c r="DD8" i="35" s="1"/>
  <c r="DE8" i="35" s="1"/>
  <c r="DF8" i="35" s="1"/>
  <c r="DG8" i="35" s="1"/>
  <c r="DH8" i="35" s="1"/>
  <c r="DI8" i="35" s="1"/>
  <c r="DJ8" i="35" s="1"/>
  <c r="DK8" i="35" s="1"/>
  <c r="DL8" i="35" s="1"/>
  <c r="DM8" i="35" s="1"/>
  <c r="DN8" i="35" s="1"/>
  <c r="DO8" i="35" s="1"/>
  <c r="DP8" i="35" s="1"/>
  <c r="DQ8" i="35" s="1"/>
  <c r="DR8" i="35" s="1"/>
  <c r="DS8" i="35" s="1"/>
  <c r="DT8" i="35" s="1"/>
  <c r="DU8" i="35" s="1"/>
  <c r="BH8" i="35"/>
  <c r="G59" i="31"/>
  <c r="BT8" i="32"/>
  <c r="BU8" i="32" s="1"/>
  <c r="BV8" i="32" s="1"/>
  <c r="BW8" i="32" s="1"/>
  <c r="BX8" i="32" s="1"/>
  <c r="BY8" i="32" s="1"/>
  <c r="BZ8" i="32" s="1"/>
  <c r="CA8" i="32" s="1"/>
  <c r="CB8" i="32" s="1"/>
  <c r="CC8" i="32" s="1"/>
  <c r="CD8" i="32" s="1"/>
  <c r="CE8" i="32" s="1"/>
  <c r="CF8" i="32" s="1"/>
  <c r="CG8" i="32" s="1"/>
  <c r="CH8" i="32" s="1"/>
  <c r="CI8" i="32" s="1"/>
  <c r="CJ8" i="32" s="1"/>
  <c r="CK8" i="32" s="1"/>
  <c r="CL8" i="32" s="1"/>
  <c r="CM8" i="32" s="1"/>
  <c r="CN8" i="32" s="1"/>
  <c r="CO8" i="32" s="1"/>
  <c r="CP8" i="32" s="1"/>
  <c r="CQ8" i="32" s="1"/>
  <c r="CR8" i="32" s="1"/>
  <c r="CS8" i="32" s="1"/>
  <c r="CT8" i="32" s="1"/>
  <c r="CU8" i="32" s="1"/>
  <c r="CV8" i="32" s="1"/>
  <c r="CW8" i="32" s="1"/>
  <c r="CX8" i="32" s="1"/>
  <c r="CY8" i="32" s="1"/>
  <c r="CZ8" i="32" s="1"/>
  <c r="DA8" i="32" s="1"/>
  <c r="DB8" i="32" s="1"/>
  <c r="DC8" i="32" s="1"/>
  <c r="DD8" i="32" s="1"/>
  <c r="DE8" i="32" s="1"/>
  <c r="DF8" i="32" s="1"/>
  <c r="DG8" i="32" s="1"/>
  <c r="DH8" i="32" s="1"/>
  <c r="DI8" i="32" s="1"/>
  <c r="DJ8" i="32" s="1"/>
  <c r="DK8" i="32" s="1"/>
  <c r="DL8" i="32" s="1"/>
  <c r="DM8" i="32" s="1"/>
  <c r="DN8" i="32" s="1"/>
  <c r="DO8" i="32" s="1"/>
  <c r="DP8" i="32" s="1"/>
  <c r="DQ8" i="32" s="1"/>
  <c r="DR8" i="32" s="1"/>
  <c r="DS8" i="32" s="1"/>
  <c r="BT9" i="29"/>
  <c r="BU9" i="29" s="1"/>
  <c r="BV9" i="29" s="1"/>
  <c r="BW9" i="29" s="1"/>
  <c r="BX9" i="29" s="1"/>
  <c r="BY9" i="29" s="1"/>
  <c r="BZ9" i="29" s="1"/>
  <c r="CA9" i="29" s="1"/>
  <c r="CB9" i="29" s="1"/>
  <c r="CC9" i="29" s="1"/>
  <c r="CD9" i="29" s="1"/>
  <c r="CE9" i="29" s="1"/>
  <c r="CF9" i="29" s="1"/>
  <c r="CG9" i="29" s="1"/>
  <c r="CH9" i="29" s="1"/>
  <c r="CI9" i="29" s="1"/>
  <c r="CJ9" i="29" s="1"/>
  <c r="CK9" i="29" s="1"/>
  <c r="CL9" i="29" s="1"/>
  <c r="CM9" i="29" s="1"/>
  <c r="CN9" i="29" s="1"/>
  <c r="CO9" i="29" s="1"/>
  <c r="CP9" i="29" s="1"/>
  <c r="CQ9" i="29" s="1"/>
  <c r="CR9" i="29" s="1"/>
  <c r="CS9" i="29" s="1"/>
  <c r="CT9" i="29" s="1"/>
  <c r="CU9" i="29" s="1"/>
  <c r="CV9" i="29" s="1"/>
  <c r="CW9" i="29" s="1"/>
  <c r="CX9" i="29" s="1"/>
  <c r="CY9" i="29" s="1"/>
  <c r="CZ9" i="29" s="1"/>
  <c r="DA9" i="29" s="1"/>
  <c r="DB9" i="29" s="1"/>
  <c r="DC9" i="29" s="1"/>
  <c r="DD9" i="29" s="1"/>
  <c r="DE9" i="29" s="1"/>
  <c r="DF9" i="29" s="1"/>
  <c r="DG9" i="29" s="1"/>
  <c r="DH9" i="29" s="1"/>
  <c r="DI9" i="29" s="1"/>
  <c r="DJ9" i="29" s="1"/>
  <c r="DK9" i="29" s="1"/>
  <c r="DL9" i="29" s="1"/>
  <c r="DM9" i="29" s="1"/>
  <c r="DN9" i="29" s="1"/>
  <c r="DO9" i="29" s="1"/>
  <c r="DP9" i="29" s="1"/>
  <c r="DQ10" i="29"/>
  <c r="DP10" i="29"/>
  <c r="F105" i="31" s="1"/>
  <c r="DO10" i="29"/>
  <c r="DN10" i="29"/>
  <c r="DM10" i="29"/>
  <c r="DL10" i="29"/>
  <c r="DK10" i="29"/>
  <c r="CH9" i="32"/>
  <c r="D81" i="31" s="1"/>
  <c r="CI9" i="32"/>
  <c r="D82" i="31" s="1"/>
  <c r="E105" i="31" l="1"/>
  <c r="E110" i="31"/>
  <c r="DQ9" i="29"/>
  <c r="DR9" i="29"/>
  <c r="DS9" i="29" s="1"/>
  <c r="DV8" i="35"/>
  <c r="DW8" i="35" s="1"/>
  <c r="DX8" i="35" s="1"/>
  <c r="DY8" i="35" s="1"/>
  <c r="DZ8" i="35" s="1"/>
  <c r="EA8" i="35" s="1"/>
  <c r="EB8" i="35" s="1"/>
  <c r="EC8" i="35" s="1"/>
  <c r="ED8" i="35" s="1"/>
  <c r="EE8" i="35" s="1"/>
  <c r="EF8" i="35" s="1"/>
  <c r="EG8" i="35" s="1"/>
  <c r="EH8" i="35" s="1"/>
  <c r="EI8" i="35" s="1"/>
  <c r="EJ8" i="35" s="1"/>
  <c r="EK8" i="35" s="1"/>
  <c r="EL8" i="35" s="1"/>
  <c r="EM8" i="35" s="1"/>
  <c r="EN8" i="35" s="1"/>
  <c r="EO8" i="35" s="1"/>
  <c r="EP8" i="35" s="1"/>
  <c r="EQ8" i="35" s="1"/>
  <c r="ER8" i="35" s="1"/>
  <c r="ES8" i="35" s="1"/>
  <c r="ET8" i="35" s="1"/>
  <c r="EU8" i="35" s="1"/>
  <c r="EV8" i="35" s="1"/>
  <c r="EW8" i="35" s="1"/>
  <c r="EX8" i="35" s="1"/>
  <c r="DT8" i="32"/>
  <c r="DU8" i="32" s="1"/>
  <c r="DV8" i="32" s="1"/>
  <c r="AK9" i="35"/>
  <c r="AJ9" i="35"/>
  <c r="AV9" i="35"/>
  <c r="AU9" i="35"/>
  <c r="AT9" i="35"/>
  <c r="AS9" i="35"/>
  <c r="BY9" i="35"/>
  <c r="BX9" i="35"/>
  <c r="CA9" i="35"/>
  <c r="BZ9" i="35"/>
  <c r="CJ9" i="32"/>
  <c r="D83" i="31" s="1"/>
  <c r="G10" i="35"/>
  <c r="H10" i="35"/>
  <c r="G11" i="35"/>
  <c r="H11" i="35"/>
  <c r="G12" i="35"/>
  <c r="H12" i="35"/>
  <c r="G13" i="35"/>
  <c r="H13" i="35"/>
  <c r="I13" i="35" s="1"/>
  <c r="G14" i="35"/>
  <c r="H14" i="35"/>
  <c r="G15" i="35"/>
  <c r="H15" i="35"/>
  <c r="G16" i="35"/>
  <c r="H16" i="35"/>
  <c r="G17" i="35"/>
  <c r="H17" i="35"/>
  <c r="I17" i="35" s="1"/>
  <c r="G18" i="35"/>
  <c r="H18" i="35"/>
  <c r="G19" i="35"/>
  <c r="H19" i="35"/>
  <c r="G20" i="35"/>
  <c r="H20" i="35"/>
  <c r="G21" i="35"/>
  <c r="H21" i="35"/>
  <c r="G22" i="35"/>
  <c r="H22" i="35"/>
  <c r="G23" i="35"/>
  <c r="H23" i="35"/>
  <c r="G24" i="35"/>
  <c r="H24" i="35"/>
  <c r="G25" i="35"/>
  <c r="H25" i="35"/>
  <c r="G26" i="35"/>
  <c r="H26" i="35"/>
  <c r="G27" i="35"/>
  <c r="H27" i="35"/>
  <c r="G28" i="35"/>
  <c r="H28" i="35"/>
  <c r="G29" i="35"/>
  <c r="H29" i="35"/>
  <c r="G30" i="35"/>
  <c r="H30" i="35"/>
  <c r="G31" i="35"/>
  <c r="H31" i="35"/>
  <c r="G32" i="35"/>
  <c r="H32" i="35"/>
  <c r="G33" i="35"/>
  <c r="H33" i="35"/>
  <c r="G34" i="35"/>
  <c r="H34" i="35"/>
  <c r="G35" i="35"/>
  <c r="H35" i="35"/>
  <c r="G36" i="35"/>
  <c r="H36" i="35"/>
  <c r="G37" i="35"/>
  <c r="H37" i="35"/>
  <c r="I37" i="35" s="1"/>
  <c r="G38" i="35"/>
  <c r="H38" i="35"/>
  <c r="G39" i="35"/>
  <c r="H39" i="35"/>
  <c r="G40" i="35"/>
  <c r="H40" i="35"/>
  <c r="G41" i="35"/>
  <c r="H41" i="35"/>
  <c r="G42" i="35"/>
  <c r="H42" i="35"/>
  <c r="G43" i="35"/>
  <c r="H43" i="35"/>
  <c r="G44" i="35"/>
  <c r="H44" i="35"/>
  <c r="G45" i="35"/>
  <c r="H45" i="35"/>
  <c r="G46" i="35"/>
  <c r="H46" i="35"/>
  <c r="G47" i="35"/>
  <c r="H47" i="35"/>
  <c r="G48" i="35"/>
  <c r="H48" i="35"/>
  <c r="G49" i="35"/>
  <c r="H49" i="35"/>
  <c r="G50" i="35"/>
  <c r="H50" i="35"/>
  <c r="G51" i="35"/>
  <c r="H51" i="35"/>
  <c r="G52" i="35"/>
  <c r="H52" i="35"/>
  <c r="G53" i="35"/>
  <c r="H53" i="35"/>
  <c r="G54" i="35"/>
  <c r="H54" i="35"/>
  <c r="G55" i="35"/>
  <c r="H55" i="35"/>
  <c r="G56" i="35"/>
  <c r="H56" i="35"/>
  <c r="G57" i="35"/>
  <c r="H57" i="35"/>
  <c r="G58" i="35"/>
  <c r="H58" i="35"/>
  <c r="G59" i="35"/>
  <c r="H59" i="35"/>
  <c r="G60" i="35"/>
  <c r="H60" i="35"/>
  <c r="G61" i="35"/>
  <c r="H61" i="35"/>
  <c r="G62" i="35"/>
  <c r="H62" i="35"/>
  <c r="G63" i="35"/>
  <c r="H63" i="35"/>
  <c r="G64" i="35"/>
  <c r="H64" i="35"/>
  <c r="G65" i="35"/>
  <c r="H65" i="35"/>
  <c r="G66" i="35"/>
  <c r="H66" i="35"/>
  <c r="G67" i="35"/>
  <c r="H67" i="35"/>
  <c r="G68" i="35"/>
  <c r="H68" i="35"/>
  <c r="G69" i="35"/>
  <c r="H69" i="35"/>
  <c r="G70" i="35"/>
  <c r="H70" i="35"/>
  <c r="G71" i="35"/>
  <c r="H71" i="35"/>
  <c r="G72" i="35"/>
  <c r="H72" i="35"/>
  <c r="G73" i="35"/>
  <c r="H73" i="35"/>
  <c r="G74" i="35"/>
  <c r="H74" i="35"/>
  <c r="G75" i="35"/>
  <c r="H75" i="35"/>
  <c r="G76" i="35"/>
  <c r="H76" i="35"/>
  <c r="G77" i="35"/>
  <c r="H77" i="35"/>
  <c r="G78" i="35"/>
  <c r="H78" i="35"/>
  <c r="G79" i="35"/>
  <c r="H79" i="35"/>
  <c r="G80" i="35"/>
  <c r="H80" i="35"/>
  <c r="G81" i="35"/>
  <c r="H81" i="35"/>
  <c r="G82" i="35"/>
  <c r="H82" i="35"/>
  <c r="G83" i="35"/>
  <c r="H83" i="35"/>
  <c r="G84" i="35"/>
  <c r="H84" i="35"/>
  <c r="G85" i="35"/>
  <c r="H85" i="35"/>
  <c r="G86" i="35"/>
  <c r="H86" i="35"/>
  <c r="G87" i="35"/>
  <c r="H87" i="35"/>
  <c r="G88" i="35"/>
  <c r="H88" i="35"/>
  <c r="G89" i="35"/>
  <c r="H89" i="35"/>
  <c r="G90" i="35"/>
  <c r="H90" i="35"/>
  <c r="G91" i="35"/>
  <c r="H91" i="35"/>
  <c r="G92" i="35"/>
  <c r="H92" i="35"/>
  <c r="G93" i="35"/>
  <c r="H93" i="35"/>
  <c r="G94" i="35"/>
  <c r="H94" i="35"/>
  <c r="G95" i="35"/>
  <c r="H95" i="35"/>
  <c r="G96" i="35"/>
  <c r="H96" i="35"/>
  <c r="G97" i="35"/>
  <c r="H97" i="35"/>
  <c r="I97" i="35" s="1"/>
  <c r="G98" i="35"/>
  <c r="H98" i="35"/>
  <c r="G99" i="35"/>
  <c r="H99" i="35"/>
  <c r="G100" i="35"/>
  <c r="H100" i="35"/>
  <c r="G101" i="35"/>
  <c r="H101" i="35"/>
  <c r="G102" i="35"/>
  <c r="H102" i="35"/>
  <c r="G103" i="35"/>
  <c r="H103" i="35"/>
  <c r="G104" i="35"/>
  <c r="H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21" i="35"/>
  <c r="H121" i="35"/>
  <c r="G122" i="35"/>
  <c r="H122" i="35"/>
  <c r="G123" i="35"/>
  <c r="H123" i="35"/>
  <c r="G124" i="35"/>
  <c r="H124" i="35"/>
  <c r="G125" i="35"/>
  <c r="H125" i="35"/>
  <c r="G126" i="35"/>
  <c r="H126" i="35"/>
  <c r="G127" i="35"/>
  <c r="H127" i="35"/>
  <c r="G128" i="35"/>
  <c r="H128" i="35"/>
  <c r="G129" i="35"/>
  <c r="H129" i="35"/>
  <c r="G130" i="35"/>
  <c r="H130" i="35"/>
  <c r="G131" i="35"/>
  <c r="H131" i="35"/>
  <c r="G132" i="35"/>
  <c r="H132" i="35"/>
  <c r="G133" i="35"/>
  <c r="H133" i="35"/>
  <c r="G134" i="35"/>
  <c r="H134" i="35"/>
  <c r="G135" i="35"/>
  <c r="H135" i="35"/>
  <c r="G136" i="35"/>
  <c r="H136" i="35"/>
  <c r="G137" i="35"/>
  <c r="H137" i="35"/>
  <c r="G138" i="35"/>
  <c r="H138" i="35"/>
  <c r="G139" i="35"/>
  <c r="H139" i="35"/>
  <c r="G140" i="35"/>
  <c r="H140" i="35"/>
  <c r="G141" i="35"/>
  <c r="H141" i="35"/>
  <c r="G142" i="35"/>
  <c r="H142" i="35"/>
  <c r="G143" i="35"/>
  <c r="H143" i="35"/>
  <c r="G144" i="35"/>
  <c r="H144" i="35"/>
  <c r="G145" i="35"/>
  <c r="H145" i="35"/>
  <c r="G146" i="35"/>
  <c r="H146" i="35"/>
  <c r="G147" i="35"/>
  <c r="H147" i="35"/>
  <c r="G148" i="35"/>
  <c r="H148" i="35"/>
  <c r="G149" i="35"/>
  <c r="H149" i="35"/>
  <c r="G150" i="35"/>
  <c r="H150" i="35"/>
  <c r="G151" i="35"/>
  <c r="H151" i="35"/>
  <c r="G152" i="35"/>
  <c r="H152" i="35"/>
  <c r="G153" i="35"/>
  <c r="H153" i="35"/>
  <c r="G154" i="35"/>
  <c r="H154" i="35"/>
  <c r="G155" i="35"/>
  <c r="H155" i="35"/>
  <c r="G156" i="35"/>
  <c r="H156" i="35"/>
  <c r="G157" i="35"/>
  <c r="H157" i="35"/>
  <c r="G158" i="35"/>
  <c r="H158" i="35"/>
  <c r="G159" i="35"/>
  <c r="H159" i="35"/>
  <c r="G160" i="35"/>
  <c r="H160" i="35"/>
  <c r="G161" i="35"/>
  <c r="H161" i="35"/>
  <c r="G162" i="35"/>
  <c r="H162" i="35"/>
  <c r="G163" i="35"/>
  <c r="H163" i="35"/>
  <c r="G164" i="35"/>
  <c r="H164" i="35"/>
  <c r="G165" i="35"/>
  <c r="H165" i="35"/>
  <c r="G166" i="35"/>
  <c r="H166" i="35"/>
  <c r="G167" i="35"/>
  <c r="H167" i="35"/>
  <c r="G168" i="35"/>
  <c r="H168" i="35"/>
  <c r="G169" i="35"/>
  <c r="H169" i="35"/>
  <c r="I169" i="35" s="1"/>
  <c r="G170" i="35"/>
  <c r="H170" i="35"/>
  <c r="G171" i="35"/>
  <c r="H171" i="35"/>
  <c r="G172" i="35"/>
  <c r="H172" i="35"/>
  <c r="G173" i="35"/>
  <c r="H173" i="35"/>
  <c r="G174" i="35"/>
  <c r="H174" i="35"/>
  <c r="G175" i="35"/>
  <c r="H175" i="35"/>
  <c r="G176" i="35"/>
  <c r="H176" i="35"/>
  <c r="G177" i="35"/>
  <c r="H177" i="35"/>
  <c r="G178" i="35"/>
  <c r="H178" i="35"/>
  <c r="G179" i="35"/>
  <c r="H179" i="35"/>
  <c r="G180" i="35"/>
  <c r="H180" i="35"/>
  <c r="G181" i="35"/>
  <c r="H181" i="35"/>
  <c r="G182" i="35"/>
  <c r="H182" i="35"/>
  <c r="G183" i="35"/>
  <c r="H183" i="35"/>
  <c r="G184" i="35"/>
  <c r="H184" i="35"/>
  <c r="G185" i="35"/>
  <c r="H185" i="35"/>
  <c r="G186" i="35"/>
  <c r="H186" i="35"/>
  <c r="G187" i="35"/>
  <c r="H187" i="35"/>
  <c r="G188" i="35"/>
  <c r="H188" i="35"/>
  <c r="G189" i="35"/>
  <c r="H189" i="35"/>
  <c r="G190" i="35"/>
  <c r="H190" i="35"/>
  <c r="G191" i="35"/>
  <c r="H191" i="35"/>
  <c r="G192" i="35"/>
  <c r="H192" i="35"/>
  <c r="G193" i="35"/>
  <c r="H193" i="35"/>
  <c r="G194" i="35"/>
  <c r="H194" i="35"/>
  <c r="G195" i="35"/>
  <c r="H195" i="35"/>
  <c r="G196" i="35"/>
  <c r="H196" i="35"/>
  <c r="G197" i="35"/>
  <c r="H197" i="35"/>
  <c r="G198" i="35"/>
  <c r="H198" i="35"/>
  <c r="G199" i="35"/>
  <c r="H199" i="35"/>
  <c r="G200" i="35"/>
  <c r="H200" i="35"/>
  <c r="G201" i="35"/>
  <c r="H201" i="35"/>
  <c r="G202" i="35"/>
  <c r="H202" i="35"/>
  <c r="G203" i="35"/>
  <c r="H203" i="35"/>
  <c r="G204" i="35"/>
  <c r="H204" i="35"/>
  <c r="G205" i="35"/>
  <c r="H205" i="35"/>
  <c r="G206" i="35"/>
  <c r="H206" i="35"/>
  <c r="G207" i="35"/>
  <c r="H207" i="35"/>
  <c r="G208" i="35"/>
  <c r="H208" i="35"/>
  <c r="G209" i="35"/>
  <c r="H209" i="35"/>
  <c r="G210" i="35"/>
  <c r="H210" i="35"/>
  <c r="G211" i="35"/>
  <c r="H211" i="35"/>
  <c r="G212" i="35"/>
  <c r="H212" i="35"/>
  <c r="G213" i="35"/>
  <c r="H213" i="35"/>
  <c r="G214" i="35"/>
  <c r="H214" i="35"/>
  <c r="G215" i="35"/>
  <c r="H215" i="35"/>
  <c r="G216" i="35"/>
  <c r="H216" i="35"/>
  <c r="G217" i="35"/>
  <c r="H217" i="35"/>
  <c r="G218" i="35"/>
  <c r="H218" i="35"/>
  <c r="G219" i="35"/>
  <c r="H219" i="35"/>
  <c r="G220" i="35"/>
  <c r="H220" i="35"/>
  <c r="G221" i="35"/>
  <c r="H221" i="35"/>
  <c r="G222" i="35"/>
  <c r="H222" i="35"/>
  <c r="G223" i="35"/>
  <c r="H223" i="35"/>
  <c r="G224" i="35"/>
  <c r="H224" i="35"/>
  <c r="G225" i="35"/>
  <c r="H225" i="35"/>
  <c r="G226" i="35"/>
  <c r="H226" i="35"/>
  <c r="G227" i="35"/>
  <c r="H227" i="35"/>
  <c r="G228" i="35"/>
  <c r="H228" i="35"/>
  <c r="G229" i="35"/>
  <c r="H229" i="35"/>
  <c r="G230" i="35"/>
  <c r="H230" i="35"/>
  <c r="G231" i="35"/>
  <c r="H231" i="35"/>
  <c r="G232" i="35"/>
  <c r="H232" i="35"/>
  <c r="G233" i="35"/>
  <c r="H233" i="35"/>
  <c r="G234" i="35"/>
  <c r="H234" i="35"/>
  <c r="G235" i="35"/>
  <c r="H235" i="35"/>
  <c r="G236" i="35"/>
  <c r="H236" i="35"/>
  <c r="G237" i="35"/>
  <c r="H237" i="35"/>
  <c r="G238" i="35"/>
  <c r="H238" i="35"/>
  <c r="G239" i="35"/>
  <c r="H239" i="35"/>
  <c r="G240" i="35"/>
  <c r="H240" i="35"/>
  <c r="G241" i="35"/>
  <c r="H241" i="35"/>
  <c r="G242" i="35"/>
  <c r="H242" i="35"/>
  <c r="G243" i="35"/>
  <c r="H243" i="35"/>
  <c r="G244" i="35"/>
  <c r="H244" i="35"/>
  <c r="G245" i="35"/>
  <c r="H245" i="35"/>
  <c r="G246" i="35"/>
  <c r="H246" i="35"/>
  <c r="G247" i="35"/>
  <c r="H247" i="35"/>
  <c r="G248" i="35"/>
  <c r="H248" i="35"/>
  <c r="G249" i="35"/>
  <c r="H249" i="35"/>
  <c r="G250" i="35"/>
  <c r="H250" i="35"/>
  <c r="G251" i="35"/>
  <c r="H251" i="35"/>
  <c r="G252" i="35"/>
  <c r="H252" i="35"/>
  <c r="G253" i="35"/>
  <c r="H253" i="35"/>
  <c r="G254" i="35"/>
  <c r="H254" i="35"/>
  <c r="G255" i="35"/>
  <c r="H255" i="35"/>
  <c r="G256" i="35"/>
  <c r="H256" i="35"/>
  <c r="G257" i="35"/>
  <c r="H257" i="35"/>
  <c r="G258" i="35"/>
  <c r="H258" i="35"/>
  <c r="G259" i="35"/>
  <c r="H259" i="35"/>
  <c r="G260" i="35"/>
  <c r="H260" i="35"/>
  <c r="G261" i="35"/>
  <c r="H261" i="35"/>
  <c r="G262" i="35"/>
  <c r="H262" i="35"/>
  <c r="G263" i="35"/>
  <c r="H263" i="35"/>
  <c r="G264" i="35"/>
  <c r="H264" i="35"/>
  <c r="G265" i="35"/>
  <c r="H265" i="35"/>
  <c r="G266" i="35"/>
  <c r="H266" i="35"/>
  <c r="G267" i="35"/>
  <c r="H267" i="35"/>
  <c r="G268" i="35"/>
  <c r="H268" i="35"/>
  <c r="G269" i="35"/>
  <c r="H269" i="35"/>
  <c r="G270" i="35"/>
  <c r="H270" i="35"/>
  <c r="G271" i="35"/>
  <c r="H271" i="35"/>
  <c r="G272" i="35"/>
  <c r="H272" i="35"/>
  <c r="G273" i="35"/>
  <c r="H273" i="35"/>
  <c r="G274" i="35"/>
  <c r="H274" i="35"/>
  <c r="G275" i="35"/>
  <c r="H275" i="35"/>
  <c r="G276" i="35"/>
  <c r="H276" i="35"/>
  <c r="G277" i="35"/>
  <c r="H277" i="35"/>
  <c r="G278" i="35"/>
  <c r="H278" i="35"/>
  <c r="G279" i="35"/>
  <c r="H279" i="35"/>
  <c r="G280" i="35"/>
  <c r="H280" i="35"/>
  <c r="G281" i="35"/>
  <c r="H281" i="35"/>
  <c r="G282" i="35"/>
  <c r="H282" i="35"/>
  <c r="G283" i="35"/>
  <c r="H283" i="35"/>
  <c r="G284" i="35"/>
  <c r="H284" i="35"/>
  <c r="G285" i="35"/>
  <c r="H285" i="35"/>
  <c r="G286" i="35"/>
  <c r="H286" i="35"/>
  <c r="G287" i="35"/>
  <c r="H287" i="35"/>
  <c r="G288" i="35"/>
  <c r="H288" i="35"/>
  <c r="G289" i="35"/>
  <c r="H289" i="35"/>
  <c r="G290" i="35"/>
  <c r="H290" i="35"/>
  <c r="G291" i="35"/>
  <c r="H291" i="35"/>
  <c r="G292" i="35"/>
  <c r="H292" i="35"/>
  <c r="G293" i="35"/>
  <c r="H293" i="35"/>
  <c r="G294" i="35"/>
  <c r="H294" i="35"/>
  <c r="G295" i="35"/>
  <c r="H295" i="35"/>
  <c r="G296" i="35"/>
  <c r="H296" i="35"/>
  <c r="G297" i="35"/>
  <c r="H297" i="35"/>
  <c r="G298" i="35"/>
  <c r="H298" i="35"/>
  <c r="G299" i="35"/>
  <c r="H299" i="35"/>
  <c r="G300" i="35"/>
  <c r="H300" i="35"/>
  <c r="G301" i="35"/>
  <c r="H301" i="35"/>
  <c r="G302" i="35"/>
  <c r="H302" i="35"/>
  <c r="G303" i="35"/>
  <c r="H303" i="35"/>
  <c r="I303" i="35" s="1"/>
  <c r="G304" i="35"/>
  <c r="H304" i="35"/>
  <c r="G305" i="35"/>
  <c r="H305" i="35"/>
  <c r="G306" i="35"/>
  <c r="H306" i="35"/>
  <c r="G307" i="35"/>
  <c r="H307" i="35"/>
  <c r="G308" i="35"/>
  <c r="H308" i="35"/>
  <c r="G309" i="35"/>
  <c r="H309" i="35"/>
  <c r="G310" i="35"/>
  <c r="H310" i="35"/>
  <c r="G311" i="35"/>
  <c r="H311" i="35"/>
  <c r="G312" i="35"/>
  <c r="H312" i="35"/>
  <c r="G313" i="35"/>
  <c r="H313" i="35"/>
  <c r="G314" i="35"/>
  <c r="H314" i="35"/>
  <c r="G315" i="35"/>
  <c r="H315" i="35"/>
  <c r="G316" i="35"/>
  <c r="H316" i="35"/>
  <c r="G317" i="35"/>
  <c r="H317" i="35"/>
  <c r="G318" i="35"/>
  <c r="H318" i="35"/>
  <c r="G319" i="35"/>
  <c r="H319" i="35"/>
  <c r="G320" i="35"/>
  <c r="H320" i="35"/>
  <c r="G321" i="35"/>
  <c r="H321" i="35"/>
  <c r="G322" i="35"/>
  <c r="H322" i="35"/>
  <c r="G323" i="35"/>
  <c r="H323" i="35"/>
  <c r="G324" i="35"/>
  <c r="H324" i="35"/>
  <c r="G325" i="35"/>
  <c r="H325" i="35"/>
  <c r="G326" i="35"/>
  <c r="H326" i="35"/>
  <c r="G327" i="35"/>
  <c r="H327" i="35"/>
  <c r="G328" i="35"/>
  <c r="H328" i="35"/>
  <c r="G329" i="35"/>
  <c r="H329" i="35"/>
  <c r="G330" i="35"/>
  <c r="H330" i="35"/>
  <c r="G331" i="35"/>
  <c r="H331" i="35"/>
  <c r="G332" i="35"/>
  <c r="H332" i="35"/>
  <c r="G333" i="35"/>
  <c r="H333" i="35"/>
  <c r="G334" i="35"/>
  <c r="H334" i="35"/>
  <c r="G335" i="35"/>
  <c r="H335" i="35"/>
  <c r="G336" i="35"/>
  <c r="H336" i="35"/>
  <c r="G337" i="35"/>
  <c r="H337" i="35"/>
  <c r="G338" i="35"/>
  <c r="H338" i="35"/>
  <c r="G339" i="35"/>
  <c r="H339" i="35"/>
  <c r="G340" i="35"/>
  <c r="H340" i="35"/>
  <c r="G341" i="35"/>
  <c r="H341" i="35"/>
  <c r="G342" i="35"/>
  <c r="H342" i="35"/>
  <c r="G343" i="35"/>
  <c r="H343" i="35"/>
  <c r="I343" i="35" s="1"/>
  <c r="G344" i="35"/>
  <c r="H344" i="35"/>
  <c r="G345" i="35"/>
  <c r="H345" i="35"/>
  <c r="G346" i="35"/>
  <c r="H346" i="35"/>
  <c r="G347" i="35"/>
  <c r="H347" i="35"/>
  <c r="G348" i="35"/>
  <c r="H348" i="35"/>
  <c r="G349" i="35"/>
  <c r="H349" i="35"/>
  <c r="G350" i="35"/>
  <c r="H350" i="35"/>
  <c r="G351" i="35"/>
  <c r="H351" i="35"/>
  <c r="G352" i="35"/>
  <c r="H352" i="35"/>
  <c r="G353" i="35"/>
  <c r="H353" i="35"/>
  <c r="G354" i="35"/>
  <c r="H354" i="35"/>
  <c r="G355" i="35"/>
  <c r="H355" i="35"/>
  <c r="G356" i="35"/>
  <c r="H356" i="35"/>
  <c r="G357" i="35"/>
  <c r="H357" i="35"/>
  <c r="G358" i="35"/>
  <c r="H358" i="35"/>
  <c r="G359" i="35"/>
  <c r="H359" i="35"/>
  <c r="G360" i="35"/>
  <c r="H360" i="35"/>
  <c r="G361" i="35"/>
  <c r="H361" i="35"/>
  <c r="G362" i="35"/>
  <c r="H362" i="35"/>
  <c r="G363" i="35"/>
  <c r="H363" i="35"/>
  <c r="G364" i="35"/>
  <c r="H364" i="35"/>
  <c r="G365" i="35"/>
  <c r="H365" i="35"/>
  <c r="G366" i="35"/>
  <c r="H366" i="35"/>
  <c r="G367" i="35"/>
  <c r="H367" i="35"/>
  <c r="G368" i="35"/>
  <c r="H368" i="35"/>
  <c r="G369" i="35"/>
  <c r="H369" i="35"/>
  <c r="G370" i="35"/>
  <c r="H370" i="35"/>
  <c r="G371" i="35"/>
  <c r="H371" i="35"/>
  <c r="G372" i="35"/>
  <c r="H372" i="35"/>
  <c r="G373" i="35"/>
  <c r="H373" i="35"/>
  <c r="G374" i="35"/>
  <c r="H374" i="35"/>
  <c r="G375" i="35"/>
  <c r="H375" i="35"/>
  <c r="G376" i="35"/>
  <c r="H376" i="35"/>
  <c r="G377" i="35"/>
  <c r="H377" i="35"/>
  <c r="G378" i="35"/>
  <c r="H378" i="35"/>
  <c r="G379" i="35"/>
  <c r="H379" i="35"/>
  <c r="G380" i="35"/>
  <c r="H380" i="35"/>
  <c r="G381" i="35"/>
  <c r="H381" i="35"/>
  <c r="G382" i="35"/>
  <c r="H382" i="35"/>
  <c r="G383" i="35"/>
  <c r="H383" i="35"/>
  <c r="G384" i="35"/>
  <c r="H384" i="35"/>
  <c r="G385" i="35"/>
  <c r="H385" i="35"/>
  <c r="G386" i="35"/>
  <c r="H386" i="35"/>
  <c r="G387" i="35"/>
  <c r="H387" i="35"/>
  <c r="G388" i="35"/>
  <c r="H388" i="35"/>
  <c r="G389" i="35"/>
  <c r="H389" i="35"/>
  <c r="G390" i="35"/>
  <c r="H390" i="35"/>
  <c r="G391" i="35"/>
  <c r="H391" i="35"/>
  <c r="G392" i="35"/>
  <c r="H392" i="35"/>
  <c r="G393" i="35"/>
  <c r="H393" i="35"/>
  <c r="G394" i="35"/>
  <c r="H394" i="35"/>
  <c r="G395" i="35"/>
  <c r="H395" i="35"/>
  <c r="G396" i="35"/>
  <c r="H396" i="35"/>
  <c r="G397" i="35"/>
  <c r="H397" i="35"/>
  <c r="G398" i="35"/>
  <c r="H398" i="35"/>
  <c r="G399" i="35"/>
  <c r="H399" i="35"/>
  <c r="G400" i="35"/>
  <c r="H400" i="35"/>
  <c r="G401" i="35"/>
  <c r="H401" i="35"/>
  <c r="G402" i="35"/>
  <c r="H402" i="35"/>
  <c r="G403" i="35"/>
  <c r="H403" i="35"/>
  <c r="G404" i="35"/>
  <c r="H404" i="35"/>
  <c r="G405" i="35"/>
  <c r="H405" i="35"/>
  <c r="G406" i="35"/>
  <c r="H406" i="35"/>
  <c r="G407" i="35"/>
  <c r="H407" i="35"/>
  <c r="G408" i="35"/>
  <c r="H408" i="35"/>
  <c r="G409" i="35"/>
  <c r="H409" i="35"/>
  <c r="G410" i="35"/>
  <c r="H410" i="35"/>
  <c r="G411" i="35"/>
  <c r="H411" i="35"/>
  <c r="G412" i="35"/>
  <c r="H412" i="35"/>
  <c r="G413" i="35"/>
  <c r="H413" i="35"/>
  <c r="G414" i="35"/>
  <c r="H414" i="35"/>
  <c r="G415" i="35"/>
  <c r="H415" i="35"/>
  <c r="G416" i="35"/>
  <c r="H416" i="35"/>
  <c r="G417" i="35"/>
  <c r="H417" i="35"/>
  <c r="G418" i="35"/>
  <c r="H418" i="35"/>
  <c r="G419" i="35"/>
  <c r="H419" i="35"/>
  <c r="G420" i="35"/>
  <c r="H420" i="35"/>
  <c r="G421" i="35"/>
  <c r="H421" i="35"/>
  <c r="G422" i="35"/>
  <c r="H422" i="35"/>
  <c r="G423" i="35"/>
  <c r="H423" i="35"/>
  <c r="G424" i="35"/>
  <c r="H424" i="35"/>
  <c r="G425" i="35"/>
  <c r="H425" i="35"/>
  <c r="G426" i="35"/>
  <c r="H426" i="35"/>
  <c r="G427" i="35"/>
  <c r="H427" i="35"/>
  <c r="G428" i="35"/>
  <c r="H428" i="35"/>
  <c r="G429" i="35"/>
  <c r="H429" i="35"/>
  <c r="G430" i="35"/>
  <c r="H430" i="35"/>
  <c r="G431" i="35"/>
  <c r="H431" i="35"/>
  <c r="G432" i="35"/>
  <c r="H432" i="35"/>
  <c r="G433" i="35"/>
  <c r="H433" i="35"/>
  <c r="G434" i="35"/>
  <c r="H434" i="35"/>
  <c r="G435" i="35"/>
  <c r="H435" i="35"/>
  <c r="G436" i="35"/>
  <c r="H436" i="35"/>
  <c r="G437" i="35"/>
  <c r="H437" i="35"/>
  <c r="G438" i="35"/>
  <c r="H438" i="35"/>
  <c r="G439" i="35"/>
  <c r="H439" i="35"/>
  <c r="G440" i="35"/>
  <c r="H440" i="35"/>
  <c r="G441" i="35"/>
  <c r="H441" i="35"/>
  <c r="G442" i="35"/>
  <c r="H442" i="35"/>
  <c r="G443" i="35"/>
  <c r="H443" i="35"/>
  <c r="G444" i="35"/>
  <c r="H444" i="35"/>
  <c r="G445" i="35"/>
  <c r="H445" i="35"/>
  <c r="G446" i="35"/>
  <c r="H446" i="35"/>
  <c r="G447" i="35"/>
  <c r="H447" i="35"/>
  <c r="G448" i="35"/>
  <c r="H448" i="35"/>
  <c r="G449" i="35"/>
  <c r="H449" i="35"/>
  <c r="G450" i="35"/>
  <c r="H450" i="35"/>
  <c r="G451" i="35"/>
  <c r="H451" i="35"/>
  <c r="G452" i="35"/>
  <c r="H452" i="35"/>
  <c r="G453" i="35"/>
  <c r="H453" i="35"/>
  <c r="G454" i="35"/>
  <c r="H454" i="35"/>
  <c r="G455" i="35"/>
  <c r="H455" i="35"/>
  <c r="G456" i="35"/>
  <c r="H456" i="35"/>
  <c r="G457" i="35"/>
  <c r="H457" i="35"/>
  <c r="G458" i="35"/>
  <c r="H458" i="35"/>
  <c r="G459" i="35"/>
  <c r="H459" i="35"/>
  <c r="G460" i="35"/>
  <c r="H460" i="35"/>
  <c r="G461" i="35"/>
  <c r="H461" i="35"/>
  <c r="G462" i="35"/>
  <c r="H462" i="35"/>
  <c r="G463" i="35"/>
  <c r="H463" i="35"/>
  <c r="G464" i="35"/>
  <c r="H464" i="35"/>
  <c r="G465" i="35"/>
  <c r="H465" i="35"/>
  <c r="G466" i="35"/>
  <c r="H466" i="35"/>
  <c r="G467" i="35"/>
  <c r="H467" i="35"/>
  <c r="G468" i="35"/>
  <c r="H468" i="35"/>
  <c r="G469" i="35"/>
  <c r="H469" i="35"/>
  <c r="G470" i="35"/>
  <c r="H470" i="35"/>
  <c r="G471" i="35"/>
  <c r="H471" i="35"/>
  <c r="I471" i="35" s="1"/>
  <c r="G472" i="35"/>
  <c r="H472" i="35"/>
  <c r="G473" i="35"/>
  <c r="H473" i="35"/>
  <c r="G474" i="35"/>
  <c r="H474" i="35"/>
  <c r="G475" i="35"/>
  <c r="H475" i="35"/>
  <c r="G476" i="35"/>
  <c r="H476" i="35"/>
  <c r="G477" i="35"/>
  <c r="H477" i="35"/>
  <c r="G478" i="35"/>
  <c r="H478" i="35"/>
  <c r="G479" i="35"/>
  <c r="H479" i="35"/>
  <c r="G480" i="35"/>
  <c r="H480" i="35"/>
  <c r="G481" i="35"/>
  <c r="H481" i="35"/>
  <c r="G482" i="35"/>
  <c r="H482" i="35"/>
  <c r="G483" i="35"/>
  <c r="H483" i="35"/>
  <c r="I483" i="35" s="1"/>
  <c r="G484" i="35"/>
  <c r="H484" i="35"/>
  <c r="G485" i="35"/>
  <c r="H485" i="35"/>
  <c r="G486" i="35"/>
  <c r="H486" i="35"/>
  <c r="G487" i="35"/>
  <c r="H487" i="35"/>
  <c r="G488" i="35"/>
  <c r="H488" i="35"/>
  <c r="G489" i="35"/>
  <c r="H489" i="35"/>
  <c r="G490" i="35"/>
  <c r="H490" i="35"/>
  <c r="G491" i="35"/>
  <c r="H491" i="35"/>
  <c r="G492" i="35"/>
  <c r="H492" i="35"/>
  <c r="G493" i="35"/>
  <c r="H493" i="35"/>
  <c r="G494" i="35"/>
  <c r="H494" i="35"/>
  <c r="G495" i="35"/>
  <c r="H495" i="35"/>
  <c r="I495" i="35" s="1"/>
  <c r="G496" i="35"/>
  <c r="H496" i="35"/>
  <c r="G497" i="35"/>
  <c r="H497" i="35"/>
  <c r="G498" i="35"/>
  <c r="H498" i="35"/>
  <c r="G499" i="35"/>
  <c r="H499" i="35"/>
  <c r="G500" i="35"/>
  <c r="H500" i="35"/>
  <c r="G501" i="35"/>
  <c r="H501" i="35"/>
  <c r="G502" i="35"/>
  <c r="H502" i="35"/>
  <c r="G503" i="35"/>
  <c r="H503" i="35"/>
  <c r="G504" i="35"/>
  <c r="H504" i="35"/>
  <c r="G505" i="35"/>
  <c r="H505" i="35"/>
  <c r="G506" i="35"/>
  <c r="H506" i="35"/>
  <c r="G507" i="35"/>
  <c r="H507" i="35"/>
  <c r="I507" i="35" s="1"/>
  <c r="G508" i="35"/>
  <c r="H508" i="35"/>
  <c r="G509" i="35"/>
  <c r="H509" i="35"/>
  <c r="G510" i="35"/>
  <c r="H510" i="35"/>
  <c r="G511" i="35"/>
  <c r="H511" i="35"/>
  <c r="G512" i="35"/>
  <c r="H512" i="35"/>
  <c r="G513" i="35"/>
  <c r="H513" i="35"/>
  <c r="G514" i="35"/>
  <c r="H514" i="35"/>
  <c r="G515" i="35"/>
  <c r="H515" i="35"/>
  <c r="G516" i="35"/>
  <c r="H516" i="35"/>
  <c r="G517" i="35"/>
  <c r="H517" i="35"/>
  <c r="G518" i="35"/>
  <c r="H518" i="35"/>
  <c r="G519" i="35"/>
  <c r="H519" i="35"/>
  <c r="G520" i="35"/>
  <c r="H520" i="35"/>
  <c r="G521" i="35"/>
  <c r="H521" i="35"/>
  <c r="G522" i="35"/>
  <c r="H522" i="35"/>
  <c r="G523" i="35"/>
  <c r="H523" i="35"/>
  <c r="G524" i="35"/>
  <c r="H524" i="35"/>
  <c r="G525" i="35"/>
  <c r="H525" i="35"/>
  <c r="G526" i="35"/>
  <c r="H526" i="35"/>
  <c r="G527" i="35"/>
  <c r="H527" i="35"/>
  <c r="G528" i="35"/>
  <c r="H528" i="35"/>
  <c r="G529" i="35"/>
  <c r="H529" i="35"/>
  <c r="G530" i="35"/>
  <c r="H530" i="35"/>
  <c r="G531" i="35"/>
  <c r="H531" i="35"/>
  <c r="I531" i="35" s="1"/>
  <c r="G532" i="35"/>
  <c r="H532" i="35"/>
  <c r="G533" i="35"/>
  <c r="H533" i="35"/>
  <c r="G534" i="35"/>
  <c r="H534" i="35"/>
  <c r="G535" i="35"/>
  <c r="H535" i="35"/>
  <c r="G536" i="35"/>
  <c r="H536" i="35"/>
  <c r="G537" i="35"/>
  <c r="H537" i="35"/>
  <c r="G538" i="35"/>
  <c r="H538" i="35"/>
  <c r="G539" i="35"/>
  <c r="H539" i="35"/>
  <c r="G540" i="35"/>
  <c r="H540" i="35"/>
  <c r="G541" i="35"/>
  <c r="H541" i="35"/>
  <c r="G542" i="35"/>
  <c r="H542" i="35"/>
  <c r="G543" i="35"/>
  <c r="H543" i="35"/>
  <c r="I543" i="35" s="1"/>
  <c r="G544" i="35"/>
  <c r="H544" i="35"/>
  <c r="G545" i="35"/>
  <c r="H545" i="35"/>
  <c r="G546" i="35"/>
  <c r="H546" i="35"/>
  <c r="G547" i="35"/>
  <c r="H547" i="35"/>
  <c r="G548" i="35"/>
  <c r="H548" i="35"/>
  <c r="G549" i="35"/>
  <c r="H549" i="35"/>
  <c r="G550" i="35"/>
  <c r="H550" i="35"/>
  <c r="G551" i="35"/>
  <c r="H551" i="35"/>
  <c r="G552" i="35"/>
  <c r="H552" i="35"/>
  <c r="G553" i="35"/>
  <c r="H553" i="35"/>
  <c r="G554" i="35"/>
  <c r="H554" i="35"/>
  <c r="G555" i="35"/>
  <c r="H555" i="35"/>
  <c r="G556" i="35"/>
  <c r="H556" i="35"/>
  <c r="G557" i="35"/>
  <c r="H557" i="35"/>
  <c r="G558" i="35"/>
  <c r="H558" i="35"/>
  <c r="G559" i="35"/>
  <c r="H559" i="35"/>
  <c r="G560" i="35"/>
  <c r="H560" i="35"/>
  <c r="G561" i="35"/>
  <c r="H561" i="35"/>
  <c r="G562" i="35"/>
  <c r="H562" i="35"/>
  <c r="G563" i="35"/>
  <c r="H563" i="35"/>
  <c r="G564" i="35"/>
  <c r="H564" i="35"/>
  <c r="G565" i="35"/>
  <c r="H565" i="35"/>
  <c r="G566" i="35"/>
  <c r="H566" i="35"/>
  <c r="G567" i="35"/>
  <c r="H567" i="35"/>
  <c r="G568" i="35"/>
  <c r="H568" i="35"/>
  <c r="G569" i="35"/>
  <c r="H569" i="35"/>
  <c r="G570" i="35"/>
  <c r="H570" i="35"/>
  <c r="G571" i="35"/>
  <c r="H571" i="35"/>
  <c r="G572" i="35"/>
  <c r="H572" i="35"/>
  <c r="G573" i="35"/>
  <c r="H573" i="35"/>
  <c r="I573" i="35" s="1"/>
  <c r="G574" i="35"/>
  <c r="H574" i="35"/>
  <c r="G575" i="35"/>
  <c r="H575" i="35"/>
  <c r="G576" i="35"/>
  <c r="H576" i="35"/>
  <c r="G577" i="35"/>
  <c r="H577" i="35"/>
  <c r="G578" i="35"/>
  <c r="H578" i="35"/>
  <c r="G579" i="35"/>
  <c r="H579" i="35"/>
  <c r="G580" i="35"/>
  <c r="H580" i="35"/>
  <c r="G581" i="35"/>
  <c r="H581" i="35"/>
  <c r="G582" i="35"/>
  <c r="H582" i="35"/>
  <c r="G583" i="35"/>
  <c r="H583" i="35"/>
  <c r="G584" i="35"/>
  <c r="H584" i="35"/>
  <c r="G585" i="35"/>
  <c r="H585" i="35"/>
  <c r="G586" i="35"/>
  <c r="H586" i="35"/>
  <c r="G587" i="35"/>
  <c r="H587" i="35"/>
  <c r="G588" i="35"/>
  <c r="H588" i="35"/>
  <c r="G589" i="35"/>
  <c r="H589" i="35"/>
  <c r="G590" i="35"/>
  <c r="H590" i="35"/>
  <c r="G591" i="35"/>
  <c r="H591" i="35"/>
  <c r="G592" i="35"/>
  <c r="H592" i="35"/>
  <c r="G593" i="35"/>
  <c r="H593" i="35"/>
  <c r="G594" i="35"/>
  <c r="H594" i="35"/>
  <c r="G595" i="35"/>
  <c r="H595" i="35"/>
  <c r="G596" i="35"/>
  <c r="H596" i="35"/>
  <c r="G597" i="35"/>
  <c r="H597" i="35"/>
  <c r="G598" i="35"/>
  <c r="H598" i="35"/>
  <c r="G599" i="35"/>
  <c r="H599" i="35"/>
  <c r="G600" i="35"/>
  <c r="H600" i="35"/>
  <c r="G601" i="35"/>
  <c r="H601" i="35"/>
  <c r="G602" i="35"/>
  <c r="H602" i="35"/>
  <c r="G603" i="35"/>
  <c r="H603" i="35"/>
  <c r="I603" i="35" s="1"/>
  <c r="G604" i="35"/>
  <c r="H604" i="35"/>
  <c r="G605" i="35"/>
  <c r="H605" i="35"/>
  <c r="G606" i="35"/>
  <c r="H606" i="35"/>
  <c r="G607" i="35"/>
  <c r="H607" i="35"/>
  <c r="G608" i="35"/>
  <c r="H608" i="35"/>
  <c r="G609" i="35"/>
  <c r="H609" i="35"/>
  <c r="G610" i="35"/>
  <c r="H610" i="35"/>
  <c r="G611" i="35"/>
  <c r="H611" i="35"/>
  <c r="G612" i="35"/>
  <c r="H612" i="35"/>
  <c r="G613" i="35"/>
  <c r="H613" i="35"/>
  <c r="G614" i="35"/>
  <c r="H614" i="35"/>
  <c r="G615" i="35"/>
  <c r="H615" i="35"/>
  <c r="G616" i="35"/>
  <c r="H616" i="35"/>
  <c r="G617" i="35"/>
  <c r="H617" i="35"/>
  <c r="G618" i="35"/>
  <c r="H618" i="35"/>
  <c r="G619" i="35"/>
  <c r="H619" i="35"/>
  <c r="G620" i="35"/>
  <c r="H620" i="35"/>
  <c r="G621" i="35"/>
  <c r="H621" i="35"/>
  <c r="G622" i="35"/>
  <c r="H622" i="35"/>
  <c r="G623" i="35"/>
  <c r="H623" i="35"/>
  <c r="G624" i="35"/>
  <c r="H624" i="35"/>
  <c r="G625" i="35"/>
  <c r="H625" i="35"/>
  <c r="G626" i="35"/>
  <c r="H626" i="35"/>
  <c r="G627" i="35"/>
  <c r="H627" i="35"/>
  <c r="G628" i="35"/>
  <c r="H628" i="35"/>
  <c r="G629" i="35"/>
  <c r="H629" i="35"/>
  <c r="G630" i="35"/>
  <c r="H630" i="35"/>
  <c r="G631" i="35"/>
  <c r="H631" i="35"/>
  <c r="G632" i="35"/>
  <c r="H632" i="35"/>
  <c r="G633" i="35"/>
  <c r="H633" i="35"/>
  <c r="G634" i="35"/>
  <c r="H634" i="35"/>
  <c r="G635" i="35"/>
  <c r="H635" i="35"/>
  <c r="G636" i="35"/>
  <c r="H636" i="35"/>
  <c r="G637" i="35"/>
  <c r="H637" i="35"/>
  <c r="G638" i="35"/>
  <c r="H638" i="35"/>
  <c r="G639" i="35"/>
  <c r="H639" i="35"/>
  <c r="G640" i="35"/>
  <c r="H640" i="35"/>
  <c r="G641" i="35"/>
  <c r="H641" i="35"/>
  <c r="G642" i="35"/>
  <c r="H642" i="35"/>
  <c r="G643" i="35"/>
  <c r="H643" i="35"/>
  <c r="G644" i="35"/>
  <c r="H644" i="35"/>
  <c r="G645" i="35"/>
  <c r="H645" i="35"/>
  <c r="G646" i="35"/>
  <c r="H646" i="35"/>
  <c r="G647" i="35"/>
  <c r="H647" i="35"/>
  <c r="G648" i="35"/>
  <c r="H648" i="35"/>
  <c r="G649" i="35"/>
  <c r="H649" i="35"/>
  <c r="G650" i="35"/>
  <c r="H650" i="35"/>
  <c r="G651" i="35"/>
  <c r="H651" i="35"/>
  <c r="G652" i="35"/>
  <c r="H652" i="35"/>
  <c r="G653" i="35"/>
  <c r="H653" i="35"/>
  <c r="G654" i="35"/>
  <c r="H654" i="35"/>
  <c r="G655" i="35"/>
  <c r="H655" i="35"/>
  <c r="G656" i="35"/>
  <c r="H656" i="35"/>
  <c r="G657" i="35"/>
  <c r="H657" i="35"/>
  <c r="G658" i="35"/>
  <c r="H658" i="35"/>
  <c r="G659" i="35"/>
  <c r="H659" i="35"/>
  <c r="G660" i="35"/>
  <c r="H660" i="35"/>
  <c r="G661" i="35"/>
  <c r="H661" i="35"/>
  <c r="G662" i="35"/>
  <c r="H662" i="35"/>
  <c r="G663" i="35"/>
  <c r="H663" i="35"/>
  <c r="G664" i="35"/>
  <c r="H664" i="35"/>
  <c r="G665" i="35"/>
  <c r="H665" i="35"/>
  <c r="G666" i="35"/>
  <c r="H666" i="35"/>
  <c r="G667" i="35"/>
  <c r="H667" i="35"/>
  <c r="G668" i="35"/>
  <c r="H668" i="35"/>
  <c r="G669" i="35"/>
  <c r="H669" i="35"/>
  <c r="G670" i="35"/>
  <c r="H670" i="35"/>
  <c r="G671" i="35"/>
  <c r="H671" i="35"/>
  <c r="G672" i="35"/>
  <c r="H672" i="35"/>
  <c r="G673" i="35"/>
  <c r="H673" i="35"/>
  <c r="G674" i="35"/>
  <c r="H674" i="35"/>
  <c r="G675" i="35"/>
  <c r="H675" i="35"/>
  <c r="G676" i="35"/>
  <c r="H676" i="35"/>
  <c r="G677" i="35"/>
  <c r="H677" i="35"/>
  <c r="G678" i="35"/>
  <c r="H678" i="35"/>
  <c r="G679" i="35"/>
  <c r="H679" i="35"/>
  <c r="G680" i="35"/>
  <c r="H680" i="35"/>
  <c r="G681" i="35"/>
  <c r="H681" i="35"/>
  <c r="G682" i="35"/>
  <c r="H682" i="35"/>
  <c r="G683" i="35"/>
  <c r="H683" i="35"/>
  <c r="G684" i="35"/>
  <c r="H684" i="35"/>
  <c r="G685" i="35"/>
  <c r="H685" i="35"/>
  <c r="G686" i="35"/>
  <c r="H686" i="35"/>
  <c r="G687" i="35"/>
  <c r="H687" i="35"/>
  <c r="G688" i="35"/>
  <c r="H688" i="35"/>
  <c r="G689" i="35"/>
  <c r="H689" i="35"/>
  <c r="G690" i="35"/>
  <c r="H690" i="35"/>
  <c r="G691" i="35"/>
  <c r="H691" i="35"/>
  <c r="G692" i="35"/>
  <c r="H692" i="35"/>
  <c r="G693" i="35"/>
  <c r="H693" i="35"/>
  <c r="G694" i="35"/>
  <c r="H694" i="35"/>
  <c r="G695" i="35"/>
  <c r="H695" i="35"/>
  <c r="G696" i="35"/>
  <c r="H696" i="35"/>
  <c r="G697" i="35"/>
  <c r="H697" i="35"/>
  <c r="G698" i="35"/>
  <c r="H698" i="35"/>
  <c r="G699" i="35"/>
  <c r="H699" i="35"/>
  <c r="G700" i="35"/>
  <c r="H700" i="35"/>
  <c r="G701" i="35"/>
  <c r="H701" i="35"/>
  <c r="G702" i="35"/>
  <c r="H702" i="35"/>
  <c r="G703" i="35"/>
  <c r="H703" i="35"/>
  <c r="G704" i="35"/>
  <c r="H704" i="35"/>
  <c r="G705" i="35"/>
  <c r="H705" i="35"/>
  <c r="G706" i="35"/>
  <c r="H706" i="35"/>
  <c r="G707" i="35"/>
  <c r="H707" i="35"/>
  <c r="G708" i="35"/>
  <c r="H708" i="35"/>
  <c r="G709" i="35"/>
  <c r="H709" i="35"/>
  <c r="G710" i="35"/>
  <c r="H710" i="35"/>
  <c r="G711" i="35"/>
  <c r="H711" i="35"/>
  <c r="G712" i="35"/>
  <c r="H712" i="35"/>
  <c r="G713" i="35"/>
  <c r="H713" i="35"/>
  <c r="G714" i="35"/>
  <c r="H714" i="35"/>
  <c r="G715" i="35"/>
  <c r="H715" i="35"/>
  <c r="G716" i="35"/>
  <c r="H716" i="35"/>
  <c r="G717" i="35"/>
  <c r="H717" i="35"/>
  <c r="G718" i="35"/>
  <c r="H718" i="35"/>
  <c r="G719" i="35"/>
  <c r="H719" i="35"/>
  <c r="G720" i="35"/>
  <c r="H720" i="35"/>
  <c r="G721" i="35"/>
  <c r="H721" i="35"/>
  <c r="G722" i="35"/>
  <c r="H722" i="35"/>
  <c r="G723" i="35"/>
  <c r="H723" i="35"/>
  <c r="G724" i="35"/>
  <c r="H724" i="35"/>
  <c r="G725" i="35"/>
  <c r="H725" i="35"/>
  <c r="G726" i="35"/>
  <c r="H726" i="35"/>
  <c r="G727" i="35"/>
  <c r="H727" i="35"/>
  <c r="G728" i="35"/>
  <c r="H728" i="35"/>
  <c r="G729" i="35"/>
  <c r="H729" i="35"/>
  <c r="G730" i="35"/>
  <c r="H730" i="35"/>
  <c r="G731" i="35"/>
  <c r="H731" i="35"/>
  <c r="G732" i="35"/>
  <c r="H732" i="35"/>
  <c r="G733" i="35"/>
  <c r="H733" i="35"/>
  <c r="G734" i="35"/>
  <c r="H734" i="35"/>
  <c r="G735" i="35"/>
  <c r="H735" i="35"/>
  <c r="G736" i="35"/>
  <c r="H736" i="35"/>
  <c r="G737" i="35"/>
  <c r="H737" i="35"/>
  <c r="G738" i="35"/>
  <c r="H738" i="35"/>
  <c r="G739" i="35"/>
  <c r="H739" i="35"/>
  <c r="G740" i="35"/>
  <c r="H740" i="35"/>
  <c r="G741" i="35"/>
  <c r="H741" i="35"/>
  <c r="G742" i="35"/>
  <c r="H742" i="35"/>
  <c r="G743" i="35"/>
  <c r="H743" i="35"/>
  <c r="G744" i="35"/>
  <c r="H744" i="35"/>
  <c r="G745" i="35"/>
  <c r="H745" i="35"/>
  <c r="G746" i="35"/>
  <c r="H746" i="35"/>
  <c r="G747" i="35"/>
  <c r="H747" i="35"/>
  <c r="G748" i="35"/>
  <c r="H748" i="35"/>
  <c r="G749" i="35"/>
  <c r="H749" i="35"/>
  <c r="G750" i="35"/>
  <c r="H750" i="35"/>
  <c r="G751" i="35"/>
  <c r="H751" i="35"/>
  <c r="G752" i="35"/>
  <c r="H752" i="35"/>
  <c r="G753" i="35"/>
  <c r="H753" i="35"/>
  <c r="G754" i="35"/>
  <c r="H754" i="35"/>
  <c r="G755" i="35"/>
  <c r="H755" i="35"/>
  <c r="G756" i="35"/>
  <c r="H756" i="35"/>
  <c r="G757" i="35"/>
  <c r="H757" i="35"/>
  <c r="G758" i="35"/>
  <c r="H758" i="35"/>
  <c r="G759" i="35"/>
  <c r="H759" i="35"/>
  <c r="G760" i="35"/>
  <c r="H760" i="35"/>
  <c r="G761" i="35"/>
  <c r="H761" i="35"/>
  <c r="G762" i="35"/>
  <c r="H762" i="35"/>
  <c r="G763" i="35"/>
  <c r="H763" i="35"/>
  <c r="G764" i="35"/>
  <c r="H764" i="35"/>
  <c r="G765" i="35"/>
  <c r="H765" i="35"/>
  <c r="G766" i="35"/>
  <c r="H766" i="35"/>
  <c r="G767" i="35"/>
  <c r="H767" i="35"/>
  <c r="G768" i="35"/>
  <c r="H768" i="35"/>
  <c r="G769" i="35"/>
  <c r="H769" i="35"/>
  <c r="G770" i="35"/>
  <c r="H770" i="35"/>
  <c r="G771" i="35"/>
  <c r="H771" i="35"/>
  <c r="G772" i="35"/>
  <c r="H772" i="35"/>
  <c r="G773" i="35"/>
  <c r="H773" i="35"/>
  <c r="G774" i="35"/>
  <c r="H774" i="35"/>
  <c r="G775" i="35"/>
  <c r="H775" i="35"/>
  <c r="I775" i="35" s="1"/>
  <c r="G776" i="35"/>
  <c r="H776" i="35"/>
  <c r="G777" i="35"/>
  <c r="H777" i="35"/>
  <c r="G778" i="35"/>
  <c r="H778" i="35"/>
  <c r="G779" i="35"/>
  <c r="H779" i="35"/>
  <c r="G780" i="35"/>
  <c r="H780" i="35"/>
  <c r="G781" i="35"/>
  <c r="H781" i="35"/>
  <c r="G782" i="35"/>
  <c r="H782" i="35"/>
  <c r="G783" i="35"/>
  <c r="H783" i="35"/>
  <c r="G784" i="35"/>
  <c r="H784" i="35"/>
  <c r="G785" i="35"/>
  <c r="H785" i="35"/>
  <c r="G786" i="35"/>
  <c r="H786" i="35"/>
  <c r="G787" i="35"/>
  <c r="H787" i="35"/>
  <c r="G788" i="35"/>
  <c r="H788" i="35"/>
  <c r="G789" i="35"/>
  <c r="H789" i="35"/>
  <c r="G790" i="35"/>
  <c r="H790" i="35"/>
  <c r="G791" i="35"/>
  <c r="H791" i="35"/>
  <c r="G792" i="35"/>
  <c r="H792" i="35"/>
  <c r="G793" i="35"/>
  <c r="H793" i="35"/>
  <c r="G794" i="35"/>
  <c r="H794" i="35"/>
  <c r="G795" i="35"/>
  <c r="H795" i="35"/>
  <c r="G796" i="35"/>
  <c r="H796" i="35"/>
  <c r="G797" i="35"/>
  <c r="H797" i="35"/>
  <c r="G798" i="35"/>
  <c r="H798" i="35"/>
  <c r="G799" i="35"/>
  <c r="H799" i="35"/>
  <c r="G800" i="35"/>
  <c r="H800" i="35"/>
  <c r="G801" i="35"/>
  <c r="H801" i="35"/>
  <c r="G802" i="35"/>
  <c r="H802" i="35"/>
  <c r="G803" i="35"/>
  <c r="H803" i="35"/>
  <c r="G804" i="35"/>
  <c r="H804" i="35"/>
  <c r="G805" i="35"/>
  <c r="H805" i="35"/>
  <c r="G806" i="35"/>
  <c r="H806" i="35"/>
  <c r="G807" i="35"/>
  <c r="H807" i="35"/>
  <c r="G808" i="35"/>
  <c r="H808" i="35"/>
  <c r="G809" i="35"/>
  <c r="H809" i="35"/>
  <c r="G810" i="35"/>
  <c r="H810" i="35"/>
  <c r="G811" i="35"/>
  <c r="H811" i="35"/>
  <c r="G812" i="35"/>
  <c r="H812" i="35"/>
  <c r="G813" i="35"/>
  <c r="H813" i="35"/>
  <c r="G814" i="35"/>
  <c r="H814" i="35"/>
  <c r="G815" i="35"/>
  <c r="H815" i="35"/>
  <c r="G816" i="35"/>
  <c r="H816" i="35"/>
  <c r="G817" i="35"/>
  <c r="H817" i="35"/>
  <c r="G818" i="35"/>
  <c r="H818" i="35"/>
  <c r="G819" i="35"/>
  <c r="H819" i="35"/>
  <c r="G820" i="35"/>
  <c r="H820" i="35"/>
  <c r="G821" i="35"/>
  <c r="H821" i="35"/>
  <c r="G822" i="35"/>
  <c r="H822" i="35"/>
  <c r="G823" i="35"/>
  <c r="H823" i="35"/>
  <c r="G824" i="35"/>
  <c r="H824" i="35"/>
  <c r="G825" i="35"/>
  <c r="H825" i="35"/>
  <c r="G826" i="35"/>
  <c r="H826" i="35"/>
  <c r="G827" i="35"/>
  <c r="H827" i="35"/>
  <c r="G828" i="35"/>
  <c r="H828" i="35"/>
  <c r="G829" i="35"/>
  <c r="H829" i="35"/>
  <c r="G830" i="35"/>
  <c r="H830" i="35"/>
  <c r="G831" i="35"/>
  <c r="H831" i="35"/>
  <c r="G832" i="35"/>
  <c r="H832" i="35"/>
  <c r="G833" i="35"/>
  <c r="H833" i="35"/>
  <c r="G834" i="35"/>
  <c r="H834" i="35"/>
  <c r="G835" i="35"/>
  <c r="H835" i="35"/>
  <c r="G836" i="35"/>
  <c r="H836" i="35"/>
  <c r="G837" i="35"/>
  <c r="H837" i="35"/>
  <c r="G838" i="35"/>
  <c r="H838" i="35"/>
  <c r="G839" i="35"/>
  <c r="H839" i="35"/>
  <c r="G840" i="35"/>
  <c r="H840" i="35"/>
  <c r="G841" i="35"/>
  <c r="H841" i="35"/>
  <c r="G842" i="35"/>
  <c r="H842" i="35"/>
  <c r="G843" i="35"/>
  <c r="H843" i="35"/>
  <c r="G844" i="35"/>
  <c r="H844" i="35"/>
  <c r="G845" i="35"/>
  <c r="H845" i="35"/>
  <c r="G846" i="35"/>
  <c r="H846" i="35"/>
  <c r="G847" i="35"/>
  <c r="H847" i="35"/>
  <c r="G848" i="35"/>
  <c r="H848" i="35"/>
  <c r="G849" i="35"/>
  <c r="H849" i="35"/>
  <c r="G850" i="35"/>
  <c r="H850" i="35"/>
  <c r="G851" i="35"/>
  <c r="H851" i="35"/>
  <c r="G852" i="35"/>
  <c r="H852" i="35"/>
  <c r="G853" i="35"/>
  <c r="H853" i="35"/>
  <c r="G854" i="35"/>
  <c r="H854" i="35"/>
  <c r="G855" i="35"/>
  <c r="H855" i="35"/>
  <c r="G856" i="35"/>
  <c r="H856" i="35"/>
  <c r="G857" i="35"/>
  <c r="H857" i="35"/>
  <c r="G858" i="35"/>
  <c r="H858" i="35"/>
  <c r="G859" i="35"/>
  <c r="H859" i="35"/>
  <c r="G860" i="35"/>
  <c r="H860" i="35"/>
  <c r="G861" i="35"/>
  <c r="H861" i="35"/>
  <c r="G862" i="35"/>
  <c r="H862" i="35"/>
  <c r="G863" i="35"/>
  <c r="H863" i="35"/>
  <c r="G864" i="35"/>
  <c r="H864" i="35"/>
  <c r="G865" i="35"/>
  <c r="H865" i="35"/>
  <c r="G866" i="35"/>
  <c r="H866" i="35"/>
  <c r="G867" i="35"/>
  <c r="H867" i="35"/>
  <c r="G868" i="35"/>
  <c r="H868" i="35"/>
  <c r="G869" i="35"/>
  <c r="H869" i="35"/>
  <c r="G870" i="35"/>
  <c r="H870" i="35"/>
  <c r="G871" i="35"/>
  <c r="H871" i="35"/>
  <c r="G872" i="35"/>
  <c r="H872" i="35"/>
  <c r="G873" i="35"/>
  <c r="H873" i="35"/>
  <c r="G874" i="35"/>
  <c r="H874" i="35"/>
  <c r="G875" i="35"/>
  <c r="H875" i="35"/>
  <c r="G876" i="35"/>
  <c r="H876" i="35"/>
  <c r="G877" i="35"/>
  <c r="H877" i="35"/>
  <c r="G878" i="35"/>
  <c r="H878" i="35"/>
  <c r="G879" i="35"/>
  <c r="H879" i="35"/>
  <c r="G880" i="35"/>
  <c r="H880" i="35"/>
  <c r="G881" i="35"/>
  <c r="H881" i="35"/>
  <c r="G882" i="35"/>
  <c r="H882" i="35"/>
  <c r="G883" i="35"/>
  <c r="H883" i="35"/>
  <c r="G884" i="35"/>
  <c r="H884" i="35"/>
  <c r="G885" i="35"/>
  <c r="H885" i="35"/>
  <c r="G886" i="35"/>
  <c r="H886" i="35"/>
  <c r="G887" i="35"/>
  <c r="H887" i="35"/>
  <c r="G888" i="35"/>
  <c r="H888" i="35"/>
  <c r="G889" i="35"/>
  <c r="H889" i="35"/>
  <c r="G890" i="35"/>
  <c r="H890" i="35"/>
  <c r="G891" i="35"/>
  <c r="H891" i="35"/>
  <c r="G892" i="35"/>
  <c r="H892" i="35"/>
  <c r="G893" i="35"/>
  <c r="H893" i="35"/>
  <c r="G894" i="35"/>
  <c r="H894" i="35"/>
  <c r="G895" i="35"/>
  <c r="H895" i="35"/>
  <c r="G896" i="35"/>
  <c r="H896" i="35"/>
  <c r="G897" i="35"/>
  <c r="H897" i="35"/>
  <c r="G898" i="35"/>
  <c r="H898" i="35"/>
  <c r="G899" i="35"/>
  <c r="H899" i="35"/>
  <c r="G900" i="35"/>
  <c r="H900" i="35"/>
  <c r="G901" i="35"/>
  <c r="H901" i="35"/>
  <c r="G902" i="35"/>
  <c r="H902" i="35"/>
  <c r="G903" i="35"/>
  <c r="H903" i="35"/>
  <c r="G904" i="35"/>
  <c r="H904" i="35"/>
  <c r="G905" i="35"/>
  <c r="H905" i="35"/>
  <c r="G906" i="35"/>
  <c r="H906" i="35"/>
  <c r="G907" i="35"/>
  <c r="H907" i="35"/>
  <c r="G908" i="35"/>
  <c r="H908" i="35"/>
  <c r="G909" i="35"/>
  <c r="H909" i="35"/>
  <c r="G910" i="35"/>
  <c r="H910" i="35"/>
  <c r="G911" i="35"/>
  <c r="H911" i="35"/>
  <c r="G912" i="35"/>
  <c r="H912" i="35"/>
  <c r="G913" i="35"/>
  <c r="H913" i="35"/>
  <c r="G914" i="35"/>
  <c r="H914" i="35"/>
  <c r="G915" i="35"/>
  <c r="H915" i="35"/>
  <c r="G916" i="35"/>
  <c r="H916" i="35"/>
  <c r="G917" i="35"/>
  <c r="H917" i="35"/>
  <c r="G918" i="35"/>
  <c r="H918" i="35"/>
  <c r="G919" i="35"/>
  <c r="H919" i="35"/>
  <c r="G920" i="35"/>
  <c r="H920" i="35"/>
  <c r="G921" i="35"/>
  <c r="H921" i="35"/>
  <c r="G922" i="35"/>
  <c r="H922" i="35"/>
  <c r="G923" i="35"/>
  <c r="H923" i="35"/>
  <c r="G924" i="35"/>
  <c r="H924" i="35"/>
  <c r="G925" i="35"/>
  <c r="H925" i="35"/>
  <c r="G926" i="35"/>
  <c r="H926" i="35"/>
  <c r="G927" i="35"/>
  <c r="H927" i="35"/>
  <c r="G928" i="35"/>
  <c r="H928" i="35"/>
  <c r="G929" i="35"/>
  <c r="H929" i="35"/>
  <c r="G930" i="35"/>
  <c r="H930" i="35"/>
  <c r="G931" i="35"/>
  <c r="H931" i="35"/>
  <c r="G932" i="35"/>
  <c r="H932" i="35"/>
  <c r="G933" i="35"/>
  <c r="H933" i="35"/>
  <c r="G934" i="35"/>
  <c r="H934" i="35"/>
  <c r="G935" i="35"/>
  <c r="H935" i="35"/>
  <c r="G936" i="35"/>
  <c r="H936" i="35"/>
  <c r="G937" i="35"/>
  <c r="H937" i="35"/>
  <c r="G938" i="35"/>
  <c r="H938" i="35"/>
  <c r="G939" i="35"/>
  <c r="H939" i="35"/>
  <c r="G940" i="35"/>
  <c r="H940" i="35"/>
  <c r="G941" i="35"/>
  <c r="H941" i="35"/>
  <c r="G942" i="35"/>
  <c r="H942" i="35"/>
  <c r="G943" i="35"/>
  <c r="H943" i="35"/>
  <c r="G944" i="35"/>
  <c r="H944" i="35"/>
  <c r="G945" i="35"/>
  <c r="H945" i="35"/>
  <c r="G946" i="35"/>
  <c r="H946" i="35"/>
  <c r="G947" i="35"/>
  <c r="H947" i="35"/>
  <c r="G948" i="35"/>
  <c r="H948" i="35"/>
  <c r="G949" i="35"/>
  <c r="H949" i="35"/>
  <c r="G950" i="35"/>
  <c r="H950" i="35"/>
  <c r="G951" i="35"/>
  <c r="H951" i="35"/>
  <c r="G952" i="35"/>
  <c r="H952" i="35"/>
  <c r="G953" i="35"/>
  <c r="H953" i="35"/>
  <c r="G954" i="35"/>
  <c r="H954" i="35"/>
  <c r="G955" i="35"/>
  <c r="H955" i="35"/>
  <c r="G956" i="35"/>
  <c r="H956" i="35"/>
  <c r="G957" i="35"/>
  <c r="H957" i="35"/>
  <c r="G958" i="35"/>
  <c r="H958" i="35"/>
  <c r="G959" i="35"/>
  <c r="H959" i="35"/>
  <c r="G960" i="35"/>
  <c r="H960" i="35"/>
  <c r="G961" i="35"/>
  <c r="H961" i="35"/>
  <c r="G962" i="35"/>
  <c r="H962" i="35"/>
  <c r="G963" i="35"/>
  <c r="H963" i="35"/>
  <c r="G964" i="35"/>
  <c r="H964" i="35"/>
  <c r="G965" i="35"/>
  <c r="H965" i="35"/>
  <c r="G966" i="35"/>
  <c r="H966" i="35"/>
  <c r="G967" i="35"/>
  <c r="H967" i="35"/>
  <c r="G968" i="35"/>
  <c r="H968" i="35"/>
  <c r="G969" i="35"/>
  <c r="H969" i="35"/>
  <c r="G970" i="35"/>
  <c r="H970" i="35"/>
  <c r="G971" i="35"/>
  <c r="H971" i="35"/>
  <c r="G972" i="35"/>
  <c r="H972" i="35"/>
  <c r="G973" i="35"/>
  <c r="H973" i="35"/>
  <c r="G974" i="35"/>
  <c r="H974" i="35"/>
  <c r="G975" i="35"/>
  <c r="H975" i="35"/>
  <c r="G976" i="35"/>
  <c r="H976" i="35"/>
  <c r="G977" i="35"/>
  <c r="H977" i="35"/>
  <c r="G978" i="35"/>
  <c r="H978" i="35"/>
  <c r="G979" i="35"/>
  <c r="H979" i="35"/>
  <c r="G980" i="35"/>
  <c r="H980" i="35"/>
  <c r="G981" i="35"/>
  <c r="H981" i="35"/>
  <c r="G982" i="35"/>
  <c r="H982" i="35"/>
  <c r="G983" i="35"/>
  <c r="H983" i="35"/>
  <c r="G984" i="35"/>
  <c r="H984" i="35"/>
  <c r="G985" i="35"/>
  <c r="H985" i="35"/>
  <c r="G986" i="35"/>
  <c r="H986" i="35"/>
  <c r="G987" i="35"/>
  <c r="H987" i="35"/>
  <c r="G988" i="35"/>
  <c r="H988" i="35"/>
  <c r="G989" i="35"/>
  <c r="H989" i="35"/>
  <c r="G990" i="35"/>
  <c r="H990" i="35"/>
  <c r="G991" i="35"/>
  <c r="H991" i="35"/>
  <c r="G992" i="35"/>
  <c r="H992" i="35"/>
  <c r="G993" i="35"/>
  <c r="H993" i="35"/>
  <c r="G994" i="35"/>
  <c r="H994" i="35"/>
  <c r="G995" i="35"/>
  <c r="H995" i="35"/>
  <c r="G996" i="35"/>
  <c r="H996" i="35"/>
  <c r="G997" i="35"/>
  <c r="H997" i="35"/>
  <c r="G998" i="35"/>
  <c r="H998" i="35"/>
  <c r="G999" i="35"/>
  <c r="H999" i="35"/>
  <c r="G1000" i="35"/>
  <c r="H1000" i="35"/>
  <c r="G1001" i="35"/>
  <c r="H1001" i="35"/>
  <c r="G1002" i="35"/>
  <c r="H1002" i="35"/>
  <c r="G1003" i="35"/>
  <c r="H1003" i="35"/>
  <c r="G1004" i="35"/>
  <c r="H1004" i="35"/>
  <c r="G1005" i="35"/>
  <c r="H1005" i="35"/>
  <c r="G1006" i="35"/>
  <c r="H1006" i="35"/>
  <c r="G1007" i="35"/>
  <c r="H1007" i="35"/>
  <c r="G1008" i="35"/>
  <c r="H1008" i="35"/>
  <c r="G1009" i="35"/>
  <c r="H1009" i="35"/>
  <c r="G1010" i="35"/>
  <c r="H1010" i="35"/>
  <c r="G1011" i="35"/>
  <c r="H1011" i="35"/>
  <c r="G1012" i="35"/>
  <c r="H1012" i="35"/>
  <c r="G1013" i="35"/>
  <c r="H1013" i="35"/>
  <c r="G1014" i="35"/>
  <c r="H1014" i="35"/>
  <c r="G1015" i="35"/>
  <c r="H1015" i="35"/>
  <c r="G1016" i="35"/>
  <c r="H1016" i="35"/>
  <c r="G1017" i="35"/>
  <c r="H1017" i="35"/>
  <c r="G1018" i="35"/>
  <c r="H1018" i="35"/>
  <c r="G1019" i="35"/>
  <c r="H1019" i="35"/>
  <c r="G1020" i="35"/>
  <c r="H1020" i="35"/>
  <c r="G1021" i="35"/>
  <c r="H1021" i="35"/>
  <c r="G1022" i="35"/>
  <c r="H1022" i="35"/>
  <c r="G1023" i="35"/>
  <c r="H1023" i="35"/>
  <c r="G1024" i="35"/>
  <c r="H1024" i="35"/>
  <c r="G1025" i="35"/>
  <c r="H1025" i="35"/>
  <c r="G1026" i="35"/>
  <c r="H1026" i="35"/>
  <c r="G1027" i="35"/>
  <c r="H1027" i="35"/>
  <c r="G1028" i="35"/>
  <c r="H1028" i="35"/>
  <c r="G1029" i="35"/>
  <c r="H1029" i="35"/>
  <c r="G1030" i="35"/>
  <c r="H1030" i="35"/>
  <c r="G1031" i="35"/>
  <c r="H1031" i="35"/>
  <c r="G1032" i="35"/>
  <c r="H1032" i="35"/>
  <c r="G1033" i="35"/>
  <c r="H1033" i="35"/>
  <c r="G1034" i="35"/>
  <c r="H1034" i="35"/>
  <c r="G1035" i="35"/>
  <c r="H1035" i="35"/>
  <c r="G1036" i="35"/>
  <c r="H1036" i="35"/>
  <c r="G1037" i="35"/>
  <c r="H1037" i="35"/>
  <c r="G1038" i="35"/>
  <c r="H1038" i="35"/>
  <c r="G1039" i="35"/>
  <c r="H1039" i="35"/>
  <c r="G1040" i="35"/>
  <c r="H1040" i="35"/>
  <c r="G1041" i="35"/>
  <c r="H1041" i="35"/>
  <c r="G1042" i="35"/>
  <c r="H1042" i="35"/>
  <c r="G1043" i="35"/>
  <c r="H1043" i="35"/>
  <c r="G1044" i="35"/>
  <c r="H1044" i="35"/>
  <c r="G1045" i="35"/>
  <c r="H1045" i="35"/>
  <c r="G1046" i="35"/>
  <c r="H1046" i="35"/>
  <c r="G1047" i="35"/>
  <c r="H1047" i="35"/>
  <c r="G1048" i="35"/>
  <c r="H1048" i="35"/>
  <c r="G1049" i="35"/>
  <c r="H1049" i="35"/>
  <c r="G1050" i="35"/>
  <c r="H1050" i="35"/>
  <c r="G1051" i="35"/>
  <c r="H1051" i="35"/>
  <c r="G1052" i="35"/>
  <c r="H1052" i="35"/>
  <c r="G1053" i="35"/>
  <c r="H1053" i="35"/>
  <c r="G1054" i="35"/>
  <c r="H1054" i="35"/>
  <c r="G1055" i="35"/>
  <c r="H1055" i="35"/>
  <c r="G1056" i="35"/>
  <c r="H1056" i="35"/>
  <c r="G1057" i="35"/>
  <c r="H1057" i="35"/>
  <c r="G1058" i="35"/>
  <c r="H1058" i="35"/>
  <c r="G1059" i="35"/>
  <c r="H1059" i="35"/>
  <c r="G1060" i="35"/>
  <c r="H1060" i="35"/>
  <c r="G1061" i="35"/>
  <c r="H1061" i="35"/>
  <c r="G1062" i="35"/>
  <c r="H1062" i="35"/>
  <c r="G1063" i="35"/>
  <c r="H1063" i="35"/>
  <c r="G1064" i="35"/>
  <c r="H1064" i="35"/>
  <c r="G1065" i="35"/>
  <c r="H1065" i="35"/>
  <c r="G1066" i="35"/>
  <c r="H1066" i="35"/>
  <c r="G1067" i="35"/>
  <c r="H1067" i="35"/>
  <c r="G1068" i="35"/>
  <c r="H1068" i="35"/>
  <c r="G1069" i="35"/>
  <c r="H1069" i="35"/>
  <c r="G1070" i="35"/>
  <c r="H1070" i="35"/>
  <c r="G1071" i="35"/>
  <c r="H1071" i="35"/>
  <c r="G1072" i="35"/>
  <c r="H1072" i="35"/>
  <c r="G1073" i="35"/>
  <c r="H1073" i="35"/>
  <c r="G1074" i="35"/>
  <c r="H1074" i="35"/>
  <c r="G1075" i="35"/>
  <c r="H1075" i="35"/>
  <c r="G1076" i="35"/>
  <c r="H1076" i="35"/>
  <c r="G1077" i="35"/>
  <c r="H1077" i="35"/>
  <c r="G1078" i="35"/>
  <c r="H1078" i="35"/>
  <c r="G1079" i="35"/>
  <c r="H1079" i="35"/>
  <c r="G1080" i="35"/>
  <c r="H1080" i="35"/>
  <c r="G1081" i="35"/>
  <c r="H1081" i="35"/>
  <c r="G1082" i="35"/>
  <c r="H1082" i="35"/>
  <c r="G1083" i="35"/>
  <c r="H1083" i="35"/>
  <c r="G1084" i="35"/>
  <c r="H1084" i="35"/>
  <c r="G1085" i="35"/>
  <c r="H1085" i="35"/>
  <c r="G1086" i="35"/>
  <c r="H1086" i="35"/>
  <c r="G1087" i="35"/>
  <c r="H1087" i="35"/>
  <c r="G1088" i="35"/>
  <c r="H1088" i="35"/>
  <c r="G1089" i="35"/>
  <c r="H1089" i="35"/>
  <c r="G1090" i="35"/>
  <c r="H1090" i="35"/>
  <c r="G1091" i="35"/>
  <c r="H1091" i="35"/>
  <c r="G1092" i="35"/>
  <c r="H1092" i="35"/>
  <c r="G1093" i="35"/>
  <c r="H1093" i="35"/>
  <c r="G1094" i="35"/>
  <c r="H1094" i="35"/>
  <c r="G1095" i="35"/>
  <c r="H1095" i="35"/>
  <c r="G1096" i="35"/>
  <c r="H1096" i="35"/>
  <c r="G1097" i="35"/>
  <c r="H1097" i="35"/>
  <c r="G1098" i="35"/>
  <c r="H1098" i="35"/>
  <c r="G1099" i="35"/>
  <c r="H1099" i="35"/>
  <c r="G1100" i="35"/>
  <c r="H1100" i="35"/>
  <c r="G1101" i="35"/>
  <c r="H1101" i="35"/>
  <c r="G1102" i="35"/>
  <c r="H1102" i="35"/>
  <c r="G1103" i="35"/>
  <c r="H1103" i="35"/>
  <c r="G1104" i="35"/>
  <c r="H1104" i="35"/>
  <c r="G1105" i="35"/>
  <c r="H1105" i="35"/>
  <c r="G1106" i="35"/>
  <c r="H1106" i="35"/>
  <c r="G1107" i="35"/>
  <c r="H1107" i="35"/>
  <c r="G1108" i="35"/>
  <c r="H1108" i="35"/>
  <c r="G1109" i="35"/>
  <c r="H1109" i="35"/>
  <c r="G1110" i="35"/>
  <c r="H1110" i="35"/>
  <c r="G1111" i="35"/>
  <c r="H1111" i="35"/>
  <c r="G1112" i="35"/>
  <c r="H1112" i="35"/>
  <c r="G1113" i="35"/>
  <c r="H1113" i="35"/>
  <c r="G1114" i="35"/>
  <c r="H1114" i="35"/>
  <c r="G1115" i="35"/>
  <c r="H1115" i="35"/>
  <c r="G1116" i="35"/>
  <c r="H1116" i="35"/>
  <c r="G1117" i="35"/>
  <c r="H1117" i="35"/>
  <c r="G1118" i="35"/>
  <c r="H1118" i="35"/>
  <c r="G1119" i="35"/>
  <c r="H1119" i="35"/>
  <c r="G1120" i="35"/>
  <c r="H1120" i="35"/>
  <c r="G1121" i="35"/>
  <c r="H1121" i="35"/>
  <c r="G1122" i="35"/>
  <c r="H1122" i="35"/>
  <c r="G1123" i="35"/>
  <c r="H1123" i="35"/>
  <c r="G1124" i="35"/>
  <c r="H1124" i="35"/>
  <c r="G1125" i="35"/>
  <c r="H1125" i="35"/>
  <c r="G1126" i="35"/>
  <c r="H1126" i="35"/>
  <c r="G1127" i="35"/>
  <c r="H1127" i="35"/>
  <c r="G1128" i="35"/>
  <c r="H1128" i="35"/>
  <c r="G1129" i="35"/>
  <c r="H1129" i="35"/>
  <c r="G1130" i="35"/>
  <c r="H1130" i="35"/>
  <c r="G1131" i="35"/>
  <c r="H1131" i="35"/>
  <c r="G1132" i="35"/>
  <c r="H1132" i="35"/>
  <c r="G1133" i="35"/>
  <c r="H1133" i="35"/>
  <c r="G1134" i="35"/>
  <c r="H1134" i="35"/>
  <c r="G1135" i="35"/>
  <c r="H1135" i="35"/>
  <c r="G1136" i="35"/>
  <c r="H1136" i="35"/>
  <c r="G1137" i="35"/>
  <c r="H1137" i="35"/>
  <c r="G1138" i="35"/>
  <c r="H1138" i="35"/>
  <c r="G1139" i="35"/>
  <c r="H1139" i="35"/>
  <c r="G1140" i="35"/>
  <c r="H1140" i="35"/>
  <c r="G1141" i="35"/>
  <c r="H1141" i="35"/>
  <c r="G1142" i="35"/>
  <c r="H1142" i="35"/>
  <c r="G1143" i="35"/>
  <c r="H1143" i="35"/>
  <c r="G1144" i="35"/>
  <c r="H1144" i="35"/>
  <c r="G1145" i="35"/>
  <c r="H1145" i="35"/>
  <c r="G1146" i="35"/>
  <c r="H1146" i="35"/>
  <c r="G1147" i="35"/>
  <c r="H1147" i="35"/>
  <c r="G1148" i="35"/>
  <c r="H1148" i="35"/>
  <c r="G1149" i="35"/>
  <c r="H1149" i="35"/>
  <c r="G1150" i="35"/>
  <c r="H1150" i="35"/>
  <c r="G1151" i="35"/>
  <c r="H1151" i="35"/>
  <c r="G1152" i="35"/>
  <c r="H1152" i="35"/>
  <c r="G1153" i="35"/>
  <c r="H1153" i="35"/>
  <c r="G1154" i="35"/>
  <c r="H1154" i="35"/>
  <c r="G1155" i="35"/>
  <c r="H1155" i="35"/>
  <c r="G1156" i="35"/>
  <c r="H1156" i="35"/>
  <c r="G1157" i="35"/>
  <c r="H1157" i="35"/>
  <c r="G1158" i="35"/>
  <c r="H1158" i="35"/>
  <c r="G1159" i="35"/>
  <c r="H1159" i="35"/>
  <c r="G1160" i="35"/>
  <c r="H1160" i="35"/>
  <c r="G1161" i="35"/>
  <c r="H1161" i="35"/>
  <c r="G1162" i="35"/>
  <c r="H1162" i="35"/>
  <c r="G1163" i="35"/>
  <c r="H1163" i="35"/>
  <c r="G1164" i="35"/>
  <c r="H1164" i="35"/>
  <c r="G1165" i="35"/>
  <c r="H1165" i="35"/>
  <c r="G1166" i="35"/>
  <c r="H1166" i="35"/>
  <c r="G1167" i="35"/>
  <c r="H1167" i="35"/>
  <c r="G1168" i="35"/>
  <c r="H1168" i="35"/>
  <c r="G1169" i="35"/>
  <c r="H1169" i="35"/>
  <c r="G1170" i="35"/>
  <c r="H1170" i="35"/>
  <c r="G1171" i="35"/>
  <c r="H1171" i="35"/>
  <c r="G1172" i="35"/>
  <c r="H1172" i="35"/>
  <c r="G1173" i="35"/>
  <c r="H1173" i="35"/>
  <c r="G1174" i="35"/>
  <c r="H1174" i="35"/>
  <c r="G1175" i="35"/>
  <c r="H1175" i="35"/>
  <c r="G1176" i="35"/>
  <c r="H1176" i="35"/>
  <c r="G1177" i="35"/>
  <c r="H1177" i="35"/>
  <c r="G1178" i="35"/>
  <c r="H1178" i="35"/>
  <c r="G1179" i="35"/>
  <c r="H1179" i="35"/>
  <c r="G1180" i="35"/>
  <c r="H1180" i="35"/>
  <c r="G1181" i="35"/>
  <c r="H1181" i="35"/>
  <c r="G1182" i="35"/>
  <c r="H1182" i="35"/>
  <c r="G1183" i="35"/>
  <c r="H1183" i="35"/>
  <c r="G1184" i="35"/>
  <c r="H1184" i="35"/>
  <c r="G1185" i="35"/>
  <c r="H1185" i="35"/>
  <c r="G1186" i="35"/>
  <c r="H1186" i="35"/>
  <c r="G1187" i="35"/>
  <c r="H1187" i="35"/>
  <c r="G1188" i="35"/>
  <c r="H1188" i="35"/>
  <c r="G1189" i="35"/>
  <c r="H1189" i="35"/>
  <c r="G1190" i="35"/>
  <c r="H1190" i="35"/>
  <c r="G1191" i="35"/>
  <c r="H1191" i="35"/>
  <c r="G1192" i="35"/>
  <c r="H1192" i="35"/>
  <c r="G1193" i="35"/>
  <c r="H1193" i="35"/>
  <c r="G1194" i="35"/>
  <c r="H1194" i="35"/>
  <c r="G1195" i="35"/>
  <c r="H1195" i="35"/>
  <c r="G1196" i="35"/>
  <c r="H1196" i="35"/>
  <c r="G1197" i="35"/>
  <c r="H1197" i="35"/>
  <c r="G1198" i="35"/>
  <c r="H1198" i="35"/>
  <c r="G1199" i="35"/>
  <c r="H1199" i="35"/>
  <c r="G1200" i="35"/>
  <c r="H1200" i="35"/>
  <c r="G1201" i="35"/>
  <c r="H1201" i="35"/>
  <c r="G1202" i="35"/>
  <c r="H1202" i="35"/>
  <c r="G1203" i="35"/>
  <c r="H1203" i="35"/>
  <c r="G1204" i="35"/>
  <c r="H1204" i="35"/>
  <c r="G1205" i="35"/>
  <c r="H1205" i="35"/>
  <c r="G1206" i="35"/>
  <c r="H1206" i="35"/>
  <c r="G1207" i="35"/>
  <c r="H1207" i="35"/>
  <c r="G1208" i="35"/>
  <c r="H1208" i="35"/>
  <c r="G1209" i="35"/>
  <c r="H1209" i="35"/>
  <c r="G1210" i="35"/>
  <c r="H1210" i="35"/>
  <c r="G1211" i="35"/>
  <c r="H1211" i="35"/>
  <c r="G1212" i="35"/>
  <c r="H1212" i="35"/>
  <c r="G1213" i="35"/>
  <c r="H1213" i="35"/>
  <c r="G1214" i="35"/>
  <c r="H1214" i="35"/>
  <c r="G1215" i="35"/>
  <c r="H1215" i="35"/>
  <c r="G1216" i="35"/>
  <c r="H1216" i="35"/>
  <c r="G1217" i="35"/>
  <c r="H1217" i="35"/>
  <c r="G1218" i="35"/>
  <c r="H1218" i="35"/>
  <c r="G1219" i="35"/>
  <c r="H1219" i="35"/>
  <c r="G1220" i="35"/>
  <c r="H1220" i="35"/>
  <c r="G1221" i="35"/>
  <c r="H1221" i="35"/>
  <c r="G1222" i="35"/>
  <c r="H1222" i="35"/>
  <c r="G1223" i="35"/>
  <c r="H1223" i="35"/>
  <c r="G1224" i="35"/>
  <c r="H1224" i="35"/>
  <c r="G1225" i="35"/>
  <c r="H1225" i="35"/>
  <c r="G1226" i="35"/>
  <c r="H1226" i="35"/>
  <c r="G1227" i="35"/>
  <c r="H1227" i="35"/>
  <c r="G1228" i="35"/>
  <c r="H1228" i="35"/>
  <c r="G1229" i="35"/>
  <c r="H1229" i="35"/>
  <c r="G1230" i="35"/>
  <c r="H1230" i="35"/>
  <c r="G1231" i="35"/>
  <c r="H1231" i="35"/>
  <c r="G1232" i="35"/>
  <c r="H1232" i="35"/>
  <c r="G1233" i="35"/>
  <c r="H1233" i="35"/>
  <c r="G1234" i="35"/>
  <c r="H1234" i="35"/>
  <c r="G1235" i="35"/>
  <c r="H1235" i="35"/>
  <c r="G1236" i="35"/>
  <c r="H1236" i="35"/>
  <c r="G1237" i="35"/>
  <c r="H1237" i="35"/>
  <c r="G1238" i="35"/>
  <c r="H1238" i="35"/>
  <c r="G1239" i="35"/>
  <c r="H1239" i="35"/>
  <c r="G1240" i="35"/>
  <c r="H1240" i="35"/>
  <c r="G1241" i="35"/>
  <c r="H1241" i="35"/>
  <c r="G1242" i="35"/>
  <c r="H1242" i="35"/>
  <c r="G1243" i="35"/>
  <c r="H1243" i="35"/>
  <c r="G1244" i="35"/>
  <c r="H1244" i="35"/>
  <c r="G1245" i="35"/>
  <c r="H1245" i="35"/>
  <c r="G1246" i="35"/>
  <c r="H1246" i="35"/>
  <c r="G1247" i="35"/>
  <c r="H1247" i="35"/>
  <c r="G1248" i="35"/>
  <c r="H1248" i="35"/>
  <c r="G1249" i="35"/>
  <c r="H1249" i="35"/>
  <c r="G1250" i="35"/>
  <c r="H1250" i="35"/>
  <c r="G1251" i="35"/>
  <c r="H1251" i="35"/>
  <c r="G1252" i="35"/>
  <c r="H1252" i="35"/>
  <c r="G1253" i="35"/>
  <c r="H1253" i="35"/>
  <c r="G1254" i="35"/>
  <c r="H1254" i="35"/>
  <c r="G1255" i="35"/>
  <c r="H1255" i="35"/>
  <c r="G1256" i="35"/>
  <c r="H1256" i="35"/>
  <c r="G1257" i="35"/>
  <c r="H1257" i="35"/>
  <c r="G1258" i="35"/>
  <c r="H1258" i="35"/>
  <c r="G1259" i="35"/>
  <c r="H1259" i="35"/>
  <c r="G1260" i="35"/>
  <c r="H1260" i="35"/>
  <c r="G1261" i="35"/>
  <c r="H1261" i="35"/>
  <c r="G1262" i="35"/>
  <c r="H1262" i="35"/>
  <c r="G1263" i="35"/>
  <c r="H1263" i="35"/>
  <c r="G1264" i="35"/>
  <c r="H1264" i="35"/>
  <c r="G1265" i="35"/>
  <c r="H1265" i="35"/>
  <c r="G1266" i="35"/>
  <c r="H1266" i="35"/>
  <c r="G1267" i="35"/>
  <c r="H1267" i="35"/>
  <c r="G1268" i="35"/>
  <c r="H1268" i="35"/>
  <c r="G1269" i="35"/>
  <c r="H1269" i="35"/>
  <c r="G1270" i="35"/>
  <c r="H1270" i="35"/>
  <c r="G1271" i="35"/>
  <c r="H1271" i="35"/>
  <c r="G1272" i="35"/>
  <c r="H1272" i="35"/>
  <c r="G1273" i="35"/>
  <c r="H1273" i="35"/>
  <c r="G1274" i="35"/>
  <c r="H1274" i="35"/>
  <c r="G1275" i="35"/>
  <c r="H1275" i="35"/>
  <c r="G1276" i="35"/>
  <c r="H1276" i="35"/>
  <c r="G1277" i="35"/>
  <c r="H1277" i="35"/>
  <c r="G1278" i="35"/>
  <c r="H1278" i="35"/>
  <c r="G1279" i="35"/>
  <c r="H1279" i="35"/>
  <c r="G1280" i="35"/>
  <c r="H1280" i="35"/>
  <c r="G1281" i="35"/>
  <c r="H1281" i="35"/>
  <c r="G1282" i="35"/>
  <c r="H1282" i="35"/>
  <c r="G1283" i="35"/>
  <c r="H1283" i="35"/>
  <c r="G1284" i="35"/>
  <c r="H1284" i="35"/>
  <c r="G1285" i="35"/>
  <c r="H1285" i="35"/>
  <c r="G1286" i="35"/>
  <c r="H1286" i="35"/>
  <c r="G1287" i="35"/>
  <c r="H1287" i="35"/>
  <c r="G1288" i="35"/>
  <c r="H1288" i="35"/>
  <c r="G1289" i="35"/>
  <c r="H1289" i="35"/>
  <c r="G1290" i="35"/>
  <c r="H1290" i="35"/>
  <c r="G1291" i="35"/>
  <c r="H1291" i="35"/>
  <c r="G1292" i="35"/>
  <c r="H1292" i="35"/>
  <c r="G1293" i="35"/>
  <c r="H1293" i="35"/>
  <c r="G1294" i="35"/>
  <c r="H1294" i="35"/>
  <c r="G1295" i="35"/>
  <c r="H1295" i="35"/>
  <c r="G1296" i="35"/>
  <c r="H1296" i="35"/>
  <c r="G1297" i="35"/>
  <c r="H1297" i="35"/>
  <c r="G1298" i="35"/>
  <c r="H1298" i="35"/>
  <c r="G1299" i="35"/>
  <c r="H1299" i="35"/>
  <c r="G1300" i="35"/>
  <c r="H1300" i="35"/>
  <c r="G1301" i="35"/>
  <c r="H1301" i="35"/>
  <c r="G1302" i="35"/>
  <c r="H1302" i="35"/>
  <c r="G1303" i="35"/>
  <c r="H1303" i="35"/>
  <c r="G1304" i="35"/>
  <c r="H1304" i="35"/>
  <c r="G1305" i="35"/>
  <c r="H1305" i="35"/>
  <c r="G1306" i="35"/>
  <c r="H1306" i="35"/>
  <c r="G1307" i="35"/>
  <c r="H1307" i="35"/>
  <c r="G1308" i="35"/>
  <c r="H1308" i="35"/>
  <c r="G1309" i="35"/>
  <c r="H1309" i="35"/>
  <c r="G1310" i="35"/>
  <c r="H1310" i="35"/>
  <c r="G1311" i="35"/>
  <c r="H1311" i="35"/>
  <c r="G1312" i="35"/>
  <c r="H1312" i="35"/>
  <c r="G1313" i="35"/>
  <c r="H1313" i="35"/>
  <c r="G1314" i="35"/>
  <c r="H1314" i="35"/>
  <c r="G1315" i="35"/>
  <c r="H1315" i="35"/>
  <c r="G1316" i="35"/>
  <c r="H1316" i="35"/>
  <c r="G1317" i="35"/>
  <c r="H1317" i="35"/>
  <c r="G1318" i="35"/>
  <c r="H1318" i="35"/>
  <c r="G1319" i="35"/>
  <c r="H1319" i="35"/>
  <c r="G1320" i="35"/>
  <c r="H1320" i="35"/>
  <c r="G1321" i="35"/>
  <c r="H1321" i="35"/>
  <c r="G1322" i="35"/>
  <c r="H1322" i="35"/>
  <c r="G1323" i="35"/>
  <c r="H1323" i="35"/>
  <c r="G1324" i="35"/>
  <c r="H1324" i="35"/>
  <c r="G1325" i="35"/>
  <c r="H1325" i="35"/>
  <c r="G1326" i="35"/>
  <c r="H1326" i="35"/>
  <c r="G1327" i="35"/>
  <c r="H1327" i="35"/>
  <c r="G1328" i="35"/>
  <c r="H1328" i="35"/>
  <c r="G1329" i="35"/>
  <c r="H1329" i="35"/>
  <c r="G1330" i="35"/>
  <c r="H1330" i="35"/>
  <c r="G1331" i="35"/>
  <c r="H1331" i="35"/>
  <c r="G1332" i="35"/>
  <c r="H1332" i="35"/>
  <c r="G1333" i="35"/>
  <c r="H1333" i="35"/>
  <c r="G1334" i="35"/>
  <c r="H1334" i="35"/>
  <c r="G1335" i="35"/>
  <c r="H1335" i="35"/>
  <c r="G1336" i="35"/>
  <c r="H1336" i="35"/>
  <c r="G1337" i="35"/>
  <c r="H1337" i="35"/>
  <c r="G1338" i="35"/>
  <c r="H1338" i="35"/>
  <c r="G1339" i="35"/>
  <c r="H1339" i="35"/>
  <c r="G1340" i="35"/>
  <c r="H1340" i="35"/>
  <c r="G1341" i="35"/>
  <c r="H1341" i="35"/>
  <c r="G1342" i="35"/>
  <c r="H1342" i="35"/>
  <c r="G1343" i="35"/>
  <c r="H1343" i="35"/>
  <c r="G1344" i="35"/>
  <c r="H1344" i="35"/>
  <c r="G1345" i="35"/>
  <c r="H1345" i="35"/>
  <c r="G1346" i="35"/>
  <c r="H1346" i="35"/>
  <c r="G1347" i="35"/>
  <c r="H1347" i="35"/>
  <c r="G1348" i="35"/>
  <c r="H1348" i="35"/>
  <c r="G1349" i="35"/>
  <c r="H1349" i="35"/>
  <c r="G1350" i="35"/>
  <c r="H1350" i="35"/>
  <c r="G1351" i="35"/>
  <c r="H1351" i="35"/>
  <c r="G1352" i="35"/>
  <c r="H1352" i="35"/>
  <c r="G1353" i="35"/>
  <c r="H1353" i="35"/>
  <c r="G1354" i="35"/>
  <c r="H1354" i="35"/>
  <c r="G1355" i="35"/>
  <c r="H1355" i="35"/>
  <c r="G1356" i="35"/>
  <c r="H1356" i="35"/>
  <c r="G1357" i="35"/>
  <c r="H1357" i="35"/>
  <c r="G1358" i="35"/>
  <c r="H1358" i="35"/>
  <c r="G1359" i="35"/>
  <c r="H1359" i="35"/>
  <c r="G1360" i="35"/>
  <c r="H1360" i="35"/>
  <c r="G1361" i="35"/>
  <c r="H1361" i="35"/>
  <c r="G1362" i="35"/>
  <c r="H1362" i="35"/>
  <c r="G1363" i="35"/>
  <c r="H1363" i="35"/>
  <c r="G1364" i="35"/>
  <c r="H1364" i="35"/>
  <c r="G1365" i="35"/>
  <c r="H1365" i="35"/>
  <c r="G1366" i="35"/>
  <c r="H1366" i="35"/>
  <c r="G1367" i="35"/>
  <c r="H1367" i="35"/>
  <c r="G1368" i="35"/>
  <c r="H1368" i="35"/>
  <c r="G1369" i="35"/>
  <c r="H1369" i="35"/>
  <c r="G1370" i="35"/>
  <c r="H1370" i="35"/>
  <c r="G1371" i="35"/>
  <c r="H1371" i="35"/>
  <c r="G1372" i="35"/>
  <c r="H1372" i="35"/>
  <c r="G1373" i="35"/>
  <c r="H1373" i="35"/>
  <c r="G1374" i="35"/>
  <c r="H1374" i="35"/>
  <c r="G1375" i="35"/>
  <c r="H1375" i="35"/>
  <c r="G1376" i="35"/>
  <c r="H1376" i="35"/>
  <c r="G1377" i="35"/>
  <c r="H1377" i="35"/>
  <c r="G1378" i="35"/>
  <c r="H1378" i="35"/>
  <c r="G1379" i="35"/>
  <c r="H1379" i="35"/>
  <c r="G1380" i="35"/>
  <c r="H1380" i="35"/>
  <c r="G1381" i="35"/>
  <c r="H1381" i="35"/>
  <c r="G1382" i="35"/>
  <c r="H1382" i="35"/>
  <c r="G1383" i="35"/>
  <c r="H1383" i="35"/>
  <c r="G1384" i="35"/>
  <c r="H1384" i="35"/>
  <c r="G1385" i="35"/>
  <c r="H1385" i="35"/>
  <c r="G1386" i="35"/>
  <c r="H1386" i="35"/>
  <c r="G1387" i="35"/>
  <c r="H1387" i="35"/>
  <c r="G1388" i="35"/>
  <c r="H1388" i="35"/>
  <c r="G1389" i="35"/>
  <c r="H1389" i="35"/>
  <c r="G1390" i="35"/>
  <c r="H1390" i="35"/>
  <c r="G1391" i="35"/>
  <c r="H1391" i="35"/>
  <c r="G1392" i="35"/>
  <c r="H1392" i="35"/>
  <c r="G1393" i="35"/>
  <c r="H1393" i="35"/>
  <c r="G1394" i="35"/>
  <c r="H1394" i="35"/>
  <c r="G1395" i="35"/>
  <c r="H1395" i="35"/>
  <c r="G1396" i="35"/>
  <c r="H1396" i="35"/>
  <c r="G1397" i="35"/>
  <c r="H1397" i="35"/>
  <c r="G1398" i="35"/>
  <c r="H1398" i="35"/>
  <c r="G1399" i="35"/>
  <c r="H1399" i="35"/>
  <c r="G1400" i="35"/>
  <c r="H1400" i="35"/>
  <c r="G1401" i="35"/>
  <c r="H1401" i="35"/>
  <c r="G1402" i="35"/>
  <c r="H1402" i="35"/>
  <c r="G1403" i="35"/>
  <c r="H1403" i="35"/>
  <c r="G1404" i="35"/>
  <c r="H1404" i="35"/>
  <c r="G1405" i="35"/>
  <c r="H1405" i="35"/>
  <c r="G1406" i="35"/>
  <c r="H1406" i="35"/>
  <c r="G1407" i="35"/>
  <c r="H1407" i="35"/>
  <c r="G1408" i="35"/>
  <c r="H1408" i="35"/>
  <c r="G1409" i="35"/>
  <c r="H1409" i="35"/>
  <c r="G1410" i="35"/>
  <c r="H1410" i="35"/>
  <c r="G1411" i="35"/>
  <c r="H1411" i="35"/>
  <c r="G1412" i="35"/>
  <c r="H1412" i="35"/>
  <c r="G1413" i="35"/>
  <c r="H1413" i="35"/>
  <c r="G1414" i="35"/>
  <c r="H1414" i="35"/>
  <c r="G1415" i="35"/>
  <c r="H1415" i="35"/>
  <c r="G1416" i="35"/>
  <c r="H1416" i="35"/>
  <c r="G1417" i="35"/>
  <c r="H1417" i="35"/>
  <c r="G1418" i="35"/>
  <c r="H1418" i="35"/>
  <c r="G1419" i="35"/>
  <c r="H1419" i="35"/>
  <c r="G1420" i="35"/>
  <c r="H1420" i="35"/>
  <c r="G1421" i="35"/>
  <c r="H1421" i="35"/>
  <c r="G1422" i="35"/>
  <c r="H1422" i="35"/>
  <c r="G1423" i="35"/>
  <c r="H1423" i="35"/>
  <c r="G1424" i="35"/>
  <c r="H1424" i="35"/>
  <c r="G1425" i="35"/>
  <c r="H1425" i="35"/>
  <c r="G1426" i="35"/>
  <c r="H1426" i="35"/>
  <c r="AW9" i="32"/>
  <c r="AV9" i="32"/>
  <c r="BH9" i="32"/>
  <c r="BG9" i="32"/>
  <c r="BF9" i="32"/>
  <c r="BE9" i="32"/>
  <c r="D38" i="31"/>
  <c r="I12" i="35" l="1"/>
  <c r="I1402" i="35"/>
  <c r="I1394" i="35"/>
  <c r="I1364" i="35"/>
  <c r="I1383" i="35"/>
  <c r="I1315" i="35"/>
  <c r="I1232" i="35"/>
  <c r="I612" i="35"/>
  <c r="I1238" i="35"/>
  <c r="I1077" i="35"/>
  <c r="I1309" i="35"/>
  <c r="I1048" i="35"/>
  <c r="I1361" i="35"/>
  <c r="I1349" i="35"/>
  <c r="I1296" i="35"/>
  <c r="I1186" i="35"/>
  <c r="I1178" i="35"/>
  <c r="I1172" i="35"/>
  <c r="I1156" i="35"/>
  <c r="I1154" i="35"/>
  <c r="I1148" i="35"/>
  <c r="I1118" i="35"/>
  <c r="I1044" i="35"/>
  <c r="I1038" i="35"/>
  <c r="I884" i="35"/>
  <c r="I727" i="35"/>
  <c r="I695" i="35"/>
  <c r="I641" i="35"/>
  <c r="I465" i="35"/>
  <c r="I1422" i="35"/>
  <c r="I1265" i="35"/>
  <c r="I1231" i="35"/>
  <c r="I1121" i="35"/>
  <c r="I869" i="35"/>
  <c r="I839" i="35"/>
  <c r="I821" i="35"/>
  <c r="I446" i="35"/>
  <c r="I440" i="35"/>
  <c r="I416" i="35"/>
  <c r="I404" i="35"/>
  <c r="I374" i="35"/>
  <c r="DT9" i="29"/>
  <c r="DU9" i="29" s="1"/>
  <c r="DV9" i="29" s="1"/>
  <c r="DW9" i="29" s="1"/>
  <c r="DX9" i="29" s="1"/>
  <c r="DY9" i="29" s="1"/>
  <c r="DZ9" i="29" s="1"/>
  <c r="I1363" i="35"/>
  <c r="I1104" i="35"/>
  <c r="I1056" i="35"/>
  <c r="I1050" i="35"/>
  <c r="I901" i="35"/>
  <c r="I105" i="35"/>
  <c r="I1258" i="35"/>
  <c r="I691" i="35"/>
  <c r="I667" i="35"/>
  <c r="I631" i="35"/>
  <c r="I403" i="35"/>
  <c r="I379" i="35"/>
  <c r="I14" i="35"/>
  <c r="I1096" i="35"/>
  <c r="I121" i="35"/>
  <c r="I1227" i="35"/>
  <c r="I1089" i="35"/>
  <c r="I581" i="35"/>
  <c r="I569" i="35"/>
  <c r="I533" i="35"/>
  <c r="I485" i="35"/>
  <c r="I449" i="35"/>
  <c r="I407" i="35"/>
  <c r="I1035" i="35"/>
  <c r="I1112" i="35"/>
  <c r="I759" i="35"/>
  <c r="I1410" i="35"/>
  <c r="I1254" i="35"/>
  <c r="I1242" i="35"/>
  <c r="I717" i="35"/>
  <c r="I711" i="35"/>
  <c r="I705" i="35"/>
  <c r="I669" i="35"/>
  <c r="I615" i="35"/>
  <c r="I429" i="35"/>
  <c r="DW8" i="32"/>
  <c r="DX8" i="32" s="1"/>
  <c r="DY8" i="32" s="1"/>
  <c r="DZ8" i="32" s="1"/>
  <c r="EA8" i="32" s="1"/>
  <c r="EB8" i="32" s="1"/>
  <c r="EC8" i="32" s="1"/>
  <c r="ED8" i="32" s="1"/>
  <c r="EE8" i="32" s="1"/>
  <c r="EF8" i="32" s="1"/>
  <c r="EG8" i="32" s="1"/>
  <c r="I517" i="35"/>
  <c r="I21" i="35"/>
  <c r="I607" i="35"/>
  <c r="I505" i="35"/>
  <c r="I475" i="35"/>
  <c r="I761" i="35"/>
  <c r="I743" i="35"/>
  <c r="I708" i="35"/>
  <c r="I439" i="35"/>
  <c r="I349" i="35"/>
  <c r="I1143" i="35"/>
  <c r="I511" i="35"/>
  <c r="I57" i="35"/>
  <c r="I1385" i="35"/>
  <c r="I1414" i="35"/>
  <c r="I1196" i="35"/>
  <c r="I1071" i="35"/>
  <c r="I1059" i="35"/>
  <c r="I1053" i="35"/>
  <c r="I820" i="35"/>
  <c r="I790" i="35"/>
  <c r="I719" i="35"/>
  <c r="I301" i="35"/>
  <c r="I265" i="35"/>
  <c r="I253" i="35"/>
  <c r="I1351" i="35"/>
  <c r="I571" i="35"/>
  <c r="I1325" i="35"/>
  <c r="I1135" i="35"/>
  <c r="I1123" i="35"/>
  <c r="I1117" i="35"/>
  <c r="I861" i="35"/>
  <c r="I849" i="35"/>
  <c r="I813" i="35"/>
  <c r="I807" i="35"/>
  <c r="I583" i="35"/>
  <c r="I601" i="35"/>
  <c r="I1377" i="35"/>
  <c r="I1360" i="35"/>
  <c r="I1188" i="35"/>
  <c r="I1080" i="35"/>
  <c r="I1069" i="35"/>
  <c r="I1063" i="35"/>
  <c r="I1045" i="35"/>
  <c r="I1021" i="35"/>
  <c r="I752" i="35"/>
  <c r="I663" i="35"/>
  <c r="I621" i="35"/>
  <c r="I532" i="35"/>
  <c r="I436" i="35"/>
  <c r="I424" i="35"/>
  <c r="I329" i="35"/>
  <c r="I305" i="35"/>
  <c r="I185" i="35"/>
  <c r="I1187" i="35"/>
  <c r="I322" i="35"/>
  <c r="I41" i="35"/>
  <c r="I1229" i="35"/>
  <c r="I1193" i="35"/>
  <c r="I1299" i="35"/>
  <c r="I1032" i="35"/>
  <c r="I745" i="35"/>
  <c r="I656" i="35"/>
  <c r="I369" i="35"/>
  <c r="I345" i="35"/>
  <c r="I1181" i="35"/>
  <c r="I757" i="35"/>
  <c r="I751" i="35"/>
  <c r="I399" i="35"/>
  <c r="I393" i="35"/>
  <c r="I381" i="35"/>
  <c r="I363" i="35"/>
  <c r="I1340" i="35"/>
  <c r="I1328" i="35"/>
  <c r="I1316" i="35"/>
  <c r="I1263" i="35"/>
  <c r="I1257" i="35"/>
  <c r="I1245" i="35"/>
  <c r="I1239" i="35"/>
  <c r="I1037" i="35"/>
  <c r="I852" i="35"/>
  <c r="I608" i="35"/>
  <c r="I548" i="35"/>
  <c r="I327" i="35"/>
  <c r="I1424" i="35"/>
  <c r="I1103" i="35"/>
  <c r="I1388" i="35"/>
  <c r="I1371" i="35"/>
  <c r="I1278" i="35"/>
  <c r="I1266" i="35"/>
  <c r="I1226" i="35"/>
  <c r="I1220" i="35"/>
  <c r="I1184" i="35"/>
  <c r="I1090" i="35"/>
  <c r="I1078" i="35"/>
  <c r="I882" i="35"/>
  <c r="I693" i="35"/>
  <c r="I592" i="35"/>
  <c r="I568" i="35"/>
  <c r="I556" i="35"/>
  <c r="I377" i="35"/>
  <c r="I1292" i="35"/>
  <c r="I965" i="35"/>
  <c r="I704" i="35"/>
  <c r="I657" i="35"/>
  <c r="I645" i="35"/>
  <c r="I365" i="35"/>
  <c r="I353" i="35"/>
  <c r="I336" i="35"/>
  <c r="I1101" i="35"/>
  <c r="I1398" i="35"/>
  <c r="I1376" i="35"/>
  <c r="I1347" i="35"/>
  <c r="I1341" i="35"/>
  <c r="I1335" i="35"/>
  <c r="I1329" i="35"/>
  <c r="I1306" i="35"/>
  <c r="I1300" i="35"/>
  <c r="I1236" i="35"/>
  <c r="I1183" i="35"/>
  <c r="I1136" i="35"/>
  <c r="I1030" i="35"/>
  <c r="I1018" i="35"/>
  <c r="I1012" i="35"/>
  <c r="I1006" i="35"/>
  <c r="I994" i="35"/>
  <c r="I982" i="35"/>
  <c r="I970" i="35"/>
  <c r="I922" i="35"/>
  <c r="I857" i="35"/>
  <c r="I791" i="35"/>
  <c r="I644" i="35"/>
  <c r="I567" i="35"/>
  <c r="I561" i="35"/>
  <c r="I477" i="35"/>
  <c r="I406" i="35"/>
  <c r="I306" i="35"/>
  <c r="I1390" i="35"/>
  <c r="I1313" i="35"/>
  <c r="I1323" i="35"/>
  <c r="I1294" i="35"/>
  <c r="I1218" i="35"/>
  <c r="I880" i="35"/>
  <c r="I832" i="35"/>
  <c r="I749" i="35"/>
  <c r="I679" i="35"/>
  <c r="I500" i="35"/>
  <c r="I453" i="35"/>
  <c r="I233" i="35"/>
  <c r="I49" i="35"/>
  <c r="I1426" i="35"/>
  <c r="I1305" i="35"/>
  <c r="I1240" i="35"/>
  <c r="I1105" i="35"/>
  <c r="I1064" i="35"/>
  <c r="I1029" i="35"/>
  <c r="I933" i="35"/>
  <c r="I921" i="35"/>
  <c r="I643" i="35"/>
  <c r="I625" i="35"/>
  <c r="I452" i="35"/>
  <c r="I340" i="35"/>
  <c r="I328" i="35"/>
  <c r="I1280" i="35"/>
  <c r="I1293" i="35"/>
  <c r="I1281" i="35"/>
  <c r="I1205" i="35"/>
  <c r="I1176" i="35"/>
  <c r="I1093" i="35"/>
  <c r="I795" i="35"/>
  <c r="I535" i="35"/>
  <c r="I499" i="35"/>
  <c r="I487" i="35"/>
  <c r="I316" i="35"/>
  <c r="I1373" i="35"/>
  <c r="I1216" i="35"/>
  <c r="I1133" i="35"/>
  <c r="I1379" i="35"/>
  <c r="I1310" i="35"/>
  <c r="I1157" i="35"/>
  <c r="I926" i="35"/>
  <c r="I765" i="35"/>
  <c r="I736" i="35"/>
  <c r="I701" i="35"/>
  <c r="I660" i="35"/>
  <c r="I451" i="35"/>
  <c r="I77" i="35"/>
  <c r="I65" i="35"/>
  <c r="I1204" i="35"/>
  <c r="I848" i="35"/>
  <c r="I836" i="35"/>
  <c r="I824" i="35"/>
  <c r="I806" i="35"/>
  <c r="I753" i="35"/>
  <c r="I724" i="35"/>
  <c r="I665" i="35"/>
  <c r="I653" i="35"/>
  <c r="I647" i="35"/>
  <c r="I552" i="35"/>
  <c r="I516" i="35"/>
  <c r="I492" i="35"/>
  <c r="I361" i="35"/>
  <c r="I249" i="35"/>
  <c r="I1401" i="35"/>
  <c r="I165" i="35"/>
  <c r="I159" i="35"/>
  <c r="I153" i="35"/>
  <c r="I28" i="35"/>
  <c r="I1228" i="35"/>
  <c r="I1127" i="35"/>
  <c r="I1418" i="35"/>
  <c r="I1244" i="35"/>
  <c r="I1109" i="35"/>
  <c r="I1068" i="35"/>
  <c r="I949" i="35"/>
  <c r="I1343" i="35"/>
  <c r="I1314" i="35"/>
  <c r="I1302" i="35"/>
  <c r="I1291" i="35"/>
  <c r="I1285" i="35"/>
  <c r="I1279" i="35"/>
  <c r="I1267" i="35"/>
  <c r="I1255" i="35"/>
  <c r="I1179" i="35"/>
  <c r="I1132" i="35"/>
  <c r="I1102" i="35"/>
  <c r="I1020" i="35"/>
  <c r="I1014" i="35"/>
  <c r="I1002" i="35"/>
  <c r="I990" i="35"/>
  <c r="I978" i="35"/>
  <c r="I895" i="35"/>
  <c r="I889" i="35"/>
  <c r="I865" i="35"/>
  <c r="I823" i="35"/>
  <c r="I817" i="35"/>
  <c r="I805" i="35"/>
  <c r="I799" i="35"/>
  <c r="I793" i="35"/>
  <c r="I694" i="35"/>
  <c r="I628" i="35"/>
  <c r="I616" i="35"/>
  <c r="I551" i="35"/>
  <c r="I497" i="35"/>
  <c r="I461" i="35"/>
  <c r="I224" i="35"/>
  <c r="I200" i="35"/>
  <c r="I188" i="35"/>
  <c r="I93" i="35"/>
  <c r="I45" i="35"/>
  <c r="I33" i="35"/>
  <c r="I1387" i="35"/>
  <c r="I1311" i="35"/>
  <c r="I1288" i="35"/>
  <c r="I1282" i="35"/>
  <c r="I1270" i="35"/>
  <c r="I1208" i="35"/>
  <c r="I1190" i="35"/>
  <c r="I1180" i="35"/>
  <c r="I1168" i="35"/>
  <c r="I1115" i="35"/>
  <c r="I1051" i="35"/>
  <c r="I1040" i="35"/>
  <c r="I1034" i="35"/>
  <c r="I1017" i="35"/>
  <c r="I999" i="35"/>
  <c r="I987" i="35"/>
  <c r="I975" i="35"/>
  <c r="I916" i="35"/>
  <c r="I898" i="35"/>
  <c r="I887" i="35"/>
  <c r="I863" i="35"/>
  <c r="I840" i="35"/>
  <c r="I828" i="35"/>
  <c r="I788" i="35"/>
  <c r="I776" i="35"/>
  <c r="I742" i="35"/>
  <c r="I713" i="35"/>
  <c r="I696" i="35"/>
  <c r="I673" i="35"/>
  <c r="I662" i="35"/>
  <c r="I639" i="35"/>
  <c r="I599" i="35"/>
  <c r="I448" i="35"/>
  <c r="I431" i="35"/>
  <c r="I395" i="35"/>
  <c r="I383" i="35"/>
  <c r="I344" i="35"/>
  <c r="I304" i="35"/>
  <c r="I293" i="35"/>
  <c r="I287" i="35"/>
  <c r="I145" i="35"/>
  <c r="I80" i="35"/>
  <c r="I27" i="35"/>
  <c r="I1295" i="35"/>
  <c r="I1249" i="35"/>
  <c r="I1203" i="35"/>
  <c r="I1271" i="35"/>
  <c r="I1327" i="35"/>
  <c r="I1225" i="35"/>
  <c r="I1167" i="35"/>
  <c r="I1161" i="35"/>
  <c r="I1155" i="35"/>
  <c r="I1149" i="35"/>
  <c r="I1120" i="35"/>
  <c r="I1079" i="35"/>
  <c r="I1028" i="35"/>
  <c r="I980" i="35"/>
  <c r="I962" i="35"/>
  <c r="I950" i="35"/>
  <c r="I945" i="35"/>
  <c r="I915" i="35"/>
  <c r="I909" i="35"/>
  <c r="I787" i="35"/>
  <c r="I735" i="35"/>
  <c r="I729" i="35"/>
  <c r="I598" i="35"/>
  <c r="I580" i="35"/>
  <c r="I545" i="35"/>
  <c r="I539" i="35"/>
  <c r="I521" i="35"/>
  <c r="I509" i="35"/>
  <c r="I481" i="35"/>
  <c r="I470" i="35"/>
  <c r="I464" i="35"/>
  <c r="I447" i="35"/>
  <c r="I331" i="35"/>
  <c r="I209" i="35"/>
  <c r="I73" i="35"/>
  <c r="I38" i="35"/>
  <c r="I1277" i="35"/>
  <c r="I1237" i="35"/>
  <c r="I1241" i="35"/>
  <c r="I1219" i="35"/>
  <c r="I1386" i="35"/>
  <c r="I1359" i="35"/>
  <c r="I1287" i="35"/>
  <c r="I1269" i="35"/>
  <c r="I1189" i="35"/>
  <c r="I1061" i="35"/>
  <c r="I815" i="35"/>
  <c r="I804" i="35"/>
  <c r="I792" i="35"/>
  <c r="I769" i="35"/>
  <c r="I758" i="35"/>
  <c r="I632" i="35"/>
  <c r="I609" i="35"/>
  <c r="I527" i="35"/>
  <c r="I1417" i="35"/>
  <c r="I1312" i="35"/>
  <c r="I1381" i="35"/>
  <c r="I1348" i="35"/>
  <c r="I1353" i="35"/>
  <c r="I1337" i="35"/>
  <c r="I1321" i="35"/>
  <c r="I1252" i="35"/>
  <c r="I1235" i="35"/>
  <c r="I1201" i="35"/>
  <c r="I1125" i="35"/>
  <c r="I1397" i="35"/>
  <c r="I1391" i="35"/>
  <c r="I1369" i="35"/>
  <c r="I1336" i="35"/>
  <c r="I1303" i="35"/>
  <c r="I1286" i="35"/>
  <c r="I1274" i="35"/>
  <c r="I1234" i="35"/>
  <c r="I1194" i="35"/>
  <c r="I1160" i="35"/>
  <c r="I1119" i="35"/>
  <c r="I1107" i="35"/>
  <c r="I1084" i="35"/>
  <c r="I1066" i="35"/>
  <c r="I1055" i="35"/>
  <c r="I1027" i="35"/>
  <c r="I1015" i="35"/>
  <c r="I991" i="35"/>
  <c r="I979" i="35"/>
  <c r="I973" i="35"/>
  <c r="I885" i="35"/>
  <c r="I879" i="35"/>
  <c r="I873" i="35"/>
  <c r="I855" i="35"/>
  <c r="I844" i="35"/>
  <c r="I838" i="35"/>
  <c r="I809" i="35"/>
  <c r="I797" i="35"/>
  <c r="I740" i="35"/>
  <c r="I728" i="35"/>
  <c r="I688" i="35"/>
  <c r="I626" i="35"/>
  <c r="I585" i="35"/>
  <c r="I555" i="35"/>
  <c r="I538" i="35"/>
  <c r="I520" i="35"/>
  <c r="I508" i="35"/>
  <c r="I423" i="35"/>
  <c r="I417" i="35"/>
  <c r="I411" i="35"/>
  <c r="I319" i="35"/>
  <c r="I273" i="35"/>
  <c r="I137" i="35"/>
  <c r="I125" i="35"/>
  <c r="I113" i="35"/>
  <c r="I96" i="35"/>
  <c r="I72" i="35"/>
  <c r="I25" i="35"/>
  <c r="I1413" i="35"/>
  <c r="I1384" i="35"/>
  <c r="I1368" i="35"/>
  <c r="I1308" i="35"/>
  <c r="I1262" i="35"/>
  <c r="I1250" i="35"/>
  <c r="I1233" i="35"/>
  <c r="I1223" i="35"/>
  <c r="I1217" i="35"/>
  <c r="I1177" i="35"/>
  <c r="I1171" i="35"/>
  <c r="I1095" i="35"/>
  <c r="I1083" i="35"/>
  <c r="I943" i="35"/>
  <c r="I931" i="35"/>
  <c r="I925" i="35"/>
  <c r="I872" i="35"/>
  <c r="I837" i="35"/>
  <c r="I831" i="35"/>
  <c r="I825" i="35"/>
  <c r="I739" i="35"/>
  <c r="I676" i="35"/>
  <c r="I596" i="35"/>
  <c r="I584" i="35"/>
  <c r="I572" i="35"/>
  <c r="I496" i="35"/>
  <c r="I434" i="35"/>
  <c r="I296" i="35"/>
  <c r="I284" i="35"/>
  <c r="I201" i="35"/>
  <c r="I189" i="35"/>
  <c r="I160" i="35"/>
  <c r="I136" i="35"/>
  <c r="I124" i="35"/>
  <c r="I101" i="35"/>
  <c r="I95" i="35"/>
  <c r="I36" i="35"/>
  <c r="I30" i="35"/>
  <c r="I24" i="35"/>
  <c r="I1260" i="35"/>
  <c r="I1395" i="35"/>
  <c r="I1170" i="35"/>
  <c r="I1001" i="35"/>
  <c r="I942" i="35"/>
  <c r="I906" i="35"/>
  <c r="I871" i="35"/>
  <c r="I860" i="35"/>
  <c r="I784" i="35"/>
  <c r="I767" i="35"/>
  <c r="I756" i="35"/>
  <c r="I744" i="35"/>
  <c r="I721" i="35"/>
  <c r="I710" i="35"/>
  <c r="I687" i="35"/>
  <c r="I681" i="35"/>
  <c r="I595" i="35"/>
  <c r="I525" i="35"/>
  <c r="I519" i="35"/>
  <c r="I513" i="35"/>
  <c r="I484" i="35"/>
  <c r="I29" i="35"/>
  <c r="I1324" i="35"/>
  <c r="I1128" i="35"/>
  <c r="I1111" i="35"/>
  <c r="I1036" i="35"/>
  <c r="I959" i="35"/>
  <c r="I801" i="35"/>
  <c r="I772" i="35"/>
  <c r="I709" i="35"/>
  <c r="I692" i="35"/>
  <c r="I530" i="35"/>
  <c r="I524" i="35"/>
  <c r="I512" i="35"/>
  <c r="I415" i="35"/>
  <c r="I409" i="35"/>
  <c r="I385" i="35"/>
  <c r="I362" i="35"/>
  <c r="I317" i="35"/>
  <c r="I11" i="35"/>
  <c r="I1406" i="35"/>
  <c r="I1215" i="35"/>
  <c r="I1209" i="35"/>
  <c r="I1197" i="35"/>
  <c r="I1191" i="35"/>
  <c r="I1185" i="35"/>
  <c r="I1175" i="35"/>
  <c r="I1169" i="35"/>
  <c r="I1151" i="35"/>
  <c r="I1145" i="35"/>
  <c r="I1116" i="35"/>
  <c r="I1075" i="35"/>
  <c r="I1057" i="35"/>
  <c r="I1052" i="35"/>
  <c r="I1046" i="35"/>
  <c r="I958" i="35"/>
  <c r="I917" i="35"/>
  <c r="I911" i="35"/>
  <c r="I893" i="35"/>
  <c r="I888" i="35"/>
  <c r="I876" i="35"/>
  <c r="I847" i="35"/>
  <c r="I841" i="35"/>
  <c r="I812" i="35"/>
  <c r="I800" i="35"/>
  <c r="I789" i="35"/>
  <c r="I783" i="35"/>
  <c r="I777" i="35"/>
  <c r="I703" i="35"/>
  <c r="I697" i="35"/>
  <c r="I640" i="35"/>
  <c r="I623" i="35"/>
  <c r="I547" i="35"/>
  <c r="I541" i="35"/>
  <c r="I460" i="35"/>
  <c r="I373" i="35"/>
  <c r="I294" i="35"/>
  <c r="I288" i="35"/>
  <c r="I264" i="35"/>
  <c r="I252" i="35"/>
  <c r="I229" i="35"/>
  <c r="I223" i="35"/>
  <c r="I1339" i="35"/>
  <c r="I1211" i="35"/>
  <c r="I1163" i="35"/>
  <c r="I1152" i="35"/>
  <c r="I1147" i="35"/>
  <c r="I859" i="35"/>
  <c r="I853" i="35"/>
  <c r="I442" i="35"/>
  <c r="I311" i="35"/>
  <c r="I1407" i="35"/>
  <c r="I1354" i="35"/>
  <c r="I1344" i="35"/>
  <c r="I1423" i="35"/>
  <c r="I1412" i="35"/>
  <c r="I1396" i="35"/>
  <c r="I1380" i="35"/>
  <c r="I1375" i="35"/>
  <c r="I1333" i="35"/>
  <c r="I1317" i="35"/>
  <c r="I1307" i="35"/>
  <c r="I1297" i="35"/>
  <c r="I1276" i="35"/>
  <c r="I1092" i="35"/>
  <c r="I1086" i="35"/>
  <c r="I1081" i="35"/>
  <c r="I1076" i="35"/>
  <c r="I1070" i="35"/>
  <c r="I1054" i="35"/>
  <c r="I1049" i="35"/>
  <c r="I1010" i="35"/>
  <c r="I1004" i="35"/>
  <c r="I998" i="35"/>
  <c r="I986" i="35"/>
  <c r="I974" i="35"/>
  <c r="I963" i="35"/>
  <c r="I957" i="35"/>
  <c r="I910" i="35"/>
  <c r="I899" i="35"/>
  <c r="I835" i="35"/>
  <c r="I715" i="35"/>
  <c r="I333" i="35"/>
  <c r="I217" i="35"/>
  <c r="I469" i="35"/>
  <c r="I401" i="35"/>
  <c r="I338" i="35"/>
  <c r="I1332" i="35"/>
  <c r="I1264" i="35"/>
  <c r="I1247" i="35"/>
  <c r="I1199" i="35"/>
  <c r="I1150" i="35"/>
  <c r="I1140" i="35"/>
  <c r="I1134" i="35"/>
  <c r="I1129" i="35"/>
  <c r="I1091" i="35"/>
  <c r="I1085" i="35"/>
  <c r="I1058" i="35"/>
  <c r="I1043" i="35"/>
  <c r="I1026" i="35"/>
  <c r="I997" i="35"/>
  <c r="I985" i="35"/>
  <c r="I938" i="35"/>
  <c r="I886" i="35"/>
  <c r="I881" i="35"/>
  <c r="I875" i="35"/>
  <c r="I811" i="35"/>
  <c r="I737" i="35"/>
  <c r="I731" i="35"/>
  <c r="I725" i="35"/>
  <c r="I617" i="35"/>
  <c r="I560" i="35"/>
  <c r="I502" i="35"/>
  <c r="I491" i="35"/>
  <c r="I281" i="35"/>
  <c r="I1411" i="35"/>
  <c r="I1290" i="35"/>
  <c r="I1268" i="35"/>
  <c r="I1246" i="35"/>
  <c r="I1198" i="35"/>
  <c r="I1106" i="35"/>
  <c r="I1074" i="35"/>
  <c r="I1042" i="35"/>
  <c r="I1405" i="35"/>
  <c r="I1230" i="35"/>
  <c r="I1214" i="35"/>
  <c r="I1182" i="35"/>
  <c r="I1166" i="35"/>
  <c r="I1144" i="35"/>
  <c r="I1139" i="35"/>
  <c r="I1122" i="35"/>
  <c r="I966" i="35"/>
  <c r="I961" i="35"/>
  <c r="I937" i="35"/>
  <c r="I932" i="35"/>
  <c r="I914" i="35"/>
  <c r="I902" i="35"/>
  <c r="I897" i="35"/>
  <c r="I891" i="35"/>
  <c r="I868" i="35"/>
  <c r="I833" i="35"/>
  <c r="I827" i="35"/>
  <c r="I747" i="35"/>
  <c r="I376" i="35"/>
  <c r="I359" i="35"/>
  <c r="I1415" i="35"/>
  <c r="I1192" i="35"/>
  <c r="I1138" i="35"/>
  <c r="I1073" i="35"/>
  <c r="I1062" i="35"/>
  <c r="I1041" i="35"/>
  <c r="I1025" i="35"/>
  <c r="I1008" i="35"/>
  <c r="I954" i="35"/>
  <c r="I1378" i="35"/>
  <c r="I1367" i="35"/>
  <c r="I1420" i="35"/>
  <c r="I741" i="35"/>
  <c r="I661" i="35"/>
  <c r="I593" i="35"/>
  <c r="I1421" i="35"/>
  <c r="I1352" i="35"/>
  <c r="I1357" i="35"/>
  <c r="I1404" i="35"/>
  <c r="I1320" i="35"/>
  <c r="I1393" i="35"/>
  <c r="I1304" i="35"/>
  <c r="I1283" i="35"/>
  <c r="I1256" i="35"/>
  <c r="I1213" i="35"/>
  <c r="I1207" i="35"/>
  <c r="I1202" i="35"/>
  <c r="I1165" i="35"/>
  <c r="I1159" i="35"/>
  <c r="I1137" i="35"/>
  <c r="I1126" i="35"/>
  <c r="I1110" i="35"/>
  <c r="I1099" i="35"/>
  <c r="I1094" i="35"/>
  <c r="I1072" i="35"/>
  <c r="I1067" i="35"/>
  <c r="I1024" i="35"/>
  <c r="I1019" i="35"/>
  <c r="I1013" i="35"/>
  <c r="I995" i="35"/>
  <c r="I989" i="35"/>
  <c r="I977" i="35"/>
  <c r="I953" i="35"/>
  <c r="I843" i="35"/>
  <c r="I763" i="35"/>
  <c r="I689" i="35"/>
  <c r="I683" i="35"/>
  <c r="I677" i="35"/>
  <c r="I557" i="35"/>
  <c r="I398" i="35"/>
  <c r="I392" i="35"/>
  <c r="I386" i="35"/>
  <c r="I341" i="35"/>
  <c r="I1416" i="35"/>
  <c r="I1389" i="35"/>
  <c r="I1399" i="35"/>
  <c r="I1289" i="35"/>
  <c r="I1224" i="35"/>
  <c r="I1409" i="35"/>
  <c r="I1366" i="35"/>
  <c r="I1346" i="35"/>
  <c r="I1319" i="35"/>
  <c r="I1272" i="35"/>
  <c r="I1261" i="35"/>
  <c r="I89" i="35"/>
  <c r="I1400" i="35"/>
  <c r="I1331" i="35"/>
  <c r="I1284" i="35"/>
  <c r="I1330" i="35"/>
  <c r="I1273" i="35"/>
  <c r="I1251" i="35"/>
  <c r="I1372" i="35"/>
  <c r="I1356" i="35"/>
  <c r="I1425" i="35"/>
  <c r="I1419" i="35"/>
  <c r="I1403" i="35"/>
  <c r="I1408" i="35"/>
  <c r="I1392" i="35"/>
  <c r="I1365" i="35"/>
  <c r="I1355" i="35"/>
  <c r="I1345" i="35"/>
  <c r="I1318" i="35"/>
  <c r="I1298" i="35"/>
  <c r="I1222" i="35"/>
  <c r="I1212" i="35"/>
  <c r="I1206" i="35"/>
  <c r="I1174" i="35"/>
  <c r="I1164" i="35"/>
  <c r="I1158" i="35"/>
  <c r="I1153" i="35"/>
  <c r="I1142" i="35"/>
  <c r="I1131" i="35"/>
  <c r="I1114" i="35"/>
  <c r="I1098" i="35"/>
  <c r="I1088" i="35"/>
  <c r="I1082" i="35"/>
  <c r="I1023" i="35"/>
  <c r="I988" i="35"/>
  <c r="I947" i="35"/>
  <c r="I941" i="35"/>
  <c r="I785" i="35"/>
  <c r="I779" i="35"/>
  <c r="I773" i="35"/>
  <c r="I699" i="35"/>
  <c r="I579" i="35"/>
  <c r="I425" i="35"/>
  <c r="I420" i="35"/>
  <c r="I883" i="35"/>
  <c r="I845" i="35"/>
  <c r="I620" i="35"/>
  <c r="I587" i="35"/>
  <c r="I565" i="35"/>
  <c r="I488" i="35"/>
  <c r="I455" i="35"/>
  <c r="I428" i="35"/>
  <c r="I389" i="35"/>
  <c r="I325" i="35"/>
  <c r="I308" i="35"/>
  <c r="I269" i="35"/>
  <c r="I240" i="35"/>
  <c r="I205" i="35"/>
  <c r="I176" i="35"/>
  <c r="I141" i="35"/>
  <c r="I112" i="35"/>
  <c r="I32" i="35"/>
  <c r="I16" i="35"/>
  <c r="I866" i="35"/>
  <c r="I818" i="35"/>
  <c r="I770" i="35"/>
  <c r="I722" i="35"/>
  <c r="I674" i="35"/>
  <c r="I636" i="35"/>
  <c r="I614" i="35"/>
  <c r="I597" i="35"/>
  <c r="I537" i="35"/>
  <c r="I504" i="35"/>
  <c r="I444" i="35"/>
  <c r="I433" i="35"/>
  <c r="I422" i="35"/>
  <c r="I405" i="35"/>
  <c r="I350" i="35"/>
  <c r="I257" i="35"/>
  <c r="I193" i="35"/>
  <c r="I129" i="35"/>
  <c r="I48" i="35"/>
  <c r="I26" i="35"/>
  <c r="I10" i="35"/>
  <c r="I927" i="35"/>
  <c r="I652" i="35"/>
  <c r="I646" i="35"/>
  <c r="I619" i="35"/>
  <c r="I575" i="35"/>
  <c r="I564" i="35"/>
  <c r="I559" i="35"/>
  <c r="I553" i="35"/>
  <c r="I493" i="35"/>
  <c r="I482" i="35"/>
  <c r="I454" i="35"/>
  <c r="I427" i="35"/>
  <c r="I400" i="35"/>
  <c r="I394" i="35"/>
  <c r="I388" i="35"/>
  <c r="I355" i="35"/>
  <c r="I307" i="35"/>
  <c r="I297" i="35"/>
  <c r="I280" i="35"/>
  <c r="I268" i="35"/>
  <c r="I245" i="35"/>
  <c r="I239" i="35"/>
  <c r="I216" i="35"/>
  <c r="I204" i="35"/>
  <c r="I181" i="35"/>
  <c r="I175" i="35"/>
  <c r="I152" i="35"/>
  <c r="I140" i="35"/>
  <c r="I117" i="35"/>
  <c r="I111" i="35"/>
  <c r="I88" i="35"/>
  <c r="I76" i="35"/>
  <c r="I53" i="35"/>
  <c r="I42" i="35"/>
  <c r="I31" i="35"/>
  <c r="I15" i="35"/>
  <c r="I796" i="35"/>
  <c r="I780" i="35"/>
  <c r="I764" i="35"/>
  <c r="I748" i="35"/>
  <c r="I732" i="35"/>
  <c r="I716" i="35"/>
  <c r="I700" i="35"/>
  <c r="I684" i="35"/>
  <c r="I668" i="35"/>
  <c r="I651" i="35"/>
  <c r="I635" i="35"/>
  <c r="I629" i="35"/>
  <c r="I613" i="35"/>
  <c r="I591" i="35"/>
  <c r="I536" i="35"/>
  <c r="I503" i="35"/>
  <c r="I476" i="35"/>
  <c r="I459" i="35"/>
  <c r="I443" i="35"/>
  <c r="I437" i="35"/>
  <c r="I421" i="35"/>
  <c r="I371" i="35"/>
  <c r="I339" i="35"/>
  <c r="I334" i="35"/>
  <c r="I323" i="35"/>
  <c r="I256" i="35"/>
  <c r="I221" i="35"/>
  <c r="I192" i="35"/>
  <c r="I157" i="35"/>
  <c r="I128" i="35"/>
  <c r="I81" i="35"/>
  <c r="I64" i="35"/>
  <c r="I47" i="35"/>
  <c r="I20" i="35"/>
  <c r="I261" i="35"/>
  <c r="I255" i="35"/>
  <c r="I232" i="35"/>
  <c r="I220" i="35"/>
  <c r="I197" i="35"/>
  <c r="I191" i="35"/>
  <c r="I168" i="35"/>
  <c r="I156" i="35"/>
  <c r="I133" i="35"/>
  <c r="I127" i="35"/>
  <c r="I109" i="35"/>
  <c r="I104" i="35"/>
  <c r="I92" i="35"/>
  <c r="I69" i="35"/>
  <c r="I63" i="35"/>
  <c r="I46" i="35"/>
  <c r="I19" i="35"/>
  <c r="I272" i="35"/>
  <c r="I237" i="35"/>
  <c r="I208" i="35"/>
  <c r="I173" i="35"/>
  <c r="I144" i="35"/>
  <c r="I948" i="35"/>
  <c r="I930" i="35"/>
  <c r="I918" i="35"/>
  <c r="I913" i="35"/>
  <c r="I890" i="35"/>
  <c r="I633" i="35"/>
  <c r="I600" i="35"/>
  <c r="I540" i="35"/>
  <c r="I529" i="35"/>
  <c r="I518" i="35"/>
  <c r="I501" i="35"/>
  <c r="I441" i="35"/>
  <c r="I430" i="35"/>
  <c r="I408" i="35"/>
  <c r="I380" i="35"/>
  <c r="I375" i="35"/>
  <c r="I332" i="35"/>
  <c r="I225" i="35"/>
  <c r="I161" i="35"/>
  <c r="I34" i="35"/>
  <c r="I18" i="35"/>
  <c r="I671" i="35"/>
  <c r="I655" i="35"/>
  <c r="I649" i="35"/>
  <c r="I627" i="35"/>
  <c r="I605" i="35"/>
  <c r="I589" i="35"/>
  <c r="I578" i="35"/>
  <c r="I550" i="35"/>
  <c r="I523" i="35"/>
  <c r="I490" i="35"/>
  <c r="I479" i="35"/>
  <c r="I473" i="35"/>
  <c r="I468" i="35"/>
  <c r="I463" i="35"/>
  <c r="I457" i="35"/>
  <c r="I435" i="35"/>
  <c r="I413" i="35"/>
  <c r="I397" i="35"/>
  <c r="I391" i="35"/>
  <c r="I358" i="35"/>
  <c r="I347" i="35"/>
  <c r="I337" i="35"/>
  <c r="I321" i="35"/>
  <c r="I277" i="35"/>
  <c r="I271" i="35"/>
  <c r="I248" i="35"/>
  <c r="I236" i="35"/>
  <c r="I213" i="35"/>
  <c r="I207" i="35"/>
  <c r="I184" i="35"/>
  <c r="I172" i="35"/>
  <c r="I149" i="35"/>
  <c r="I143" i="35"/>
  <c r="I120" i="35"/>
  <c r="I108" i="35"/>
  <c r="I85" i="35"/>
  <c r="I79" i="35"/>
  <c r="I61" i="35"/>
  <c r="I23" i="35"/>
  <c r="I1301" i="35"/>
  <c r="I1275" i="35"/>
  <c r="I1259" i="35"/>
  <c r="I1253" i="35"/>
  <c r="I1248" i="35"/>
  <c r="I1243" i="35"/>
  <c r="I1221" i="35"/>
  <c r="I1210" i="35"/>
  <c r="I1200" i="35"/>
  <c r="I1195" i="35"/>
  <c r="I1173" i="35"/>
  <c r="I1162" i="35"/>
  <c r="I1146" i="35"/>
  <c r="I1141" i="35"/>
  <c r="I1130" i="35"/>
  <c r="I1124" i="35"/>
  <c r="I1108" i="35"/>
  <c r="I1097" i="35"/>
  <c r="I1087" i="35"/>
  <c r="I1060" i="35"/>
  <c r="I1022" i="35"/>
  <c r="I1005" i="35"/>
  <c r="I981" i="35"/>
  <c r="I969" i="35"/>
  <c r="I964" i="35"/>
  <c r="I946" i="35"/>
  <c r="I934" i="35"/>
  <c r="I929" i="35"/>
  <c r="I905" i="35"/>
  <c r="I900" i="35"/>
  <c r="I894" i="35"/>
  <c r="I867" i="35"/>
  <c r="I856" i="35"/>
  <c r="I819" i="35"/>
  <c r="I808" i="35"/>
  <c r="I771" i="35"/>
  <c r="I760" i="35"/>
  <c r="I723" i="35"/>
  <c r="I712" i="35"/>
  <c r="I680" i="35"/>
  <c r="I675" i="35"/>
  <c r="I664" i="35"/>
  <c r="I659" i="35"/>
  <c r="I648" i="35"/>
  <c r="I604" i="35"/>
  <c r="I588" i="35"/>
  <c r="I577" i="35"/>
  <c r="I566" i="35"/>
  <c r="I549" i="35"/>
  <c r="I544" i="35"/>
  <c r="I489" i="35"/>
  <c r="I478" i="35"/>
  <c r="I472" i="35"/>
  <c r="I467" i="35"/>
  <c r="I456" i="35"/>
  <c r="I412" i="35"/>
  <c r="I357" i="35"/>
  <c r="I346" i="35"/>
  <c r="I326" i="35"/>
  <c r="I320" i="35"/>
  <c r="I315" i="35"/>
  <c r="I309" i="35"/>
  <c r="I299" i="35"/>
  <c r="I241" i="35"/>
  <c r="I177" i="35"/>
  <c r="I22" i="35"/>
  <c r="I1350" i="35"/>
  <c r="I1065" i="35"/>
  <c r="I1047" i="35"/>
  <c r="I1358" i="35"/>
  <c r="I1100" i="35"/>
  <c r="I996" i="35"/>
  <c r="I1362" i="35"/>
  <c r="I1113" i="35"/>
  <c r="I1031" i="35"/>
  <c r="I1016" i="35"/>
  <c r="I1011" i="35"/>
  <c r="I1370" i="35"/>
  <c r="I1322" i="35"/>
  <c r="I1374" i="35"/>
  <c r="I1326" i="35"/>
  <c r="I1382" i="35"/>
  <c r="I1334" i="35"/>
  <c r="I1039" i="35"/>
  <c r="I1009" i="35"/>
  <c r="I993" i="35"/>
  <c r="I1338" i="35"/>
  <c r="I1342" i="35"/>
  <c r="I1033" i="35"/>
  <c r="I1003" i="35"/>
  <c r="I992" i="35"/>
  <c r="I983" i="35"/>
  <c r="I967" i="35"/>
  <c r="I951" i="35"/>
  <c r="I935" i="35"/>
  <c r="I919" i="35"/>
  <c r="I903" i="35"/>
  <c r="I624" i="35"/>
  <c r="I432" i="35"/>
  <c r="I972" i="35"/>
  <c r="I956" i="35"/>
  <c r="I940" i="35"/>
  <c r="I924" i="35"/>
  <c r="I908" i="35"/>
  <c r="I892" i="35"/>
  <c r="I563" i="35"/>
  <c r="I387" i="35"/>
  <c r="I971" i="35"/>
  <c r="I955" i="35"/>
  <c r="I939" i="35"/>
  <c r="I923" i="35"/>
  <c r="I907" i="35"/>
  <c r="I864" i="35"/>
  <c r="I816" i="35"/>
  <c r="I768" i="35"/>
  <c r="I720" i="35"/>
  <c r="I672" i="35"/>
  <c r="I480" i="35"/>
  <c r="I976" i="35"/>
  <c r="I960" i="35"/>
  <c r="I944" i="35"/>
  <c r="I928" i="35"/>
  <c r="I912" i="35"/>
  <c r="I896" i="35"/>
  <c r="I611" i="35"/>
  <c r="I419" i="35"/>
  <c r="I1007" i="35"/>
  <c r="I528" i="35"/>
  <c r="I851" i="35"/>
  <c r="I803" i="35"/>
  <c r="I755" i="35"/>
  <c r="I707" i="35"/>
  <c r="I637" i="35"/>
  <c r="I445" i="35"/>
  <c r="I576" i="35"/>
  <c r="I1000" i="35"/>
  <c r="I984" i="35"/>
  <c r="I968" i="35"/>
  <c r="I952" i="35"/>
  <c r="I936" i="35"/>
  <c r="I920" i="35"/>
  <c r="I904" i="35"/>
  <c r="I877" i="35"/>
  <c r="I829" i="35"/>
  <c r="I781" i="35"/>
  <c r="I733" i="35"/>
  <c r="I685" i="35"/>
  <c r="I515" i="35"/>
  <c r="I842" i="35"/>
  <c r="I794" i="35"/>
  <c r="I746" i="35"/>
  <c r="I698" i="35"/>
  <c r="I650" i="35"/>
  <c r="I602" i="35"/>
  <c r="I554" i="35"/>
  <c r="I506" i="35"/>
  <c r="I458" i="35"/>
  <c r="I410" i="35"/>
  <c r="I382" i="35"/>
  <c r="I367" i="35"/>
  <c r="I351" i="35"/>
  <c r="I312" i="35"/>
  <c r="I285" i="35"/>
  <c r="I846" i="35"/>
  <c r="I798" i="35"/>
  <c r="I750" i="35"/>
  <c r="I702" i="35"/>
  <c r="I654" i="35"/>
  <c r="I606" i="35"/>
  <c r="I558" i="35"/>
  <c r="I510" i="35"/>
  <c r="I462" i="35"/>
  <c r="I414" i="35"/>
  <c r="I396" i="35"/>
  <c r="I372" i="35"/>
  <c r="I356" i="35"/>
  <c r="I850" i="35"/>
  <c r="I802" i="35"/>
  <c r="I754" i="35"/>
  <c r="I706" i="35"/>
  <c r="I658" i="35"/>
  <c r="I610" i="35"/>
  <c r="I562" i="35"/>
  <c r="I514" i="35"/>
  <c r="I466" i="35"/>
  <c r="I418" i="35"/>
  <c r="I366" i="35"/>
  <c r="I854" i="35"/>
  <c r="I858" i="35"/>
  <c r="I810" i="35"/>
  <c r="I762" i="35"/>
  <c r="I714" i="35"/>
  <c r="I666" i="35"/>
  <c r="I618" i="35"/>
  <c r="I570" i="35"/>
  <c r="I522" i="35"/>
  <c r="I474" i="35"/>
  <c r="I426" i="35"/>
  <c r="I390" i="35"/>
  <c r="I360" i="35"/>
  <c r="I335" i="35"/>
  <c r="I310" i="35"/>
  <c r="I300" i="35"/>
  <c r="I289" i="35"/>
  <c r="I862" i="35"/>
  <c r="I814" i="35"/>
  <c r="I766" i="35"/>
  <c r="I718" i="35"/>
  <c r="I670" i="35"/>
  <c r="I622" i="35"/>
  <c r="I574" i="35"/>
  <c r="I526" i="35"/>
  <c r="I370" i="35"/>
  <c r="I354" i="35"/>
  <c r="I870" i="35"/>
  <c r="I822" i="35"/>
  <c r="I774" i="35"/>
  <c r="I726" i="35"/>
  <c r="I678" i="35"/>
  <c r="I630" i="35"/>
  <c r="I582" i="35"/>
  <c r="I534" i="35"/>
  <c r="I486" i="35"/>
  <c r="I438" i="35"/>
  <c r="I384" i="35"/>
  <c r="I364" i="35"/>
  <c r="I348" i="35"/>
  <c r="I324" i="35"/>
  <c r="I276" i="35"/>
  <c r="I874" i="35"/>
  <c r="I826" i="35"/>
  <c r="I778" i="35"/>
  <c r="I730" i="35"/>
  <c r="I682" i="35"/>
  <c r="I634" i="35"/>
  <c r="I586" i="35"/>
  <c r="I878" i="35"/>
  <c r="I830" i="35"/>
  <c r="I782" i="35"/>
  <c r="I734" i="35"/>
  <c r="I686" i="35"/>
  <c r="I638" i="35"/>
  <c r="I590" i="35"/>
  <c r="I542" i="35"/>
  <c r="I494" i="35"/>
  <c r="I834" i="35"/>
  <c r="I786" i="35"/>
  <c r="I738" i="35"/>
  <c r="I690" i="35"/>
  <c r="I642" i="35"/>
  <c r="I594" i="35"/>
  <c r="I546" i="35"/>
  <c r="I498" i="35"/>
  <c r="I450" i="35"/>
  <c r="I402" i="35"/>
  <c r="I378" i="35"/>
  <c r="I368" i="35"/>
  <c r="I352" i="35"/>
  <c r="I313" i="35"/>
  <c r="I292" i="35"/>
  <c r="I260" i="35"/>
  <c r="I244" i="35"/>
  <c r="I228" i="35"/>
  <c r="I212" i="35"/>
  <c r="I196" i="35"/>
  <c r="I180" i="35"/>
  <c r="I164" i="35"/>
  <c r="I148" i="35"/>
  <c r="I132" i="35"/>
  <c r="I116" i="35"/>
  <c r="I100" i="35"/>
  <c r="I84" i="35"/>
  <c r="I68" i="35"/>
  <c r="I52" i="35"/>
  <c r="I314" i="35"/>
  <c r="I286" i="35"/>
  <c r="I270" i="35"/>
  <c r="I254" i="35"/>
  <c r="I238" i="35"/>
  <c r="I222" i="35"/>
  <c r="I206" i="35"/>
  <c r="I190" i="35"/>
  <c r="I174" i="35"/>
  <c r="I158" i="35"/>
  <c r="I142" i="35"/>
  <c r="I126" i="35"/>
  <c r="I110" i="35"/>
  <c r="I94" i="35"/>
  <c r="I78" i="35"/>
  <c r="I62" i="35"/>
  <c r="I318" i="35"/>
  <c r="I291" i="35"/>
  <c r="I275" i="35"/>
  <c r="I259" i="35"/>
  <c r="I243" i="35"/>
  <c r="I227" i="35"/>
  <c r="I211" i="35"/>
  <c r="I195" i="35"/>
  <c r="I179" i="35"/>
  <c r="I163" i="35"/>
  <c r="I147" i="35"/>
  <c r="I131" i="35"/>
  <c r="I115" i="35"/>
  <c r="I99" i="35"/>
  <c r="I83" i="35"/>
  <c r="I67" i="35"/>
  <c r="I51" i="35"/>
  <c r="I35" i="35"/>
  <c r="I56" i="35"/>
  <c r="I40" i="35"/>
  <c r="I295" i="35"/>
  <c r="I290" i="35"/>
  <c r="I274" i="35"/>
  <c r="I258" i="35"/>
  <c r="I242" i="35"/>
  <c r="I226" i="35"/>
  <c r="I210" i="35"/>
  <c r="I194" i="35"/>
  <c r="I178" i="35"/>
  <c r="I162" i="35"/>
  <c r="I146" i="35"/>
  <c r="I130" i="35"/>
  <c r="I114" i="35"/>
  <c r="I98" i="35"/>
  <c r="I82" i="35"/>
  <c r="I66" i="35"/>
  <c r="I50" i="35"/>
  <c r="I330" i="35"/>
  <c r="I279" i="35"/>
  <c r="I263" i="35"/>
  <c r="I247" i="35"/>
  <c r="I231" i="35"/>
  <c r="I215" i="35"/>
  <c r="I199" i="35"/>
  <c r="I183" i="35"/>
  <c r="I167" i="35"/>
  <c r="I151" i="35"/>
  <c r="I135" i="35"/>
  <c r="I119" i="35"/>
  <c r="I103" i="35"/>
  <c r="I87" i="35"/>
  <c r="I71" i="35"/>
  <c r="I55" i="35"/>
  <c r="I39" i="35"/>
  <c r="I60" i="35"/>
  <c r="I44" i="35"/>
  <c r="I278" i="35"/>
  <c r="I262" i="35"/>
  <c r="I246" i="35"/>
  <c r="I230" i="35"/>
  <c r="I214" i="35"/>
  <c r="I198" i="35"/>
  <c r="I182" i="35"/>
  <c r="I166" i="35"/>
  <c r="I150" i="35"/>
  <c r="I134" i="35"/>
  <c r="I118" i="35"/>
  <c r="I102" i="35"/>
  <c r="I86" i="35"/>
  <c r="I70" i="35"/>
  <c r="I54" i="35"/>
  <c r="I342" i="35"/>
  <c r="I298" i="35"/>
  <c r="I283" i="35"/>
  <c r="I267" i="35"/>
  <c r="I251" i="35"/>
  <c r="I235" i="35"/>
  <c r="I219" i="35"/>
  <c r="I203" i="35"/>
  <c r="I187" i="35"/>
  <c r="I171" i="35"/>
  <c r="I155" i="35"/>
  <c r="I139" i="35"/>
  <c r="I123" i="35"/>
  <c r="I107" i="35"/>
  <c r="I91" i="35"/>
  <c r="I75" i="35"/>
  <c r="I59" i="35"/>
  <c r="I43" i="35"/>
  <c r="I302" i="35"/>
  <c r="I282" i="35"/>
  <c r="I266" i="35"/>
  <c r="I250" i="35"/>
  <c r="I234" i="35"/>
  <c r="I218" i="35"/>
  <c r="I202" i="35"/>
  <c r="I186" i="35"/>
  <c r="I170" i="35"/>
  <c r="I154" i="35"/>
  <c r="I138" i="35"/>
  <c r="I122" i="35"/>
  <c r="I106" i="35"/>
  <c r="I90" i="35"/>
  <c r="I74" i="35"/>
  <c r="I58" i="35"/>
  <c r="EH8" i="32" l="1"/>
  <c r="EI8" i="32" s="1"/>
  <c r="EJ8" i="32" s="1"/>
  <c r="EK8" i="32" s="1"/>
  <c r="EL8" i="32" s="1"/>
  <c r="EM8" i="32" s="1"/>
  <c r="EN8" i="32" s="1"/>
  <c r="EO8" i="32" s="1"/>
  <c r="EP8" i="32" s="1"/>
  <c r="EQ8" i="32" s="1"/>
  <c r="ER8" i="32" s="1"/>
  <c r="ES8" i="32" s="1"/>
  <c r="ET8" i="32" s="1"/>
  <c r="EA9" i="29"/>
  <c r="EB9" i="29" s="1"/>
  <c r="EC9" i="29" s="1"/>
  <c r="ED9" i="29" s="1"/>
  <c r="EE9" i="29" s="1"/>
  <c r="EF9" i="29" s="1"/>
  <c r="EG9" i="29" s="1"/>
  <c r="EH9" i="29" s="1"/>
  <c r="EI9" i="29" s="1"/>
  <c r="EJ9" i="29" s="1"/>
  <c r="EK9" i="29" s="1"/>
  <c r="EL9" i="29" s="1"/>
  <c r="EM9" i="29" s="1"/>
  <c r="EN9" i="29" s="1"/>
  <c r="EO9" i="29" s="1"/>
  <c r="EP9" i="29" s="1"/>
  <c r="EQ9" i="29" s="1"/>
  <c r="ER9" i="29" s="1"/>
  <c r="ES9" i="29" s="1"/>
  <c r="ET9" i="29" s="1"/>
  <c r="EU9" i="29" s="1"/>
  <c r="EV9" i="29" s="1"/>
  <c r="EW9" i="29" s="1"/>
  <c r="EX9" i="29" s="1"/>
  <c r="EY9" i="29" s="1"/>
  <c r="EZ9" i="29" s="1"/>
  <c r="FA9" i="29" s="1"/>
  <c r="FB9" i="29" s="1"/>
  <c r="FC9" i="29" s="1"/>
  <c r="FD9" i="29" s="1"/>
  <c r="FE9" i="29" s="1"/>
  <c r="FF9" i="29" s="1"/>
  <c r="FG9" i="29" s="1"/>
  <c r="FH9" i="29" s="1"/>
  <c r="FI9" i="29" s="1"/>
  <c r="FJ9" i="29" s="1"/>
  <c r="FK9" i="29" s="1"/>
  <c r="FL9" i="29" s="1"/>
  <c r="FM9" i="29" s="1"/>
  <c r="FN9" i="29" s="1"/>
  <c r="FO9" i="29" s="1"/>
  <c r="FP9" i="29" s="1"/>
  <c r="FQ9" i="29" s="1"/>
  <c r="FR9" i="29" s="1"/>
  <c r="FS9" i="29" s="1"/>
  <c r="FT9" i="29" s="1"/>
  <c r="FU9" i="29" s="1"/>
  <c r="FV9" i="29" s="1"/>
  <c r="FW9" i="29" s="1"/>
  <c r="FX9" i="29" s="1"/>
  <c r="FY9" i="29" s="1"/>
  <c r="FZ9" i="29" s="1"/>
  <c r="GA9" i="29" s="1"/>
  <c r="GB9" i="29" s="1"/>
  <c r="GC9" i="29" s="1"/>
  <c r="GD9" i="29" s="1"/>
  <c r="GE9" i="29" s="1"/>
  <c r="GF9" i="29" s="1"/>
  <c r="GG9" i="29" s="1"/>
  <c r="GH9" i="29" s="1"/>
  <c r="GI9" i="29" s="1"/>
  <c r="GJ9" i="29" s="1"/>
  <c r="GK9" i="29" s="1"/>
  <c r="GL9" i="29" s="1"/>
  <c r="GM9" i="29" s="1"/>
  <c r="GN9" i="29" s="1"/>
  <c r="GO9" i="29" s="1"/>
  <c r="GP9" i="29" s="1"/>
  <c r="GQ9" i="29" s="1"/>
  <c r="GR9" i="29" s="1"/>
  <c r="GS9" i="29" s="1"/>
  <c r="GT9" i="29" s="1"/>
  <c r="GU9" i="29" s="1"/>
  <c r="GV9" i="29" s="1"/>
  <c r="GW9" i="29" s="1"/>
  <c r="GX9" i="29" s="1"/>
  <c r="GY9" i="29" s="1"/>
  <c r="GZ9" i="29" s="1"/>
  <c r="HA9" i="29" s="1"/>
  <c r="HB9" i="29" s="1"/>
  <c r="HC9" i="29" s="1"/>
  <c r="HD9" i="29" s="1"/>
  <c r="HE9" i="29" s="1"/>
  <c r="HF9" i="29" s="1"/>
  <c r="HG9" i="29" s="1"/>
  <c r="HH9" i="29" s="1"/>
  <c r="HI9" i="29" s="1"/>
  <c r="HJ9" i="29" s="1"/>
  <c r="HK9" i="29" s="1"/>
  <c r="HL9" i="29" s="1"/>
  <c r="HM9" i="29" s="1"/>
  <c r="HN9" i="29" s="1"/>
  <c r="HO9" i="29" s="1"/>
  <c r="HP9" i="29" s="1"/>
  <c r="HQ9" i="29" s="1"/>
  <c r="HR9" i="29" s="1"/>
  <c r="HS9" i="29" s="1"/>
  <c r="HT9" i="29" s="1"/>
  <c r="HU9" i="29" s="1"/>
  <c r="HV9" i="29" s="1"/>
  <c r="HW9" i="29" s="1"/>
  <c r="HX9" i="29" s="1"/>
  <c r="HY9" i="29" s="1"/>
  <c r="HZ9" i="29" s="1"/>
  <c r="IA9" i="29" s="1"/>
  <c r="IB9" i="29" s="1"/>
  <c r="IC9" i="29" s="1"/>
  <c r="ID9" i="29" l="1"/>
  <c r="IE9" i="29" s="1"/>
  <c r="IF9" i="29" s="1"/>
  <c r="IG9" i="29" s="1"/>
  <c r="IH9" i="29" s="1"/>
  <c r="II9" i="29" s="1"/>
  <c r="IJ9" i="29" s="1"/>
  <c r="IK9" i="29" s="1"/>
  <c r="IL9" i="29" s="1"/>
  <c r="IM9" i="29" s="1"/>
  <c r="IN9" i="29" s="1"/>
  <c r="IO9" i="29" s="1"/>
  <c r="IP9" i="29" s="1"/>
  <c r="IQ9" i="29" s="1"/>
  <c r="IR9" i="29" s="1"/>
  <c r="IS9" i="29" s="1"/>
  <c r="IT9" i="29" s="1"/>
  <c r="IU9" i="29" s="1"/>
  <c r="IV9" i="29" s="1"/>
  <c r="IW9" i="29" s="1"/>
  <c r="IX9" i="29" s="1"/>
  <c r="IY9" i="29" s="1"/>
  <c r="IZ9" i="29" s="1"/>
  <c r="JA9" i="29" s="1"/>
  <c r="EU8" i="32"/>
  <c r="EV8" i="32" s="1"/>
  <c r="EW8" i="32" s="1"/>
  <c r="EX8" i="32" s="1"/>
  <c r="EY8" i="32" s="1"/>
  <c r="EZ8" i="32" s="1"/>
  <c r="FA8" i="32" s="1"/>
  <c r="FB8" i="32" s="1"/>
  <c r="FC8" i="32" l="1"/>
  <c r="FD8" i="32" s="1"/>
  <c r="FE8" i="32" l="1"/>
  <c r="FF8" i="32" s="1"/>
  <c r="FG8" i="32" s="1"/>
  <c r="FH8" i="32" s="1"/>
  <c r="FI8" i="32" s="1"/>
  <c r="FJ8" i="32" s="1"/>
  <c r="FK8" i="32" s="1"/>
  <c r="FL8" i="32" s="1"/>
  <c r="FM8" i="32" s="1"/>
  <c r="FN8" i="32" s="1"/>
  <c r="FO8" i="32" s="1"/>
  <c r="FP8" i="32" s="1"/>
  <c r="FQ8" i="32" s="1"/>
  <c r="FR8" i="32" s="1"/>
  <c r="FS8" i="32" s="1"/>
  <c r="FT8" i="32" s="1"/>
  <c r="FU8" i="32" s="1"/>
  <c r="FV8" i="32" s="1"/>
  <c r="FW8" i="32" s="1"/>
  <c r="FX8" i="32" s="1"/>
  <c r="FY8" i="32" s="1"/>
  <c r="FZ8" i="32" s="1"/>
  <c r="GA8" i="32" s="1"/>
  <c r="GB8" i="32" s="1"/>
  <c r="GC8" i="32" s="1"/>
  <c r="L38" i="31" l="1"/>
  <c r="K38" i="31" l="1"/>
  <c r="J38" i="31"/>
  <c r="H38" i="31"/>
  <c r="K47" i="31" l="1"/>
  <c r="H39" i="31"/>
  <c r="H42" i="31"/>
  <c r="H43" i="31"/>
  <c r="H47" i="31"/>
  <c r="I42" i="31"/>
  <c r="I39" i="31"/>
  <c r="L43" i="31"/>
  <c r="J43" i="31"/>
  <c r="L47" i="31"/>
  <c r="I47" i="31"/>
  <c r="L42" i="31"/>
  <c r="K42" i="31"/>
  <c r="J42" i="31"/>
  <c r="L41" i="31"/>
  <c r="K41" i="31"/>
  <c r="J41" i="31"/>
  <c r="I41" i="31"/>
  <c r="L40" i="31"/>
  <c r="J40" i="31"/>
  <c r="L39" i="31"/>
  <c r="J39" i="31"/>
  <c r="D47" i="31"/>
  <c r="D43" i="31"/>
  <c r="D41" i="31"/>
  <c r="D42" i="31"/>
  <c r="D40" i="31"/>
  <c r="D39" i="31"/>
  <c r="EN9" i="35"/>
  <c r="EM9" i="35"/>
  <c r="EL9" i="35"/>
  <c r="EK9" i="35"/>
  <c r="EJ9" i="35"/>
  <c r="EI9" i="35"/>
  <c r="EH9" i="35"/>
  <c r="EG9" i="35"/>
  <c r="EF9" i="35"/>
  <c r="EE9" i="35"/>
  <c r="ED9" i="35"/>
  <c r="EC9" i="35"/>
  <c r="EB9" i="35"/>
  <c r="EA9" i="35"/>
  <c r="DZ9" i="35"/>
  <c r="DY9" i="35"/>
  <c r="DX9" i="35"/>
  <c r="DW9" i="35"/>
  <c r="DV9" i="35"/>
  <c r="DU9" i="35"/>
  <c r="DT9" i="35"/>
  <c r="DS9" i="35"/>
  <c r="DR9" i="35"/>
  <c r="DQ9" i="35"/>
  <c r="DP9" i="35"/>
  <c r="DO9" i="35"/>
  <c r="DN9" i="35"/>
  <c r="DM9" i="35"/>
  <c r="DH9" i="35"/>
  <c r="DG9" i="35"/>
  <c r="DF9" i="35"/>
  <c r="DE9" i="35"/>
  <c r="DD9" i="35"/>
  <c r="DC9" i="35"/>
  <c r="DB9" i="35"/>
  <c r="DA9" i="35"/>
  <c r="CZ9" i="35"/>
  <c r="CY9" i="35"/>
  <c r="CW9" i="35"/>
  <c r="CV9" i="35"/>
  <c r="CU9" i="35"/>
  <c r="CT9" i="35"/>
  <c r="CS9" i="35"/>
  <c r="CR9" i="35"/>
  <c r="CQ9" i="35"/>
  <c r="CP9" i="35"/>
  <c r="CN9" i="35"/>
  <c r="CM9" i="35"/>
  <c r="CL9" i="35"/>
  <c r="CK9" i="35"/>
  <c r="CJ9" i="35"/>
  <c r="CI9" i="35"/>
  <c r="CH9" i="35"/>
  <c r="CG9" i="35"/>
  <c r="CF9" i="35"/>
  <c r="CE9" i="35"/>
  <c r="CD9" i="35"/>
  <c r="CC9" i="35"/>
  <c r="CB9" i="35"/>
  <c r="BW9" i="35"/>
  <c r="BV9" i="35"/>
  <c r="BU9" i="35"/>
  <c r="BT9" i="35"/>
  <c r="BS9" i="35"/>
  <c r="BR9" i="35"/>
  <c r="BQ9" i="35"/>
  <c r="BO9" i="35"/>
  <c r="BN9" i="35"/>
  <c r="BM9" i="35"/>
  <c r="BL9" i="35"/>
  <c r="BK9" i="35"/>
  <c r="BJ9" i="35"/>
  <c r="BI9" i="35"/>
  <c r="BG9" i="35"/>
  <c r="BF9" i="35"/>
  <c r="BE9" i="35"/>
  <c r="BD9" i="35"/>
  <c r="BC9" i="35"/>
  <c r="BB9" i="35"/>
  <c r="BA9" i="35"/>
  <c r="AZ9" i="35"/>
  <c r="AY9" i="35"/>
  <c r="AX9" i="35"/>
  <c r="AW9" i="35"/>
  <c r="AR9" i="35"/>
  <c r="AQ9" i="35"/>
  <c r="AP9" i="35"/>
  <c r="AO9" i="35"/>
  <c r="AN9" i="35"/>
  <c r="AM9" i="35"/>
  <c r="AL9" i="35"/>
  <c r="AI9" i="35"/>
  <c r="AH9" i="35"/>
  <c r="AG9" i="35"/>
  <c r="AF9" i="35"/>
  <c r="AE9" i="35"/>
  <c r="AD9" i="35"/>
  <c r="AC9" i="35"/>
  <c r="AB9" i="35"/>
  <c r="AA9" i="35"/>
  <c r="Z9" i="35"/>
  <c r="Y9" i="35"/>
  <c r="X9" i="35"/>
  <c r="W9" i="35"/>
  <c r="V9" i="35"/>
  <c r="U9" i="35"/>
  <c r="T9" i="35"/>
  <c r="S9" i="35"/>
  <c r="R9" i="35"/>
  <c r="Q9" i="35"/>
  <c r="P9" i="35"/>
  <c r="O9" i="35"/>
  <c r="N9" i="35"/>
  <c r="M9" i="35"/>
  <c r="L9" i="35"/>
  <c r="K9" i="35"/>
  <c r="J9" i="35"/>
  <c r="F9" i="35"/>
  <c r="E9" i="35"/>
  <c r="C9" i="35"/>
  <c r="IK10" i="29"/>
  <c r="IJ10" i="29"/>
  <c r="II10" i="29"/>
  <c r="IH10" i="29"/>
  <c r="HZ10" i="29"/>
  <c r="HY10" i="29"/>
  <c r="HX10" i="29"/>
  <c r="HW10" i="29"/>
  <c r="HV10" i="29"/>
  <c r="HU10" i="29"/>
  <c r="HT10" i="29"/>
  <c r="HO10" i="29"/>
  <c r="HN10" i="29"/>
  <c r="HM10" i="29"/>
  <c r="HL10" i="29"/>
  <c r="GP10" i="29"/>
  <c r="GO10" i="29"/>
  <c r="GN10" i="29"/>
  <c r="GM10" i="29"/>
  <c r="EX10" i="29"/>
  <c r="EW10" i="29"/>
  <c r="EU10" i="29"/>
  <c r="ET10" i="29"/>
  <c r="ES10" i="29"/>
  <c r="ER10" i="29"/>
  <c r="EQ10" i="29"/>
  <c r="EP10" i="29"/>
  <c r="EO10" i="29"/>
  <c r="EN10" i="29"/>
  <c r="EM10" i="29"/>
  <c r="DV10" i="29"/>
  <c r="DU10" i="29"/>
  <c r="DT10" i="29"/>
  <c r="DS10" i="29"/>
  <c r="DF10" i="29"/>
  <c r="DE10" i="29"/>
  <c r="DD10" i="29"/>
  <c r="DC10" i="29"/>
  <c r="CA10" i="29"/>
  <c r="BZ10" i="29"/>
  <c r="BY10" i="29"/>
  <c r="BX10" i="29"/>
  <c r="BW10" i="29"/>
  <c r="BV10" i="29"/>
  <c r="EW9" i="32"/>
  <c r="EV9" i="32"/>
  <c r="EL9" i="32"/>
  <c r="EK9" i="32"/>
  <c r="EE9" i="32"/>
  <c r="ED9" i="32"/>
  <c r="EC9" i="32"/>
  <c r="DZ9" i="32"/>
  <c r="DY9" i="32"/>
  <c r="DQ9" i="32"/>
  <c r="DP9" i="32"/>
  <c r="DL9" i="32"/>
  <c r="DK9" i="32"/>
  <c r="DA9" i="32"/>
  <c r="CZ9" i="32"/>
  <c r="CP9" i="32"/>
  <c r="CO9" i="32"/>
  <c r="BB9" i="32"/>
  <c r="BA9" i="32"/>
  <c r="AO9" i="32"/>
  <c r="AN9" i="32"/>
  <c r="S9" i="32"/>
  <c r="R9" i="32"/>
  <c r="Q9" i="32"/>
  <c r="P9" i="32"/>
  <c r="O9" i="32"/>
  <c r="N9" i="32"/>
  <c r="K9" i="32"/>
  <c r="J9" i="32"/>
  <c r="J37" i="31" l="1"/>
  <c r="H37" i="31"/>
  <c r="L37" i="31"/>
  <c r="K21" i="31"/>
  <c r="I21" i="31"/>
  <c r="H9" i="35"/>
  <c r="G9" i="35"/>
  <c r="I43" i="31"/>
  <c r="I37" i="31" s="1"/>
  <c r="K43" i="31"/>
  <c r="K39" i="31"/>
  <c r="K40" i="31"/>
  <c r="K37" i="31" l="1"/>
  <c r="I9" i="35"/>
  <c r="T10" i="29"/>
  <c r="S10" i="29"/>
  <c r="R10" i="29"/>
  <c r="Q10" i="29"/>
  <c r="P10" i="29"/>
  <c r="O10" i="29"/>
  <c r="N10" i="29"/>
  <c r="M10" i="29"/>
  <c r="AP10" i="29"/>
  <c r="AO10" i="29"/>
  <c r="AN10" i="29"/>
  <c r="AM10" i="29"/>
  <c r="AL10" i="29"/>
  <c r="AK10" i="29"/>
  <c r="AJ10" i="29"/>
  <c r="K18" i="31" s="1"/>
  <c r="AI10" i="29"/>
  <c r="E103" i="31" l="1"/>
  <c r="K17" i="31"/>
  <c r="I17" i="31"/>
  <c r="I18" i="31"/>
  <c r="CG10" i="29"/>
  <c r="F63" i="31" s="1"/>
  <c r="CF10" i="29"/>
  <c r="E63" i="31" s="1"/>
  <c r="EU9" i="32" l="1"/>
  <c r="EJ9" i="32"/>
  <c r="C10" i="29" l="1"/>
  <c r="D10" i="29"/>
  <c r="D9" i="32"/>
  <c r="HJ10" i="29"/>
  <c r="E20" i="31" s="1"/>
  <c r="DA10" i="29"/>
  <c r="E22" i="31" s="1"/>
  <c r="EY10" i="29"/>
  <c r="BT10" i="29"/>
  <c r="E21" i="31" s="1"/>
  <c r="AG10" i="29"/>
  <c r="E19" i="31" s="1"/>
  <c r="CM9" i="32"/>
  <c r="D91" i="31" s="1"/>
  <c r="BV9" i="32"/>
  <c r="BU9" i="32"/>
  <c r="BT9" i="32"/>
  <c r="BS9" i="32"/>
  <c r="CM10" i="29"/>
  <c r="F96" i="31" s="1"/>
  <c r="CL10" i="29"/>
  <c r="E96" i="31" s="1"/>
  <c r="CK10" i="29"/>
  <c r="F95" i="31" s="1"/>
  <c r="CJ10" i="29"/>
  <c r="E95" i="31" s="1"/>
  <c r="CI10" i="29"/>
  <c r="F94" i="31" s="1"/>
  <c r="CH10" i="29"/>
  <c r="E94" i="31" s="1"/>
  <c r="CE10" i="29"/>
  <c r="F92" i="31" s="1"/>
  <c r="CD10" i="29"/>
  <c r="E92" i="31" s="1"/>
  <c r="F93" i="31" l="1"/>
  <c r="D96" i="31"/>
  <c r="E93" i="31"/>
  <c r="D95" i="31"/>
  <c r="D92" i="31"/>
  <c r="D94" i="31"/>
  <c r="D93" i="31"/>
  <c r="JA10" i="29"/>
  <c r="IV10" i="29"/>
  <c r="IU10" i="29"/>
  <c r="IT10" i="29"/>
  <c r="IS10" i="29"/>
  <c r="IR10" i="29"/>
  <c r="IQ10" i="29"/>
  <c r="IP10" i="29"/>
  <c r="F110" i="31" l="1"/>
  <c r="EL10" i="29"/>
  <c r="EK10" i="29"/>
  <c r="GL10" i="29"/>
  <c r="GK10" i="29"/>
  <c r="HG10" i="29"/>
  <c r="HH10" i="29"/>
  <c r="IO10" i="29"/>
  <c r="L30" i="31" s="1"/>
  <c r="IN10" i="29"/>
  <c r="J30" i="31" s="1"/>
  <c r="IM10" i="29"/>
  <c r="K30" i="31" s="1"/>
  <c r="IL10" i="29"/>
  <c r="IG10" i="29"/>
  <c r="F102" i="31" s="1"/>
  <c r="IF10" i="29"/>
  <c r="HS10" i="29"/>
  <c r="HR10" i="29"/>
  <c r="HQ10" i="29"/>
  <c r="K20" i="31" s="1"/>
  <c r="HP10" i="29"/>
  <c r="HK10" i="29"/>
  <c r="F20" i="31" s="1"/>
  <c r="HI10" i="29"/>
  <c r="D20" i="31" s="1"/>
  <c r="HF10" i="29"/>
  <c r="F28" i="31" s="1"/>
  <c r="HE10" i="29"/>
  <c r="E28" i="31" s="1"/>
  <c r="GT10" i="29"/>
  <c r="L28" i="31" s="1"/>
  <c r="GS10" i="29"/>
  <c r="J28" i="31" s="1"/>
  <c r="GR10" i="29"/>
  <c r="K28" i="31" s="1"/>
  <c r="GQ10" i="29"/>
  <c r="GJ10" i="29"/>
  <c r="F24" i="31" s="1"/>
  <c r="GI10" i="29"/>
  <c r="E24" i="31" s="1"/>
  <c r="FJ10" i="29"/>
  <c r="FI10" i="29"/>
  <c r="FH10" i="29"/>
  <c r="FG10" i="29"/>
  <c r="FF10" i="29"/>
  <c r="FE10" i="29"/>
  <c r="FD10" i="29"/>
  <c r="FC10" i="29"/>
  <c r="FB10" i="29"/>
  <c r="FA10" i="29"/>
  <c r="EZ10" i="29"/>
  <c r="EJ10" i="29"/>
  <c r="F23" i="31" s="1"/>
  <c r="EI10" i="29"/>
  <c r="E23" i="31" s="1"/>
  <c r="DZ10" i="29"/>
  <c r="L23" i="31" s="1"/>
  <c r="DY10" i="29"/>
  <c r="J23" i="31" s="1"/>
  <c r="DX10" i="29"/>
  <c r="K23" i="31" s="1"/>
  <c r="DW10" i="29"/>
  <c r="DJ10" i="29"/>
  <c r="L22" i="31" s="1"/>
  <c r="DI10" i="29"/>
  <c r="J22" i="31" s="1"/>
  <c r="DH10" i="29"/>
  <c r="DG10" i="29"/>
  <c r="DB10" i="29"/>
  <c r="F22" i="31" s="1"/>
  <c r="CZ10" i="29"/>
  <c r="D22" i="31" s="1"/>
  <c r="CY10" i="29"/>
  <c r="F68" i="31" s="1"/>
  <c r="CX10" i="29"/>
  <c r="E68" i="31" s="1"/>
  <c r="CW10" i="29"/>
  <c r="F67" i="31" s="1"/>
  <c r="CV10" i="29"/>
  <c r="E67" i="31" s="1"/>
  <c r="CU10" i="29"/>
  <c r="F66" i="31" s="1"/>
  <c r="CT10" i="29"/>
  <c r="E66" i="31" s="1"/>
  <c r="CS10" i="29"/>
  <c r="F65" i="31" s="1"/>
  <c r="CR10" i="29"/>
  <c r="E65" i="31" s="1"/>
  <c r="CQ10" i="29"/>
  <c r="F75" i="31" s="1"/>
  <c r="CP10" i="29"/>
  <c r="E75" i="31" s="1"/>
  <c r="CO10" i="29"/>
  <c r="F74" i="31" s="1"/>
  <c r="CN10" i="29"/>
  <c r="E74" i="31" s="1"/>
  <c r="CC10" i="29"/>
  <c r="CB10" i="29"/>
  <c r="BU10" i="29"/>
  <c r="F21" i="31" s="1"/>
  <c r="BS10" i="29"/>
  <c r="D21" i="31" s="1"/>
  <c r="BR10" i="29"/>
  <c r="F86" i="31" s="1"/>
  <c r="BQ10" i="29"/>
  <c r="E86" i="31" s="1"/>
  <c r="BP10" i="29"/>
  <c r="F90" i="31" s="1"/>
  <c r="BO10" i="29"/>
  <c r="E90" i="31" s="1"/>
  <c r="BN10" i="29"/>
  <c r="BM10" i="29"/>
  <c r="BL10" i="29"/>
  <c r="F89" i="31" s="1"/>
  <c r="BK10" i="29"/>
  <c r="E89" i="31" s="1"/>
  <c r="BJ10" i="29"/>
  <c r="BI10" i="29"/>
  <c r="BH10" i="29"/>
  <c r="F85" i="31" s="1"/>
  <c r="BG10" i="29"/>
  <c r="E85" i="31" s="1"/>
  <c r="BF10" i="29"/>
  <c r="F109" i="31" s="1"/>
  <c r="BE10" i="29"/>
  <c r="BD10" i="29"/>
  <c r="BC10" i="29"/>
  <c r="BB10" i="29"/>
  <c r="F61" i="31" s="1"/>
  <c r="BA10" i="29"/>
  <c r="E61" i="31" s="1"/>
  <c r="AX10" i="29"/>
  <c r="AW10" i="29"/>
  <c r="AV10" i="29"/>
  <c r="AU10" i="29"/>
  <c r="AT10" i="29"/>
  <c r="AS10" i="29"/>
  <c r="AR10" i="29"/>
  <c r="AQ10" i="29"/>
  <c r="AH10" i="29"/>
  <c r="F19" i="31" s="1"/>
  <c r="D19" i="31" s="1"/>
  <c r="AF10" i="29"/>
  <c r="D18" i="31" s="1"/>
  <c r="AD10" i="29"/>
  <c r="F60" i="31" s="1"/>
  <c r="AC10" i="29"/>
  <c r="E60" i="31" s="1"/>
  <c r="AB10" i="29"/>
  <c r="F101" i="31" s="1"/>
  <c r="AA10" i="29"/>
  <c r="Z10" i="29"/>
  <c r="F100" i="31" s="1"/>
  <c r="Y10" i="29"/>
  <c r="X10" i="29"/>
  <c r="F99" i="31" s="1"/>
  <c r="W10" i="29"/>
  <c r="V10" i="29"/>
  <c r="U10" i="29"/>
  <c r="BJ9" i="32"/>
  <c r="AZ9" i="32"/>
  <c r="FF9" i="32"/>
  <c r="D62" i="31" s="1"/>
  <c r="FD9" i="32"/>
  <c r="D105" i="31" s="1"/>
  <c r="FB9" i="32"/>
  <c r="FA9" i="32"/>
  <c r="EZ9" i="32"/>
  <c r="EY9" i="32"/>
  <c r="EX9" i="32"/>
  <c r="ET9" i="32"/>
  <c r="D110" i="31" s="1"/>
  <c r="EQ9" i="32"/>
  <c r="EP9" i="32"/>
  <c r="EO9" i="32"/>
  <c r="EN9" i="32"/>
  <c r="EM9" i="32"/>
  <c r="EB9" i="32"/>
  <c r="EA9" i="32"/>
  <c r="DX9" i="32"/>
  <c r="DS9" i="32"/>
  <c r="DR9" i="32"/>
  <c r="DO9" i="32"/>
  <c r="DN9" i="32"/>
  <c r="DM9" i="32"/>
  <c r="DJ9" i="32"/>
  <c r="DI9" i="32"/>
  <c r="DG9" i="32"/>
  <c r="DF9" i="32"/>
  <c r="DE9" i="32"/>
  <c r="DD9" i="32"/>
  <c r="DC9" i="32"/>
  <c r="DB9" i="32"/>
  <c r="CW9" i="32"/>
  <c r="CV9" i="32"/>
  <c r="CU9" i="32"/>
  <c r="CT9" i="32"/>
  <c r="CS9" i="32"/>
  <c r="CR9" i="32"/>
  <c r="CQ9" i="32"/>
  <c r="CN9" i="32"/>
  <c r="CL9" i="32"/>
  <c r="D63" i="31" s="1"/>
  <c r="CK9" i="32"/>
  <c r="D80" i="31" s="1"/>
  <c r="D79" i="31" s="1"/>
  <c r="CG9" i="32"/>
  <c r="CF9" i="32"/>
  <c r="CE9" i="32"/>
  <c r="D78" i="31" s="1"/>
  <c r="CD9" i="32"/>
  <c r="D71" i="31" s="1"/>
  <c r="CC9" i="32"/>
  <c r="CB9" i="32"/>
  <c r="D24" i="31" l="1"/>
  <c r="J20" i="31"/>
  <c r="H18" i="31"/>
  <c r="E64" i="31"/>
  <c r="F108" i="31"/>
  <c r="F107" i="31"/>
  <c r="F64" i="31"/>
  <c r="D28" i="31"/>
  <c r="H20" i="31"/>
  <c r="E101" i="31"/>
  <c r="E108" i="31"/>
  <c r="E107" i="31"/>
  <c r="E98" i="31"/>
  <c r="H10" i="29"/>
  <c r="E109" i="31"/>
  <c r="F98" i="31"/>
  <c r="E99" i="31"/>
  <c r="E100" i="31"/>
  <c r="D100" i="31"/>
  <c r="E87" i="31"/>
  <c r="E84" i="31" s="1"/>
  <c r="E104" i="31"/>
  <c r="F87" i="31"/>
  <c r="F84" i="31" s="1"/>
  <c r="L21" i="31"/>
  <c r="F104" i="31"/>
  <c r="L20" i="31"/>
  <c r="F88" i="31"/>
  <c r="F73" i="31"/>
  <c r="E102" i="31"/>
  <c r="E88" i="31"/>
  <c r="K24" i="31"/>
  <c r="D65" i="31"/>
  <c r="D64" i="31"/>
  <c r="D61" i="31"/>
  <c r="J24" i="31"/>
  <c r="D66" i="31"/>
  <c r="D67" i="31"/>
  <c r="D68" i="31"/>
  <c r="D60" i="31"/>
  <c r="D75" i="31"/>
  <c r="D23" i="31"/>
  <c r="E73" i="31"/>
  <c r="D70" i="31"/>
  <c r="D72" i="31"/>
  <c r="D74" i="31"/>
  <c r="D73" i="31"/>
  <c r="F18" i="31"/>
  <c r="J29" i="31"/>
  <c r="H29" i="31"/>
  <c r="L29" i="31"/>
  <c r="H23" i="31"/>
  <c r="L17" i="31"/>
  <c r="I28" i="31"/>
  <c r="H28" i="31"/>
  <c r="I30" i="31"/>
  <c r="H30" i="31"/>
  <c r="I20" i="31"/>
  <c r="I24" i="31"/>
  <c r="H22" i="31"/>
  <c r="I22" i="31"/>
  <c r="G10" i="29"/>
  <c r="K22" i="31"/>
  <c r="L18" i="31"/>
  <c r="I23" i="31"/>
  <c r="H17" i="31"/>
  <c r="J17" i="31"/>
  <c r="J18" i="31"/>
  <c r="J21" i="31"/>
  <c r="H21" i="31"/>
  <c r="F10" i="29"/>
  <c r="BR9" i="32"/>
  <c r="D86" i="31" s="1"/>
  <c r="BQ9" i="32"/>
  <c r="D90" i="31" s="1"/>
  <c r="BP9" i="32"/>
  <c r="BO9" i="32"/>
  <c r="BN9" i="32"/>
  <c r="BM9" i="32"/>
  <c r="D85" i="31" s="1"/>
  <c r="BL9" i="32"/>
  <c r="D109" i="31" s="1"/>
  <c r="BK9" i="32"/>
  <c r="D108" i="31" s="1"/>
  <c r="BI9" i="32"/>
  <c r="BD9" i="32"/>
  <c r="BC9" i="32"/>
  <c r="AY9" i="32"/>
  <c r="AX9" i="32"/>
  <c r="D102" i="31" s="1"/>
  <c r="AU9" i="32"/>
  <c r="D101" i="31" s="1"/>
  <c r="AS9" i="32"/>
  <c r="D99" i="31" s="1"/>
  <c r="AR9" i="32"/>
  <c r="D98" i="31" s="1"/>
  <c r="AQ9" i="32"/>
  <c r="AP9" i="32"/>
  <c r="Y9" i="32"/>
  <c r="X9" i="32"/>
  <c r="W9" i="32"/>
  <c r="V9" i="32"/>
  <c r="U9" i="32"/>
  <c r="T9" i="32"/>
  <c r="M9" i="32"/>
  <c r="L9" i="32"/>
  <c r="E59" i="31" l="1"/>
  <c r="K16" i="31"/>
  <c r="K9" i="31" s="1"/>
  <c r="D107" i="31"/>
  <c r="D59" i="31"/>
  <c r="H9" i="32"/>
  <c r="D104" i="31"/>
  <c r="F59" i="31"/>
  <c r="E97" i="31"/>
  <c r="D87" i="31"/>
  <c r="D84" i="31" s="1"/>
  <c r="D88" i="31"/>
  <c r="D89" i="31"/>
  <c r="G9" i="32"/>
  <c r="I16" i="31"/>
  <c r="I9" i="31" s="1"/>
  <c r="J16" i="31"/>
  <c r="J9" i="31" s="1"/>
  <c r="F9" i="32"/>
  <c r="E9" i="32"/>
  <c r="C9" i="32"/>
  <c r="I9" i="32" l="1"/>
  <c r="O38" i="31" l="1"/>
  <c r="EV10" i="29" l="1"/>
  <c r="I10" i="29" l="1"/>
  <c r="E10" i="29" s="1"/>
  <c r="D103" i="31"/>
  <c r="F103" i="31"/>
  <c r="F97" i="31" s="1"/>
  <c r="L24" i="31"/>
  <c r="L16" i="31" s="1"/>
  <c r="L9" i="31" s="1"/>
  <c r="H24" i="31"/>
  <c r="H16" i="31" s="1"/>
  <c r="H9" i="31" s="1"/>
  <c r="D97" i="31"/>
  <c r="O98" i="31" l="1"/>
  <c r="O18" i="31"/>
</calcChain>
</file>

<file path=xl/sharedStrings.xml><?xml version="1.0" encoding="utf-8"?>
<sst xmlns="http://schemas.openxmlformats.org/spreadsheetml/2006/main" count="1992" uniqueCount="734">
  <si>
    <t>ОМСУ</t>
  </si>
  <si>
    <t>Адрес объекта</t>
  </si>
  <si>
    <t>Информационные стенды, ед.</t>
  </si>
  <si>
    <t>№ п/п</t>
  </si>
  <si>
    <t>Элементы сопряжения поверхностей, п.м.</t>
  </si>
  <si>
    <t>Ограждение, п.м.</t>
  </si>
  <si>
    <t>Детские площадки</t>
  </si>
  <si>
    <t xml:space="preserve">Титульный список </t>
  </si>
  <si>
    <t>Титульный список</t>
  </si>
  <si>
    <t>Озеленение</t>
  </si>
  <si>
    <t>ручная</t>
  </si>
  <si>
    <t>механизированная</t>
  </si>
  <si>
    <t>Пешеходные дорожки</t>
  </si>
  <si>
    <t>Урны, ед</t>
  </si>
  <si>
    <t>Площадки для выгула животных</t>
  </si>
  <si>
    <t>Внутридворовые проезды</t>
  </si>
  <si>
    <t>Газон, кв.м.</t>
  </si>
  <si>
    <t>Деревья, ед</t>
  </si>
  <si>
    <t>Кустарники, ед.</t>
  </si>
  <si>
    <t>металлическое</t>
  </si>
  <si>
    <t>прочее</t>
  </si>
  <si>
    <t>песчаное</t>
  </si>
  <si>
    <t>грунтовое</t>
  </si>
  <si>
    <t>гравийная крошка</t>
  </si>
  <si>
    <t>Длина, п.м.</t>
  </si>
  <si>
    <t>Ширина, п.м.</t>
  </si>
  <si>
    <t>однолетники</t>
  </si>
  <si>
    <t>Цветники, кв.м</t>
  </si>
  <si>
    <t>многолетники</t>
  </si>
  <si>
    <t>итого</t>
  </si>
  <si>
    <t xml:space="preserve">Всего уборочная площадь дворовых территорий, кв.м. </t>
  </si>
  <si>
    <t>Малые архитектурные формы</t>
  </si>
  <si>
    <t>Мягкое покрытие, кв.м</t>
  </si>
  <si>
    <t>Газон, кв.м</t>
  </si>
  <si>
    <t xml:space="preserve">Луговой </t>
  </si>
  <si>
    <t>1 класс</t>
  </si>
  <si>
    <t>3 класс</t>
  </si>
  <si>
    <t>2 класс</t>
  </si>
  <si>
    <t>Всего уборочная площадь территории , кв.м.</t>
  </si>
  <si>
    <t>Контейнерные площадки</t>
  </si>
  <si>
    <t>Специальное тренировочное оборудование для дрессировки собак</t>
  </si>
  <si>
    <t>Количество контейнерных площадок, ед.</t>
  </si>
  <si>
    <t>Количество детских площадок, ед.</t>
  </si>
  <si>
    <t>Однолетники</t>
  </si>
  <si>
    <t>Многолетники</t>
  </si>
  <si>
    <t>деревянное</t>
  </si>
  <si>
    <t xml:space="preserve"> Озеленение</t>
  </si>
  <si>
    <t>Уборочная площадь дорожек из дерева и имитации дерева (настил, декинг), кв.м.</t>
  </si>
  <si>
    <t>Спортивные площадки</t>
  </si>
  <si>
    <t>Скейтпарки</t>
  </si>
  <si>
    <t>ИТОГО</t>
  </si>
  <si>
    <t>Количество спортивных площадок, ед.</t>
  </si>
  <si>
    <t>На балансе муниципального бюджетного учреждения</t>
  </si>
  <si>
    <t>Муниципальный заказ</t>
  </si>
  <si>
    <r>
      <rPr>
        <b/>
        <sz val="14"/>
        <rFont val="Times New Roman"/>
        <family val="1"/>
      </rPr>
      <t>Пешеходные дорожки</t>
    </r>
  </si>
  <si>
    <t>Тротуары</t>
  </si>
  <si>
    <t>Уборочная площадь территории, кв.м.</t>
  </si>
  <si>
    <t>Урны</t>
  </si>
  <si>
    <t>№</t>
  </si>
  <si>
    <t>Наименование</t>
  </si>
  <si>
    <t>Коллективные автостоянки</t>
  </si>
  <si>
    <t>ПКиО</t>
  </si>
  <si>
    <t>Площадки для размещения автотранспорта, парковки</t>
  </si>
  <si>
    <t>Оборудование детских игровых площадок</t>
  </si>
  <si>
    <t>Оборудование спортивных площадок, ед.</t>
  </si>
  <si>
    <t>Количество парковочных мест, ед</t>
  </si>
  <si>
    <t>Иные средства размещения информации, включая навигацию, ед.</t>
  </si>
  <si>
    <t>Территорий общего пользования, ПКиО</t>
  </si>
  <si>
    <t>Муниципальный заказ/ 
на балансе муниципального бюджетного учреждения/ содержат иные лица</t>
  </si>
  <si>
    <t>Зона отдыха</t>
  </si>
  <si>
    <t>Тротуар</t>
  </si>
  <si>
    <t>Парк</t>
  </si>
  <si>
    <t>Внутриквартальная улица, проезды местного значения</t>
  </si>
  <si>
    <t>Пешеходная дорожка</t>
  </si>
  <si>
    <t>Водные устройства</t>
  </si>
  <si>
    <t>Фонтаны</t>
  </si>
  <si>
    <t>Количетво фонтанов, ед</t>
  </si>
  <si>
    <t>Площадь чаши, кв.м.</t>
  </si>
  <si>
    <t>Водные объекты, ед</t>
  </si>
  <si>
    <t>Средства размещения информации</t>
  </si>
  <si>
    <t>Сцены, эстрады (летние кинотеатры, зеленые театры)</t>
  </si>
  <si>
    <t>Количество парковочных мест, ед.</t>
  </si>
  <si>
    <t>Элементы мобильного озеленения, ед.</t>
  </si>
  <si>
    <t>Кол-во, ед.</t>
  </si>
  <si>
    <t>Амфитеатры, ед.</t>
  </si>
  <si>
    <t>Мобильные туалетные кабины, ед.</t>
  </si>
  <si>
    <t>Площадки для отдыха</t>
  </si>
  <si>
    <t>Количество площадок для отдыха, ед</t>
  </si>
  <si>
    <t>Оборудование детских игровых площадок, ед.</t>
  </si>
  <si>
    <t>Конструкции велопарковок, ед.</t>
  </si>
  <si>
    <r>
      <t xml:space="preserve">Тип объекта 
</t>
    </r>
    <r>
      <rPr>
        <b/>
        <sz val="14"/>
        <color rgb="FFFF0000"/>
        <rFont val="Times New Roman"/>
        <family val="1"/>
      </rPr>
      <t>(по списку)</t>
    </r>
  </si>
  <si>
    <t>Ед. изм.</t>
  </si>
  <si>
    <t>Уборочная площадь содержится:</t>
  </si>
  <si>
    <t>Доля уборочной площади (всего) от общей площади городского округа
(%)</t>
  </si>
  <si>
    <t>Площадь механизированной уборки</t>
  </si>
  <si>
    <t>Площадь ручной уборки</t>
  </si>
  <si>
    <t>Площадь, кв.м.</t>
  </si>
  <si>
    <t>Дворовых территорий</t>
  </si>
  <si>
    <t>Цветники</t>
  </si>
  <si>
    <t>кв.м.</t>
  </si>
  <si>
    <r>
      <t xml:space="preserve">Уборочная площадь 
</t>
    </r>
    <r>
      <rPr>
        <sz val="12"/>
        <color theme="1"/>
        <rFont val="Times New Roman"/>
        <family val="1"/>
      </rPr>
      <t>(всего)</t>
    </r>
  </si>
  <si>
    <r>
      <t>Объекты благоустройства сводного титульного списка объектов благоустройства, расположенных на территории Московской области</t>
    </r>
    <r>
      <rPr>
        <b/>
        <vertAlign val="superscript"/>
        <sz val="12"/>
        <color theme="1"/>
        <rFont val="Times New Roman"/>
        <family val="1"/>
      </rPr>
      <t>1</t>
    </r>
  </si>
  <si>
    <r>
      <t>Количество объектов благоустройства в составе придомовых территорий многоквартирных домов</t>
    </r>
    <r>
      <rPr>
        <b/>
        <vertAlign val="superscript"/>
        <sz val="12"/>
        <color theme="1"/>
        <rFont val="Times New Roman"/>
        <family val="1"/>
      </rPr>
      <t xml:space="preserve">3 </t>
    </r>
  </si>
  <si>
    <t>Примечание</t>
  </si>
  <si>
    <r>
      <t>Объекты благоустройства в составе придомовых территорий многоквартирных домов</t>
    </r>
    <r>
      <rPr>
        <b/>
        <vertAlign val="superscript"/>
        <sz val="12"/>
        <color theme="1"/>
        <rFont val="Times New Roman"/>
        <family val="1"/>
      </rPr>
      <t>3</t>
    </r>
  </si>
  <si>
    <t>Ед.</t>
  </si>
  <si>
    <t>Количество объектов благоустройства
(всего)</t>
  </si>
  <si>
    <t>Объекты содержатся:</t>
  </si>
  <si>
    <t>2.</t>
  </si>
  <si>
    <t>2.1.</t>
  </si>
  <si>
    <t>Детские игровые площадки</t>
  </si>
  <si>
    <t>ед.</t>
  </si>
  <si>
    <t>кв. м</t>
  </si>
  <si>
    <t>2.2.</t>
  </si>
  <si>
    <t>2.3.</t>
  </si>
  <si>
    <t>Площадки отдыха</t>
  </si>
  <si>
    <t>2.4.</t>
  </si>
  <si>
    <t>2.5.</t>
  </si>
  <si>
    <t>пог. м</t>
  </si>
  <si>
    <t>2.7.1.</t>
  </si>
  <si>
    <t>2.7.2.</t>
  </si>
  <si>
    <t>2.7.3.</t>
  </si>
  <si>
    <t>2.8.</t>
  </si>
  <si>
    <t>2.9.</t>
  </si>
  <si>
    <t>2.10.</t>
  </si>
  <si>
    <r>
      <t xml:space="preserve">Иные </t>
    </r>
    <r>
      <rPr>
        <sz val="12"/>
        <color rgb="FF000000"/>
        <rFont val="Times New Roman"/>
        <family val="1"/>
      </rPr>
      <t>объекты благоустройства</t>
    </r>
    <r>
      <rPr>
        <b/>
        <sz val="12"/>
        <color theme="1"/>
        <rFont val="Times New Roman"/>
        <family val="1"/>
      </rPr>
      <t xml:space="preserve"> </t>
    </r>
    <r>
      <rPr>
        <sz val="12"/>
        <color theme="1"/>
        <rFont val="Times New Roman"/>
        <family val="1"/>
      </rPr>
      <t>в составе придомовых территорий многоквартирных домов</t>
    </r>
  </si>
  <si>
    <t>2.6.</t>
  </si>
  <si>
    <t>2.7.</t>
  </si>
  <si>
    <t>Внутридворовые проезды (полосы движения транспортных средств)</t>
  </si>
  <si>
    <t>Иные объекты благоустройства в составе придомовых территорий многоквартирных домов</t>
  </si>
  <si>
    <t>Форма 
сводного титульного списка объектов благоустройства, расположенных на территории Московской области</t>
  </si>
  <si>
    <t>Количество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</si>
  <si>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Уборочная площадь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</si>
  <si>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3.</t>
  </si>
  <si>
    <r>
      <rPr>
        <b/>
        <sz val="12"/>
        <color theme="1"/>
        <rFont val="Times New Roman"/>
        <family val="1"/>
      </rPr>
      <t>Территории общего пользования, ПКиО</t>
    </r>
    <r>
      <rPr>
        <sz val="12"/>
        <color theme="1"/>
        <rFont val="Times New Roman"/>
        <family val="1"/>
      </rPr>
      <t xml:space="preserve"> (всего), в т.ч.:</t>
    </r>
  </si>
  <si>
    <t>3.2.</t>
  </si>
  <si>
    <t>3.3.</t>
  </si>
  <si>
    <t>Площадки для дрессировки собак</t>
  </si>
  <si>
    <t>3.4.</t>
  </si>
  <si>
    <t>3.5.</t>
  </si>
  <si>
    <t>3.6.</t>
  </si>
  <si>
    <t>3.6.1.</t>
  </si>
  <si>
    <t>3.6.2.</t>
  </si>
  <si>
    <t>3.6.3.</t>
  </si>
  <si>
    <t>3.7.</t>
  </si>
  <si>
    <t>4.</t>
  </si>
  <si>
    <t xml:space="preserve">Внутриквартальные улицы, проезды местного значения (полосы движения транспортных средств) </t>
  </si>
  <si>
    <t>3.1.</t>
  </si>
  <si>
    <r>
      <t>Уборочная площадь объектов благоустройства в составе придомовых территорий многоквартирных домов</t>
    </r>
    <r>
      <rPr>
        <b/>
        <vertAlign val="superscript"/>
        <sz val="12"/>
        <color theme="1"/>
        <rFont val="Times New Roman"/>
        <family val="1"/>
      </rPr>
      <t>4</t>
    </r>
  </si>
  <si>
    <t>Форма 
сводного титульного списка элементов благоустройства, расположенных на территории муниципального образования Московской области</t>
  </si>
  <si>
    <t xml:space="preserve">Наименование </t>
  </si>
  <si>
    <t xml:space="preserve">Количество элементов благоустройства объектов благоустройства </t>
  </si>
  <si>
    <t>Элементы благоустройства содержатся:</t>
  </si>
  <si>
    <t>Иными лицами</t>
  </si>
  <si>
    <t>5.</t>
  </si>
  <si>
    <t>5.1.</t>
  </si>
  <si>
    <t>5.2.</t>
  </si>
  <si>
    <t>5.3.</t>
  </si>
  <si>
    <t>5.4.</t>
  </si>
  <si>
    <t>5.5.</t>
  </si>
  <si>
    <t>5.6.</t>
  </si>
  <si>
    <t>Урны (до 0,5 куб. м)</t>
  </si>
  <si>
    <t>5.7.</t>
  </si>
  <si>
    <t>Конструкции велопарковок</t>
  </si>
  <si>
    <t>Питьевые фонтанчики</t>
  </si>
  <si>
    <t>Информационные стенды</t>
  </si>
  <si>
    <t>Светодиодные светильники</t>
  </si>
  <si>
    <t>6.</t>
  </si>
  <si>
    <t>Мобильные туалетные кабины</t>
  </si>
  <si>
    <t>Амфитеатры</t>
  </si>
  <si>
    <t>7.</t>
  </si>
  <si>
    <t>7.1.</t>
  </si>
  <si>
    <t>Деревья</t>
  </si>
  <si>
    <t>7.2.</t>
  </si>
  <si>
    <t>Кустарники</t>
  </si>
  <si>
    <t>7.3.</t>
  </si>
  <si>
    <t>7.4.</t>
  </si>
  <si>
    <t>Цветники, в том числе:</t>
  </si>
  <si>
    <t>8.</t>
  </si>
  <si>
    <t>9.</t>
  </si>
  <si>
    <t>Элементы сопряжения поверхностей</t>
  </si>
  <si>
    <t xml:space="preserve">п. м </t>
  </si>
  <si>
    <t>10.</t>
  </si>
  <si>
    <t>Деревянное ограждение</t>
  </si>
  <si>
    <t>Прочие ограждения</t>
  </si>
  <si>
    <t>п. м</t>
  </si>
  <si>
    <t>11.</t>
  </si>
  <si>
    <t>11.1.</t>
  </si>
  <si>
    <t>Резиновое, синтетическое</t>
  </si>
  <si>
    <t>11.2.</t>
  </si>
  <si>
    <t>Песчаное</t>
  </si>
  <si>
    <t>11.3.</t>
  </si>
  <si>
    <t>Грунтовое</t>
  </si>
  <si>
    <t>Гравийная крошка</t>
  </si>
  <si>
    <t>Деревянное</t>
  </si>
  <si>
    <t>Луговой</t>
  </si>
  <si>
    <r>
      <t xml:space="preserve">Количество элементов благоустройства </t>
    </r>
    <r>
      <rPr>
        <sz val="12"/>
        <color theme="1"/>
        <rFont val="Times New Roman"/>
        <family val="1"/>
      </rPr>
      <t>(всего)</t>
    </r>
  </si>
  <si>
    <r>
      <t xml:space="preserve">Специализированные декоративные, технические, конструктивные устройства и оборудование </t>
    </r>
    <r>
      <rPr>
        <sz val="12"/>
        <color theme="1"/>
        <rFont val="Times New Roman"/>
        <family val="1"/>
      </rPr>
      <t>(всего), в т. ч.:</t>
    </r>
  </si>
  <si>
    <r>
      <t>Оборудование спортивных площадок</t>
    </r>
    <r>
      <rPr>
        <b/>
        <sz val="12"/>
        <color theme="1"/>
        <rFont val="Times New Roman"/>
        <family val="1"/>
      </rPr>
      <t xml:space="preserve"> </t>
    </r>
    <r>
      <rPr>
        <sz val="12"/>
        <color theme="1"/>
        <rFont val="Times New Roman"/>
        <family val="1"/>
      </rPr>
      <t>(всего), в т. ч.:</t>
    </r>
  </si>
  <si>
    <r>
      <t>Водные устройства</t>
    </r>
    <r>
      <rPr>
        <b/>
        <sz val="12"/>
        <color theme="1"/>
        <rFont val="Times New Roman"/>
        <family val="1"/>
      </rPr>
      <t xml:space="preserve"> </t>
    </r>
    <r>
      <rPr>
        <sz val="12"/>
        <color theme="1"/>
        <rFont val="Times New Roman"/>
        <family val="1"/>
      </rPr>
      <t>(всего), в т. ч.:</t>
    </r>
  </si>
  <si>
    <t>Средства размещения информации, включая навигацию (всего), в т. ч.:</t>
  </si>
  <si>
    <t>Светильники наружного освещения (всего), в т. ч.:</t>
  </si>
  <si>
    <r>
      <t>Водные объекты</t>
    </r>
    <r>
      <rPr>
        <vertAlign val="superscript"/>
        <sz val="12"/>
        <color theme="1"/>
        <rFont val="Times New Roman"/>
        <family val="1"/>
      </rPr>
      <t>3</t>
    </r>
    <r>
      <rPr>
        <b/>
        <sz val="12"/>
        <color theme="1"/>
        <rFont val="Times New Roman"/>
        <family val="1"/>
      </rPr>
      <t xml:space="preserve"> </t>
    </r>
  </si>
  <si>
    <r>
      <t>Некапитальные строения, сооружения</t>
    </r>
    <r>
      <rPr>
        <vertAlign val="superscript"/>
        <sz val="12"/>
        <color theme="1"/>
        <rFont val="Times New Roman"/>
        <family val="1"/>
      </rPr>
      <t>4</t>
    </r>
    <r>
      <rPr>
        <sz val="12"/>
        <color theme="1"/>
        <rFont val="Times New Roman"/>
        <family val="1"/>
      </rPr>
      <t xml:space="preserve"> (всего), в т. ч.:</t>
    </r>
  </si>
  <si>
    <r>
      <t xml:space="preserve">Покрытия </t>
    </r>
    <r>
      <rPr>
        <sz val="12"/>
        <color theme="1"/>
        <rFont val="Times New Roman"/>
        <family val="1"/>
      </rPr>
      <t>(всего), в т. ч.:</t>
    </r>
  </si>
  <si>
    <r>
      <t>Газон</t>
    </r>
    <r>
      <rPr>
        <b/>
        <sz val="12"/>
        <color theme="1"/>
        <rFont val="Times New Roman"/>
        <family val="1"/>
      </rPr>
      <t xml:space="preserve"> </t>
    </r>
    <r>
      <rPr>
        <sz val="12"/>
        <color theme="1"/>
        <rFont val="Times New Roman"/>
        <family val="1"/>
      </rPr>
      <t>(всего), в т. ч.:</t>
    </r>
  </si>
  <si>
    <t>5.8.</t>
  </si>
  <si>
    <t>8.1.</t>
  </si>
  <si>
    <t>8.2.</t>
  </si>
  <si>
    <t>8.3.</t>
  </si>
  <si>
    <t>Иные устройства и оборудования, ед.</t>
  </si>
  <si>
    <t>Металлическое ограждение</t>
  </si>
  <si>
    <t>12.</t>
  </si>
  <si>
    <t>12.1.</t>
  </si>
  <si>
    <t>12.2.</t>
  </si>
  <si>
    <t>12.3.</t>
  </si>
  <si>
    <t>12.4.</t>
  </si>
  <si>
    <t>12.5.</t>
  </si>
  <si>
    <t>12.6.</t>
  </si>
  <si>
    <t>резиновое, синтетическое</t>
  </si>
  <si>
    <t>Площдадь, кв.м.</t>
  </si>
  <si>
    <r>
      <rPr>
        <sz val="14"/>
        <rFont val="Times New Roman"/>
        <family val="1"/>
      </rPr>
      <t>длина, п.м.</t>
    </r>
  </si>
  <si>
    <r>
      <rPr>
        <sz val="14"/>
        <rFont val="Times New Roman"/>
        <family val="1"/>
      </rPr>
      <t>ширина, п.м.</t>
    </r>
  </si>
  <si>
    <r>
      <rPr>
        <sz val="14"/>
        <rFont val="Times New Roman"/>
        <family val="1"/>
      </rPr>
      <t>песчаное</t>
    </r>
  </si>
  <si>
    <r>
      <rPr>
        <sz val="14"/>
        <rFont val="Times New Roman"/>
        <family val="1"/>
      </rPr>
      <t>грунтовое</t>
    </r>
  </si>
  <si>
    <r>
      <rPr>
        <sz val="14"/>
        <rFont val="Times New Roman"/>
        <family val="1"/>
      </rPr>
      <t>гравийная крошка</t>
    </r>
  </si>
  <si>
    <t>Иной</t>
  </si>
  <si>
    <t>ед. мест</t>
  </si>
  <si>
    <t>Сад</t>
  </si>
  <si>
    <t>Бульвар</t>
  </si>
  <si>
    <t>Сквер</t>
  </si>
  <si>
    <t>Площадь</t>
  </si>
  <si>
    <t>Специальное тренировочное оборудование для дрессировки собак, ед.</t>
  </si>
  <si>
    <t>Всего</t>
  </si>
  <si>
    <t>Площадки содержатся</t>
  </si>
  <si>
    <t>из которых содержится:</t>
  </si>
  <si>
    <t>из которых содержится</t>
  </si>
  <si>
    <t>Номер ID объекта</t>
  </si>
  <si>
    <t>Кол-во площадок, ед.</t>
  </si>
  <si>
    <t>Площадка для размещения автотранспорта, парковка</t>
  </si>
  <si>
    <t>На содержание иных лиц</t>
  </si>
  <si>
    <t>Площадка для выгула животных</t>
  </si>
  <si>
    <t>Площадка для дрессировки собак</t>
  </si>
  <si>
    <t>Плитка</t>
  </si>
  <si>
    <t>12.7.</t>
  </si>
  <si>
    <t>12.8.</t>
  </si>
  <si>
    <t>Уборочная площадь твердого покрытия кв.м.</t>
  </si>
  <si>
    <t>Уборочная площадь мягкого покрытия кв.м</t>
  </si>
  <si>
    <t>Уборочная площадь покрытия из плитки, кв.м.</t>
  </si>
  <si>
    <t>Площади</t>
  </si>
  <si>
    <r>
      <t xml:space="preserve">Уборочная площадь покрытия из </t>
    </r>
    <r>
      <rPr>
        <b/>
        <sz val="14"/>
        <color rgb="FF000000"/>
        <rFont val="Times New Roman"/>
        <family val="1"/>
      </rPr>
      <t>плитки</t>
    </r>
    <r>
      <rPr>
        <sz val="14"/>
        <color indexed="8"/>
        <rFont val="Times New Roman"/>
        <family val="1"/>
      </rPr>
      <t>, кв.м.</t>
    </r>
  </si>
  <si>
    <t>Уборочная площадь твердого покрытия, кв.м.</t>
  </si>
  <si>
    <t>5.8.1.</t>
  </si>
  <si>
    <t>Количество городской мебели</t>
  </si>
  <si>
    <t>Уборочная площадь покрытия, кв.м.</t>
  </si>
  <si>
    <t>Иных объектов благоустройства</t>
  </si>
  <si>
    <r>
      <t xml:space="preserve">Тип объекта 
</t>
    </r>
    <r>
      <rPr>
        <b/>
        <sz val="14"/>
        <color rgb="FFFF0000"/>
        <rFont val="Times New Roman"/>
        <family val="1"/>
      </rPr>
      <t>(свой вариант)</t>
    </r>
  </si>
  <si>
    <t>Питьевые фонтанчики, ед</t>
  </si>
  <si>
    <t>12.9.</t>
  </si>
  <si>
    <t>Ограждение (всего), в т. ч.:</t>
  </si>
  <si>
    <r>
      <t xml:space="preserve">ID объекта
</t>
    </r>
    <r>
      <rPr>
        <b/>
        <sz val="14"/>
        <color rgb="FFFF0000"/>
        <rFont val="Times New Roman"/>
        <family val="1"/>
      </rPr>
      <t>(при наличии)</t>
    </r>
  </si>
  <si>
    <t>Асфальтобетон</t>
  </si>
  <si>
    <t>Уборочная площадь покрытия из асфальтобетона, кв.м.</t>
  </si>
  <si>
    <t>Асфальтобетонное</t>
  </si>
  <si>
    <r>
      <t xml:space="preserve">Уборочная площадь покрытия из </t>
    </r>
    <r>
      <rPr>
        <b/>
        <sz val="14"/>
        <color rgb="FF000000"/>
        <rFont val="Times New Roman"/>
        <family val="1"/>
      </rPr>
      <t>асфальтобетона</t>
    </r>
    <r>
      <rPr>
        <sz val="14"/>
        <color indexed="8"/>
        <rFont val="Times New Roman"/>
        <family val="1"/>
      </rPr>
      <t>, кв.м.</t>
    </r>
  </si>
  <si>
    <t>Количество 
городской мебели, ед.</t>
  </si>
  <si>
    <t>5.7.1.</t>
  </si>
  <si>
    <t>5.7.2.</t>
  </si>
  <si>
    <t>Аллея</t>
  </si>
  <si>
    <t>Набережная</t>
  </si>
  <si>
    <t>Пляж</t>
  </si>
  <si>
    <t>Пешеходная улица</t>
  </si>
  <si>
    <t>Пешеходная зона</t>
  </si>
  <si>
    <t>Береговые полосы водных объектов</t>
  </si>
  <si>
    <t>Проезды общественных территорий</t>
  </si>
  <si>
    <t>Уборочная площадь мягкого покрытия, кв.м.</t>
  </si>
  <si>
    <t>Уборочная площадь твердого территории, кв.м.</t>
  </si>
  <si>
    <t xml:space="preserve">Искусственно-травяное покрытие, кв.м.
</t>
  </si>
  <si>
    <t>Щебень</t>
  </si>
  <si>
    <t>Иное</t>
  </si>
  <si>
    <r>
      <t xml:space="preserve">Элементы озеленения </t>
    </r>
    <r>
      <rPr>
        <sz val="12"/>
        <color theme="1"/>
        <rFont val="Times New Roman"/>
        <family val="1"/>
      </rPr>
      <t>(всего),  в т. ч.:</t>
    </r>
  </si>
  <si>
    <t>Некапитальные строения, сооружения</t>
  </si>
  <si>
    <t>Нестационарные торговые объекты</t>
  </si>
  <si>
    <t>Сцены, эстрады (летние кинотеатры, зеленые театры) , ед.</t>
  </si>
  <si>
    <t>Нестационарные торговые объекты, ед.</t>
  </si>
  <si>
    <t>Количество спортивных площадок, ед:</t>
  </si>
  <si>
    <t>Скейтпарков</t>
  </si>
  <si>
    <t>щебень</t>
  </si>
  <si>
    <t>иное</t>
  </si>
  <si>
    <t>Асфальтобетон, асфальт</t>
  </si>
  <si>
    <t>Устройства для оформленя озеленения, ед</t>
  </si>
  <si>
    <t>Элементы для отдыха и защиты от осадков, ед</t>
  </si>
  <si>
    <t>Городская мебель, ед</t>
  </si>
  <si>
    <t>Элементы монументально-декоративного оформления</t>
  </si>
  <si>
    <t>Иные объекты благоустройства</t>
  </si>
  <si>
    <t>Элементы монументально-декоративного оформления, ед</t>
  </si>
  <si>
    <t>Устройства для оформления озеленения</t>
  </si>
  <si>
    <t>ОМСУ, МБУ, МКУ</t>
  </si>
  <si>
    <t>Искусственный газон</t>
  </si>
  <si>
    <t>Уборочная площадь искусственного газона, кв.м.</t>
  </si>
  <si>
    <t>Уборочная площадь деревянного покрытия, кв.м.</t>
  </si>
  <si>
    <t>Иные объекты благоустройства общественной территории, ПКиО</t>
  </si>
  <si>
    <t>12.10.</t>
  </si>
  <si>
    <t>12.11.</t>
  </si>
  <si>
    <t>Иное покрытие</t>
  </si>
  <si>
    <t>2.2.1.</t>
  </si>
  <si>
    <t>ед</t>
  </si>
  <si>
    <t>Озелененные территории многоквартирных довом</t>
  </si>
  <si>
    <t>Элементы для отдыха и защиты от осадков</t>
  </si>
  <si>
    <t>5.5.1.</t>
  </si>
  <si>
    <t>5.5.2.</t>
  </si>
  <si>
    <t>5.5.3.</t>
  </si>
  <si>
    <t>5.5.4.</t>
  </si>
  <si>
    <t>5.5.5.</t>
  </si>
  <si>
    <t>5.6.1.</t>
  </si>
  <si>
    <t>5.6.2.</t>
  </si>
  <si>
    <t>8.3.1.</t>
  </si>
  <si>
    <t>8.3.2.</t>
  </si>
  <si>
    <t>Иные устройства и оборудования</t>
  </si>
  <si>
    <t>Тротуарная плитка</t>
  </si>
  <si>
    <t>Искусственный газон, кв.м.</t>
  </si>
  <si>
    <t>Иные средства</t>
  </si>
  <si>
    <t>Уборочна площадь деревянного покрытия, кв.м.</t>
  </si>
  <si>
    <t>Иные средства, ед.</t>
  </si>
  <si>
    <t>12.10.1.</t>
  </si>
  <si>
    <t>12.10.2.</t>
  </si>
  <si>
    <t>Проезды общественных территорий, ПКиО</t>
  </si>
  <si>
    <t>Иными лицами, обеспечивающими содержание придомовых территорий многоквартирных домов, объектов, прилегающих территорий</t>
  </si>
  <si>
    <r>
      <t xml:space="preserve">Уборочная площадь
</t>
    </r>
    <r>
      <rPr>
        <sz val="12"/>
        <color theme="1"/>
        <rFont val="Times New Roman"/>
        <family val="1"/>
      </rPr>
      <t>(всего)</t>
    </r>
  </si>
  <si>
    <r>
      <t xml:space="preserve">Объекты благоустройства в составе придомовых территорий многоквартирных домов </t>
    </r>
    <r>
      <rPr>
        <sz val="12"/>
        <color theme="1"/>
        <rFont val="Times New Roman"/>
        <family val="1"/>
      </rPr>
      <t>(всего), в том числе:</t>
    </r>
  </si>
  <si>
    <t>Тротуары, в т. ч.:</t>
  </si>
  <si>
    <t>Общественные территории, ПКиО (всего)</t>
  </si>
  <si>
    <t>Иные объекты благоустройства, расположенные на земельных участках и землях,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</si>
  <si>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Малые архитектурные формы (всего), в т.ч.:</t>
  </si>
  <si>
    <t>п/п</t>
  </si>
  <si>
    <t>Условные обозначения</t>
  </si>
  <si>
    <t>Пояснения</t>
  </si>
  <si>
    <t>1.</t>
  </si>
  <si>
    <r>
      <t xml:space="preserve">ОМСУ, </t>
    </r>
    <r>
      <rPr>
        <b/>
        <sz val="12"/>
        <color rgb="FF000000"/>
        <rFont val="Times New Roman"/>
        <family val="1"/>
      </rPr>
      <t>МБУ, МКУ</t>
    </r>
  </si>
  <si>
    <r>
      <t>Орган</t>
    </r>
    <r>
      <rPr>
        <sz val="12"/>
        <color theme="1"/>
        <rFont val="Times New Roman"/>
        <family val="1"/>
      </rPr>
      <t>ы</t>
    </r>
    <r>
      <rPr>
        <sz val="11"/>
        <color theme="1"/>
        <rFont val="Times New Roman"/>
        <family val="1"/>
      </rPr>
      <t xml:space="preserve"> местного самоуправления (по муниципальным контрактам на работы по содержанию), муниципальны</t>
    </r>
    <r>
      <rPr>
        <sz val="12"/>
        <color theme="1"/>
        <rFont val="Times New Roman"/>
        <family val="1"/>
      </rPr>
      <t xml:space="preserve">е </t>
    </r>
    <r>
      <rPr>
        <sz val="11"/>
        <color theme="1"/>
        <rFont val="Times New Roman"/>
        <family val="1"/>
      </rPr>
      <t>учреждения, казенны</t>
    </r>
    <r>
      <rPr>
        <sz val="12"/>
        <color theme="1"/>
        <rFont val="Times New Roman"/>
        <family val="1"/>
      </rPr>
      <t xml:space="preserve">е </t>
    </r>
    <r>
      <rPr>
        <sz val="11"/>
        <color theme="1"/>
        <rFont val="Times New Roman"/>
        <family val="1"/>
      </rPr>
      <t>предприятия.</t>
    </r>
  </si>
  <si>
    <t>Иные лица</t>
  </si>
  <si>
    <t>Иные лица, обеспечивающие содержание придомовых территорий МКД, территорий общего пользования:</t>
  </si>
  <si>
    <r>
      <t>а)</t>
    </r>
    <r>
      <rPr>
        <sz val="7"/>
        <color theme="1"/>
        <rFont val="Times New Roman"/>
        <family val="1"/>
      </rPr>
      <t xml:space="preserve">   </t>
    </r>
    <r>
      <rPr>
        <sz val="11"/>
        <color theme="1"/>
        <rFont val="Times New Roman"/>
        <family val="1"/>
      </rPr>
      <t>эксплуатирующие организации</t>
    </r>
    <r>
      <rPr>
        <vertAlign val="superscript"/>
        <sz val="11"/>
        <color theme="1"/>
        <rFont val="Times New Roman"/>
        <family val="1"/>
      </rPr>
      <t>6</t>
    </r>
    <r>
      <rPr>
        <sz val="11"/>
        <color theme="1"/>
        <rFont val="Times New Roman"/>
        <family val="1"/>
      </rPr>
      <t>;</t>
    </r>
  </si>
  <si>
    <r>
      <t>б)</t>
    </r>
    <r>
      <rPr>
        <sz val="7"/>
        <color theme="1"/>
        <rFont val="Times New Roman"/>
        <family val="1"/>
      </rPr>
      <t xml:space="preserve">   </t>
    </r>
    <r>
      <rPr>
        <sz val="11"/>
        <color theme="1"/>
        <rFont val="Times New Roman"/>
        <family val="1"/>
      </rPr>
      <t>лица, разместившие объекты</t>
    </r>
    <r>
      <rPr>
        <sz val="11"/>
        <color rgb="FF000000"/>
        <rFont val="Times New Roman"/>
        <family val="1"/>
      </rPr>
      <t xml:space="preserve"> без предоставления земельных участков и установления сервитутов в соответствии с постановлением Правительства Российской Федерации от 03.12.2014 № 1300 «Об утверждении перечня видов объектов, размещение которых может осуществляться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сервитутов», постановлением Правительства Московской области от 08.04.2015 № 229/13 «Об утверждении Порядка и условий размещения на территории Московской области объектов, которые могут быть размещены на землях или земельных участках, находящихся в государственной, муниципальной собственности или государственная собственность на которые не разграничена, без предоставления земельных участков и установления сервитутов, публичного сервитута», обеспечивающие их содержание;</t>
    </r>
  </si>
  <si>
    <r>
      <t>в)</t>
    </r>
    <r>
      <rPr>
        <sz val="7"/>
        <color theme="1"/>
        <rFont val="Times New Roman"/>
        <family val="1"/>
      </rPr>
      <t xml:space="preserve">   </t>
    </r>
    <r>
      <rPr>
        <sz val="11"/>
        <color theme="1"/>
        <rFont val="Times New Roman"/>
        <family val="1"/>
      </rPr>
      <t>лица, обеспечивающие содержание прилегающих территорий - территорий общего пользования,</t>
    </r>
    <r>
      <rPr>
        <sz val="11"/>
        <color rgb="FF000000"/>
        <rFont val="Times New Roman"/>
        <family val="1"/>
      </rPr>
      <t xml:space="preserve"> прилегающих к зданиям, строениям, сооружениям, земельным участкам, границы которых которой определены в соответствии с порядком, установленным законом Московской области от 30.12.2014 № 191/2014-ОЗ «О регулировании дополнительных вопросов в сфере благоустройства в Московской области».</t>
    </r>
  </si>
  <si>
    <t>Уборочная площадь</t>
  </si>
  <si>
    <t>Площадь объекта благоустройства, в отношении которого осуществляется деятельность по обеспечению чистоты, поддержанию в надлежащем техническом, физическом, санитарном и эстетическом состоянии в соответствии с законом Московской области от 30.12.2014 № 191/2014-ОЗ «О регулировании дополнительных вопросов в сфере благоустройства в Московской области».</t>
  </si>
  <si>
    <r>
      <t>П</t>
    </r>
    <r>
      <rPr>
        <sz val="11"/>
        <color theme="1"/>
        <rFont val="Times New Roman"/>
        <family val="1"/>
      </rPr>
      <t xml:space="preserve">ри определении уборочной площади объектов благоустройства для заполнения форм титульных списков не включаются: </t>
    </r>
  </si>
  <si>
    <r>
      <t>а)</t>
    </r>
    <r>
      <rPr>
        <sz val="7"/>
        <color theme="1"/>
        <rFont val="Times New Roman"/>
        <family val="1"/>
      </rPr>
      <t xml:space="preserve">   </t>
    </r>
    <r>
      <rPr>
        <sz val="11"/>
        <color theme="1"/>
        <rFont val="Times New Roman"/>
        <family val="1"/>
      </rPr>
      <t>площади застройки объектов капитального строительства;</t>
    </r>
  </si>
  <si>
    <r>
      <t>б)</t>
    </r>
    <r>
      <rPr>
        <sz val="7"/>
        <color theme="1"/>
        <rFont val="Times New Roman"/>
        <family val="1"/>
      </rPr>
      <t xml:space="preserve">   </t>
    </r>
    <r>
      <rPr>
        <sz val="11"/>
        <color theme="1"/>
        <rFont val="Times New Roman"/>
        <family val="1"/>
      </rPr>
      <t xml:space="preserve">акватории водных объектов, в отношении которых не осуществляются водохозяйственные мероприятия в соответствии с Водным кодексом Российской Федерации органами местного самоуправления, иными лицами </t>
    </r>
    <r>
      <rPr>
        <vertAlign val="superscript"/>
        <sz val="11"/>
        <color theme="1"/>
        <rFont val="Times New Roman"/>
        <family val="1"/>
      </rPr>
      <t>2</t>
    </r>
    <r>
      <rPr>
        <sz val="11"/>
        <color theme="1"/>
        <rFont val="Times New Roman"/>
        <family val="1"/>
      </rPr>
      <t>.</t>
    </r>
  </si>
  <si>
    <t>Объекты благоустройства сводного титульного списка объектов благоустройства, расположенных на территории Московской области</t>
  </si>
  <si>
    <t xml:space="preserve">Для заполнения формы титульного списка указывается сумма объектов благоустройства в соответствии с пунктами 2 - 4 сводного титульного списка объектов благоустройства. </t>
  </si>
  <si>
    <t>Придомовые территории МКД</t>
  </si>
  <si>
    <r>
      <t>Т</t>
    </r>
    <r>
      <rPr>
        <sz val="11"/>
        <color theme="1"/>
        <rFont val="Times New Roman"/>
        <family val="1"/>
      </rPr>
      <t>ерритори</t>
    </r>
    <r>
      <rPr>
        <sz val="12"/>
        <color theme="1"/>
        <rFont val="Times New Roman"/>
        <family val="1"/>
      </rPr>
      <t>и</t>
    </r>
    <r>
      <rPr>
        <sz val="11"/>
        <color theme="1"/>
        <rFont val="Times New Roman"/>
        <family val="1"/>
      </rPr>
      <t xml:space="preserve">, </t>
    </r>
    <r>
      <rPr>
        <sz val="11"/>
        <color rgb="FF000000"/>
        <rFont val="Times New Roman"/>
        <family val="1"/>
      </rPr>
      <t xml:space="preserve">на которых расположены многоквартирные жилые дома с благоустройством, предназначенным для многоквартирных жилых домов в соответствии с </t>
    </r>
    <r>
      <rPr>
        <sz val="11"/>
        <color theme="1"/>
        <rFont val="Times New Roman"/>
        <family val="1"/>
      </rPr>
      <t>СП 372.1325800.2018 «Здания жилые многоквартирные. Правила эксплуатации», в том числе письмом Минрегиона России от 14.12.2010 N 42053-ИБ/14 «Об утверждении Предложений по благоустройству придомовой территории в части детской спортивно-игровой инфраструктуры»</t>
    </r>
    <r>
      <rPr>
        <sz val="12"/>
        <color theme="1"/>
        <rFont val="Times New Roman"/>
        <family val="1"/>
      </rPr>
      <t xml:space="preserve">, </t>
    </r>
    <r>
      <rPr>
        <sz val="11"/>
        <color rgb="FF000000"/>
        <rFont val="Times New Roman"/>
        <family val="1"/>
      </rPr>
      <t>ГОСТ Р 51929-2014 «Услуги жилищно-коммунального хозяйства и управления многоквартирными домами. Термины и определения».</t>
    </r>
  </si>
  <si>
    <t>ЭО</t>
  </si>
  <si>
    <r>
      <t>Э</t>
    </r>
    <r>
      <rPr>
        <sz val="11"/>
        <color theme="1"/>
        <rFont val="Times New Roman"/>
        <family val="1"/>
      </rPr>
      <t>ксплуатирующая организация - специализированная организация, ответственная за состояние, содержание и эксплуатацию здания, строения, сооружения и (или) оказывающая услуги, связанные с управлением многоквартирным домом</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2"/>
        <color theme="1"/>
        <rFont val="Times New Roman"/>
        <family val="1"/>
      </rPr>
      <t xml:space="preserve"> </t>
    </r>
  </si>
  <si>
    <t>Детская игровая площадка</t>
  </si>
  <si>
    <r>
      <t>С</t>
    </r>
    <r>
      <rPr>
        <sz val="11"/>
        <color theme="1"/>
        <rFont val="Times New Roman"/>
        <family val="1"/>
      </rPr>
      <t xml:space="preserve">пециально оборудованная территория, предназначенная для игры детей, включающая в себя соответствующие оборудование и покрытие, </t>
    </r>
    <r>
      <rPr>
        <sz val="11"/>
        <color rgb="FF2D2D2D"/>
        <rFont val="Times New Roman"/>
        <family val="1"/>
      </rPr>
      <t>требования к безопасности которых и связанными с ними процессам проектирования, производства, монтажа, эксплуатации, хранения, перевозки и утилизации установлены ТР ЕАЭС 042/2017 «Технический регламент Евразийского экономического союза «О безопасности оборудования для детских игровых площадок»</t>
    </r>
    <r>
      <rPr>
        <sz val="12"/>
        <color rgb="FF2D2D2D"/>
        <rFont val="Times New Roman"/>
        <family val="1"/>
      </rPr>
      <t>.</t>
    </r>
  </si>
  <si>
    <r>
      <t>С</t>
    </r>
    <r>
      <rPr>
        <sz val="11"/>
        <color theme="1"/>
        <rFont val="Times New Roman"/>
        <family val="1"/>
      </rPr>
      <t xml:space="preserve">пециально оборудованные территории, предназначенные для </t>
    </r>
    <r>
      <rPr>
        <sz val="11"/>
        <color rgb="FF333333"/>
        <rFont val="Times New Roman"/>
        <family val="1"/>
      </rPr>
      <t>физкультурно-оздоровительных, спортивных мероприятий, в т. ч.:</t>
    </r>
    <r>
      <rPr>
        <sz val="12"/>
        <color rgb="FF333333"/>
        <rFont val="Times New Roman"/>
        <family val="1"/>
      </rPr>
      <t xml:space="preserve"> </t>
    </r>
    <r>
      <rPr>
        <sz val="11"/>
        <color theme="1"/>
        <rFont val="Times New Roman"/>
        <family val="1"/>
      </rPr>
      <t>игровые площадки (волейбол, баскетбол, бадминтон, хоккей, теннис и иные подобные площадки для спортивных игр), игровые поля (футбол, гольф, хоккей на траве и иные подобные поля для игр), хоккейные коробки, места для легкой атлетики, площадки для физкультурных и оздоровительных занятий (включая тренажерные площадки и площадки воркаута, скейтпарки, веревочные парки, роллердромы, скалодромы)</t>
    </r>
    <r>
      <rPr>
        <sz val="12"/>
        <color theme="1"/>
        <rFont val="Times New Roman"/>
        <family val="1"/>
      </rPr>
      <t>.</t>
    </r>
  </si>
  <si>
    <r>
      <t>Площадки, предназначенные для тихого отдыха и настольных игр взрослого населения</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1"/>
        <color theme="1"/>
        <rFont val="Times New Roman"/>
        <family val="1"/>
      </rPr>
      <t>, в том числе пикниковые площадки.</t>
    </r>
  </si>
  <si>
    <t>Контейнерная площадка</t>
  </si>
  <si>
    <t>Место (площадка) накопления твердых коммунальных отходов, обустроенное в соответствии с требованиями законодательства Российской Федерации в области охраны окружающей среды и законодательства Российской Федерации в области обеспечения санитарно-эпидемиологического благополучия населения и предназначенное для размещения контейнеров и бункеров в соответствии с постановлением Правительства Российской Федерации от 12.11.2016 № 1156 «Об обращении с твердыми коммунальными отходами и внесении изменения в постановление Правительства Российской Федерации от 25.08.2008 № 641».</t>
  </si>
  <si>
    <r>
      <t>О</t>
    </r>
    <r>
      <rPr>
        <sz val="11"/>
        <color rgb="FF2D2D2D"/>
        <rFont val="Times New Roman"/>
        <family val="1"/>
      </rPr>
      <t xml:space="preserve">бъекты благоустройства многоквартирного дома в соответствии с постановлением Правительства Российской Федерации от 13.08.2006 № 491 </t>
    </r>
    <r>
      <rPr>
        <sz val="11"/>
        <color rgb="FF000000"/>
        <rFont val="Times New Roman"/>
        <family val="1"/>
      </rPr>
      <t>«</t>
    </r>
    <r>
      <rPr>
        <sz val="11"/>
        <color theme="1"/>
        <rFont val="Times New Roman"/>
        <family val="1"/>
      </rPr>
      <t>Об утверждении Правил содержания общего имущества в многоквартирном доме и Правил изменения размера платы за содержание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t>
    </r>
    <r>
      <rPr>
        <sz val="12"/>
        <color theme="1"/>
        <rFont val="Times New Roman"/>
        <family val="1"/>
      </rPr>
      <t>.</t>
    </r>
  </si>
  <si>
    <r>
      <t>В форме титульного списка указывается количество мест, предназначенных для организованной стоянки транспортных средств на придомовых территориях МКД</t>
    </r>
    <r>
      <rPr>
        <vertAlign val="superscript"/>
        <sz val="11"/>
        <color rgb="FF000000"/>
        <rFont val="Times New Roman"/>
        <family val="1"/>
      </rPr>
      <t>5</t>
    </r>
    <r>
      <rPr>
        <sz val="11"/>
        <color rgb="FF000000"/>
        <rFont val="Times New Roman"/>
        <family val="1"/>
      </rPr>
      <t>.</t>
    </r>
  </si>
  <si>
    <r>
      <t xml:space="preserve">Учитываются полосы движения транспортных средств (проезжая часть) проездов, </t>
    </r>
    <r>
      <rPr>
        <sz val="11"/>
        <color rgb="FF2D2D2D"/>
        <rFont val="Times New Roman"/>
        <family val="1"/>
      </rPr>
      <t xml:space="preserve">предназначенные для движения транспортных средств </t>
    </r>
    <r>
      <rPr>
        <sz val="11"/>
        <color theme="1"/>
        <rFont val="Times New Roman"/>
        <family val="1"/>
      </rPr>
      <t>на придомовых территориях многоквартирных домов, до мест примыкания к внутриквартальным улицам и проездам, выездам на территории жилых районов (микрорайонов).</t>
    </r>
  </si>
  <si>
    <r>
      <t>П</t>
    </r>
    <r>
      <rPr>
        <sz val="11"/>
        <color theme="1"/>
        <rFont val="Times New Roman"/>
        <family val="1"/>
      </rPr>
      <t xml:space="preserve">ри определении уборочной площади внутридворовых проездов: </t>
    </r>
  </si>
  <si>
    <r>
      <t>а)</t>
    </r>
    <r>
      <rPr>
        <sz val="7"/>
        <color theme="1"/>
        <rFont val="Times New Roman"/>
        <family val="1"/>
      </rPr>
      <t xml:space="preserve">   </t>
    </r>
    <r>
      <rPr>
        <sz val="11"/>
        <color theme="1"/>
        <rFont val="Times New Roman"/>
        <family val="1"/>
      </rPr>
      <t>учитываются разворотные площадки;</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</si>
  <si>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t>
    </r>
  </si>
  <si>
    <t>13.</t>
  </si>
  <si>
    <r>
      <t xml:space="preserve">Пешеходные пути, располагаемые с одной или двух сторон от полосы движения транспортных средств (проезжей части) проездов. </t>
    </r>
    <r>
      <rPr>
        <sz val="11"/>
        <color rgb="FF000000"/>
        <rFont val="Times New Roman"/>
        <family val="1"/>
      </rPr>
      <t>Классы тротуаров определяются в зависимости от средней интенсивности пешеходного движения: I класс - до 50 чел./час, II класс - 50 -100 чел./час, III класс - более 100 чел./час.</t>
    </r>
  </si>
  <si>
    <t>При определении ширины тротуаров (учитываются при подсчете иных объектов благоустройства: для придомовых территорий в п. 16, для территорий общего пользования в п. 25) не учитываются:</t>
  </si>
  <si>
    <r>
      <t>а)</t>
    </r>
    <r>
      <rPr>
        <sz val="7"/>
        <color theme="1"/>
        <rFont val="Times New Roman"/>
        <family val="1"/>
      </rPr>
      <t xml:space="preserve">   </t>
    </r>
    <r>
      <rPr>
        <sz val="11"/>
        <color theme="1"/>
        <rFont val="Times New Roman"/>
        <family val="1"/>
      </rPr>
      <t xml:space="preserve">территории, на которых размещены некапитальные строения, сооружения, в т. ч.: нестационарные торговые объекты, городская мебель </t>
    </r>
  </si>
  <si>
    <r>
      <t>б)</t>
    </r>
    <r>
      <rPr>
        <sz val="7"/>
        <color theme="1"/>
        <rFont val="Times New Roman"/>
        <family val="1"/>
      </rPr>
      <t xml:space="preserve">   </t>
    </r>
    <r>
      <rPr>
        <sz val="11"/>
        <color rgb="FF000000"/>
        <rFont val="Times New Roman"/>
        <family val="1"/>
      </rPr>
      <t>площадки для посетителей - свободные от транспорта территории перед входами в здания.</t>
    </r>
  </si>
  <si>
    <t>14.</t>
  </si>
  <si>
    <r>
      <t xml:space="preserve">Благоустроенные </t>
    </r>
    <r>
      <rPr>
        <sz val="11"/>
        <color theme="1"/>
        <rFont val="Times New Roman"/>
        <family val="1"/>
      </rPr>
      <t>пешеходные пути, не относимые к тротуарам:</t>
    </r>
  </si>
  <si>
    <r>
      <t>а)</t>
    </r>
    <r>
      <rPr>
        <sz val="7"/>
        <color theme="1"/>
        <rFont val="Times New Roman"/>
        <family val="1"/>
      </rPr>
      <t xml:space="preserve">   </t>
    </r>
    <r>
      <rPr>
        <sz val="11"/>
        <color theme="1"/>
        <rFont val="Times New Roman"/>
        <family val="1"/>
      </rPr>
      <t>пешеходные дорожки;</t>
    </r>
  </si>
  <si>
    <r>
      <t>б)</t>
    </r>
    <r>
      <rPr>
        <sz val="7"/>
        <color theme="1"/>
        <rFont val="Times New Roman"/>
        <family val="1"/>
      </rPr>
      <t xml:space="preserve">   </t>
    </r>
    <r>
      <rPr>
        <sz val="11"/>
        <color theme="1"/>
        <rFont val="Times New Roman"/>
        <family val="1"/>
      </rPr>
      <t>велопешеходная дорожки, предназначенные для</t>
    </r>
    <r>
      <rPr>
        <sz val="11"/>
        <color rgb="FF2D2D2D"/>
        <rFont val="Arial"/>
        <family val="2"/>
      </rPr>
      <t xml:space="preserve"> </t>
    </r>
    <r>
      <rPr>
        <sz val="11"/>
        <color rgb="FF000000"/>
        <rFont val="Times New Roman"/>
        <family val="1"/>
      </rPr>
      <t xml:space="preserve">совместного с пешеходами движения велосипедистов (специализированные велосипедные дорожки </t>
    </r>
    <r>
      <rPr>
        <sz val="11"/>
        <color theme="1"/>
        <rFont val="Times New Roman"/>
        <family val="1"/>
      </rPr>
      <t>(учитываются при подсчете иных объектов благоустройства: для придомовых территорий в п. 16, для территорий общего пользования в п. 25).</t>
    </r>
  </si>
  <si>
    <t xml:space="preserve">При определении количества и уборочной площади дорожек: </t>
  </si>
  <si>
    <r>
      <t>а)</t>
    </r>
    <r>
      <rPr>
        <sz val="7"/>
        <color theme="1"/>
        <rFont val="Times New Roman"/>
        <family val="1"/>
      </rPr>
      <t xml:space="preserve">   </t>
    </r>
    <r>
      <rPr>
        <sz val="11"/>
        <color theme="1"/>
        <rFont val="Times New Roman"/>
        <family val="1"/>
      </rPr>
      <t>учитываются пешеходные пути, специально благоустроенные для движения пешеходов;</t>
    </r>
  </si>
  <si>
    <r>
      <t>в)</t>
    </r>
    <r>
      <rPr>
        <sz val="7"/>
        <color theme="1"/>
        <rFont val="Times New Roman"/>
        <family val="1"/>
      </rPr>
      <t xml:space="preserve">   </t>
    </r>
    <r>
      <rPr>
        <sz val="11"/>
        <color theme="1"/>
        <rFont val="Times New Roman"/>
        <family val="1"/>
      </rPr>
      <t xml:space="preserve">не учитываются пути движения, являющиеся результатом самовольной деятельности граждан по </t>
    </r>
    <r>
      <rPr>
        <sz val="11"/>
        <color rgb="FF000000"/>
        <rFont val="Times New Roman"/>
        <family val="1"/>
      </rPr>
      <t>повреждению или уничтожению зеленых насаждений, использованию объектов благоустройства, не предназначенных для движения пешеходов, а также</t>
    </r>
    <r>
      <rPr>
        <sz val="11"/>
        <color rgb="FF2D2D2D"/>
        <rFont val="Arial"/>
        <family val="2"/>
      </rPr>
      <t xml:space="preserve"> </t>
    </r>
    <r>
      <rPr>
        <sz val="11"/>
        <color rgb="FF000000"/>
        <rFont val="Times New Roman"/>
        <family val="1"/>
      </rPr>
      <t>площадки для посетителей - свободные от транспорта территории перед входами в здания;</t>
    </r>
    <r>
      <rPr>
        <sz val="11"/>
        <color theme="1"/>
        <rFont val="Times New Roman"/>
        <family val="1"/>
      </rPr>
      <t xml:space="preserve"> территории, на которых размещены некапитальные строения, сооружения, в т. ч.: нестационарные торговые объекты, городская мебель.</t>
    </r>
  </si>
  <si>
    <t>15.</t>
  </si>
  <si>
    <t>Озелененные территории МКД</t>
  </si>
  <si>
    <t>Территории с газонным покрытием и (или) кустарником, и (или) деревьями, и (или) цветниками, не являющиеся частями площадок, указанных в пп. 7 – 11.</t>
  </si>
  <si>
    <t>При подсчете не учитываются места размещения мобильного и вертикального озеленения.</t>
  </si>
  <si>
    <t>16.</t>
  </si>
  <si>
    <r>
      <t xml:space="preserve">Иные </t>
    </r>
    <r>
      <rPr>
        <b/>
        <sz val="12"/>
        <color rgb="FF000000"/>
        <rFont val="Times New Roman"/>
        <family val="1"/>
      </rPr>
      <t xml:space="preserve">объекты благоустройства </t>
    </r>
    <r>
      <rPr>
        <b/>
        <sz val="12"/>
        <color theme="1"/>
        <rFont val="Times New Roman"/>
        <family val="1"/>
      </rPr>
      <t>МКД</t>
    </r>
  </si>
  <si>
    <t>Территории, не учтенные при подсчете объектов благоустройства, указанных в пп. 7 – 15, в т. ч.: отмостка, площадки при входах в здания, площадки для сушки белья, велосипедные дорожки, иные подобные объекты благоустройства.</t>
  </si>
  <si>
    <t>17.</t>
  </si>
  <si>
    <t>Территории общего пользования</t>
  </si>
  <si>
    <t>Территории, которыми беспрепятственно пользуется неограниченный круг лиц в соответствии с Градостроительным кодексом Российской Федерации.</t>
  </si>
  <si>
    <r>
      <t xml:space="preserve">При подсчете учитываются территории общего пользования </t>
    </r>
    <r>
      <rPr>
        <sz val="11"/>
        <color rgb="FF000000"/>
        <rFont val="Times New Roman"/>
        <family val="1"/>
      </rPr>
      <t>на землях или земельных участках, находящихся в государственной или муниципальной собственности, за исключением улиц и дорог федерального и регионального значения:</t>
    </r>
  </si>
  <si>
    <r>
      <t>а)</t>
    </r>
    <r>
      <rPr>
        <sz val="7"/>
        <color theme="1"/>
        <rFont val="Times New Roman"/>
        <family val="1"/>
      </rPr>
      <t xml:space="preserve">   </t>
    </r>
    <r>
      <rPr>
        <sz val="11"/>
        <color theme="1"/>
        <rFont val="Times New Roman"/>
        <family val="1"/>
      </rPr>
      <t>функциональные объекты благоустройства;</t>
    </r>
  </si>
  <si>
    <r>
      <t>б)</t>
    </r>
    <r>
      <rPr>
        <sz val="7"/>
        <color theme="1"/>
        <rFont val="Times New Roman"/>
        <family val="1"/>
      </rPr>
      <t xml:space="preserve">   </t>
    </r>
    <r>
      <rPr>
        <sz val="11"/>
        <color theme="1"/>
        <rFont val="Times New Roman"/>
        <family val="1"/>
      </rPr>
      <t>иные объекты благоустройства территорий общего пользования.</t>
    </r>
  </si>
  <si>
    <t>18.</t>
  </si>
  <si>
    <r>
      <t>Объект ландшафтной архитектуры, структура которого предусматривает зонирование в соответствии с распоряжением Министерства культуры Российской Федерации от 2.08.2017 № Р-965 «</t>
    </r>
    <r>
      <rPr>
        <sz val="11"/>
        <color theme="1"/>
        <rFont val="Times New Roman"/>
        <family val="1"/>
      </rPr>
      <t>О введении в действие методических рекомендаций субъектам Российской Федерации и органам местного самоуправления по развитию сети организаций культуры и обеспеченности населения услугами организаций культуры».</t>
    </r>
  </si>
  <si>
    <t>19.</t>
  </si>
  <si>
    <t>Функциональные объекты благоустройства территорий общего пользования</t>
  </si>
  <si>
    <t>Территории общего пользования с функциональным назначением: общественные территории, предназначенные для прогулок, отдыха, развлечений жителей, проезды, тротуары, пешеходные дорожки, стоянки транспортных средств, площадки для выгула животных и дрессировки собак.</t>
  </si>
  <si>
    <t>20.</t>
  </si>
  <si>
    <t>Общественные территории</t>
  </si>
  <si>
    <r>
      <t xml:space="preserve">Территории общего пользования, предназначенные для прогулок, отдыха, развлечений жителей в соответствии с </t>
    </r>
    <r>
      <rPr>
        <sz val="11"/>
        <color rgb="FF000000"/>
        <rFont val="Times New Roman"/>
        <family val="1"/>
      </rPr>
      <t xml:space="preserve">СП 82.13330.2016 «Благоустройство территорий. Актуализированная редакция СНиП III-10-75» (с Изменениями №№ 1, 2), </t>
    </r>
    <r>
      <rPr>
        <sz val="11"/>
        <color rgb="FF333333"/>
        <rFont val="Times New Roman"/>
        <family val="1"/>
      </rPr>
      <t>СП 42.13330.2016 «Свод правил. Градостроительство. Планировка и застройка городских и сельских поселений»,</t>
    </r>
    <r>
      <rPr>
        <sz val="11"/>
        <color rgb="FF333333"/>
        <rFont val="Arial"/>
        <family val="2"/>
      </rPr>
      <t xml:space="preserve"> </t>
    </r>
    <r>
      <rPr>
        <sz val="11"/>
        <color theme="1"/>
        <rFont val="Times New Roman"/>
        <family val="1"/>
      </rPr>
      <t xml:space="preserve">распоряжением Правительства Российской Федерации от 23.03.2019 № 510-р «Об утверждении методики формирования индекса качества городской среды», в т. ч.: </t>
    </r>
  </si>
  <si>
    <r>
      <t>а)</t>
    </r>
    <r>
      <rPr>
        <sz val="7"/>
        <color theme="1"/>
        <rFont val="Times New Roman"/>
        <family val="1"/>
      </rPr>
      <t xml:space="preserve">   </t>
    </r>
    <r>
      <rPr>
        <sz val="11"/>
        <color theme="1"/>
        <rFont val="Times New Roman"/>
        <family val="1"/>
      </rPr>
      <t xml:space="preserve">зоны отдыха; </t>
    </r>
  </si>
  <si>
    <r>
      <t>б)</t>
    </r>
    <r>
      <rPr>
        <sz val="7"/>
        <color theme="1"/>
        <rFont val="Times New Roman"/>
        <family val="1"/>
      </rPr>
      <t xml:space="preserve">   </t>
    </r>
    <r>
      <rPr>
        <sz val="11"/>
        <color theme="1"/>
        <rFont val="Times New Roman"/>
        <family val="1"/>
      </rPr>
      <t>парки;</t>
    </r>
  </si>
  <si>
    <r>
      <t>в)</t>
    </r>
    <r>
      <rPr>
        <sz val="7"/>
        <color theme="1"/>
        <rFont val="Times New Roman"/>
        <family val="1"/>
      </rPr>
      <t xml:space="preserve">   </t>
    </r>
    <r>
      <rPr>
        <sz val="11"/>
        <color theme="1"/>
        <rFont val="Times New Roman"/>
        <family val="1"/>
      </rPr>
      <t xml:space="preserve">ПКиО; </t>
    </r>
  </si>
  <si>
    <r>
      <t>г)</t>
    </r>
    <r>
      <rPr>
        <sz val="7"/>
        <color theme="1"/>
        <rFont val="Times New Roman"/>
        <family val="1"/>
      </rPr>
      <t xml:space="preserve">   </t>
    </r>
    <r>
      <rPr>
        <sz val="11"/>
        <color theme="1"/>
        <rFont val="Times New Roman"/>
        <family val="1"/>
      </rPr>
      <t>сады (городские сады);</t>
    </r>
  </si>
  <si>
    <r>
      <t>д)</t>
    </r>
    <r>
      <rPr>
        <sz val="7"/>
        <color theme="1"/>
        <rFont val="Times New Roman"/>
        <family val="1"/>
      </rPr>
      <t xml:space="preserve">   </t>
    </r>
    <r>
      <rPr>
        <sz val="11"/>
        <color theme="1"/>
        <rFont val="Times New Roman"/>
        <family val="1"/>
      </rPr>
      <t xml:space="preserve">бульвары; </t>
    </r>
  </si>
  <si>
    <r>
      <t>е)</t>
    </r>
    <r>
      <rPr>
        <sz val="7"/>
        <color theme="1"/>
        <rFont val="Times New Roman"/>
        <family val="1"/>
      </rPr>
      <t xml:space="preserve">   </t>
    </r>
    <r>
      <rPr>
        <sz val="11"/>
        <color theme="1"/>
        <rFont val="Times New Roman"/>
        <family val="1"/>
      </rPr>
      <t xml:space="preserve">аллеи; </t>
    </r>
  </si>
  <si>
    <r>
      <t>ж)</t>
    </r>
    <r>
      <rPr>
        <sz val="7"/>
        <color theme="1"/>
        <rFont val="Times New Roman"/>
        <family val="1"/>
      </rPr>
      <t xml:space="preserve">  </t>
    </r>
    <r>
      <rPr>
        <sz val="11"/>
        <color theme="1"/>
        <rFont val="Times New Roman"/>
        <family val="1"/>
      </rPr>
      <t xml:space="preserve">скверы; </t>
    </r>
  </si>
  <si>
    <r>
      <t>з)</t>
    </r>
    <r>
      <rPr>
        <sz val="7"/>
        <color theme="1"/>
        <rFont val="Times New Roman"/>
        <family val="1"/>
      </rPr>
      <t xml:space="preserve">    </t>
    </r>
    <r>
      <rPr>
        <sz val="11"/>
        <color theme="1"/>
        <rFont val="Times New Roman"/>
        <family val="1"/>
      </rPr>
      <t xml:space="preserve">площади; </t>
    </r>
  </si>
  <si>
    <r>
      <t>и)</t>
    </r>
    <r>
      <rPr>
        <sz val="7"/>
        <color theme="1"/>
        <rFont val="Times New Roman"/>
        <family val="1"/>
      </rPr>
      <t xml:space="preserve">   </t>
    </r>
    <r>
      <rPr>
        <sz val="11"/>
        <color theme="1"/>
        <rFont val="Times New Roman"/>
        <family val="1"/>
      </rPr>
      <t xml:space="preserve">пешеходные улицы и зоны; </t>
    </r>
  </si>
  <si>
    <r>
      <t>к)</t>
    </r>
    <r>
      <rPr>
        <sz val="7"/>
        <color theme="1"/>
        <rFont val="Times New Roman"/>
        <family val="1"/>
      </rPr>
      <t xml:space="preserve">   </t>
    </r>
    <r>
      <rPr>
        <sz val="11"/>
        <color theme="1"/>
        <rFont val="Times New Roman"/>
        <family val="1"/>
      </rPr>
      <t xml:space="preserve">набережные, </t>
    </r>
  </si>
  <si>
    <r>
      <t>л)</t>
    </r>
    <r>
      <rPr>
        <sz val="7"/>
        <color theme="1"/>
        <rFont val="Times New Roman"/>
        <family val="1"/>
      </rPr>
      <t xml:space="preserve">   </t>
    </r>
    <r>
      <rPr>
        <sz val="11"/>
        <color theme="1"/>
        <rFont val="Times New Roman"/>
        <family val="1"/>
      </rPr>
      <t xml:space="preserve">береговые полосы водных объектов (в т.ч. пляжи), </t>
    </r>
  </si>
  <si>
    <r>
      <t>м)</t>
    </r>
    <r>
      <rPr>
        <sz val="7"/>
        <color theme="1"/>
        <rFont val="Times New Roman"/>
        <family val="1"/>
      </rPr>
      <t xml:space="preserve">  </t>
    </r>
    <r>
      <rPr>
        <sz val="11"/>
        <color theme="1"/>
        <rFont val="Times New Roman"/>
        <family val="1"/>
      </rPr>
      <t>иные объекты ландшафтной архитектуры, озелененные и рекреационные территории и зоны общего пользования.</t>
    </r>
  </si>
  <si>
    <t>21.</t>
  </si>
  <si>
    <r>
      <t>Выгульные площадки, оборудованных в соответствии с видовыми особенностями животных</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</si>
  <si>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22.</t>
  </si>
  <si>
    <r>
      <t>Площадки, оборудованны</t>
    </r>
    <r>
      <rPr>
        <sz val="12"/>
        <color theme="1"/>
        <rFont val="Times New Roman"/>
        <family val="1"/>
      </rPr>
      <t>е</t>
    </r>
    <r>
      <rPr>
        <sz val="11"/>
        <color rgb="FF000000"/>
        <rFont val="Times New Roman"/>
        <family val="1"/>
      </rPr>
      <t xml:space="preserve"> учебными, тренировочными, спортивными снарядами и сооружениями, включая спортивные и дрессировочные препятствия</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</si>
  <si>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23.</t>
  </si>
  <si>
    <t>Площадки для размещения автотранспорта</t>
  </si>
  <si>
    <t>Для заполнения формы титульного списка объектов благоустройства общего пользования учитываются:</t>
  </si>
  <si>
    <r>
      <t>а)</t>
    </r>
    <r>
      <rPr>
        <sz val="7"/>
        <color theme="1"/>
        <rFont val="Times New Roman"/>
        <family val="1"/>
      </rPr>
      <t xml:space="preserve">   </t>
    </r>
    <r>
      <rPr>
        <sz val="11"/>
        <color theme="1"/>
        <rFont val="Times New Roman"/>
        <family val="1"/>
      </rPr>
      <t>открытые площадки, специально обозначенные и при необходимости обустроенные для использования неограниченным кругом лиц для хранения и (или) паркования транспортных средств;</t>
    </r>
  </si>
  <si>
    <r>
      <t>б)</t>
    </r>
    <r>
      <rPr>
        <sz val="7"/>
        <color theme="1"/>
        <rFont val="Times New Roman"/>
        <family val="1"/>
      </rPr>
      <t xml:space="preserve">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примыкающие к проезжей части.</t>
    </r>
  </si>
  <si>
    <t>24.</t>
  </si>
  <si>
    <r>
      <t>Для заполнения формы титульного списка учитываются полосы движения транспортных средств (проезжая часть) внутри кварталов (в соответствии с постановлением Правительства Московской области от 17.08.2015 № 713/30 «</t>
    </r>
    <r>
      <rPr>
        <sz val="11"/>
        <color rgb="FF000000"/>
        <rFont val="Times New Roman"/>
        <family val="1"/>
      </rPr>
      <t xml:space="preserve">Об утверждении нормативов градостроительного проектирования Московской области» части жилых районов, ограниченные магистральными улицами, жилыми улицами, пешеходными аллеями, естественными и искусственными рубежами) улиц и проездов в зонах жилой застройки, общественно-деловых и иных зонах, являющихся территориями общего пользования до мест примыкания к магистральным улицам районного значения, иным магистральным улицам и дорогам в соответствии с </t>
    </r>
    <r>
      <rPr>
        <sz val="11"/>
        <color theme="1"/>
        <rFont val="Times New Roman"/>
        <family val="1"/>
      </rPr>
      <t xml:space="preserve">  </t>
    </r>
    <r>
      <rPr>
        <sz val="11"/>
        <color rgb="FF2D2D2D"/>
        <rFont val="Times New Roman"/>
        <family val="1"/>
      </rPr>
      <t>СП 396.1325800.2018 «Улицы и дороги населенных пунктов. Правила градостроительного проектирования».</t>
    </r>
  </si>
  <si>
    <r>
      <t>П</t>
    </r>
    <r>
      <rPr>
        <sz val="11"/>
        <color theme="1"/>
        <rFont val="Times New Roman"/>
        <family val="1"/>
      </rPr>
      <t xml:space="preserve">ри определении уборочной площади внутриквартальных проездов: </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</si>
  <si>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 внутридворовые проезды.</t>
    </r>
  </si>
  <si>
    <t>25.</t>
  </si>
  <si>
    <t>Иные объекты благоустройства территорий общего пользования</t>
  </si>
  <si>
    <t>Для заполнения формы титульного списка учитываются объекты благоустройства, используемые неограниченным кругом лиц, не указанные в пп. 17 – 24, 13, в т.ч.: озеленение, не относимое к общественным территориям, обособленные велодорожки, приобъектные площадки, места размещения некапитальных объектов.</t>
  </si>
  <si>
    <t>26.</t>
  </si>
  <si>
    <r>
      <t>Оборудование, установленное на детской игровой площадке, с которым или на котором дети могут играть индивидуально или группой по своему усмотрению и правилам в соответствии с ТР ЕАЭС 042/2017 «Технический регламент Евразийского экономического союза «О безопасности оборудования для детских игровых площадок»</t>
    </r>
    <r>
      <rPr>
        <sz val="12"/>
        <color rgb="FF000000"/>
        <rFont val="Times New Roman"/>
        <family val="1"/>
      </rPr>
      <t xml:space="preserve">,                    </t>
    </r>
    <r>
      <rPr>
        <sz val="11"/>
        <color rgb="FF000000"/>
        <rFont val="Times New Roman"/>
        <family val="1"/>
      </rPr>
      <t>ГОСТ Р 52169-2012 «Оборудование и покрытия детских игровых площадок. Безопасность конструкции и методы испытаний. Общие требования».</t>
    </r>
  </si>
  <si>
    <t>27.</t>
  </si>
  <si>
    <t>Спортивное оборудование</t>
  </si>
  <si>
    <t xml:space="preserve">Оборудование, устройства, приспособления, снаряды, размещение которых на спортивной площадке предусмотрено правилами соревнований по видам спорта, правилами спортивных федераций, иными правилами, устанавливающими требования к спортивным сооружениям, их функциональным зонам, архитектурно-планировочным, конструктивным, инженерным и технологическим решениям, в т. ч. в соответствии с СП 332.1325800.2017 «Спортивные сооружения. Правила проектирования». </t>
  </si>
  <si>
    <t>При подсчете не учитываются столы и лавки (стулья) для настольных игр (учитываются при подсчете малых архитектурных форм в п. 30).</t>
  </si>
  <si>
    <t>28.</t>
  </si>
  <si>
    <r>
      <t>У</t>
    </r>
    <r>
      <rPr>
        <sz val="11"/>
        <color rgb="FF000000"/>
        <rFont val="Times New Roman"/>
        <family val="1"/>
      </rPr>
      <t>чебны</t>
    </r>
    <r>
      <rPr>
        <sz val="12"/>
        <color rgb="FF000000"/>
        <rFont val="Times New Roman"/>
        <family val="1"/>
      </rPr>
      <t>е</t>
    </r>
    <r>
      <rPr>
        <sz val="11"/>
        <color rgb="FF000000"/>
        <rFont val="Times New Roman"/>
        <family val="1"/>
      </rPr>
      <t>, тренировочны</t>
    </r>
    <r>
      <rPr>
        <sz val="12"/>
        <color rgb="FF000000"/>
        <rFont val="Times New Roman"/>
        <family val="1"/>
      </rPr>
      <t>е</t>
    </r>
    <r>
      <rPr>
        <sz val="11"/>
        <color rgb="FF000000"/>
        <rFont val="Times New Roman"/>
        <family val="1"/>
      </rPr>
      <t>, спортивны</t>
    </r>
    <r>
      <rPr>
        <sz val="12"/>
        <color rgb="FF000000"/>
        <rFont val="Times New Roman"/>
        <family val="1"/>
      </rPr>
      <t>е</t>
    </r>
    <r>
      <rPr>
        <sz val="11"/>
        <color rgb="FF000000"/>
        <rFont val="Times New Roman"/>
        <family val="1"/>
      </rPr>
      <t xml:space="preserve"> снаряд</t>
    </r>
    <r>
      <rPr>
        <sz val="12"/>
        <color rgb="FF000000"/>
        <rFont val="Times New Roman"/>
        <family val="1"/>
      </rPr>
      <t>ы</t>
    </r>
    <r>
      <rPr>
        <sz val="11"/>
        <color rgb="FF000000"/>
        <rFont val="Times New Roman"/>
        <family val="1"/>
      </rPr>
      <t xml:space="preserve"> и сооружения</t>
    </r>
    <r>
      <rPr>
        <sz val="12"/>
        <color rgb="FF000000"/>
        <rFont val="Times New Roman"/>
        <family val="1"/>
      </rPr>
      <t xml:space="preserve"> для дрессировки собак</t>
    </r>
    <r>
      <rPr>
        <sz val="11"/>
        <color rgb="FF000000"/>
        <rFont val="Times New Roman"/>
        <family val="1"/>
      </rPr>
      <t>, включая спортивные и дрессировочные препятствия (барьеры, бумы, бревна, окопы, лестницы, укрытия), боксы для фиксации собак или места для привязывания (собаковязи)</t>
    </r>
    <r>
      <rPr>
        <sz val="12"/>
        <color rgb="FF000000"/>
        <rFont val="Times New Roman"/>
        <family val="1"/>
      </rPr>
      <t>.</t>
    </r>
  </si>
  <si>
    <t>29.</t>
  </si>
  <si>
    <r>
      <t xml:space="preserve">Специальные конструкции, оборудование мест для стоянки или хранения велосипедов в соответствии с </t>
    </r>
    <r>
      <rPr>
        <sz val="11"/>
        <color rgb="FF000000"/>
        <rFont val="Times New Roman"/>
        <family val="1"/>
      </rPr>
      <t>ГОСТ 33150-2014 «Дороги автомобильные общего пользования. Проектирование пешеходных и велосипедных дорожек. Общие требования (Переиздание)»</t>
    </r>
  </si>
  <si>
    <t>30.</t>
  </si>
  <si>
    <r>
      <t>Для заполнения формы титульного списка учитываются:</t>
    </r>
    <r>
      <rPr>
        <sz val="11"/>
        <color rgb="FF2D2D2D"/>
        <rFont val="Times New Roman"/>
        <family val="1"/>
      </rPr>
      <t xml:space="preserve"> </t>
    </r>
  </si>
  <si>
    <r>
      <t>а)</t>
    </r>
    <r>
      <rPr>
        <sz val="7"/>
        <color theme="1"/>
        <rFont val="Times New Roman"/>
        <family val="1"/>
      </rPr>
      <t xml:space="preserve">   </t>
    </r>
    <r>
      <rPr>
        <sz val="11"/>
        <color rgb="FF2D2D2D"/>
        <rFont val="Times New Roman"/>
        <family val="1"/>
      </rPr>
      <t xml:space="preserve">элементы монументально-декоративного оформления </t>
    </r>
    <r>
      <rPr>
        <sz val="11"/>
        <color rgb="FF000000"/>
        <rFont val="Times New Roman"/>
        <family val="1"/>
      </rPr>
      <t>(</t>
    </r>
    <r>
      <rPr>
        <sz val="11"/>
        <color theme="1"/>
        <rFont val="Times New Roman"/>
        <family val="1"/>
      </rPr>
      <t>скульптурно-архитектурные композиции, монументально-декоративные композиции, монументы, памятные знаки и иные художественно-декоративные объекты);</t>
    </r>
  </si>
  <si>
    <r>
      <t>б)</t>
    </r>
    <r>
      <rPr>
        <sz val="7"/>
        <color theme="1"/>
        <rFont val="Times New Roman"/>
        <family val="1"/>
      </rPr>
      <t xml:space="preserve">   </t>
    </r>
    <r>
      <rPr>
        <sz val="11"/>
        <color rgb="FF2D2D2D"/>
        <rFont val="Times New Roman"/>
        <family val="1"/>
      </rPr>
      <t xml:space="preserve">устройства для оформления мобильного и вертикального озеленения (трельяжи, шпалеры, перголы, контейнеры, цветочницы, вазоны); </t>
    </r>
  </si>
  <si>
    <r>
      <t>в)</t>
    </r>
    <r>
      <rPr>
        <sz val="7"/>
        <color theme="1"/>
        <rFont val="Times New Roman"/>
        <family val="1"/>
      </rPr>
      <t xml:space="preserve">   </t>
    </r>
    <r>
      <rPr>
        <sz val="11"/>
        <color rgb="FF2D2D2D"/>
        <rFont val="Times New Roman"/>
        <family val="1"/>
      </rPr>
      <t xml:space="preserve">городская мебель, в т. ч.: </t>
    </r>
    <r>
      <rPr>
        <sz val="11"/>
        <color rgb="FF000000"/>
        <rFont val="Times New Roman"/>
        <family val="1"/>
      </rPr>
      <t xml:space="preserve">скамьи, столы, в т. ч.: </t>
    </r>
    <r>
      <rPr>
        <sz val="11"/>
        <color theme="1"/>
        <rFont val="Times New Roman"/>
        <family val="1"/>
      </rPr>
      <t xml:space="preserve">для настольных игр, </t>
    </r>
    <r>
      <rPr>
        <sz val="11"/>
        <color rgb="FF000000"/>
        <rFont val="Times New Roman"/>
        <family val="1"/>
      </rPr>
      <t>диваны, шезлонги, гамаки, и иные подобные элементы благоустройства для сидения и лежания на улице;</t>
    </r>
  </si>
  <si>
    <r>
      <t>г)</t>
    </r>
    <r>
      <rPr>
        <sz val="7"/>
        <color theme="1"/>
        <rFont val="Times New Roman"/>
        <family val="1"/>
      </rPr>
      <t xml:space="preserve">   </t>
    </r>
    <r>
      <rPr>
        <sz val="11"/>
        <color theme="1"/>
        <rFont val="Times New Roman"/>
        <family val="1"/>
      </rPr>
      <t>элементы для отдыха и защиты от осадков, в т.ч.: тенты, уличные зонты, кабины для переодевания, беседки, пикниковое оборудование.</t>
    </r>
  </si>
  <si>
    <r>
      <t xml:space="preserve">При подсчете не учитываются </t>
    </r>
    <r>
      <rPr>
        <sz val="11"/>
        <color rgb="FF2D2D2D"/>
        <rFont val="Times New Roman"/>
        <family val="1"/>
      </rPr>
      <t>коммунально-бытовое и техническое оборудование (учитываются при подсчете иных устройств и оборудования в п. 36).</t>
    </r>
  </si>
  <si>
    <t>31.</t>
  </si>
  <si>
    <t>Средства размещения информации, включая навигацию</t>
  </si>
  <si>
    <t>Для заполнения формы титульного списка учитываются:</t>
  </si>
  <si>
    <r>
      <t>а)</t>
    </r>
    <r>
      <rPr>
        <sz val="7"/>
        <color theme="1"/>
        <rFont val="Times New Roman"/>
        <family val="1"/>
      </rPr>
      <t xml:space="preserve">   </t>
    </r>
    <r>
      <rPr>
        <sz val="11"/>
        <color theme="1"/>
        <rFont val="Times New Roman"/>
        <family val="1"/>
      </rPr>
      <t>указатели наименования улиц и дорог (домовой указатель);</t>
    </r>
    <r>
      <rPr>
        <sz val="11"/>
        <color rgb="FF000000"/>
        <rFont val="Times New Roman"/>
        <family val="1"/>
      </rPr>
      <t xml:space="preserve"> </t>
    </r>
  </si>
  <si>
    <r>
      <t>б)</t>
    </r>
    <r>
      <rPr>
        <sz val="7"/>
        <color theme="1"/>
        <rFont val="Times New Roman"/>
        <family val="1"/>
      </rPr>
      <t xml:space="preserve">   </t>
    </r>
    <r>
      <rPr>
        <sz val="11"/>
        <color theme="1"/>
        <rFont val="Times New Roman"/>
        <family val="1"/>
      </rPr>
      <t>средства размещения информации на ограждении контейнерной площадки;</t>
    </r>
  </si>
  <si>
    <r>
      <t>в)</t>
    </r>
    <r>
      <rPr>
        <sz val="7"/>
        <color theme="1"/>
        <rFont val="Times New Roman"/>
        <family val="1"/>
      </rPr>
      <t xml:space="preserve">   </t>
    </r>
    <r>
      <rPr>
        <sz val="11"/>
        <color theme="1"/>
        <rFont val="Times New Roman"/>
        <family val="1"/>
      </rPr>
      <t>учрежденческие доски;</t>
    </r>
  </si>
  <si>
    <r>
      <t>г)</t>
    </r>
    <r>
      <rPr>
        <sz val="7"/>
        <color theme="1"/>
        <rFont val="Times New Roman"/>
        <family val="1"/>
      </rPr>
      <t xml:space="preserve">   </t>
    </r>
    <r>
      <rPr>
        <sz val="11"/>
        <color theme="1"/>
        <rFont val="Times New Roman"/>
        <family val="1"/>
      </rPr>
      <t>вывески;</t>
    </r>
  </si>
  <si>
    <r>
      <t>д)</t>
    </r>
    <r>
      <rPr>
        <sz val="7"/>
        <color theme="1"/>
        <rFont val="Times New Roman"/>
        <family val="1"/>
      </rPr>
      <t xml:space="preserve">   </t>
    </r>
    <r>
      <rPr>
        <sz val="11"/>
        <color theme="1"/>
        <rFont val="Times New Roman"/>
        <family val="1"/>
      </rPr>
      <t>информационные уличные стенды;</t>
    </r>
  </si>
  <si>
    <r>
      <t>е)</t>
    </r>
    <r>
      <rPr>
        <sz val="7"/>
        <color theme="1"/>
        <rFont val="Times New Roman"/>
        <family val="1"/>
      </rPr>
      <t xml:space="preserve">   </t>
    </r>
    <r>
      <rPr>
        <sz val="11"/>
        <color rgb="FF000000"/>
        <rFont val="Times New Roman"/>
        <family val="1"/>
      </rPr>
      <t>средства информационной поддержки и навигации МГН</t>
    </r>
    <r>
      <rPr>
        <sz val="11"/>
        <color theme="1"/>
        <rFont val="Times New Roman"/>
        <family val="1"/>
      </rPr>
      <t xml:space="preserve"> «безбарьерная среда»</t>
    </r>
    <r>
      <rPr>
        <sz val="12"/>
        <color theme="1"/>
        <rFont val="Times New Roman"/>
        <family val="1"/>
      </rPr>
      <t>;</t>
    </r>
  </si>
  <si>
    <r>
      <t>ж)</t>
    </r>
    <r>
      <rPr>
        <sz val="7"/>
        <color theme="1"/>
        <rFont val="Times New Roman"/>
        <family val="1"/>
      </rPr>
      <t xml:space="preserve"> </t>
    </r>
    <r>
      <rPr>
        <sz val="11"/>
        <color theme="1"/>
        <rFont val="Times New Roman"/>
        <family val="1"/>
      </rPr>
      <t>носители информации дорожного движения</t>
    </r>
    <r>
      <rPr>
        <sz val="12"/>
        <color theme="1"/>
        <rFont val="Times New Roman"/>
        <family val="1"/>
      </rPr>
      <t xml:space="preserve"> внутридворовых и внутриквартальных улиц и проездов.</t>
    </r>
  </si>
  <si>
    <t>32.</t>
  </si>
  <si>
    <t>Элементы средств наружного освещения</t>
  </si>
  <si>
    <r>
      <t>Для заполнения формы титульного списка учитываются светильники наружного освещения, располагаемые на придомовых территориях МКД</t>
    </r>
    <r>
      <rPr>
        <vertAlign val="superscript"/>
        <sz val="11"/>
        <color theme="1"/>
        <rFont val="Times New Roman"/>
        <family val="1"/>
      </rPr>
      <t>5</t>
    </r>
    <r>
      <rPr>
        <sz val="11"/>
        <color theme="1"/>
        <rFont val="Times New Roman"/>
        <family val="1"/>
      </rPr>
      <t>, территориях общего пользования</t>
    </r>
    <r>
      <rPr>
        <vertAlign val="superscript"/>
        <sz val="11"/>
        <color theme="1"/>
        <rFont val="Times New Roman"/>
        <family val="1"/>
      </rPr>
      <t>17</t>
    </r>
    <r>
      <rPr>
        <sz val="11"/>
        <color theme="1"/>
        <rFont val="Times New Roman"/>
        <family val="1"/>
      </rPr>
      <t>.</t>
    </r>
  </si>
  <si>
    <t>33.</t>
  </si>
  <si>
    <t>Водные объекты</t>
  </si>
  <si>
    <r>
      <t>Для заполнения формы титульного списка учитываются</t>
    </r>
    <r>
      <rPr>
        <sz val="12"/>
        <color theme="1"/>
        <rFont val="Times New Roman"/>
        <family val="1"/>
      </rPr>
      <t xml:space="preserve"> </t>
    </r>
    <r>
      <rPr>
        <sz val="11"/>
        <color theme="1"/>
        <rFont val="Times New Roman"/>
        <family val="1"/>
      </rPr>
      <t xml:space="preserve">все пруды и обводненные карьеры, </t>
    </r>
    <r>
      <rPr>
        <sz val="11"/>
        <color rgb="FF000000"/>
        <rFont val="Times New Roman"/>
        <family val="1"/>
      </rPr>
      <t xml:space="preserve">расположенные на </t>
    </r>
    <r>
      <rPr>
        <sz val="11"/>
        <color theme="1"/>
        <rFont val="Times New Roman"/>
        <family val="1"/>
      </rPr>
      <t>земельных участках, находящихся в государственной или муниципальной собственности, а также водные объекты, в отношении которых осуществляются водохозяйственные мероприятия и мероприятия по охране водных объектов органами местного самоуправления, водные объекты, расположенные на земельных участках и землях, находящихся в государственной или муниципальной собственности, используемые юридическими лицами, индивидуальными предпринимателями в соответствии с Водным кодексом Российской Федерации</t>
    </r>
    <r>
      <rPr>
        <sz val="12"/>
        <color theme="1"/>
        <rFont val="Times New Roman"/>
        <family val="1"/>
      </rPr>
      <t>.</t>
    </r>
  </si>
  <si>
    <t>34.</t>
  </si>
  <si>
    <r>
      <t>Для заполнения формы титульного списка учитываются</t>
    </r>
    <r>
      <rPr>
        <sz val="12"/>
        <color theme="1"/>
        <rFont val="Times New Roman"/>
        <family val="1"/>
      </rPr>
      <t xml:space="preserve"> все строения, сооружения, которые не имеют прочной связи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т.ч.:</t>
    </r>
  </si>
  <si>
    <r>
      <t>а)</t>
    </r>
    <r>
      <rPr>
        <sz val="7"/>
        <color theme="1"/>
        <rFont val="Times New Roman"/>
        <family val="1"/>
      </rPr>
      <t xml:space="preserve">   </t>
    </r>
    <r>
      <rPr>
        <sz val="11"/>
        <color rgb="FF000000"/>
        <rFont val="Times New Roman"/>
        <family val="1"/>
      </rPr>
      <t xml:space="preserve">объекты, предназначенные для обеспечения безопасности людей на водных объектах; </t>
    </r>
  </si>
  <si>
    <r>
      <t>б)</t>
    </r>
    <r>
      <rPr>
        <sz val="7"/>
        <color theme="1"/>
        <rFont val="Times New Roman"/>
        <family val="1"/>
      </rPr>
      <t xml:space="preserve">   </t>
    </r>
    <r>
      <rPr>
        <sz val="11"/>
        <color rgb="FF000000"/>
        <rFont val="Times New Roman"/>
        <family val="1"/>
      </rPr>
      <t>сооружения водно-спасательных станций и постов;</t>
    </r>
  </si>
  <si>
    <r>
      <t>в)</t>
    </r>
    <r>
      <rPr>
        <sz val="7"/>
        <color theme="1"/>
        <rFont val="Times New Roman"/>
        <family val="1"/>
      </rPr>
      <t xml:space="preserve">   </t>
    </r>
    <r>
      <rPr>
        <sz val="11"/>
        <color rgb="FF000000"/>
        <rFont val="Times New Roman"/>
        <family val="1"/>
      </rPr>
      <t xml:space="preserve">навесы; </t>
    </r>
  </si>
  <si>
    <r>
      <t>г)</t>
    </r>
    <r>
      <rPr>
        <sz val="7"/>
        <color theme="1"/>
        <rFont val="Times New Roman"/>
        <family val="1"/>
      </rPr>
      <t xml:space="preserve">   </t>
    </r>
    <r>
      <rPr>
        <sz val="11"/>
        <color theme="1"/>
        <rFont val="Times New Roman"/>
        <family val="1"/>
      </rPr>
      <t xml:space="preserve">лодочные станции, пирсы; </t>
    </r>
  </si>
  <si>
    <r>
      <t>д)</t>
    </r>
    <r>
      <rPr>
        <sz val="7"/>
        <color theme="1"/>
        <rFont val="Times New Roman"/>
        <family val="1"/>
      </rPr>
      <t xml:space="preserve">   </t>
    </r>
    <r>
      <rPr>
        <sz val="11"/>
        <color rgb="FF000000"/>
        <rFont val="Times New Roman"/>
        <family val="1"/>
      </rPr>
      <t xml:space="preserve">пункты охраны правопорядка, контрольно-пропускные пункты; </t>
    </r>
  </si>
  <si>
    <r>
      <t>е)</t>
    </r>
    <r>
      <rPr>
        <sz val="7"/>
        <color theme="1"/>
        <rFont val="Times New Roman"/>
        <family val="1"/>
      </rPr>
      <t xml:space="preserve">   </t>
    </r>
    <r>
      <rPr>
        <sz val="11"/>
        <color rgb="FF000000"/>
        <rFont val="Times New Roman"/>
        <family val="1"/>
      </rPr>
      <t xml:space="preserve">мобильные туалетные кабины; </t>
    </r>
  </si>
  <si>
    <r>
      <t>ж)</t>
    </r>
    <r>
      <rPr>
        <sz val="7"/>
        <color theme="1"/>
        <rFont val="Times New Roman"/>
        <family val="1"/>
      </rPr>
      <t xml:space="preserve">  </t>
    </r>
    <r>
      <rPr>
        <sz val="11"/>
        <color rgb="FF000000"/>
        <rFont val="Times New Roman"/>
        <family val="1"/>
      </rPr>
      <t>платежные терминалы;</t>
    </r>
  </si>
  <si>
    <r>
      <t>з)</t>
    </r>
    <r>
      <rPr>
        <sz val="7"/>
        <color theme="1"/>
        <rFont val="Times New Roman"/>
        <family val="1"/>
      </rPr>
      <t xml:space="preserve">   </t>
    </r>
    <r>
      <rPr>
        <sz val="11"/>
        <color theme="1"/>
        <rFont val="Times New Roman"/>
        <family val="1"/>
      </rPr>
      <t xml:space="preserve">остановочные павильоны; </t>
    </r>
  </si>
  <si>
    <r>
      <t>и)</t>
    </r>
    <r>
      <rPr>
        <sz val="7"/>
        <color theme="1"/>
        <rFont val="Times New Roman"/>
        <family val="1"/>
      </rPr>
      <t xml:space="preserve">   </t>
    </r>
    <r>
      <rPr>
        <sz val="11"/>
        <color rgb="FF000000"/>
        <rFont val="Times New Roman"/>
        <family val="1"/>
      </rPr>
      <t>голубятни;</t>
    </r>
    <r>
      <rPr>
        <sz val="11"/>
        <color theme="1"/>
        <rFont val="Times New Roman"/>
        <family val="1"/>
      </rPr>
      <t xml:space="preserve"> </t>
    </r>
  </si>
  <si>
    <r>
      <t>к)</t>
    </r>
    <r>
      <rPr>
        <sz val="7"/>
        <color theme="1"/>
        <rFont val="Times New Roman"/>
        <family val="1"/>
      </rPr>
      <t xml:space="preserve">   </t>
    </r>
    <r>
      <rPr>
        <sz val="11"/>
        <color theme="1"/>
        <rFont val="Times New Roman"/>
        <family val="1"/>
      </rPr>
      <t>нестационарные торговые объекты;</t>
    </r>
  </si>
  <si>
    <r>
      <t>л)</t>
    </r>
    <r>
      <rPr>
        <sz val="7"/>
        <color theme="1"/>
        <rFont val="Times New Roman"/>
        <family val="1"/>
      </rPr>
      <t xml:space="preserve">   </t>
    </r>
    <r>
      <rPr>
        <sz val="11"/>
        <color theme="1"/>
        <rFont val="Times New Roman"/>
        <family val="1"/>
      </rPr>
      <t xml:space="preserve">сезонные (летние) кафе; </t>
    </r>
  </si>
  <si>
    <r>
      <t>м)</t>
    </r>
    <r>
      <rPr>
        <sz val="7"/>
        <color theme="1"/>
        <rFont val="Times New Roman"/>
        <family val="1"/>
      </rPr>
      <t xml:space="preserve">  </t>
    </r>
    <r>
      <rPr>
        <sz val="11"/>
        <color theme="1"/>
        <rFont val="Times New Roman"/>
        <family val="1"/>
      </rPr>
      <t xml:space="preserve">сцены, эстрады (летние кинотеатры, зеленые театры); </t>
    </r>
  </si>
  <si>
    <r>
      <t>н)</t>
    </r>
    <r>
      <rPr>
        <sz val="7"/>
        <color theme="1"/>
        <rFont val="Times New Roman"/>
        <family val="1"/>
      </rPr>
      <t xml:space="preserve">   </t>
    </r>
    <r>
      <rPr>
        <sz val="11"/>
        <color theme="1"/>
        <rFont val="Times New Roman"/>
        <family val="1"/>
      </rPr>
      <t>амфитеатры;</t>
    </r>
  </si>
  <si>
    <r>
      <t>о)</t>
    </r>
    <r>
      <rPr>
        <sz val="7"/>
        <color theme="1"/>
        <rFont val="Times New Roman"/>
        <family val="1"/>
      </rPr>
      <t xml:space="preserve">  </t>
    </r>
    <r>
      <rPr>
        <sz val="11"/>
        <color theme="1"/>
        <rFont val="Times New Roman"/>
        <family val="1"/>
      </rPr>
      <t>сооружения для хранения спортивного, уборочного инвентаря.</t>
    </r>
  </si>
  <si>
    <t>35.</t>
  </si>
  <si>
    <r>
      <t>Участки геометрической или свободной формы с выезженными однолетними или многолетними (включая двулетние) цветочными растениями в соответствии с</t>
    </r>
    <r>
      <rPr>
        <sz val="11"/>
        <color rgb="FF2D2D2D"/>
        <rFont val="Times New Roman"/>
        <family val="1"/>
      </rPr>
      <t xml:space="preserve"> ГОСТ 28329-89 «Озеленение городов. Термины и определения»</t>
    </r>
    <r>
      <rPr>
        <sz val="11"/>
        <color rgb="FF000000"/>
        <rFont val="Times New Roman"/>
        <family val="1"/>
      </rPr>
      <t>:</t>
    </r>
  </si>
  <si>
    <r>
      <t>а)</t>
    </r>
    <r>
      <rPr>
        <sz val="7"/>
        <color theme="1"/>
        <rFont val="Times New Roman"/>
        <family val="1"/>
      </rPr>
      <t xml:space="preserve">  </t>
    </r>
    <r>
      <rPr>
        <sz val="11"/>
        <color rgb="FF000000"/>
        <rFont val="Times New Roman"/>
        <family val="1"/>
      </rPr>
      <t>однолетники - декоративные травянистые растения, цикл развития которых ограничен одним сезоном вегетации, и многолетние травянистые растения, возделываемые как однолетники;</t>
    </r>
  </si>
  <si>
    <r>
      <t>б)</t>
    </r>
    <r>
      <rPr>
        <sz val="7"/>
        <color theme="1"/>
        <rFont val="Times New Roman"/>
        <family val="1"/>
      </rPr>
      <t xml:space="preserve">  </t>
    </r>
    <r>
      <rPr>
        <sz val="11"/>
        <color rgb="FF000000"/>
        <rFont val="Times New Roman"/>
        <family val="1"/>
      </rPr>
      <t>многолетники - травянистые декоративные растения, включая двулетние декоративные травянистые растения, используемые для озеленения в течение двух сезонов вегетации.</t>
    </r>
  </si>
  <si>
    <t xml:space="preserve">В форме титульного списка указывается количество цветников (участков с цветочными растениями) и их площадь. </t>
  </si>
  <si>
    <t>36.</t>
  </si>
  <si>
    <t>Иные устройства и оборудование</t>
  </si>
  <si>
    <t>Для заполнения формы титульного списка учитываются элементы благоустройства, не указанные в пп. 26 – 35, в т. ч.:</t>
  </si>
  <si>
    <r>
      <t>а)</t>
    </r>
    <r>
      <rPr>
        <sz val="7"/>
        <color rgb="FF2D2D2D"/>
        <rFont val="Times New Roman"/>
        <family val="1"/>
      </rPr>
      <t xml:space="preserve">  </t>
    </r>
    <r>
      <rPr>
        <sz val="11"/>
        <color rgb="FF2D2D2D"/>
        <rFont val="Times New Roman"/>
        <family val="1"/>
      </rPr>
      <t>уличное техническое оборудование;</t>
    </r>
  </si>
  <si>
    <r>
      <t>б)</t>
    </r>
    <r>
      <rPr>
        <sz val="7"/>
        <color rgb="FF2D2D2D"/>
        <rFont val="Times New Roman"/>
        <family val="1"/>
      </rPr>
      <t xml:space="preserve">  </t>
    </r>
    <r>
      <rPr>
        <sz val="11"/>
        <color rgb="FF2D2D2D"/>
        <rFont val="Times New Roman"/>
        <family val="1"/>
      </rPr>
      <t>приствольные решетки;</t>
    </r>
  </si>
  <si>
    <r>
      <t>в)</t>
    </r>
    <r>
      <rPr>
        <sz val="7"/>
        <color rgb="FF2D2D2D"/>
        <rFont val="Times New Roman"/>
        <family val="1"/>
      </rPr>
      <t xml:space="preserve">  </t>
    </r>
    <r>
      <rPr>
        <sz val="11"/>
        <color rgb="FF2D2D2D"/>
        <rFont val="Times New Roman"/>
        <family val="1"/>
      </rPr>
      <t>сборно-разборные искусственные неровности;</t>
    </r>
  </si>
  <si>
    <r>
      <t>г)</t>
    </r>
    <r>
      <rPr>
        <sz val="7"/>
        <color rgb="FF2D2D2D"/>
        <rFont val="Times New Roman"/>
        <family val="1"/>
      </rPr>
      <t xml:space="preserve">   </t>
    </r>
    <r>
      <rPr>
        <sz val="11"/>
        <color rgb="FF2D2D2D"/>
        <rFont val="Times New Roman"/>
        <family val="1"/>
      </rPr>
      <t>шлагбаумы;</t>
    </r>
  </si>
  <si>
    <r>
      <t>д)</t>
    </r>
    <r>
      <rPr>
        <sz val="7"/>
        <color rgb="FF2D2D2D"/>
        <rFont val="Times New Roman"/>
        <family val="1"/>
      </rPr>
      <t xml:space="preserve">  </t>
    </r>
    <r>
      <rPr>
        <sz val="11"/>
        <color rgb="FF000000"/>
        <rFont val="Times New Roman"/>
        <family val="1"/>
      </rPr>
      <t>столбики, болларды, делиниаторы, блоки;</t>
    </r>
  </si>
  <si>
    <r>
      <t>е)</t>
    </r>
    <r>
      <rPr>
        <sz val="7"/>
        <color rgb="FF2D2D2D"/>
        <rFont val="Times New Roman"/>
        <family val="1"/>
      </rPr>
      <t xml:space="preserve">  </t>
    </r>
    <r>
      <rPr>
        <sz val="11"/>
        <color rgb="FF2D2D2D"/>
        <rFont val="Times New Roman"/>
        <family val="1"/>
      </rPr>
      <t>оборудование для сушки белья.</t>
    </r>
  </si>
  <si>
    <t>37.</t>
  </si>
  <si>
    <t>Для заполнения формы титульного списка учитываются все элементы сопряжения поверхностей, в т. ч.: бортовые камни, а также пандусы и лестницы, не являющиеся конструктивными элементами зданий, строений, сооружений.</t>
  </si>
  <si>
    <t>38.</t>
  </si>
  <si>
    <t>Ограждения</t>
  </si>
  <si>
    <r>
      <t>а)</t>
    </r>
    <r>
      <rPr>
        <sz val="7"/>
        <color theme="1"/>
        <rFont val="Times New Roman"/>
        <family val="1"/>
      </rPr>
      <t xml:space="preserve">  </t>
    </r>
    <r>
      <rPr>
        <sz val="11"/>
        <color theme="1"/>
        <rFont val="Times New Roman"/>
        <family val="1"/>
      </rPr>
      <t>дорожные ограждения внутриквартальных улиц и проездов;</t>
    </r>
  </si>
  <si>
    <r>
      <t>б)</t>
    </r>
    <r>
      <rPr>
        <sz val="7"/>
        <color theme="1"/>
        <rFont val="Times New Roman"/>
        <family val="1"/>
      </rPr>
      <t xml:space="preserve">  </t>
    </r>
    <r>
      <rPr>
        <sz val="11"/>
        <color rgb="FF000000"/>
        <rFont val="Times New Roman"/>
        <family val="1"/>
      </rPr>
      <t>стационарные функциональные ограждения, размещаемые в виде обрамления и защиты территорий, объекта капитального строительства, элемента благоустройства территории, зоны с особыми условиями использования территории;</t>
    </r>
  </si>
  <si>
    <r>
      <t>в)</t>
    </r>
    <r>
      <rPr>
        <sz val="7"/>
        <color theme="1"/>
        <rFont val="Times New Roman"/>
        <family val="1"/>
      </rPr>
      <t xml:space="preserve">  </t>
    </r>
    <r>
      <rPr>
        <sz val="11"/>
        <color theme="1"/>
        <rFont val="Times New Roman"/>
        <family val="1"/>
      </rPr>
      <t>ограждения контейнерных площадок.</t>
    </r>
  </si>
  <si>
    <t>При подсчете ограждений не учитываются строительные и иные временные ограждения.</t>
  </si>
  <si>
    <t>39.</t>
  </si>
  <si>
    <t>Газон</t>
  </si>
  <si>
    <r>
      <t>Травяной покров, создаваемый посевом семян специально подобранных трав, являющийся фоном для посадок и парковых сооружений и самостоятельным элементом ландшафтной композиции в соответствии с</t>
    </r>
    <r>
      <rPr>
        <b/>
        <sz val="23"/>
        <color rgb="FF2D2D2D"/>
        <rFont val="Arial"/>
        <family val="2"/>
      </rPr>
      <t xml:space="preserve"> </t>
    </r>
    <r>
      <rPr>
        <sz val="11"/>
        <color rgb="FF2D2D2D"/>
        <rFont val="Times New Roman"/>
        <family val="1"/>
      </rPr>
      <t>ГОСТ 28329-89 «Озеленение городов. Термины и определения», СП 82.13330.2016 Благоустройство территорий. Актуализированная редакция СНиП III-10-75 (с Изменением № 1, 2), в т. ч.:</t>
    </r>
  </si>
  <si>
    <r>
      <t>а)</t>
    </r>
    <r>
      <rPr>
        <sz val="7"/>
        <color rgb="FF2D2D2D"/>
        <rFont val="Times New Roman"/>
        <family val="1"/>
      </rPr>
      <t xml:space="preserve">  </t>
    </r>
    <r>
      <rPr>
        <sz val="11"/>
        <color rgb="FF2D2D2D"/>
        <rFont val="Times New Roman"/>
        <family val="1"/>
      </rPr>
      <t>луговой газон - газон или улучшенный естественный травяной покров, содержащийся в режиме луговых угодий, допускающем хождение, игры и отдых на траве;</t>
    </r>
  </si>
  <si>
    <r>
      <t>б)</t>
    </r>
    <r>
      <rPr>
        <sz val="7"/>
        <color theme="1"/>
        <rFont val="Times New Roman"/>
        <family val="1"/>
      </rPr>
      <t xml:space="preserve">  </t>
    </r>
    <r>
      <rPr>
        <sz val="11"/>
        <color theme="1"/>
        <rFont val="Times New Roman"/>
        <family val="1"/>
      </rPr>
      <t>иной газон – мавританский, спортивный, универсальный газоны, газонные решетки, травяной покров, не относимый к луговому газону.</t>
    </r>
  </si>
  <si>
    <t>При подсчете газонов не учитываются искусственные газонные покрытия.</t>
  </si>
  <si>
    <t>40.</t>
  </si>
  <si>
    <t>Покрытия</t>
  </si>
  <si>
    <t>Для заполнения формы титульного списка учитываются уборочные площади покрытий поверхностей объектов благоустройства по наименованиям:</t>
  </si>
  <si>
    <r>
      <t>а)</t>
    </r>
    <r>
      <rPr>
        <sz val="7"/>
        <color theme="1"/>
        <rFont val="Times New Roman"/>
        <family val="1"/>
      </rPr>
      <t xml:space="preserve">   </t>
    </r>
    <r>
      <rPr>
        <sz val="11"/>
        <color theme="1"/>
        <rFont val="Times New Roman"/>
        <family val="1"/>
      </rPr>
      <t>резиновое, синтетическое (в т.ч.: наливное, рулонное и модульное плиточное);</t>
    </r>
  </si>
  <si>
    <r>
      <t>б)</t>
    </r>
    <r>
      <rPr>
        <sz val="7"/>
        <color theme="1"/>
        <rFont val="Times New Roman"/>
        <family val="1"/>
      </rPr>
      <t xml:space="preserve">   </t>
    </r>
    <r>
      <rPr>
        <sz val="11"/>
        <color theme="1"/>
        <rFont val="Times New Roman"/>
        <family val="1"/>
      </rPr>
      <t>искусственный газон;</t>
    </r>
  </si>
  <si>
    <r>
      <t>в)</t>
    </r>
    <r>
      <rPr>
        <sz val="7"/>
        <color theme="1"/>
        <rFont val="Times New Roman"/>
        <family val="1"/>
      </rPr>
      <t xml:space="preserve">   </t>
    </r>
    <r>
      <rPr>
        <sz val="11"/>
        <color theme="1"/>
        <rFont val="Times New Roman"/>
        <family val="1"/>
      </rPr>
      <t>песчаное (песчаные смеси);</t>
    </r>
  </si>
  <si>
    <r>
      <t>г)</t>
    </r>
    <r>
      <rPr>
        <sz val="7"/>
        <color theme="1"/>
        <rFont val="Times New Roman"/>
        <family val="1"/>
      </rPr>
      <t xml:space="preserve">   </t>
    </r>
    <r>
      <rPr>
        <sz val="11"/>
        <color theme="1"/>
        <rFont val="Times New Roman"/>
        <family val="1"/>
      </rPr>
      <t>грунтовое (в т.ч.: глинистое, почвенное</t>
    </r>
    <r>
      <rPr>
        <sz val="11"/>
        <color rgb="FF2D2D2D"/>
        <rFont val="Times New Roman"/>
        <family val="1"/>
      </rPr>
      <t xml:space="preserve"> покрытие, состоящее из неорганического и органического вещества и обладающего плодородием</t>
    </r>
    <r>
      <rPr>
        <sz val="11"/>
        <color theme="1"/>
        <rFont val="Times New Roman"/>
        <family val="1"/>
      </rPr>
      <t xml:space="preserve">, </t>
    </r>
    <r>
      <rPr>
        <sz val="11"/>
        <color rgb="FF2D2D2D"/>
        <rFont val="Times New Roman"/>
        <family val="1"/>
      </rPr>
      <t>относимое к компонентам геологической среды);</t>
    </r>
  </si>
  <si>
    <r>
      <t>д)</t>
    </r>
    <r>
      <rPr>
        <sz val="7"/>
        <color theme="1"/>
        <rFont val="Times New Roman"/>
        <family val="1"/>
      </rPr>
      <t xml:space="preserve">   </t>
    </r>
    <r>
      <rPr>
        <sz val="11"/>
        <color theme="1"/>
        <rFont val="Times New Roman"/>
        <family val="1"/>
      </rPr>
      <t>гравийная крошка (гранитный отсев);</t>
    </r>
  </si>
  <si>
    <r>
      <t>е)</t>
    </r>
    <r>
      <rPr>
        <sz val="7"/>
        <color theme="1"/>
        <rFont val="Times New Roman"/>
        <family val="1"/>
      </rPr>
      <t xml:space="preserve">   </t>
    </r>
    <r>
      <rPr>
        <sz val="11"/>
        <color theme="1"/>
        <rFont val="Times New Roman"/>
        <family val="1"/>
      </rPr>
      <t>деревянное;</t>
    </r>
  </si>
  <si>
    <r>
      <t>ж)</t>
    </r>
    <r>
      <rPr>
        <sz val="7"/>
        <color theme="1"/>
        <rFont val="Times New Roman"/>
        <family val="1"/>
      </rPr>
      <t xml:space="preserve">  </t>
    </r>
    <r>
      <rPr>
        <sz val="11"/>
        <color theme="1"/>
        <rFont val="Times New Roman"/>
        <family val="1"/>
      </rPr>
      <t>тротуарная плитка (в т.ч. брусчатка);</t>
    </r>
  </si>
  <si>
    <r>
      <t>з)</t>
    </r>
    <r>
      <rPr>
        <sz val="7"/>
        <color theme="1"/>
        <rFont val="Times New Roman"/>
        <family val="1"/>
      </rPr>
      <t xml:space="preserve">   </t>
    </r>
    <r>
      <rPr>
        <sz val="11"/>
        <color theme="1"/>
        <rFont val="Times New Roman"/>
        <family val="1"/>
      </rPr>
      <t xml:space="preserve">асфальтобетонное, асфальтовое; </t>
    </r>
  </si>
  <si>
    <r>
      <t>и)</t>
    </r>
    <r>
      <rPr>
        <sz val="7"/>
        <color theme="1"/>
        <rFont val="Times New Roman"/>
        <family val="1"/>
      </rPr>
      <t xml:space="preserve">  </t>
    </r>
    <r>
      <rPr>
        <sz val="11"/>
        <color theme="1"/>
        <rFont val="Times New Roman"/>
        <family val="1"/>
      </rPr>
      <t>щебень;</t>
    </r>
  </si>
  <si>
    <r>
      <t>к)</t>
    </r>
    <r>
      <rPr>
        <sz val="7"/>
        <color theme="1"/>
        <rFont val="Times New Roman"/>
        <family val="1"/>
      </rPr>
      <t xml:space="preserve">   </t>
    </r>
    <r>
      <rPr>
        <sz val="11"/>
        <color theme="1"/>
        <rFont val="Times New Roman"/>
        <family val="1"/>
      </rPr>
      <t>газон</t>
    </r>
    <r>
      <rPr>
        <vertAlign val="superscript"/>
        <sz val="12"/>
        <color theme="1"/>
        <rFont val="Times New Roman"/>
        <family val="1"/>
      </rPr>
      <t>39</t>
    </r>
    <r>
      <rPr>
        <sz val="11"/>
        <color theme="1"/>
        <rFont val="Times New Roman"/>
        <family val="1"/>
      </rPr>
      <t>;</t>
    </r>
  </si>
  <si>
    <r>
      <t>л)</t>
    </r>
    <r>
      <rPr>
        <sz val="7"/>
        <color theme="1"/>
        <rFont val="Times New Roman"/>
        <family val="1"/>
      </rPr>
      <t xml:space="preserve">   </t>
    </r>
    <r>
      <rPr>
        <sz val="11"/>
        <color theme="1"/>
        <rFont val="Times New Roman"/>
        <family val="1"/>
      </rPr>
      <t>иное покрытие (бетонные плиты, керамзит, комбинированные покрытия (в т. ч.: плитка, утопленная в газон), кора и щепа, цветочные растения).</t>
    </r>
  </si>
  <si>
    <t>Внутридворовые проезды 
(полосы движения транспортных средств)</t>
  </si>
  <si>
    <t>Внутриквартальные улицы, проезды 
(полосы движения транспортных средств)</t>
  </si>
  <si>
    <t>Проверка площади по общественным пространствам</t>
  </si>
  <si>
    <t>Проверка площади по 
дворовым территориям</t>
  </si>
  <si>
    <r>
      <t xml:space="preserve">Муниципальный заказ/ 
на балансе муниципального бюджетного учреждения/ содержат иные лица
</t>
    </r>
    <r>
      <rPr>
        <b/>
        <sz val="14"/>
        <color rgb="FFFF0000"/>
        <rFont val="Times New Roman"/>
        <family val="1"/>
      </rPr>
      <t>(по списку)</t>
    </r>
  </si>
  <si>
    <t>Проверка площади покрытия</t>
  </si>
  <si>
    <t>Электросталь</t>
  </si>
  <si>
    <t>Бульвар 60-летия Победы, 8А,8,10,12, ул. Ялагина, 13А,13,13Б</t>
  </si>
  <si>
    <t>Восточная 2,4,4а,4б,Спортивная27,29</t>
  </si>
  <si>
    <t>г.Электросталь, пр-т Ленина, д.04, 04к1, 04к2</t>
  </si>
  <si>
    <t>д. Степаново д.4м</t>
  </si>
  <si>
    <t>Западная 25</t>
  </si>
  <si>
    <t>Карла Маркса36,38,40,Корнеева9,11,13,15,17,21</t>
  </si>
  <si>
    <t>Карла Маркса48,46,46а,Корнеева 23,27</t>
  </si>
  <si>
    <t>Карла Маркса 52,50,52а,Корнеева33,35Досоевского1,3</t>
  </si>
  <si>
    <t>Карла Маркса 58,56,54,58а56а,Корнеева 39,41,43,43а</t>
  </si>
  <si>
    <t>Карла Маркса д.41,43/1, Октябрьская д.11,11а,13, Захарченко д.3</t>
  </si>
  <si>
    <t>Карла Маркса д.53,55,49а,49б, Октябрьская д.3,3а, Карла Маркса д.49</t>
  </si>
  <si>
    <t>Комсомольская 6,4, Восточная 6,6а, пр-д Восточный 25</t>
  </si>
  <si>
    <t>Корнеева 6а,Загонова 9,11,</t>
  </si>
  <si>
    <t>Корнеева 8,10,12,Комсомольская 2,Загонова15,17,</t>
  </si>
  <si>
    <t>Лесная 17,22,24,26,28,Спортивная 18,18а</t>
  </si>
  <si>
    <t>Лесная 25,32,34,24</t>
  </si>
  <si>
    <t>Ногинск-5 д.1,2,3,4,5,6,8</t>
  </si>
  <si>
    <t>Ногинск-5 д.24,25,26</t>
  </si>
  <si>
    <t>Ногинск-5 д.27,31,32,33</t>
  </si>
  <si>
    <t>Ногинск-5д.28,29,30</t>
  </si>
  <si>
    <t>Ногинск-5 д.9,10,21,22,23,13,14,16,17,18</t>
  </si>
  <si>
    <t>Октябрьская 25,27,29,31,Карла Маркса19,17,17а,15,15а,13</t>
  </si>
  <si>
    <t>Октябрьская д.15,17,19,21, Карла Маркса д. 25а,29,31,33,35,37</t>
  </si>
  <si>
    <t>п. Елизаветино ул. Ул. Центральная д.39</t>
  </si>
  <si>
    <t>п. Елизаветино ул. Центральная д.24,25,26,27,31а,31,30,29,28</t>
  </si>
  <si>
    <t>п. Елизаветино ул. Центральная д.32,33,33а,34,35</t>
  </si>
  <si>
    <t>п. Елизаветино ул. Центральная д.36,37,38</t>
  </si>
  <si>
    <t>п. Новые дома д.1,2,3,4,5а</t>
  </si>
  <si>
    <t>п. Новые дома д.5,7,8</t>
  </si>
  <si>
    <t>п. Новые дома д.9,10,11</t>
  </si>
  <si>
    <t>Полярный проезд 4,6,4а, просп.Ленина д.38/7, 36, проезд Чернышевского д.18,18а,16, 16а,20а, ул.Николаева д.7</t>
  </si>
  <si>
    <t>пр-зд Чернышевского д.25,27, ул.Первомайская д.13,13а,36,38, ул. Советская д.22,24,26</t>
  </si>
  <si>
    <t>просп.Ленина д.01,1,1а,1б,, ул.Первомайская д.08,08б,06,06б,06в</t>
  </si>
  <si>
    <t>просп.Ленина д.02,2 корп.1, 02 корп.2, 02 корп.3</t>
  </si>
  <si>
    <t>просп.Ленина д.05,03,07, ул.Второва д.2,4,6,8,8 корп.1,10, ул.Первомайская д.010, 012</t>
  </si>
  <si>
    <t>просп.Ленина д.06 корп.1, 06 корп.2</t>
  </si>
  <si>
    <t>просп.Ленина д.13,13а,15,15а,9,9а,11, ул.Первомайская д.14,12,10,10а,10б</t>
  </si>
  <si>
    <t>просп.Ленина д.16,18, ул.Пушкина 22/11,20, Жулябина ул, 13, Лермонтова ул, 2.</t>
  </si>
  <si>
    <t>просп.Ленина д.17,19,19а, ул.Жулябина 8,6,4, ул.Первомайская д.18,20,20а</t>
  </si>
  <si>
    <t>просп.Ленина д.20,22,24,22а,20а, ул.Маяковского д.14, ул.Пушкина 12,14,16,18, Больничный проезд, 2, ул. Лермонтова, 1</t>
  </si>
  <si>
    <t>просп.Ленина д.25,27,23 ул.Первомайская д.28,24,26 ул.Маяковского д.4,8, ул.Жулябина д.3</t>
  </si>
  <si>
    <t>просп.Ленина д.26,28, ул.Пушкина д.8,8а,10, ул.Маяковского д.13</t>
  </si>
  <si>
    <t>просп.Ленина д.33/15,29,31,31а, ул.Первомайская д.34/19, ул.Советская д.17,17а, ул.Маяковского д.5,7</t>
  </si>
  <si>
    <t>просп.Ленина д.3, 3 корп.2, ул.Первомайская д.04,04а,04б</t>
  </si>
  <si>
    <t>просп. Ленина д.35/20,37,35а</t>
  </si>
  <si>
    <t>просп. Ленина д.39</t>
  </si>
  <si>
    <t>просп.Ленина д.40/8, Полярный проезд 3,5,5а,3а,1а, ул.Николаева д.13,15</t>
  </si>
  <si>
    <t>просп. Ленина д.44/14,42,42а</t>
  </si>
  <si>
    <t>просп.Ленина д.5,7, ул.Первомайская д.02,2,2а,2б,4,4,а,6</t>
  </si>
  <si>
    <t>просп.Ленина д.6,4,4а,2 кор.1,2 кор.2, 2 кор. 3, 2 кор.4, ул.Пушкина д.36</t>
  </si>
  <si>
    <t>просп.Ленина д.8,10,12,8а,10а,12а, ул.Жулябина д.10,12, ул.Пушкина д.24/14,28,28а</t>
  </si>
  <si>
    <t>пр-т Ленина, д.08 А</t>
  </si>
  <si>
    <t>пр.Южный 11-1,11-2,11-3,13-1</t>
  </si>
  <si>
    <t>пр.Южный 1-1.1-2,1-3,1-4,1-6,3-2,3-4</t>
  </si>
  <si>
    <t>пр.Южный 15-1,17-1</t>
  </si>
  <si>
    <t>пр.Южный 3-1,3-3,5-2,5-3</t>
  </si>
  <si>
    <t>пр.Южный 7-1,9-1,9-2,9-3,9-4</t>
  </si>
  <si>
    <t>пр.Южный 7-3,7-5,7-6,7-7</t>
  </si>
  <si>
    <t>п. Фрязево ул. Московская д.2,4,6</t>
  </si>
  <si>
    <t>п.Фрязево ул. Парковая д.1</t>
  </si>
  <si>
    <t>п. Фрязево ул. Рабочая д.2,4,6,8</t>
  </si>
  <si>
    <t>п. Фрязево ул. Советская д.1,2,3,4,5,6</t>
  </si>
  <si>
    <t>Рабочая 11,13,15,17,19, Трудовая 12,26</t>
  </si>
  <si>
    <t>Рабочая 21,23,25,27,29, Трудовая 30,32,34,46</t>
  </si>
  <si>
    <t>Рабочая 5,7,9, Трудовая 6</t>
  </si>
  <si>
    <t>с. Иванисово ул. Центральная усадьба д.1,2,3,5</t>
  </si>
  <si>
    <t>с. Иванисово ул. Центральная усадьба д.4</t>
  </si>
  <si>
    <t>Спортивная 13/2, Загонова4, Мичурина12/6, Спортивная25,Восточная 1,3 Загонова 8</t>
  </si>
  <si>
    <t>Спортивная 3,5, Корнеева 3</t>
  </si>
  <si>
    <t>Спортивная 43,43а,45,45а,47,47а,47б</t>
  </si>
  <si>
    <t>Спортивная 9,9а,Корнеева 4,2а,2,Мичурина 4,6,8,10 Загонова1,3</t>
  </si>
  <si>
    <t>Сталеваров, 17,16а,18а,18б,19, Социалистическая, 16,18,20,22/11, Ногинское шоссе, 7а,3а,7,5,3</t>
  </si>
  <si>
    <t>Трудовая 41,43,45, Октябрьская 30,32,38-а</t>
  </si>
  <si>
    <t>Трудовая д.1,1а, Октябрьская д.6,5,8,8б, Карла Маркса д.47а, Захарченко д.4</t>
  </si>
  <si>
    <t>ул. 1 Поселковая, д.24а, ул. 2 Поселковая, д.24,22, ул. Красная, д.80,82,82а</t>
  </si>
  <si>
    <t>ул. 8 Марта, д.15,17,19,21,23, пр-д. 1 Оранжерейный, д.9, ул. Расковой, д.34,36</t>
  </si>
  <si>
    <t>ул. 8 Марта, д.35,52,54,56, ул. Серова, д.1, ул. Радио, д.4,10</t>
  </si>
  <si>
    <t>ул. Горького, д.16,18,20,22</t>
  </si>
  <si>
    <t>ул.Жулябина д.18а,20а, Ногинское шоссе д.4,6,8,10</t>
  </si>
  <si>
    <t>ул.Журавлева д.11-1.11-2,11-3, Западная д.12-б</t>
  </si>
  <si>
    <t>ул.Журавлева д.13-1,13-2,13-3,13-4,15,17,17-а</t>
  </si>
  <si>
    <t>ул.Журавлева д.19-1,23,21 Западная д.22-3,22-1,22-2,24</t>
  </si>
  <si>
    <t>ул.Западная 10-а</t>
  </si>
  <si>
    <t>ул.Западная 12,12-а</t>
  </si>
  <si>
    <t>ул.Западная 14</t>
  </si>
  <si>
    <t>ул.Западная 16,18,18-а,18-б</t>
  </si>
  <si>
    <t>ул.Западная 17,19,21 ул.Ялагина д.20</t>
  </si>
  <si>
    <t>ул.Западная 2,2-а,2-б,2-в,4-б,6-б</t>
  </si>
  <si>
    <t>ул.Западная 3-а ул.Ялагина 8,10,10-а,14</t>
  </si>
  <si>
    <t>ул.Западная 4,4-а,6</t>
  </si>
  <si>
    <t>ул.Западная 5,7,9 ул.Ялагина 12</t>
  </si>
  <si>
    <t>ул.Западная д.13, ул.Ялагина д.16,18,18-а,22</t>
  </si>
  <si>
    <t>ул.Западная д.20-1,20-2,20-3,20-4</t>
  </si>
  <si>
    <t>ул. Захарченко, д.5,7,7А</t>
  </si>
  <si>
    <t>ул. Захарченко, д.6,8,10</t>
  </si>
  <si>
    <t>ул. Коллективная д.16, ул.Сталеваров д.2,2а,4,4а,4б,4в</t>
  </si>
  <si>
    <t>ул.Корешкова д.18, ул.Николаева д.17,17а,19,19а,21/20</t>
  </si>
  <si>
    <t>ул. Корешкова д.6,8/50,10, просп.Ленина д.45,47/12, ул.Первомайская д.48,46,46а</t>
  </si>
  <si>
    <t>ул. Красная, д.38,40,44а,46а</t>
  </si>
  <si>
    <t>ул. Красная, д.68а,74а,78а</t>
  </si>
  <si>
    <t>ул. Лесная, д.27, ул. Спортивная, д. 26А,26</t>
  </si>
  <si>
    <t>ул. Маяковского д.9,2</t>
  </si>
  <si>
    <t>ул.Мира 32,34,34-а</t>
  </si>
  <si>
    <t>ул. Мира, д.15,15а,17,17а,19</t>
  </si>
  <si>
    <t>ул. Мира, д.18,20б, ул. Тевосяна, д.24а,24б,24в, ул. Николаева, д.58</t>
  </si>
  <si>
    <t>ул. Мира, д.20,22,20а,22а,24а</t>
  </si>
  <si>
    <t>ул. Мира, д.21,21а,23,23а,23б</t>
  </si>
  <si>
    <t>ул. Мира, д.22в, 24б</t>
  </si>
  <si>
    <t>ул. Мира, д.24,26а,28</t>
  </si>
  <si>
    <t>ул. Мира, д.2,4,6, ул. Николаева, д.23,25,27,29</t>
  </si>
  <si>
    <t>ул. Мира, д.25,25а,25б, 25в</t>
  </si>
  <si>
    <t>ул. Мира, д.26,28а,30а</t>
  </si>
  <si>
    <t>ул. Мира, д.8,10,12,ул. Николаева, д.31,33,35, ул. Радио, д.28</t>
  </si>
  <si>
    <t>ул. Мира, д.9,11,11а,13, ул. Тевосяна, д.26,28,30</t>
  </si>
  <si>
    <t>ул.Николаева д.10,12,14,16,16а, ул.Чернышевского д.11,11а,13,15,17</t>
  </si>
  <si>
    <t>ул.Николаева д.18,,20,22, ул. Парковая д.19,21,, ул.Чернышевского д.19,21,23,25</t>
  </si>
  <si>
    <t>ул. Николаева, д.24,26,28, ул. Чернышевского, д.27,29,31,33</t>
  </si>
  <si>
    <t>ул. Николаева, д.30,32,34,36,38, ул. Чернышевского, д.35,37,39,41,43,47,49, ул. Радио, д.25,27</t>
  </si>
  <si>
    <t>ул.Николаева д.3,5, ул. Советская д.12/1,12а,16а,14,14а,, просп.Ленина д.32/16,34, проезд Чернышевского д.17,15</t>
  </si>
  <si>
    <t>ул. Николаева, д.42,44,48,50</t>
  </si>
  <si>
    <t>ул.Николаева д.4,6,8, ул.Чернышевского д.3,5,7,9,9а, ул.Советская д.8/1,10/2</t>
  </si>
  <si>
    <t>ул. Николаева, д.52,54а,56,ул. Чернышевского 59,63,63а</t>
  </si>
  <si>
    <t>ул. Островского, д.16,26, ул. Тевосяна, д.21, ул.8 Марта, д.43а,43,58,58а,60</t>
  </si>
  <si>
    <t>ул.Первомайская д.30,32,32а, ул.Маяковского д.3</t>
  </si>
  <si>
    <t>ул.Первомайская д.40,42,44 просп.Ленина д.43,43а ,45</t>
  </si>
  <si>
    <t>ул. Пионерская, д.12,12а,14, ул. Тевосяна, д.34,32</t>
  </si>
  <si>
    <t>ул. Пионерская, д.15,15а,17,17а, ул. Тевосяна, д.42а, ул. 1 Поселковая, д.13а</t>
  </si>
  <si>
    <t>ул. Пионерская, д.16,16а,18,18а</t>
  </si>
  <si>
    <t>Ул. Пионерская, д.,19,21.21а,23,23а,25,25а</t>
  </si>
  <si>
    <t>ул.Победа 2-1,2-1а,4-1,6-1,6-2</t>
  </si>
  <si>
    <t>ул.Победа 22-2,22-3,24-2 Мира 30</t>
  </si>
  <si>
    <t>ул. Победы 22-4</t>
  </si>
  <si>
    <t>ул.Победы 2-3,2-4,2-5,4-3,4-5,6-4,2-2</t>
  </si>
  <si>
    <t>ул. Победы, д.1-1,1-2,3-1,3-5,5-1</t>
  </si>
  <si>
    <t>ул. Победы, д.13-1,11-1,9-1</t>
  </si>
  <si>
    <t>ул. Победы, д.1-3,1-4,3-3,3-4</t>
  </si>
  <si>
    <t>ул. Победы, д.13-3,13-4,13-5</t>
  </si>
  <si>
    <t>ул. Победы, д.15-1,15-2,15-3,15-4, ул. Мира, д.30б,30в,28Б</t>
  </si>
  <si>
    <t>ул. Победы, д.1-5,3-6,3-7,1-6, ул. Тевосяна, д.12б</t>
  </si>
  <si>
    <t>ул. Победы, д.17-1</t>
  </si>
  <si>
    <t>ул.Победы д.18-2,18-3,18-4,18-520-2,20-3,20-4,20-5</t>
  </si>
  <si>
    <t>ул.Победы д.6-3,8-1,8-2,8-3,10-1,10-3,12-1,12-2,14-1</t>
  </si>
  <si>
    <t>ул. Победы, д.9-2,11-2,11-3,13-2</t>
  </si>
  <si>
    <t>ул. Пушкина, д.27 А</t>
  </si>
  <si>
    <t>ул.Пушкина д.29,27,25,25а ,Ногинское шоссе д.10а,12,12а,14,16</t>
  </si>
  <si>
    <t>ул.Пушкина д.31,31а,32а, Ногинское шоссе д.18,18а,20а,20,22</t>
  </si>
  <si>
    <t>ул.Пушкина д.35</t>
  </si>
  <si>
    <t>ул. Радио, д.15,17, Фрязевское ш. 50</t>
  </si>
  <si>
    <t>ул. Радио, д.40,42,42а,44, ул.2 Поселковая, д.3,1а, ул. 1 Поселковая, д.3,4</t>
  </si>
  <si>
    <t>ул. Расковой, д.8,10</t>
  </si>
  <si>
    <t>ул.Советская д.1/104, проезд Расковой д.32,34, Фрязевское шоссе д.106,108,110,112</t>
  </si>
  <si>
    <t>ул.Советская д.11/2, просп.Ленина д.30/13, ул.Пушкина д.4,4а</t>
  </si>
  <si>
    <t>ул.Советская д.2/102, Фрязевское шоссе д.100,98а, Расковой ул, 4</t>
  </si>
  <si>
    <t>ул.Советская д.5</t>
  </si>
  <si>
    <t>ул.Советская д.7,9</t>
  </si>
  <si>
    <t>ул. Спортивная, д.49,49А</t>
  </si>
  <si>
    <t>ул. Сталеваров, д.1/18,3,5,5а,7,7а,9,11,13,15/17,19а, Ул. Коллективная, д.20,22,24,24а,26,26а,28,30/21,21а,23а, ул. Социалистическая, д.19,21а. Ногинское шоссе, д.19,17,15,13</t>
  </si>
  <si>
    <t>ул.Сталеваров д.6,6а,6б,8,8а</t>
  </si>
  <si>
    <t>ул. Тевосяна, д.12а,10,10а,10б,10В</t>
  </si>
  <si>
    <t>ул. Тевосяна, д.14,14а,16,16б</t>
  </si>
  <si>
    <t>ул. Тевосяна, д.16а,18а,20а,22а, ул. Островского, д.25,29а,62,65,65а</t>
  </si>
  <si>
    <t>ул. Тевосяна, д.35,35а,37, ул. Пионерская, д.7,7а,9, ул. 1 Поселковая, д.6а, Поселковая 2-я ул, 4А</t>
  </si>
  <si>
    <t>ул. Тевосяна, д.38,40,40а,42</t>
  </si>
  <si>
    <t>ул. Трудовая, д. 0/2</t>
  </si>
  <si>
    <t>ул.Чернышевского д.12,12а,14,18,20, 22,24, ул.Расковой д.11,13,15,17,19,21, ул.Парковая д.15,17</t>
  </si>
  <si>
    <t>ул. Чернышевского, д.26,28,30,32,32а, ул.Расковой, д.23</t>
  </si>
  <si>
    <t>ул. Чернышевского, д.36,38,44,46, ул. Расковой, д.35, ул.1 Оранжерейный, д.3,4, ул. Островского, д.1,3,5, ул. Радио, д.19</t>
  </si>
  <si>
    <t>ул.Чернышевского д.4,6,8,10,10а ул.Расковой д.3,5,7,9, ул.Советская д.4/1, 6/2</t>
  </si>
  <si>
    <t>ул. Чернышевского, д.48,50,52,54,56,60 ул. Радио, д.14,12, ул. Островского, д.19,21,23</t>
  </si>
  <si>
    <t>ул. Чернышевского, д.51,53,55,56,57а, ул. Николаева, 44а, ул. Радио, д.22</t>
  </si>
  <si>
    <t>ул. Ялагина, 15,15а, Бульвар 60-летия Победы, 14А,14</t>
  </si>
  <si>
    <t>ул.Ялагина 5,5-а,5-б Бульвар 60-летия Победы д.2,4,4-а,4-б</t>
  </si>
  <si>
    <t>ул. Ялагина, 9А,9,7</t>
  </si>
  <si>
    <t>ул.Ялагина д.26,26-а,28,30 Западная д.29,33,31</t>
  </si>
  <si>
    <t>Фрязево п, Линейная ул, 9, 10</t>
  </si>
  <si>
    <t>Фрязевское шоссе д.130,126,128,124, 122,118,116,114, проезд Расковой д.18,22</t>
  </si>
  <si>
    <t>Фрязевское шоссе д.41,43,45</t>
  </si>
  <si>
    <t>Юбилейная 1,1а,3,3а,5,5а</t>
  </si>
  <si>
    <t>Юбилейная д.7,9,11,13,15,17, Золотухи, д.8,8-1</t>
  </si>
  <si>
    <t>Южный проспект, 17к2,17к3,11к4,11к6,11к5</t>
  </si>
  <si>
    <t>Ялагина 24</t>
  </si>
  <si>
    <t>г.Электросталь, ул.Пушкина д.19/16,23,21, ул.Жулябина д.18,20,22,27</t>
  </si>
  <si>
    <t>Парк культуры и отдыха Эко-парк «Авангард»</t>
  </si>
  <si>
    <t>Сквер Сквер у ДК им. Карла Маркса</t>
  </si>
  <si>
    <t>Парк культуры и отдыха Городской парк культуры и отдыха «Чудо-парк»</t>
  </si>
  <si>
    <t xml:space="preserve"> Бульвар по пр. Ленина, от ул. Корешкова до проезда Чернышевского</t>
  </si>
  <si>
    <t>Бульвар по ул. Советская от Фрязевского шоссе до проспекта Ленина</t>
  </si>
  <si>
    <t xml:space="preserve"> Площадь им. Ленина перед ТРЦ «Парк Плаза» и ЛДС «Кристалл»</t>
  </si>
  <si>
    <t>Сквер Победы от ТЦ «Мега Милано» до ТЦ «Меридиан»</t>
  </si>
  <si>
    <t>Сквер у мемориального комплекса легендарному миномету «Катюша»</t>
  </si>
  <si>
    <t>Сквер перед ДК «Всеволодово»</t>
  </si>
  <si>
    <t xml:space="preserve"> Площадь перед КЦ «Современник»</t>
  </si>
  <si>
    <t xml:space="preserve"> Площадь перед ДК «Октябрь»</t>
  </si>
  <si>
    <t>Площадь перед КЦ им. Васильева</t>
  </si>
  <si>
    <t>Парк "Юбилейный"</t>
  </si>
  <si>
    <t>г.о. Электросталь</t>
  </si>
  <si>
    <t xml:space="preserve">1389513501
</t>
  </si>
  <si>
    <t>Сквер по улице Спортивная</t>
  </si>
  <si>
    <t>Октябрьская д.22,24,26,28,28а,22а,20а,24а,26а, Трудовая д.19, 29</t>
  </si>
  <si>
    <t>Октябрьская 18,18-а,20,Трудовая 13,1517</t>
  </si>
  <si>
    <t>Дорога к Храму (ул. Корешкова)</t>
  </si>
  <si>
    <t>Братская могила советских воинов и Памятный знак в честь земляков, погибших в годы Великой Отечественной войны 1941-1945 гг.</t>
  </si>
  <si>
    <t>площадь у Молодёжного центра</t>
  </si>
  <si>
    <t>Сквер у Памятника 347 зенитно-артиллерийскому полку</t>
  </si>
  <si>
    <t>Титульные списки  объектов благоустройства городского округа Электросталь Московской области</t>
  </si>
  <si>
    <t>Приложение к постановлению Администрации городского округа Электросталь Московской области</t>
  </si>
  <si>
    <r>
      <t>от__</t>
    </r>
    <r>
      <rPr>
        <u/>
        <sz val="14"/>
        <color theme="1"/>
        <rFont val="Times New Roman"/>
        <family val="1"/>
        <charset val="204"/>
      </rPr>
      <t>19.01.2022</t>
    </r>
    <r>
      <rPr>
        <sz val="14"/>
        <color theme="1"/>
        <rFont val="Times New Roman"/>
        <family val="1"/>
        <charset val="204"/>
      </rPr>
      <t>___№__</t>
    </r>
    <r>
      <rPr>
        <u/>
        <sz val="14"/>
        <color theme="1"/>
        <rFont val="Times New Roman"/>
        <family val="1"/>
        <charset val="204"/>
      </rPr>
      <t>27/1</t>
    </r>
    <r>
      <rPr>
        <sz val="14"/>
        <color theme="1"/>
        <rFont val="Times New Roman"/>
        <family val="1"/>
        <charset val="204"/>
      </rPr>
      <t>______</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</si>
</sst>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_р_._-;\-* #,##0_р_._-;_-* &quot;-&quot;_р_._-;_-@_-"/>
    <numFmt numFmtId="165" formatCode="_-* #,##0.00_р_._-;\-* #,##0.00_р_._-;_-* &quot;-&quot;??_р_._-;_-@_-"/>
    <numFmt numFmtId="166" formatCode="_-* #,##0.00[$€-1]_-;\-* #,##0.00[$€-1]_-;_-* &quot;-&quot;??[$€-1]_-"/>
    <numFmt numFmtId="167" formatCode="#,##0.0###############"/>
  </numFmts>
  <fonts count="66"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14"/>
      <color theme="1"/>
      <name val="Times New Roman"/>
      <family val="1"/>
      <charset val="204"/>
    </font>
    <font>
      <sz val="14"/>
      <color theme="1"/>
      <name val="Times New Roman"/>
      <family val="1"/>
      <charset val="204"/>
    </font>
    <font>
      <sz val="14"/>
      <color rgb="FFFF0000"/>
      <name val="Times New Roman"/>
      <family val="1"/>
      <charset val="204"/>
    </font>
    <font>
      <sz val="11"/>
      <color theme="1"/>
      <name val="Calibri"/>
      <family val="2"/>
      <scheme val="minor"/>
    </font>
    <font>
      <sz val="10"/>
      <name val="Arial Cyr"/>
      <charset val="204"/>
    </font>
    <font>
      <sz val="10"/>
      <name val="Arial"/>
      <family val="2"/>
      <charset val="204"/>
    </font>
    <font>
      <sz val="8"/>
      <color theme="0"/>
      <name val="Times New Roman"/>
      <family val="1"/>
      <charset val="204"/>
    </font>
    <font>
      <b/>
      <sz val="12"/>
      <color theme="1"/>
      <name val="Times New Roman"/>
      <family val="1"/>
    </font>
    <font>
      <sz val="12"/>
      <color theme="1"/>
      <name val="Times New Roman"/>
      <family val="1"/>
    </font>
    <font>
      <sz val="12"/>
      <color rgb="FF000000"/>
      <name val="Times New Roman"/>
      <family val="1"/>
    </font>
    <font>
      <sz val="14"/>
      <color theme="1"/>
      <name val="Times New Roman"/>
      <family val="1"/>
    </font>
    <font>
      <b/>
      <sz val="14"/>
      <color theme="1"/>
      <name val="Times New Roman"/>
      <family val="1"/>
    </font>
    <font>
      <b/>
      <sz val="14"/>
      <color rgb="FF000000"/>
      <name val="Times New Roman"/>
      <family val="1"/>
    </font>
    <font>
      <b/>
      <sz val="14"/>
      <name val="Times New Roman"/>
      <family val="1"/>
    </font>
    <font>
      <b/>
      <sz val="14"/>
      <color indexed="8"/>
      <name val="Times New Roman"/>
      <family val="1"/>
    </font>
    <font>
      <b/>
      <sz val="24"/>
      <color theme="1"/>
      <name val="Times New Roman"/>
      <family val="1"/>
      <charset val="204"/>
    </font>
    <font>
      <sz val="14"/>
      <color indexed="8"/>
      <name val="Times New Roman"/>
      <family val="1"/>
    </font>
    <font>
      <b/>
      <sz val="24"/>
      <color theme="1"/>
      <name val="Times New Roman"/>
      <family val="1"/>
    </font>
    <font>
      <b/>
      <sz val="24"/>
      <color theme="0"/>
      <name val="Times New Roman"/>
      <family val="1"/>
    </font>
    <font>
      <b/>
      <sz val="14"/>
      <color rgb="FFFF0000"/>
      <name val="Times New Roman"/>
      <family val="1"/>
    </font>
    <font>
      <vertAlign val="superscript"/>
      <sz val="12"/>
      <color theme="1"/>
      <name val="Times New Roman"/>
      <family val="1"/>
    </font>
    <font>
      <b/>
      <vertAlign val="superscript"/>
      <sz val="12"/>
      <color theme="1"/>
      <name val="Times New Roman"/>
      <family val="1"/>
    </font>
    <font>
      <i/>
      <sz val="12"/>
      <color theme="1"/>
      <name val="Times New Roman"/>
      <family val="1"/>
    </font>
    <font>
      <b/>
      <sz val="22"/>
      <color theme="1"/>
      <name val="Times New Roman"/>
      <family val="1"/>
    </font>
    <font>
      <sz val="14"/>
      <color rgb="FF000000"/>
      <name val="Times New Roman"/>
      <family val="1"/>
    </font>
    <font>
      <sz val="14"/>
      <name val="Times New Roman"/>
      <family val="1"/>
    </font>
    <font>
      <sz val="14"/>
      <color theme="1"/>
      <name val="Calibri"/>
      <family val="2"/>
      <charset val="204"/>
      <scheme val="minor"/>
    </font>
    <font>
      <sz val="14"/>
      <color rgb="FFFF0000"/>
      <name val="Times New Roman"/>
      <family val="1"/>
    </font>
    <font>
      <sz val="11"/>
      <color theme="1"/>
      <name val="Times New Roman"/>
      <family val="1"/>
    </font>
    <font>
      <b/>
      <sz val="12"/>
      <color rgb="FF000000"/>
      <name val="Times New Roman"/>
      <family val="1"/>
    </font>
    <font>
      <sz val="7"/>
      <color theme="1"/>
      <name val="Times New Roman"/>
      <family val="1"/>
    </font>
    <font>
      <vertAlign val="superscript"/>
      <sz val="11"/>
      <color theme="1"/>
      <name val="Times New Roman"/>
      <family val="1"/>
    </font>
    <font>
      <sz val="11"/>
      <color rgb="FF000000"/>
      <name val="Times New Roman"/>
      <family val="1"/>
    </font>
    <font>
      <sz val="11"/>
      <color rgb="FF2D2D2D"/>
      <name val="Times New Roman"/>
      <family val="1"/>
    </font>
    <font>
      <sz val="12"/>
      <color rgb="FF2D2D2D"/>
      <name val="Times New Roman"/>
      <family val="1"/>
    </font>
    <font>
      <sz val="11"/>
      <color rgb="FF333333"/>
      <name val="Times New Roman"/>
      <family val="1"/>
    </font>
    <font>
      <sz val="12"/>
      <color rgb="FF333333"/>
      <name val="Times New Roman"/>
      <family val="1"/>
    </font>
    <font>
      <vertAlign val="superscript"/>
      <sz val="11"/>
      <color rgb="FF000000"/>
      <name val="Times New Roman"/>
      <family val="1"/>
    </font>
    <font>
      <sz val="11"/>
      <color rgb="FF2D2D2D"/>
      <name val="Arial"/>
      <family val="2"/>
    </font>
    <font>
      <sz val="11"/>
      <color rgb="FF333333"/>
      <name val="Arial"/>
      <family val="2"/>
    </font>
    <font>
      <sz val="7"/>
      <color rgb="FF2D2D2D"/>
      <name val="Times New Roman"/>
      <family val="1"/>
    </font>
    <font>
      <b/>
      <sz val="23"/>
      <color rgb="FF2D2D2D"/>
      <name val="Arial"/>
      <family val="2"/>
    </font>
    <font>
      <b/>
      <sz val="18"/>
      <color theme="1"/>
      <name val="Times New Roman"/>
      <family val="1"/>
    </font>
    <font>
      <b/>
      <sz val="20"/>
      <color theme="1"/>
      <name val="Times New Roman"/>
      <family val="1"/>
    </font>
    <font>
      <sz val="12"/>
      <color theme="1"/>
      <name val="Times New Roman"/>
      <family val="1"/>
      <charset val="204"/>
    </font>
    <font>
      <sz val="11"/>
      <color theme="1"/>
      <name val="Times New Roman"/>
      <family val="1"/>
      <charset val="204"/>
    </font>
    <font>
      <sz val="11"/>
      <name val="Times New Roman"/>
      <family val="1"/>
      <charset val="204"/>
    </font>
    <font>
      <u/>
      <sz val="14"/>
      <color theme="1"/>
      <name val="Times New Roman"/>
      <family val="1"/>
      <charset val="204"/>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gray0625"/>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73FB79"/>
        <bgColor indexed="64"/>
      </patternFill>
    </fill>
    <fill>
      <patternFill patternType="solid">
        <fgColor theme="4" tint="0.79998168889431442"/>
        <bgColor indexed="64"/>
      </patternFill>
    </fill>
    <fill>
      <patternFill patternType="solid">
        <fgColor rgb="FFFFD579"/>
        <bgColor indexed="64"/>
      </patternFill>
    </fill>
    <fill>
      <patternFill patternType="solid">
        <fgColor rgb="FFFFD5BB"/>
        <bgColor indexed="64"/>
      </patternFill>
    </fill>
    <fill>
      <patternFill patternType="solid">
        <fgColor theme="0"/>
        <bgColor indexed="64"/>
      </patternFill>
    </fill>
    <fill>
      <patternFill patternType="solid">
        <fgColor theme="0" tint="-0.14996795556505021"/>
        <bgColor indexed="64"/>
      </patternFill>
    </fill>
    <fill>
      <patternFill patternType="solid">
        <fgColor rgb="FF6DE87B"/>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166" fontId="22" fillId="0" borderId="0" applyFont="0" applyFill="0" applyBorder="0" applyAlignment="0" applyProtection="0"/>
    <xf numFmtId="0" fontId="23" fillId="0" borderId="0"/>
    <xf numFmtId="0" fontId="22" fillId="0" borderId="0"/>
    <xf numFmtId="0" fontId="1" fillId="0" borderId="0"/>
    <xf numFmtId="0" fontId="22" fillId="0" borderId="0"/>
    <xf numFmtId="0" fontId="22" fillId="0" borderId="0"/>
    <xf numFmtId="164" fontId="22" fillId="0" borderId="0" applyFont="0" applyFill="0" applyBorder="0" applyAlignment="0" applyProtection="0"/>
    <xf numFmtId="165" fontId="22" fillId="0" borderId="0" applyFont="0" applyFill="0" applyBorder="0" applyAlignment="0" applyProtection="0"/>
  </cellStyleXfs>
  <cellXfs count="794">
    <xf numFmtId="0" fontId="0" fillId="0" borderId="0" xfId="0"/>
    <xf numFmtId="0" fontId="0" fillId="0" borderId="0" xfId="0"/>
    <xf numFmtId="0" fontId="19" fillId="0" borderId="0" xfId="0" applyFont="1" applyAlignment="1">
      <alignment horizontal="left"/>
    </xf>
    <xf numFmtId="0" fontId="19" fillId="0" borderId="0" xfId="0" applyFont="1"/>
    <xf numFmtId="0" fontId="19" fillId="0" borderId="0" xfId="0" applyFont="1" applyFill="1"/>
    <xf numFmtId="0" fontId="18" fillId="0" borderId="0" xfId="0" applyFont="1" applyAlignment="1">
      <alignment vertical="center"/>
    </xf>
    <xf numFmtId="0" fontId="19" fillId="0" borderId="0" xfId="0" applyFont="1" applyAlignment="1">
      <alignment vertical="center"/>
    </xf>
    <xf numFmtId="0" fontId="18" fillId="0" borderId="0" xfId="0" applyFont="1" applyFill="1" applyAlignment="1"/>
    <xf numFmtId="0" fontId="20" fillId="0" borderId="0" xfId="0" applyFont="1" applyFill="1"/>
    <xf numFmtId="0" fontId="24" fillId="0" borderId="0" xfId="0" applyFont="1" applyFill="1" applyAlignment="1"/>
    <xf numFmtId="0" fontId="18"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Fill="1" applyAlignment="1">
      <alignment horizontal="center"/>
    </xf>
    <xf numFmtId="0" fontId="17" fillId="0" borderId="0" xfId="0" applyFont="1"/>
    <xf numFmtId="0" fontId="35" fillId="0" borderId="0" xfId="0" applyFont="1" applyAlignment="1">
      <alignment horizontal="left" vertical="center"/>
    </xf>
    <xf numFmtId="0" fontId="36" fillId="0" borderId="0" xfId="0" applyFont="1" applyAlignment="1">
      <alignment horizontal="left"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6" fillId="0" borderId="0" xfId="0" applyFont="1"/>
    <xf numFmtId="0" fontId="26" fillId="0" borderId="10" xfId="0" applyFont="1" applyBorder="1" applyAlignment="1">
      <alignment horizontal="center" vertical="center" wrapText="1"/>
    </xf>
    <xf numFmtId="0" fontId="26" fillId="0" borderId="0" xfId="0" applyFont="1" applyAlignment="1">
      <alignment vertical="center"/>
    </xf>
    <xf numFmtId="0" fontId="25" fillId="0" borderId="10" xfId="0" applyFont="1" applyBorder="1" applyAlignment="1">
      <alignment horizontal="center" vertical="center"/>
    </xf>
    <xf numFmtId="0" fontId="25" fillId="0" borderId="14" xfId="0" applyFont="1" applyBorder="1" applyAlignment="1">
      <alignment horizontal="center" vertical="center"/>
    </xf>
    <xf numFmtId="0" fontId="26" fillId="0" borderId="10" xfId="0" applyFont="1" applyBorder="1" applyAlignment="1">
      <alignment horizontal="center" vertical="center"/>
    </xf>
    <xf numFmtId="0" fontId="25" fillId="0" borderId="10" xfId="0" applyFont="1" applyBorder="1" applyAlignment="1">
      <alignment horizontal="center" vertical="center" wrapText="1"/>
    </xf>
    <xf numFmtId="0" fontId="26" fillId="0" borderId="14" xfId="0" applyFont="1" applyBorder="1" applyAlignment="1">
      <alignment horizontal="center" vertical="center"/>
    </xf>
    <xf numFmtId="0" fontId="26" fillId="0" borderId="10" xfId="0" applyFont="1" applyBorder="1" applyAlignment="1">
      <alignment vertical="center" wrapText="1"/>
    </xf>
    <xf numFmtId="16" fontId="26" fillId="0" borderId="10" xfId="0" applyNumberFormat="1" applyFont="1" applyBorder="1" applyAlignment="1">
      <alignment horizontal="center" vertical="center" wrapText="1"/>
    </xf>
    <xf numFmtId="0" fontId="40" fillId="0" borderId="10" xfId="0" applyFont="1" applyBorder="1" applyAlignment="1">
      <alignment vertical="center" wrapText="1"/>
    </xf>
    <xf numFmtId="0" fontId="27" fillId="0" borderId="10" xfId="0" applyFont="1" applyBorder="1" applyAlignment="1">
      <alignment vertical="center" wrapText="1"/>
    </xf>
    <xf numFmtId="0" fontId="26" fillId="0" borderId="14" xfId="0" applyFont="1" applyBorder="1" applyAlignment="1">
      <alignment horizontal="center" vertical="center" wrapText="1"/>
    </xf>
    <xf numFmtId="0" fontId="26" fillId="0" borderId="14" xfId="0" applyFont="1" applyBorder="1" applyAlignment="1">
      <alignment vertical="center" wrapText="1"/>
    </xf>
    <xf numFmtId="0" fontId="25" fillId="0" borderId="10" xfId="0" applyFont="1" applyBorder="1" applyAlignment="1">
      <alignment vertical="center" wrapText="1"/>
    </xf>
    <xf numFmtId="0" fontId="25" fillId="0" borderId="10" xfId="0" applyFont="1" applyBorder="1" applyAlignment="1">
      <alignment horizontal="justify" vertical="center" wrapText="1"/>
    </xf>
    <xf numFmtId="0" fontId="26" fillId="0" borderId="10" xfId="0" applyFont="1" applyBorder="1" applyAlignment="1">
      <alignment horizontal="justify" vertical="center" wrapText="1"/>
    </xf>
    <xf numFmtId="0" fontId="40" fillId="0" borderId="10" xfId="0" applyFont="1" applyBorder="1" applyAlignment="1">
      <alignment horizontal="justify" vertical="center" wrapText="1"/>
    </xf>
    <xf numFmtId="14" fontId="26" fillId="0" borderId="10" xfId="0" applyNumberFormat="1" applyFont="1" applyBorder="1" applyAlignment="1">
      <alignment horizontal="center" vertical="center" wrapText="1"/>
    </xf>
    <xf numFmtId="0" fontId="26" fillId="0" borderId="10" xfId="0" applyFont="1" applyFill="1" applyBorder="1" applyAlignment="1">
      <alignment horizontal="center" vertical="center" wrapText="1"/>
    </xf>
    <xf numFmtId="0" fontId="28" fillId="0" borderId="0" xfId="0" applyFont="1" applyAlignment="1">
      <alignment horizontal="center" vertical="center"/>
    </xf>
    <xf numFmtId="0" fontId="28" fillId="0" borderId="11" xfId="0" applyFont="1" applyFill="1" applyBorder="1" applyAlignment="1">
      <alignment horizontal="center" vertical="center" wrapText="1"/>
    </xf>
    <xf numFmtId="0" fontId="28" fillId="0" borderId="31"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28" fillId="0" borderId="5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29" fillId="33" borderId="15" xfId="0" applyFont="1" applyFill="1" applyBorder="1" applyAlignment="1">
      <alignment horizontal="centerContinuous" vertical="center"/>
    </xf>
    <xf numFmtId="0" fontId="29" fillId="33" borderId="15" xfId="0" applyFont="1" applyFill="1" applyBorder="1" applyAlignment="1">
      <alignment horizontal="center" vertical="center"/>
    </xf>
    <xf numFmtId="0" fontId="29" fillId="33" borderId="15" xfId="0" applyFont="1" applyFill="1" applyBorder="1" applyAlignment="1">
      <alignment horizontal="center" vertical="center" wrapText="1"/>
    </xf>
    <xf numFmtId="0" fontId="44" fillId="0" borderId="0" xfId="0" applyFont="1"/>
    <xf numFmtId="0" fontId="28" fillId="0" borderId="0" xfId="0" applyFont="1" applyFill="1" applyAlignment="1">
      <alignment horizontal="center" vertical="center"/>
    </xf>
    <xf numFmtId="0" fontId="26" fillId="0" borderId="10" xfId="0" applyFont="1" applyBorder="1" applyAlignment="1">
      <alignment horizontal="center" vertical="center" wrapText="1"/>
    </xf>
    <xf numFmtId="0" fontId="25" fillId="0" borderId="10" xfId="0" applyFont="1" applyBorder="1" applyAlignment="1">
      <alignment horizontal="left" vertical="center" wrapText="1"/>
    </xf>
    <xf numFmtId="0" fontId="26" fillId="0" borderId="10" xfId="0" applyFont="1" applyBorder="1" applyAlignment="1">
      <alignment horizontal="center" vertical="center"/>
    </xf>
    <xf numFmtId="0" fontId="26" fillId="0" borderId="14" xfId="0" applyFont="1" applyBorder="1" applyAlignment="1">
      <alignment horizontal="center" vertical="center" wrapText="1"/>
    </xf>
    <xf numFmtId="0" fontId="26" fillId="0" borderId="14" xfId="0" applyFont="1" applyBorder="1" applyAlignment="1">
      <alignment horizontal="center" vertical="center"/>
    </xf>
    <xf numFmtId="0" fontId="35" fillId="0" borderId="0" xfId="0" applyFont="1" applyAlignment="1">
      <alignment horizontal="left" vertical="center"/>
    </xf>
    <xf numFmtId="0" fontId="28" fillId="0" borderId="33" xfId="0" applyFont="1" applyFill="1" applyBorder="1" applyAlignment="1">
      <alignment horizontal="center" vertical="center"/>
    </xf>
    <xf numFmtId="0" fontId="28" fillId="0" borderId="60" xfId="0" applyFont="1" applyFill="1" applyBorder="1" applyAlignment="1">
      <alignment horizontal="center" vertical="center" wrapText="1"/>
    </xf>
    <xf numFmtId="0" fontId="29" fillId="33" borderId="17" xfId="0" applyFont="1" applyFill="1" applyBorder="1" applyAlignment="1">
      <alignment horizontal="center" vertical="center"/>
    </xf>
    <xf numFmtId="0" fontId="29" fillId="33" borderId="19" xfId="0" applyFont="1" applyFill="1" applyBorder="1" applyAlignment="1">
      <alignment horizontal="center" vertical="center"/>
    </xf>
    <xf numFmtId="0" fontId="25" fillId="0" borderId="14" xfId="0" applyFont="1" applyBorder="1" applyAlignment="1">
      <alignment horizontal="center" vertical="center"/>
    </xf>
    <xf numFmtId="0" fontId="25" fillId="0" borderId="10" xfId="0" applyFont="1" applyBorder="1" applyAlignment="1">
      <alignment horizontal="center" vertical="center"/>
    </xf>
    <xf numFmtId="0" fontId="40" fillId="0" borderId="10" xfId="0" applyFont="1" applyFill="1" applyBorder="1" applyAlignment="1">
      <alignment vertical="center" wrapText="1"/>
    </xf>
    <xf numFmtId="0" fontId="26" fillId="0" borderId="10" xfId="0" applyFont="1" applyFill="1" applyBorder="1" applyAlignment="1">
      <alignment vertical="center" wrapText="1"/>
    </xf>
    <xf numFmtId="0" fontId="28" fillId="0" borderId="61"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27" fillId="0" borderId="14" xfId="0" applyFont="1" applyFill="1" applyBorder="1" applyAlignment="1">
      <alignment vertical="center" wrapText="1"/>
    </xf>
    <xf numFmtId="0" fontId="0" fillId="0" borderId="0" xfId="0" applyAlignment="1">
      <alignment horizontal="left" vertical="top"/>
    </xf>
    <xf numFmtId="0" fontId="28" fillId="0" borderId="0" xfId="0" applyFont="1" applyAlignment="1">
      <alignment horizontal="left" vertical="top"/>
    </xf>
    <xf numFmtId="0" fontId="44" fillId="0" borderId="0" xfId="0" applyFont="1" applyAlignment="1">
      <alignment horizontal="left" vertical="top"/>
    </xf>
    <xf numFmtId="0" fontId="26" fillId="0" borderId="10" xfId="0" applyFont="1" applyBorder="1" applyAlignment="1">
      <alignment horizontal="center" vertical="center" wrapText="1"/>
    </xf>
    <xf numFmtId="0" fontId="35" fillId="0" borderId="0" xfId="0" applyFont="1" applyAlignment="1">
      <alignment horizontal="left" vertical="center"/>
    </xf>
    <xf numFmtId="0" fontId="26" fillId="0" borderId="10" xfId="0" applyFont="1" applyBorder="1" applyAlignment="1">
      <alignment horizontal="center"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8" fillId="0" borderId="55" xfId="0" applyFont="1" applyFill="1" applyBorder="1" applyAlignment="1">
      <alignment horizontal="center" vertical="center"/>
    </xf>
    <xf numFmtId="0" fontId="0" fillId="0" borderId="0" xfId="0" applyFill="1"/>
    <xf numFmtId="0" fontId="25" fillId="0" borderId="10" xfId="0" applyFont="1" applyBorder="1" applyAlignment="1">
      <alignment horizontal="center" vertical="center" wrapText="1"/>
    </xf>
    <xf numFmtId="0" fontId="34" fillId="0" borderId="2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28" fillId="0" borderId="10" xfId="0" applyFont="1" applyFill="1" applyBorder="1" applyAlignment="1" applyProtection="1">
      <alignment horizontal="center" vertical="center"/>
      <protection locked="0"/>
    </xf>
    <xf numFmtId="0" fontId="28" fillId="0" borderId="10" xfId="0" applyFont="1" applyFill="1" applyBorder="1" applyAlignment="1" applyProtection="1">
      <alignment horizontal="left" vertical="center" wrapText="1"/>
      <protection locked="0"/>
    </xf>
    <xf numFmtId="0" fontId="28" fillId="0" borderId="10" xfId="0" applyFont="1" applyFill="1" applyBorder="1" applyAlignment="1" applyProtection="1">
      <alignment horizontal="center" vertical="center" wrapText="1"/>
      <protection locked="0"/>
    </xf>
    <xf numFmtId="0" fontId="28" fillId="0" borderId="10" xfId="0" applyFont="1" applyBorder="1" applyAlignment="1">
      <alignment horizontal="center" vertical="center"/>
    </xf>
    <xf numFmtId="0" fontId="28" fillId="0" borderId="0" xfId="0" applyFont="1" applyAlignment="1">
      <alignment horizontal="left" vertical="center"/>
    </xf>
    <xf numFmtId="0" fontId="28" fillId="0" borderId="15" xfId="0" applyFont="1" applyFill="1" applyBorder="1" applyAlignment="1" applyProtection="1">
      <alignment horizontal="left" vertical="center" wrapText="1"/>
      <protection locked="0"/>
    </xf>
    <xf numFmtId="0" fontId="28" fillId="0" borderId="0" xfId="0" applyFont="1" applyFill="1" applyAlignment="1" applyProtection="1">
      <alignment horizontal="center" vertical="center"/>
      <protection locked="0"/>
    </xf>
    <xf numFmtId="0" fontId="28" fillId="0" borderId="10" xfId="0" applyFont="1" applyFill="1" applyBorder="1" applyProtection="1">
      <protection locked="0"/>
    </xf>
    <xf numFmtId="0" fontId="45" fillId="0" borderId="10" xfId="0" applyFont="1" applyFill="1" applyBorder="1" applyProtection="1">
      <protection locked="0"/>
    </xf>
    <xf numFmtId="0" fontId="28" fillId="0" borderId="10" xfId="0" applyFont="1" applyFill="1" applyBorder="1" applyAlignment="1" applyProtection="1">
      <alignment wrapText="1"/>
      <protection locked="0"/>
    </xf>
    <xf numFmtId="0" fontId="28" fillId="0" borderId="10"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12" xfId="0" applyFont="1" applyFill="1" applyBorder="1" applyAlignment="1">
      <alignment horizontal="center" vertical="center" wrapText="1"/>
    </xf>
    <xf numFmtId="0" fontId="29" fillId="0" borderId="15" xfId="0" applyFont="1" applyFill="1" applyBorder="1" applyAlignment="1">
      <alignment horizontal="center" vertical="center"/>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15" xfId="0" applyFont="1" applyFill="1" applyBorder="1" applyAlignment="1">
      <alignment horizontal="center" vertical="center" wrapText="1"/>
    </xf>
    <xf numFmtId="16" fontId="26" fillId="0" borderId="10" xfId="0" applyNumberFormat="1" applyFont="1" applyBorder="1" applyAlignment="1">
      <alignment horizontal="center" vertical="center"/>
    </xf>
    <xf numFmtId="0" fontId="28" fillId="0" borderId="0" xfId="0" applyFont="1" applyAlignment="1">
      <alignment vertical="center"/>
    </xf>
    <xf numFmtId="0" fontId="28" fillId="36" borderId="10" xfId="0" applyFont="1" applyFill="1" applyBorder="1" applyAlignment="1">
      <alignment horizontal="center" vertical="center" wrapText="1"/>
    </xf>
    <xf numFmtId="0" fontId="29" fillId="33" borderId="66" xfId="0" applyFont="1" applyFill="1" applyBorder="1" applyAlignment="1">
      <alignment horizontal="center" vertical="center"/>
    </xf>
    <xf numFmtId="0" fontId="29" fillId="33" borderId="67" xfId="0" applyFont="1" applyFill="1" applyBorder="1" applyAlignment="1">
      <alignment horizontal="center" vertical="center"/>
    </xf>
    <xf numFmtId="0" fontId="29" fillId="33" borderId="68" xfId="0" applyFont="1" applyFill="1" applyBorder="1" applyAlignment="1">
      <alignment horizontal="center" vertical="center"/>
    </xf>
    <xf numFmtId="0" fontId="26" fillId="0" borderId="10" xfId="0" applyFont="1" applyFill="1" applyBorder="1" applyAlignment="1">
      <alignment horizontal="justify" vertical="center" wrapText="1"/>
    </xf>
    <xf numFmtId="4" fontId="44" fillId="0" borderId="0" xfId="0" applyNumberFormat="1" applyFont="1"/>
    <xf numFmtId="0" fontId="29" fillId="33" borderId="70" xfId="0" applyFont="1" applyFill="1" applyBorder="1" applyAlignment="1">
      <alignment horizontal="center" vertical="center"/>
    </xf>
    <xf numFmtId="0" fontId="44" fillId="0" borderId="10" xfId="0" applyFont="1" applyBorder="1"/>
    <xf numFmtId="0" fontId="28" fillId="36" borderId="28" xfId="0" applyFont="1" applyFill="1" applyBorder="1" applyAlignment="1">
      <alignment horizontal="center" vertical="center" wrapText="1"/>
    </xf>
    <xf numFmtId="0" fontId="28" fillId="0" borderId="61" xfId="0" applyFont="1" applyFill="1" applyBorder="1" applyAlignment="1">
      <alignment horizontal="center" vertical="center"/>
    </xf>
    <xf numFmtId="0" fontId="28" fillId="37" borderId="10" xfId="0" applyFont="1" applyFill="1" applyBorder="1" applyAlignment="1">
      <alignment horizontal="center" vertical="center" wrapText="1"/>
    </xf>
    <xf numFmtId="0" fontId="28" fillId="37" borderId="29" xfId="0" applyFont="1" applyFill="1" applyBorder="1" applyAlignment="1">
      <alignment horizontal="center" vertical="center" wrapText="1"/>
    </xf>
    <xf numFmtId="0" fontId="28" fillId="37" borderId="57" xfId="0" applyFont="1" applyFill="1" applyBorder="1" applyAlignment="1">
      <alignment horizontal="center" vertical="center" wrapText="1"/>
    </xf>
    <xf numFmtId="0" fontId="28" fillId="37" borderId="32" xfId="0" applyFont="1" applyFill="1" applyBorder="1" applyAlignment="1">
      <alignment horizontal="center" vertical="center" wrapText="1"/>
    </xf>
    <xf numFmtId="0" fontId="28" fillId="37" borderId="33"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8" fillId="38" borderId="31" xfId="0" applyFont="1" applyFill="1" applyBorder="1" applyAlignment="1">
      <alignment horizontal="center" vertical="center" wrapText="1"/>
    </xf>
    <xf numFmtId="0" fontId="28" fillId="38" borderId="32" xfId="0" applyFont="1" applyFill="1" applyBorder="1" applyAlignment="1">
      <alignment horizontal="center" vertical="center" wrapText="1"/>
    </xf>
    <xf numFmtId="0" fontId="28" fillId="38" borderId="33" xfId="0"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37" borderId="55" xfId="0" applyFont="1" applyFill="1" applyBorder="1" applyAlignment="1">
      <alignment horizontal="center" vertical="center" wrapText="1"/>
    </xf>
    <xf numFmtId="0" fontId="28" fillId="39" borderId="10" xfId="0" applyFont="1" applyFill="1" applyBorder="1" applyAlignment="1">
      <alignment horizontal="center" vertical="center" wrapText="1"/>
    </xf>
    <xf numFmtId="0" fontId="28" fillId="39" borderId="31" xfId="0" applyFont="1" applyFill="1" applyBorder="1" applyAlignment="1">
      <alignment horizontal="center" vertical="center" wrapText="1"/>
    </xf>
    <xf numFmtId="0" fontId="28" fillId="39" borderId="57" xfId="0" applyFont="1" applyFill="1" applyBorder="1" applyAlignment="1">
      <alignment horizontal="center" vertical="center" wrapText="1"/>
    </xf>
    <xf numFmtId="0" fontId="28" fillId="39" borderId="32" xfId="0" applyFont="1" applyFill="1" applyBorder="1" applyAlignment="1">
      <alignment horizontal="center" vertical="center" wrapText="1"/>
    </xf>
    <xf numFmtId="0" fontId="28" fillId="40" borderId="31" xfId="0" applyFont="1" applyFill="1" applyBorder="1" applyAlignment="1">
      <alignment horizontal="center" vertical="center" wrapText="1"/>
    </xf>
    <xf numFmtId="0" fontId="28" fillId="40" borderId="33" xfId="0" applyFont="1" applyFill="1" applyBorder="1" applyAlignment="1">
      <alignment horizontal="center" vertical="center" wrapText="1"/>
    </xf>
    <xf numFmtId="0" fontId="28" fillId="41" borderId="28" xfId="0" applyFont="1" applyFill="1" applyBorder="1" applyAlignment="1">
      <alignment horizontal="center" vertical="center" wrapText="1"/>
    </xf>
    <xf numFmtId="0" fontId="28" fillId="41" borderId="29" xfId="0" applyFont="1" applyFill="1" applyBorder="1" applyAlignment="1">
      <alignment horizontal="center" vertical="center" wrapText="1"/>
    </xf>
    <xf numFmtId="0" fontId="28" fillId="41" borderId="62" xfId="0" applyFont="1" applyFill="1" applyBorder="1" applyAlignment="1">
      <alignment horizontal="center" vertical="center" wrapText="1"/>
    </xf>
    <xf numFmtId="0" fontId="28" fillId="42" borderId="31" xfId="0" applyFont="1" applyFill="1" applyBorder="1" applyAlignment="1">
      <alignment horizontal="center" vertical="center" wrapText="1"/>
    </xf>
    <xf numFmtId="0" fontId="28" fillId="42" borderId="32"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8" fillId="43" borderId="10" xfId="0" applyFont="1" applyFill="1" applyBorder="1" applyAlignment="1">
      <alignment horizontal="center" vertical="center" wrapText="1"/>
    </xf>
    <xf numFmtId="0" fontId="28" fillId="43" borderId="29" xfId="0" applyFont="1" applyFill="1" applyBorder="1" applyAlignment="1">
      <alignment horizontal="center" vertical="center" wrapText="1"/>
    </xf>
    <xf numFmtId="0" fontId="28" fillId="43" borderId="31" xfId="0" applyFont="1" applyFill="1" applyBorder="1" applyAlignment="1">
      <alignment horizontal="center" vertical="center" wrapText="1"/>
    </xf>
    <xf numFmtId="0" fontId="28" fillId="43" borderId="32" xfId="0" applyFont="1" applyFill="1" applyBorder="1" applyAlignment="1">
      <alignment horizontal="center" vertical="center" wrapText="1"/>
    </xf>
    <xf numFmtId="0" fontId="28" fillId="43" borderId="33"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9" xfId="0" applyFont="1" applyFill="1" applyBorder="1" applyAlignment="1">
      <alignment horizontal="center" vertical="center" wrapText="1"/>
    </xf>
    <xf numFmtId="0" fontId="28" fillId="39" borderId="33" xfId="0" applyFont="1" applyFill="1" applyBorder="1" applyAlignment="1">
      <alignment horizontal="center" vertical="center" wrapText="1"/>
    </xf>
    <xf numFmtId="0" fontId="28" fillId="37" borderId="28" xfId="0" applyFont="1" applyFill="1" applyBorder="1" applyAlignment="1">
      <alignment horizontal="center" vertical="center" wrapText="1"/>
    </xf>
    <xf numFmtId="0" fontId="28" fillId="37" borderId="31" xfId="0" applyFont="1" applyFill="1" applyBorder="1" applyAlignment="1">
      <alignment horizontal="center" vertical="center" wrapText="1"/>
    </xf>
    <xf numFmtId="0" fontId="28" fillId="35" borderId="28" xfId="0" applyFont="1" applyFill="1" applyBorder="1" applyAlignment="1">
      <alignment horizontal="center" vertical="center" wrapText="1"/>
    </xf>
    <xf numFmtId="0" fontId="28" fillId="35" borderId="31"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4" borderId="11" xfId="0" applyFont="1" applyFill="1" applyBorder="1" applyAlignment="1">
      <alignment horizontal="center" vertical="center" wrapText="1"/>
    </xf>
    <xf numFmtId="0" fontId="28" fillId="44" borderId="31" xfId="0" applyFont="1" applyFill="1" applyBorder="1" applyAlignment="1">
      <alignment horizontal="center" vertical="center" wrapText="1"/>
    </xf>
    <xf numFmtId="0" fontId="28" fillId="44" borderId="32" xfId="0" applyFont="1" applyFill="1" applyBorder="1" applyAlignment="1">
      <alignment horizontal="center" vertical="center" wrapText="1"/>
    </xf>
    <xf numFmtId="0" fontId="28" fillId="44" borderId="55"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1" borderId="57" xfId="0" applyFont="1" applyFill="1" applyBorder="1" applyAlignment="1">
      <alignment horizontal="center" vertical="center" wrapText="1"/>
    </xf>
    <xf numFmtId="0" fontId="28" fillId="41" borderId="32" xfId="0" applyFont="1" applyFill="1" applyBorder="1" applyAlignment="1">
      <alignment horizontal="center" vertical="center" wrapText="1"/>
    </xf>
    <xf numFmtId="0" fontId="28" fillId="41" borderId="33" xfId="0" applyFont="1" applyFill="1" applyBorder="1" applyAlignment="1">
      <alignment horizontal="center" vertical="center" wrapText="1"/>
    </xf>
    <xf numFmtId="0" fontId="28" fillId="45" borderId="10" xfId="0" applyFont="1" applyFill="1" applyBorder="1" applyAlignment="1">
      <alignment horizontal="center" vertical="center" wrapText="1"/>
    </xf>
    <xf numFmtId="0" fontId="28" fillId="45" borderId="11" xfId="0" applyFont="1" applyFill="1" applyBorder="1" applyAlignment="1">
      <alignment horizontal="center" vertical="center" wrapText="1"/>
    </xf>
    <xf numFmtId="0" fontId="28" fillId="45" borderId="32" xfId="0" applyFont="1" applyFill="1" applyBorder="1" applyAlignment="1">
      <alignment horizontal="center" vertical="center" wrapText="1"/>
    </xf>
    <xf numFmtId="0" fontId="28" fillId="45" borderId="55"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55" xfId="0" applyFont="1" applyFill="1" applyBorder="1" applyAlignment="1">
      <alignment horizontal="center" vertical="center"/>
    </xf>
    <xf numFmtId="0" fontId="28" fillId="46" borderId="28"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46" borderId="31" xfId="0" applyFont="1" applyFill="1" applyBorder="1" applyAlignment="1">
      <alignment horizontal="center" vertical="center" wrapText="1"/>
    </xf>
    <xf numFmtId="0" fontId="28" fillId="46" borderId="32" xfId="0" applyFont="1" applyFill="1" applyBorder="1" applyAlignment="1">
      <alignment horizontal="center" vertical="center" wrapText="1"/>
    </xf>
    <xf numFmtId="0" fontId="28" fillId="46" borderId="33" xfId="0" applyFont="1" applyFill="1" applyBorder="1" applyAlignment="1">
      <alignment horizontal="center" vertical="center" wrapText="1"/>
    </xf>
    <xf numFmtId="0" fontId="28" fillId="39" borderId="11" xfId="0" applyFont="1" applyFill="1" applyBorder="1" applyAlignment="1">
      <alignment horizontal="center" vertical="center" wrapText="1"/>
    </xf>
    <xf numFmtId="0" fontId="28" fillId="39" borderId="55" xfId="0" applyFont="1" applyFill="1" applyBorder="1" applyAlignment="1">
      <alignment horizontal="center" vertical="center" wrapText="1"/>
    </xf>
    <xf numFmtId="0" fontId="28" fillId="42" borderId="55" xfId="0" applyFont="1" applyFill="1" applyBorder="1" applyAlignment="1">
      <alignment horizontal="center" vertical="center" wrapText="1"/>
    </xf>
    <xf numFmtId="0" fontId="28" fillId="40" borderId="32" xfId="0" applyFont="1" applyFill="1" applyBorder="1" applyAlignment="1">
      <alignment horizontal="center" vertical="center" wrapText="1"/>
    </xf>
    <xf numFmtId="0" fontId="34" fillId="43" borderId="28" xfId="0" applyFont="1" applyFill="1" applyBorder="1" applyAlignment="1">
      <alignment horizontal="center" vertical="center" wrapText="1"/>
    </xf>
    <xf numFmtId="0" fontId="34" fillId="43" borderId="10" xfId="0" applyFont="1" applyFill="1" applyBorder="1" applyAlignment="1">
      <alignment horizontal="center" vertical="center" wrapText="1"/>
    </xf>
    <xf numFmtId="0" fontId="28" fillId="43" borderId="55" xfId="0" applyFont="1" applyFill="1" applyBorder="1" applyAlignment="1">
      <alignment horizontal="center" vertical="center" wrapText="1"/>
    </xf>
    <xf numFmtId="0" fontId="28" fillId="45" borderId="28" xfId="0" applyFont="1" applyFill="1" applyBorder="1" applyAlignment="1">
      <alignment horizontal="center" vertical="center" wrapText="1"/>
    </xf>
    <xf numFmtId="0" fontId="28" fillId="45" borderId="31" xfId="0" applyFont="1" applyFill="1" applyBorder="1" applyAlignment="1">
      <alignment horizontal="center" vertical="center" wrapText="1"/>
    </xf>
    <xf numFmtId="0" fontId="28" fillId="45" borderId="33"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47" borderId="57" xfId="0" applyFont="1" applyFill="1" applyBorder="1" applyAlignment="1">
      <alignment horizontal="center" vertical="center" wrapText="1"/>
    </xf>
    <xf numFmtId="0" fontId="28" fillId="47" borderId="32" xfId="0" applyFont="1" applyFill="1" applyBorder="1" applyAlignment="1">
      <alignment horizontal="center" vertical="center" wrapText="1"/>
    </xf>
    <xf numFmtId="0" fontId="28" fillId="47" borderId="55" xfId="0" applyFont="1" applyFill="1" applyBorder="1" applyAlignment="1">
      <alignment horizontal="center" vertical="center" wrapText="1"/>
    </xf>
    <xf numFmtId="0" fontId="28" fillId="47" borderId="28" xfId="0" applyFont="1" applyFill="1" applyBorder="1" applyAlignment="1">
      <alignment horizontal="center" vertical="center" wrapText="1"/>
    </xf>
    <xf numFmtId="0" fontId="28" fillId="47" borderId="31"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8" fillId="49" borderId="31" xfId="0" applyFont="1" applyFill="1" applyBorder="1" applyAlignment="1">
      <alignment horizontal="center" vertical="center" wrapText="1"/>
    </xf>
    <xf numFmtId="0" fontId="28" fillId="49" borderId="32" xfId="0" applyFont="1" applyFill="1" applyBorder="1" applyAlignment="1">
      <alignment horizontal="center" vertical="center" wrapText="1"/>
    </xf>
    <xf numFmtId="0" fontId="28" fillId="49" borderId="33"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28" fillId="44" borderId="61" xfId="0" applyFont="1" applyFill="1" applyBorder="1" applyAlignment="1">
      <alignment horizontal="center" vertical="center" wrapText="1"/>
    </xf>
    <xf numFmtId="0" fontId="28" fillId="45" borderId="60" xfId="0" applyFont="1" applyFill="1" applyBorder="1" applyAlignment="1">
      <alignment horizontal="center" vertical="center" wrapText="1"/>
    </xf>
    <xf numFmtId="0" fontId="28" fillId="46" borderId="61" xfId="0" applyFont="1" applyFill="1" applyBorder="1" applyAlignment="1">
      <alignment horizontal="center" vertical="center" wrapText="1"/>
    </xf>
    <xf numFmtId="0" fontId="43" fillId="37" borderId="12"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1" borderId="55"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28" fillId="45" borderId="29" xfId="0" applyFont="1" applyFill="1" applyBorder="1" applyAlignment="1">
      <alignment horizontal="center" vertical="center" wrapText="1"/>
    </xf>
    <xf numFmtId="0" fontId="28" fillId="41" borderId="31" xfId="0" applyFont="1" applyFill="1" applyBorder="1" applyAlignment="1">
      <alignment horizontal="center" vertical="center" wrapText="1"/>
    </xf>
    <xf numFmtId="0" fontId="28" fillId="41" borderId="55"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61" xfId="0" applyFont="1" applyFill="1" applyBorder="1" applyAlignment="1">
      <alignment horizontal="center" vertical="center"/>
    </xf>
    <xf numFmtId="0" fontId="28" fillId="49" borderId="55" xfId="0" applyFont="1" applyFill="1" applyBorder="1" applyAlignment="1">
      <alignment horizontal="center" vertical="center"/>
    </xf>
    <xf numFmtId="0" fontId="28" fillId="50" borderId="10" xfId="0" applyFont="1" applyFill="1" applyBorder="1" applyAlignment="1">
      <alignment horizontal="center" vertical="center" wrapText="1"/>
    </xf>
    <xf numFmtId="0" fontId="28" fillId="50" borderId="31" xfId="0" applyFont="1" applyFill="1" applyBorder="1" applyAlignment="1">
      <alignment horizontal="center" vertical="center" wrapText="1"/>
    </xf>
    <xf numFmtId="0" fontId="28" fillId="50" borderId="32" xfId="0" applyFont="1" applyFill="1" applyBorder="1" applyAlignment="1">
      <alignment horizontal="center" vertical="center" wrapText="1"/>
    </xf>
    <xf numFmtId="0" fontId="28" fillId="50" borderId="55" xfId="0" applyFont="1" applyFill="1" applyBorder="1" applyAlignment="1">
      <alignment horizontal="center" vertical="center" wrapText="1"/>
    </xf>
    <xf numFmtId="0" fontId="28" fillId="37" borderId="61" xfId="0" applyFont="1" applyFill="1" applyBorder="1" applyAlignment="1">
      <alignment horizontal="center" vertical="center" wrapText="1"/>
    </xf>
    <xf numFmtId="0" fontId="28" fillId="37" borderId="40" xfId="0" applyFont="1" applyFill="1" applyBorder="1" applyAlignment="1">
      <alignment horizontal="center" vertical="center" wrapText="1"/>
    </xf>
    <xf numFmtId="0" fontId="28" fillId="48" borderId="45" xfId="0" applyFont="1" applyFill="1" applyBorder="1" applyAlignment="1">
      <alignment horizontal="center" vertical="center" wrapText="1"/>
    </xf>
    <xf numFmtId="4" fontId="26" fillId="0" borderId="10" xfId="0" applyNumberFormat="1" applyFont="1" applyFill="1" applyBorder="1" applyAlignment="1" applyProtection="1">
      <alignment horizontal="center" vertical="center" wrapText="1"/>
      <protection hidden="1"/>
    </xf>
    <xf numFmtId="4" fontId="25" fillId="0" borderId="10" xfId="0" applyNumberFormat="1" applyFont="1" applyFill="1" applyBorder="1" applyAlignment="1" applyProtection="1">
      <alignment horizontal="center" vertical="center" wrapText="1"/>
      <protection hidden="1"/>
    </xf>
    <xf numFmtId="4" fontId="25" fillId="0" borderId="10" xfId="0" applyNumberFormat="1" applyFont="1" applyBorder="1" applyAlignment="1" applyProtection="1">
      <alignment horizontal="center" vertical="center" wrapText="1"/>
      <protection hidden="1"/>
    </xf>
    <xf numFmtId="3" fontId="26" fillId="0" borderId="10" xfId="0" applyNumberFormat="1" applyFont="1" applyFill="1" applyBorder="1" applyAlignment="1" applyProtection="1">
      <alignment horizontal="center" vertical="center" wrapText="1"/>
      <protection hidden="1"/>
    </xf>
    <xf numFmtId="3" fontId="26" fillId="0" borderId="10" xfId="0" applyNumberFormat="1" applyFont="1" applyBorder="1" applyAlignment="1" applyProtection="1">
      <alignment horizontal="center" vertical="center" wrapText="1"/>
      <protection locked="0"/>
    </xf>
    <xf numFmtId="3" fontId="25" fillId="0" borderId="10" xfId="0" applyNumberFormat="1" applyFont="1" applyFill="1" applyBorder="1" applyAlignment="1" applyProtection="1">
      <alignment horizontal="center" vertical="center" wrapText="1"/>
      <protection hidden="1"/>
    </xf>
    <xf numFmtId="3" fontId="25" fillId="0" borderId="10" xfId="0" applyNumberFormat="1" applyFont="1" applyBorder="1" applyAlignment="1" applyProtection="1">
      <alignment horizontal="center" vertical="center" wrapText="1"/>
      <protection hidden="1"/>
    </xf>
    <xf numFmtId="0" fontId="28" fillId="35" borderId="11" xfId="0" applyFont="1" applyFill="1" applyBorder="1" applyAlignment="1">
      <alignment horizontal="center" vertical="center" wrapText="1"/>
    </xf>
    <xf numFmtId="0" fontId="28" fillId="35" borderId="55" xfId="0" applyFont="1" applyFill="1" applyBorder="1" applyAlignment="1">
      <alignment horizontal="center" vertical="center" wrapText="1"/>
    </xf>
    <xf numFmtId="0" fontId="28" fillId="43" borderId="12" xfId="0" applyFont="1" applyFill="1" applyBorder="1" applyAlignment="1">
      <alignment horizontal="center" vertical="center" wrapText="1"/>
    </xf>
    <xf numFmtId="0" fontId="28" fillId="43" borderId="57" xfId="0" applyFont="1" applyFill="1" applyBorder="1" applyAlignment="1">
      <alignment horizontal="center" vertical="center" wrapText="1"/>
    </xf>
    <xf numFmtId="4" fontId="26" fillId="0" borderId="0" xfId="0" applyNumberFormat="1" applyFont="1"/>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26" fillId="0" borderId="71" xfId="0" applyFont="1" applyBorder="1" applyAlignment="1">
      <alignment horizontal="center" vertical="center" wrapText="1"/>
    </xf>
    <xf numFmtId="0" fontId="25" fillId="0" borderId="72" xfId="0" applyFont="1" applyBorder="1" applyAlignment="1">
      <alignment horizontal="center" vertical="center" wrapText="1"/>
    </xf>
    <xf numFmtId="0" fontId="46" fillId="0" borderId="72" xfId="0" applyFont="1" applyBorder="1" applyAlignment="1">
      <alignment horizontal="justify" vertical="center" wrapText="1"/>
    </xf>
    <xf numFmtId="0" fontId="46" fillId="0" borderId="49" xfId="0" applyFont="1" applyBorder="1" applyAlignment="1">
      <alignment horizontal="justify" vertical="center" wrapText="1"/>
    </xf>
    <xf numFmtId="0" fontId="26" fillId="0" borderId="72" xfId="0" applyFont="1" applyBorder="1" applyAlignment="1">
      <alignment horizontal="justify" vertical="center" wrapText="1"/>
    </xf>
    <xf numFmtId="0" fontId="50" fillId="0" borderId="49" xfId="0" applyFont="1" applyBorder="1" applyAlignment="1">
      <alignment horizontal="justify" vertical="center" wrapText="1"/>
    </xf>
    <xf numFmtId="0" fontId="26" fillId="0" borderId="49" xfId="0" applyFont="1" applyBorder="1" applyAlignment="1">
      <alignment horizontal="justify" vertical="center" wrapText="1"/>
    </xf>
    <xf numFmtId="0" fontId="46" fillId="0" borderId="72" xfId="0" applyFont="1" applyBorder="1" applyAlignment="1">
      <alignment horizontal="center" vertical="center" wrapText="1"/>
    </xf>
    <xf numFmtId="0" fontId="50" fillId="0" borderId="72" xfId="0" applyFont="1" applyBorder="1" applyAlignment="1">
      <alignment horizontal="justify" vertical="center" wrapText="1"/>
    </xf>
    <xf numFmtId="0" fontId="52" fillId="0" borderId="49" xfId="0" applyFont="1" applyBorder="1" applyAlignment="1">
      <alignment horizontal="justify" vertical="center" wrapText="1"/>
    </xf>
    <xf numFmtId="0" fontId="0" fillId="0" borderId="49" xfId="0" applyBorder="1" applyAlignment="1">
      <alignment vertical="top" wrapText="1"/>
    </xf>
    <xf numFmtId="0" fontId="0" fillId="0" borderId="72" xfId="0" applyBorder="1" applyAlignment="1">
      <alignment vertical="top" wrapText="1"/>
    </xf>
    <xf numFmtId="0" fontId="46" fillId="0" borderId="72" xfId="0" applyFont="1" applyBorder="1" applyAlignment="1">
      <alignment vertical="center" wrapText="1"/>
    </xf>
    <xf numFmtId="0" fontId="51" fillId="0" borderId="49" xfId="0" applyFont="1" applyBorder="1" applyAlignment="1">
      <alignment horizontal="justify" vertical="center" wrapText="1"/>
    </xf>
    <xf numFmtId="0" fontId="27" fillId="0" borderId="72" xfId="0" applyFont="1" applyBorder="1" applyAlignment="1">
      <alignment horizontal="justify" vertical="center" wrapText="1"/>
    </xf>
    <xf numFmtId="0" fontId="51" fillId="0" borderId="72" xfId="0" applyFont="1" applyBorder="1" applyAlignment="1">
      <alignment horizontal="justify" vertical="center" wrapText="1"/>
    </xf>
    <xf numFmtId="0" fontId="46" fillId="0" borderId="49" xfId="0" applyFont="1" applyBorder="1" applyAlignment="1">
      <alignment vertical="center" wrapText="1"/>
    </xf>
    <xf numFmtId="0" fontId="46" fillId="0" borderId="0" xfId="0" applyFont="1" applyFill="1" applyAlignment="1">
      <alignment wrapText="1"/>
    </xf>
    <xf numFmtId="0" fontId="17" fillId="0" borderId="0" xfId="0" applyFont="1" applyProtection="1">
      <protection hidden="1"/>
    </xf>
    <xf numFmtId="0" fontId="29" fillId="33" borderId="15" xfId="0" applyFont="1" applyFill="1" applyBorder="1" applyAlignment="1" applyProtection="1">
      <alignment horizontal="center" vertical="center" wrapText="1"/>
      <protection locked="0"/>
    </xf>
    <xf numFmtId="0" fontId="28" fillId="0" borderId="10" xfId="0" applyFont="1" applyBorder="1" applyAlignment="1" applyProtection="1">
      <alignment horizontal="center" vertical="center"/>
      <protection locked="0"/>
    </xf>
    <xf numFmtId="0" fontId="28" fillId="0" borderId="15" xfId="0" applyFont="1" applyFill="1" applyBorder="1" applyAlignment="1" applyProtection="1">
      <alignment horizontal="center" vertical="center" wrapText="1"/>
      <protection locked="0"/>
    </xf>
    <xf numFmtId="0" fontId="44" fillId="0" borderId="10" xfId="0" applyFont="1" applyBorder="1" applyAlignme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vertical="center"/>
      <protection locked="0"/>
    </xf>
    <xf numFmtId="0" fontId="28" fillId="0" borderId="0" xfId="0" applyFont="1" applyFill="1" applyBorder="1" applyAlignment="1" applyProtection="1">
      <alignment horizontal="center" vertical="center" wrapText="1"/>
      <protection locked="0"/>
    </xf>
    <xf numFmtId="0" fontId="44" fillId="0" borderId="0" xfId="0" applyFont="1" applyAlignment="1" applyProtection="1">
      <protection locked="0"/>
    </xf>
    <xf numFmtId="0" fontId="29" fillId="33" borderId="15" xfId="0" applyFont="1" applyFill="1" applyBorder="1" applyAlignment="1" applyProtection="1">
      <alignment horizontal="center" vertical="center"/>
      <protection locked="0"/>
    </xf>
    <xf numFmtId="0" fontId="19" fillId="0" borderId="0" xfId="0" applyFont="1" applyFill="1" applyProtection="1"/>
    <xf numFmtId="0" fontId="28" fillId="0" borderId="0" xfId="0" applyFont="1" applyFill="1" applyAlignment="1" applyProtection="1">
      <alignment horizontal="center" vertical="center"/>
    </xf>
    <xf numFmtId="0" fontId="28" fillId="0" borderId="0" xfId="0" applyFont="1" applyFill="1" applyProtection="1"/>
    <xf numFmtId="4" fontId="25" fillId="0" borderId="10" xfId="0" applyNumberFormat="1" applyFont="1" applyBorder="1" applyAlignment="1">
      <alignment horizontal="center" vertical="center"/>
    </xf>
    <xf numFmtId="4" fontId="26" fillId="0" borderId="10" xfId="0" applyNumberFormat="1" applyFont="1" applyFill="1" applyBorder="1" applyAlignment="1" applyProtection="1">
      <alignment horizontal="center" vertical="center"/>
      <protection hidden="1"/>
    </xf>
    <xf numFmtId="4" fontId="25" fillId="0" borderId="10" xfId="0" applyNumberFormat="1" applyFont="1" applyFill="1" applyBorder="1" applyAlignment="1" applyProtection="1">
      <alignment horizontal="center" vertical="center"/>
      <protection hidden="1"/>
    </xf>
    <xf numFmtId="4" fontId="25" fillId="0" borderId="10" xfId="0" applyNumberFormat="1"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0" xfId="0" applyFont="1" applyBorder="1" applyAlignment="1" applyProtection="1">
      <alignment vertical="center" wrapText="1"/>
      <protection locked="0"/>
    </xf>
    <xf numFmtId="0" fontId="26" fillId="0" borderId="14" xfId="0" applyFont="1" applyBorder="1" applyAlignment="1" applyProtection="1">
      <alignment vertical="center" wrapText="1"/>
      <protection locked="0"/>
    </xf>
    <xf numFmtId="0" fontId="26" fillId="0" borderId="10" xfId="0" applyFont="1" applyBorder="1" applyAlignment="1" applyProtection="1">
      <alignment horizontal="center" vertical="center"/>
      <protection locked="0"/>
    </xf>
    <xf numFmtId="0" fontId="26" fillId="0" borderId="10" xfId="0" applyFont="1" applyBorder="1" applyAlignment="1" applyProtection="1">
      <alignment horizontal="center" vertical="center" wrapText="1"/>
      <protection locked="0"/>
    </xf>
    <xf numFmtId="3" fontId="26" fillId="0" borderId="10" xfId="0" applyNumberFormat="1" applyFont="1" applyBorder="1" applyAlignment="1" applyProtection="1">
      <alignment horizontal="center" vertical="center" wrapText="1"/>
      <protection hidden="1"/>
    </xf>
    <xf numFmtId="4" fontId="26" fillId="0" borderId="10" xfId="0" applyNumberFormat="1" applyFont="1" applyBorder="1" applyAlignment="1" applyProtection="1">
      <alignment horizontal="center" vertical="center" wrapText="1"/>
      <protection hidden="1"/>
    </xf>
    <xf numFmtId="0" fontId="26" fillId="0" borderId="10" xfId="0" applyFont="1" applyFill="1" applyBorder="1" applyAlignment="1" applyProtection="1">
      <alignment horizontal="center" vertical="center" wrapText="1"/>
      <protection hidden="1"/>
    </xf>
    <xf numFmtId="4" fontId="26" fillId="0" borderId="10" xfId="0" applyNumberFormat="1" applyFont="1" applyFill="1" applyBorder="1" applyAlignment="1" applyProtection="1">
      <alignment horizontal="center" vertical="center" wrapText="1"/>
      <protection locked="0" hidden="1"/>
    </xf>
    <xf numFmtId="4" fontId="25" fillId="0" borderId="14" xfId="0" applyNumberFormat="1" applyFont="1" applyBorder="1" applyAlignment="1" applyProtection="1">
      <alignment horizontal="center" vertical="center"/>
      <protection hidden="1"/>
    </xf>
    <xf numFmtId="4" fontId="26" fillId="0" borderId="14" xfId="0" applyNumberFormat="1" applyFont="1" applyBorder="1" applyAlignment="1" applyProtection="1">
      <alignment horizontal="center" vertical="center"/>
      <protection hidden="1"/>
    </xf>
    <xf numFmtId="4" fontId="26" fillId="0" borderId="14" xfId="0" applyNumberFormat="1" applyFont="1" applyFill="1" applyBorder="1" applyAlignment="1" applyProtection="1">
      <alignment horizontal="center" vertical="center" wrapText="1"/>
      <protection hidden="1"/>
    </xf>
    <xf numFmtId="4" fontId="26" fillId="0" borderId="10" xfId="0" applyNumberFormat="1" applyFont="1" applyBorder="1" applyAlignment="1" applyProtection="1">
      <alignment horizontal="center" vertical="center"/>
      <protection hidden="1"/>
    </xf>
    <xf numFmtId="4" fontId="26" fillId="0" borderId="14" xfId="0" applyNumberFormat="1" applyFont="1" applyBorder="1" applyAlignment="1" applyProtection="1">
      <alignment horizontal="center" vertical="center"/>
      <protection locked="0" hidden="1"/>
    </xf>
    <xf numFmtId="4" fontId="25" fillId="0" borderId="10" xfId="0" applyNumberFormat="1" applyFont="1" applyBorder="1" applyAlignment="1" applyProtection="1">
      <alignment horizontal="center" vertical="center"/>
      <protection hidden="1"/>
    </xf>
    <xf numFmtId="4" fontId="26" fillId="0" borderId="10" xfId="0" applyNumberFormat="1" applyFont="1" applyFill="1" applyBorder="1" applyAlignment="1" applyProtection="1">
      <alignment horizontal="center" vertical="center"/>
      <protection locked="0"/>
    </xf>
    <xf numFmtId="4" fontId="26" fillId="0" borderId="0" xfId="0" applyNumberFormat="1" applyFont="1" applyAlignment="1" applyProtection="1">
      <alignment horizontal="center" vertical="center"/>
      <protection hidden="1"/>
    </xf>
    <xf numFmtId="0" fontId="0" fillId="0" borderId="10" xfId="0" applyBorder="1" applyAlignment="1" applyProtection="1">
      <alignment vertical="center" wrapText="1"/>
      <protection locked="0"/>
    </xf>
    <xf numFmtId="0" fontId="62" fillId="0" borderId="10" xfId="0" applyFont="1" applyBorder="1" applyAlignment="1" applyProtection="1">
      <alignment vertical="center" wrapText="1"/>
      <protection locked="0"/>
    </xf>
    <xf numFmtId="49" fontId="62" fillId="0" borderId="10" xfId="0" applyNumberFormat="1" applyFont="1" applyBorder="1" applyAlignment="1" applyProtection="1">
      <alignment vertical="center" wrapText="1"/>
      <protection locked="0"/>
    </xf>
    <xf numFmtId="0" fontId="62" fillId="0" borderId="10" xfId="0" applyFont="1" applyBorder="1" applyAlignment="1" applyProtection="1">
      <alignment vertical="center"/>
      <protection locked="0"/>
    </xf>
    <xf numFmtId="167" fontId="0" fillId="0" borderId="10" xfId="0" applyNumberFormat="1" applyBorder="1" applyAlignment="1" applyProtection="1">
      <alignment horizontal="right" vertical="center"/>
      <protection locked="0"/>
    </xf>
    <xf numFmtId="0" fontId="63" fillId="0" borderId="10" xfId="42" applyFont="1" applyFill="1" applyBorder="1" applyAlignment="1" applyProtection="1">
      <alignment wrapText="1"/>
      <protection locked="0"/>
    </xf>
    <xf numFmtId="0" fontId="64" fillId="0" borderId="10" xfId="42" applyFont="1" applyFill="1" applyBorder="1" applyAlignment="1" applyProtection="1">
      <alignment wrapText="1"/>
      <protection locked="0"/>
    </xf>
    <xf numFmtId="0" fontId="46" fillId="0" borderId="10" xfId="0" applyFont="1" applyFill="1" applyBorder="1" applyAlignment="1" applyProtection="1">
      <alignment horizontal="left" vertical="center" wrapText="1"/>
      <protection locked="0"/>
    </xf>
    <xf numFmtId="0" fontId="62" fillId="51" borderId="10" xfId="0" applyFont="1" applyFill="1" applyBorder="1" applyAlignment="1" applyProtection="1">
      <alignment vertical="center"/>
      <protection locked="0"/>
    </xf>
    <xf numFmtId="49" fontId="62" fillId="51" borderId="10" xfId="0" applyNumberFormat="1" applyFont="1" applyFill="1" applyBorder="1" applyAlignment="1" applyProtection="1">
      <alignment vertical="center" wrapText="1"/>
      <protection locked="0"/>
    </xf>
    <xf numFmtId="0" fontId="62" fillId="51" borderId="10" xfId="0" applyFont="1" applyFill="1" applyBorder="1" applyAlignment="1" applyProtection="1">
      <alignment vertical="center" wrapText="1"/>
      <protection locked="0"/>
    </xf>
    <xf numFmtId="0" fontId="28" fillId="51" borderId="0" xfId="0" applyFont="1" applyFill="1" applyProtection="1"/>
    <xf numFmtId="0" fontId="29" fillId="52" borderId="15" xfId="0" applyFont="1" applyFill="1" applyBorder="1" applyAlignment="1" applyProtection="1">
      <alignment horizontal="center" vertical="center"/>
      <protection locked="0"/>
    </xf>
    <xf numFmtId="0" fontId="62" fillId="53" borderId="10" xfId="0" applyFont="1" applyFill="1" applyBorder="1" applyAlignment="1" applyProtection="1">
      <alignment vertical="center"/>
      <protection locked="0"/>
    </xf>
    <xf numFmtId="0" fontId="19" fillId="36" borderId="0" xfId="0" applyFont="1" applyFill="1"/>
    <xf numFmtId="3" fontId="0" fillId="0" borderId="10" xfId="0" applyNumberFormat="1" applyBorder="1" applyAlignment="1" applyProtection="1">
      <alignment horizontal="right" vertical="center"/>
      <protection locked="0"/>
    </xf>
    <xf numFmtId="4" fontId="0" fillId="0" borderId="10" xfId="0" applyNumberFormat="1" applyBorder="1" applyAlignment="1" applyProtection="1">
      <alignment horizontal="right" vertical="center"/>
      <protection locked="0"/>
    </xf>
    <xf numFmtId="0" fontId="28" fillId="0" borderId="10" xfId="0" applyFont="1" applyBorder="1" applyAlignment="1" applyProtection="1">
      <alignment horizontal="center"/>
      <protection locked="0"/>
    </xf>
    <xf numFmtId="0" fontId="28" fillId="0" borderId="10" xfId="0" applyFont="1" applyBorder="1" applyProtection="1">
      <protection locked="0"/>
    </xf>
    <xf numFmtId="0" fontId="19" fillId="0" borderId="10" xfId="0"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0" fontId="62" fillId="0" borderId="10" xfId="0" applyFont="1" applyBorder="1" applyAlignment="1" applyProtection="1">
      <alignment horizontal="center" vertical="center" wrapText="1"/>
      <protection locked="0"/>
    </xf>
    <xf numFmtId="167" fontId="62" fillId="0" borderId="10" xfId="0" applyNumberFormat="1" applyFont="1" applyBorder="1" applyAlignment="1" applyProtection="1">
      <alignment horizontal="center" vertical="center"/>
      <protection locked="0"/>
    </xf>
    <xf numFmtId="0" fontId="62" fillId="0" borderId="10" xfId="0" applyFont="1" applyBorder="1" applyAlignment="1" applyProtection="1">
      <alignment horizontal="center"/>
      <protection locked="0"/>
    </xf>
    <xf numFmtId="0" fontId="28" fillId="0" borderId="15" xfId="0" applyFont="1" applyBorder="1" applyAlignment="1" applyProtection="1">
      <alignment horizontal="center" vertical="center" wrapText="1"/>
      <protection locked="0"/>
    </xf>
    <xf numFmtId="2" fontId="28" fillId="0" borderId="15" xfId="0" applyNumberFormat="1" applyFont="1" applyBorder="1" applyAlignment="1" applyProtection="1">
      <alignment horizontal="center" vertical="center" wrapText="1"/>
      <protection locked="0"/>
    </xf>
    <xf numFmtId="0" fontId="18" fillId="0" borderId="0" xfId="0" applyFont="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left" wrapText="1"/>
    </xf>
    <xf numFmtId="0" fontId="25" fillId="0" borderId="11" xfId="0" applyNumberFormat="1" applyFont="1" applyBorder="1" applyAlignment="1" applyProtection="1">
      <alignment horizontal="center" vertical="center" wrapText="1"/>
      <protection locked="0"/>
    </xf>
    <xf numFmtId="0" fontId="25" fillId="0" borderId="13" xfId="0" applyNumberFormat="1" applyFont="1" applyBorder="1" applyAlignment="1" applyProtection="1">
      <alignment horizontal="center" vertical="center" wrapText="1"/>
      <protection locked="0"/>
    </xf>
    <xf numFmtId="0" fontId="25" fillId="0" borderId="12" xfId="0" applyNumberFormat="1" applyFont="1" applyBorder="1" applyAlignment="1" applyProtection="1">
      <alignment horizontal="center" vertical="center" wrapText="1"/>
      <protection locked="0"/>
    </xf>
    <xf numFmtId="0" fontId="60" fillId="0" borderId="42" xfId="0" applyFont="1" applyBorder="1" applyAlignment="1">
      <alignment horizontal="center" vertical="center" wrapText="1"/>
    </xf>
    <xf numFmtId="0" fontId="60" fillId="0" borderId="43" xfId="0" applyFont="1" applyBorder="1" applyAlignment="1">
      <alignment horizontal="center" vertical="center" wrapText="1"/>
    </xf>
    <xf numFmtId="4" fontId="26" fillId="0" borderId="43" xfId="0" applyNumberFormat="1" applyFont="1" applyBorder="1" applyAlignment="1">
      <alignment horizontal="center" vertical="center"/>
    </xf>
    <xf numFmtId="0" fontId="26" fillId="0" borderId="71" xfId="0" applyFont="1" applyBorder="1" applyAlignment="1">
      <alignment horizontal="center"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5" fillId="0" borderId="10" xfId="0" applyFont="1" applyBorder="1" applyAlignment="1">
      <alignment horizontal="center" vertical="center"/>
    </xf>
    <xf numFmtId="0" fontId="25" fillId="0" borderId="10" xfId="0" applyFont="1" applyBorder="1" applyAlignment="1">
      <alignment horizontal="left" vertical="center" wrapText="1"/>
    </xf>
    <xf numFmtId="0" fontId="26" fillId="0" borderId="10" xfId="0" applyFont="1" applyBorder="1" applyAlignment="1">
      <alignment horizontal="center" vertical="center"/>
    </xf>
    <xf numFmtId="3" fontId="26" fillId="0" borderId="10" xfId="0" applyNumberFormat="1" applyFont="1" applyBorder="1" applyAlignment="1" applyProtection="1">
      <alignment horizontal="center" vertical="center" wrapText="1"/>
      <protection hidden="1"/>
    </xf>
    <xf numFmtId="4" fontId="26" fillId="0" borderId="10" xfId="0" applyNumberFormat="1" applyFont="1" applyBorder="1" applyAlignment="1" applyProtection="1">
      <alignment horizontal="center" vertical="center" wrapText="1"/>
      <protection hidden="1"/>
    </xf>
    <xf numFmtId="0" fontId="25" fillId="0" borderId="10" xfId="0" applyNumberFormat="1" applyFont="1" applyBorder="1" applyAlignment="1" applyProtection="1">
      <alignment horizontal="center" vertical="center" wrapText="1"/>
      <protection locked="0"/>
    </xf>
    <xf numFmtId="3" fontId="25" fillId="0" borderId="11" xfId="0" applyNumberFormat="1" applyFont="1" applyBorder="1" applyAlignment="1" applyProtection="1">
      <alignment horizontal="center" vertical="center" wrapText="1"/>
      <protection hidden="1"/>
    </xf>
    <xf numFmtId="3" fontId="25" fillId="0" borderId="13" xfId="0" applyNumberFormat="1" applyFont="1" applyBorder="1" applyAlignment="1" applyProtection="1">
      <alignment horizontal="center" vertical="center" wrapText="1"/>
      <protection hidden="1"/>
    </xf>
    <xf numFmtId="3" fontId="25" fillId="0" borderId="12" xfId="0" applyNumberFormat="1" applyFont="1" applyBorder="1" applyAlignment="1" applyProtection="1">
      <alignment horizontal="center" vertical="center" wrapText="1"/>
      <protection hidden="1"/>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6" fillId="0" borderId="10" xfId="0" applyFont="1" applyBorder="1" applyAlignment="1">
      <alignment horizontal="justify" vertical="center" wrapText="1"/>
    </xf>
    <xf numFmtId="0" fontId="26" fillId="0" borderId="10" xfId="0" applyFont="1" applyBorder="1" applyAlignment="1">
      <alignment horizontal="left" vertical="center"/>
    </xf>
    <xf numFmtId="0" fontId="25" fillId="0" borderId="14" xfId="0" applyFont="1" applyBorder="1" applyAlignment="1">
      <alignment horizontal="center" vertical="center"/>
    </xf>
    <xf numFmtId="0" fontId="25" fillId="0" borderId="20" xfId="0" applyFont="1" applyBorder="1" applyAlignment="1">
      <alignment horizontal="center" vertical="center"/>
    </xf>
    <xf numFmtId="0" fontId="25" fillId="0" borderId="15" xfId="0" applyFont="1" applyBorder="1" applyAlignment="1">
      <alignment horizontal="center" vertical="center"/>
    </xf>
    <xf numFmtId="0" fontId="25" fillId="0" borderId="16"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2" xfId="0" applyFont="1" applyBorder="1" applyAlignment="1">
      <alignment horizontal="center" vertical="center" wrapText="1"/>
    </xf>
    <xf numFmtId="0" fontId="26" fillId="0" borderId="11" xfId="0" applyFont="1" applyBorder="1" applyAlignment="1">
      <alignment horizontal="center" vertical="center"/>
    </xf>
    <xf numFmtId="0" fontId="26" fillId="0" borderId="13" xfId="0" applyFont="1" applyBorder="1" applyAlignment="1">
      <alignment horizontal="center" vertical="center"/>
    </xf>
    <xf numFmtId="0" fontId="26" fillId="0" borderId="12" xfId="0" applyFont="1" applyBorder="1" applyAlignment="1">
      <alignment horizontal="center" vertical="center"/>
    </xf>
    <xf numFmtId="4" fontId="26" fillId="34" borderId="11" xfId="0" applyNumberFormat="1" applyFont="1" applyFill="1" applyBorder="1" applyAlignment="1" applyProtection="1">
      <alignment horizontal="center" vertical="center" wrapText="1"/>
      <protection locked="0" hidden="1"/>
    </xf>
    <xf numFmtId="4" fontId="26" fillId="34" borderId="13" xfId="0" applyNumberFormat="1" applyFont="1" applyFill="1" applyBorder="1" applyAlignment="1" applyProtection="1">
      <alignment horizontal="center" vertical="center" wrapText="1"/>
      <protection locked="0" hidden="1"/>
    </xf>
    <xf numFmtId="4" fontId="26" fillId="34" borderId="12" xfId="0" applyNumberFormat="1" applyFont="1" applyFill="1" applyBorder="1" applyAlignment="1" applyProtection="1">
      <alignment horizontal="center" vertical="center" wrapText="1"/>
      <protection locked="0" hidden="1"/>
    </xf>
    <xf numFmtId="0" fontId="41" fillId="0" borderId="0" xfId="0" applyFont="1" applyAlignment="1">
      <alignment horizontal="center" vertical="center" wrapText="1"/>
    </xf>
    <xf numFmtId="0" fontId="41" fillId="0" borderId="0" xfId="0" applyFont="1" applyAlignment="1">
      <alignment horizontal="center" vertical="center"/>
    </xf>
    <xf numFmtId="0" fontId="25" fillId="0" borderId="14" xfId="0" applyFont="1" applyBorder="1" applyAlignment="1">
      <alignment horizontal="left"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4" fontId="26" fillId="34" borderId="10" xfId="0" applyNumberFormat="1" applyFont="1" applyFill="1" applyBorder="1" applyAlignment="1" applyProtection="1">
      <alignment horizontal="center" vertical="center" wrapText="1"/>
      <protection hidden="1"/>
    </xf>
    <xf numFmtId="4" fontId="26" fillId="0" borderId="14" xfId="0" applyNumberFormat="1" applyFont="1" applyBorder="1" applyAlignment="1" applyProtection="1">
      <alignment horizontal="center" vertical="center" wrapText="1"/>
      <protection hidden="1"/>
    </xf>
    <xf numFmtId="0" fontId="61" fillId="0" borderId="42" xfId="0" applyFont="1" applyBorder="1" applyAlignment="1">
      <alignment horizontal="center" vertical="center" wrapText="1"/>
    </xf>
    <xf numFmtId="0" fontId="61" fillId="0" borderId="43" xfId="0" applyFont="1" applyBorder="1" applyAlignment="1">
      <alignment horizontal="center" vertical="center" wrapText="1"/>
    </xf>
    <xf numFmtId="0" fontId="29" fillId="38" borderId="52" xfId="0" applyFont="1" applyFill="1" applyBorder="1" applyAlignment="1">
      <alignment horizontal="center" vertical="center"/>
    </xf>
    <xf numFmtId="0" fontId="29" fillId="38" borderId="58" xfId="0" applyFont="1" applyFill="1" applyBorder="1" applyAlignment="1">
      <alignment horizontal="center" vertical="center"/>
    </xf>
    <xf numFmtId="0" fontId="29" fillId="38" borderId="53" xfId="0" applyFont="1" applyFill="1" applyBorder="1" applyAlignment="1">
      <alignment horizontal="center" vertical="center"/>
    </xf>
    <xf numFmtId="0" fontId="29" fillId="38" borderId="59" xfId="0" applyFont="1" applyFill="1" applyBorder="1" applyAlignment="1">
      <alignment horizontal="center" vertical="center"/>
    </xf>
    <xf numFmtId="0" fontId="28" fillId="38" borderId="16" xfId="0" applyFont="1" applyFill="1" applyBorder="1" applyAlignment="1">
      <alignment horizontal="center" vertical="center" wrapText="1"/>
    </xf>
    <xf numFmtId="0" fontId="28" fillId="38" borderId="22" xfId="0" applyFont="1" applyFill="1" applyBorder="1" applyAlignment="1">
      <alignment horizontal="center" vertical="center" wrapText="1"/>
    </xf>
    <xf numFmtId="0" fontId="28" fillId="38" borderId="17" xfId="0" applyFont="1" applyFill="1" applyBorder="1" applyAlignment="1">
      <alignment horizontal="center" vertical="center" wrapText="1"/>
    </xf>
    <xf numFmtId="0" fontId="28" fillId="38" borderId="19" xfId="0" applyFont="1" applyFill="1" applyBorder="1" applyAlignment="1">
      <alignment horizontal="center" vertical="center" wrapText="1"/>
    </xf>
    <xf numFmtId="0" fontId="28" fillId="38" borderId="11" xfId="0" applyFont="1" applyFill="1" applyBorder="1" applyAlignment="1">
      <alignment horizontal="center" vertical="center" wrapText="1"/>
    </xf>
    <xf numFmtId="0" fontId="28" fillId="38" borderId="13" xfId="0" applyFont="1" applyFill="1" applyBorder="1" applyAlignment="1">
      <alignment horizontal="center" vertical="center" wrapText="1"/>
    </xf>
    <xf numFmtId="0" fontId="28" fillId="38" borderId="12"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39" borderId="10" xfId="0" applyFont="1" applyFill="1" applyBorder="1" applyAlignment="1">
      <alignment horizontal="center" vertical="center"/>
    </xf>
    <xf numFmtId="0" fontId="28" fillId="39" borderId="10" xfId="0" applyFont="1" applyFill="1" applyBorder="1" applyAlignment="1">
      <alignment horizontal="center" vertical="center" wrapText="1"/>
    </xf>
    <xf numFmtId="0" fontId="28" fillId="46" borderId="16" xfId="0" applyFont="1" applyFill="1" applyBorder="1" applyAlignment="1">
      <alignment horizontal="center" vertical="center" wrapText="1"/>
    </xf>
    <xf numFmtId="0" fontId="28" fillId="46" borderId="22" xfId="0" applyFont="1" applyFill="1" applyBorder="1" applyAlignment="1">
      <alignment horizontal="center" vertical="center" wrapText="1"/>
    </xf>
    <xf numFmtId="0" fontId="28" fillId="46" borderId="17" xfId="0" applyFont="1" applyFill="1" applyBorder="1" applyAlignment="1">
      <alignment horizontal="center" vertical="center" wrapText="1"/>
    </xf>
    <xf numFmtId="0" fontId="28" fillId="46" borderId="19"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1" borderId="10" xfId="0" applyFont="1" applyFill="1" applyBorder="1" applyAlignment="1">
      <alignment horizontal="center" vertical="center"/>
    </xf>
    <xf numFmtId="0" fontId="28" fillId="45" borderId="16" xfId="0" applyFont="1" applyFill="1" applyBorder="1" applyAlignment="1">
      <alignment horizontal="center" vertical="center" wrapText="1"/>
    </xf>
    <xf numFmtId="0" fontId="28" fillId="45" borderId="21" xfId="0" applyFont="1" applyFill="1" applyBorder="1" applyAlignment="1">
      <alignment horizontal="center" vertical="center" wrapText="1"/>
    </xf>
    <xf numFmtId="0" fontId="28" fillId="45" borderId="23" xfId="0" applyFont="1" applyFill="1" applyBorder="1" applyAlignment="1">
      <alignment horizontal="center" vertical="center" wrapText="1"/>
    </xf>
    <xf numFmtId="0" fontId="28" fillId="45" borderId="0" xfId="0" applyFont="1" applyFill="1" applyBorder="1" applyAlignment="1">
      <alignment horizontal="center" vertical="center" wrapText="1"/>
    </xf>
    <xf numFmtId="4" fontId="43" fillId="38" borderId="28" xfId="0" applyNumberFormat="1" applyFont="1" applyFill="1" applyBorder="1" applyAlignment="1">
      <alignment horizontal="center" vertical="center" wrapText="1"/>
    </xf>
    <xf numFmtId="4" fontId="43" fillId="38" borderId="10" xfId="0" applyNumberFormat="1" applyFont="1" applyFill="1" applyBorder="1" applyAlignment="1">
      <alignment horizontal="center" vertical="center" wrapText="1"/>
    </xf>
    <xf numFmtId="0" fontId="28" fillId="38" borderId="28" xfId="0" applyFont="1" applyFill="1" applyBorder="1" applyAlignment="1">
      <alignment horizontal="center" vertical="center"/>
    </xf>
    <xf numFmtId="0" fontId="28" fillId="43" borderId="10" xfId="0" applyFont="1" applyFill="1" applyBorder="1" applyAlignment="1">
      <alignment horizontal="center" vertical="center"/>
    </xf>
    <xf numFmtId="0" fontId="28" fillId="43" borderId="10" xfId="0" applyFont="1" applyFill="1" applyBorder="1" applyAlignment="1">
      <alignment horizontal="center" vertical="center" wrapText="1"/>
    </xf>
    <xf numFmtId="0" fontId="28" fillId="43" borderId="11" xfId="0" applyFont="1" applyFill="1" applyBorder="1" applyAlignment="1">
      <alignment horizontal="center" vertical="center"/>
    </xf>
    <xf numFmtId="0" fontId="28" fillId="43" borderId="13" xfId="0" applyFont="1" applyFill="1" applyBorder="1" applyAlignment="1">
      <alignment horizontal="center" vertical="center"/>
    </xf>
    <xf numFmtId="0" fontId="28" fillId="43" borderId="12" xfId="0" applyFont="1" applyFill="1" applyBorder="1" applyAlignment="1">
      <alignment horizontal="center" vertical="center"/>
    </xf>
    <xf numFmtId="0" fontId="43" fillId="37" borderId="56" xfId="0" applyFont="1" applyFill="1" applyBorder="1" applyAlignment="1">
      <alignment horizontal="center" vertical="center" wrapText="1"/>
    </xf>
    <xf numFmtId="0" fontId="43" fillId="37" borderId="21" xfId="0" applyFont="1" applyFill="1" applyBorder="1" applyAlignment="1">
      <alignment horizontal="center" vertical="center" wrapText="1"/>
    </xf>
    <xf numFmtId="0" fontId="43" fillId="37" borderId="22" xfId="0" applyFont="1" applyFill="1" applyBorder="1" applyAlignment="1">
      <alignment horizontal="center" vertical="center" wrapText="1"/>
    </xf>
    <xf numFmtId="0" fontId="43" fillId="37" borderId="37" xfId="0" applyFont="1" applyFill="1" applyBorder="1" applyAlignment="1">
      <alignment horizontal="center" vertical="center" wrapText="1"/>
    </xf>
    <xf numFmtId="0" fontId="43" fillId="37" borderId="18" xfId="0" applyFont="1" applyFill="1" applyBorder="1" applyAlignment="1">
      <alignment horizontal="center" vertical="center" wrapText="1"/>
    </xf>
    <xf numFmtId="0" fontId="43" fillId="37" borderId="19" xfId="0" applyFont="1" applyFill="1" applyBorder="1" applyAlignment="1">
      <alignment horizontal="center" vertical="center" wrapText="1"/>
    </xf>
    <xf numFmtId="0" fontId="29" fillId="37" borderId="25" xfId="0" applyFont="1" applyFill="1" applyBorder="1" applyAlignment="1">
      <alignment horizontal="center" vertical="center"/>
    </xf>
    <xf numFmtId="0" fontId="29" fillId="37" borderId="26" xfId="0" applyFont="1" applyFill="1" applyBorder="1" applyAlignment="1">
      <alignment horizontal="center" vertical="center"/>
    </xf>
    <xf numFmtId="0" fontId="29" fillId="37" borderId="27" xfId="0" applyFont="1" applyFill="1" applyBorder="1" applyAlignment="1">
      <alignment horizontal="center" vertical="center"/>
    </xf>
    <xf numFmtId="0" fontId="43" fillId="37" borderId="40" xfId="0" applyFont="1" applyFill="1" applyBorder="1" applyAlignment="1">
      <alignment horizontal="center" vertical="center" wrapText="1"/>
    </xf>
    <xf numFmtId="0" fontId="43" fillId="37" borderId="12" xfId="0" applyFont="1" applyFill="1" applyBorder="1" applyAlignment="1">
      <alignment horizontal="center" vertical="center" wrapText="1"/>
    </xf>
    <xf numFmtId="0" fontId="29" fillId="39" borderId="52" xfId="0" applyFont="1" applyFill="1" applyBorder="1" applyAlignment="1">
      <alignment horizontal="center" vertical="center"/>
    </xf>
    <xf numFmtId="0" fontId="29" fillId="39" borderId="53" xfId="0" applyFont="1" applyFill="1" applyBorder="1" applyAlignment="1">
      <alignment horizontal="center" vertical="center"/>
    </xf>
    <xf numFmtId="0" fontId="28" fillId="43" borderId="29"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4" borderId="11" xfId="0" applyFont="1" applyFill="1" applyBorder="1" applyAlignment="1">
      <alignment horizontal="center" vertical="center" wrapText="1"/>
    </xf>
    <xf numFmtId="0" fontId="29" fillId="43" borderId="10" xfId="0" applyFont="1" applyFill="1" applyBorder="1" applyAlignment="1">
      <alignment horizontal="center" vertical="center"/>
    </xf>
    <xf numFmtId="0" fontId="28" fillId="43" borderId="28" xfId="0" applyFont="1" applyFill="1" applyBorder="1" applyAlignment="1">
      <alignment horizontal="center" vertical="center"/>
    </xf>
    <xf numFmtId="0" fontId="29" fillId="0" borderId="36" xfId="0" applyFont="1" applyFill="1" applyBorder="1" applyAlignment="1">
      <alignment horizontal="center" vertical="center" wrapText="1"/>
    </xf>
    <xf numFmtId="0" fontId="29" fillId="0" borderId="49" xfId="0" applyFont="1" applyFill="1" applyBorder="1" applyAlignment="1">
      <alignment horizontal="center" vertical="center" wrapText="1"/>
    </xf>
    <xf numFmtId="0" fontId="29" fillId="0" borderId="38"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8" xfId="0" applyFont="1" applyFill="1" applyBorder="1" applyAlignment="1">
      <alignment horizontal="center" vertical="center"/>
    </xf>
    <xf numFmtId="0" fontId="43" fillId="39" borderId="28" xfId="0" applyFont="1" applyFill="1" applyBorder="1" applyAlignment="1">
      <alignment horizontal="center" vertical="center" wrapText="1"/>
    </xf>
    <xf numFmtId="0" fontId="43" fillId="39" borderId="10"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43" fillId="38" borderId="28" xfId="0" applyFont="1" applyFill="1" applyBorder="1" applyAlignment="1">
      <alignment horizontal="center" vertical="center" wrapText="1"/>
    </xf>
    <xf numFmtId="0" fontId="43" fillId="38" borderId="10"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9" fillId="38" borderId="54" xfId="0" applyFont="1" applyFill="1" applyBorder="1" applyAlignment="1">
      <alignment horizontal="center" vertical="center"/>
    </xf>
    <xf numFmtId="0" fontId="29" fillId="35" borderId="52"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9" fillId="35" borderId="28" xfId="0" applyFont="1" applyFill="1" applyBorder="1" applyAlignment="1">
      <alignment horizontal="center" vertical="center" wrapText="1"/>
    </xf>
    <xf numFmtId="0" fontId="29" fillId="35" borderId="11" xfId="0" applyFont="1" applyFill="1" applyBorder="1" applyAlignment="1">
      <alignment horizontal="center" vertical="center" wrapText="1"/>
    </xf>
    <xf numFmtId="0" fontId="29" fillId="41" borderId="35" xfId="0" applyFont="1" applyFill="1" applyBorder="1" applyAlignment="1">
      <alignment horizontal="center" vertical="center" wrapText="1"/>
    </xf>
    <xf numFmtId="0" fontId="29" fillId="41" borderId="36" xfId="0" applyFont="1" applyFill="1" applyBorder="1" applyAlignment="1">
      <alignment horizontal="center" vertical="center" wrapText="1"/>
    </xf>
    <xf numFmtId="0" fontId="29" fillId="41" borderId="48" xfId="0" applyFont="1" applyFill="1" applyBorder="1" applyAlignment="1">
      <alignment horizontal="center" vertical="center" wrapText="1"/>
    </xf>
    <xf numFmtId="0" fontId="29" fillId="41" borderId="49" xfId="0" applyFont="1" applyFill="1" applyBorder="1" applyAlignment="1">
      <alignment horizontal="center" vertical="center" wrapText="1"/>
    </xf>
    <xf numFmtId="0" fontId="29" fillId="41" borderId="37" xfId="0" applyFont="1" applyFill="1" applyBorder="1" applyAlignment="1">
      <alignment horizontal="center" vertical="center" wrapText="1"/>
    </xf>
    <xf numFmtId="0" fontId="29" fillId="41" borderId="38"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37" borderId="16" xfId="0" applyFont="1" applyFill="1" applyBorder="1" applyAlignment="1">
      <alignment horizontal="center" vertical="center" wrapText="1"/>
    </xf>
    <xf numFmtId="0" fontId="28" fillId="37" borderId="21" xfId="0" applyFont="1" applyFill="1" applyBorder="1" applyAlignment="1">
      <alignment horizontal="center" vertical="center" wrapText="1"/>
    </xf>
    <xf numFmtId="0" fontId="28" fillId="37" borderId="23" xfId="0" applyFont="1" applyFill="1" applyBorder="1" applyAlignment="1">
      <alignment horizontal="center" vertical="center" wrapText="1"/>
    </xf>
    <xf numFmtId="0" fontId="28" fillId="37" borderId="0" xfId="0" applyFont="1" applyFill="1" applyBorder="1" applyAlignment="1">
      <alignment horizontal="center" vertical="center" wrapText="1"/>
    </xf>
    <xf numFmtId="0" fontId="28" fillId="37" borderId="17" xfId="0" applyFont="1" applyFill="1" applyBorder="1" applyAlignment="1">
      <alignment horizontal="center" vertical="center" wrapText="1"/>
    </xf>
    <xf numFmtId="0" fontId="28" fillId="37" borderId="18" xfId="0" applyFont="1" applyFill="1" applyBorder="1" applyAlignment="1">
      <alignment horizontal="center" vertical="center" wrapText="1"/>
    </xf>
    <xf numFmtId="0" fontId="29" fillId="37" borderId="25" xfId="0" applyFont="1" applyFill="1" applyBorder="1" applyAlignment="1">
      <alignment horizontal="center" vertical="center" wrapText="1"/>
    </xf>
    <xf numFmtId="0" fontId="29" fillId="37" borderId="26"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9" fillId="43" borderId="58" xfId="0" applyFont="1" applyFill="1" applyBorder="1" applyAlignment="1">
      <alignment horizontal="center" vertical="center" wrapText="1"/>
    </xf>
    <xf numFmtId="0" fontId="29" fillId="43" borderId="53" xfId="0" applyFont="1" applyFill="1" applyBorder="1" applyAlignment="1">
      <alignment horizontal="center" vertical="center" wrapText="1"/>
    </xf>
    <xf numFmtId="0" fontId="29" fillId="43" borderId="54" xfId="0" applyFont="1" applyFill="1" applyBorder="1" applyAlignment="1">
      <alignment horizontal="center" vertical="center" wrapText="1"/>
    </xf>
    <xf numFmtId="0" fontId="29" fillId="45" borderId="25" xfId="0" applyFont="1" applyFill="1" applyBorder="1" applyAlignment="1">
      <alignment horizontal="center" vertical="center"/>
    </xf>
    <xf numFmtId="0" fontId="29" fillId="45" borderId="26" xfId="0" applyFont="1" applyFill="1" applyBorder="1" applyAlignment="1">
      <alignment horizontal="center" vertical="center"/>
    </xf>
    <xf numFmtId="0" fontId="29" fillId="45" borderId="27" xfId="0" applyFont="1" applyFill="1" applyBorder="1" applyAlignment="1">
      <alignment horizontal="center" vertical="center"/>
    </xf>
    <xf numFmtId="0" fontId="29" fillId="41" borderId="26" xfId="0" applyFont="1" applyFill="1" applyBorder="1" applyAlignment="1">
      <alignment horizontal="center" vertical="center"/>
    </xf>
    <xf numFmtId="0" fontId="29" fillId="41" borderId="27" xfId="0" applyFont="1" applyFill="1" applyBorder="1" applyAlignment="1">
      <alignment horizontal="center" vertical="center"/>
    </xf>
    <xf numFmtId="0" fontId="28" fillId="45" borderId="11" xfId="0" applyFont="1" applyFill="1" applyBorder="1" applyAlignment="1">
      <alignment horizontal="center" vertical="center" wrapText="1"/>
    </xf>
    <xf numFmtId="0" fontId="28" fillId="45" borderId="12" xfId="0" applyFont="1" applyFill="1" applyBorder="1" applyAlignment="1">
      <alignment horizontal="center" vertical="center" wrapText="1"/>
    </xf>
    <xf numFmtId="0" fontId="29" fillId="43" borderId="11" xfId="0" applyFont="1" applyFill="1" applyBorder="1" applyAlignment="1">
      <alignment horizontal="center" vertical="center"/>
    </xf>
    <xf numFmtId="0" fontId="29" fillId="43" borderId="13" xfId="0" applyFont="1" applyFill="1" applyBorder="1" applyAlignment="1">
      <alignment horizontal="center" vertical="center"/>
    </xf>
    <xf numFmtId="0" fontId="29" fillId="43" borderId="12" xfId="0" applyFont="1" applyFill="1" applyBorder="1" applyAlignment="1">
      <alignment horizontal="center" vertical="center"/>
    </xf>
    <xf numFmtId="0" fontId="28" fillId="45" borderId="10" xfId="0" applyFont="1" applyFill="1" applyBorder="1" applyAlignment="1">
      <alignment horizontal="center" vertical="center" wrapText="1"/>
    </xf>
    <xf numFmtId="0" fontId="28" fillId="45" borderId="10" xfId="0" applyFont="1" applyFill="1" applyBorder="1" applyAlignment="1">
      <alignment horizontal="center" vertical="center"/>
    </xf>
    <xf numFmtId="0" fontId="43" fillId="45" borderId="10" xfId="0" applyFont="1" applyFill="1" applyBorder="1" applyAlignment="1">
      <alignment horizontal="center" vertical="center" wrapText="1"/>
    </xf>
    <xf numFmtId="0" fontId="42" fillId="45" borderId="10"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9" fillId="39" borderId="25" xfId="0" applyFont="1" applyFill="1" applyBorder="1" applyAlignment="1">
      <alignment horizontal="center" vertical="center"/>
    </xf>
    <xf numFmtId="0" fontId="29" fillId="39" borderId="26" xfId="0" applyFont="1" applyFill="1" applyBorder="1" applyAlignment="1">
      <alignment horizontal="center" vertical="center"/>
    </xf>
    <xf numFmtId="0" fontId="29" fillId="39" borderId="27" xfId="0" applyFont="1" applyFill="1" applyBorder="1" applyAlignment="1">
      <alignment horizontal="center" vertical="center"/>
    </xf>
    <xf numFmtId="0" fontId="28" fillId="37" borderId="56" xfId="0" applyFont="1" applyFill="1" applyBorder="1" applyAlignment="1">
      <alignment horizontal="center" vertical="center" wrapText="1"/>
    </xf>
    <xf numFmtId="0" fontId="28" fillId="37" borderId="22" xfId="0" applyFont="1" applyFill="1" applyBorder="1" applyAlignment="1">
      <alignment horizontal="center" vertical="center" wrapText="1"/>
    </xf>
    <xf numFmtId="0" fontId="28" fillId="37" borderId="48" xfId="0" applyFont="1" applyFill="1" applyBorder="1" applyAlignment="1">
      <alignment horizontal="center" vertical="center" wrapText="1"/>
    </xf>
    <xf numFmtId="0" fontId="28" fillId="37" borderId="24" xfId="0" applyFont="1" applyFill="1" applyBorder="1" applyAlignment="1">
      <alignment horizontal="center" vertical="center" wrapText="1"/>
    </xf>
    <xf numFmtId="0" fontId="28" fillId="37" borderId="37" xfId="0" applyFont="1" applyFill="1" applyBorder="1" applyAlignment="1">
      <alignment horizontal="center" vertical="center" wrapText="1"/>
    </xf>
    <xf numFmtId="0" fontId="28" fillId="37" borderId="19" xfId="0" applyFont="1" applyFill="1" applyBorder="1" applyAlignment="1">
      <alignment horizontal="center" vertical="center" wrapText="1"/>
    </xf>
    <xf numFmtId="0" fontId="33" fillId="0" borderId="0" xfId="0" applyFont="1" applyFill="1" applyAlignment="1">
      <alignment horizontal="left" vertical="center"/>
    </xf>
    <xf numFmtId="0" fontId="28" fillId="47" borderId="28" xfId="0" applyFont="1" applyFill="1" applyBorder="1" applyAlignment="1">
      <alignment horizontal="center" vertical="center" wrapText="1"/>
    </xf>
    <xf numFmtId="0" fontId="28" fillId="37" borderId="30" xfId="0" applyFont="1" applyFill="1" applyBorder="1" applyAlignment="1">
      <alignment horizontal="center" vertical="center" wrapText="1"/>
    </xf>
    <xf numFmtId="0" fontId="28" fillId="37" borderId="49" xfId="0" applyFont="1" applyFill="1" applyBorder="1" applyAlignment="1">
      <alignment horizontal="center" vertical="center" wrapText="1"/>
    </xf>
    <xf numFmtId="0" fontId="28" fillId="37" borderId="38" xfId="0" applyFont="1" applyFill="1" applyBorder="1" applyAlignment="1">
      <alignment horizontal="center" vertical="center" wrapText="1"/>
    </xf>
    <xf numFmtId="0" fontId="28" fillId="37"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9" fillId="0" borderId="46"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39" xfId="0" applyFont="1" applyFill="1" applyBorder="1" applyAlignment="1">
      <alignment horizontal="center" vertical="center" wrapText="1"/>
    </xf>
    <xf numFmtId="0" fontId="29" fillId="0" borderId="47"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47" borderId="52" xfId="0" applyFont="1" applyFill="1" applyBorder="1" applyAlignment="1">
      <alignment horizontal="center" vertical="center"/>
    </xf>
    <xf numFmtId="0" fontId="29" fillId="47" borderId="53" xfId="0" applyFont="1" applyFill="1" applyBorder="1" applyAlignment="1">
      <alignment horizontal="center" vertical="center"/>
    </xf>
    <xf numFmtId="0" fontId="29" fillId="47" borderId="59" xfId="0" applyFont="1" applyFill="1" applyBorder="1" applyAlignment="1">
      <alignment horizontal="center" vertical="center"/>
    </xf>
    <xf numFmtId="0" fontId="43" fillId="38" borderId="11" xfId="0" applyFont="1" applyFill="1" applyBorder="1" applyAlignment="1">
      <alignment horizontal="center" vertical="center" wrapText="1"/>
    </xf>
    <xf numFmtId="0" fontId="43" fillId="38" borderId="13" xfId="0" applyFont="1" applyFill="1" applyBorder="1" applyAlignment="1">
      <alignment horizontal="center" vertical="center" wrapText="1"/>
    </xf>
    <xf numFmtId="0" fontId="43" fillId="38" borderId="12" xfId="0" applyFont="1" applyFill="1" applyBorder="1" applyAlignment="1">
      <alignment horizontal="center" vertical="center" wrapText="1"/>
    </xf>
    <xf numFmtId="0" fontId="28" fillId="38" borderId="10" xfId="0" applyFont="1" applyFill="1" applyBorder="1" applyAlignment="1">
      <alignment horizontal="center" vertical="center"/>
    </xf>
    <xf numFmtId="0" fontId="28" fillId="37" borderId="11"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43" fillId="37" borderId="10" xfId="0" applyFont="1" applyFill="1" applyBorder="1" applyAlignment="1">
      <alignment horizontal="center" vertical="center" wrapText="1"/>
    </xf>
    <xf numFmtId="0" fontId="28" fillId="37" borderId="13" xfId="0" applyFont="1" applyFill="1" applyBorder="1" applyAlignment="1">
      <alignment horizontal="center" vertical="center" wrapText="1"/>
    </xf>
    <xf numFmtId="0" fontId="28" fillId="37" borderId="10" xfId="0" applyFont="1" applyFill="1" applyBorder="1" applyAlignment="1">
      <alignment horizontal="center" vertical="center"/>
    </xf>
    <xf numFmtId="0" fontId="28" fillId="39" borderId="11" xfId="0" applyFont="1" applyFill="1" applyBorder="1" applyAlignment="1">
      <alignment horizontal="center" vertical="center" wrapText="1"/>
    </xf>
    <xf numFmtId="0" fontId="28" fillId="39" borderId="13" xfId="0" applyFont="1" applyFill="1" applyBorder="1" applyAlignment="1">
      <alignment horizontal="center" vertical="center" wrapText="1"/>
    </xf>
    <xf numFmtId="0" fontId="28" fillId="39" borderId="69" xfId="0" applyFont="1" applyFill="1" applyBorder="1" applyAlignment="1">
      <alignment horizontal="center" vertical="center" wrapText="1"/>
    </xf>
    <xf numFmtId="0" fontId="28" fillId="39" borderId="29" xfId="0" applyFont="1" applyFill="1" applyBorder="1" applyAlignment="1">
      <alignment horizontal="center" vertical="center"/>
    </xf>
    <xf numFmtId="0" fontId="28" fillId="39" borderId="12" xfId="0" applyFont="1" applyFill="1" applyBorder="1" applyAlignment="1">
      <alignment horizontal="center" vertical="center" wrapText="1"/>
    </xf>
    <xf numFmtId="0" fontId="28" fillId="41" borderId="13" xfId="0" applyFont="1" applyFill="1" applyBorder="1" applyAlignment="1">
      <alignment horizontal="center" vertical="center" wrapText="1"/>
    </xf>
    <xf numFmtId="0" fontId="43" fillId="41" borderId="12" xfId="0" applyFont="1" applyFill="1" applyBorder="1" applyAlignment="1">
      <alignment horizontal="center" vertical="center" wrapText="1"/>
    </xf>
    <xf numFmtId="0" fontId="43" fillId="41" borderId="10" xfId="0" applyFont="1" applyFill="1" applyBorder="1" applyAlignment="1">
      <alignment horizontal="center" vertical="center" wrapText="1"/>
    </xf>
    <xf numFmtId="0" fontId="28" fillId="41" borderId="16" xfId="0" applyFont="1" applyFill="1" applyBorder="1" applyAlignment="1">
      <alignment horizontal="center" vertical="center" wrapText="1"/>
    </xf>
    <xf numFmtId="0" fontId="28" fillId="41" borderId="30" xfId="0" applyFont="1" applyFill="1" applyBorder="1" applyAlignment="1">
      <alignment horizontal="center" vertical="center" wrapText="1"/>
    </xf>
    <xf numFmtId="0" fontId="28" fillId="41" borderId="23" xfId="0" applyFont="1" applyFill="1" applyBorder="1" applyAlignment="1">
      <alignment horizontal="center" vertical="center" wrapText="1"/>
    </xf>
    <xf numFmtId="0" fontId="28" fillId="41" borderId="49" xfId="0" applyFont="1" applyFill="1" applyBorder="1" applyAlignment="1">
      <alignment horizontal="center" vertical="center" wrapText="1"/>
    </xf>
    <xf numFmtId="0" fontId="28" fillId="41" borderId="17" xfId="0" applyFont="1" applyFill="1" applyBorder="1" applyAlignment="1">
      <alignment horizontal="center" vertical="center" wrapText="1"/>
    </xf>
    <xf numFmtId="0" fontId="28" fillId="41" borderId="38"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1" borderId="22" xfId="0" applyFont="1" applyFill="1" applyBorder="1" applyAlignment="1">
      <alignment horizontal="center" vertical="center" wrapText="1"/>
    </xf>
    <xf numFmtId="0" fontId="28" fillId="41" borderId="24" xfId="0" applyFont="1" applyFill="1" applyBorder="1" applyAlignment="1">
      <alignment horizontal="center" vertical="center" wrapText="1"/>
    </xf>
    <xf numFmtId="0" fontId="28" fillId="41" borderId="19" xfId="0" applyFont="1" applyFill="1" applyBorder="1" applyAlignment="1">
      <alignment horizontal="center" vertical="center" wrapText="1"/>
    </xf>
    <xf numFmtId="0" fontId="29" fillId="44" borderId="52" xfId="0" applyFont="1" applyFill="1" applyBorder="1" applyAlignment="1">
      <alignment horizontal="center" vertical="center" wrapText="1"/>
    </xf>
    <xf numFmtId="0" fontId="29" fillId="44" borderId="53" xfId="0" applyFont="1" applyFill="1" applyBorder="1" applyAlignment="1">
      <alignment horizontal="center" vertical="center" wrapText="1"/>
    </xf>
    <xf numFmtId="0" fontId="29" fillId="44" borderId="59" xfId="0" applyFont="1" applyFill="1" applyBorder="1" applyAlignment="1">
      <alignment horizontal="center" vertical="center" wrapText="1"/>
    </xf>
    <xf numFmtId="0" fontId="28" fillId="46" borderId="28" xfId="0" applyFont="1" applyFill="1" applyBorder="1" applyAlignment="1">
      <alignment horizontal="center" vertical="center" wrapText="1"/>
    </xf>
    <xf numFmtId="0" fontId="43" fillId="46" borderId="28" xfId="0" applyFont="1" applyFill="1" applyBorder="1" applyAlignment="1">
      <alignment horizontal="center" vertical="center" wrapText="1"/>
    </xf>
    <xf numFmtId="0" fontId="43" fillId="46" borderId="10" xfId="0" applyFont="1" applyFill="1" applyBorder="1" applyAlignment="1">
      <alignment horizontal="center" vertical="center" wrapText="1"/>
    </xf>
    <xf numFmtId="0" fontId="28" fillId="46" borderId="10" xfId="0" applyFont="1" applyFill="1" applyBorder="1" applyAlignment="1">
      <alignment horizontal="center" vertical="center"/>
    </xf>
    <xf numFmtId="0" fontId="29" fillId="46" borderId="52" xfId="0" applyFont="1" applyFill="1" applyBorder="1" applyAlignment="1">
      <alignment horizontal="center" vertical="center" wrapText="1"/>
    </xf>
    <xf numFmtId="0" fontId="29" fillId="46" borderId="53" xfId="0" applyFont="1" applyFill="1" applyBorder="1" applyAlignment="1">
      <alignment horizontal="center" vertical="center" wrapText="1"/>
    </xf>
    <xf numFmtId="0" fontId="29" fillId="46" borderId="54" xfId="0" applyFont="1" applyFill="1" applyBorder="1" applyAlignment="1">
      <alignment horizontal="center" vertical="center" wrapText="1"/>
    </xf>
    <xf numFmtId="0" fontId="29" fillId="43" borderId="52" xfId="0" applyFont="1" applyFill="1" applyBorder="1" applyAlignment="1">
      <alignment horizontal="center" vertical="center"/>
    </xf>
    <xf numFmtId="0" fontId="29" fillId="43" borderId="53" xfId="0" applyFont="1" applyFill="1" applyBorder="1" applyAlignment="1">
      <alignment horizontal="center" vertical="center"/>
    </xf>
    <xf numFmtId="0" fontId="29" fillId="43" borderId="54" xfId="0" applyFont="1" applyFill="1" applyBorder="1" applyAlignment="1">
      <alignment horizontal="center" vertical="center"/>
    </xf>
    <xf numFmtId="0" fontId="29" fillId="43" borderId="40" xfId="0" applyFont="1" applyFill="1" applyBorder="1" applyAlignment="1">
      <alignment horizontal="center" vertical="center" wrapText="1"/>
    </xf>
    <xf numFmtId="0" fontId="29" fillId="43" borderId="13" xfId="0" applyFont="1" applyFill="1" applyBorder="1" applyAlignment="1">
      <alignment horizontal="center" vertical="center" wrapText="1"/>
    </xf>
    <xf numFmtId="0" fontId="29" fillId="43" borderId="12" xfId="0" applyFont="1" applyFill="1" applyBorder="1" applyAlignment="1">
      <alignment horizontal="center" vertical="center" wrapText="1"/>
    </xf>
    <xf numFmtId="0" fontId="28" fillId="45" borderId="13"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13" xfId="0" applyFont="1" applyFill="1" applyBorder="1" applyAlignment="1">
      <alignment horizontal="center" vertical="center"/>
    </xf>
    <xf numFmtId="0" fontId="28" fillId="38" borderId="12" xfId="0" applyFont="1" applyFill="1" applyBorder="1" applyAlignment="1">
      <alignment horizontal="center" vertical="center"/>
    </xf>
    <xf numFmtId="0" fontId="34" fillId="43" borderId="11" xfId="0" applyFont="1" applyFill="1" applyBorder="1" applyAlignment="1">
      <alignment horizontal="center" vertical="center"/>
    </xf>
    <xf numFmtId="0" fontId="34" fillId="43" borderId="13" xfId="0" applyFont="1" applyFill="1" applyBorder="1" applyAlignment="1">
      <alignment horizontal="center" vertical="center"/>
    </xf>
    <xf numFmtId="0" fontId="34" fillId="43" borderId="12"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29" fillId="49" borderId="52" xfId="0" applyFont="1" applyFill="1" applyBorder="1" applyAlignment="1">
      <alignment horizontal="center" vertical="center"/>
    </xf>
    <xf numFmtId="0" fontId="29" fillId="49" borderId="53" xfId="0" applyFont="1" applyFill="1" applyBorder="1" applyAlignment="1">
      <alignment horizontal="center" vertical="center"/>
    </xf>
    <xf numFmtId="0" fontId="29" fillId="49" borderId="59" xfId="0" applyFont="1" applyFill="1" applyBorder="1" applyAlignment="1">
      <alignment horizontal="center" vertical="center"/>
    </xf>
    <xf numFmtId="0" fontId="28" fillId="49" borderId="10" xfId="0" applyFont="1" applyFill="1" applyBorder="1" applyAlignment="1">
      <alignment horizontal="center" vertical="center"/>
    </xf>
    <xf numFmtId="0" fontId="28" fillId="49" borderId="14" xfId="0" applyFont="1" applyFill="1" applyBorder="1" applyAlignment="1">
      <alignment horizontal="center" vertical="center"/>
    </xf>
    <xf numFmtId="0" fontId="28" fillId="49" borderId="15" xfId="0" applyFont="1" applyFill="1" applyBorder="1" applyAlignment="1">
      <alignment horizontal="center" vertical="center"/>
    </xf>
    <xf numFmtId="0" fontId="28" fillId="49" borderId="11" xfId="0" applyFont="1" applyFill="1" applyBorder="1" applyAlignment="1">
      <alignment horizontal="center" vertical="center" wrapText="1"/>
    </xf>
    <xf numFmtId="0" fontId="28" fillId="49" borderId="13" xfId="0" applyFont="1" applyFill="1" applyBorder="1" applyAlignment="1">
      <alignment horizontal="center" vertical="center" wrapText="1"/>
    </xf>
    <xf numFmtId="0" fontId="28" fillId="49" borderId="12" xfId="0" applyFont="1" applyFill="1" applyBorder="1" applyAlignment="1">
      <alignment horizontal="center" vertical="center" wrapText="1"/>
    </xf>
    <xf numFmtId="0" fontId="28" fillId="49" borderId="16" xfId="0" applyFont="1" applyFill="1" applyBorder="1" applyAlignment="1">
      <alignment horizontal="center" vertical="center" wrapText="1"/>
    </xf>
    <xf numFmtId="0" fontId="28" fillId="49" borderId="23" xfId="0" applyFont="1" applyFill="1" applyBorder="1" applyAlignment="1">
      <alignment horizontal="center" vertical="center" wrapText="1"/>
    </xf>
    <xf numFmtId="0" fontId="28" fillId="49" borderId="17" xfId="0" applyFont="1" applyFill="1" applyBorder="1" applyAlignment="1">
      <alignment horizontal="center" vertical="center" wrapText="1"/>
    </xf>
    <xf numFmtId="0" fontId="28" fillId="41" borderId="21" xfId="0" applyFont="1" applyFill="1" applyBorder="1" applyAlignment="1">
      <alignment horizontal="center" vertical="center" wrapText="1"/>
    </xf>
    <xf numFmtId="0" fontId="28" fillId="41" borderId="18" xfId="0" applyFont="1" applyFill="1" applyBorder="1" applyAlignment="1">
      <alignment horizontal="center" vertical="center" wrapText="1"/>
    </xf>
    <xf numFmtId="0" fontId="29" fillId="45" borderId="52" xfId="0" applyFont="1" applyFill="1" applyBorder="1" applyAlignment="1">
      <alignment horizontal="center" vertical="center"/>
    </xf>
    <xf numFmtId="0" fontId="29" fillId="45" borderId="53" xfId="0" applyFont="1" applyFill="1" applyBorder="1" applyAlignment="1">
      <alignment horizontal="center" vertical="center"/>
    </xf>
    <xf numFmtId="0" fontId="29" fillId="45" borderId="54" xfId="0" applyFont="1" applyFill="1" applyBorder="1" applyAlignment="1">
      <alignment horizontal="center" vertical="center"/>
    </xf>
    <xf numFmtId="0" fontId="28" fillId="45" borderId="28" xfId="0" applyFont="1" applyFill="1" applyBorder="1" applyAlignment="1">
      <alignment horizontal="center" vertical="center" wrapText="1"/>
    </xf>
    <xf numFmtId="0" fontId="29" fillId="41" borderId="58" xfId="0" applyFont="1" applyFill="1" applyBorder="1" applyAlignment="1">
      <alignment horizontal="center" vertical="center"/>
    </xf>
    <xf numFmtId="0" fontId="29" fillId="41" borderId="53" xfId="0" applyFont="1" applyFill="1" applyBorder="1" applyAlignment="1">
      <alignment horizontal="center" vertical="center"/>
    </xf>
    <xf numFmtId="0" fontId="29" fillId="41" borderId="59" xfId="0" applyFont="1" applyFill="1" applyBorder="1" applyAlignment="1">
      <alignment horizontal="center" vertical="center"/>
    </xf>
    <xf numFmtId="0" fontId="28" fillId="45" borderId="29" xfId="0" applyFont="1" applyFill="1" applyBorder="1" applyAlignment="1">
      <alignment horizontal="center" vertical="center" wrapText="1"/>
    </xf>
    <xf numFmtId="0" fontId="29" fillId="39" borderId="54" xfId="0" applyFont="1" applyFill="1" applyBorder="1" applyAlignment="1">
      <alignment horizontal="center" vertical="center"/>
    </xf>
    <xf numFmtId="0" fontId="28" fillId="39" borderId="29" xfId="0" applyFont="1" applyFill="1" applyBorder="1" applyAlignment="1">
      <alignment horizontal="center" vertical="center" wrapText="1"/>
    </xf>
    <xf numFmtId="0" fontId="28" fillId="50" borderId="10" xfId="0" applyFont="1" applyFill="1" applyBorder="1" applyAlignment="1">
      <alignment horizontal="center" vertical="center" wrapText="1"/>
    </xf>
    <xf numFmtId="0" fontId="28" fillId="50" borderId="16" xfId="0" applyFont="1" applyFill="1" applyBorder="1" applyAlignment="1">
      <alignment horizontal="center" vertical="center" wrapText="1"/>
    </xf>
    <xf numFmtId="0" fontId="28" fillId="50" borderId="23" xfId="0" applyFont="1" applyFill="1" applyBorder="1" applyAlignment="1">
      <alignment horizontal="center" vertical="center" wrapText="1"/>
    </xf>
    <xf numFmtId="0" fontId="28" fillId="50" borderId="17" xfId="0" applyFont="1" applyFill="1" applyBorder="1" applyAlignment="1">
      <alignment horizontal="center" vertical="center" wrapText="1"/>
    </xf>
    <xf numFmtId="0" fontId="28" fillId="50" borderId="14" xfId="0" applyFont="1" applyFill="1" applyBorder="1" applyAlignment="1">
      <alignment horizontal="center" vertical="center" wrapText="1"/>
    </xf>
    <xf numFmtId="0" fontId="28" fillId="50" borderId="20" xfId="0" applyFont="1" applyFill="1" applyBorder="1" applyAlignment="1">
      <alignment horizontal="center" vertical="center" wrapText="1"/>
    </xf>
    <xf numFmtId="0" fontId="28" fillId="50" borderId="15" xfId="0" applyFont="1" applyFill="1" applyBorder="1" applyAlignment="1">
      <alignment horizontal="center" vertical="center" wrapText="1"/>
    </xf>
    <xf numFmtId="0" fontId="29" fillId="50" borderId="52" xfId="0" applyFont="1" applyFill="1" applyBorder="1" applyAlignment="1">
      <alignment horizontal="center" vertical="center"/>
    </xf>
    <xf numFmtId="0" fontId="29" fillId="50" borderId="53" xfId="0" applyFont="1" applyFill="1" applyBorder="1" applyAlignment="1">
      <alignment horizontal="center" vertical="center"/>
    </xf>
    <xf numFmtId="0" fontId="29" fillId="50" borderId="59" xfId="0" applyFont="1" applyFill="1" applyBorder="1" applyAlignment="1">
      <alignment horizontal="center" vertical="center"/>
    </xf>
    <xf numFmtId="4" fontId="43" fillId="50" borderId="28" xfId="0" applyNumberFormat="1" applyFont="1" applyFill="1" applyBorder="1" applyAlignment="1">
      <alignment horizontal="center" vertical="center" wrapText="1"/>
    </xf>
    <xf numFmtId="0" fontId="28" fillId="41" borderId="11" xfId="0" applyFont="1" applyFill="1" applyBorder="1" applyAlignment="1">
      <alignment horizontal="center" vertical="center"/>
    </xf>
    <xf numFmtId="0" fontId="28" fillId="41" borderId="13" xfId="0" applyFont="1" applyFill="1" applyBorder="1" applyAlignment="1">
      <alignment horizontal="center" vertical="center"/>
    </xf>
    <xf numFmtId="0" fontId="28" fillId="50" borderId="10" xfId="0" applyFont="1" applyFill="1" applyBorder="1" applyAlignment="1">
      <alignment horizontal="center" vertical="center"/>
    </xf>
    <xf numFmtId="0" fontId="32" fillId="41" borderId="26" xfId="0" applyFont="1" applyFill="1" applyBorder="1" applyAlignment="1">
      <alignment horizontal="center" vertical="center"/>
    </xf>
    <xf numFmtId="0" fontId="32" fillId="41" borderId="27" xfId="0" applyFont="1" applyFill="1" applyBorder="1" applyAlignment="1">
      <alignment horizontal="center" vertical="center"/>
    </xf>
    <xf numFmtId="0" fontId="28" fillId="37" borderId="14" xfId="0" applyFont="1" applyFill="1" applyBorder="1" applyAlignment="1">
      <alignment horizontal="center" vertical="center" wrapText="1"/>
    </xf>
    <xf numFmtId="0" fontId="28" fillId="37" borderId="20" xfId="0" applyFont="1" applyFill="1" applyBorder="1" applyAlignment="1">
      <alignment horizontal="center" vertical="center" wrapText="1"/>
    </xf>
    <xf numFmtId="0" fontId="28" fillId="37" borderId="15" xfId="0" applyFont="1" applyFill="1" applyBorder="1" applyAlignment="1">
      <alignment horizontal="center" vertical="center" wrapText="1"/>
    </xf>
    <xf numFmtId="0" fontId="29" fillId="37" borderId="58" xfId="0" applyFont="1" applyFill="1" applyBorder="1" applyAlignment="1">
      <alignment horizontal="center" vertical="center"/>
    </xf>
    <xf numFmtId="0" fontId="29" fillId="37" borderId="53" xfId="0" applyFont="1" applyFill="1" applyBorder="1" applyAlignment="1">
      <alignment horizontal="center" vertical="center"/>
    </xf>
    <xf numFmtId="0" fontId="29" fillId="37" borderId="59" xfId="0" applyFont="1" applyFill="1" applyBorder="1" applyAlignment="1">
      <alignment horizontal="center" vertical="center"/>
    </xf>
    <xf numFmtId="0" fontId="29" fillId="46" borderId="25" xfId="0" applyFont="1" applyFill="1" applyBorder="1" applyAlignment="1">
      <alignment horizontal="center" vertical="center" wrapText="1"/>
    </xf>
    <xf numFmtId="0" fontId="29" fillId="46" borderId="40" xfId="0" applyFont="1" applyFill="1" applyBorder="1" applyAlignment="1">
      <alignment horizontal="center" vertical="center" wrapText="1"/>
    </xf>
    <xf numFmtId="0" fontId="29" fillId="37" borderId="27" xfId="0" applyFont="1" applyFill="1" applyBorder="1" applyAlignment="1">
      <alignment horizontal="center" vertical="center" wrapText="1"/>
    </xf>
    <xf numFmtId="0" fontId="32" fillId="44" borderId="35" xfId="0" applyFont="1" applyFill="1" applyBorder="1" applyAlignment="1">
      <alignment horizontal="center" vertical="center" wrapText="1"/>
    </xf>
    <xf numFmtId="0" fontId="32" fillId="44" borderId="48" xfId="0" applyFont="1" applyFill="1" applyBorder="1" applyAlignment="1">
      <alignment horizontal="center" vertical="center" wrapText="1"/>
    </xf>
    <xf numFmtId="0" fontId="32" fillId="44" borderId="37" xfId="0" applyFont="1" applyFill="1" applyBorder="1" applyAlignment="1">
      <alignment horizontal="center" vertical="center" wrapText="1"/>
    </xf>
    <xf numFmtId="0" fontId="32" fillId="45" borderId="36" xfId="0" applyFont="1" applyFill="1" applyBorder="1" applyAlignment="1">
      <alignment horizontal="center" vertical="center" wrapText="1"/>
    </xf>
    <xf numFmtId="0" fontId="32" fillId="45" borderId="49" xfId="0" applyFont="1" applyFill="1" applyBorder="1" applyAlignment="1">
      <alignment horizontal="center" vertical="center" wrapText="1"/>
    </xf>
    <xf numFmtId="0" fontId="32" fillId="45" borderId="38" xfId="0" applyFont="1" applyFill="1" applyBorder="1" applyAlignment="1">
      <alignment horizontal="center" vertical="center" wrapText="1"/>
    </xf>
    <xf numFmtId="0" fontId="28" fillId="37" borderId="34" xfId="0" applyFont="1" applyFill="1" applyBorder="1" applyAlignment="1">
      <alignment horizontal="center" vertical="center" wrapText="1"/>
    </xf>
    <xf numFmtId="0" fontId="28" fillId="37" borderId="51" xfId="0" applyFont="1" applyFill="1" applyBorder="1" applyAlignment="1">
      <alignment horizontal="center" vertical="center" wrapText="1"/>
    </xf>
    <xf numFmtId="0" fontId="28" fillId="37" borderId="41" xfId="0" applyFont="1" applyFill="1" applyBorder="1" applyAlignment="1">
      <alignment horizontal="center" vertical="center" wrapText="1"/>
    </xf>
    <xf numFmtId="0" fontId="32" fillId="39" borderId="52" xfId="0" applyFont="1" applyFill="1" applyBorder="1" applyAlignment="1">
      <alignment horizontal="center" vertical="center" wrapText="1"/>
    </xf>
    <xf numFmtId="0" fontId="32" fillId="39" borderId="59" xfId="0" applyFont="1" applyFill="1" applyBorder="1" applyAlignment="1">
      <alignment horizontal="center" vertical="center" wrapText="1"/>
    </xf>
    <xf numFmtId="0" fontId="34" fillId="39" borderId="28" xfId="0" applyFont="1" applyFill="1" applyBorder="1" applyAlignment="1">
      <alignment horizontal="center" vertical="center" wrapText="1"/>
    </xf>
    <xf numFmtId="0" fontId="34" fillId="39" borderId="11" xfId="0" applyFont="1" applyFill="1" applyBorder="1" applyAlignment="1">
      <alignment horizontal="center" vertical="center" wrapText="1"/>
    </xf>
    <xf numFmtId="0" fontId="35" fillId="0" borderId="0" xfId="0" applyFont="1" applyAlignment="1">
      <alignment horizontal="left" vertical="center"/>
    </xf>
    <xf numFmtId="0" fontId="29" fillId="0" borderId="28" xfId="0" applyFont="1" applyFill="1" applyBorder="1" applyAlignment="1">
      <alignment horizontal="center" vertical="center" wrapText="1"/>
    </xf>
    <xf numFmtId="0" fontId="29" fillId="0" borderId="28" xfId="0" applyFont="1" applyFill="1" applyBorder="1" applyAlignment="1">
      <alignment horizontal="center" vertical="center"/>
    </xf>
    <xf numFmtId="0" fontId="29" fillId="0" borderId="10" xfId="0" applyFont="1" applyFill="1" applyBorder="1" applyAlignment="1">
      <alignment horizontal="center" vertical="center" wrapText="1"/>
    </xf>
    <xf numFmtId="0" fontId="29" fillId="0" borderId="10" xfId="0" applyFont="1" applyFill="1" applyBorder="1" applyAlignment="1">
      <alignment horizontal="center" vertical="center"/>
    </xf>
    <xf numFmtId="0" fontId="29" fillId="0" borderId="29" xfId="0" applyFont="1" applyFill="1" applyBorder="1" applyAlignment="1">
      <alignment horizontal="center" vertical="center" wrapText="1"/>
    </xf>
    <xf numFmtId="0" fontId="29" fillId="0" borderId="53" xfId="0" applyFont="1" applyFill="1" applyBorder="1" applyAlignment="1">
      <alignment horizontal="center" vertical="center"/>
    </xf>
    <xf numFmtId="0" fontId="29" fillId="0" borderId="59" xfId="0" applyFont="1" applyFill="1" applyBorder="1" applyAlignment="1">
      <alignment horizontal="center" vertical="center"/>
    </xf>
    <xf numFmtId="0" fontId="29" fillId="0" borderId="11" xfId="0" applyFont="1" applyFill="1" applyBorder="1" applyAlignment="1">
      <alignment horizontal="center" vertical="center"/>
    </xf>
    <xf numFmtId="0" fontId="34" fillId="43" borderId="10" xfId="0" applyFont="1" applyFill="1" applyBorder="1" applyAlignment="1">
      <alignment horizontal="center" vertical="center"/>
    </xf>
    <xf numFmtId="0" fontId="34" fillId="43" borderId="10" xfId="0" applyFont="1" applyFill="1" applyBorder="1" applyAlignment="1">
      <alignment horizontal="center" vertical="center" wrapText="1"/>
    </xf>
    <xf numFmtId="0" fontId="29" fillId="39" borderId="52" xfId="0" applyFont="1" applyFill="1" applyBorder="1" applyAlignment="1">
      <alignment horizontal="center" vertical="center" wrapText="1"/>
    </xf>
    <xf numFmtId="0" fontId="29" fillId="39" borderId="53" xfId="0" applyFont="1" applyFill="1" applyBorder="1" applyAlignment="1">
      <alignment horizontal="center" vertical="center" wrapText="1"/>
    </xf>
    <xf numFmtId="0" fontId="29" fillId="39" borderId="59" xfId="0" applyFont="1" applyFill="1" applyBorder="1" applyAlignment="1">
      <alignment horizontal="center" vertical="center" wrapText="1"/>
    </xf>
    <xf numFmtId="0" fontId="28" fillId="39" borderId="11" xfId="0" applyFont="1" applyFill="1" applyBorder="1" applyAlignment="1">
      <alignment horizontal="center" vertical="center"/>
    </xf>
    <xf numFmtId="0" fontId="32" fillId="43" borderId="52" xfId="0" applyFont="1" applyFill="1" applyBorder="1" applyAlignment="1">
      <alignment horizontal="center" vertical="center"/>
    </xf>
    <xf numFmtId="0" fontId="32" fillId="43" borderId="53" xfId="0" applyFont="1" applyFill="1" applyBorder="1" applyAlignment="1">
      <alignment horizontal="center" vertical="center"/>
    </xf>
    <xf numFmtId="0" fontId="32" fillId="43" borderId="59" xfId="0" applyFont="1" applyFill="1" applyBorder="1" applyAlignment="1">
      <alignment horizontal="center" vertical="center"/>
    </xf>
    <xf numFmtId="0" fontId="34" fillId="43" borderId="28" xfId="0" applyFont="1" applyFill="1" applyBorder="1" applyAlignment="1">
      <alignment horizontal="center" vertical="center" wrapText="1"/>
    </xf>
    <xf numFmtId="0" fontId="34" fillId="43" borderId="28" xfId="0" applyFont="1" applyFill="1" applyBorder="1" applyAlignment="1">
      <alignment horizontal="center" vertical="center"/>
    </xf>
    <xf numFmtId="0" fontId="34" fillId="43" borderId="11" xfId="0" applyFont="1" applyFill="1" applyBorder="1" applyAlignment="1">
      <alignment horizontal="center" vertical="center" wrapText="1"/>
    </xf>
    <xf numFmtId="0" fontId="30" fillId="45" borderId="25" xfId="0" applyFont="1" applyFill="1" applyBorder="1" applyAlignment="1">
      <alignment horizontal="center" vertical="center" wrapText="1"/>
    </xf>
    <xf numFmtId="0" fontId="30" fillId="45" borderId="26" xfId="0" applyFont="1" applyFill="1" applyBorder="1" applyAlignment="1">
      <alignment horizontal="center" vertical="center" wrapText="1"/>
    </xf>
    <xf numFmtId="0" fontId="30" fillId="45" borderId="27" xfId="0" applyFont="1" applyFill="1" applyBorder="1" applyAlignment="1">
      <alignment horizontal="center" vertical="center" wrapText="1"/>
    </xf>
    <xf numFmtId="0" fontId="29" fillId="48" borderId="42" xfId="0" applyFont="1" applyFill="1" applyBorder="1" applyAlignment="1">
      <alignment horizontal="center" vertical="center" wrapText="1"/>
    </xf>
    <xf numFmtId="0" fontId="29" fillId="48" borderId="43" xfId="0" applyFont="1" applyFill="1" applyBorder="1" applyAlignment="1">
      <alignment horizontal="center" vertical="center" wrapText="1"/>
    </xf>
    <xf numFmtId="0" fontId="29" fillId="48" borderId="44" xfId="0" applyFont="1" applyFill="1" applyBorder="1" applyAlignment="1">
      <alignment horizontal="center" vertical="center" wrapText="1"/>
    </xf>
    <xf numFmtId="0" fontId="29" fillId="42" borderId="52" xfId="0" applyFont="1" applyFill="1" applyBorder="1" applyAlignment="1">
      <alignment horizontal="center" vertical="center" wrapText="1"/>
    </xf>
    <xf numFmtId="0" fontId="29" fillId="42" borderId="53" xfId="0" applyFont="1" applyFill="1" applyBorder="1" applyAlignment="1">
      <alignment horizontal="center" vertical="center" wrapText="1"/>
    </xf>
    <xf numFmtId="0" fontId="29" fillId="42" borderId="59"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11" xfId="0" applyFont="1" applyFill="1" applyBorder="1" applyAlignment="1">
      <alignment horizontal="center" vertical="center" wrapText="1"/>
    </xf>
    <xf numFmtId="0" fontId="28" fillId="47" borderId="13" xfId="0" applyFont="1" applyFill="1" applyBorder="1" applyAlignment="1">
      <alignment horizontal="center" vertical="center" wrapText="1"/>
    </xf>
    <xf numFmtId="0" fontId="28" fillId="47" borderId="12" xfId="0" applyFont="1" applyFill="1" applyBorder="1" applyAlignment="1">
      <alignment horizontal="center" vertical="center" wrapText="1"/>
    </xf>
    <xf numFmtId="0" fontId="29" fillId="47" borderId="26" xfId="0" applyFont="1" applyFill="1" applyBorder="1" applyAlignment="1">
      <alignment horizontal="center" vertical="center"/>
    </xf>
    <xf numFmtId="0" fontId="28" fillId="45" borderId="28" xfId="0" applyFont="1" applyFill="1" applyBorder="1" applyAlignment="1">
      <alignment horizontal="center" vertical="center"/>
    </xf>
    <xf numFmtId="0" fontId="28" fillId="45" borderId="11" xfId="0" applyFont="1" applyFill="1" applyBorder="1" applyAlignment="1">
      <alignment horizontal="center" vertical="center"/>
    </xf>
    <xf numFmtId="0" fontId="42" fillId="45" borderId="14" xfId="0" applyFont="1" applyFill="1" applyBorder="1" applyAlignment="1">
      <alignment horizontal="center" vertical="center" wrapText="1"/>
    </xf>
    <xf numFmtId="0" fontId="42" fillId="45" borderId="15" xfId="0" applyFont="1" applyFill="1" applyBorder="1" applyAlignment="1">
      <alignment horizontal="center" vertical="center" wrapText="1"/>
    </xf>
    <xf numFmtId="0" fontId="43" fillId="45" borderId="11" xfId="0" applyFont="1" applyFill="1" applyBorder="1" applyAlignment="1">
      <alignment horizontal="center" vertical="center" wrapText="1"/>
    </xf>
    <xf numFmtId="0" fontId="43" fillId="45" borderId="13" xfId="0" applyFont="1" applyFill="1" applyBorder="1" applyAlignment="1">
      <alignment horizontal="center" vertical="center" wrapText="1"/>
    </xf>
    <xf numFmtId="0" fontId="43" fillId="45" borderId="12" xfId="0" applyFont="1" applyFill="1" applyBorder="1" applyAlignment="1">
      <alignment horizontal="center" vertical="center" wrapText="1"/>
    </xf>
    <xf numFmtId="0" fontId="43" fillId="45" borderId="14" xfId="0" applyFont="1" applyFill="1" applyBorder="1" applyAlignment="1">
      <alignment horizontal="center" vertical="center" wrapText="1"/>
    </xf>
    <xf numFmtId="0" fontId="28" fillId="45" borderId="14" xfId="0" applyFont="1" applyFill="1" applyBorder="1" applyAlignment="1">
      <alignment horizontal="center" vertical="center" wrapText="1"/>
    </xf>
    <xf numFmtId="0" fontId="28" fillId="45" borderId="15" xfId="0" applyFont="1" applyFill="1" applyBorder="1" applyAlignment="1">
      <alignment horizontal="center" vertical="center" wrapText="1"/>
    </xf>
    <xf numFmtId="0" fontId="28" fillId="47" borderId="14" xfId="0" applyFont="1" applyFill="1" applyBorder="1" applyAlignment="1">
      <alignment horizontal="center" vertical="center" wrapText="1"/>
    </xf>
    <xf numFmtId="0" fontId="28" fillId="47" borderId="20" xfId="0" applyFont="1" applyFill="1" applyBorder="1" applyAlignment="1">
      <alignment horizontal="center" vertical="center" wrapText="1"/>
    </xf>
    <xf numFmtId="0" fontId="28" fillId="47" borderId="15" xfId="0" applyFont="1" applyFill="1" applyBorder="1" applyAlignment="1">
      <alignment horizontal="center" vertical="center" wrapText="1"/>
    </xf>
    <xf numFmtId="0" fontId="28" fillId="47" borderId="11" xfId="0" applyFont="1" applyFill="1" applyBorder="1" applyAlignment="1">
      <alignment horizontal="center" vertical="center"/>
    </xf>
    <xf numFmtId="0" fontId="28" fillId="47" borderId="13" xfId="0" applyFont="1" applyFill="1" applyBorder="1" applyAlignment="1">
      <alignment horizontal="center" vertical="center"/>
    </xf>
    <xf numFmtId="0" fontId="42" fillId="45" borderId="29" xfId="0" applyFont="1" applyFill="1" applyBorder="1" applyAlignment="1">
      <alignment horizontal="center" vertical="center" wrapText="1"/>
    </xf>
    <xf numFmtId="0" fontId="29" fillId="49" borderId="25" xfId="0" applyFont="1" applyFill="1" applyBorder="1" applyAlignment="1">
      <alignment horizontal="center" vertical="center" wrapText="1"/>
    </xf>
    <xf numFmtId="0" fontId="29" fillId="49" borderId="26" xfId="0" applyFont="1" applyFill="1" applyBorder="1" applyAlignment="1">
      <alignment horizontal="center" vertical="center" wrapText="1"/>
    </xf>
    <xf numFmtId="0" fontId="29" fillId="49" borderId="27" xfId="0" applyFont="1" applyFill="1" applyBorder="1" applyAlignment="1">
      <alignment horizontal="center" vertical="center" wrapText="1"/>
    </xf>
    <xf numFmtId="0" fontId="28" fillId="49" borderId="34" xfId="0" applyFont="1" applyFill="1" applyBorder="1" applyAlignment="1">
      <alignment horizontal="center" vertical="center" wrapText="1"/>
    </xf>
    <xf numFmtId="0" fontId="28" fillId="49" borderId="51" xfId="0" applyFont="1" applyFill="1" applyBorder="1" applyAlignment="1">
      <alignment horizontal="center" vertical="center" wrapText="1"/>
    </xf>
    <xf numFmtId="0" fontId="28" fillId="49" borderId="41" xfId="0" applyFont="1" applyFill="1" applyBorder="1" applyAlignment="1">
      <alignment horizontal="center" vertical="center" wrapText="1"/>
    </xf>
    <xf numFmtId="0" fontId="32" fillId="40" borderId="52" xfId="0" applyFont="1" applyFill="1" applyBorder="1" applyAlignment="1">
      <alignment horizontal="center" vertical="center" wrapText="1"/>
    </xf>
    <xf numFmtId="0" fontId="32" fillId="40" borderId="53" xfId="0" applyFont="1" applyFill="1" applyBorder="1" applyAlignment="1">
      <alignment horizontal="center" vertical="center" wrapText="1"/>
    </xf>
    <xf numFmtId="0" fontId="32" fillId="40" borderId="54" xfId="0" applyFont="1" applyFill="1" applyBorder="1" applyAlignment="1">
      <alignment horizontal="center" vertical="center" wrapText="1"/>
    </xf>
    <xf numFmtId="0" fontId="34" fillId="40" borderId="28" xfId="0" applyFont="1" applyFill="1" applyBorder="1" applyAlignment="1">
      <alignment horizontal="center" vertical="center" wrapText="1"/>
    </xf>
    <xf numFmtId="0" fontId="34" fillId="40" borderId="10" xfId="0" applyFont="1" applyFill="1" applyBorder="1" applyAlignment="1">
      <alignment horizontal="center" vertical="center" wrapText="1"/>
    </xf>
    <xf numFmtId="0" fontId="34" fillId="40" borderId="29" xfId="0" applyFont="1" applyFill="1" applyBorder="1" applyAlignment="1">
      <alignment horizontal="center" vertical="center" wrapText="1"/>
    </xf>
    <xf numFmtId="0" fontId="28" fillId="49" borderId="14" xfId="0" applyFont="1" applyFill="1" applyBorder="1" applyAlignment="1">
      <alignment horizontal="center" vertical="center" wrapText="1"/>
    </xf>
    <xf numFmtId="0" fontId="28" fillId="49" borderId="20" xfId="0" applyFont="1" applyFill="1" applyBorder="1" applyAlignment="1">
      <alignment horizontal="center" vertical="center" wrapText="1"/>
    </xf>
    <xf numFmtId="0" fontId="28" fillId="49" borderId="15" xfId="0" applyFont="1" applyFill="1" applyBorder="1" applyAlignment="1">
      <alignment horizontal="center" vertical="center" wrapText="1"/>
    </xf>
    <xf numFmtId="0" fontId="28" fillId="47" borderId="16" xfId="0" applyFont="1" applyFill="1" applyBorder="1" applyAlignment="1">
      <alignment horizontal="center" vertical="center" wrapText="1"/>
    </xf>
    <xf numFmtId="0" fontId="28" fillId="47" borderId="23" xfId="0" applyFont="1" applyFill="1" applyBorder="1" applyAlignment="1">
      <alignment horizontal="center" vertical="center" wrapText="1"/>
    </xf>
    <xf numFmtId="0" fontId="28" fillId="47" borderId="17" xfId="0" applyFont="1" applyFill="1" applyBorder="1" applyAlignment="1">
      <alignment horizontal="center" vertical="center" wrapText="1"/>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7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71" xfId="0" applyFont="1" applyBorder="1" applyAlignment="1">
      <alignment horizontal="center" vertical="center" wrapText="1"/>
    </xf>
    <xf numFmtId="0" fontId="46" fillId="0" borderId="42" xfId="0" applyFont="1" applyBorder="1" applyAlignment="1">
      <alignment horizontal="justify" vertical="center" wrapText="1"/>
    </xf>
    <xf numFmtId="0" fontId="46" fillId="0" borderId="43" xfId="0" applyFont="1" applyBorder="1" applyAlignment="1">
      <alignment horizontal="justify" vertical="center" wrapText="1"/>
    </xf>
    <xf numFmtId="0" fontId="46" fillId="0" borderId="71" xfId="0" applyFont="1" applyBorder="1" applyAlignment="1">
      <alignment horizontal="justify" vertical="center" wrapText="1"/>
    </xf>
    <xf numFmtId="0" fontId="50" fillId="0" borderId="42" xfId="0" applyFont="1" applyBorder="1" applyAlignment="1">
      <alignment horizontal="justify" vertical="center" wrapText="1"/>
    </xf>
    <xf numFmtId="0" fontId="50" fillId="0" borderId="71" xfId="0" applyFont="1" applyBorder="1" applyAlignment="1">
      <alignment horizontal="justify" vertical="center" wrapText="1"/>
    </xf>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47" fillId="0" borderId="42" xfId="0" applyFont="1" applyBorder="1" applyAlignment="1">
      <alignment horizontal="center" vertical="center" wrapText="1"/>
    </xf>
    <xf numFmtId="0" fontId="47" fillId="0" borderId="71" xfId="0" applyFont="1" applyBorder="1" applyAlignment="1">
      <alignment horizontal="center" vertical="center" wrapText="1"/>
    </xf>
    <xf numFmtId="0" fontId="28" fillId="0" borderId="21"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36" borderId="52" xfId="0" applyFont="1" applyFill="1" applyBorder="1" applyAlignment="1">
      <alignment horizontal="center" vertical="center"/>
    </xf>
    <xf numFmtId="0" fontId="28" fillId="36" borderId="53" xfId="0" applyFont="1" applyFill="1" applyBorder="1" applyAlignment="1">
      <alignment horizontal="center" vertical="center"/>
    </xf>
    <xf numFmtId="0" fontId="28" fillId="36" borderId="54" xfId="0" applyFont="1" applyFill="1" applyBorder="1" applyAlignment="1">
      <alignment horizontal="center" vertical="center"/>
    </xf>
    <xf numFmtId="0" fontId="28" fillId="36" borderId="28" xfId="0" applyFont="1" applyFill="1" applyBorder="1" applyAlignment="1">
      <alignment horizontal="center" vertical="center" wrapText="1"/>
    </xf>
    <xf numFmtId="0" fontId="28" fillId="36" borderId="10" xfId="0" applyFont="1" applyFill="1" applyBorder="1" applyAlignment="1">
      <alignment horizontal="center" vertical="center" wrapText="1"/>
    </xf>
    <xf numFmtId="0" fontId="28" fillId="36" borderId="29" xfId="0" applyFont="1" applyFill="1" applyBorder="1" applyAlignment="1">
      <alignment horizontal="center" vertical="center" wrapText="1"/>
    </xf>
    <xf numFmtId="0" fontId="28" fillId="36" borderId="10" xfId="0" applyFont="1" applyFill="1" applyBorder="1" applyAlignment="1">
      <alignment horizontal="center" vertical="center"/>
    </xf>
    <xf numFmtId="0" fontId="28" fillId="36" borderId="29" xfId="0" applyFont="1" applyFill="1" applyBorder="1" applyAlignment="1">
      <alignment horizontal="center" vertical="center"/>
    </xf>
    <xf numFmtId="0" fontId="32" fillId="0" borderId="52" xfId="0" applyFont="1" applyFill="1" applyBorder="1" applyAlignment="1">
      <alignment horizontal="center" vertical="center"/>
    </xf>
    <xf numFmtId="0" fontId="32" fillId="0" borderId="53" xfId="0" applyFont="1" applyFill="1" applyBorder="1" applyAlignment="1">
      <alignment horizontal="center" vertical="center"/>
    </xf>
    <xf numFmtId="0" fontId="32" fillId="0" borderId="54" xfId="0" applyFont="1" applyFill="1" applyBorder="1" applyAlignment="1">
      <alignment horizontal="center" vertical="center"/>
    </xf>
    <xf numFmtId="0" fontId="43" fillId="0" borderId="56" xfId="0" applyFont="1" applyFill="1" applyBorder="1" applyAlignment="1">
      <alignment horizontal="center" vertical="center" wrapText="1"/>
    </xf>
    <xf numFmtId="0" fontId="43" fillId="0" borderId="22" xfId="0" applyFont="1" applyFill="1" applyBorder="1" applyAlignment="1">
      <alignment horizontal="center" vertical="center" wrapText="1"/>
    </xf>
    <xf numFmtId="0" fontId="43" fillId="0" borderId="37" xfId="0" applyFont="1" applyFill="1" applyBorder="1" applyAlignment="1">
      <alignment horizontal="center" vertical="center" wrapText="1"/>
    </xf>
    <xf numFmtId="0" fontId="43" fillId="0" borderId="19" xfId="0" applyFont="1" applyFill="1" applyBorder="1" applyAlignment="1">
      <alignment horizontal="center" vertical="center" wrapText="1"/>
    </xf>
    <xf numFmtId="0" fontId="28" fillId="36" borderId="21" xfId="0" applyFont="1" applyFill="1" applyBorder="1" applyAlignment="1">
      <alignment horizontal="center" vertical="center" wrapText="1"/>
    </xf>
    <xf numFmtId="0" fontId="28" fillId="36" borderId="30"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15" xfId="0" applyFont="1" applyFill="1" applyBorder="1" applyAlignment="1">
      <alignment horizontal="center" vertical="center" wrapText="1"/>
    </xf>
    <xf numFmtId="0" fontId="32" fillId="0" borderId="52"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29"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43" fillId="0" borderId="11"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2" fillId="36" borderId="14" xfId="0" applyFont="1" applyFill="1" applyBorder="1" applyAlignment="1">
      <alignment horizontal="center" vertical="center" wrapText="1"/>
    </xf>
    <xf numFmtId="0" fontId="42" fillId="36" borderId="15"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9" fillId="36" borderId="42" xfId="0" applyFont="1" applyFill="1" applyBorder="1" applyAlignment="1">
      <alignment horizontal="center" vertical="center" wrapText="1"/>
    </xf>
    <xf numFmtId="0" fontId="29" fillId="36" borderId="43" xfId="0" applyFont="1" applyFill="1" applyBorder="1" applyAlignment="1">
      <alignment horizontal="center" vertical="center" wrapText="1"/>
    </xf>
    <xf numFmtId="0" fontId="29" fillId="36" borderId="44" xfId="0" applyFont="1" applyFill="1" applyBorder="1" applyAlignment="1">
      <alignment horizontal="center" vertical="center" wrapText="1"/>
    </xf>
    <xf numFmtId="0" fontId="42" fillId="0" borderId="14" xfId="0" applyFont="1" applyFill="1" applyBorder="1" applyAlignment="1">
      <alignment horizontal="center" vertical="center" wrapText="1"/>
    </xf>
    <xf numFmtId="0" fontId="42" fillId="0" borderId="15"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1"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28" xfId="0" applyFont="1" applyFill="1" applyBorder="1" applyAlignment="1">
      <alignment horizontal="center" vertical="center"/>
    </xf>
    <xf numFmtId="0" fontId="34" fillId="0" borderId="10" xfId="0" applyFont="1" applyFill="1" applyBorder="1" applyAlignment="1">
      <alignment horizontal="center" vertical="center"/>
    </xf>
    <xf numFmtId="4" fontId="43" fillId="0" borderId="28" xfId="0" applyNumberFormat="1" applyFont="1" applyFill="1" applyBorder="1" applyAlignment="1">
      <alignment horizontal="center" vertical="center" wrapText="1"/>
    </xf>
    <xf numFmtId="0" fontId="43" fillId="0" borderId="65" xfId="0" applyFont="1" applyFill="1" applyBorder="1" applyAlignment="1">
      <alignment horizontal="center" vertical="center" wrapText="1"/>
    </xf>
    <xf numFmtId="0" fontId="43" fillId="0" borderId="50" xfId="0" applyFont="1" applyFill="1" applyBorder="1" applyAlignment="1">
      <alignment horizontal="center" vertical="center" wrapText="1"/>
    </xf>
    <xf numFmtId="0" fontId="43" fillId="0" borderId="39" xfId="0" applyFont="1" applyFill="1" applyBorder="1" applyAlignment="1">
      <alignment horizontal="center" vertical="center" wrapText="1"/>
    </xf>
    <xf numFmtId="0" fontId="28" fillId="0" borderId="11" xfId="0" applyFont="1" applyFill="1" applyBorder="1" applyAlignment="1">
      <alignment horizontal="center" vertical="center"/>
    </xf>
    <xf numFmtId="0" fontId="28" fillId="0" borderId="13" xfId="0" applyFont="1" applyFill="1" applyBorder="1" applyAlignment="1">
      <alignment horizontal="center" vertical="center"/>
    </xf>
    <xf numFmtId="0" fontId="29" fillId="0" borderId="52" xfId="0" applyFont="1" applyFill="1" applyBorder="1" applyAlignment="1">
      <alignment horizontal="center" vertical="center"/>
    </xf>
    <xf numFmtId="0" fontId="29" fillId="0" borderId="58" xfId="0" applyFont="1" applyFill="1" applyBorder="1" applyAlignment="1">
      <alignment horizontal="center" vertical="center"/>
    </xf>
    <xf numFmtId="0" fontId="29" fillId="0" borderId="54" xfId="0" applyFont="1" applyFill="1" applyBorder="1" applyAlignment="1">
      <alignment horizontal="center" vertical="center"/>
    </xf>
    <xf numFmtId="0" fontId="32" fillId="0" borderId="36"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38"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40" xfId="0" applyFont="1" applyFill="1" applyBorder="1" applyAlignment="1">
      <alignment horizontal="center" vertical="center" wrapText="1"/>
    </xf>
    <xf numFmtId="0" fontId="43" fillId="0" borderId="28" xfId="0" applyFont="1" applyFill="1" applyBorder="1" applyAlignment="1">
      <alignment horizontal="center" vertical="center" wrapText="1"/>
    </xf>
    <xf numFmtId="0" fontId="29" fillId="0" borderId="25" xfId="0" applyFont="1" applyFill="1" applyBorder="1" applyAlignment="1">
      <alignment horizontal="center" vertical="center"/>
    </xf>
    <xf numFmtId="0" fontId="29" fillId="0" borderId="26" xfId="0" applyFont="1" applyFill="1" applyBorder="1" applyAlignment="1">
      <alignment horizontal="center" vertical="center"/>
    </xf>
    <xf numFmtId="0" fontId="34" fillId="0" borderId="1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32" fillId="0" borderId="35" xfId="0" applyFont="1" applyFill="1" applyBorder="1" applyAlignment="1">
      <alignment horizontal="center" vertical="center" wrapText="1"/>
    </xf>
    <xf numFmtId="0" fontId="32" fillId="0" borderId="48"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32" fillId="0" borderId="59" xfId="0" applyFont="1" applyFill="1" applyBorder="1" applyAlignment="1">
      <alignment horizontal="center" vertical="center" wrapText="1"/>
    </xf>
    <xf numFmtId="0" fontId="43" fillId="0" borderId="10"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11"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29" fillId="0" borderId="27" xfId="0" applyFont="1" applyFill="1" applyBorder="1" applyAlignment="1">
      <alignment horizontal="center" vertical="center"/>
    </xf>
    <xf numFmtId="0" fontId="29" fillId="0" borderId="64"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34" fillId="0" borderId="28" xfId="0" applyFont="1" applyFill="1" applyBorder="1" applyAlignment="1">
      <alignment horizontal="center" vertical="center"/>
    </xf>
  </cellXfs>
  <cellStyles count="51">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Euro" xfId="43"/>
    <cellStyle name="oft Excel]_x000d__x000a_Comment=Строки open=/f добавляют пользовательские функции к списку Вставить функцию._x000d__x000a_Maximized=3_x000d__x000a_Basi" xfId="44"/>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10" xfId="45"/>
    <cellStyle name="Обычный 2" xfId="42"/>
    <cellStyle name="Обычный 2 10" xfId="46"/>
    <cellStyle name="Обычный 2 26" xfId="47"/>
    <cellStyle name="Обычный 3" xfId="48"/>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Тысячи [0]_Продукция (2)" xfId="49"/>
    <cellStyle name="Тысячи_Продукция (2)" xfId="50"/>
    <cellStyle name="Хороший" xfId="6" builtinId="26" customBuiltin="1"/>
  </cellStyles>
  <dxfs count="6">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s>
  <tableStyles count="0" defaultTableStyle="TableStyleMedium9" defaultPivotStyle="PivotStyleLight16"/>
  <colors>
    <mruColors>
      <color rgb="FF6DE87B"/>
      <color rgb="FF73FB79"/>
      <color rgb="FFFFD5BB"/>
      <color rgb="FFFFD592"/>
      <color rgb="FFFFD579"/>
      <color rgb="FFFF8AD8"/>
      <color rgb="FFFF7E79"/>
      <color rgb="FF76D6FF"/>
      <color rgb="FF5BD068"/>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I38"/>
  <sheetViews>
    <sheetView tabSelected="1" view="pageLayout" zoomScaleNormal="100" zoomScaleSheetLayoutView="100" workbookViewId="0">
      <selection activeCell="E1" sqref="E1:I1"/>
    </sheetView>
  </sheetViews>
  <sheetFormatPr defaultColWidth="8.85546875" defaultRowHeight="15" x14ac:dyDescent="0.25"/>
  <cols>
    <col min="1" max="1" width="9.140625" style="1"/>
  </cols>
  <sheetData>
    <row r="1" spans="2:9" ht="87.75" customHeight="1" x14ac:dyDescent="0.3">
      <c r="E1" s="318" t="s">
        <v>732</v>
      </c>
      <c r="F1" s="318"/>
      <c r="G1" s="318"/>
      <c r="H1" s="318"/>
      <c r="I1" s="318"/>
    </row>
    <row r="2" spans="2:9" ht="18.75" x14ac:dyDescent="0.3">
      <c r="E2" s="2" t="s">
        <v>733</v>
      </c>
      <c r="F2" s="2"/>
      <c r="G2" s="2"/>
      <c r="H2" s="2"/>
      <c r="I2" s="2"/>
    </row>
    <row r="8" spans="2:9" ht="88.5" customHeight="1" x14ac:dyDescent="0.25">
      <c r="B8" s="316" t="s">
        <v>731</v>
      </c>
      <c r="C8" s="317"/>
      <c r="D8" s="317"/>
      <c r="E8" s="317"/>
      <c r="F8" s="317"/>
      <c r="G8" s="317"/>
      <c r="H8" s="317"/>
      <c r="I8" s="317"/>
    </row>
    <row r="15" spans="2:9" ht="18.75" x14ac:dyDescent="0.25">
      <c r="B15" s="5"/>
    </row>
    <row r="16" spans="2:9" ht="18.75" x14ac:dyDescent="0.25">
      <c r="B16" s="6"/>
    </row>
    <row r="17" spans="2:2" ht="18.75" x14ac:dyDescent="0.25">
      <c r="B17" s="6"/>
    </row>
    <row r="18" spans="2:2" ht="18.75" x14ac:dyDescent="0.25">
      <c r="B18" s="6"/>
    </row>
    <row r="38" spans="6:6" ht="18.75" x14ac:dyDescent="0.3">
      <c r="F38" s="3"/>
    </row>
  </sheetData>
  <mergeCells count="2">
    <mergeCell ref="B8:I8"/>
    <mergeCell ref="E1:I1"/>
  </mergeCells>
  <pageMargins left="1.1811023622047245" right="0.70866141732283472" top="0.74803149606299213" bottom="0.74803149606299213" header="0.31496062992125984" footer="0.31496062992125984"/>
  <pageSetup paperSize="9" orientation="portrait" useFirstPageNumber="1" r:id="rId1"/>
  <headerFooter>
    <oddFooter>&amp;R1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119"/>
  <sheetViews>
    <sheetView zoomScale="80" zoomScaleNormal="80" workbookViewId="0">
      <selection activeCell="A2" sqref="A2:M2"/>
    </sheetView>
  </sheetViews>
  <sheetFormatPr defaultColWidth="10.85546875" defaultRowHeight="15.75" x14ac:dyDescent="0.25"/>
  <cols>
    <col min="1" max="1" width="13.140625" style="18" customWidth="1"/>
    <col min="2" max="2" width="51.28515625" style="18" customWidth="1"/>
    <col min="3" max="3" width="7.85546875" style="18" customWidth="1"/>
    <col min="4" max="4" width="18" style="18" customWidth="1"/>
    <col min="5" max="5" width="37.42578125" style="18" customWidth="1"/>
    <col min="6" max="6" width="19.140625" style="18" customWidth="1"/>
    <col min="7" max="7" width="14.7109375" style="18" customWidth="1"/>
    <col min="8" max="8" width="24.85546875" style="18" customWidth="1"/>
    <col min="9" max="9" width="26.140625" style="18" customWidth="1"/>
    <col min="10" max="10" width="23.42578125" style="18" customWidth="1"/>
    <col min="11" max="11" width="24.42578125" style="18" customWidth="1"/>
    <col min="12" max="12" width="24" style="18" customWidth="1"/>
    <col min="13" max="13" width="23" style="18" customWidth="1"/>
    <col min="14" max="14" width="10.85546875" style="18"/>
    <col min="15" max="15" width="47.28515625" style="18" customWidth="1"/>
    <col min="16" max="16384" width="10.85546875" style="18"/>
  </cols>
  <sheetData>
    <row r="1" spans="1:15" ht="48.95" customHeight="1" x14ac:dyDescent="0.25"/>
    <row r="2" spans="1:15" ht="66.95" customHeight="1" x14ac:dyDescent="0.25">
      <c r="A2" s="363" t="s">
        <v>130</v>
      </c>
      <c r="B2" s="364"/>
      <c r="C2" s="364"/>
      <c r="D2" s="364"/>
      <c r="E2" s="364"/>
      <c r="F2" s="364"/>
      <c r="G2" s="364"/>
      <c r="H2" s="364"/>
      <c r="I2" s="364"/>
      <c r="J2" s="364"/>
      <c r="K2" s="364"/>
      <c r="L2" s="364"/>
      <c r="M2" s="364"/>
    </row>
    <row r="4" spans="1:15" ht="15.95" customHeight="1" x14ac:dyDescent="0.25">
      <c r="A4" s="328" t="s">
        <v>58</v>
      </c>
      <c r="B4" s="328" t="s">
        <v>59</v>
      </c>
      <c r="C4" s="328"/>
      <c r="D4" s="328"/>
      <c r="E4" s="328"/>
      <c r="F4" s="328"/>
      <c r="G4" s="326" t="s">
        <v>91</v>
      </c>
      <c r="H4" s="326" t="s">
        <v>100</v>
      </c>
      <c r="I4" s="328" t="s">
        <v>92</v>
      </c>
      <c r="J4" s="328"/>
      <c r="K4" s="328"/>
      <c r="L4" s="328"/>
      <c r="M4" s="326" t="s">
        <v>93</v>
      </c>
    </row>
    <row r="5" spans="1:15" x14ac:dyDescent="0.25">
      <c r="A5" s="328"/>
      <c r="B5" s="328"/>
      <c r="C5" s="328"/>
      <c r="D5" s="328"/>
      <c r="E5" s="328"/>
      <c r="F5" s="328"/>
      <c r="G5" s="328"/>
      <c r="H5" s="328"/>
      <c r="I5" s="328"/>
      <c r="J5" s="328"/>
      <c r="K5" s="328"/>
      <c r="L5" s="328"/>
      <c r="M5" s="326"/>
    </row>
    <row r="6" spans="1:15" ht="128.1" customHeight="1" x14ac:dyDescent="0.25">
      <c r="A6" s="328"/>
      <c r="B6" s="328"/>
      <c r="C6" s="328"/>
      <c r="D6" s="328"/>
      <c r="E6" s="328"/>
      <c r="F6" s="328"/>
      <c r="G6" s="328"/>
      <c r="H6" s="328"/>
      <c r="I6" s="326" t="s">
        <v>297</v>
      </c>
      <c r="J6" s="327"/>
      <c r="K6" s="326" t="s">
        <v>153</v>
      </c>
      <c r="L6" s="327"/>
      <c r="M6" s="326"/>
    </row>
    <row r="7" spans="1:15" ht="30" customHeight="1" x14ac:dyDescent="0.25">
      <c r="A7" s="328"/>
      <c r="B7" s="328"/>
      <c r="C7" s="328"/>
      <c r="D7" s="328"/>
      <c r="E7" s="328"/>
      <c r="F7" s="328"/>
      <c r="G7" s="328"/>
      <c r="H7" s="328"/>
      <c r="I7" s="19" t="s">
        <v>94</v>
      </c>
      <c r="J7" s="19" t="s">
        <v>95</v>
      </c>
      <c r="K7" s="19" t="s">
        <v>94</v>
      </c>
      <c r="L7" s="19" t="s">
        <v>95</v>
      </c>
      <c r="M7" s="326"/>
    </row>
    <row r="8" spans="1:15" x14ac:dyDescent="0.25">
      <c r="A8" s="23">
        <v>1</v>
      </c>
      <c r="B8" s="330">
        <v>2</v>
      </c>
      <c r="C8" s="330"/>
      <c r="D8" s="330"/>
      <c r="E8" s="330"/>
      <c r="F8" s="330"/>
      <c r="G8" s="23">
        <v>3</v>
      </c>
      <c r="H8" s="23">
        <v>4</v>
      </c>
      <c r="I8" s="23">
        <v>5</v>
      </c>
      <c r="J8" s="23">
        <v>6</v>
      </c>
      <c r="K8" s="23">
        <v>7</v>
      </c>
      <c r="L8" s="23">
        <v>8</v>
      </c>
      <c r="M8" s="23">
        <v>9</v>
      </c>
    </row>
    <row r="9" spans="1:15" s="20" customFormat="1" ht="59.1" customHeight="1" x14ac:dyDescent="0.25">
      <c r="A9" s="21">
        <v>1</v>
      </c>
      <c r="B9" s="329" t="s">
        <v>101</v>
      </c>
      <c r="C9" s="329"/>
      <c r="D9" s="329"/>
      <c r="E9" s="329"/>
      <c r="F9" s="329"/>
      <c r="G9" s="23" t="s">
        <v>99</v>
      </c>
      <c r="H9" s="269">
        <f>SUM(H16,H37,H48)</f>
        <v>1086544.0899999999</v>
      </c>
      <c r="I9" s="269">
        <f>SUM(I16,I37,I48)</f>
        <v>131334</v>
      </c>
      <c r="J9" s="269">
        <f>SUM(J16,J37,J48)</f>
        <v>266067</v>
      </c>
      <c r="K9" s="269">
        <f>SUM(K16,K37,K48)</f>
        <v>486764.64</v>
      </c>
      <c r="L9" s="269">
        <f>SUM(L16,L37,L48)</f>
        <v>202371.45</v>
      </c>
      <c r="M9" s="272">
        <v>0.76</v>
      </c>
    </row>
    <row r="10" spans="1:15" ht="29.1" customHeight="1" x14ac:dyDescent="0.25"/>
    <row r="11" spans="1:15" ht="36.950000000000003" customHeight="1" x14ac:dyDescent="0.25">
      <c r="A11" s="328" t="s">
        <v>58</v>
      </c>
      <c r="B11" s="328" t="s">
        <v>59</v>
      </c>
      <c r="C11" s="326" t="s">
        <v>102</v>
      </c>
      <c r="D11" s="326"/>
      <c r="E11" s="326"/>
      <c r="F11" s="326"/>
      <c r="G11" s="326" t="s">
        <v>91</v>
      </c>
      <c r="H11" s="328" t="s">
        <v>148</v>
      </c>
      <c r="I11" s="328"/>
      <c r="J11" s="328"/>
      <c r="K11" s="328"/>
      <c r="L11" s="328"/>
      <c r="M11" s="326" t="s">
        <v>103</v>
      </c>
    </row>
    <row r="12" spans="1:15" ht="54" customHeight="1" x14ac:dyDescent="0.25">
      <c r="A12" s="328"/>
      <c r="B12" s="328"/>
      <c r="C12" s="326"/>
      <c r="D12" s="326"/>
      <c r="E12" s="326"/>
      <c r="F12" s="326"/>
      <c r="G12" s="328"/>
      <c r="H12" s="328"/>
      <c r="I12" s="328"/>
      <c r="J12" s="328"/>
      <c r="K12" s="328"/>
      <c r="L12" s="328"/>
      <c r="M12" s="326"/>
    </row>
    <row r="13" spans="1:15" ht="83.1" customHeight="1" x14ac:dyDescent="0.25">
      <c r="A13" s="328"/>
      <c r="B13" s="326" t="s">
        <v>104</v>
      </c>
      <c r="C13" s="328" t="s">
        <v>105</v>
      </c>
      <c r="D13" s="326" t="s">
        <v>106</v>
      </c>
      <c r="E13" s="328" t="s">
        <v>107</v>
      </c>
      <c r="F13" s="328"/>
      <c r="G13" s="328"/>
      <c r="H13" s="337" t="s">
        <v>328</v>
      </c>
      <c r="I13" s="326" t="s">
        <v>297</v>
      </c>
      <c r="J13" s="327"/>
      <c r="K13" s="326" t="s">
        <v>354</v>
      </c>
      <c r="L13" s="327"/>
      <c r="M13" s="326"/>
    </row>
    <row r="14" spans="1:15" ht="135.94999999999999" customHeight="1" x14ac:dyDescent="0.25">
      <c r="A14" s="328"/>
      <c r="B14" s="326"/>
      <c r="C14" s="328"/>
      <c r="D14" s="326"/>
      <c r="E14" s="24" t="s">
        <v>297</v>
      </c>
      <c r="F14" s="24" t="s">
        <v>354</v>
      </c>
      <c r="G14" s="328"/>
      <c r="H14" s="338"/>
      <c r="I14" s="19" t="s">
        <v>94</v>
      </c>
      <c r="J14" s="19" t="s">
        <v>95</v>
      </c>
      <c r="K14" s="19" t="s">
        <v>94</v>
      </c>
      <c r="L14" s="19" t="s">
        <v>95</v>
      </c>
      <c r="M14" s="326"/>
    </row>
    <row r="15" spans="1:15" ht="16.5" thickBot="1" x14ac:dyDescent="0.3">
      <c r="A15" s="23">
        <v>10</v>
      </c>
      <c r="B15" s="23">
        <v>11</v>
      </c>
      <c r="C15" s="23">
        <v>12</v>
      </c>
      <c r="D15" s="23">
        <v>13</v>
      </c>
      <c r="E15" s="23">
        <v>14</v>
      </c>
      <c r="F15" s="23">
        <v>15</v>
      </c>
      <c r="G15" s="23">
        <v>16</v>
      </c>
      <c r="H15" s="23">
        <v>17</v>
      </c>
      <c r="I15" s="23">
        <v>18</v>
      </c>
      <c r="J15" s="23">
        <v>19</v>
      </c>
      <c r="K15" s="23">
        <v>20</v>
      </c>
      <c r="L15" s="23">
        <v>21</v>
      </c>
      <c r="M15" s="23">
        <v>22</v>
      </c>
    </row>
    <row r="16" spans="1:15" ht="65.099999999999994" customHeight="1" x14ac:dyDescent="0.25">
      <c r="A16" s="22" t="s">
        <v>108</v>
      </c>
      <c r="B16" s="365" t="s">
        <v>329</v>
      </c>
      <c r="C16" s="365"/>
      <c r="D16" s="365"/>
      <c r="E16" s="365"/>
      <c r="F16" s="365"/>
      <c r="G16" s="61" t="s">
        <v>99</v>
      </c>
      <c r="H16" s="282">
        <f>SUM(H17,H18,H20,H21,H22,H23,H24,H28,H29,H30)</f>
        <v>654450.09</v>
      </c>
      <c r="I16" s="282">
        <f>SUM(I17,I18,I20,I21,I22,I23,I24,I28,I29,I30)</f>
        <v>0</v>
      </c>
      <c r="J16" s="282">
        <f>SUM(J17,J18,J20,J21,J22,J23,J24,J28,J29,J30)</f>
        <v>0</v>
      </c>
      <c r="K16" s="282">
        <f>SUM(K17,K18,K20,K21,K22,K23,K24,K28,K29,K30)</f>
        <v>486764.64</v>
      </c>
      <c r="L16" s="282">
        <f>SUM(L17,L18,L20,L21,L22,L23,L24,L28,L29,L30)</f>
        <v>167685.45000000001</v>
      </c>
      <c r="M16" s="273"/>
      <c r="O16" s="322" t="s">
        <v>523</v>
      </c>
    </row>
    <row r="17" spans="1:15" x14ac:dyDescent="0.25">
      <c r="A17" s="19" t="s">
        <v>109</v>
      </c>
      <c r="B17" s="26" t="s">
        <v>110</v>
      </c>
      <c r="C17" s="19" t="s">
        <v>111</v>
      </c>
      <c r="D17" s="227">
        <f>ДТ!J10</f>
        <v>250</v>
      </c>
      <c r="E17" s="227">
        <f>ДТ!K10</f>
        <v>0</v>
      </c>
      <c r="F17" s="227">
        <f>ДТ!L10</f>
        <v>250</v>
      </c>
      <c r="G17" s="19" t="s">
        <v>112</v>
      </c>
      <c r="H17" s="283">
        <f>SUM(ДТ!M10,ДТ!N10,ДТ!O10,ДТ!P10,ДТ!Q10,ДТ!R10,ДТ!S10,ДТ!T10,ДТ!U10,ДТ!V10,ДТ!W10,ДТ!X10,ДТ!Y10,ДТ!Z10,ДТ!AA10,ДТ!AB10)</f>
        <v>90134.35</v>
      </c>
      <c r="I17" s="224">
        <f>SUM(ДТ!M10,ДТ!Q10)</f>
        <v>0</v>
      </c>
      <c r="J17" s="224">
        <f>SUM(ДТ!O10,ДТ!S10,ДТ!U10,ДТ!W10,ДТ!Y10,ДТ!AA10)</f>
        <v>0</v>
      </c>
      <c r="K17" s="224">
        <f>SUM(ДТ!N10,ДТ!R10)</f>
        <v>0</v>
      </c>
      <c r="L17" s="224">
        <f>SUM(ДТ!P10,ДТ!T10,ДТ!V10,ДТ!X10,ДТ!Z10,ДТ!AB10)</f>
        <v>90134.35</v>
      </c>
      <c r="M17" s="274"/>
      <c r="O17" s="323"/>
    </row>
    <row r="18" spans="1:15" x14ac:dyDescent="0.25">
      <c r="A18" s="19" t="s">
        <v>113</v>
      </c>
      <c r="B18" s="64" t="s">
        <v>48</v>
      </c>
      <c r="C18" s="19" t="s">
        <v>111</v>
      </c>
      <c r="D18" s="227">
        <f>ДТ!AF10+ДТ!AE10</f>
        <v>89</v>
      </c>
      <c r="E18" s="227">
        <f>ДТ!AE10</f>
        <v>0</v>
      </c>
      <c r="F18" s="227">
        <f>ДТ!AF10</f>
        <v>89</v>
      </c>
      <c r="G18" s="19" t="s">
        <v>112</v>
      </c>
      <c r="H18" s="283">
        <f>SUM(ДТ!AI10,ДТ!AJ10,ДТ!AK10,ДТ!AL10,ДТ!AM10,ДТ!AN10,ДТ!AO10,ДТ!AP10,ДТ!AQ10,ДТ!AR10,ДТ!AS10,ДТ!AT10,ДТ!AU10,ДТ!AV10,ДТ!AW10,ДТ!AX10,ДТ!AY10,ДТ!AZ10)</f>
        <v>20932</v>
      </c>
      <c r="I18" s="224">
        <f>ДТ!AI10+ДТ!AM10</f>
        <v>0</v>
      </c>
      <c r="J18" s="224">
        <f>SUM(ДТ!AK10,ДТ!AO10,ДТ!AQ10,ДТ!AS10,ДТ!AU10,ДТ!AW10,ДТ!AY10)</f>
        <v>0</v>
      </c>
      <c r="K18" s="224">
        <f>ДТ!AJ10+ДТ!AN10</f>
        <v>0</v>
      </c>
      <c r="L18" s="224">
        <f>SUM(ДТ!AL10,ДТ!AP10,ДТ!AR10,ДТ!AT10,ДТ!AV10,ДТ!AX10,ДТ!AZ10)</f>
        <v>20932</v>
      </c>
      <c r="M18" s="274"/>
      <c r="O18" s="324">
        <f>H16-ДТ!E10</f>
        <v>0</v>
      </c>
    </row>
    <row r="19" spans="1:15" ht="16.5" thickBot="1" x14ac:dyDescent="0.3">
      <c r="A19" s="105" t="s">
        <v>305</v>
      </c>
      <c r="B19" s="64" t="s">
        <v>49</v>
      </c>
      <c r="C19" s="105" t="s">
        <v>306</v>
      </c>
      <c r="D19" s="227">
        <f>E19+F19</f>
        <v>0</v>
      </c>
      <c r="E19" s="227">
        <f>ДТ!AG10</f>
        <v>0</v>
      </c>
      <c r="F19" s="227">
        <f>ДТ!AH10</f>
        <v>0</v>
      </c>
      <c r="G19" s="105"/>
      <c r="H19" s="283"/>
      <c r="I19" s="224"/>
      <c r="J19" s="224"/>
      <c r="K19" s="224"/>
      <c r="L19" s="224"/>
      <c r="M19" s="274"/>
      <c r="O19" s="325"/>
    </row>
    <row r="20" spans="1:15" x14ac:dyDescent="0.25">
      <c r="A20" s="19" t="s">
        <v>114</v>
      </c>
      <c r="B20" s="26" t="s">
        <v>115</v>
      </c>
      <c r="C20" s="19" t="s">
        <v>111</v>
      </c>
      <c r="D20" s="227">
        <f>ДТ!HI10</f>
        <v>16</v>
      </c>
      <c r="E20" s="227">
        <f>ДТ!HJ10</f>
        <v>16</v>
      </c>
      <c r="F20" s="227">
        <f>ДТ!HK10</f>
        <v>0</v>
      </c>
      <c r="G20" s="19" t="s">
        <v>112</v>
      </c>
      <c r="H20" s="283">
        <f>SUM(ДТ!HL10,ДТ!HM10,ДТ!HN10,ДТ!HO10,ДТ!HP10,ДТ!HQ10,ДТ!HR10,ДТ!HS10,ДТ!HT10,ДТ!HU10,ДТ!HV10,ДТ!HW10,ДТ!HX10,ДТ!HY10,ДТ!HZ10,ДТ!IA10,ДТ!IB10,ДТ!IC10,ДТ!IF10,ДТ!IG10,ДТ!ID10,ДТ!IE10)</f>
        <v>12689.6</v>
      </c>
      <c r="I20" s="224">
        <f>SUM(ДТ!HL10,ДТ!HP10)</f>
        <v>0</v>
      </c>
      <c r="J20" s="224">
        <f>ДТ!HN10+ДТ!HR10+ДТ!HT10+ДТ!HV10+ДТ!HX10+ДТ!HZ10+ДТ!IB10+ДТ!IF10+ДТ!ID10</f>
        <v>0</v>
      </c>
      <c r="K20" s="224">
        <f>ДТ!HM10+ДТ!HQ10</f>
        <v>0</v>
      </c>
      <c r="L20" s="224">
        <f>SUM(ДТ!HO10,ДТ!HS10,ДТ!HU10,ДТ!HW10,ДТ!HY10,ДТ!IA10,ДТ!IC10,ДТ!IG10,ДТ!IE10)</f>
        <v>12689.6</v>
      </c>
      <c r="M20" s="274"/>
    </row>
    <row r="21" spans="1:15" x14ac:dyDescent="0.25">
      <c r="A21" s="19" t="s">
        <v>116</v>
      </c>
      <c r="B21" s="26" t="s">
        <v>39</v>
      </c>
      <c r="C21" s="19" t="s">
        <v>111</v>
      </c>
      <c r="D21" s="227">
        <f>ДТ!BS10</f>
        <v>150</v>
      </c>
      <c r="E21" s="227">
        <f>ДТ!BT10</f>
        <v>0</v>
      </c>
      <c r="F21" s="227">
        <f>ДТ!BU10</f>
        <v>150</v>
      </c>
      <c r="G21" s="19" t="s">
        <v>112</v>
      </c>
      <c r="H21" s="283">
        <f>SUM(ДТ!BV10,ДТ!BW10,ДТ!BX10,ДТ!BY10,ДТ!BZ10,ДТ!CA10,ДТ!CB10,ДТ!CC10)</f>
        <v>3008</v>
      </c>
      <c r="I21" s="224">
        <f>ДТ!BV10+ДТ!BZ10</f>
        <v>0</v>
      </c>
      <c r="J21" s="224">
        <f>ДТ!BX10+ДТ!CB10</f>
        <v>0</v>
      </c>
      <c r="K21" s="224">
        <f>SUM(ДТ!BW10+ДТ!CA10)</f>
        <v>0</v>
      </c>
      <c r="L21" s="224">
        <f>SUM(ДТ!BY10,ДТ!CC10)</f>
        <v>3008</v>
      </c>
      <c r="M21" s="274"/>
    </row>
    <row r="22" spans="1:15" ht="23.1" customHeight="1" x14ac:dyDescent="0.25">
      <c r="A22" s="54" t="s">
        <v>117</v>
      </c>
      <c r="B22" s="67" t="s">
        <v>60</v>
      </c>
      <c r="C22" s="53" t="s">
        <v>227</v>
      </c>
      <c r="D22" s="227">
        <f>ДТ!CZ10</f>
        <v>3611</v>
      </c>
      <c r="E22" s="227">
        <f>ДТ!DA10</f>
        <v>0</v>
      </c>
      <c r="F22" s="227">
        <f>ДТ!DB10</f>
        <v>3611</v>
      </c>
      <c r="G22" s="54" t="s">
        <v>112</v>
      </c>
      <c r="H22" s="283">
        <f>SUM(ДТ!DC10,ДТ!DD10,ДТ!DE10,ДТ!DF10,ДТ!DG10,ДТ!DH10,ДТ!DI10,ДТ!DJ10,ДТ!DK10,ДТ!DL10,ДТ!DM10,ДТ!DN10,ДТ!DO10,ДТ!DP10,ДТ!DQ10,ДТ!DR10)</f>
        <v>49136.480000000003</v>
      </c>
      <c r="I22" s="284">
        <f>SUM(ДТ!DC10,ДТ!DG10)</f>
        <v>0</v>
      </c>
      <c r="J22" s="284">
        <f>SUM(ДТ!DE10,ДТ!DI10,ДТ!DK10,ДТ!DM10,ДТ!DO10,ДТ!DQ10)</f>
        <v>0</v>
      </c>
      <c r="K22" s="284">
        <f>SUM(ДТ!DD10,ДТ!DH10)</f>
        <v>46048.55</v>
      </c>
      <c r="L22" s="284">
        <f>SUM(ДТ!DF10,ДТ!DJ10,ДТ!DL10,ДТ!DN10,ДТ!DP10,ДТ!DR10)</f>
        <v>3087.9300000000003</v>
      </c>
      <c r="M22" s="275"/>
    </row>
    <row r="23" spans="1:15" ht="51" customHeight="1" x14ac:dyDescent="0.25">
      <c r="A23" s="27" t="s">
        <v>126</v>
      </c>
      <c r="B23" s="26" t="s">
        <v>128</v>
      </c>
      <c r="C23" s="19" t="s">
        <v>118</v>
      </c>
      <c r="D23" s="280">
        <f>E23+F23</f>
        <v>102978.35100000002</v>
      </c>
      <c r="E23" s="280">
        <f>ДТ!EI10</f>
        <v>0</v>
      </c>
      <c r="F23" s="280">
        <f>ДТ!EJ10</f>
        <v>102978.35100000002</v>
      </c>
      <c r="G23" s="19" t="s">
        <v>112</v>
      </c>
      <c r="H23" s="283">
        <f>SUM(ДТ!DS10,ДТ!DT10,ДТ!DU10,ДТ!DV10,ДТ!DW10,ДТ!DX10,ДТ!DY10,ДТ!DZ10,ДТ!EA10,ДТ!EB10,ДТ!EC10,ДТ!ED10,ДТ!EE10,ДТ!EF10,ДТ!EG10,ДТ!EH10)</f>
        <v>389179.69</v>
      </c>
      <c r="I23" s="224">
        <f>ДТ!DS10+ДТ!DW10</f>
        <v>0</v>
      </c>
      <c r="J23" s="224">
        <f>ДТ!DU10+ДТ!DY10+ДТ!EA10+ДТ!EC10+ДТ!EE10+ДТ!EG10</f>
        <v>0</v>
      </c>
      <c r="K23" s="224">
        <f>ДТ!DT10+ДТ!DX10</f>
        <v>388935.27</v>
      </c>
      <c r="L23" s="224">
        <f>ДТ!DV10+ДТ!DZ10+ДТ!EB10+ДТ!ED10+ДТ!EF10+ДТ!EH10</f>
        <v>244.42</v>
      </c>
      <c r="M23" s="274"/>
    </row>
    <row r="24" spans="1:15" x14ac:dyDescent="0.25">
      <c r="A24" s="27" t="s">
        <v>127</v>
      </c>
      <c r="B24" s="26" t="s">
        <v>330</v>
      </c>
      <c r="C24" s="19" t="s">
        <v>118</v>
      </c>
      <c r="D24" s="224">
        <f>E24+F24</f>
        <v>144930</v>
      </c>
      <c r="E24" s="224">
        <f>ДТ!GI10</f>
        <v>0</v>
      </c>
      <c r="F24" s="224">
        <f>ДТ!GJ10</f>
        <v>144930</v>
      </c>
      <c r="G24" s="19" t="s">
        <v>112</v>
      </c>
      <c r="H24" s="283">
        <f>SUM(ДТ!EM10,ДТ!EN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f>
        <v>85472.969999999987</v>
      </c>
      <c r="I24" s="224">
        <f>SUM(ДТ!EM10,ДТ!EN10,ДТ!EO10,ДТ!EY10,ДТ!EZ10,ДТ!FA10)</f>
        <v>0</v>
      </c>
      <c r="J24" s="224">
        <f>SUM(ДТ!ES10,ДТ!ET10,ДТ!EU10,ДТ!FE10,ДТ!FF10,ДТ!FG10,ДТ!FK10,ДТ!FL10,ДТ!FM10,ДТ!FQ10,ДТ!FR10,ДТ!FS10,ДТ!FW10,ДТ!FX10,ДТ!FY10,ДТ!GC10,ДТ!GD10,ДТ!GE10)</f>
        <v>0</v>
      </c>
      <c r="K24" s="224">
        <f>SUM(ДТ!EP10,ДТ!EQ10,ДТ!ER10,ДТ!FB10,ДТ!FC10,ДТ!FD10)</f>
        <v>51448.819999999992</v>
      </c>
      <c r="L24" s="224">
        <f>SUM(ДТ!EV10,ДТ!EW10,ДТ!EX10,ДТ!FH10,ДТ!FI10,ДТ!FJ10,ДТ!FN10,ДТ!FO10,ДТ!FP10,ДТ!FT10,ДТ!FU10,ДТ!FV10,ДТ!FZ10,ДТ!GA10,ДТ!GB10,ДТ!GF10,ДТ!GG10,ДТ!GH10)</f>
        <v>34024.15</v>
      </c>
      <c r="M24" s="274"/>
    </row>
    <row r="25" spans="1:15" ht="17.100000000000001" customHeight="1" x14ac:dyDescent="0.25">
      <c r="A25" s="19" t="s">
        <v>119</v>
      </c>
      <c r="B25" s="28" t="s">
        <v>35</v>
      </c>
      <c r="C25" s="19" t="s">
        <v>118</v>
      </c>
      <c r="D25" s="360"/>
      <c r="E25" s="361"/>
      <c r="F25" s="362"/>
      <c r="G25" s="19" t="s">
        <v>112</v>
      </c>
      <c r="H25" s="286"/>
      <c r="I25" s="281"/>
      <c r="J25" s="281"/>
      <c r="K25" s="281"/>
      <c r="L25" s="281"/>
      <c r="M25" s="274"/>
    </row>
    <row r="26" spans="1:15" x14ac:dyDescent="0.25">
      <c r="A26" s="19" t="s">
        <v>120</v>
      </c>
      <c r="B26" s="28" t="s">
        <v>37</v>
      </c>
      <c r="C26" s="19" t="s">
        <v>118</v>
      </c>
      <c r="D26" s="360"/>
      <c r="E26" s="361"/>
      <c r="F26" s="362"/>
      <c r="G26" s="19" t="s">
        <v>112</v>
      </c>
      <c r="H26" s="286"/>
      <c r="I26" s="281"/>
      <c r="J26" s="281"/>
      <c r="K26" s="281"/>
      <c r="L26" s="281"/>
      <c r="M26" s="274"/>
    </row>
    <row r="27" spans="1:15" x14ac:dyDescent="0.25">
      <c r="A27" s="19" t="s">
        <v>121</v>
      </c>
      <c r="B27" s="28" t="s">
        <v>36</v>
      </c>
      <c r="C27" s="19" t="s">
        <v>118</v>
      </c>
      <c r="D27" s="360"/>
      <c r="E27" s="361"/>
      <c r="F27" s="362"/>
      <c r="G27" s="19" t="s">
        <v>112</v>
      </c>
      <c r="H27" s="286"/>
      <c r="I27" s="281"/>
      <c r="J27" s="281"/>
      <c r="K27" s="281"/>
      <c r="L27" s="281"/>
      <c r="M27" s="274"/>
    </row>
    <row r="28" spans="1:15" x14ac:dyDescent="0.25">
      <c r="A28" s="19" t="s">
        <v>122</v>
      </c>
      <c r="B28" s="26" t="s">
        <v>12</v>
      </c>
      <c r="C28" s="19" t="s">
        <v>118</v>
      </c>
      <c r="D28" s="224">
        <f>E28+F28</f>
        <v>1746</v>
      </c>
      <c r="E28" s="224">
        <f>ДТ!HE10</f>
        <v>0</v>
      </c>
      <c r="F28" s="224">
        <f>ДТ!HF10</f>
        <v>1746</v>
      </c>
      <c r="G28" s="19" t="s">
        <v>112</v>
      </c>
      <c r="H28" s="283">
        <f>SUM(ДТ!GM10,ДТ!GN10,ДТ!GO10,ДТ!GP10,ДТ!GQ10,ДТ!GR10,ДТ!GS10,ДТ!GT10,ДТ!GU10,ДТ!GV10,ДТ!GW10,ДТ!GX10,ДТ!GY10,ДТ!GZ10,ДТ!HA10,ДТ!HB10,ДТ!HC10,ДТ!HD10)</f>
        <v>2702</v>
      </c>
      <c r="I28" s="224">
        <f>SUM(ДТ!GM10,ДТ!GQ10)</f>
        <v>0</v>
      </c>
      <c r="J28" s="224">
        <f>SUM(ДТ!GO10,ДТ!GS10,ДТ!GU10,ДТ!GW10,ДТ!GY10,ДТ!HA10,ДТ!HC10)</f>
        <v>0</v>
      </c>
      <c r="K28" s="224">
        <f>SUM(ДТ!GN10,ДТ!GR10)</f>
        <v>332</v>
      </c>
      <c r="L28" s="224">
        <f>SUM(ДТ!GP10,ДТ!GT10,ДТ!GV10,ДТ!GX10,ДТ!GZ10,ДТ!HB10,ДТ!HD10)</f>
        <v>2370</v>
      </c>
      <c r="M28" s="274"/>
    </row>
    <row r="29" spans="1:15" x14ac:dyDescent="0.25">
      <c r="A29" s="19" t="s">
        <v>123</v>
      </c>
      <c r="B29" s="339" t="s">
        <v>307</v>
      </c>
      <c r="C29" s="339"/>
      <c r="D29" s="339"/>
      <c r="E29" s="339"/>
      <c r="F29" s="339"/>
      <c r="G29" s="19" t="s">
        <v>112</v>
      </c>
      <c r="H29" s="283">
        <f>SUM(ДТ!BC10,ДТ!BD10,ДТ!BE10,ДТ!BF10)</f>
        <v>0</v>
      </c>
      <c r="I29" s="224"/>
      <c r="J29" s="224">
        <f>ДТ!BC10+ДТ!BE10</f>
        <v>0</v>
      </c>
      <c r="K29" s="224"/>
      <c r="L29" s="224">
        <f>SUM(ДТ!BD10,ДТ!BF10)</f>
        <v>0</v>
      </c>
      <c r="M29" s="274"/>
    </row>
    <row r="30" spans="1:15" x14ac:dyDescent="0.25">
      <c r="A30" s="19" t="s">
        <v>124</v>
      </c>
      <c r="B30" s="339" t="s">
        <v>125</v>
      </c>
      <c r="C30" s="339"/>
      <c r="D30" s="339"/>
      <c r="E30" s="339"/>
      <c r="F30" s="339"/>
      <c r="G30" s="19" t="s">
        <v>112</v>
      </c>
      <c r="H30" s="285">
        <f>SUM(ДТ!IH10,ДТ!II10,ДТ!IJ10,ДТ!IK10,ДТ!IL10,ДТ!IM10,ДТ!IN10,ДТ!IO10,ДТ!IP10,ДТ!IQ10,ДТ!IR10,ДТ!IS10,ДТ!IT10,ДТ!IU10,ДТ!IV10,ДТ!IW10,ДТ!IX10,ДТ!IY10,ДТ!IZ10,ДТ!JA10)</f>
        <v>1195</v>
      </c>
      <c r="I30" s="224">
        <f>SUM(ДТ!IH10,ДТ!IL10)</f>
        <v>0</v>
      </c>
      <c r="J30" s="224">
        <f>SUM(ДТ!IJ10,ДТ!IN10,ДТ!IP10,ДТ!IR10,ДТ!IT10,ДТ!IV10,ДТ!IX10,ДТ!IZ10)</f>
        <v>0</v>
      </c>
      <c r="K30" s="224">
        <f>SUM(ДТ!II10,ДТ!IM10)</f>
        <v>0</v>
      </c>
      <c r="L30" s="224">
        <f>SUM(ДТ!IK10,ДТ!IO10,ДТ!IQ10,ДТ!IS10,ДТ!IU10,ДТ!IW10,ДТ!IY10,ДТ!JA10)</f>
        <v>1195</v>
      </c>
      <c r="M30" s="274"/>
    </row>
    <row r="32" spans="1:15" ht="56.1" customHeight="1" x14ac:dyDescent="0.25">
      <c r="A32" s="328" t="s">
        <v>58</v>
      </c>
      <c r="B32" s="341" t="s">
        <v>59</v>
      </c>
      <c r="C32" s="337" t="s">
        <v>105</v>
      </c>
      <c r="D32" s="344" t="s">
        <v>131</v>
      </c>
      <c r="E32" s="345"/>
      <c r="F32" s="346"/>
      <c r="G32" s="326" t="s">
        <v>91</v>
      </c>
      <c r="H32" s="326" t="s">
        <v>132</v>
      </c>
      <c r="I32" s="326"/>
      <c r="J32" s="326"/>
      <c r="K32" s="326"/>
      <c r="L32" s="326"/>
      <c r="M32" s="326" t="s">
        <v>103</v>
      </c>
    </row>
    <row r="33" spans="1:15" ht="36" customHeight="1" x14ac:dyDescent="0.25">
      <c r="A33" s="328"/>
      <c r="B33" s="342"/>
      <c r="C33" s="353"/>
      <c r="D33" s="347"/>
      <c r="E33" s="348"/>
      <c r="F33" s="349"/>
      <c r="G33" s="328"/>
      <c r="H33" s="337" t="s">
        <v>100</v>
      </c>
      <c r="I33" s="354" t="s">
        <v>92</v>
      </c>
      <c r="J33" s="355"/>
      <c r="K33" s="355"/>
      <c r="L33" s="356"/>
      <c r="M33" s="326"/>
    </row>
    <row r="34" spans="1:15" ht="84.95" customHeight="1" x14ac:dyDescent="0.25">
      <c r="A34" s="328"/>
      <c r="B34" s="342"/>
      <c r="C34" s="353"/>
      <c r="D34" s="347"/>
      <c r="E34" s="348"/>
      <c r="F34" s="349"/>
      <c r="G34" s="328"/>
      <c r="H34" s="353"/>
      <c r="I34" s="326" t="s">
        <v>297</v>
      </c>
      <c r="J34" s="327"/>
      <c r="K34" s="326" t="s">
        <v>153</v>
      </c>
      <c r="L34" s="327"/>
      <c r="M34" s="326"/>
    </row>
    <row r="35" spans="1:15" ht="54" customHeight="1" thickBot="1" x14ac:dyDescent="0.3">
      <c r="A35" s="328"/>
      <c r="B35" s="343"/>
      <c r="C35" s="338"/>
      <c r="D35" s="350"/>
      <c r="E35" s="351"/>
      <c r="F35" s="352"/>
      <c r="G35" s="328"/>
      <c r="H35" s="338"/>
      <c r="I35" s="19" t="s">
        <v>94</v>
      </c>
      <c r="J35" s="19" t="s">
        <v>95</v>
      </c>
      <c r="K35" s="19" t="s">
        <v>94</v>
      </c>
      <c r="L35" s="19" t="s">
        <v>95</v>
      </c>
      <c r="M35" s="326"/>
    </row>
    <row r="36" spans="1:15" s="20" customFormat="1" ht="21" customHeight="1" x14ac:dyDescent="0.25">
      <c r="A36" s="73">
        <v>23</v>
      </c>
      <c r="B36" s="73">
        <v>24</v>
      </c>
      <c r="C36" s="73">
        <v>25</v>
      </c>
      <c r="D36" s="357">
        <v>26</v>
      </c>
      <c r="E36" s="358"/>
      <c r="F36" s="359"/>
      <c r="G36" s="73">
        <v>27</v>
      </c>
      <c r="H36" s="73">
        <v>28</v>
      </c>
      <c r="I36" s="73">
        <v>29</v>
      </c>
      <c r="J36" s="73">
        <v>30</v>
      </c>
      <c r="K36" s="73">
        <v>31</v>
      </c>
      <c r="L36" s="73">
        <v>32</v>
      </c>
      <c r="M36" s="73">
        <v>33</v>
      </c>
      <c r="O36" s="322" t="s">
        <v>522</v>
      </c>
    </row>
    <row r="37" spans="1:15" ht="29.1" customHeight="1" x14ac:dyDescent="0.25">
      <c r="A37" s="103" t="s">
        <v>133</v>
      </c>
      <c r="B37" s="340" t="s">
        <v>134</v>
      </c>
      <c r="C37" s="340"/>
      <c r="D37" s="340"/>
      <c r="E37" s="340"/>
      <c r="F37" s="340"/>
      <c r="G37" s="62" t="s">
        <v>99</v>
      </c>
      <c r="H37" s="287">
        <f>SUM(H38,H39,H40,H41,H42,H43,H47)</f>
        <v>432094</v>
      </c>
      <c r="I37" s="287">
        <f>SUM(I38,I39,I40,I41,I42,I43,I47)</f>
        <v>131334</v>
      </c>
      <c r="J37" s="287">
        <f>SUM(J38,J39,J40,J41,J42,J43,J47)</f>
        <v>266067</v>
      </c>
      <c r="K37" s="287">
        <f>SUM(K38,K39,K40,K41,K42,K43,K47)</f>
        <v>0</v>
      </c>
      <c r="L37" s="287">
        <f>SUM(L38,L39,L40,L41,L42,L43,L47)</f>
        <v>34686</v>
      </c>
      <c r="M37" s="276"/>
      <c r="O37" s="323"/>
    </row>
    <row r="38" spans="1:15" x14ac:dyDescent="0.25">
      <c r="A38" s="27" t="s">
        <v>147</v>
      </c>
      <c r="B38" s="26" t="s">
        <v>331</v>
      </c>
      <c r="C38" s="19" t="s">
        <v>111</v>
      </c>
      <c r="D38" s="331">
        <f>SUM(COUNTIF('Общественные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18</v>
      </c>
      <c r="E38" s="331"/>
      <c r="F38" s="331"/>
      <c r="G38" s="23" t="s">
        <v>99</v>
      </c>
      <c r="H38" s="270">
        <f>SUM(SUMIFS('Общественные пространства'!$I$10:$I$100000,'Общественные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432094</v>
      </c>
      <c r="I38" s="270">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
+SUM(SUMIFS('Общественные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131334</v>
      </c>
      <c r="J38" s="270">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
+SUM(SUMIFS('Общественные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266067</v>
      </c>
      <c r="K38" s="270">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0</v>
      </c>
      <c r="L38" s="270">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34686</v>
      </c>
      <c r="M38" s="276"/>
      <c r="O38" s="324">
        <f>H37+H48-'Общественные пространства'!I9</f>
        <v>21519.960000000021</v>
      </c>
    </row>
    <row r="39" spans="1:15" ht="16.5" thickBot="1" x14ac:dyDescent="0.3">
      <c r="A39" s="19" t="s">
        <v>135</v>
      </c>
      <c r="B39" s="26" t="s">
        <v>14</v>
      </c>
      <c r="C39" s="19" t="s">
        <v>111</v>
      </c>
      <c r="D39" s="331">
        <f>COUNTIF('Общественные пространства'!$E$10:$E$100000,"Площадка для выгула животных")</f>
        <v>0</v>
      </c>
      <c r="E39" s="331"/>
      <c r="F39" s="331"/>
      <c r="G39" s="23" t="s">
        <v>99</v>
      </c>
      <c r="H39" s="270">
        <f>SUMIFS('Общественные пространства'!$I$10:$I$100000,'Общественные пространства'!$E$10:$E$100000,"Площадка для выгула животных")</f>
        <v>0</v>
      </c>
      <c r="I39" s="270">
        <f>SUM(SUMIFS('Общественные пространства'!$G$10:$G$100000,'Общественные пространства'!$E$10:$E$100000,{"Площадка для выгула животных"},'Общественные пространства'!$F$10:$F$100000,"Муниципальный заказ"))
+SUM(SUMIFS('Общественные пространства'!$G$10:$G$100000,'Общественные пространства'!$E$10:$E$100000,{"Площадка для выгула животных"},'Общественные пространства'!$F$10:$F$100000,"На балансе муниципального бюджетного учреждения"))</f>
        <v>0</v>
      </c>
      <c r="J39" s="270">
        <f>SUM(SUMIFS('Общественные пространства'!$H$10:$H$100000,'Общественные пространства'!$E$10:$E$100000,{"Площадка для выгула животных"},'Общественные пространства'!$F$10:$F$100000,"Муниципальный заказ"))
+SUM(SUMIFS('Общественные пространства'!$H$10:$H$100000,'Общественные пространства'!$E$10:$E$100000,{"Площадка для выгула животных"},'Общественные пространства'!$F$10:$F$100000,"На балансе муниципального бюджетного учреждения"))</f>
        <v>0</v>
      </c>
      <c r="K39" s="270">
        <f>SUM(SUMIFS('Общественные пространства'!$G$10:$G$100000,'Общественные пространства'!$E$10:$E$100000,{"Площадка для выгула животных"},'Общественные пространства'!$F$10:$F$100000,"На содержание иных лиц"))</f>
        <v>0</v>
      </c>
      <c r="L39" s="270">
        <f>SUM(SUMIFS('Общественные пространства'!$H$10:$H$100000,'Общественные пространства'!$E$10:$E$100000,{"Площадка для выгула животных"},'Общественные пространства'!$F$10:$F$100000,"На содержание иных лиц"))</f>
        <v>0</v>
      </c>
      <c r="M39" s="276"/>
      <c r="O39" s="325"/>
    </row>
    <row r="40" spans="1:15" x14ac:dyDescent="0.25">
      <c r="A40" s="19" t="s">
        <v>136</v>
      </c>
      <c r="B40" s="26" t="s">
        <v>137</v>
      </c>
      <c r="C40" s="19" t="s">
        <v>111</v>
      </c>
      <c r="D40" s="331">
        <f>COUNTIF('Общественные пространства'!$E$10:$E$100000,"Площадка для дрессировки собак")</f>
        <v>0</v>
      </c>
      <c r="E40" s="331"/>
      <c r="F40" s="331"/>
      <c r="G40" s="23" t="s">
        <v>99</v>
      </c>
      <c r="H40" s="270">
        <f>SUMIFS('Общественные пространства'!$I$10:$I$100000,'Общественные пространства'!$E$10:$E$100000,"Площадка для дрессировки собак")</f>
        <v>0</v>
      </c>
      <c r="I40" s="270">
        <f>SUM(SUMIFS('Общественные пространства'!$G$10:$G$100000,'Общественные пространства'!$E$10:$E$100000,{"Площадка для дрессировки собак"},'Общественные пространства'!$F$10:$F$100000,"Муниципальный заказ"))
+SUM(SUMIFS('Общественные пространства'!$G$10:$G$100000,'Общественные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J40" s="270">
        <f>SUM(SUMIFS('Общественные пространства'!$H$10:$H$100000,'Общественные пространства'!$E$10:$E$100000,{"Площадка для дрессировки собак"},'Общественные пространства'!$F$10:$F$100000,"Муниципальный заказ"))
+SUM(SUMIFS('Общественные пространства'!$H$10:$H$100000,'Общественные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K40" s="270">
        <f>SUM(SUMIFS('Общественные пространства'!$G$10:$G$100000,'Общественные пространства'!$E$10:$E$100000,{"Площадка для дрессировки собак"},'Общественные пространства'!$F$10:$F$100000,"На содержание иных лиц"))</f>
        <v>0</v>
      </c>
      <c r="L40" s="270">
        <f>SUM(SUMIFS('Общественные пространства'!$H$10:$H$100000,'Общественные пространства'!$E$10:$E$100000,{"Площадка для дрессировки собак"},'Общественные пространства'!$F$10:$F$100000,"На содержание иных лиц"))</f>
        <v>0</v>
      </c>
      <c r="M40" s="276"/>
    </row>
    <row r="41" spans="1:15" ht="31.5" x14ac:dyDescent="0.25">
      <c r="A41" s="51" t="s">
        <v>138</v>
      </c>
      <c r="B41" s="64" t="s">
        <v>62</v>
      </c>
      <c r="C41" s="19" t="s">
        <v>227</v>
      </c>
      <c r="D41" s="331">
        <f>SUMIFS('Общественные пространства'!$DO$10:$DO$100000,'Общественные пространства'!E10:E100000,"Площадка для размещения автотранспорта, парковка")</f>
        <v>0</v>
      </c>
      <c r="E41" s="331"/>
      <c r="F41" s="331"/>
      <c r="G41" s="55" t="s">
        <v>99</v>
      </c>
      <c r="H41" s="270">
        <f>SUMIFS('Общественные пространства'!$I$10:$I$100000,'Общественные пространства'!$E$10:$E$100000,"Площадка для размещения автотранспорта, парковка")</f>
        <v>0</v>
      </c>
      <c r="I41" s="270">
        <f>SUM(SUMIFS('Общественные пространства'!$G$10:$G$100000,'Общественные пространства'!$E$10:$E$100000,{"Площадка для размещения автотранспорта, парковка"},'Общественные пространства'!$F$10:$F$100000,"Муниципальный заказ"))
+SUM(SUMIFS('Общественные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J41" s="270">
        <f>SUM(SUMIFS('Общественные пространства'!$H$10:$H$100000,'Общественные пространства'!$E$10:$E$100000,{"Площадка для размещения автотранспорта, парковка"},'Общественные пространства'!$F$10:$F$100000,"Муниципальный заказ"))
+SUM(SUMIFS('Общественные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K41" s="270">
        <f>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содержание иных лиц"))</f>
        <v>0</v>
      </c>
      <c r="L41" s="270">
        <f>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содержание иных лиц"))</f>
        <v>0</v>
      </c>
      <c r="M41" s="273"/>
    </row>
    <row r="42" spans="1:15" ht="47.25" x14ac:dyDescent="0.25">
      <c r="A42" s="19" t="s">
        <v>139</v>
      </c>
      <c r="B42" s="26" t="s">
        <v>146</v>
      </c>
      <c r="C42" s="19" t="s">
        <v>118</v>
      </c>
      <c r="D42" s="332">
        <f>COUNTIF('Общественные пространства'!$E$10:$E$100000,"Внутриквартальная улица, проезды местного значения")</f>
        <v>0</v>
      </c>
      <c r="E42" s="332"/>
      <c r="F42" s="332"/>
      <c r="G42" s="23" t="s">
        <v>99</v>
      </c>
      <c r="H42" s="270">
        <f>SUMIFS('Общественные пространства'!$I$10:$I$100000,'Общественные пространства'!$E$10:$E$100000,"Внутриквартальная улица, проезды местного значения")</f>
        <v>0</v>
      </c>
      <c r="I42" s="270">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пространства'!$F$10:$F$100000,"Муниципальный заказ"))
+SUM(SUMIFS('Общественные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0</v>
      </c>
      <c r="J42" s="270">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пространства'!$F$10:$F$100000,"Муниципальный заказ"))
+SUM(SUMIFS('Общественные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0</v>
      </c>
      <c r="K42" s="270">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содержание иных лиц"))</f>
        <v>0</v>
      </c>
      <c r="L42" s="270">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содержание иных лиц"))</f>
        <v>0</v>
      </c>
      <c r="M42" s="276"/>
    </row>
    <row r="43" spans="1:15" x14ac:dyDescent="0.25">
      <c r="A43" s="19" t="s">
        <v>140</v>
      </c>
      <c r="B43" s="26" t="s">
        <v>330</v>
      </c>
      <c r="C43" s="19" t="s">
        <v>118</v>
      </c>
      <c r="D43" s="332">
        <f>SUMIFS('Общественные пространства'!AL10:AL100000,'Общественные пространства'!E10:E100000,"Тротуар")</f>
        <v>0</v>
      </c>
      <c r="E43" s="332"/>
      <c r="F43" s="332"/>
      <c r="G43" s="23" t="s">
        <v>99</v>
      </c>
      <c r="H43" s="270">
        <f>SUMIFS('Общественные пространства'!$I$10:$I$100000,'Общественные пространства'!$E$10:$E$100000,"Тротуар")</f>
        <v>0</v>
      </c>
      <c r="I43" s="270">
        <f>SUM(SUMIFS('Общественные пространства'!$G$10:$G$100000,'Общественные пространства'!$E$10:$E$100000,{"Тротуар"},'Общественные пространства'!$F$10:$F$100000,"Муниципальный заказ"))
+SUM(SUMIFS('Общественные пространства'!$G$10:$G$100000,'Общественные пространства'!$E$10:$E$100000,{"Тротуар"},'Общественные пространства'!$F$10:$F$100000,"На балансе муниципального бюджетного учреждения"))</f>
        <v>0</v>
      </c>
      <c r="J43" s="270">
        <f>SUM(SUMIFS('Общественные пространства'!$H$10:$H$100000,'Общественные пространства'!$E$10:$E$100000,{"Тротуар"},'Общественные пространства'!$F$10:$F$100000,"Муниципальный заказ"))
+SUM(SUMIFS('Общественные пространства'!$H$10:$H$100000,'Общественные пространства'!$E$10:$E$100000,{"Тротуар"},'Общественные пространства'!$F$10:$F$100000,"На балансе муниципального бюджетного учреждения"))</f>
        <v>0</v>
      </c>
      <c r="K43" s="270">
        <f>SUM(SUMIFS('Общественные пространства'!$G$10:$G$100000,'Общественные пространства'!$E$10:$E$100000,{"Тротуар"},'Общественные пространства'!$F$10:$F$100000,"На содержание иных лиц"))</f>
        <v>0</v>
      </c>
      <c r="L43" s="270">
        <f>SUM(SUMIFS('Общественные пространства'!$H$10:$H$100000,'Общественные пространства'!$E$10:$E$100000,{"Тротуар"},'Общественные пространства'!$F$10:$F$100000,"На содержание иных лиц"))</f>
        <v>0</v>
      </c>
      <c r="M43" s="276"/>
    </row>
    <row r="44" spans="1:15" ht="24.95" customHeight="1" x14ac:dyDescent="0.25">
      <c r="A44" s="19" t="s">
        <v>141</v>
      </c>
      <c r="B44" s="28" t="s">
        <v>35</v>
      </c>
      <c r="C44" s="19" t="s">
        <v>118</v>
      </c>
      <c r="D44" s="368"/>
      <c r="E44" s="368"/>
      <c r="F44" s="368"/>
      <c r="G44" s="23" t="s">
        <v>99</v>
      </c>
      <c r="H44" s="288"/>
      <c r="I44" s="288"/>
      <c r="J44" s="288"/>
      <c r="K44" s="288"/>
      <c r="L44" s="288"/>
      <c r="M44" s="276"/>
    </row>
    <row r="45" spans="1:15" ht="38.1" customHeight="1" x14ac:dyDescent="0.25">
      <c r="A45" s="19" t="s">
        <v>142</v>
      </c>
      <c r="B45" s="28" t="s">
        <v>37</v>
      </c>
      <c r="C45" s="19" t="s">
        <v>118</v>
      </c>
      <c r="D45" s="368"/>
      <c r="E45" s="368"/>
      <c r="F45" s="368"/>
      <c r="G45" s="23" t="s">
        <v>99</v>
      </c>
      <c r="H45" s="288"/>
      <c r="I45" s="288"/>
      <c r="J45" s="288"/>
      <c r="K45" s="288"/>
      <c r="L45" s="288"/>
      <c r="M45" s="276"/>
    </row>
    <row r="46" spans="1:15" x14ac:dyDescent="0.25">
      <c r="A46" s="19" t="s">
        <v>143</v>
      </c>
      <c r="B46" s="28" t="s">
        <v>36</v>
      </c>
      <c r="C46" s="19" t="s">
        <v>118</v>
      </c>
      <c r="D46" s="368"/>
      <c r="E46" s="368"/>
      <c r="F46" s="368"/>
      <c r="G46" s="23" t="s">
        <v>99</v>
      </c>
      <c r="H46" s="288"/>
      <c r="I46" s="288"/>
      <c r="J46" s="288"/>
      <c r="K46" s="288"/>
      <c r="L46" s="288"/>
      <c r="M46" s="276"/>
    </row>
    <row r="47" spans="1:15" x14ac:dyDescent="0.25">
      <c r="A47" s="30" t="s">
        <v>144</v>
      </c>
      <c r="B47" s="31" t="s">
        <v>12</v>
      </c>
      <c r="C47" s="30" t="s">
        <v>118</v>
      </c>
      <c r="D47" s="369">
        <f>SUMIFS('Общественные пространства'!AY10:AY100000,'Общественные пространства'!E10:E100000,"Пешеходная дорожка")</f>
        <v>0</v>
      </c>
      <c r="E47" s="369"/>
      <c r="F47" s="369"/>
      <c r="G47" s="25" t="s">
        <v>99</v>
      </c>
      <c r="H47" s="270">
        <f>SUMIFS('Общественные пространства'!$I$10:$I$100000,'Общественные пространства'!$E$10:$E$100000,"Пешеходная дорожка")</f>
        <v>0</v>
      </c>
      <c r="I47" s="270">
        <f>SUM(SUMIFS('Общественные пространства'!$G$10:$G$100000,'Общественные пространства'!$E$10:$E$100000,{"Пешеходная дорожка"},'Общественные пространства'!$F$10:$F$100000,"Муниципальный заказ"))
+SUM(SUMIFS('Общественные пространства'!$G$10:$G$100000,'Общественные пространства'!$E$10:$E$100000,{"Пешеходная дорожка"},'Общественные пространства'!$F$10:$F$100000,"На балансе муниципального бюджетного учреждения"))</f>
        <v>0</v>
      </c>
      <c r="J47" s="270">
        <f>SUM(SUMIFS('Общественные пространства'!$H$10:$H$100000,'Общественные пространства'!$E$10:$E$100000,{"Пешеходная дорожка"},'Общественные пространства'!$F$10:$F$100000,"Муниципальный заказ"))
+SUM(SUMIFS('Общественные пространства'!$H$10:$H$100000,'Общественные пространства'!$E$10:$E$100000,{"Пешеходная дорожка"},'Общественные пространства'!$F$10:$F$100000,"На балансе муниципального бюджетного учреждения"))</f>
        <v>0</v>
      </c>
      <c r="K47" s="270">
        <f>SUMIFS('Общественные пространства'!$G$10:$G$100000,'Общественные пространства'!$E$10:$E$100000,"Пешеходная дорожка",'Общественные пространства'!$F$10:$F$100000,"На содержание иных лиц")</f>
        <v>0</v>
      </c>
      <c r="L47" s="270">
        <f>SUM(SUMIFS('Общественные пространства'!$H$10:$H$100000,'Общественные пространства'!$E$10:$E$100000,{"Пешеходная дорожка"},'Общественные пространства'!$F$10:$F$100000,"На содержание иных лиц"))</f>
        <v>0</v>
      </c>
      <c r="M47" s="273"/>
    </row>
    <row r="48" spans="1:15" ht="122.1" customHeight="1" x14ac:dyDescent="0.25">
      <c r="A48" s="24" t="s">
        <v>145</v>
      </c>
      <c r="B48" s="32" t="s">
        <v>332</v>
      </c>
      <c r="C48" s="104" t="s">
        <v>111</v>
      </c>
      <c r="D48" s="334">
        <f>COUNTIF('Общественные пространства'!$E$10:$E$100000,"Иные объекты благоустройства")</f>
        <v>0</v>
      </c>
      <c r="E48" s="335"/>
      <c r="F48" s="336"/>
      <c r="G48" s="104" t="s">
        <v>112</v>
      </c>
      <c r="H48" s="271">
        <f>SUMIFS('Общественные пространства'!$I$10:$I$100000,'Общественные пространства'!$E$10:$E$100000,"Иные объекты благоустройства")</f>
        <v>0</v>
      </c>
      <c r="I48" s="271">
        <f>SUMIFS('Общественные пространства'!$G$10:$G$100000,'Общественные пространства'!$E$10:$E$100000,"Иные объекты благоустройства",'Общественные пространства'!$F$10:$F$100000,"Муниципальный заказ")
+SUMIFS('Общественные пространства'!$G$10:$G$100000,'Общественные пространства'!$E$10:$E$100000,"Иные объекты благоустройства",'Общественные пространства'!$F$10:$F$100000,"На балансе муниципального бюджетного учреждения")</f>
        <v>0</v>
      </c>
      <c r="J48" s="271">
        <f>SUMIFS('Общественные пространства'!$H$10:$H$100000,'Общественные пространства'!$E$10:$E$100000,"Иные объекты благоустройства",'Общественные пространства'!$F$10:$F$100000,"Муниципальный заказ")
+SUMIFS('Общественные пространства'!$H$10:$H$100000,'Общественные пространства'!$E$10:$E$100000,"Иные объекты благоустройства",'Общественные пространства'!$F$10:$F$100000,"На балансе муниципального бюджетного учреждения")</f>
        <v>0</v>
      </c>
      <c r="K48" s="271">
        <f>SUMIFS('Общественные пространства'!$G$10:$G$100000,'Общественные пространства'!$E$10:$E$100000,"Иные объекты благоустройства",'Общественные пространства'!$F$10:$F$100000,"На содержание иных лиц")</f>
        <v>0</v>
      </c>
      <c r="L48" s="271">
        <f>SUMIFS('Общественные пространства'!$H$10:$H$100000,'Общественные пространства'!$E$10:$E$100000,"Иные объекты благоустройства",'Общественные пространства'!$F$10:$F$100000,"На содержание иных лиц")</f>
        <v>0</v>
      </c>
      <c r="M48" s="277"/>
    </row>
    <row r="51" spans="1:13" ht="51.95" customHeight="1" x14ac:dyDescent="0.25">
      <c r="A51" s="363" t="s">
        <v>149</v>
      </c>
      <c r="B51" s="363"/>
      <c r="C51" s="363"/>
      <c r="D51" s="363"/>
      <c r="E51" s="363"/>
      <c r="F51" s="363"/>
      <c r="G51" s="363"/>
      <c r="H51" s="363"/>
      <c r="I51" s="363"/>
      <c r="J51" s="363"/>
      <c r="K51" s="363"/>
      <c r="L51" s="363"/>
      <c r="M51" s="363"/>
    </row>
    <row r="53" spans="1:13" ht="15.95" customHeight="1" x14ac:dyDescent="0.25">
      <c r="A53" s="326" t="s">
        <v>3</v>
      </c>
      <c r="B53" s="326" t="s">
        <v>150</v>
      </c>
      <c r="C53" s="326" t="s">
        <v>151</v>
      </c>
      <c r="D53" s="326"/>
      <c r="E53" s="326"/>
      <c r="F53" s="326"/>
      <c r="G53" s="326"/>
      <c r="H53" s="326" t="s">
        <v>103</v>
      </c>
      <c r="I53" s="326"/>
      <c r="J53" s="326"/>
      <c r="K53" s="326"/>
      <c r="L53" s="326"/>
      <c r="M53" s="326"/>
    </row>
    <row r="54" spans="1:13" ht="30.95" customHeight="1" x14ac:dyDescent="0.25">
      <c r="A54" s="326"/>
      <c r="B54" s="326"/>
      <c r="C54" s="326"/>
      <c r="D54" s="326"/>
      <c r="E54" s="326"/>
      <c r="F54" s="326"/>
      <c r="G54" s="326"/>
      <c r="H54" s="326"/>
      <c r="I54" s="326"/>
      <c r="J54" s="326"/>
      <c r="K54" s="326"/>
      <c r="L54" s="326"/>
      <c r="M54" s="326"/>
    </row>
    <row r="55" spans="1:13" ht="68.099999999999994" customHeight="1" x14ac:dyDescent="0.25">
      <c r="A55" s="326"/>
      <c r="B55" s="326"/>
      <c r="C55" s="326" t="s">
        <v>91</v>
      </c>
      <c r="D55" s="337" t="s">
        <v>196</v>
      </c>
      <c r="E55" s="326" t="s">
        <v>152</v>
      </c>
      <c r="F55" s="326"/>
      <c r="G55" s="326"/>
      <c r="H55" s="326"/>
      <c r="I55" s="326"/>
      <c r="J55" s="326"/>
      <c r="K55" s="326"/>
      <c r="L55" s="326"/>
      <c r="M55" s="326"/>
    </row>
    <row r="56" spans="1:13" ht="110.1" customHeight="1" x14ac:dyDescent="0.25">
      <c r="A56" s="326"/>
      <c r="B56" s="326"/>
      <c r="C56" s="326"/>
      <c r="D56" s="353"/>
      <c r="E56" s="337" t="s">
        <v>297</v>
      </c>
      <c r="F56" s="326" t="s">
        <v>327</v>
      </c>
      <c r="G56" s="326"/>
      <c r="H56" s="326"/>
      <c r="I56" s="326"/>
      <c r="J56" s="326"/>
      <c r="K56" s="326"/>
      <c r="L56" s="326"/>
      <c r="M56" s="326"/>
    </row>
    <row r="57" spans="1:13" ht="59.1" customHeight="1" x14ac:dyDescent="0.25">
      <c r="A57" s="326"/>
      <c r="B57" s="326"/>
      <c r="C57" s="326"/>
      <c r="D57" s="338"/>
      <c r="E57" s="338"/>
      <c r="F57" s="24" t="s">
        <v>354</v>
      </c>
      <c r="G57" s="24" t="s">
        <v>153</v>
      </c>
      <c r="H57" s="326"/>
      <c r="I57" s="326"/>
      <c r="J57" s="326"/>
      <c r="K57" s="326"/>
      <c r="L57" s="326"/>
      <c r="M57" s="326"/>
    </row>
    <row r="58" spans="1:13" x14ac:dyDescent="0.25">
      <c r="A58" s="24">
        <v>1</v>
      </c>
      <c r="B58" s="24">
        <v>2</v>
      </c>
      <c r="C58" s="24">
        <v>3</v>
      </c>
      <c r="D58" s="24">
        <v>4</v>
      </c>
      <c r="E58" s="24">
        <v>5</v>
      </c>
      <c r="F58" s="24">
        <v>6</v>
      </c>
      <c r="G58" s="24">
        <v>7</v>
      </c>
      <c r="H58" s="326">
        <v>8</v>
      </c>
      <c r="I58" s="326"/>
      <c r="J58" s="326"/>
      <c r="K58" s="326"/>
      <c r="L58" s="326"/>
      <c r="M58" s="326"/>
    </row>
    <row r="59" spans="1:13" ht="47.25" x14ac:dyDescent="0.25">
      <c r="A59" s="24" t="s">
        <v>154</v>
      </c>
      <c r="B59" s="32" t="s">
        <v>197</v>
      </c>
      <c r="C59" s="82" t="s">
        <v>111</v>
      </c>
      <c r="D59" s="230" t="e">
        <f>SUM(D60,D61,D62,D63,D64,D70,D73,D76)</f>
        <v>#N/A</v>
      </c>
      <c r="E59" s="230">
        <f>SUM(E60,E61,E62,E63,E64,E70,E73,E76)</f>
        <v>7951</v>
      </c>
      <c r="F59" s="230" t="e">
        <f>SUM(F60,F61,F62,F63,F64,F70,F73,F76)</f>
        <v>#N/A</v>
      </c>
      <c r="G59" s="230">
        <f>SUM(G60,G61,G62,G63,G64,G70,G73,G76)</f>
        <v>10</v>
      </c>
      <c r="H59" s="333"/>
      <c r="I59" s="333"/>
      <c r="J59" s="333"/>
      <c r="K59" s="333"/>
      <c r="L59" s="333"/>
      <c r="M59" s="333"/>
    </row>
    <row r="60" spans="1:13" x14ac:dyDescent="0.25">
      <c r="A60" s="19" t="s">
        <v>155</v>
      </c>
      <c r="B60" s="26" t="s">
        <v>63</v>
      </c>
      <c r="C60" s="19" t="s">
        <v>111</v>
      </c>
      <c r="D60" s="227">
        <f>ДТ!AC10+ДТ!AD10+'Общественные пространства'!CW9</f>
        <v>1389</v>
      </c>
      <c r="E60" s="227">
        <f>ДТ!AC10+SUM(SUMIFS('Общественные пространства'!CW10:CW100000,'Общественные пространства'!$F$10:$F$100000,{"Муниципальный заказ","На балансе муниципального бюджетного учреждения"}))</f>
        <v>10</v>
      </c>
      <c r="F60" s="227">
        <f>ДТ!AD10</f>
        <v>1375</v>
      </c>
      <c r="G60" s="227">
        <f>SUMIFS('Общественные пространства'!CW10:CW100000,'Общественные пространства'!$F$10:$F$100000,"На содержание иных лиц")</f>
        <v>4</v>
      </c>
      <c r="H60" s="333"/>
      <c r="I60" s="333"/>
      <c r="J60" s="333"/>
      <c r="K60" s="333"/>
      <c r="L60" s="333"/>
      <c r="M60" s="333"/>
    </row>
    <row r="61" spans="1:13" ht="31.5" x14ac:dyDescent="0.25">
      <c r="A61" s="19" t="s">
        <v>156</v>
      </c>
      <c r="B61" s="26" t="s">
        <v>198</v>
      </c>
      <c r="C61" s="19" t="s">
        <v>111</v>
      </c>
      <c r="D61" s="227">
        <f>ДТ!BA10+ДТ!BB10+'Общественные пространства'!DI9</f>
        <v>12</v>
      </c>
      <c r="E61" s="227">
        <f>ДТ!BA10+SUM(SUMIFS('Общественные пространства'!DI10:DI100000,'Общественные пространства'!$F$10:$F$100000,{"Муниципальный заказ","На балансе муниципального бюджетного учреждения"}))</f>
        <v>0</v>
      </c>
      <c r="F61" s="227">
        <f>ДТ!BB10</f>
        <v>12</v>
      </c>
      <c r="G61" s="227">
        <f>SUMIFS('Общественные пространства'!DI10:DI100000,'Общественные пространства'!$F$10:$F$100000,"На содержание иных лиц")</f>
        <v>0</v>
      </c>
      <c r="H61" s="333"/>
      <c r="I61" s="333"/>
      <c r="J61" s="333"/>
      <c r="K61" s="333"/>
      <c r="L61" s="333"/>
      <c r="M61" s="333"/>
    </row>
    <row r="62" spans="1:13" ht="31.5" x14ac:dyDescent="0.25">
      <c r="A62" s="19" t="s">
        <v>157</v>
      </c>
      <c r="B62" s="64" t="s">
        <v>40</v>
      </c>
      <c r="C62" s="19" t="s">
        <v>111</v>
      </c>
      <c r="D62" s="227">
        <f>'Общественные пространства'!FF9</f>
        <v>0</v>
      </c>
      <c r="E62" s="227">
        <f>SUM(SUMIFS('Общественные пространства'!FF10:FF100000,'Общественные пространства'!$F$10:$F$100000,{"Муниципальный заказ","На балансе муниципального бюджетного учреждения"}))</f>
        <v>0</v>
      </c>
      <c r="F62" s="227"/>
      <c r="G62" s="227">
        <f>SUMIFS('Общественные пространства'!FF10:FF100000,'Общественные пространства'!$F$10:$F$100000,"На содержание иных лиц")</f>
        <v>0</v>
      </c>
      <c r="H62" s="333"/>
      <c r="I62" s="333"/>
      <c r="J62" s="333"/>
      <c r="K62" s="333"/>
      <c r="L62" s="333"/>
      <c r="M62" s="333"/>
    </row>
    <row r="63" spans="1:13" x14ac:dyDescent="0.25">
      <c r="A63" s="19" t="s">
        <v>158</v>
      </c>
      <c r="B63" s="26" t="s">
        <v>163</v>
      </c>
      <c r="C63" s="19" t="s">
        <v>111</v>
      </c>
      <c r="D63" s="227">
        <f>ДТ!CF10+ДТ!CG10+'Общественные пространства'!CL9</f>
        <v>0</v>
      </c>
      <c r="E63" s="227">
        <f>ДТ!CF10+SUM(SUMIFS('Общественные пространства'!CL10:CL100000,'Общественные пространства'!$F$10:$F$100000,{"Муниципальный заказ","На балансе муниципального бюджетного учреждения"}))</f>
        <v>0</v>
      </c>
      <c r="F63" s="227">
        <f>ДТ!CG10</f>
        <v>0</v>
      </c>
      <c r="G63" s="227">
        <f>SUMIFS('Общественные пространства'!CL10:CL100000,'Общественные пространства'!$F$10:$F$100000,"На содержание иных лиц")</f>
        <v>0</v>
      </c>
      <c r="H63" s="333"/>
      <c r="I63" s="333"/>
      <c r="J63" s="333"/>
      <c r="K63" s="333"/>
      <c r="L63" s="333"/>
      <c r="M63" s="333"/>
    </row>
    <row r="64" spans="1:13" x14ac:dyDescent="0.25">
      <c r="A64" s="100" t="s">
        <v>159</v>
      </c>
      <c r="B64" s="26" t="s">
        <v>333</v>
      </c>
      <c r="C64" s="19" t="s">
        <v>111</v>
      </c>
      <c r="D64" s="227">
        <f>SUM(ДТ!CR10,ДТ!CS10,ДТ!CT10,ДТ!CU10,ДТ!CV10,ДТ!CW10,ДТ!CX10,ДТ!CY10)+'Общественные пространства'!BW9+'Общественные пространства'!BX9+'Общественные пространства'!BY9+'Общественные пространства'!BZ9+'Общественные пространства'!CA9</f>
        <v>1983</v>
      </c>
      <c r="E64" s="227">
        <f>SUM(E65,E66,E67,E68,E69)</f>
        <v>85</v>
      </c>
      <c r="F64" s="227">
        <f>SUM(F65,F66,F67,F68,F69)</f>
        <v>1892</v>
      </c>
      <c r="G64" s="227">
        <f>SUM(G65,G66,G67,G68,G69)</f>
        <v>6</v>
      </c>
      <c r="H64" s="333"/>
      <c r="I64" s="333"/>
      <c r="J64" s="333"/>
      <c r="K64" s="333"/>
      <c r="L64" s="333"/>
      <c r="M64" s="333"/>
    </row>
    <row r="65" spans="1:13" x14ac:dyDescent="0.25">
      <c r="A65" s="100" t="s">
        <v>309</v>
      </c>
      <c r="B65" s="64" t="s">
        <v>253</v>
      </c>
      <c r="C65" s="37" t="s">
        <v>111</v>
      </c>
      <c r="D65" s="227">
        <f>ДТ!CR10+ДТ!CS10+'Общественные пространства'!BW9</f>
        <v>1254</v>
      </c>
      <c r="E65" s="227">
        <f>ДТ!CR10+SUM(SUMIFS('Общественные пространства'!BW10:BW100000,'Общественные пространства'!$F$10:$F$100000,{"Муниципальный заказ","На балансе муниципального бюджетного учреждения"}))</f>
        <v>31</v>
      </c>
      <c r="F65" s="227">
        <f>ДТ!CS10</f>
        <v>1220</v>
      </c>
      <c r="G65" s="227">
        <f>SUMIFS('Общественные пространства'!BW10:BW100000,'Общественные пространства'!$F$10:$F$100000,"На содержание иных лиц")</f>
        <v>3</v>
      </c>
      <c r="H65" s="333"/>
      <c r="I65" s="333"/>
      <c r="J65" s="333"/>
      <c r="K65" s="333"/>
      <c r="L65" s="333"/>
      <c r="M65" s="333"/>
    </row>
    <row r="66" spans="1:13" ht="31.5" x14ac:dyDescent="0.25">
      <c r="A66" s="100" t="s">
        <v>310</v>
      </c>
      <c r="B66" s="64" t="s">
        <v>293</v>
      </c>
      <c r="C66" s="37" t="s">
        <v>111</v>
      </c>
      <c r="D66" s="227">
        <f>ДТ!CT10+ДТ!CU10+'Общественные пространства'!BX9</f>
        <v>6</v>
      </c>
      <c r="E66" s="227">
        <f>ДТ!CT10+SUM(SUMIFS('Общественные пространства'!BX10:BX100000,'Общественные пространства'!$F$10:$F$100000,{"Муниципальный заказ","На балансе муниципального бюджетного учреждения"}))</f>
        <v>6</v>
      </c>
      <c r="F66" s="227">
        <f>ДТ!CU10</f>
        <v>0</v>
      </c>
      <c r="G66" s="227">
        <f>SUMIFS('Общественные пространства'!BX10:BX100000,'Общественные пространства'!$F$10:$F$100000,"На содержание иных лиц")</f>
        <v>0</v>
      </c>
      <c r="H66" s="333"/>
      <c r="I66" s="333"/>
      <c r="J66" s="333"/>
      <c r="K66" s="333"/>
      <c r="L66" s="333"/>
      <c r="M66" s="333"/>
    </row>
    <row r="67" spans="1:13" x14ac:dyDescent="0.25">
      <c r="A67" s="100" t="s">
        <v>311</v>
      </c>
      <c r="B67" s="64" t="s">
        <v>296</v>
      </c>
      <c r="C67" s="37" t="s">
        <v>111</v>
      </c>
      <c r="D67" s="227">
        <f>ДТ!CV10+ДТ!CW10+'Общественные пространства'!BZ9</f>
        <v>23</v>
      </c>
      <c r="E67" s="227">
        <f>ДТ!CV10+SUM(SUMIFS('Общественные пространства'!BZ10:BZ100000,'Общественные пространства'!$F$10:$F$100000,{"Муниципальный заказ","На балансе муниципального бюджетного учреждения"}))</f>
        <v>23</v>
      </c>
      <c r="F67" s="227">
        <f>ДТ!CW10</f>
        <v>0</v>
      </c>
      <c r="G67" s="227">
        <f>SUMIFS('Общественные пространства'!BZ10:BZ100000,'Общественные пространства'!$F$10:$F$100000,"На содержание иных лиц")</f>
        <v>0</v>
      </c>
      <c r="H67" s="333"/>
      <c r="I67" s="333"/>
      <c r="J67" s="333"/>
      <c r="K67" s="333"/>
      <c r="L67" s="333"/>
      <c r="M67" s="333"/>
    </row>
    <row r="68" spans="1:13" x14ac:dyDescent="0.25">
      <c r="A68" s="100" t="s">
        <v>312</v>
      </c>
      <c r="B68" s="64" t="s">
        <v>161</v>
      </c>
      <c r="C68" s="37" t="s">
        <v>111</v>
      </c>
      <c r="D68" s="227">
        <f>ДТ!CX10+ДТ!CY10+'Общественные пространства'!CA9</f>
        <v>700</v>
      </c>
      <c r="E68" s="227">
        <f>ДТ!CX10+SUM(SUMIFS('Общественные пространства'!CA10:CA100000,'Общественные пространства'!$F$10:$F$100000,{"Муниципальный заказ","На балансе муниципального бюджетного учреждения"}))</f>
        <v>25</v>
      </c>
      <c r="F68" s="227">
        <f>ДТ!CY10</f>
        <v>672</v>
      </c>
      <c r="G68" s="227">
        <f>SUMIFS('Общественные пространства'!CA10:CA100000,'Общественные пространства'!$F$10:$F$100000,"На содержание иных лиц")</f>
        <v>3</v>
      </c>
      <c r="H68" s="319"/>
      <c r="I68" s="320"/>
      <c r="J68" s="320"/>
      <c r="K68" s="320"/>
      <c r="L68" s="320"/>
      <c r="M68" s="321"/>
    </row>
    <row r="69" spans="1:13" x14ac:dyDescent="0.25">
      <c r="A69" s="105" t="s">
        <v>313</v>
      </c>
      <c r="B69" s="64" t="s">
        <v>308</v>
      </c>
      <c r="C69" s="37" t="s">
        <v>111</v>
      </c>
      <c r="D69" s="227">
        <f>'Общественные пространства'!BY9</f>
        <v>0</v>
      </c>
      <c r="E69" s="227">
        <f>SUM(SUMIFS('Общественные пространства'!BY10:BY100000,'Общественные пространства'!$F$10:$F$100000,{"Муниципальный заказ","На балансе муниципального бюджетного учреждения"}))</f>
        <v>0</v>
      </c>
      <c r="F69" s="227"/>
      <c r="G69" s="227">
        <f>SUMIFS('Общественные пространства'!BY10:BY100000,'Общественные пространства'!$F$10:$F$100000,"На содержание иных лиц")</f>
        <v>0</v>
      </c>
      <c r="H69" s="319"/>
      <c r="I69" s="320"/>
      <c r="J69" s="320"/>
      <c r="K69" s="320"/>
      <c r="L69" s="320"/>
      <c r="M69" s="321"/>
    </row>
    <row r="70" spans="1:13" ht="36" customHeight="1" x14ac:dyDescent="0.25">
      <c r="A70" s="27" t="s">
        <v>160</v>
      </c>
      <c r="B70" s="64" t="s">
        <v>199</v>
      </c>
      <c r="C70" s="37" t="s">
        <v>111</v>
      </c>
      <c r="D70" s="227">
        <f>'Общественные пространства'!CB9+'Общественные пространства'!CD9</f>
        <v>3</v>
      </c>
      <c r="E70" s="227">
        <f>E71+E72</f>
        <v>3</v>
      </c>
      <c r="F70" s="227">
        <f>F71+F72</f>
        <v>0</v>
      </c>
      <c r="G70" s="227">
        <f>G71+G72</f>
        <v>0</v>
      </c>
      <c r="H70" s="333"/>
      <c r="I70" s="333"/>
      <c r="J70" s="333"/>
      <c r="K70" s="333"/>
      <c r="L70" s="333"/>
      <c r="M70" s="333"/>
    </row>
    <row r="71" spans="1:13" x14ac:dyDescent="0.25">
      <c r="A71" s="100" t="s">
        <v>314</v>
      </c>
      <c r="B71" s="63" t="s">
        <v>164</v>
      </c>
      <c r="C71" s="37" t="s">
        <v>111</v>
      </c>
      <c r="D71" s="227">
        <f>'Общественные пространства'!CD9</f>
        <v>0</v>
      </c>
      <c r="E71" s="227">
        <f>SUM(SUMIFS('Общественные пространства'!CD10:CD100000,'Общественные пространства'!$F$10:$F$100000,{"Муниципальный заказ","На балансе муниципального бюджетного учреждения"}))</f>
        <v>0</v>
      </c>
      <c r="F71" s="227"/>
      <c r="G71" s="227">
        <f>SUMIFS('Общественные пространства'!CD10:CD100000,'Общественные пространства'!$F$10:$F$100000,"На содержание иных лиц")</f>
        <v>0</v>
      </c>
      <c r="H71" s="333"/>
      <c r="I71" s="333"/>
      <c r="J71" s="333"/>
      <c r="K71" s="333"/>
      <c r="L71" s="333"/>
      <c r="M71" s="333"/>
    </row>
    <row r="72" spans="1:13" x14ac:dyDescent="0.25">
      <c r="A72" s="100" t="s">
        <v>315</v>
      </c>
      <c r="B72" s="28" t="s">
        <v>75</v>
      </c>
      <c r="C72" s="19" t="s">
        <v>111</v>
      </c>
      <c r="D72" s="227">
        <f>'Общественные пространства'!CB9</f>
        <v>3</v>
      </c>
      <c r="E72" s="227">
        <f>SUM(SUMIFS('Общественные пространства'!CB10:CB100000,'Общественные пространства'!$F$10:$F$100000,{"Муниципальный заказ","На балансе муниципального бюджетного учреждения"}))</f>
        <v>3</v>
      </c>
      <c r="F72" s="227"/>
      <c r="G72" s="227">
        <f>SUMIFS('Общественные пространства'!CB10:CB100000,'Общественные пространства'!$F$10:$F$100000,"На содержание иных лиц")</f>
        <v>0</v>
      </c>
      <c r="H72" s="333"/>
      <c r="I72" s="333"/>
      <c r="J72" s="333"/>
      <c r="K72" s="333"/>
      <c r="L72" s="333"/>
      <c r="M72" s="333"/>
    </row>
    <row r="73" spans="1:13" ht="31.5" x14ac:dyDescent="0.25">
      <c r="A73" s="100" t="s">
        <v>162</v>
      </c>
      <c r="B73" s="26" t="s">
        <v>200</v>
      </c>
      <c r="C73" s="19" t="s">
        <v>111</v>
      </c>
      <c r="D73" s="227" t="e">
        <f>ДТ!CN10+ДТ!CO10+ДТ!CP10+ДТ!CQ10+'Общественные пространства'!CF9+'Общественные пространства'!CG9</f>
        <v>#N/A</v>
      </c>
      <c r="E73" s="227">
        <f>E74+E75</f>
        <v>3</v>
      </c>
      <c r="F73" s="227" t="e">
        <f>F74+F75</f>
        <v>#N/A</v>
      </c>
      <c r="G73" s="227">
        <f>G74+G75</f>
        <v>0</v>
      </c>
      <c r="H73" s="333"/>
      <c r="I73" s="333"/>
      <c r="J73" s="333"/>
      <c r="K73" s="333"/>
      <c r="L73" s="333"/>
      <c r="M73" s="333"/>
    </row>
    <row r="74" spans="1:13" x14ac:dyDescent="0.25">
      <c r="A74" s="100" t="s">
        <v>266</v>
      </c>
      <c r="B74" s="28" t="s">
        <v>165</v>
      </c>
      <c r="C74" s="19" t="s">
        <v>111</v>
      </c>
      <c r="D74" s="227" t="e">
        <f>ДТ!CN10+ДТ!CO10+'Общественные пространства'!CF9</f>
        <v>#N/A</v>
      </c>
      <c r="E74" s="227">
        <f>ДТ!CN10+SUM(SUMIFS('Общественные пространства'!CF10:CF100000,'Общественные пространства'!$F$10:$F$100000,{"Муниципальный заказ","На балансе муниципального бюджетного учреждения"}))</f>
        <v>3</v>
      </c>
      <c r="F74" s="227" t="e">
        <f>ДТ!CO10</f>
        <v>#N/A</v>
      </c>
      <c r="G74" s="227">
        <f>SUMIFS('Общественные пространства'!CF10:CF100000,'Общественные пространства'!$F$10:$F$100000,"На содержание иных лиц")</f>
        <v>0</v>
      </c>
      <c r="H74" s="333"/>
      <c r="I74" s="333"/>
      <c r="J74" s="333"/>
      <c r="K74" s="333"/>
      <c r="L74" s="333"/>
      <c r="M74" s="333"/>
    </row>
    <row r="75" spans="1:13" ht="39" customHeight="1" x14ac:dyDescent="0.25">
      <c r="A75" s="36" t="s">
        <v>267</v>
      </c>
      <c r="B75" s="28" t="s">
        <v>321</v>
      </c>
      <c r="C75" s="19" t="s">
        <v>111</v>
      </c>
      <c r="D75" s="227">
        <f>ДТ!CP10+ДТ!CQ10+'Общественные пространства'!CG9</f>
        <v>10</v>
      </c>
      <c r="E75" s="227">
        <f>ДТ!CP10+SUM(SUMIFS('Общественные пространства'!CG10:CG100000,'Общественные пространства'!$F$10:$F$100000,{"Муниципальный заказ","На балансе муниципального бюджетного учреждения"}))</f>
        <v>0</v>
      </c>
      <c r="F75" s="227">
        <f>ДТ!CQ10</f>
        <v>10</v>
      </c>
      <c r="G75" s="227">
        <f>SUMIFS('Общественные пространства'!CG10:CG100000,'Общественные пространства'!$F$10:$F$100000,"На содержание иных лиц")</f>
        <v>0</v>
      </c>
      <c r="H75" s="333"/>
      <c r="I75" s="333"/>
      <c r="J75" s="333"/>
      <c r="K75" s="333"/>
      <c r="L75" s="333"/>
      <c r="M75" s="333"/>
    </row>
    <row r="76" spans="1:13" ht="31.5" x14ac:dyDescent="0.25">
      <c r="A76" s="27" t="s">
        <v>206</v>
      </c>
      <c r="B76" s="26" t="s">
        <v>201</v>
      </c>
      <c r="C76" s="19" t="s">
        <v>111</v>
      </c>
      <c r="D76" s="228"/>
      <c r="E76" s="228">
        <v>7850</v>
      </c>
      <c r="F76" s="228"/>
      <c r="G76" s="228"/>
      <c r="H76" s="333"/>
      <c r="I76" s="333"/>
      <c r="J76" s="333"/>
      <c r="K76" s="333"/>
      <c r="L76" s="333"/>
      <c r="M76" s="333"/>
    </row>
    <row r="77" spans="1:13" x14ac:dyDescent="0.25">
      <c r="A77" s="100" t="s">
        <v>252</v>
      </c>
      <c r="B77" s="28" t="s">
        <v>166</v>
      </c>
      <c r="C77" s="19" t="s">
        <v>111</v>
      </c>
      <c r="D77" s="228"/>
      <c r="E77" s="228">
        <v>7850</v>
      </c>
      <c r="F77" s="228"/>
      <c r="G77" s="228"/>
      <c r="H77" s="333"/>
      <c r="I77" s="333"/>
      <c r="J77" s="333"/>
      <c r="K77" s="333"/>
      <c r="L77" s="333"/>
      <c r="M77" s="333"/>
    </row>
    <row r="78" spans="1:13" ht="18.75" x14ac:dyDescent="0.25">
      <c r="A78" s="99" t="s">
        <v>167</v>
      </c>
      <c r="B78" s="32" t="s">
        <v>202</v>
      </c>
      <c r="C78" s="104" t="s">
        <v>111</v>
      </c>
      <c r="D78" s="229">
        <f>'Общественные пространства'!CE9</f>
        <v>3</v>
      </c>
      <c r="E78" s="229">
        <f>SUM(SUMIFS('Общественные пространства'!CE10:CE100000,'Общественные пространства'!$F$10:$F$100000,{"Муниципальный заказ","На балансе муниципального бюджетного учреждения"}))</f>
        <v>3</v>
      </c>
      <c r="F78" s="229"/>
      <c r="G78" s="229">
        <f>SUMIFS('Общественные пространства'!CE10:CE100000,'Общественные пространства'!$F$10:$F$100000,"На содержание иных лиц")</f>
        <v>0</v>
      </c>
      <c r="H78" s="333"/>
      <c r="I78" s="333"/>
      <c r="J78" s="333"/>
      <c r="K78" s="333"/>
      <c r="L78" s="333"/>
      <c r="M78" s="333"/>
    </row>
    <row r="79" spans="1:13" ht="33" customHeight="1" x14ac:dyDescent="0.25">
      <c r="A79" s="99" t="s">
        <v>170</v>
      </c>
      <c r="B79" s="33" t="s">
        <v>203</v>
      </c>
      <c r="C79" s="104" t="s">
        <v>111</v>
      </c>
      <c r="D79" s="230">
        <f>SUM(D80,D81,D82,D83)</f>
        <v>17</v>
      </c>
      <c r="E79" s="230">
        <f>SUM(E80,E81,E82,E83)</f>
        <v>12</v>
      </c>
      <c r="F79" s="230">
        <f>SUM(F80,F81,F82,F83)</f>
        <v>0</v>
      </c>
      <c r="G79" s="230">
        <f>SUM(G80,G81,G82,G83)</f>
        <v>5</v>
      </c>
      <c r="H79" s="333"/>
      <c r="I79" s="333"/>
      <c r="J79" s="333"/>
      <c r="K79" s="333"/>
      <c r="L79" s="333"/>
      <c r="M79" s="333"/>
    </row>
    <row r="80" spans="1:13" x14ac:dyDescent="0.25">
      <c r="A80" s="27" t="s">
        <v>171</v>
      </c>
      <c r="B80" s="29" t="s">
        <v>168</v>
      </c>
      <c r="C80" s="19" t="s">
        <v>111</v>
      </c>
      <c r="D80" s="278">
        <f>'Общественные пространства'!CK9</f>
        <v>6</v>
      </c>
      <c r="E80" s="227">
        <f>SUM(SUMIFS('Общественные пространства'!CK10:CK100000,'Общественные пространства'!$F$10:$F$100000,{"Муниципальный заказ","На балансе муниципального бюджетного учреждения"}))</f>
        <v>5</v>
      </c>
      <c r="F80" s="227"/>
      <c r="G80" s="227">
        <f>SUMIFS('Общественные пространства'!CK10:CK100000,'Общественные пространства'!$F$10:$F$100000,"На содержание иных лиц")</f>
        <v>1</v>
      </c>
      <c r="H80" s="333"/>
      <c r="I80" s="333"/>
      <c r="J80" s="333"/>
      <c r="K80" s="333"/>
      <c r="L80" s="333"/>
      <c r="M80" s="333"/>
    </row>
    <row r="81" spans="1:15" x14ac:dyDescent="0.25">
      <c r="A81" s="100" t="s">
        <v>173</v>
      </c>
      <c r="B81" s="117" t="s">
        <v>282</v>
      </c>
      <c r="C81" s="19" t="s">
        <v>111</v>
      </c>
      <c r="D81" s="278">
        <f>'Общественные пространства'!CH9</f>
        <v>10</v>
      </c>
      <c r="E81" s="227">
        <f>SUM(SUMIFS('Общественные пространства'!CH10:CH100000,'Общественные пространства'!$F$10:$F$100000,{"Муниципальный заказ","На балансе муниципального бюджетного учреждения"}))</f>
        <v>7</v>
      </c>
      <c r="F81" s="227"/>
      <c r="G81" s="227">
        <f>SUMIFS('Общественные пространства'!CH10:CH100000,'Общественные пространства'!$F$10:$F$100000,"На содержание иных лиц")</f>
        <v>3</v>
      </c>
      <c r="H81" s="333"/>
      <c r="I81" s="333"/>
      <c r="J81" s="333"/>
      <c r="K81" s="333"/>
      <c r="L81" s="333"/>
      <c r="M81" s="333"/>
    </row>
    <row r="82" spans="1:15" ht="31.5" x14ac:dyDescent="0.25">
      <c r="A82" s="27" t="s">
        <v>175</v>
      </c>
      <c r="B82" s="117" t="s">
        <v>80</v>
      </c>
      <c r="C82" s="19" t="s">
        <v>111</v>
      </c>
      <c r="D82" s="278">
        <f>'Общественные пространства'!CI9</f>
        <v>1</v>
      </c>
      <c r="E82" s="227">
        <f>SUM(SUMIFS('Общественные пространства'!CI10:CI100000,'Общественные пространства'!$F$10:$F$100000,{"Муниципальный заказ","На балансе муниципального бюджетного учреждения"}))</f>
        <v>0</v>
      </c>
      <c r="F82" s="227"/>
      <c r="G82" s="227">
        <f>SUMIFS('Общественные пространства'!CI10:CI100000,'Общественные пространства'!$F$10:$F$100000,"На содержание иных лиц")</f>
        <v>1</v>
      </c>
      <c r="H82" s="333"/>
      <c r="I82" s="333"/>
      <c r="J82" s="333"/>
      <c r="K82" s="333"/>
      <c r="L82" s="333"/>
      <c r="M82" s="333"/>
    </row>
    <row r="83" spans="1:15" x14ac:dyDescent="0.25">
      <c r="A83" s="100" t="s">
        <v>176</v>
      </c>
      <c r="B83" s="117" t="s">
        <v>169</v>
      </c>
      <c r="C83" s="19" t="s">
        <v>111</v>
      </c>
      <c r="D83" s="278">
        <f>'Общественные пространства'!CJ9</f>
        <v>0</v>
      </c>
      <c r="E83" s="227">
        <f>SUM(SUMIFS('Общественные пространства'!CJ10:CJ100000,'Общественные пространства'!$F$10:$F$100000,{"Муниципальный заказ","На балансе муниципального бюджетного учреждения"}))</f>
        <v>0</v>
      </c>
      <c r="F83" s="227"/>
      <c r="G83" s="227">
        <f>SUMIFS('Общественные пространства'!CJ10:CJ100000,'Общественные пространства'!$F$10:$F$100000,"На содержание иных лиц")</f>
        <v>0</v>
      </c>
      <c r="H83" s="333"/>
      <c r="I83" s="333"/>
      <c r="J83" s="333"/>
      <c r="K83" s="333"/>
      <c r="L83" s="333"/>
      <c r="M83" s="333"/>
    </row>
    <row r="84" spans="1:15" x14ac:dyDescent="0.25">
      <c r="A84" s="99" t="s">
        <v>178</v>
      </c>
      <c r="B84" s="52" t="s">
        <v>280</v>
      </c>
      <c r="C84" s="82" t="s">
        <v>111</v>
      </c>
      <c r="D84" s="230">
        <f>SUM(D85,D86,D87)</f>
        <v>50142</v>
      </c>
      <c r="E84" s="230">
        <f>SUM(E85,E86,E87)</f>
        <v>37194</v>
      </c>
      <c r="F84" s="230">
        <f>SUM(F85,F86,F87)</f>
        <v>12247</v>
      </c>
      <c r="G84" s="230">
        <f>SUM(G85,G86,G87)</f>
        <v>701</v>
      </c>
      <c r="H84" s="333"/>
      <c r="I84" s="333"/>
      <c r="J84" s="333"/>
      <c r="K84" s="333"/>
      <c r="L84" s="333"/>
      <c r="M84" s="333"/>
    </row>
    <row r="85" spans="1:15" x14ac:dyDescent="0.25">
      <c r="A85" s="100" t="s">
        <v>207</v>
      </c>
      <c r="B85" s="34" t="s">
        <v>172</v>
      </c>
      <c r="C85" s="19" t="s">
        <v>111</v>
      </c>
      <c r="D85" s="278">
        <f>ДТ!BG10+ДТ!BH10+'Общественные пространства'!BM9</f>
        <v>46806</v>
      </c>
      <c r="E85" s="227">
        <f>ДТ!BG10+SUM(SUMIFS('Общественные пространства'!BM10:BM100000,'Общественные пространства'!$F$10:$F$100000,{"Муниципальный заказ","На балансе муниципального бюджетного учреждения"}))</f>
        <v>36542</v>
      </c>
      <c r="F85" s="227">
        <f>ДТ!BH10</f>
        <v>9564</v>
      </c>
      <c r="G85" s="227">
        <f>SUMIFS('Общественные пространства'!BM10:BM100000,'Общественные пространства'!$F$10:$F$100000,"На содержание иных лиц")</f>
        <v>700</v>
      </c>
      <c r="H85" s="333"/>
      <c r="I85" s="333"/>
      <c r="J85" s="333"/>
      <c r="K85" s="333"/>
      <c r="L85" s="333"/>
      <c r="M85" s="333"/>
    </row>
    <row r="86" spans="1:15" x14ac:dyDescent="0.25">
      <c r="A86" s="100" t="s">
        <v>208</v>
      </c>
      <c r="B86" s="34" t="s">
        <v>174</v>
      </c>
      <c r="C86" s="19" t="s">
        <v>111</v>
      </c>
      <c r="D86" s="278">
        <f>'Общественные пространства'!BR9+ДТ!BQ10+ДТ!BR10</f>
        <v>3233</v>
      </c>
      <c r="E86" s="227">
        <f>ДТ!BQ10+SUM(SUMIFS('Общественные пространства'!BR10:BR100000,'Общественные пространства'!$F$10:$F$100000,{"Муниципальный заказ","На балансе муниципального бюджетного учреждения"}))</f>
        <v>572</v>
      </c>
      <c r="F86" s="227">
        <f>ДТ!BR10</f>
        <v>2661</v>
      </c>
      <c r="G86" s="227">
        <f>SUMIFS('Общественные пространства'!BR10:BR100000,'Общественные пространства'!$F$10:$F$100000,"На содержание иных лиц")</f>
        <v>0</v>
      </c>
      <c r="H86" s="333"/>
      <c r="I86" s="333"/>
      <c r="J86" s="333"/>
      <c r="K86" s="333"/>
      <c r="L86" s="333"/>
      <c r="M86" s="333"/>
    </row>
    <row r="87" spans="1:15" x14ac:dyDescent="0.25">
      <c r="A87" s="366" t="s">
        <v>209</v>
      </c>
      <c r="B87" s="339" t="s">
        <v>177</v>
      </c>
      <c r="C87" s="19" t="s">
        <v>111</v>
      </c>
      <c r="D87" s="278">
        <f>ДТ!BI10+ДТ!BJ10+ДТ!BM10+ДТ!BN10+'Общественные пространства'!BN9+'Общественные пространства'!BO9</f>
        <v>103</v>
      </c>
      <c r="E87" s="227">
        <f>ДТ!BI10+ДТ!BM10+SUM(SUMIFS('Общественные пространства'!BN10:BN100000,'Общественные пространства'!$F$10:$F$100000,{"Муниципальный заказ","На балансе муниципального бюджетного учреждения"}))+
SUM(SUMIFS('Общественные пространства'!BO10:BO100000,'Общественные пространства'!$F$10:$F$100000,{"Муниципальный заказ","На балансе муниципального бюджетного учреждения"}))</f>
        <v>80</v>
      </c>
      <c r="F87" s="227">
        <f>ДТ!BJ10+ДТ!BN10</f>
        <v>22</v>
      </c>
      <c r="G87" s="227">
        <f>SUMIFS('Общественные пространства'!BN10:BN100000,'Общественные пространства'!$F$10:$F$100000,"На содержание иных лиц")+
SUMIFS('Общественные пространства'!BO10:BO100000,'Общественные пространства'!$F$10:$F$100000,"На содержание иных лиц")</f>
        <v>1</v>
      </c>
      <c r="H87" s="333"/>
      <c r="I87" s="333"/>
      <c r="J87" s="333"/>
      <c r="K87" s="333"/>
      <c r="L87" s="333"/>
      <c r="M87" s="333"/>
    </row>
    <row r="88" spans="1:15" x14ac:dyDescent="0.25">
      <c r="A88" s="367"/>
      <c r="B88" s="339"/>
      <c r="C88" s="19" t="s">
        <v>112</v>
      </c>
      <c r="D88" s="279">
        <f>ДТ!BK10+ДТ!BL10+ДТ!BO10+ДТ!BP10+'Общественные пространства'!BP9+'Общественные пространства'!BQ9</f>
        <v>991.6</v>
      </c>
      <c r="E88" s="224">
        <f>E89+E90</f>
        <v>988.6</v>
      </c>
      <c r="F88" s="224">
        <f>F89+F90</f>
        <v>0</v>
      </c>
      <c r="G88" s="224">
        <f>G89+G90</f>
        <v>3</v>
      </c>
      <c r="H88" s="333"/>
      <c r="I88" s="333"/>
      <c r="J88" s="333"/>
      <c r="K88" s="333"/>
      <c r="L88" s="333"/>
      <c r="M88" s="333"/>
    </row>
    <row r="89" spans="1:15" x14ac:dyDescent="0.25">
      <c r="A89" s="100" t="s">
        <v>316</v>
      </c>
      <c r="B89" s="35" t="s">
        <v>26</v>
      </c>
      <c r="C89" s="19" t="s">
        <v>112</v>
      </c>
      <c r="D89" s="279">
        <f>ДТ!BK10+ДТ!BL10+'Общественные пространства'!BP9</f>
        <v>507.6</v>
      </c>
      <c r="E89" s="224">
        <f>ДТ!BK10+SUM(SUMIFS('Общественные пространства'!BP10:BP100000,'Общественные пространства'!$F$10:$F$100000,{"Муниципальный заказ","На балансе муниципального бюджетного учреждения"}))</f>
        <v>507.6</v>
      </c>
      <c r="F89" s="224">
        <f>ДТ!BL10</f>
        <v>0</v>
      </c>
      <c r="G89" s="224">
        <f>SUMIFS('Общественные пространства'!BP10:BP100000,'Общественные пространства'!$F$10:$F$100000,"На содержание иных лиц")</f>
        <v>0</v>
      </c>
      <c r="H89" s="333"/>
      <c r="I89" s="333"/>
      <c r="J89" s="333"/>
      <c r="K89" s="333"/>
      <c r="L89" s="333"/>
      <c r="M89" s="333"/>
    </row>
    <row r="90" spans="1:15" x14ac:dyDescent="0.25">
      <c r="A90" s="100" t="s">
        <v>317</v>
      </c>
      <c r="B90" s="35" t="s">
        <v>28</v>
      </c>
      <c r="C90" s="19" t="s">
        <v>112</v>
      </c>
      <c r="D90" s="279">
        <f>ДТ!BO10+ДТ!BP10+'Общественные пространства'!BQ9</f>
        <v>484</v>
      </c>
      <c r="E90" s="224">
        <f>ДТ!BO10+SUM(SUMIFS('Общественные пространства'!BQ10:BQ100000,'Общественные пространства'!$F$10:$F$100000,{"Муниципальный заказ","На балансе муниципального бюджетного учреждения"}))</f>
        <v>481</v>
      </c>
      <c r="F90" s="224">
        <f>ДТ!BP10</f>
        <v>0</v>
      </c>
      <c r="G90" s="224">
        <f>SUMIFS('Общественные пространства'!BQ10:BQ100000,'Общественные пространства'!$F$10:$F$100000,"На содержание иных лиц")</f>
        <v>3</v>
      </c>
      <c r="H90" s="333"/>
      <c r="I90" s="333"/>
      <c r="J90" s="333"/>
      <c r="K90" s="333"/>
      <c r="L90" s="333"/>
      <c r="M90" s="333"/>
    </row>
    <row r="91" spans="1:15" x14ac:dyDescent="0.25">
      <c r="A91" s="99" t="s">
        <v>179</v>
      </c>
      <c r="B91" s="33" t="s">
        <v>318</v>
      </c>
      <c r="C91" s="82" t="s">
        <v>111</v>
      </c>
      <c r="D91" s="230">
        <f>'Общественные пространства'!CM9</f>
        <v>0</v>
      </c>
      <c r="E91" s="227">
        <f>SUM(SUMIFS('Общественные пространства'!CM10:CM100000,'Общественные пространства'!$F$10:$F$100000,{"Муниципальный заказ","На балансе муниципального бюджетного учреждения"}))</f>
        <v>0</v>
      </c>
      <c r="F91" s="227">
        <v>0</v>
      </c>
      <c r="G91" s="227">
        <f>SUMIFS('Общественные пространства'!CM10:CM100000,'Общественные пространства'!$F$10:$F$100000,"На содержание иных лиц")</f>
        <v>0</v>
      </c>
      <c r="H91" s="333"/>
      <c r="I91" s="333"/>
      <c r="J91" s="333"/>
      <c r="K91" s="333"/>
      <c r="L91" s="333"/>
      <c r="M91" s="333"/>
    </row>
    <row r="92" spans="1:15" x14ac:dyDescent="0.25">
      <c r="A92" s="99" t="s">
        <v>182</v>
      </c>
      <c r="B92" s="32" t="s">
        <v>180</v>
      </c>
      <c r="C92" s="82" t="s">
        <v>181</v>
      </c>
      <c r="D92" s="226">
        <f>SUM(ДТ!CD10,ДТ!CE10,'Общественные пространства'!BS9)</f>
        <v>21792</v>
      </c>
      <c r="E92" s="224">
        <f>ДТ!CD10+SUM(SUMIFS('Общественные пространства'!BS10:BS100000,'Общественные пространства'!$F$10:$F$100000,{"Муниципальный заказ","На балансе муниципального бюджетного учреждения"}))</f>
        <v>2839</v>
      </c>
      <c r="F92" s="225">
        <f>ДТ!CE10</f>
        <v>18953</v>
      </c>
      <c r="G92" s="225">
        <f>SUM(SUMIFS('Общественные пространства'!BS10:BS100000,'Общественные пространства'!$F$10:$F$100000,{"На содержание иных лиц"}))</f>
        <v>0</v>
      </c>
      <c r="H92" s="333"/>
      <c r="I92" s="333"/>
      <c r="J92" s="333"/>
      <c r="K92" s="333"/>
      <c r="L92" s="333"/>
      <c r="M92" s="333"/>
    </row>
    <row r="93" spans="1:15" x14ac:dyDescent="0.25">
      <c r="A93" s="99" t="s">
        <v>186</v>
      </c>
      <c r="B93" s="32" t="s">
        <v>259</v>
      </c>
      <c r="C93" s="82" t="s">
        <v>181</v>
      </c>
      <c r="D93" s="226">
        <f>ДТ!CH10+ДТ!CI10+ДТ!CJ10+ДТ!CK10+ДТ!CL10+ДТ!CM10+'Общественные пространства'!BT9+'Общественные пространства'!BU9+'Общественные пространства'!BV9</f>
        <v>6047.6</v>
      </c>
      <c r="E93" s="225">
        <f>SUM(E94:E96)</f>
        <v>1278</v>
      </c>
      <c r="F93" s="225">
        <f>SUM(F94:F96)</f>
        <v>3959.6000000000004</v>
      </c>
      <c r="G93" s="225">
        <f>SUM(G94:G96)</f>
        <v>810</v>
      </c>
      <c r="H93" s="333"/>
      <c r="I93" s="333"/>
      <c r="J93" s="333"/>
      <c r="K93" s="333"/>
      <c r="L93" s="333"/>
      <c r="M93" s="333"/>
    </row>
    <row r="94" spans="1:15" ht="16.5" thickBot="1" x14ac:dyDescent="0.3">
      <c r="A94" s="100" t="s">
        <v>187</v>
      </c>
      <c r="B94" s="26" t="s">
        <v>183</v>
      </c>
      <c r="C94" s="19" t="s">
        <v>181</v>
      </c>
      <c r="D94" s="279">
        <f>ДТ!CH10+ДТ!CI10+'Общественные пространства'!BT9</f>
        <v>474</v>
      </c>
      <c r="E94" s="224">
        <f>ДТ!CH10+SUM(SUMIFS('Общественные пространства'!BT10:BT100000,'Общественные пространства'!$F$10:$F$100000,{"Муниципальный заказ","На балансе муниципального бюджетного учреждения"}))</f>
        <v>0</v>
      </c>
      <c r="F94" s="225">
        <f>ДТ!CI10</f>
        <v>474</v>
      </c>
      <c r="G94" s="224">
        <f>SUM(SUMIFS('Общественные пространства'!BT10:BT100000,'Общественные пространства'!$F$10:$F$100000,{"На содержание иных лиц"}))</f>
        <v>0</v>
      </c>
      <c r="H94" s="333"/>
      <c r="I94" s="333"/>
      <c r="J94" s="333"/>
      <c r="K94" s="333"/>
      <c r="L94" s="333"/>
      <c r="M94" s="333"/>
    </row>
    <row r="95" spans="1:15" x14ac:dyDescent="0.25">
      <c r="A95" s="100" t="s">
        <v>189</v>
      </c>
      <c r="B95" s="26" t="s">
        <v>211</v>
      </c>
      <c r="C95" s="19" t="s">
        <v>181</v>
      </c>
      <c r="D95" s="279">
        <f>ДТ!CJ10+ДТ!CK10+'Общественные пространства'!BU9</f>
        <v>5339.6</v>
      </c>
      <c r="E95" s="224">
        <f>ДТ!CJ10+SUM(SUMIFS('Общественные пространства'!BU10:BU100000,'Общественные пространства'!$F$10:$F$100000,{"Муниципальный заказ","На балансе муниципального бюджетного учреждения"}))</f>
        <v>1278</v>
      </c>
      <c r="F95" s="224">
        <f>ДТ!CK10</f>
        <v>3251.6000000000004</v>
      </c>
      <c r="G95" s="224">
        <f>SUM(SUMIFS('Общественные пространства'!BU10:BU100000,'Общественные пространства'!$F$10:$F$100000,{"На содержание иных лиц"}))</f>
        <v>810</v>
      </c>
      <c r="H95" s="333"/>
      <c r="I95" s="333"/>
      <c r="J95" s="333"/>
      <c r="K95" s="333"/>
      <c r="L95" s="333"/>
      <c r="M95" s="333"/>
      <c r="O95" s="370" t="s">
        <v>525</v>
      </c>
    </row>
    <row r="96" spans="1:15" x14ac:dyDescent="0.25">
      <c r="A96" s="100" t="s">
        <v>191</v>
      </c>
      <c r="B96" s="26" t="s">
        <v>184</v>
      </c>
      <c r="C96" s="19" t="s">
        <v>185</v>
      </c>
      <c r="D96" s="279">
        <f>ДТ!CL10+ДТ!CM10+'Общественные пространства'!BV9</f>
        <v>234</v>
      </c>
      <c r="E96" s="224">
        <f>ДТ!CL10+SUM(SUMIFS('Общественные пространства'!BV10:BV100000,'Общественные пространства'!$F$10:$F$100000,{"Муниципальный заказ","На балансе муниципального бюджетного учреждения"}))</f>
        <v>0</v>
      </c>
      <c r="F96" s="224">
        <f>ДТ!CM10</f>
        <v>234</v>
      </c>
      <c r="G96" s="224">
        <f>SUM(SUMIFS('Общественные пространства'!BV10:BV100000,'Общественные пространства'!$F$10:$F$100000,{"На содержание иных лиц"}))</f>
        <v>0</v>
      </c>
      <c r="H96" s="333"/>
      <c r="I96" s="333"/>
      <c r="J96" s="333"/>
      <c r="K96" s="333"/>
      <c r="L96" s="333"/>
      <c r="M96" s="333"/>
      <c r="O96" s="371"/>
    </row>
    <row r="97" spans="1:15" x14ac:dyDescent="0.25">
      <c r="A97" s="99" t="s">
        <v>212</v>
      </c>
      <c r="B97" s="32" t="s">
        <v>204</v>
      </c>
      <c r="C97" s="104" t="s">
        <v>112</v>
      </c>
      <c r="D97" s="226">
        <f>SUM(ДТ!M10,ДТ!N10,ДТ!O10,ДТ!P10,ДТ!Q10,ДТ!R10,ДТ!S10,ДТ!T10,ДТ!U10,ДТ!V10,ДТ!W10,ДТ!X10,ДТ!Y10,ДТ!Z10,ДТ!AA10,ДТ!AB10,ДТ!AI10,ДТ!AJ10,ДТ!AK10,ДТ!AL10,ДТ!AM10,ДТ!AN10,ДТ!AO10,ДТ!AP10,ДТ!AQ10,ДТ!AR10,ДТ!AS10,ДТ!AT10,ДТ!AU10,ДТ!AV10,ДТ!AW10,ДТ!AX10,ДТ!AY10,ДТ!AZ10,ДТ!BC10,ДТ!BD10,ДТ!BE10,ДТ!BF10,ДТ!BV10,ДТ!BW10,ДТ!BX10,ДТ!BY10,ДТ!BZ10,ДТ!CA10,ДТ!CB10,ДТ!CC10,ДТ!DC10,ДТ!DD10,ДТ!DE10,ДТ!DF10,ДТ!DG10,ДТ!DH10,ДТ!DI10,ДТ!DJ10,ДТ!DK10,ДТ!DL10,ДТ!DM10,ДТ!DN10,ДТ!DO10,ДТ!DP10,ДТ!DQ10,ДТ!DR10,ДТ!DS10,ДТ!DT10,ДТ!DU10,ДТ!DV10,ДТ!DW10,ДТ!DX10,ДТ!DY10,ДТ!DZ10,ДТ!EA10,ДТ!EB10,ДТ!EC10,ДТ!ED10,ДТ!EE10,ДТ!EF10,ДТ!EG10,ДТ!EH10,ДТ!EM10,ДТ!EN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ДТ!GM10,ДТ!GN10,ДТ!GO10,ДТ!GP10,ДТ!GQ10,ДТ!GR10,ДТ!GS10,ДТ!GT10,ДТ!GU10,ДТ!GV10,ДТ!GW10,ДТ!GX10,ДТ!GY10,ДТ!GZ10,ДТ!HA10,ДТ!HB10,ДТ!HC10,ДТ!HD10,ДТ!HL10,ДТ!HM10,ДТ!HN10,ДТ!HO10,ДТ!HP10,ДТ!HQ10,ДТ!HR10,ДТ!HS10,ДТ!HT10,ДТ!HU10,ДТ!HV10,ДТ!HW10,ДТ!HX10,ДТ!HY10,ДТ!HZ10,ДТ!IA10,ДТ!IB10,ДТ!IC10,ДТ!IH10,ДТ!II10,ДТ!IJ10,ДТ!IK10,ДТ!IL10,ДТ!IM10,ДТ!IN10,ДТ!IO10,ДТ!IP10,ДТ!IQ10,ДТ!IR10,ДТ!IS10,ДТ!IT10,ДТ!IU10,ДТ!IV10,ДТ!IW10,ДТ!IX10,ДТ!IY10,ДТ!IZ10,ДТ!JA10,ДТ!ID10,ДТ!IE10,ДТ!IF10,ДТ!IG10)
+SUM('Общественные пространства'!J9,'Общественные пространства'!K9,'Общественные пространства'!L9,'Общественные пространства'!M9,'Общественные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
'Общественные пространства'!Z9,'Общественные пространства'!AA9,'Общественные пространства'!AB9,'Общественные пространства'!AC9,'Общественные пространства'!AD9,'Общественные пространства'!AE9,'Общественные пространства'!AF9,'Общественные пространства'!AG9,'Общественные пространства'!AH9,'Общественные пространства'!AI9,'Общественные пространства'!AJ9,'Общественные пространства'!AK9,'Общественные пространства'!AN9,'Общественные пространства'!AO9,'Общественные пространства'!AP9,'Общественные пространства'!AQ9,'Общественные пространства'!AR9,'Общественные пространства'!AS9,'Общественные пространства'!AT9,'Общественные пространства'!AU9,'Общественные пространства'!AV9,'Общественные пространства'!AW9,'Общественные пространства'!AX9,'Общественные пространства'!BA9,'Общественные пространства'!BB9,'Общественные пространства'!BC9,'Общественные пространства'!BD9,'Общественные пространства'!BE9,'Общественные пространства'!BF9,'Общественные пространства'!BG9,'Общественные пространства'!BH9,'Общественные пространства'!BK9,'Общественные пространства'!BL9,'Общественные пространства'!CO9,'Общественные пространства'!CP9,'Общественные пространства'!CQ9,'Общественные пространства'!CR9,'Общественные пространства'!CS9,'Общественные пространства'!CT9,'Общественные пространства'!CU9,'Общественные пространства'!CV9,'Общественные пространства'!CZ9,'Общественные пространства'!DA9,'Общественные пространства'!DB9,'Общественные пространства'!DC9,'Общественные пространства'!DD9,'Общественные пространства'!DE9,'Общественные пространства'!DF9,'Общественные пространства'!DG9,'Общественные пространства'!DH9,'Общественные пространства'!DK9,'Общественные пространства'!DL9,'Общественные пространства'!DM9,'Общественные пространства'!DN9,'Общественные пространства'!DP9,'Общественные пространства'!DQ9,'Общественные пространства'!DR9,'Общественные пространства'!DS9,'Общественные пространства'!DT9,'Общественные пространства'!DU9,'Общественные пространства'!DV9,'Общественные пространства'!DW9,'Общественные пространства'!DY9,'Общественные пространства'!DZ9,'Общественные пространства'!EA9,'Общественные пространства'!EB9,'Общественные пространства'!EC9,'Общественные пространства'!ED9,'Общественные пространства'!EE9,'Общественные пространства'!EF9,'Общественные пространства'!EG9,'Общественные пространства'!EH9,'Общественные пространства'!EI9,'Общественные пространства'!EK9,'Общественные пространства'!EL9,'Общественные пространства'!EM9,'Общественные пространства'!EN9,'Общественные пространства'!EO9,'Общественные пространства'!EP9,'Общественные пространства'!EQ9,'Общественные пространства'!ER9,'Общественные пространства'!ES9,'Общественные пространства'!ET9,'Общественные пространства'!EV9,'Общественные пространства'!EW9,'Общественные пространства'!EX9,'Общественные пространства'!EY9,'Общественные пространства'!EZ9,'Общественные пространства'!FA9,'Общественные пространства'!FB9,'Общественные пространства'!FC9,'Общественные пространства'!FD9,'Общественные пространства'!FE9,'Общественные пространства'!FG9,'Общественные пространства'!FH9,'Общественные пространства'!FI9,'Общественные пространства'!FJ9,'Общественные пространства'!FK9,'Общественные пространства'!FL9,'Общественные пространства'!FM9,'Общественные пространства'!FN9,'Общественные пространства'!FO9,'Общественные пространства'!FP9,'Общественные пространства'!FQ9,'Общественные пространства'!FR9,'Общественные пространства'!FS9,'Общественные пространства'!FT9,'Общественные пространства'!FU9,'Общественные пространства'!FV9,'Общественные пространства'!FW9,'Общественные пространства'!FX9,'Общественные пространства'!FY9,'Общественные пространства'!FZ9,'Общественные пространства'!GA9,'Общественные пространства'!GB9,'Общественные пространства'!GC9)</f>
        <v>1065024.1300000001</v>
      </c>
      <c r="E97" s="226">
        <f>SUM(E98,E99,E100,E101,E102,E103,E104,E105,E106,E107,E110)</f>
        <v>375888.04000000004</v>
      </c>
      <c r="F97" s="226">
        <f>SUM(F98,F99,F100,F101,F102,F103,F104,F105,F106,F107,F110)</f>
        <v>654450.09</v>
      </c>
      <c r="G97" s="226">
        <f>SUM(G98,G99,G100,G101,G102,G103,G104,G105,G106,G107,G110)</f>
        <v>34686</v>
      </c>
      <c r="H97" s="333"/>
      <c r="I97" s="333"/>
      <c r="J97" s="333"/>
      <c r="K97" s="333"/>
      <c r="L97" s="333"/>
      <c r="M97" s="333"/>
      <c r="O97" s="371"/>
    </row>
    <row r="98" spans="1:15" x14ac:dyDescent="0.25">
      <c r="A98" s="100" t="s">
        <v>213</v>
      </c>
      <c r="B98" s="26" t="s">
        <v>188</v>
      </c>
      <c r="C98" s="19" t="s">
        <v>112</v>
      </c>
      <c r="D98" s="279">
        <f>SUM(ДТ!U10,ДТ!V10,ДТ!AQ10,ДТ!AR10,ДТ!GU10,ДТ!GV10,ДТ!HT10,ДТ!HU10,ДТ!IP10,ДТ!IQ10)
+SUM('Общественные пространства'!AR9,'Общественные пространства'!CS9,'Общественные пространства'!DD9,'Общественные пространства'!EC9,'Общественные пространства'!EO9,'Общественные пространства'!EZ9,'Общественные пространства'!FK9,'Общественные пространства'!FV9)</f>
        <v>52811.55</v>
      </c>
      <c r="E98" s="224">
        <f>SUM(ДТ!U10,ДТ!AQ10,ДТ!GU10,ДТ!HT10,ДТ!IP10,)
+SUM(SUMIFS('Общественные пространства'!AR10:AR100000,'Общественные пространства'!$F$10:$F$100000,{"Муниципальный заказ","На балансе муниципального бюджетного учреждения"}))+
SUM(SUMIFS('Общественные пространства'!CS10:CS100000,'Общественные пространства'!$F$10:$F$100000,{"Муниципальный заказ","На балансе муниципального бюджетного учреждения"}))+
SUM(SUMIFS('Общественные пространства'!DD10:DD100000,'Общественные пространства'!$F$10:$F$100000,{"Муниципальный заказ","На балансе муниципального бюджетного учреждения"}))+
SUM(SUMIFS('Общественные пространства'!EC10:EC100000,'Общественные пространства'!$F$10:$F$100000,{"Муниципальный заказ","На балансе муниципального бюджетного учреждения"}))+
SUM(SUMIFS('Общественные пространства'!EO10:EO100000,'Общественные пространства'!$F$10:$F$100000,{"Муниципальный заказ","На балансе муниципального бюджетного учреждения"}))+
SUM(SUMIFS('Общественные пространства'!EZ10:EZ100000,'Общественные пространства'!$F$10:$F$100000,{"Муниципальный заказ","На балансе муниципального бюджетного учреждения"}))+
SUM(SUMIFS('Общественные пространства'!FK10:FK100000,'Общественные пространства'!$F$10:$F$100000,{"Муниципальный заказ","На балансе муниципального бюджетного учреждения"}))+
SUM(SUMIFS('Общественные пространства'!FV10:FV100000,'Общественные пространства'!$F$10:$F$100000,{"Муниципальный заказ","На балансе муниципального бюджетного учреждения"}))</f>
        <v>438</v>
      </c>
      <c r="F98" s="279">
        <f>SUM(ДТ!V10,ДТ!AR10,ДТ!GV10,ДТ!HU10,ДТ!IQ10,)</f>
        <v>52373.55</v>
      </c>
      <c r="G98" s="279">
        <f>SUM(SUMIFS('Общественные пространства'!AR10:AR100000,'Общественные пространства'!$F$10:$F$100000,{"На содержание иных лиц"}))+
SUM(SUMIFS('Общественные пространства'!CS10:CS100000,'Общественные пространства'!$F$10:$F$100000,{"На содержание иных лиц"}))+
SUM(SUMIFS('Общественные пространства'!DD10:DD100000,'Общественные пространства'!$F$10:$F$100000,{"На содержание иных лиц"}))+
SUM(SUMIFS('Общественные пространства'!EC10:EC100000,'Общественные пространства'!$F$10:$F$100000,{"На содержание иных лиц"}))+
SUM(SUMIFS('Общественные пространства'!EO10:EO100000,'Общественные пространства'!$F$10:$F$100000,{"На содержание иных лиц"}))+
SUM(SUMIFS('Общественные пространства'!EZ10:EZ100000,'Общественные пространства'!$F$10:$F$100000,{"На содержание иных лиц"}))+
SUM(SUMIFS('Общественные пространства'!FK10:FK100000,'Общественные пространства'!$F$10:$F$100000,{"На содержание иных лиц"}))+
SUM(SUMIFS('Общественные пространства'!FV10:FV100000,'Общественные пространства'!$F$10:$F$100000,{"На содержание иных лиц"}))</f>
        <v>0</v>
      </c>
      <c r="H98" s="333"/>
      <c r="I98" s="333"/>
      <c r="J98" s="333"/>
      <c r="K98" s="333"/>
      <c r="L98" s="333"/>
      <c r="M98" s="333"/>
      <c r="O98" s="324">
        <f>E97+F97+G97-D97</f>
        <v>0</v>
      </c>
    </row>
    <row r="99" spans="1:15" ht="16.5" thickBot="1" x14ac:dyDescent="0.3">
      <c r="A99" s="100" t="s">
        <v>214</v>
      </c>
      <c r="B99" s="26" t="s">
        <v>190</v>
      </c>
      <c r="C99" s="19" t="s">
        <v>112</v>
      </c>
      <c r="D99" s="224">
        <f>SUM(ДТ!W10,ДТ!X10,ДТ!AS10,ДТ!AT10,ДТ!HV10,ДТ!HW10,ДТ!IR10,ДТ!IS10)
+SUM('Общественные пространства'!AS9,'Общественные пространства'!CT9,'Общественные пространства'!DE9,'Общественные пространства'!ED9,'Общественные пространства'!EP9,'Общественные пространства'!FA9,'Общественные пространства'!FL9,'Общественные пространства'!FW9)</f>
        <v>24204.66</v>
      </c>
      <c r="E99" s="224">
        <f>SUM(ДТ!W10,ДТ!AS10,ДТ!HV10,ДТ!IR10)+
SUM(SUMIFS('Общественные пространства'!AS10:AS100000,'Общественные пространства'!$F$10:$F$100000,{"Муниципальный заказ","На балансе муниципального бюджетного учреждения"}))+
SUM(SUMIFS('Общественные пространства'!CT10:CT100000,'Общественные пространства'!$F$10:$F$100000,{"Муниципальный заказ","На балансе муниципального бюджетного учреждения"}))+
SUM(SUMIFS('Общественные пространства'!DE10:DE100000,'Общественные пространства'!$F$10:$F$100000,{"Муниципальный заказ","На балансе муниципального бюджетного учреждения"}))+
SUM(SUMIFS('Общественные пространства'!ED10:ED100000,'Общественные пространства'!$F$10:$F$100000,{"Муниципальный заказ","На балансе муниципального бюджетного учреждения"}))+
SUM(SUMIFS('Общественные пространства'!EP10:EP100000,'Общественные пространства'!$F$10:$F$100000,{"Муниципальный заказ","На балансе муниципального бюджетного учреждения"}))+
SUM(SUMIFS('Общественные пространства'!FA10:FA100000,'Общественные пространства'!$F$10:$F$100000,{"Муниципальный заказ","На балансе муниципального бюджетного учреждения"}))+
SUM(SUMIFS('Общественные пространства'!FL10:FL100000,'Общественные пространства'!$F$10:$F$100000,{"Муниципальный заказ","На балансе муниципального бюджетного учреждения"}))+
SUM(SUMIFS('Общественные пространства'!FW10:FW100000,'Общественные пространства'!$F$10:$F$100000,{"Муниципальный заказ","На балансе муниципального бюджетного учреждения"}))</f>
        <v>12146</v>
      </c>
      <c r="F99" s="279">
        <f>SUM(ДТ!X10,ДТ!AT10,ДТ!HW10,ДТ!IS10)</f>
        <v>11998.66</v>
      </c>
      <c r="G99" s="279">
        <f>SUM(SUMIFS('Общественные пространства'!AS10:AS100000,'Общественные пространства'!$F$10:$F$100000,{"На содержание иных лиц"}))+
SUM(SUMIFS('Общественные пространства'!CT10:CT100000,'Общественные пространства'!$F$10:$F$100000,{"На содержание иных лиц"}))+
SUM(SUMIFS('Общественные пространства'!DE10:DE100000,'Общественные пространства'!$F$10:$F$100000,{"На содержание иных лиц"}))+
SUM(SUMIFS('Общественные пространства'!ED10:ED100000,'Общественные пространства'!$F$10:$F$100000,{"На содержание иных лиц"}))+
SUM(SUMIFS('Общественные пространства'!EP10:EP100000,'Общественные пространства'!$F$10:$F$100000,{"На содержание иных лиц"}))+
SUM(SUMIFS('Общественные пространства'!FA10:FA100000,'Общественные пространства'!$F$10:$F$100000,{"На содержание иных лиц"}))+
SUM(SUMIFS('Общественные пространства'!FL10:FL100000,'Общественные пространства'!$F$10:$F$100000,{"На содержание иных лиц"}))+
SUM(SUMIFS('Общественные пространства'!FW10:FW100000,'Общественные пространства'!$F$10:$F$100000,{"На содержание иных лиц"}))</f>
        <v>60</v>
      </c>
      <c r="H99" s="333"/>
      <c r="I99" s="333"/>
      <c r="J99" s="333"/>
      <c r="K99" s="333"/>
      <c r="L99" s="333"/>
      <c r="M99" s="333"/>
      <c r="O99" s="325"/>
    </row>
    <row r="100" spans="1:15" x14ac:dyDescent="0.25">
      <c r="A100" s="100" t="s">
        <v>215</v>
      </c>
      <c r="B100" s="26" t="s">
        <v>192</v>
      </c>
      <c r="C100" s="19" t="s">
        <v>112</v>
      </c>
      <c r="D100" s="279">
        <f>SUM(ДТ!Y10,ДТ!Z10,ДТ!AU10,ДТ!AV10,ДТ!DK10,ДТ!DL10,ДТ!EA10,ДТ!EB10,ДТ!FK10,ДТ!FL10,ДТ!FM10,ДТ!FN10,ДТ!FO10,ДТ!FP10,ДТ!GW10,ДТ!GX10,ДТ!HX10,ДТ!HY10,ДТ!IT10,ДТ!IU10)+
SUM('Общественные пространства'!Z9,'Общественные пространства'!AA9,'Общественные пространства'!AB9,'Общественные пространства'!AT9,'Общественные пространства'!CU9,'Общественные пространства'!DF9,'Общественные пространства'!DT9,'Общественные пространства'!EE9,'Общественные пространства'!EQ9,'Общественные пространства'!FB9,'Общественные пространства'!FM9,'Общественные пространства'!FX9,'Общественные пространства'!BE9)</f>
        <v>31175.14</v>
      </c>
      <c r="E100" s="224">
        <f>SUM(ДТ!Y10,ДТ!AU10,ДТ!DK10,ДТ!EA10,ДТ!FK10,ДТ!FL10,ДТ!FM10,ДТ!GW10,ДТ!HX10,ДТ!IT10)+
SUM(SUMIFS('Общественные пространства'!Z10:Z100000,'Общественные пространства'!$F$10:$F$100000,{"Муниципальный заказ","На балансе муниципального бюджетного учреждения"}))+
SUM(SUMIFS('Общественные пространства'!AA10:AA100000,'Общественные пространства'!$F$10:$F$100000,{"Муниципальный заказ","На балансе муниципального бюджетного учреждения"}))+
SUM(SUMIFS('Общественные пространства'!AB10:AB100000,'Общественные пространства'!$F$10:$F$100000,{"Муниципальный заказ","На балансе муниципального бюджетного учреждения"}))+
SUM(SUMIFS('Общественные пространства'!AT10:AT100000,'Общественные пространства'!$F$10:$F$100000,{"Муниципальный заказ","На балансе муниципального бюджетного учреждения"}))+
SUM(SUMIFS('Общественные пространства'!BE10:BE100000,'Общественные пространства'!$F$10:$F$100000,{"Муниципальный заказ","На балансе муниципального бюджетного учреждения"}))+
SUM(SUMIFS('Общественные пространства'!CU10:CU100000,'Общественные пространства'!$F$10:$F$100000,{"Муниципальный заказ","На балансе муниципального бюджетного учреждения"}))+
SUM(SUMIFS('Общественные пространства'!DF10:DF100000,'Общественные пространства'!$F$10:$F$100000,{"Муниципальный заказ","На балансе муниципального бюджетного учреждения"}))+
SUM(SUMIFS('Общественные пространства'!DT10:DT100000,'Общественные пространства'!$F$10:$F$100000,{"Муниципальный заказ","На балансе муниципального бюджетного учреждения"}))+
SUM(SUMIFS('Общественные пространства'!EE10:EE100000,'Общественные пространства'!$F$10:$F$100000,{"Муниципальный заказ","На балансе муниципального бюджетного учреждения"}))+
SUM(SUMIFS('Общественные пространства'!EQ10:EQ100000,'Общественные пространства'!$F$10:$F$100000,{"Муниципальный заказ","На балансе муниципального бюджетного учреждения"}))+
SUM(SUMIFS('Общественные пространства'!FB10:FB100000,'Общественные пространства'!$F$10:$F$100000,{"Муниципальный заказ","На балансе муниципального бюджетного учреждения"}))+
SUM(SUMIFS('Общественные пространства'!FM10:FM100000,'Общественные пространства'!$F$10:$F$100000,{"Муниципальный заказ","На балансе муниципального бюджетного учреждения"}))+
SUM(SUMIFS('Общественные пространства'!FX10:FX100000,'Общественные пространства'!$F$10:$F$100000,{"Муниципальный заказ","На балансе муниципального бюджетного учреждения"}))</f>
        <v>0</v>
      </c>
      <c r="F100" s="289">
        <f>SUM(ДТ!Z10,ДТ!AV10,ДТ!DL10,ДТ!EB10,ДТ!FN10,ДТ!FO10,ДТ!FP10,ДТ!GX10,ДТ!HY10,ДТ!IU10)</f>
        <v>31175.14</v>
      </c>
      <c r="G100" s="279">
        <f>SUM(SUMIFS('Общественные пространства'!Z10:Z100000,'Общественные пространства'!$F$10:$F$100000,{"На содержание иных лиц"}))+
SUM(SUMIFS('Общественные пространства'!AA10:AA100000,'Общественные пространства'!$F$10:$F$100000,{"На содержание иных лиц"}))+
SUM(SUMIFS('Общественные пространства'!AB10:AB100000,'Общественные пространства'!$F$10:$F$100000,{"На содержание иных лиц"}))+
SUM(SUMIFS('Общественные пространства'!AT10:AT100000,'Общественные пространства'!$F$10:$F$100000,{"На содержание иных лиц"}))+
SUM(SUMIFS('Общественные пространства'!BE10:BE100000,'Общественные пространства'!$F$10:$F$100000,{"На содержание иных лиц"}))+
SUM(SUMIFS('Общественные пространства'!CU10:CU100000,'Общественные пространства'!$F$10:$F$100000,{"На содержание иных лиц"}))+
SUM(SUMIFS('Общественные пространства'!DF10:DF100000,'Общественные пространства'!$F$10:$F$100000,{"На содержание иных лиц"}))+
SUM(SUMIFS('Общественные пространства'!DT10:DT100000,'Общественные пространства'!$F$10:$F$100000,{"На содержание иных лиц"}))+
SUM(SUMIFS('Общественные пространства'!EE10:EE100000,'Общественные пространства'!$F$10:$F$100000,{"На содержание иных лиц"}))+
SUM(SUMIFS('Общественные пространства'!EQ10:EQ100000,'Общественные пространства'!$F$10:$F$100000,{"На содержание иных лиц"}))+
SUM(SUMIFS('Общественные пространства'!FB10:FB100000,'Общественные пространства'!$F$10:$F$100000,{"На содержание иных лиц"}))+
SUM(SUMIFS('Общественные пространства'!FM10:FM100000,'Общественные пространства'!$F$10:$F$100000,{"На содержание иных лиц"}))+
SUM(SUMIFS('Общественные пространства'!FX10:FX100000,'Общественные пространства'!$F$10:$F$100000,{"На содержание иных лиц"}))</f>
        <v>0</v>
      </c>
      <c r="H100" s="333"/>
      <c r="I100" s="333"/>
      <c r="J100" s="333"/>
      <c r="K100" s="333"/>
      <c r="L100" s="333"/>
      <c r="M100" s="333"/>
    </row>
    <row r="101" spans="1:15" x14ac:dyDescent="0.25">
      <c r="A101" s="100" t="s">
        <v>216</v>
      </c>
      <c r="B101" s="26" t="s">
        <v>193</v>
      </c>
      <c r="C101" s="19" t="s">
        <v>112</v>
      </c>
      <c r="D101" s="279">
        <f>SUM(ДТ!AA10,ДТ!AB10,ДТ!AW10,ДТ!AX10,ДТ!DM10,ДТ!DN10,ДТ!EC10,ДТ!ED10,ДТ!FQ10,ДТ!FR10,ДТ!FS10,ДТ!FT10,ДТ!FU10,ДТ!FV10,ДТ!GY10,ДТ!GZ10,ДТ!HZ10,ДТ!IA10,ДТ!IV10,ДТ!IW10)+
SUM('Общественные пространства'!AC9,'Общественные пространства'!AD9,'Общественные пространства'!AE9,'Общественные пространства'!AU9,'Общественные пространства'!BF9,'Общественные пространства'!CV9,'Общественные пространства'!DG9,'Общественные пространства'!DU9,'Общественные пространства'!EF9,'Общественные пространства'!ER9,'Общественные пространства'!FC9,'Общественные пространства'!FN9,'Общественные пространства'!FY9)</f>
        <v>500</v>
      </c>
      <c r="E101" s="224">
        <f>SUM(ДТ!AA10,ДТ!AW10,ДТ!DM10,ДТ!EC10,ДТ!FQ10,ДТ!FR10,ДТ!FS10,ДТ!GY10,ДТ!HZ10,ДТ!IV10)+
SUM(SUMIFS('Общественные пространства'!AC10:AC100000,'Общественные пространства'!$F$10:$F$100000,{"Муниципальный заказ","На балансе муниципального бюджетного учреждения"}))+
SUM(SUMIFS('Общественные пространства'!AD10:AD100000,'Общественные пространства'!$F$10:$F$100000,{"Муниципальный заказ","На балансе муниципального бюджетного учреждения"}))+
SUM(SUMIFS('Общественные пространства'!AE10:AE100000,'Общественные пространства'!$F$10:$F$100000,{"Муниципальный заказ","На балансе муниципального бюджетного учреждения"}))+
SUM(SUMIFS('Общественные пространства'!AU10:AU100000,'Общественные пространства'!$F$10:$F$100000,{"Муниципальный заказ","На балансе муниципального бюджетного учреждения"}))+
SUM(SUMIFS('Общественные пространства'!BF10:BF100000,'Общественные пространства'!$F$10:$F$100000,{"Муниципальный заказ","На балансе муниципального бюджетного учреждения"}))+
SUM(SUMIFS('Общественные пространства'!CV10:CV100000,'Общественные пространства'!$F$10:$F$100000,{"Муниципальный заказ","На балансе муниципального бюджетного учреждения"}))+
SUM(SUMIFS('Общественные пространства'!DG10:DG100000,'Общественные пространства'!$F$10:$F$100000,{"Муниципальный заказ","На балансе муниципального бюджетного учреждения"}))+
SUM(SUMIFS('Общественные пространства'!DU10:DU100000,'Общественные пространства'!$F$10:$F$100000,{"Муниципальный заказ","На балансе муниципального бюджетного учреждения"}))+
SUM(SUMIFS('Общественные пространства'!EF10:EF100000,'Общественные пространства'!$F$10:$F$100000,{"Муниципальный заказ","На балансе муниципального бюджетного учреждения"}))+
SUM(SUMIFS('Общественные пространства'!ER10:ER100000,'Общественные пространства'!$F$10:$F$100000,{"Муниципальный заказ","На балансе муниципального бюджетного учреждения"}))+
SUM(SUMIFS('Общественные пространства'!FC10:FC100000,'Общественные пространства'!$F$10:$F$100000,{"Муниципальный заказ","На балансе муниципального бюджетного учреждения"}))+
SUM(SUMIFS('Общественные пространства'!FN10:FN100000,'Общественные пространства'!$F$10:$F$100000,{"Муниципальный заказ","На балансе муниципального бюджетного учреждения"}))+
SUM(SUMIFS('Общественные пространства'!FY10:FY100000,'Общественные пространства'!$F$10:$F$100000,{"Муниципальный заказ","На балансе муниципального бюджетного учреждения"}))</f>
        <v>0</v>
      </c>
      <c r="F101" s="279">
        <f>SUM(ДТ!AB10,ДТ!AX10,ДТ!DN10,ДТ!ED10,ДТ!FT10,ДТ!FU10,ДТ!FV10,ДТ!GZ10,ДТ!IA10,ДТ!IW10)</f>
        <v>500</v>
      </c>
      <c r="G101" s="279">
        <f>SUM(SUMIFS('Общественные пространства'!AC10:AC100000,'Общественные пространства'!$F$10:$F$100000,{"На содержание иных лиц"}))+
SUM(SUMIFS('Общественные пространства'!AD10:AD100000,'Общественные пространства'!$F$10:$F$100000,{"На содержание иных лиц"}))+
SUM(SUMIFS('Общественные пространства'!AE10:AE100000,'Общественные пространства'!$F$10:$F$100000,{"На содержание иных лиц"}))+
SUM(SUMIFS('Общественные пространства'!AU10:AU100000,'Общественные пространства'!$F$10:$F$100000,{"На содержание иных лиц"}))+
SUM(SUMIFS('Общественные пространства'!BF10:BF100000,'Общественные пространства'!$F$10:$F$100000,{"На содержание иных лиц"}))+
SUM(SUMIFS('Общественные пространства'!CV10:CV100000,'Общественные пространства'!$F$10:$F$100000,{"На содержание иных лиц"}))+
SUM(SUMIFS('Общественные пространства'!DG10:DG100000,'Общественные пространства'!$F$10:$F$100000,{"На содержание иных лиц"}))+
SUM(SUMIFS('Общественные пространства'!DU10:DU100000,'Общественные пространства'!$F$10:$F$100000,{"На содержание иных лиц"}))+
SUM(SUMIFS('Общественные пространства'!EF10:EF100000,'Общественные пространства'!$F$10:$F$100000,{"На содержание иных лиц"}))+
SUM(SUMIFS('Общественные пространства'!ER10:ER100000,'Общественные пространства'!$F$10:$F$100000,{"На содержание иных лиц"}))+
SUM(SUMIFS('Общественные пространства'!FC10:FC100000,'Общественные пространства'!$F$10:$F$100000,{"На содержание иных лиц"}))+
SUM(SUMIFS('Общественные пространства'!FN10:FN100000,'Общественные пространства'!$F$10:$F$100000,{"На содержание иных лиц"}))+
SUM(SUMIFS('Общественные пространства'!FY10:FY100000,'Общественные пространства'!$F$10:$F$100000,{"На содержание иных лиц"}))</f>
        <v>0</v>
      </c>
      <c r="H101" s="333"/>
      <c r="I101" s="333"/>
      <c r="J101" s="333"/>
      <c r="K101" s="333"/>
      <c r="L101" s="333"/>
      <c r="M101" s="333"/>
    </row>
    <row r="102" spans="1:15" x14ac:dyDescent="0.25">
      <c r="A102" s="100" t="s">
        <v>217</v>
      </c>
      <c r="B102" s="26" t="s">
        <v>194</v>
      </c>
      <c r="C102" s="19" t="s">
        <v>112</v>
      </c>
      <c r="D102" s="279">
        <f>ДТ!IF10+ДТ!IG10+SUM('Общественные пространства'!AX9,'Общественные пространства'!EI9,'Общественные пространства'!FQ9,'Общественные пространства'!GC9)</f>
        <v>0</v>
      </c>
      <c r="E102" s="224">
        <f>ДТ!IF10+
SUM(SUMIFS('Общественные пространства'!AX10:AX100000,'Общественные пространства'!$F$10:$F$100000,{"Муниципальный заказ","На балансе муниципального бюджетного учреждения"}))+
SUM(SUMIFS('Общественные пространства'!EI10:EI100000,'Общественные пространства'!$F$10:$F$100000,{"Муниципальный заказ","На балансе муниципального бюджетного учреждения"}))+
SUM(SUMIFS('Общественные пространства'!FQ10:FQ100000,'Общественные пространства'!$F$10:$F$100000,{"Муниципальный заказ","На балансе муниципального бюджетного учреждения"}))+
SUM(SUMIFS('Общественные пространства'!GC10:GC100000,'Общественные пространства'!$F$10:$F$100000,{"Муниципальный заказ","На балансе муниципального бюджетного учреждения"}))</f>
        <v>0</v>
      </c>
      <c r="F102" s="279">
        <f>ДТ!IG10</f>
        <v>0</v>
      </c>
      <c r="G102" s="279">
        <f xml:space="preserve">
SUM(SUMIFS('Общественные пространства'!AX10:AX100000,'Общественные пространства'!$F$10:$F$100000,{"На содержание иных лиц"}))+
SUM(SUMIFS('Общественные пространства'!EI10:EI100000,'Общественные пространства'!$F$10:$F$100000,{"На содержание иных лиц"}))+
SUM(SUMIFS('Общественные пространства'!FQ10:FQ100000,'Общественные пространства'!$F$10:$F$100000,{"На содержание иных лиц"}))+
SUM(SUMIFS('Общественные пространства'!GC10:GC100000,'Общественные пространства'!$F$10:$F$100000,{"На содержание иных лиц"}))</f>
        <v>0</v>
      </c>
      <c r="H102" s="333"/>
      <c r="I102" s="333"/>
      <c r="J102" s="333"/>
      <c r="K102" s="333"/>
      <c r="L102" s="333"/>
      <c r="M102" s="333"/>
    </row>
    <row r="103" spans="1:15" x14ac:dyDescent="0.25">
      <c r="A103" s="100" t="s">
        <v>218</v>
      </c>
      <c r="B103" s="26" t="s">
        <v>263</v>
      </c>
      <c r="C103" s="19" t="s">
        <v>112</v>
      </c>
      <c r="D103" s="279">
        <f>SUM(ДТ!M10,ДТ!N10,ДТ!O10,ДТ!P10,ДТ!AI10,ДТ!AJ10,ДТ!AK10,ДТ!AL10,ДТ!BV10,ДТ!BW10,ДТ!BX10,ДТ!BY10,ДТ!DC10,ДТ!DD10,ДТ!DE10,ДТ!DF10,ДТ!DS10,ДТ!DT10,ДТ!DU10,ДТ!DV10,ДТ!EM10,ДТ!EN10,ДТ!EO10,ДТ!EP10,ДТ!EQ10,ДТ!ER10,ДТ!ES10,ДТ!ET10,ДТ!EU10,ДТ!EV10,ДТ!EW10,ДТ!EX10,ДТ!GM10,ДТ!GN10,ДТ!GO10,ДТ!GP10,ДТ!HL10,ДТ!HM10,ДТ!HN10,ДТ!HO10,ДТ!IH10,ДТ!II10,ДТ!IJ10,ДТ!IK10)+
SUM('Общественные пространства'!J9,'Общественные пространства'!K9,'Общественные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пространства'!AN9,'Общественные пространства'!AO9,'Общественные пространства'!BA9,'Общественные пространства'!BB9,'Общественные пространства'!CO9,'Общественные пространства'!CP9,'Общественные пространства'!CZ9,'Общественные пространства'!DA9,'Общественные пространства'!DK9,'Общественные пространства'!DL9,'Общественные пространства'!DP9,'Общественные пространства'!DQ9,'Общественные пространства'!DY9,'Общественные пространства'!DZ9,'Общественные пространства'!EK9,'Общественные пространства'!EL9,'Общественные пространства'!EV9,'Общественные пространства'!EW9,'Общественные пространства'!FG9,'Общественные пространства'!FH9,'Общественные пространства'!FR9,'Общественные пространства'!FS9)</f>
        <v>621408.13</v>
      </c>
      <c r="E103" s="279">
        <f>SUM(ДТ!M10,ДТ!O10,ДТ!AI10,ДТ!AK10,ДТ!BV10,ДТ!BX10,ДТ!DC10,ДТ!DE10,ДТ!DS10,ДТ!DU10,ДТ!EM10,ДТ!EN10,ДТ!EO10,ДТ!ES10,ДТ!ET10,ДТ!EU10,ДТ!GM10,ДТ!GO10,ДТ!HL10,ДТ!HN10,ДТ!IH10,ДТ!IJ10)+
SUM(SUMIFS('Общественные пространства'!J10:J100000,'Общественные пространства'!$F$10:$F$100000,{"Муниципальный заказ","На балансе муниципального бюджетного учреждения"}))+
SUM(SUMIFS('Общественные пространства'!K10:K100000,'Общественные пространства'!$F$10:$F$100000,{"Муниципальный заказ","На балансе муниципального бюджетного учреждения"}))+
SUM(SUMIFS('Общественные пространства'!N10:N100000,'Общественные пространства'!$F$10:$F$100000,{"Муниципальный заказ","На балансе муниципального бюджетного учреждения"}))+
SUM(SUMIFS('Общественные пространства'!O10:O100000,'Общественные пространства'!$F$10:$F$100000,{"Муниципальный заказ","На балансе муниципального бюджетного учреждения"}))+
SUM(SUMIFS('Общественные пространства'!P10:P100000,'Общественные пространства'!$F$10:$F$100000,{"Муниципальный заказ","На балансе муниципального бюджетного учреждения"}))+
SUM(SUMIFS('Общественные пространства'!Q10:Q100000,'Общественные пространства'!$F$10:$F$100000,{"Муниципальный заказ","На балансе муниципального бюджетного учреждения"}))+
SUM(SUMIFS('Общественные пространства'!R10:R100000,'Общественные пространства'!$F$10:$F$100000,{"Муниципальный заказ","На балансе муниципального бюджетного учреждения"}))+
SUM(SUMIFS('Общественные пространства'!S10:S100000,'Общественные пространства'!$F$10:$F$100000,{"Муниципальный заказ","На балансе муниципального бюджетного учреждения"}))+
SUM(SUMIFS('Общественные пространства'!AN10:AN100000,'Общественные пространства'!$F$10:$F$100000,{"Муниципальный заказ","На балансе муниципального бюджетного учреждения"}))+
SUM(SUMIFS('Общественные пространства'!AO10:AO100000,'Общественные пространства'!$F$10:$F$100000,{"Муниципальный заказ","На балансе муниципального бюджетного учреждения"}))+
SUM(SUMIFS('Общественные пространства'!BA10:BA100000,'Общественные пространства'!$F$10:$F$100000,{"Муниципальный заказ","На балансе муниципального бюджетного учреждения"}))+
SUM(SUMIFS('Общественные пространства'!BB10:BB100000,'Общественные пространства'!$F$10:$F$100000,{"Муниципальный заказ","На балансе муниципального бюджетного учреждения"}))+
SUM(SUMIFS('Общественные пространства'!CO10:CO100000,'Общественные пространства'!$F$10:$F$100000,{"Муниципальный заказ","На балансе муниципального бюджетного учреждения"}))+
SUM(SUMIFS('Общественные пространства'!CP10:CP100000,'Общественные пространства'!$F$10:$F$100000,{"Муниципальный заказ","На балансе муниципального бюджетного учреждения"}))+
SUM(SUMIFS('Общественные пространства'!CZ10:CZ100000,'Общественные пространства'!$F$10:$F$100000,{"Муниципальный заказ","На балансе муниципального бюджетного учреждения"}))+
SUM(SUMIFS('Общественные пространства'!DA10:DA100000,'Общественные пространства'!$F$10:$F$100000,{"Муниципальный заказ","На балансе муниципального бюджетного учреждения"}))+
SUM(SUMIFS('Общественные пространства'!DK10:DK100000,'Общественные пространства'!$F$10:$F$100000,{"Муниципальный заказ","На балансе муниципального бюджетного учреждения"}))+
SUM(SUMIFS('Общественные пространства'!DL10:DL100000,'Общественные пространства'!$F$10:$F$100000,{"Муниципальный заказ","На балансе муниципального бюджетного учреждения"}))+
SUM(SUMIFS('Общественные пространства'!DP10:DP100000,'Общественные пространства'!$F$10:$F$100000,{"Муниципальный заказ","На балансе муниципального бюджетного учреждения"}))+
SUM(SUMIFS('Общественные пространства'!DQ10:DQ100000,'Общественные пространства'!$F$10:$F$100000,{"Муниципальный заказ","На балансе муниципального бюджетного учреждения"}))+
SUM(SUMIFS('Общественные пространства'!DY10:DY100000,'Общественные пространства'!$F$10:$F$100000,{"Муниципальный заказ","На балансе муниципального бюджетного учреждения"}))+
SUM(SUMIFS('Общественные пространства'!DZ10:DZ100000,'Общественные пространства'!$F$10:$F$100000,{"Муниципальный заказ","На балансе муниципального бюджетного учреждения"}))+
SUM(SUMIFS('Общественные пространства'!EK10:EK100000,'Общественные пространства'!$F$10:$F$100000,{"Муниципальный заказ","На балансе муниципального бюджетного учреждения"}))+
SUM(SUMIFS('Общественные пространства'!EL10:EL100000,'Общественные пространства'!$F$10:$F$100000,{"Муниципальный заказ","На балансе муниципального бюджетного учреждения"}))+
SUM(SUMIFS('Общественные пространства'!EV10:EV100000,'Общественные пространства'!$F$10:$F$100000,{"Муниципальный заказ","На балансе муниципального бюджетного учреждения"}))+
SUM(SUMIFS('Общественные пространства'!EW10:EW100000,'Общественные пространства'!$F$10:$F$100000,{"Муниципальный заказ","На балансе муниципального бюджетного учреждения"}))+
SUM(SUMIFS('Общественные пространства'!FG10:FG100000,'Общественные пространства'!$F$10:$F$100000,{"Муниципальный заказ","На балансе муниципального бюджетного учреждения"}))+
SUM(SUMIFS('Общественные пространства'!FH10:FH100000,'Общественные пространства'!$F$10:$F$100000,{"Муниципальный заказ","На балансе муниципального бюджетного учреждения"}))+
SUM(SUMIFS('Общественные пространства'!FR10:FR100000,'Общественные пространства'!$F$10:$F$100000,{"Муниципальный заказ","На балансе муниципального бюджетного учреждения"}))+
SUM(SUMIFS('Общественные пространства'!FS10:FS100000,'Общественные пространства'!$F$10:$F$100000,{"Муниципальный заказ","На балансе муниципального бюджетного учреждения"}))</f>
        <v>67949.5</v>
      </c>
      <c r="F103" s="279">
        <f>SUM(ДТ!N10,ДТ!P10,ДТ!AJ10,ДТ!AL10,ДТ!BW10,ДТ!BY10,ДТ!DD10,ДТ!DF10,ДТ!DT10,ДТ!DV10,ДТ!EP10,ДТ!EQ10,ДТ!ER10,ДТ!EV10,ДТ!EW10,ДТ!EX10,ДТ!GN10,ДТ!GP10,ДТ!HM10,ДТ!HO10,ДТ!II10,ДТ!IK10)</f>
        <v>553440.63</v>
      </c>
      <c r="G103" s="279">
        <f>SUM(SUMIFS('Общественные пространства'!J10:J100000,'Общественные пространства'!$F$10:$F$100000,{"На содержание иных лиц"}))+
SUM(SUMIFS('Общественные пространства'!K10:K100000,'Общественные пространства'!$F$10:$F$100000,{"На содержание иных лиц"}))+
SUM(SUMIFS('Общественные пространства'!N10:N100000,'Общественные пространства'!$F$10:$F$100000,{"На содержание иных лиц"}))+
SUM(SUMIFS('Общественные пространства'!O10:O100000,'Общественные пространства'!$F$10:$F$100000,{"На содержание иных лиц"}))+
SUM(SUMIFS('Общественные пространства'!P10:P100000,'Общественные пространства'!$F$10:$F$100000,{"На содержание иных лиц"}))+
SUM(SUMIFS('Общественные пространства'!Q10:Q100000,'Общественные пространства'!$F$10:$F$100000,{"На содержание иных лиц"}))+
SUM(SUMIFS('Общественные пространства'!R10:R100000,'Общественные пространства'!$F$10:$F$100000,{"На содержание иных лиц"}))+
SUM(SUMIFS('Общественные пространства'!S10:S100000,'Общественные пространства'!$F$10:$F$100000,{"На содержание иных лиц"}))+
SUM(SUMIFS('Общественные пространства'!AN10:AN100000,'Общественные пространства'!$F$10:$F$100000,{"На содержание иных лиц"}))+
SUM(SUMIFS('Общественные пространства'!AO10:AO100000,'Общественные пространства'!$F$10:$F$100000,{"На содержание иных лиц"}))+
SUM(SUMIFS('Общественные пространства'!BA10:BA100000,'Общественные пространства'!$F$10:$F$100000,{"На содержание иных лиц"}))+
SUM(SUMIFS('Общественные пространства'!BB10:BB100000,'Общественные пространства'!$F$10:$F$100000,{"На содержание иных лиц"}))+
SUM(SUMIFS('Общественные пространства'!CO10:CO100000,'Общественные пространства'!$F$10:$F$100000,{"На содержание иных лиц"}))+
SUM(SUMIFS('Общественные пространства'!CP10:CP100000,'Общественные пространства'!$F$10:$F$100000,{"На содержание иных лиц"}))+
SUM(SUMIFS('Общественные пространства'!CZ10:CZ100000,'Общественные пространства'!$F$10:$F$100000,{"На содержание иных лиц"}))+
SUM(SUMIFS('Общественные пространства'!DA10:DA100000,'Общественные пространства'!$F$10:$F$100000,{"На содержание иных лиц"}))+
SUM(SUMIFS('Общественные пространства'!DK10:DK100000,'Общественные пространства'!$F$10:$F$100000,{"На содержание иных лиц"}))+
SUM(SUMIFS('Общественные пространства'!DL10:DL100000,'Общественные пространства'!$F$10:$F$100000,{"На содержание иных лиц"}))+
SUM(SUMIFS('Общественные пространства'!DP10:DP100000,'Общественные пространства'!$F$10:$F$100000,{"На содержание иных лиц"}))+
SUM(SUMIFS('Общественные пространства'!DQ10:DQ100000,'Общественные пространства'!$F$10:$F$100000,{"На содержание иных лиц"}))+
SUM(SUMIFS('Общественные пространства'!DY10:DY100000,'Общественные пространства'!$F$10:$F$100000,{"На содержание иных лиц"}))+
SUM(SUMIFS('Общественные пространства'!DZ10:DZ100000,'Общественные пространства'!$F$10:$F$100000,{"На содержание иных лиц"}))+
SUM(SUMIFS('Общественные пространства'!EK10:EK100000,'Общественные пространства'!$F$10:$F$100000,{"На содержание иных лиц"}))+
SUM(SUMIFS('Общественные пространства'!EL10:EL100000,'Общественные пространства'!$F$10:$F$100000,{"На содержание иных лиц"}))+
SUM(SUMIFS('Общественные пространства'!EV10:EV100000,'Общественные пространства'!$F$10:$F$100000,{"На содержание иных лиц"}))+
SUM(SUMIFS('Общественные пространства'!EW10:EW100000,'Общественные пространства'!$F$10:$F$100000,{"На содержание иных лиц"}))+
SUM(SUMIFS('Общественные пространства'!FG10:FG100000,'Общественные пространства'!$F$10:$F$100000,{"На содержание иных лиц"}))+
SUM(SUMIFS('Общественные пространства'!FH10:FH100000,'Общественные пространства'!$F$10:$F$100000,{"На содержание иных лиц"}))+
SUM(SUMIFS('Общественные пространства'!FR10:FR100000,'Общественные пространства'!$F$10:$F$100000,{"На содержание иных лиц"}))+
SUM(SUMIFS('Общественные пространства'!FS10:FS100000,'Общественные пространства'!$F$10:$F$100000,{"На содержание иных лиц"}))</f>
        <v>18</v>
      </c>
      <c r="H103" s="333"/>
      <c r="I103" s="333"/>
      <c r="J103" s="333"/>
      <c r="K103" s="333"/>
      <c r="L103" s="333"/>
      <c r="M103" s="333"/>
    </row>
    <row r="104" spans="1:15" x14ac:dyDescent="0.25">
      <c r="A104" s="100" t="s">
        <v>244</v>
      </c>
      <c r="B104" s="26" t="s">
        <v>319</v>
      </c>
      <c r="C104" s="71" t="s">
        <v>112</v>
      </c>
      <c r="D104" s="279">
        <f>SUM(ДТ!Q10,ДТ!R10,ДТ!S10,ДТ!T10,ДТ!AM10,ДТ!AN10,ДТ!AO10,ДТ!AP10,ДТ!BZ10,ДТ!CA10,ДТ!CB10,ДТ!CC10,ДТ!DG10,ДТ!DH10,ДТ!DI10,ДТ!DJ10,ДТ!DW10,ДТ!DX10,ДТ!DY10,ДТ!DZ10,ДТ!EY10,ДТ!EZ10,ДТ!FA10,ДТ!FB10,ДТ!FC10,ДТ!FD10,ДТ!FE10,ДТ!FF10,ДТ!FG10,ДТ!FH10,ДТ!FI10,ДТ!FJ10,ДТ!GQ10,ДТ!GR10,ДТ!GS10,ДТ!GT10,ДТ!HP10,ДТ!HQ10,ДТ!HR10,ДТ!HS10,ДТ!IL10,ДТ!IM10,ДТ!IN10,ДТ!IO10)+
SUM('Общественные пространства'!L9,'Общественные пространства'!M9,'Общественные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пространства'!Y9,'Общественные пространства'!AP9,'Общественные пространства'!AQ9,'Общественные пространства'!BC9,'Общественные пространства'!BD9,'Общественные пространства'!CQ9,'Общественные пространства'!CR9,'Общественные пространства'!DB9,'Общественные пространства'!DC9,'Общественные пространства'!DM9,'Общественные пространства'!DN9,'Общественные пространства'!DR9,'Общественные пространства'!DS9,'Общественные пространства'!EA9,'Общественные пространства'!EB9,'Общественные пространства'!EM9,'Общественные пространства'!EN9,'Общественные пространства'!EX9,'Общественные пространства'!EY9,'Общественные пространства'!FI9,'Общественные пространства'!FJ9,'Общественные пространства'!FT9,'Общественные пространства'!FU9)</f>
        <v>97042.540000000008</v>
      </c>
      <c r="E104" s="279">
        <f>SUM(ДТ!Q10,ДТ!S10,ДТ!AM10,ДТ!AO10,ДТ!BZ10,ДТ!CB10,ДТ!DG10,ДТ!DI10,ДТ!DW10,ДТ!DY10,ДТ!EY10,ДТ!EZ10,ДТ!FA10,ДТ!FE10,ДТ!FF10,ДТ!FG10,ДТ!GQ10,ДТ!GS10,ДТ!HP10,ДТ!HR10,ДТ!IL10,ДТ!IN10)+
SUM(SUMIFS('Общественные пространства'!L10:L100000,'Общественные пространства'!$F$10:$F$100000,{"Муниципальный заказ","На балансе муниципального бюджетного учреждения"}))+
SUM(SUMIFS('Общественные пространства'!M10:M100000,'Общественные пространства'!$F$10:$F$100000,{"Муниципальный заказ","На балансе муниципального бюджетного учреждения"}))+
SUM(SUMIFS('Общественные пространства'!T10:T100000,'Общественные пространства'!$F$10:$F$100000,{"Муниципальный заказ","На балансе муниципального бюджетного учреждения"}))+
SUM(SUMIFS('Общественные пространства'!U10:U100000,'Общественные пространства'!$F$10:$F$100000,{"Муниципальный заказ","На балансе муниципального бюджетного учреждения"}))+
SUM(SUMIFS('Общественные пространства'!V10:V100000,'Общественные пространства'!$F$10:$F$100000,{"Муниципальный заказ","На балансе муниципального бюджетного учреждения"}))+
SUM(SUMIFS('Общественные пространства'!W10:W100000,'Общественные пространства'!$F$10:$F$100000,{"Муниципальный заказ","На балансе муниципального бюджетного учреждения"}))+
SUM(SUMIFS('Общественные пространства'!X10:X100000,'Общественные пространства'!$F$10:$F$100000,{"Муниципальный заказ","На балансе муниципального бюджетного учреждения"}))+
SUM(SUMIFS('Общественные пространства'!Y10:Y100000,'Общественные пространства'!$F$10:$F$100000,{"Муниципальный заказ","На балансе муниципального бюджетного учреждения"}))+
SUM(SUMIFS('Общественные пространства'!AP10:AP100000,'Общественные пространства'!$F$10:$F$100000,{"Муниципальный заказ","На балансе муниципального бюджетного учреждения"}))+
SUM(SUMIFS('Общественные пространства'!AQ10:AQ100000,'Общественные пространства'!$F$10:$F$100000,{"Муниципальный заказ","На балансе муниципального бюджетного учреждения"}))+
SUM(SUMIFS('Общественные пространства'!BC10:BC100000,'Общественные пространства'!$F$10:$F$100000,{"Муниципальный заказ","На балансе муниципального бюджетного учреждения"}))+
SUM(SUMIFS('Общественные пространства'!BD10:BD100000,'Общественные пространства'!$F$10:$F$100000,{"Муниципальный заказ","На балансе муниципального бюджетного учреждения"}))+
SUM(SUMIFS('Общественные пространства'!CQ10:CQ100000,'Общественные пространства'!$F$10:$F$100000,{"Муниципальный заказ","На балансе муниципального бюджетного учреждения"}))+
SUM(SUMIFS('Общественные пространства'!CR10:CR100000,'Общественные пространства'!$F$10:$F$100000,{"Муниципальный заказ","На балансе муниципального бюджетного учреждения"}))+
SUM(SUMIFS('Общественные пространства'!DB10:DB100000,'Общественные пространства'!$F$10:$F$100000,{"Муниципальный заказ","На балансе муниципального бюджетного учреждения"}))+
SUM(SUMIFS('Общественные пространства'!DC10:DC100000,'Общественные пространства'!$F$10:$F$100000,{"Муниципальный заказ","На балансе муниципального бюджетного учреждения"}))+
SUM(SUMIFS('Общественные пространства'!DM10:DM100000,'Общественные пространства'!$F$10:$F$100000,{"Муниципальный заказ","На балансе муниципального бюджетного учреждения"}))+
SUM(SUMIFS('Общественные пространства'!DN10:DN100000,'Общественные пространства'!$F$10:$F$100000,{"Муниципальный заказ","На балансе муниципального бюджетного учреждения"}))+
SUM(SUMIFS('Общественные пространства'!DR10:DR100000,'Общественные пространства'!$F$10:$F$100000,{"Муниципальный заказ","На балансе муниципального бюджетного учреждения"}))+
SUM(SUMIFS('Общественные пространства'!DS10:DS100000,'Общественные пространства'!$F$10:$F$100000,{"Муниципальный заказ","На балансе муниципального бюджетного учреждения"}))+
SUM(SUMIFS('Общественные пространства'!EA10:EA100000,'Общественные пространства'!$F$10:$F$100000,{"Муниципальный заказ","На балансе муниципального бюджетного учреждения"}))+
SUM(SUMIFS('Общественные пространства'!EB10:EB100000,'Общественные пространства'!$F$10:$F$100000,{"Муниципальный заказ","На балансе муниципального бюджетного учреждения"}))+
SUM(SUMIFS('Общественные пространства'!EM10:EM100000,'Общественные пространства'!$F$10:$F$100000,{"Муниципальный заказ","На балансе муниципального бюджетного учреждения"}))+
SUM(SUMIFS('Общественные пространства'!EN10:EN100000,'Общественные пространства'!$F$10:$F$100000,{"Муниципальный заказ","На балансе муниципального бюджетного учреждения"}))+
SUM(SUMIFS('Общественные пространства'!EX10:EX100000,'Общественные пространства'!$F$10:$F$100000,{"Муниципальный заказ","На балансе муниципального бюджетного учреждения"}))+
SUM(SUMIFS('Общественные пространства'!EY10:EY100000,'Общественные пространства'!$F$10:$F$100000,{"Муниципальный заказ","На балансе муниципального бюджетного учреждения"}))+
SUM(SUMIFS('Общественные пространства'!FI10:FI100000,'Общественные пространства'!$F$10:$F$100000,{"Муниципальный заказ","На балансе муниципального бюджетного учреждения"}))+
SUM(SUMIFS('Общественные пространства'!FJ10:FJ100000,'Общественные пространства'!$F$10:$F$100000,{"Муниципальный заказ","На балансе муниципального бюджетного учреждения"}))+
SUM(SUMIFS('Общественные пространства'!FT10:FT100000,'Общественные пространства'!$F$10:$F$100000,{"Муниципальный заказ","На балансе муниципального бюджетного учреждения"}))+
SUM(SUMIFS('Общественные пространства'!FU10:FU100000,'Общественные пространства'!$F$10:$F$100000,{"Муниципальный заказ","На балансе муниципального бюджетного учреждения"}))</f>
        <v>93367.540000000008</v>
      </c>
      <c r="F104" s="279">
        <f>SUM(ДТ!R10,ДТ!T10,ДТ!AN10,ДТ!AP10,ДТ!CA10,ДТ!CC10,ДТ!DH10,ДТ!DJ10,ДТ!DX10,ДТ!DZ10,ДТ!FB10,ДТ!FC10,ДТ!FD10,ДТ!FH10,ДТ!FI10,ДТ!FJ10,ДТ!GR10,ДТ!GT10,ДТ!HQ10,ДТ!HS10,ДТ!IM10,ДТ!IO10)</f>
        <v>475</v>
      </c>
      <c r="G104" s="279">
        <f xml:space="preserve">
SUM(SUMIFS('Общественные пространства'!L10:L100000,'Общественные пространства'!$F$10:$F$100000,{"На содержание иных лиц"}))+
SUM(SUMIFS('Общественные пространства'!M10:M100000,'Общественные пространства'!$F$10:$F$100000,{"На содержание иных лиц"}))+
SUM(SUMIFS('Общественные пространства'!T10:T100000,'Общественные пространства'!$F$10:$F$100000,{"На содержание иных лиц"}))+
SUM(SUMIFS('Общественные пространства'!U10:U100000,'Общественные пространства'!$F$10:$F$100000,{"На содержание иных лиц"}))+
SUM(SUMIFS('Общественные пространства'!V10:V100000,'Общественные пространства'!$F$10:$F$100000,{"На содержание иных лиц"}))+
SUM(SUMIFS('Общественные пространства'!W10:W100000,'Общественные пространства'!$F$10:$F$100000,{"На содержание иных лиц"}))+
SUM(SUMIFS('Общественные пространства'!X10:X100000,'Общественные пространства'!$F$10:$F$100000,{"На содержание иных лиц"}))+
SUM(SUMIFS('Общественные пространства'!Y10:Y100000,'Общественные пространства'!$F$10:$F$100000,{"На содержание иных лиц"}))+
SUM(SUMIFS('Общественные пространства'!AP10:AP100000,'Общественные пространства'!$F$10:$F$100000,{"На содержание иных лиц"}))+
SUM(SUMIFS('Общественные пространства'!AQ10:AQ100000,'Общественные пространства'!$F$10:$F$100000,{"На содержание иных лиц"}))+
SUM(SUMIFS('Общественные пространства'!BC10:BC100000,'Общественные пространства'!$F$10:$F$100000,{"На содержание иных лиц"}))+
SUM(SUMIFS('Общественные пространства'!BD10:BD100000,'Общественные пространства'!$F$10:$F$100000,{"На содержание иных лиц"}))+
SUM(SUMIFS('Общественные пространства'!CQ10:CQ100000,'Общественные пространства'!$F$10:$F$100000,{"На содержание иных лиц"}))+
SUM(SUMIFS('Общественные пространства'!CR10:CR100000,'Общественные пространства'!$F$10:$F$100000,{"На содержание иных лиц"}))+
SUM(SUMIFS('Общественные пространства'!DB10:DB100000,'Общественные пространства'!$F$10:$F$100000,{"На содержание иных лиц"}))+
SUM(SUMIFS('Общественные пространства'!DC10:DC100000,'Общественные пространства'!$F$10:$F$100000,{"На содержание иных лиц"}))+
SUM(SUMIFS('Общественные пространства'!DM10:DM100000,'Общественные пространства'!$F$10:$F$100000,{"На содержание иных лиц"}))+
SUM(SUMIFS('Общественные пространства'!DN10:DN100000,'Общественные пространства'!$F$10:$F$100000,{"На содержание иных лиц"}))+
SUM(SUMIFS('Общественные пространства'!DR10:DR100000,'Общественные пространства'!$F$10:$F$100000,{"На содержание иных лиц"}))+
SUM(SUMIFS('Общественные пространства'!DS10:DS100000,'Общественные пространства'!$F$10:$F$100000,{"На содержание иных лиц"}))+
SUM(SUMIFS('Общественные пространства'!EA10:EA100000,'Общественные пространства'!$F$10:$F$100000,{"На содержание иных лиц"}))+
SUM(SUMIFS('Общественные пространства'!EB10:EB100000,'Общественные пространства'!$F$10:$F$100000,{"На содержание иных лиц"}))+
SUM(SUMIFS('Общественные пространства'!EM10:EM100000,'Общественные пространства'!$F$10:$F$100000,{"На содержание иных лиц"}))+
SUM(SUMIFS('Общественные пространства'!EN10:EN100000,'Общественные пространства'!$F$10:$F$100000,{"На содержание иных лиц"}))+
SUM(SUMIFS('Общественные пространства'!EX10:EX100000,'Общественные пространства'!$F$10:$F$100000,{"На содержание иных лиц"}))+
SUM(SUMIFS('Общественные пространства'!EY10:EY100000,'Общественные пространства'!$F$10:$F$100000,{"На содержание иных лиц"}))+
SUM(SUMIFS('Общественные пространства'!FI10:FI100000,'Общественные пространства'!$F$10:$F$100000,{"На содержание иных лиц"}))+
SUM(SUMIFS('Общественные пространства'!FJ10:FJ100000,'Общественные пространства'!$F$10:$F$100000,{"На содержание иных лиц"}))+
SUM(SUMIFS('Общественные пространства'!FT10:FT100000,'Общественные пространства'!$F$10:$F$100000,{"На содержание иных лиц"}))+
SUM(SUMIFS('Общественные пространства'!FU10:FU100000,'Общественные пространства'!$F$10:$F$100000,{"На содержание иных лиц"}))</f>
        <v>3200</v>
      </c>
      <c r="H104" s="319"/>
      <c r="I104" s="320"/>
      <c r="J104" s="320"/>
      <c r="K104" s="320"/>
      <c r="L104" s="320"/>
      <c r="M104" s="321"/>
    </row>
    <row r="105" spans="1:15" x14ac:dyDescent="0.25">
      <c r="A105" s="105" t="s">
        <v>245</v>
      </c>
      <c r="B105" s="26" t="s">
        <v>278</v>
      </c>
      <c r="C105" s="105" t="s">
        <v>112</v>
      </c>
      <c r="D105" s="279">
        <f>SUM(ДТ!DO10,ДТ!DP10,ДТ!EE10,ДТ!EF10,ДТ!FW10,ДТ!FX10,ДТ!FY10,ДТ!FZ10,ДТ!GA10,ДТ!GB10,ДТ!HA10,ДТ!HB10,ДТ!IB10,ДТ!IC10,ДТ!IX10,ДТ!IY10)+
SUM('Общественные пространства'!AF9,'Общественные пространства'!AG9,'Общественные пространства'!AH9,'Общественные пространства'!AV9,'Общественные пространства'!BG9,'Общественные пространства'!DV9,'Общественные пространства'!EG9,'Общественные пространства'!ES9,'Общественные пространства'!FD9,'Общественные пространства'!FO9,'Общественные пространства'!FZ9)</f>
        <v>0</v>
      </c>
      <c r="E105" s="279">
        <f>SUM(ДТ!DO10,ДТ!EE10,ДТ!FW10,ДТ!FX10,ДТ!FY10,ДТ!HA10,ДТ!IB10,ДТ!IX10)+
SUM(SUMIFS('Общественные пространства'!AF10:AF100000,'Общественные пространства'!$F$10:$F$100000,{"Муниципальный заказ","На балансе муниципального бюджетного учреждения"}))+
SUM(SUMIFS('Общественные пространства'!AG10:AG100000,'Общественные пространства'!$F$10:$F$100000,{"Муниципальный заказ","На балансе муниципального бюджетного учреждения"}))+
SUM(SUMIFS('Общественные пространства'!AH10:AH100000,'Общественные пространства'!$F$10:$F$100000,{"Муниципальный заказ","На балансе муниципального бюджетного учреждения"}))+
SUM(SUMIFS('Общественные пространства'!AV10:AV100000,'Общественные пространства'!$F$10:$F$100000,{"Муниципальный заказ","На балансе муниципального бюджетного учреждения"}))+
SUM(SUMIFS('Общественные пространства'!BG10:BG100000,'Общественные пространства'!$F$10:$F$100000,{"Муниципальный заказ","На балансе муниципального бюджетного учреждения"}))+
SUM(SUMIFS('Общественные пространства'!DV10:DV100000,'Общественные пространства'!$F$10:$F$100000,{"Муниципальный заказ","На балансе муниципального бюджетного учреждения"}))+
SUM(SUMIFS('Общественные пространства'!EG10:EG100000,'Общественные пространства'!$F$10:$F$100000,{"Муниципальный заказ","На балансе муниципального бюджетного учреждения"}))+
SUM(SUMIFS('Общественные пространства'!ES10:ES100000,'Общественные пространства'!$F$10:$F$100000,{"Муниципальный заказ","На балансе муниципального бюджетного учреждения"}))+
SUM(SUMIFS('Общественные пространства'!FD10:FD100000,'Общественные пространства'!$F$10:$F$100000,{"Муниципальный заказ","На балансе муниципального бюджетного учреждения"}))+
SUM(SUMIFS('Общественные пространства'!FO10:FO100000,'Общественные пространства'!$F$10:$F$100000,{"Муниципальный заказ","На балансе муниципального бюджетного учреждения"}))+
SUM(SUMIFS('Общественные пространства'!FZ10:FZ100000,'Общественные пространства'!$F$10:$F$100000,{"Муниципальный заказ","На балансе муниципального бюджетного учреждения"}))</f>
        <v>0</v>
      </c>
      <c r="F105" s="279">
        <f>SUM(ДТ!DP10,ДТ!EF10,ДТ!FZ10,ДТ!GA10,ДТ!GB10,ДТ!HB10,ДТ!IC10,ДТ!IY10)</f>
        <v>0</v>
      </c>
      <c r="G105" s="279">
        <f xml:space="preserve">
SUM(SUMIFS('Общественные пространства'!AF10:AF100000,'Общественные пространства'!$F$10:$F$100000,{"На содержание иных лиц"}))+
SUM(SUMIFS('Общественные пространства'!AG10:AG100000,'Общественные пространства'!$F$10:$F$100000,{"На содержание иных лиц"}))+
SUM(SUMIFS('Общественные пространства'!AH10:AH100000,'Общественные пространства'!$F$10:$F$100000,{"На содержание иных лиц"}))+
SUM(SUMIFS('Общественные пространства'!AV10:AV100000,'Общественные пространства'!$F$10:$F$100000,{"На содержание иных лиц"}))+
SUM(SUMIFS('Общественные пространства'!BG10:BG100000,'Общественные пространства'!$F$10:$F$100000,{"На содержание иных лиц"}))+
SUM(SUMIFS('Общественные пространства'!DV10:DV100000,'Общественные пространства'!$F$10:$F$100000,{"На содержание иных лиц"}))+
SUM(SUMIFS('Общественные пространства'!EG10:EG100000,'Общественные пространства'!$F$10:$F$100000,{"На содержание иных лиц"}))+
SUM(SUMIFS('Общественные пространства'!ES10:ES100000,'Общественные пространства'!$F$10:$F$100000,{"На содержание иных лиц"}))+
SUM(SUMIFS('Общественные пространства'!FD10:FD100000,'Общественные пространства'!$F$10:$F$100000,{"На содержание иных лиц"}))+
SUM(SUMIFS('Общественные пространства'!FO10:FO100000,'Общественные пространства'!$F$10:$F$100000,{"На содержание иных лиц"}))+
SUM(SUMIFS('Общественные пространства'!FZ10:FZ100000,'Общественные пространства'!$F$10:$F$100000,{"На содержание иных лиц"}))</f>
        <v>0</v>
      </c>
      <c r="H105" s="319"/>
      <c r="I105" s="320"/>
      <c r="J105" s="320"/>
      <c r="K105" s="320"/>
      <c r="L105" s="320"/>
      <c r="M105" s="321"/>
    </row>
    <row r="106" spans="1:15" x14ac:dyDescent="0.25">
      <c r="A106" s="100" t="s">
        <v>258</v>
      </c>
      <c r="B106" s="26" t="s">
        <v>298</v>
      </c>
      <c r="C106" s="105" t="s">
        <v>112</v>
      </c>
      <c r="D106" s="279">
        <f>SUM(ДТ!AY10,ДТ!AZ10,'Общественные пространства'!DH9,'Общественные пространства'!EH9,'Общественные пространства'!GB9)</f>
        <v>110</v>
      </c>
      <c r="E106" s="279">
        <f>ДТ!AY10+
SUM(SUMIFS('Общественные пространства'!DH10:DH100000,'Общественные пространства'!$F$10:$F$100000,{"Муниципальный заказ","На балансе муниципального бюджетного учреждения"}))+
SUM(SUMIFS('Общественные пространства'!EH10:EH100000,'Общественные пространства'!$F$10:$F$100000,{"Муниципальный заказ","На балансе муниципального бюджетного учреждения"}))+
SUM(SUMIFS('Общественные пространства'!GB10:GB100000,'Общественные пространства'!$F$10:$F$100000,{"Муниципальный заказ","На балансе муниципального бюджетного учреждения"}))</f>
        <v>110</v>
      </c>
      <c r="F106" s="279">
        <f>ДТ!AZ10</f>
        <v>0</v>
      </c>
      <c r="G106" s="279">
        <f>SUM(SUMIFS('Общественные пространства'!DH10:DH100000,'Общественные пространства'!$F$10:$F$100000,{"На содержание иных лиц"}))+
SUM(SUMIFS('Общественные пространства'!EH10:EH100000,'Общественные пространства'!$F$10:$F$100000,{"На содержание иных лиц"}))+
SUM(SUMIFS('Общественные пространства'!GB10:GB100000,'Общественные пространства'!$F$10:$F$100000,{"На содержание иных лиц"}))</f>
        <v>0</v>
      </c>
      <c r="H106" s="319"/>
      <c r="I106" s="320"/>
      <c r="J106" s="320"/>
      <c r="K106" s="320"/>
      <c r="L106" s="320"/>
      <c r="M106" s="321"/>
    </row>
    <row r="107" spans="1:15" x14ac:dyDescent="0.25">
      <c r="A107" s="111" t="s">
        <v>302</v>
      </c>
      <c r="B107" s="26" t="s">
        <v>205</v>
      </c>
      <c r="C107" s="19" t="s">
        <v>112</v>
      </c>
      <c r="D107" s="279">
        <f>SUM(ДТ!BC10,ДТ!BD10,ДТ!BE10,ДТ!BF10)+SUM('Общественные пространства'!BK9,'Общественные пространства'!BL9)</f>
        <v>220034</v>
      </c>
      <c r="E107" s="279">
        <f>ДТ!BC10+ДТ!BE10+
SUM(SUMIFS('Общественные пространства'!BK10:BK100000,'Общественные пространства'!$F$10:$F$100000,{"Муниципальный заказ","На балансе муниципального бюджетного учреждения"}))+
SUM(SUMIFS('Общественные пространства'!BL10:BL100000,'Общественные пространства'!$F$10:$F$100000,{"Муниципальный заказ","На балансе муниципального бюджетного учреждения"}))</f>
        <v>188626</v>
      </c>
      <c r="F107" s="279">
        <f>ДТ!BD10+ДТ!BF10</f>
        <v>0</v>
      </c>
      <c r="G107" s="279">
        <f>SUM(SUMIFS('Общественные пространства'!BK10:BK100000,'Общественные пространства'!$F$10:$F$100000,{"На содержание иных лиц"}))+
SUM(SUMIFS('Общественные пространства'!BL10:BL100000,'Общественные пространства'!$F$10:$F$100000,{"На содержание иных лиц"}))</f>
        <v>31408</v>
      </c>
      <c r="H107" s="319"/>
      <c r="I107" s="320"/>
      <c r="J107" s="320"/>
      <c r="K107" s="320"/>
      <c r="L107" s="320"/>
      <c r="M107" s="321"/>
    </row>
    <row r="108" spans="1:15" x14ac:dyDescent="0.25">
      <c r="A108" s="100" t="s">
        <v>324</v>
      </c>
      <c r="B108" s="28" t="s">
        <v>195</v>
      </c>
      <c r="C108" s="19" t="s">
        <v>112</v>
      </c>
      <c r="D108" s="279">
        <f>ДТ!BC10+ДТ!BD10+'Общественные пространства'!BK9</f>
        <v>93444</v>
      </c>
      <c r="E108" s="279">
        <f>ДТ!BC10+SUM(SUMIFS('Общественные пространства'!BK10:BK100000,'Общественные пространства'!$F$10:$F$100000,{"Муниципальный заказ","На балансе муниципального бюджетного учреждения"}))</f>
        <v>62036</v>
      </c>
      <c r="F108" s="279">
        <f>ДТ!BD10</f>
        <v>0</v>
      </c>
      <c r="G108" s="279">
        <f>SUM(SUMIFS('Общественные пространства'!BK10:BK100000,'Общественные пространства'!$F$10:$F$100000,{"На содержание иных лиц"}))</f>
        <v>31408</v>
      </c>
      <c r="H108" s="319"/>
      <c r="I108" s="320"/>
      <c r="J108" s="320"/>
      <c r="K108" s="320"/>
      <c r="L108" s="320"/>
      <c r="M108" s="321"/>
    </row>
    <row r="109" spans="1:15" x14ac:dyDescent="0.25">
      <c r="A109" s="105" t="s">
        <v>325</v>
      </c>
      <c r="B109" s="28" t="s">
        <v>226</v>
      </c>
      <c r="C109" s="105" t="s">
        <v>112</v>
      </c>
      <c r="D109" s="279">
        <f>ДТ!BE10+ДТ!BF10+'Общественные пространства'!BL9</f>
        <v>126590</v>
      </c>
      <c r="E109" s="279">
        <f>ДТ!BE10+SUM(SUMIFS('Общественные пространства'!BL10:BL100000,'Общественные пространства'!$F$10:$F$100000,{"Муниципальный заказ","На балансе муниципального бюджетного учреждения"}))</f>
        <v>126590</v>
      </c>
      <c r="F109" s="279">
        <f>ДТ!BF10</f>
        <v>0</v>
      </c>
      <c r="G109" s="279">
        <f>SUM(SUMIFS('Общественные пространства'!BL10:BL100000,'Общественные пространства'!$F$10:$F$100000,{"На содержание иных лиц"}))</f>
        <v>0</v>
      </c>
      <c r="H109" s="319"/>
      <c r="I109" s="320"/>
      <c r="J109" s="320"/>
      <c r="K109" s="320"/>
      <c r="L109" s="320"/>
      <c r="M109" s="321"/>
    </row>
    <row r="110" spans="1:15" x14ac:dyDescent="0.25">
      <c r="A110" s="111" t="s">
        <v>303</v>
      </c>
      <c r="B110" s="26" t="s">
        <v>304</v>
      </c>
      <c r="C110" s="105" t="s">
        <v>112</v>
      </c>
      <c r="D110" s="279">
        <f>SUM(ДТ!DQ10,ДТ!DR10,ДТ!EG10,ДТ!EH10,ДТ!HC10,ДТ!HD10,ДТ!ID10,ДТ!IE10,ДТ!IZ10,ДТ!JA10,ДТ!GC10,ДТ!GD10,ДТ!GE10,ДТ!GF10,ДТ!GG10,ДТ!GH10)+
SUM('Общественные пространства'!AI9,'Общественные пространства'!AJ9,'Общественные пространства'!AK9,'Общественные пространства'!AW9,'Общественные пространства'!BH9,'Общественные пространства'!DW9,'Общественные пространства'!ET9,'Общественные пространства'!FE9,'Общественные пространства'!FP9,'Общественные пространства'!GA9)</f>
        <v>17738.11</v>
      </c>
      <c r="E110" s="279">
        <f>SUM(ДТ!DQ10,ДТ!EG10,ДТ!GC10,ДТ!GD10,ДТ!GE10,ДТ!HC10,ДТ!ID10,ДТ!IZ10)+
SUM(SUMIFS('Общественные пространства'!AI10:AI100000,'Общественные пространства'!$F$10:$F$100000,{"Муниципальный заказ","На балансе муниципального бюджетного учреждения"}))+
SUM(SUMIFS('Общественные пространства'!AJ10:AJ100000,'Общественные пространства'!$F$10:$F$100000,{"Муниципальный заказ","На балансе муниципального бюджетного учреждения"}))+
SUM(SUMIFS('Общественные пространства'!AW10:AW100000,'Общественные пространства'!$F$10:$F$100000,{"Муниципальный заказ","На балансе муниципального бюджетного учреждения"}))+
SUM(SUMIFS('Общественные пространства'!AK10:AK100000,'Общественные пространства'!$F$10:$F$100000,{"Муниципальный заказ","На балансе муниципального бюджетного учреждения"}))+
SUM(SUMIFS('Общественные пространства'!BH10:BH100000,'Общественные пространства'!$F$10:$F$100000,{"Муниципальный заказ","На балансе муниципального бюджетного учреждения"}))+
SUM(SUMIFS('Общественные пространства'!DW10:DW100000,'Общественные пространства'!$F$10:$F$100000,{"Муниципальный заказ","На балансе муниципального бюджетного учреждения"}))+
SUM(SUMIFS('Общественные пространства'!ET10:ET100000,'Общественные пространства'!$F$10:$F$100000,{"Муниципальный заказ","На балансе муниципального бюджетного учреждения"}))+
SUM(SUMIFS('Общественные пространства'!FE10:FE100000,'Общественные пространства'!$F$10:$F$100000,{"Муниципальный заказ","На балансе муниципального бюджетного учреждения"}))+
SUM(SUMIFS('Общественные пространства'!FP10:FP100000,'Общественные пространства'!$F$10:$F$100000,{"Муниципальный заказ","На балансе муниципального бюджетного учреждения"}))+
SUM(SUMIFS('Общественные пространства'!GA10:GA100000,'Общественные пространства'!$F$10:$F$100000,{"Муниципальный заказ","На балансе муниципального бюджетного учреждения"}))</f>
        <v>13251</v>
      </c>
      <c r="F110" s="279">
        <f>SUM(ДТ!DR10,ДТ!EH10,ДТ!GF10,ДТ!GG10,ДТ!GH10,ДТ!HD10,ДТ!IE10,ДТ!JA10)</f>
        <v>4487.1100000000006</v>
      </c>
      <c r="G110" s="279">
        <f>SUM(SUMIFS('Общественные пространства'!AI10:AI100000,'Общественные пространства'!$F$10:$F$100000,{"На содержание иных лиц"}))+
SUM(SUMIFS('Общественные пространства'!AJ10:AJ100000,'Общественные пространства'!$F$10:$F$100000,{"На содержание иных лиц"}))+
SUM(SUMIFS('Общественные пространства'!AW10:AW100000,'Общественные пространства'!$F$10:$F$100000,{"На содержание иных лиц"}))+
SUM(SUMIFS('Общественные пространства'!AK10:AK100000,'Общественные пространства'!$F$10:$F$100000,{"На содержание иных лиц"}))+
SUM(SUMIFS('Общественные пространства'!BH10:BH100000,'Общественные пространства'!$F$10:$F$100000,{"На содержание иных лиц"}))+
SUM(SUMIFS('Общественные пространства'!DW10:DW100000,'Общественные пространства'!$F$10:$F$100000,{"На содержание иных лиц"}))+
SUM(SUMIFS('Общественные пространства'!ET10:ET100000,'Общественные пространства'!$F$10:$F$100000,{"На содержание иных лиц"}))+
SUM(SUMIFS('Общественные пространства'!FE10:FE100000,'Общественные пространства'!$F$10:$F$100000,{"На содержание иных лиц"}))+
SUM(SUMIFS('Общественные пространства'!FP10:FP100000,'Общественные пространства'!$F$10:$F$100000,{"На содержание иных лиц"}))+
SUM(SUMIFS('Общественные пространства'!GA10:GA100000,'Общественные пространства'!$F$10:$F$100000,{"На содержание иных лиц"}))</f>
        <v>0</v>
      </c>
      <c r="H110" s="319"/>
      <c r="I110" s="320"/>
      <c r="J110" s="320"/>
      <c r="K110" s="320"/>
      <c r="L110" s="320"/>
      <c r="M110" s="321"/>
    </row>
    <row r="114" spans="4:6" x14ac:dyDescent="0.25">
      <c r="D114" s="235"/>
    </row>
    <row r="117" spans="4:6" x14ac:dyDescent="0.25">
      <c r="E117" s="235"/>
    </row>
    <row r="119" spans="4:6" x14ac:dyDescent="0.25">
      <c r="F119" s="235"/>
    </row>
  </sheetData>
  <sheetProtection algorithmName="SHA-512" hashValue="5VgXP56Slpuqb2bCeiV2CFzX+DDmisguGxkKXXIkBzJCfZL62XAFZOdd1C5yuvHUD2hRfJ78Mxsvy7J9umjj7w==" saltValue="7BhMtpBoHcLGBkDKJu6Hww==" spinCount="100000" sheet="1" formatCells="0" formatColumns="0" formatRows="0" insertColumns="0" insertRows="0" deleteColumns="0" deleteRows="0" sort="0" autoFilter="0"/>
  <mergeCells count="125">
    <mergeCell ref="O95:O97"/>
    <mergeCell ref="O98:O99"/>
    <mergeCell ref="H109:M109"/>
    <mergeCell ref="H105:M105"/>
    <mergeCell ref="H106:M106"/>
    <mergeCell ref="H103:M103"/>
    <mergeCell ref="H107:M107"/>
    <mergeCell ref="H108:M108"/>
    <mergeCell ref="H98:M98"/>
    <mergeCell ref="H99:M99"/>
    <mergeCell ref="H100:M100"/>
    <mergeCell ref="H101:M101"/>
    <mergeCell ref="H102:M102"/>
    <mergeCell ref="H104:M104"/>
    <mergeCell ref="H93:M93"/>
    <mergeCell ref="H94:M94"/>
    <mergeCell ref="H95:M95"/>
    <mergeCell ref="H96:M96"/>
    <mergeCell ref="H97:M97"/>
    <mergeCell ref="H88:M88"/>
    <mergeCell ref="H89:M89"/>
    <mergeCell ref="H90:M90"/>
    <mergeCell ref="H91:M91"/>
    <mergeCell ref="H92:M92"/>
    <mergeCell ref="H77:M77"/>
    <mergeCell ref="H84:M84"/>
    <mergeCell ref="H85:M85"/>
    <mergeCell ref="H86:M86"/>
    <mergeCell ref="H87:M87"/>
    <mergeCell ref="H79:M79"/>
    <mergeCell ref="H80:M80"/>
    <mergeCell ref="H81:M81"/>
    <mergeCell ref="H82:M82"/>
    <mergeCell ref="H83:M83"/>
    <mergeCell ref="A87:A88"/>
    <mergeCell ref="B87:B88"/>
    <mergeCell ref="A51:M51"/>
    <mergeCell ref="C53:G54"/>
    <mergeCell ref="E55:G55"/>
    <mergeCell ref="D44:F44"/>
    <mergeCell ref="D45:F45"/>
    <mergeCell ref="D46:F46"/>
    <mergeCell ref="D47:F47"/>
    <mergeCell ref="F56:G56"/>
    <mergeCell ref="A53:A57"/>
    <mergeCell ref="B53:B57"/>
    <mergeCell ref="C55:C57"/>
    <mergeCell ref="E56:E57"/>
    <mergeCell ref="D55:D57"/>
    <mergeCell ref="H53:M57"/>
    <mergeCell ref="H58:M58"/>
    <mergeCell ref="H59:M59"/>
    <mergeCell ref="H63:M63"/>
    <mergeCell ref="H64:M64"/>
    <mergeCell ref="H70:M70"/>
    <mergeCell ref="H71:M71"/>
    <mergeCell ref="H60:M60"/>
    <mergeCell ref="H61:M61"/>
    <mergeCell ref="A2:M2"/>
    <mergeCell ref="H11:L12"/>
    <mergeCell ref="B11:B12"/>
    <mergeCell ref="C11:F12"/>
    <mergeCell ref="B16:F16"/>
    <mergeCell ref="B13:B14"/>
    <mergeCell ref="C13:C14"/>
    <mergeCell ref="E13:F13"/>
    <mergeCell ref="D13:D14"/>
    <mergeCell ref="M4:M7"/>
    <mergeCell ref="I6:J6"/>
    <mergeCell ref="K6:L6"/>
    <mergeCell ref="A11:A14"/>
    <mergeCell ref="G11:G14"/>
    <mergeCell ref="M11:M14"/>
    <mergeCell ref="I13:J13"/>
    <mergeCell ref="A4:A7"/>
    <mergeCell ref="G4:G7"/>
    <mergeCell ref="H4:H7"/>
    <mergeCell ref="H68:M68"/>
    <mergeCell ref="D48:F48"/>
    <mergeCell ref="I4:L5"/>
    <mergeCell ref="H13:H14"/>
    <mergeCell ref="A32:A35"/>
    <mergeCell ref="G32:G35"/>
    <mergeCell ref="B29:F29"/>
    <mergeCell ref="B30:F30"/>
    <mergeCell ref="B37:F37"/>
    <mergeCell ref="M32:M35"/>
    <mergeCell ref="I34:J34"/>
    <mergeCell ref="K34:L34"/>
    <mergeCell ref="B32:B35"/>
    <mergeCell ref="D32:F35"/>
    <mergeCell ref="C32:C35"/>
    <mergeCell ref="I33:L33"/>
    <mergeCell ref="D38:F38"/>
    <mergeCell ref="D36:F36"/>
    <mergeCell ref="H32:L32"/>
    <mergeCell ref="H33:H35"/>
    <mergeCell ref="D39:F39"/>
    <mergeCell ref="D25:F25"/>
    <mergeCell ref="D26:F26"/>
    <mergeCell ref="D27:F27"/>
    <mergeCell ref="H110:M110"/>
    <mergeCell ref="O36:O37"/>
    <mergeCell ref="O38:O39"/>
    <mergeCell ref="O16:O17"/>
    <mergeCell ref="O18:O19"/>
    <mergeCell ref="K13:L13"/>
    <mergeCell ref="B4:F7"/>
    <mergeCell ref="B9:F9"/>
    <mergeCell ref="B8:F8"/>
    <mergeCell ref="D40:F40"/>
    <mergeCell ref="D41:F41"/>
    <mergeCell ref="D42:F42"/>
    <mergeCell ref="D43:F43"/>
    <mergeCell ref="H72:M72"/>
    <mergeCell ref="H62:M62"/>
    <mergeCell ref="H65:M65"/>
    <mergeCell ref="H66:M66"/>
    <mergeCell ref="H67:M67"/>
    <mergeCell ref="H69:M69"/>
    <mergeCell ref="H78:M78"/>
    <mergeCell ref="H73:M73"/>
    <mergeCell ref="H74:M74"/>
    <mergeCell ref="H75:M75"/>
    <mergeCell ref="H76:M76"/>
  </mergeCells>
  <conditionalFormatting sqref="O98">
    <cfRule type="expression" dxfId="5" priority="1">
      <formula>$O$98&lt;&gt;0</formula>
    </cfRule>
    <cfRule type="expression" dxfId="4" priority="2">
      <formula>$O$98=0</formula>
    </cfRule>
  </conditionalFormatting>
  <conditionalFormatting sqref="O38">
    <cfRule type="expression" dxfId="3" priority="5">
      <formula>$O$38&lt;&gt;0</formula>
    </cfRule>
    <cfRule type="expression" dxfId="2" priority="6">
      <formula>$O$38=0</formula>
    </cfRule>
  </conditionalFormatting>
  <conditionalFormatting sqref="O18">
    <cfRule type="expression" dxfId="1" priority="3">
      <formula>$O$18&lt;&gt;0</formula>
    </cfRule>
    <cfRule type="expression" dxfId="0" priority="4">
      <formula>$O$18=0</formula>
    </cfRule>
  </conditionalFormatting>
  <pageMargins left="0.7" right="0.7" top="0.75" bottom="0.75" header="0.3" footer="0.3"/>
  <pageSetup paperSize="9" scale="35" fitToHeight="0"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3" tint="0.59999389629810485"/>
  </sheetPr>
  <dimension ref="A1:JA2072"/>
  <sheetViews>
    <sheetView zoomScale="60" zoomScaleNormal="60" zoomScaleSheetLayoutView="100" workbookViewId="0">
      <pane xSplit="9" ySplit="10" topLeftCell="J11" activePane="bottomRight" state="frozen"/>
      <selection pane="topRight" activeCell="J1" sqref="J1"/>
      <selection pane="bottomLeft" activeCell="A11" sqref="A11"/>
      <selection pane="bottomRight" sqref="A1:Q1"/>
    </sheetView>
  </sheetViews>
  <sheetFormatPr defaultColWidth="9.140625" defaultRowHeight="17.25" customHeight="1" x14ac:dyDescent="0.3"/>
  <cols>
    <col min="1" max="1" width="11.7109375" style="92" customWidth="1"/>
    <col min="2" max="2" width="7.42578125" style="92" customWidth="1"/>
    <col min="3" max="3" width="12.7109375" style="94" customWidth="1"/>
    <col min="4" max="4" width="24" style="94" customWidth="1"/>
    <col min="5" max="5" width="22.42578125" style="92" customWidth="1"/>
    <col min="6" max="6" width="28.85546875" style="92" customWidth="1"/>
    <col min="7" max="7" width="21.140625" style="92" customWidth="1"/>
    <col min="8" max="8" width="25.7109375" style="92" customWidth="1"/>
    <col min="9" max="9" width="23.28515625" style="92" customWidth="1"/>
    <col min="10" max="30" width="15.42578125" style="92" customWidth="1"/>
    <col min="31" max="31" width="19" style="92" hidden="1" customWidth="1"/>
    <col min="32" max="52" width="15.28515625" style="92" hidden="1" customWidth="1"/>
    <col min="53" max="54" width="15.28515625" style="92" customWidth="1"/>
    <col min="55" max="70" width="14.42578125" style="92" customWidth="1"/>
    <col min="71" max="81" width="13.28515625" style="92" customWidth="1"/>
    <col min="82" max="85" width="13" style="92" customWidth="1"/>
    <col min="86" max="91" width="16.28515625" style="92" customWidth="1"/>
    <col min="92" max="103" width="17" style="92" customWidth="1"/>
    <col min="104" max="126" width="14.7109375" style="92" customWidth="1"/>
    <col min="127" max="128" width="14.7109375" style="93" customWidth="1"/>
    <col min="129" max="142" width="14.7109375" style="92" customWidth="1"/>
    <col min="143" max="166" width="9.7109375" style="92" customWidth="1"/>
    <col min="167" max="190" width="8.85546875" style="92" customWidth="1"/>
    <col min="191" max="261" width="16.85546875" style="92" customWidth="1"/>
    <col min="262" max="16384" width="9.140625" style="268"/>
  </cols>
  <sheetData>
    <row r="1" spans="1:261" s="266" customFormat="1" ht="30.95" customHeight="1" x14ac:dyDescent="0.3">
      <c r="A1" s="490" t="s">
        <v>7</v>
      </c>
      <c r="B1" s="490"/>
      <c r="C1" s="490"/>
      <c r="D1" s="490"/>
      <c r="E1" s="490"/>
      <c r="F1" s="490"/>
      <c r="G1" s="490"/>
      <c r="H1" s="490"/>
      <c r="I1" s="490"/>
      <c r="J1" s="490"/>
      <c r="K1" s="490"/>
      <c r="L1" s="490"/>
      <c r="M1" s="490"/>
      <c r="N1" s="490"/>
      <c r="O1" s="490"/>
      <c r="P1" s="490"/>
      <c r="Q1" s="490"/>
      <c r="R1" s="10"/>
      <c r="S1" s="10"/>
      <c r="T1" s="10"/>
      <c r="U1" s="10"/>
      <c r="V1" s="10"/>
      <c r="W1" s="10"/>
      <c r="X1" s="10"/>
      <c r="Y1" s="10"/>
      <c r="Z1" s="10"/>
      <c r="AA1" s="10"/>
      <c r="AB1" s="10"/>
      <c r="AC1" s="11"/>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8"/>
      <c r="DX1" s="8"/>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30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row>
    <row r="2" spans="1:261" s="266" customFormat="1" ht="36" customHeight="1" x14ac:dyDescent="0.3">
      <c r="A2" s="490" t="s">
        <v>97</v>
      </c>
      <c r="B2" s="490"/>
      <c r="C2" s="490"/>
      <c r="D2" s="490"/>
      <c r="E2" s="490"/>
      <c r="F2" s="490"/>
      <c r="G2" s="490"/>
      <c r="H2" s="490"/>
      <c r="I2" s="490"/>
      <c r="J2" s="490"/>
      <c r="K2" s="490"/>
      <c r="L2" s="490"/>
      <c r="M2" s="490"/>
      <c r="N2" s="490"/>
      <c r="O2" s="490"/>
      <c r="P2" s="490"/>
      <c r="Q2" s="490"/>
      <c r="R2" s="7"/>
      <c r="S2" s="7"/>
      <c r="T2" s="7"/>
      <c r="U2" s="7"/>
      <c r="V2" s="7"/>
      <c r="W2" s="7"/>
      <c r="X2" s="7"/>
      <c r="Y2" s="7"/>
      <c r="Z2" s="7"/>
      <c r="AA2" s="7"/>
      <c r="AB2" s="7"/>
      <c r="AC2" s="12"/>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8"/>
      <c r="DX2" s="8"/>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30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row>
    <row r="3" spans="1:261" s="266" customFormat="1" ht="18" customHeight="1" thickBot="1" x14ac:dyDescent="0.35">
      <c r="A3" s="9">
        <v>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12"/>
      <c r="DJ3" s="12"/>
      <c r="DK3" s="12"/>
      <c r="DL3" s="12"/>
      <c r="DM3" s="12"/>
      <c r="DN3" s="12"/>
      <c r="DO3" s="12"/>
      <c r="DP3" s="12"/>
      <c r="DQ3" s="12"/>
      <c r="DR3" s="12"/>
      <c r="DS3" s="12"/>
      <c r="DT3" s="12"/>
      <c r="DU3" s="12"/>
      <c r="DV3" s="12"/>
      <c r="DW3" s="8"/>
      <c r="DX3" s="8"/>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row>
    <row r="4" spans="1:261" s="267" customFormat="1" ht="42" customHeight="1" x14ac:dyDescent="0.25">
      <c r="A4" s="497" t="s">
        <v>3</v>
      </c>
      <c r="B4" s="500" t="s">
        <v>0</v>
      </c>
      <c r="C4" s="503" t="s">
        <v>1</v>
      </c>
      <c r="D4" s="424" t="s">
        <v>237</v>
      </c>
      <c r="E4" s="431" t="s">
        <v>30</v>
      </c>
      <c r="F4" s="432"/>
      <c r="G4" s="432"/>
      <c r="H4" s="432"/>
      <c r="I4" s="433"/>
      <c r="J4" s="372" t="s">
        <v>6</v>
      </c>
      <c r="K4" s="374"/>
      <c r="L4" s="374"/>
      <c r="M4" s="374"/>
      <c r="N4" s="374"/>
      <c r="O4" s="374"/>
      <c r="P4" s="374"/>
      <c r="Q4" s="374"/>
      <c r="R4" s="374"/>
      <c r="S4" s="374"/>
      <c r="T4" s="374"/>
      <c r="U4" s="374"/>
      <c r="V4" s="374"/>
      <c r="W4" s="374"/>
      <c r="X4" s="374"/>
      <c r="Y4" s="374"/>
      <c r="Z4" s="374"/>
      <c r="AA4" s="374"/>
      <c r="AB4" s="374"/>
      <c r="AC4" s="374"/>
      <c r="AD4" s="440"/>
      <c r="AE4" s="412" t="s">
        <v>48</v>
      </c>
      <c r="AF4" s="413"/>
      <c r="AG4" s="413"/>
      <c r="AH4" s="413"/>
      <c r="AI4" s="413"/>
      <c r="AJ4" s="413"/>
      <c r="AK4" s="413"/>
      <c r="AL4" s="413"/>
      <c r="AM4" s="413"/>
      <c r="AN4" s="413"/>
      <c r="AO4" s="413"/>
      <c r="AP4" s="413"/>
      <c r="AQ4" s="413"/>
      <c r="AR4" s="413"/>
      <c r="AS4" s="413"/>
      <c r="AT4" s="413"/>
      <c r="AU4" s="413"/>
      <c r="AV4" s="413"/>
      <c r="AW4" s="413"/>
      <c r="AX4" s="413"/>
      <c r="AY4" s="413"/>
      <c r="AZ4" s="413"/>
      <c r="BA4" s="413"/>
      <c r="BB4" s="414"/>
      <c r="BC4" s="506" t="s">
        <v>46</v>
      </c>
      <c r="BD4" s="507"/>
      <c r="BE4" s="507"/>
      <c r="BF4" s="507"/>
      <c r="BG4" s="507"/>
      <c r="BH4" s="507"/>
      <c r="BI4" s="507"/>
      <c r="BJ4" s="507"/>
      <c r="BK4" s="507"/>
      <c r="BL4" s="507"/>
      <c r="BM4" s="507"/>
      <c r="BN4" s="507"/>
      <c r="BO4" s="507"/>
      <c r="BP4" s="507"/>
      <c r="BQ4" s="507"/>
      <c r="BR4" s="508"/>
      <c r="BS4" s="481" t="s">
        <v>39</v>
      </c>
      <c r="BT4" s="482"/>
      <c r="BU4" s="482"/>
      <c r="BV4" s="482"/>
      <c r="BW4" s="482"/>
      <c r="BX4" s="482"/>
      <c r="BY4" s="482"/>
      <c r="BZ4" s="482"/>
      <c r="CA4" s="482"/>
      <c r="CB4" s="482"/>
      <c r="CC4" s="483"/>
      <c r="CD4" s="441" t="s">
        <v>4</v>
      </c>
      <c r="CE4" s="442"/>
      <c r="CF4" s="445" t="s">
        <v>89</v>
      </c>
      <c r="CG4" s="446"/>
      <c r="CH4" s="461" t="s">
        <v>5</v>
      </c>
      <c r="CI4" s="462"/>
      <c r="CJ4" s="462"/>
      <c r="CK4" s="462"/>
      <c r="CL4" s="462"/>
      <c r="CM4" s="463"/>
      <c r="CN4" s="458" t="s">
        <v>79</v>
      </c>
      <c r="CO4" s="459"/>
      <c r="CP4" s="459"/>
      <c r="CQ4" s="459"/>
      <c r="CR4" s="536" t="s">
        <v>31</v>
      </c>
      <c r="CS4" s="537"/>
      <c r="CT4" s="537"/>
      <c r="CU4" s="537"/>
      <c r="CV4" s="537"/>
      <c r="CW4" s="537"/>
      <c r="CX4" s="537"/>
      <c r="CY4" s="538"/>
      <c r="CZ4" s="417" t="s">
        <v>60</v>
      </c>
      <c r="DA4" s="418"/>
      <c r="DB4" s="418"/>
      <c r="DC4" s="418"/>
      <c r="DD4" s="418"/>
      <c r="DE4" s="418"/>
      <c r="DF4" s="418"/>
      <c r="DG4" s="418"/>
      <c r="DH4" s="418"/>
      <c r="DI4" s="418"/>
      <c r="DJ4" s="418"/>
      <c r="DK4" s="418"/>
      <c r="DL4" s="418"/>
      <c r="DM4" s="418"/>
      <c r="DN4" s="418"/>
      <c r="DO4" s="418"/>
      <c r="DP4" s="418"/>
      <c r="DQ4" s="418"/>
      <c r="DR4" s="418"/>
      <c r="DS4" s="467" t="s">
        <v>15</v>
      </c>
      <c r="DT4" s="467"/>
      <c r="DU4" s="467"/>
      <c r="DV4" s="467"/>
      <c r="DW4" s="467"/>
      <c r="DX4" s="467"/>
      <c r="DY4" s="467"/>
      <c r="DZ4" s="467"/>
      <c r="EA4" s="467"/>
      <c r="EB4" s="467"/>
      <c r="EC4" s="467"/>
      <c r="ED4" s="467"/>
      <c r="EE4" s="467"/>
      <c r="EF4" s="467"/>
      <c r="EG4" s="467"/>
      <c r="EH4" s="467"/>
      <c r="EI4" s="467"/>
      <c r="EJ4" s="467"/>
      <c r="EK4" s="467"/>
      <c r="EL4" s="468"/>
      <c r="EM4" s="546" t="s">
        <v>55</v>
      </c>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8"/>
      <c r="GM4" s="464" t="s">
        <v>12</v>
      </c>
      <c r="GN4" s="465"/>
      <c r="GO4" s="465"/>
      <c r="GP4" s="465"/>
      <c r="GQ4" s="465"/>
      <c r="GR4" s="465"/>
      <c r="GS4" s="465"/>
      <c r="GT4" s="465"/>
      <c r="GU4" s="465"/>
      <c r="GV4" s="465"/>
      <c r="GW4" s="465"/>
      <c r="GX4" s="465"/>
      <c r="GY4" s="465"/>
      <c r="GZ4" s="465"/>
      <c r="HA4" s="465"/>
      <c r="HB4" s="465"/>
      <c r="HC4" s="465"/>
      <c r="HD4" s="465"/>
      <c r="HE4" s="465"/>
      <c r="HF4" s="465"/>
      <c r="HG4" s="465"/>
      <c r="HH4" s="466"/>
      <c r="HI4" s="372" t="s">
        <v>86</v>
      </c>
      <c r="HJ4" s="373"/>
      <c r="HK4" s="374"/>
      <c r="HL4" s="374"/>
      <c r="HM4" s="374"/>
      <c r="HN4" s="374"/>
      <c r="HO4" s="374"/>
      <c r="HP4" s="374"/>
      <c r="HQ4" s="374"/>
      <c r="HR4" s="374"/>
      <c r="HS4" s="374"/>
      <c r="HT4" s="374"/>
      <c r="HU4" s="374"/>
      <c r="HV4" s="374"/>
      <c r="HW4" s="374"/>
      <c r="HX4" s="374"/>
      <c r="HY4" s="374"/>
      <c r="HZ4" s="374"/>
      <c r="IA4" s="374"/>
      <c r="IB4" s="374"/>
      <c r="IC4" s="374"/>
      <c r="ID4" s="374"/>
      <c r="IE4" s="374"/>
      <c r="IF4" s="374"/>
      <c r="IG4" s="375"/>
      <c r="IH4" s="543" t="s">
        <v>129</v>
      </c>
      <c r="II4" s="544"/>
      <c r="IJ4" s="544"/>
      <c r="IK4" s="544"/>
      <c r="IL4" s="544"/>
      <c r="IM4" s="544"/>
      <c r="IN4" s="544"/>
      <c r="IO4" s="544"/>
      <c r="IP4" s="544"/>
      <c r="IQ4" s="544"/>
      <c r="IR4" s="544"/>
      <c r="IS4" s="544"/>
      <c r="IT4" s="544"/>
      <c r="IU4" s="544"/>
      <c r="IV4" s="544"/>
      <c r="IW4" s="544"/>
      <c r="IX4" s="544"/>
      <c r="IY4" s="544"/>
      <c r="IZ4" s="544"/>
      <c r="JA4" s="545"/>
    </row>
    <row r="5" spans="1:261" ht="38.1" customHeight="1" x14ac:dyDescent="0.3">
      <c r="A5" s="498"/>
      <c r="B5" s="501"/>
      <c r="C5" s="504"/>
      <c r="D5" s="425"/>
      <c r="E5" s="434" t="s">
        <v>29</v>
      </c>
      <c r="F5" s="435" t="s">
        <v>11</v>
      </c>
      <c r="G5" s="435"/>
      <c r="H5" s="435" t="s">
        <v>10</v>
      </c>
      <c r="I5" s="436"/>
      <c r="J5" s="437" t="s">
        <v>42</v>
      </c>
      <c r="K5" s="438"/>
      <c r="L5" s="438"/>
      <c r="M5" s="380" t="s">
        <v>246</v>
      </c>
      <c r="N5" s="381"/>
      <c r="O5" s="381"/>
      <c r="P5" s="381"/>
      <c r="Q5" s="381"/>
      <c r="R5" s="381"/>
      <c r="S5" s="381"/>
      <c r="T5" s="382"/>
      <c r="U5" s="383" t="s">
        <v>247</v>
      </c>
      <c r="V5" s="383"/>
      <c r="W5" s="383"/>
      <c r="X5" s="383"/>
      <c r="Y5" s="383"/>
      <c r="Z5" s="383"/>
      <c r="AA5" s="383"/>
      <c r="AB5" s="383"/>
      <c r="AC5" s="383" t="s">
        <v>63</v>
      </c>
      <c r="AD5" s="496"/>
      <c r="AE5" s="406" t="s">
        <v>51</v>
      </c>
      <c r="AF5" s="407"/>
      <c r="AG5" s="407"/>
      <c r="AH5" s="408"/>
      <c r="AI5" s="513" t="s">
        <v>246</v>
      </c>
      <c r="AJ5" s="516"/>
      <c r="AK5" s="516"/>
      <c r="AL5" s="516"/>
      <c r="AM5" s="516"/>
      <c r="AN5" s="516"/>
      <c r="AO5" s="516"/>
      <c r="AP5" s="514"/>
      <c r="AQ5" s="495" t="s">
        <v>247</v>
      </c>
      <c r="AR5" s="495"/>
      <c r="AS5" s="495"/>
      <c r="AT5" s="495"/>
      <c r="AU5" s="495"/>
      <c r="AV5" s="495"/>
      <c r="AW5" s="495"/>
      <c r="AX5" s="495"/>
      <c r="AY5" s="452" t="s">
        <v>320</v>
      </c>
      <c r="AZ5" s="485"/>
      <c r="BA5" s="452" t="s">
        <v>64</v>
      </c>
      <c r="BB5" s="492"/>
      <c r="BC5" s="491" t="s">
        <v>16</v>
      </c>
      <c r="BD5" s="451"/>
      <c r="BE5" s="451"/>
      <c r="BF5" s="451"/>
      <c r="BG5" s="451" t="s">
        <v>17</v>
      </c>
      <c r="BH5" s="451"/>
      <c r="BI5" s="451" t="s">
        <v>98</v>
      </c>
      <c r="BJ5" s="451"/>
      <c r="BK5" s="451"/>
      <c r="BL5" s="451"/>
      <c r="BM5" s="451"/>
      <c r="BN5" s="451"/>
      <c r="BO5" s="451"/>
      <c r="BP5" s="451"/>
      <c r="BQ5" s="451" t="s">
        <v>18</v>
      </c>
      <c r="BR5" s="460"/>
      <c r="BS5" s="429" t="s">
        <v>41</v>
      </c>
      <c r="BT5" s="430"/>
      <c r="BU5" s="430"/>
      <c r="BV5" s="518" t="s">
        <v>56</v>
      </c>
      <c r="BW5" s="519"/>
      <c r="BX5" s="519"/>
      <c r="BY5" s="519"/>
      <c r="BZ5" s="519"/>
      <c r="CA5" s="519"/>
      <c r="CB5" s="519"/>
      <c r="CC5" s="520"/>
      <c r="CD5" s="443"/>
      <c r="CE5" s="444"/>
      <c r="CF5" s="447"/>
      <c r="CG5" s="448"/>
      <c r="CH5" s="405" t="s">
        <v>45</v>
      </c>
      <c r="CI5" s="401"/>
      <c r="CJ5" s="401" t="s">
        <v>19</v>
      </c>
      <c r="CK5" s="401"/>
      <c r="CL5" s="402" t="s">
        <v>20</v>
      </c>
      <c r="CM5" s="419"/>
      <c r="CN5" s="484" t="s">
        <v>2</v>
      </c>
      <c r="CO5" s="485"/>
      <c r="CP5" s="452" t="s">
        <v>323</v>
      </c>
      <c r="CQ5" s="453"/>
      <c r="CR5" s="532" t="s">
        <v>265</v>
      </c>
      <c r="CS5" s="420"/>
      <c r="CT5" s="420" t="s">
        <v>295</v>
      </c>
      <c r="CU5" s="420"/>
      <c r="CV5" s="420" t="s">
        <v>296</v>
      </c>
      <c r="CW5" s="420"/>
      <c r="CX5" s="420" t="s">
        <v>57</v>
      </c>
      <c r="CY5" s="421"/>
      <c r="CZ5" s="427" t="s">
        <v>65</v>
      </c>
      <c r="DA5" s="387"/>
      <c r="DB5" s="387"/>
      <c r="DC5" s="387" t="s">
        <v>251</v>
      </c>
      <c r="DD5" s="387"/>
      <c r="DE5" s="387"/>
      <c r="DF5" s="387"/>
      <c r="DG5" s="387"/>
      <c r="DH5" s="387"/>
      <c r="DI5" s="387"/>
      <c r="DJ5" s="387"/>
      <c r="DK5" s="387" t="s">
        <v>247</v>
      </c>
      <c r="DL5" s="387"/>
      <c r="DM5" s="387"/>
      <c r="DN5" s="387"/>
      <c r="DO5" s="387"/>
      <c r="DP5" s="387"/>
      <c r="DQ5" s="387"/>
      <c r="DR5" s="387"/>
      <c r="DS5" s="523" t="s">
        <v>251</v>
      </c>
      <c r="DT5" s="523"/>
      <c r="DU5" s="523"/>
      <c r="DV5" s="523"/>
      <c r="DW5" s="523"/>
      <c r="DX5" s="523"/>
      <c r="DY5" s="523"/>
      <c r="DZ5" s="479"/>
      <c r="EA5" s="392" t="s">
        <v>275</v>
      </c>
      <c r="EB5" s="392"/>
      <c r="EC5" s="392"/>
      <c r="ED5" s="392"/>
      <c r="EE5" s="392"/>
      <c r="EF5" s="392"/>
      <c r="EG5" s="392"/>
      <c r="EH5" s="392"/>
      <c r="EI5" s="526" t="s">
        <v>24</v>
      </c>
      <c r="EJ5" s="533"/>
      <c r="EK5" s="526" t="s">
        <v>25</v>
      </c>
      <c r="EL5" s="527"/>
      <c r="EM5" s="549" t="s">
        <v>262</v>
      </c>
      <c r="EN5" s="550"/>
      <c r="EO5" s="550"/>
      <c r="EP5" s="550"/>
      <c r="EQ5" s="550"/>
      <c r="ER5" s="550"/>
      <c r="ES5" s="550"/>
      <c r="ET5" s="550"/>
      <c r="EU5" s="550"/>
      <c r="EV5" s="550"/>
      <c r="EW5" s="550"/>
      <c r="EX5" s="551"/>
      <c r="EY5" s="422" t="s">
        <v>248</v>
      </c>
      <c r="EZ5" s="422"/>
      <c r="FA5" s="422"/>
      <c r="FB5" s="422"/>
      <c r="FC5" s="422"/>
      <c r="FD5" s="422"/>
      <c r="FE5" s="422"/>
      <c r="FF5" s="422"/>
      <c r="FG5" s="422"/>
      <c r="FH5" s="422"/>
      <c r="FI5" s="422"/>
      <c r="FJ5" s="422"/>
      <c r="FK5" s="471" t="s">
        <v>275</v>
      </c>
      <c r="FL5" s="472"/>
      <c r="FM5" s="472"/>
      <c r="FN5" s="472"/>
      <c r="FO5" s="472"/>
      <c r="FP5" s="472"/>
      <c r="FQ5" s="472"/>
      <c r="FR5" s="472"/>
      <c r="FS5" s="472"/>
      <c r="FT5" s="472"/>
      <c r="FU5" s="472"/>
      <c r="FV5" s="472"/>
      <c r="FW5" s="472"/>
      <c r="FX5" s="472"/>
      <c r="FY5" s="472"/>
      <c r="FZ5" s="472"/>
      <c r="GA5" s="472"/>
      <c r="GB5" s="472"/>
      <c r="GC5" s="472"/>
      <c r="GD5" s="472"/>
      <c r="GE5" s="472"/>
      <c r="GF5" s="472"/>
      <c r="GG5" s="472"/>
      <c r="GH5" s="473"/>
      <c r="GI5" s="402" t="s">
        <v>24</v>
      </c>
      <c r="GJ5" s="402"/>
      <c r="GK5" s="402" t="s">
        <v>25</v>
      </c>
      <c r="GL5" s="419"/>
      <c r="GM5" s="469" t="s">
        <v>251</v>
      </c>
      <c r="GN5" s="552"/>
      <c r="GO5" s="552"/>
      <c r="GP5" s="552"/>
      <c r="GQ5" s="552"/>
      <c r="GR5" s="552"/>
      <c r="GS5" s="552"/>
      <c r="GT5" s="470"/>
      <c r="GU5" s="474" t="s">
        <v>275</v>
      </c>
      <c r="GV5" s="474"/>
      <c r="GW5" s="474"/>
      <c r="GX5" s="474"/>
      <c r="GY5" s="474"/>
      <c r="GZ5" s="474"/>
      <c r="HA5" s="474"/>
      <c r="HB5" s="474"/>
      <c r="HC5" s="474"/>
      <c r="HD5" s="474"/>
      <c r="HE5" s="394" t="s">
        <v>24</v>
      </c>
      <c r="HF5" s="395"/>
      <c r="HG5" s="394" t="s">
        <v>25</v>
      </c>
      <c r="HH5" s="395"/>
      <c r="HI5" s="398" t="s">
        <v>87</v>
      </c>
      <c r="HJ5" s="399"/>
      <c r="HK5" s="399"/>
      <c r="HL5" s="380" t="s">
        <v>246</v>
      </c>
      <c r="HM5" s="381"/>
      <c r="HN5" s="381"/>
      <c r="HO5" s="381"/>
      <c r="HP5" s="381"/>
      <c r="HQ5" s="381"/>
      <c r="HR5" s="381"/>
      <c r="HS5" s="382"/>
      <c r="HT5" s="380" t="s">
        <v>247</v>
      </c>
      <c r="HU5" s="381"/>
      <c r="HV5" s="381"/>
      <c r="HW5" s="381"/>
      <c r="HX5" s="381"/>
      <c r="HY5" s="381"/>
      <c r="HZ5" s="381"/>
      <c r="IA5" s="381"/>
      <c r="IB5" s="381"/>
      <c r="IC5" s="381"/>
      <c r="ID5" s="381"/>
      <c r="IE5" s="382"/>
      <c r="IF5" s="383" t="s">
        <v>300</v>
      </c>
      <c r="IG5" s="380"/>
      <c r="IH5" s="539" t="s">
        <v>246</v>
      </c>
      <c r="II5" s="384"/>
      <c r="IJ5" s="384"/>
      <c r="IK5" s="384"/>
      <c r="IL5" s="384"/>
      <c r="IM5" s="384"/>
      <c r="IN5" s="384"/>
      <c r="IO5" s="384"/>
      <c r="IP5" s="384" t="s">
        <v>32</v>
      </c>
      <c r="IQ5" s="384"/>
      <c r="IR5" s="384"/>
      <c r="IS5" s="384"/>
      <c r="IT5" s="384"/>
      <c r="IU5" s="384"/>
      <c r="IV5" s="384"/>
      <c r="IW5" s="384"/>
      <c r="IX5" s="384"/>
      <c r="IY5" s="384"/>
      <c r="IZ5" s="384"/>
      <c r="JA5" s="385"/>
    </row>
    <row r="6" spans="1:261" ht="26.1" customHeight="1" x14ac:dyDescent="0.3">
      <c r="A6" s="498"/>
      <c r="B6" s="501"/>
      <c r="C6" s="504"/>
      <c r="D6" s="425"/>
      <c r="E6" s="434"/>
      <c r="F6" s="435"/>
      <c r="G6" s="435"/>
      <c r="H6" s="435"/>
      <c r="I6" s="436"/>
      <c r="J6" s="437"/>
      <c r="K6" s="438"/>
      <c r="L6" s="438"/>
      <c r="M6" s="509" t="s">
        <v>261</v>
      </c>
      <c r="N6" s="510"/>
      <c r="O6" s="510"/>
      <c r="P6" s="511"/>
      <c r="Q6" s="512" t="s">
        <v>243</v>
      </c>
      <c r="R6" s="512"/>
      <c r="S6" s="512"/>
      <c r="T6" s="512"/>
      <c r="U6" s="383" t="s">
        <v>219</v>
      </c>
      <c r="V6" s="383"/>
      <c r="W6" s="383" t="s">
        <v>21</v>
      </c>
      <c r="X6" s="383"/>
      <c r="Y6" s="383" t="s">
        <v>22</v>
      </c>
      <c r="Z6" s="383"/>
      <c r="AA6" s="383" t="s">
        <v>23</v>
      </c>
      <c r="AB6" s="383"/>
      <c r="AC6" s="383"/>
      <c r="AD6" s="496"/>
      <c r="AE6" s="409"/>
      <c r="AF6" s="410"/>
      <c r="AG6" s="410"/>
      <c r="AH6" s="411"/>
      <c r="AI6" s="515" t="s">
        <v>261</v>
      </c>
      <c r="AJ6" s="515"/>
      <c r="AK6" s="515"/>
      <c r="AL6" s="515"/>
      <c r="AM6" s="517" t="s">
        <v>243</v>
      </c>
      <c r="AN6" s="517"/>
      <c r="AO6" s="517"/>
      <c r="AP6" s="517"/>
      <c r="AQ6" s="452" t="s">
        <v>219</v>
      </c>
      <c r="AR6" s="485"/>
      <c r="AS6" s="452" t="s">
        <v>21</v>
      </c>
      <c r="AT6" s="485"/>
      <c r="AU6" s="452" t="s">
        <v>22</v>
      </c>
      <c r="AV6" s="485"/>
      <c r="AW6" s="452" t="s">
        <v>23</v>
      </c>
      <c r="AX6" s="485"/>
      <c r="AY6" s="454"/>
      <c r="AZ6" s="487"/>
      <c r="BA6" s="454"/>
      <c r="BB6" s="493"/>
      <c r="BC6" s="491"/>
      <c r="BD6" s="451"/>
      <c r="BE6" s="451"/>
      <c r="BF6" s="451"/>
      <c r="BG6" s="451"/>
      <c r="BH6" s="451"/>
      <c r="BI6" s="451" t="s">
        <v>43</v>
      </c>
      <c r="BJ6" s="451"/>
      <c r="BK6" s="451"/>
      <c r="BL6" s="451"/>
      <c r="BM6" s="451" t="s">
        <v>44</v>
      </c>
      <c r="BN6" s="451"/>
      <c r="BO6" s="451"/>
      <c r="BP6" s="451"/>
      <c r="BQ6" s="451"/>
      <c r="BR6" s="460"/>
      <c r="BS6" s="429"/>
      <c r="BT6" s="430"/>
      <c r="BU6" s="430"/>
      <c r="BV6" s="430" t="s">
        <v>261</v>
      </c>
      <c r="BW6" s="430"/>
      <c r="BX6" s="430"/>
      <c r="BY6" s="430"/>
      <c r="BZ6" s="386" t="s">
        <v>243</v>
      </c>
      <c r="CA6" s="386"/>
      <c r="CB6" s="386"/>
      <c r="CC6" s="521"/>
      <c r="CD6" s="443"/>
      <c r="CE6" s="444"/>
      <c r="CF6" s="447"/>
      <c r="CG6" s="448"/>
      <c r="CH6" s="405"/>
      <c r="CI6" s="401"/>
      <c r="CJ6" s="401"/>
      <c r="CK6" s="401"/>
      <c r="CL6" s="402"/>
      <c r="CM6" s="419"/>
      <c r="CN6" s="486"/>
      <c r="CO6" s="487"/>
      <c r="CP6" s="454"/>
      <c r="CQ6" s="455"/>
      <c r="CR6" s="532"/>
      <c r="CS6" s="420"/>
      <c r="CT6" s="420"/>
      <c r="CU6" s="420"/>
      <c r="CV6" s="420"/>
      <c r="CW6" s="420"/>
      <c r="CX6" s="420"/>
      <c r="CY6" s="421"/>
      <c r="CZ6" s="428" t="s">
        <v>233</v>
      </c>
      <c r="DA6" s="387" t="s">
        <v>235</v>
      </c>
      <c r="DB6" s="387"/>
      <c r="DC6" s="430" t="s">
        <v>261</v>
      </c>
      <c r="DD6" s="430"/>
      <c r="DE6" s="430"/>
      <c r="DF6" s="430"/>
      <c r="DG6" s="386" t="s">
        <v>243</v>
      </c>
      <c r="DH6" s="386"/>
      <c r="DI6" s="386"/>
      <c r="DJ6" s="386"/>
      <c r="DK6" s="386" t="s">
        <v>192</v>
      </c>
      <c r="DL6" s="386"/>
      <c r="DM6" s="386" t="s">
        <v>193</v>
      </c>
      <c r="DN6" s="386"/>
      <c r="DO6" s="386" t="s">
        <v>278</v>
      </c>
      <c r="DP6" s="386"/>
      <c r="DQ6" s="386" t="s">
        <v>279</v>
      </c>
      <c r="DR6" s="386"/>
      <c r="DS6" s="524" t="s">
        <v>261</v>
      </c>
      <c r="DT6" s="525"/>
      <c r="DU6" s="525"/>
      <c r="DV6" s="525"/>
      <c r="DW6" s="393" t="s">
        <v>243</v>
      </c>
      <c r="DX6" s="393"/>
      <c r="DY6" s="393"/>
      <c r="DZ6" s="393"/>
      <c r="EA6" s="393" t="s">
        <v>192</v>
      </c>
      <c r="EB6" s="393"/>
      <c r="EC6" s="393" t="s">
        <v>193</v>
      </c>
      <c r="ED6" s="393"/>
      <c r="EE6" s="393" t="s">
        <v>278</v>
      </c>
      <c r="EF6" s="393"/>
      <c r="EG6" s="393" t="s">
        <v>279</v>
      </c>
      <c r="EH6" s="393"/>
      <c r="EI6" s="528"/>
      <c r="EJ6" s="534"/>
      <c r="EK6" s="528"/>
      <c r="EL6" s="529"/>
      <c r="EM6" s="480" t="s">
        <v>11</v>
      </c>
      <c r="EN6" s="402"/>
      <c r="EO6" s="402"/>
      <c r="EP6" s="402"/>
      <c r="EQ6" s="402"/>
      <c r="ER6" s="402"/>
      <c r="ES6" s="401" t="s">
        <v>10</v>
      </c>
      <c r="ET6" s="401"/>
      <c r="EU6" s="401"/>
      <c r="EV6" s="401"/>
      <c r="EW6" s="401"/>
      <c r="EX6" s="401"/>
      <c r="EY6" s="402" t="s">
        <v>11</v>
      </c>
      <c r="EZ6" s="402"/>
      <c r="FA6" s="402"/>
      <c r="FB6" s="402"/>
      <c r="FC6" s="402"/>
      <c r="FD6" s="402"/>
      <c r="FE6" s="401" t="s">
        <v>10</v>
      </c>
      <c r="FF6" s="401"/>
      <c r="FG6" s="401"/>
      <c r="FH6" s="401"/>
      <c r="FI6" s="401"/>
      <c r="FJ6" s="401"/>
      <c r="FK6" s="403" t="s">
        <v>192</v>
      </c>
      <c r="FL6" s="404"/>
      <c r="FM6" s="404"/>
      <c r="FN6" s="404"/>
      <c r="FO6" s="404"/>
      <c r="FP6" s="405"/>
      <c r="FQ6" s="403" t="s">
        <v>193</v>
      </c>
      <c r="FR6" s="404"/>
      <c r="FS6" s="404"/>
      <c r="FT6" s="404"/>
      <c r="FU6" s="404"/>
      <c r="FV6" s="405"/>
      <c r="FW6" s="403" t="s">
        <v>278</v>
      </c>
      <c r="FX6" s="404"/>
      <c r="FY6" s="404"/>
      <c r="FZ6" s="404"/>
      <c r="GA6" s="404"/>
      <c r="GB6" s="405"/>
      <c r="GC6" s="403" t="s">
        <v>279</v>
      </c>
      <c r="GD6" s="404"/>
      <c r="GE6" s="404"/>
      <c r="GF6" s="404"/>
      <c r="GG6" s="404"/>
      <c r="GH6" s="405"/>
      <c r="GI6" s="402"/>
      <c r="GJ6" s="402"/>
      <c r="GK6" s="402"/>
      <c r="GL6" s="419"/>
      <c r="GM6" s="476" t="s">
        <v>261</v>
      </c>
      <c r="GN6" s="476"/>
      <c r="GO6" s="476"/>
      <c r="GP6" s="476"/>
      <c r="GQ6" s="475" t="s">
        <v>243</v>
      </c>
      <c r="GR6" s="475"/>
      <c r="GS6" s="475"/>
      <c r="GT6" s="475"/>
      <c r="GU6" s="474" t="s">
        <v>188</v>
      </c>
      <c r="GV6" s="474"/>
      <c r="GW6" s="475" t="s">
        <v>192</v>
      </c>
      <c r="GX6" s="475"/>
      <c r="GY6" s="476" t="s">
        <v>193</v>
      </c>
      <c r="GZ6" s="476"/>
      <c r="HA6" s="477" t="s">
        <v>278</v>
      </c>
      <c r="HB6" s="477"/>
      <c r="HC6" s="477" t="s">
        <v>279</v>
      </c>
      <c r="HD6" s="477"/>
      <c r="HE6" s="396"/>
      <c r="HF6" s="397"/>
      <c r="HG6" s="396"/>
      <c r="HH6" s="397"/>
      <c r="HI6" s="400" t="s">
        <v>233</v>
      </c>
      <c r="HJ6" s="399" t="s">
        <v>236</v>
      </c>
      <c r="HK6" s="399"/>
      <c r="HL6" s="509" t="s">
        <v>261</v>
      </c>
      <c r="HM6" s="510"/>
      <c r="HN6" s="510"/>
      <c r="HO6" s="511"/>
      <c r="HP6" s="553" t="s">
        <v>243</v>
      </c>
      <c r="HQ6" s="554"/>
      <c r="HR6" s="554"/>
      <c r="HS6" s="555"/>
      <c r="HT6" s="376" t="s">
        <v>188</v>
      </c>
      <c r="HU6" s="377"/>
      <c r="HV6" s="376" t="s">
        <v>190</v>
      </c>
      <c r="HW6" s="377"/>
      <c r="HX6" s="376" t="s">
        <v>192</v>
      </c>
      <c r="HY6" s="377"/>
      <c r="HZ6" s="383" t="s">
        <v>193</v>
      </c>
      <c r="IA6" s="383"/>
      <c r="IB6" s="376" t="s">
        <v>278</v>
      </c>
      <c r="IC6" s="377"/>
      <c r="ID6" s="376" t="s">
        <v>279</v>
      </c>
      <c r="IE6" s="377"/>
      <c r="IF6" s="383"/>
      <c r="IG6" s="380"/>
      <c r="IH6" s="540" t="s">
        <v>261</v>
      </c>
      <c r="II6" s="541"/>
      <c r="IJ6" s="541"/>
      <c r="IK6" s="541"/>
      <c r="IL6" s="542" t="s">
        <v>243</v>
      </c>
      <c r="IM6" s="542"/>
      <c r="IN6" s="542"/>
      <c r="IO6" s="542"/>
      <c r="IP6" s="384" t="s">
        <v>188</v>
      </c>
      <c r="IQ6" s="384"/>
      <c r="IR6" s="384" t="s">
        <v>190</v>
      </c>
      <c r="IS6" s="384"/>
      <c r="IT6" s="384" t="s">
        <v>192</v>
      </c>
      <c r="IU6" s="384"/>
      <c r="IV6" s="384" t="s">
        <v>193</v>
      </c>
      <c r="IW6" s="384"/>
      <c r="IX6" s="388" t="s">
        <v>278</v>
      </c>
      <c r="IY6" s="389"/>
      <c r="IZ6" s="384" t="s">
        <v>279</v>
      </c>
      <c r="JA6" s="385"/>
    </row>
    <row r="7" spans="1:261" ht="45.95" customHeight="1" x14ac:dyDescent="0.3">
      <c r="A7" s="498"/>
      <c r="B7" s="501"/>
      <c r="C7" s="504"/>
      <c r="D7" s="425"/>
      <c r="E7" s="434"/>
      <c r="F7" s="435"/>
      <c r="G7" s="435"/>
      <c r="H7" s="435"/>
      <c r="I7" s="436"/>
      <c r="J7" s="439" t="s">
        <v>233</v>
      </c>
      <c r="K7" s="438" t="s">
        <v>234</v>
      </c>
      <c r="L7" s="438"/>
      <c r="M7" s="380" t="s">
        <v>11</v>
      </c>
      <c r="N7" s="382"/>
      <c r="O7" s="380" t="s">
        <v>10</v>
      </c>
      <c r="P7" s="382"/>
      <c r="Q7" s="380" t="s">
        <v>11</v>
      </c>
      <c r="R7" s="382"/>
      <c r="S7" s="380" t="s">
        <v>10</v>
      </c>
      <c r="T7" s="382"/>
      <c r="U7" s="383"/>
      <c r="V7" s="383"/>
      <c r="W7" s="383"/>
      <c r="X7" s="383"/>
      <c r="Y7" s="383"/>
      <c r="Z7" s="383"/>
      <c r="AA7" s="383"/>
      <c r="AB7" s="383"/>
      <c r="AC7" s="383"/>
      <c r="AD7" s="496"/>
      <c r="AE7" s="415" t="s">
        <v>233</v>
      </c>
      <c r="AF7" s="416"/>
      <c r="AG7" s="515" t="s">
        <v>49</v>
      </c>
      <c r="AH7" s="515"/>
      <c r="AI7" s="513" t="s">
        <v>11</v>
      </c>
      <c r="AJ7" s="514"/>
      <c r="AK7" s="513" t="s">
        <v>10</v>
      </c>
      <c r="AL7" s="514"/>
      <c r="AM7" s="513" t="s">
        <v>11</v>
      </c>
      <c r="AN7" s="514"/>
      <c r="AO7" s="513" t="s">
        <v>10</v>
      </c>
      <c r="AP7" s="514"/>
      <c r="AQ7" s="456"/>
      <c r="AR7" s="489"/>
      <c r="AS7" s="456"/>
      <c r="AT7" s="489"/>
      <c r="AU7" s="456"/>
      <c r="AV7" s="489"/>
      <c r="AW7" s="456"/>
      <c r="AX7" s="489"/>
      <c r="AY7" s="456"/>
      <c r="AZ7" s="489"/>
      <c r="BA7" s="456"/>
      <c r="BB7" s="494"/>
      <c r="BC7" s="491" t="s">
        <v>195</v>
      </c>
      <c r="BD7" s="451"/>
      <c r="BE7" s="451" t="s">
        <v>226</v>
      </c>
      <c r="BF7" s="451"/>
      <c r="BG7" s="451"/>
      <c r="BH7" s="451"/>
      <c r="BI7" s="451" t="s">
        <v>83</v>
      </c>
      <c r="BJ7" s="451"/>
      <c r="BK7" s="451" t="s">
        <v>96</v>
      </c>
      <c r="BL7" s="451"/>
      <c r="BM7" s="451" t="s">
        <v>83</v>
      </c>
      <c r="BN7" s="451"/>
      <c r="BO7" s="451" t="s">
        <v>96</v>
      </c>
      <c r="BP7" s="451"/>
      <c r="BQ7" s="451"/>
      <c r="BR7" s="460"/>
      <c r="BS7" s="429" t="s">
        <v>233</v>
      </c>
      <c r="BT7" s="430" t="s">
        <v>235</v>
      </c>
      <c r="BU7" s="430"/>
      <c r="BV7" s="518" t="s">
        <v>11</v>
      </c>
      <c r="BW7" s="522"/>
      <c r="BX7" s="518" t="s">
        <v>10</v>
      </c>
      <c r="BY7" s="522"/>
      <c r="BZ7" s="518" t="s">
        <v>11</v>
      </c>
      <c r="CA7" s="522"/>
      <c r="CB7" s="518" t="s">
        <v>10</v>
      </c>
      <c r="CC7" s="520"/>
      <c r="CD7" s="443"/>
      <c r="CE7" s="444"/>
      <c r="CF7" s="449"/>
      <c r="CG7" s="450"/>
      <c r="CH7" s="405"/>
      <c r="CI7" s="401"/>
      <c r="CJ7" s="401"/>
      <c r="CK7" s="401"/>
      <c r="CL7" s="402"/>
      <c r="CM7" s="419"/>
      <c r="CN7" s="488"/>
      <c r="CO7" s="489"/>
      <c r="CP7" s="456"/>
      <c r="CQ7" s="457"/>
      <c r="CR7" s="532"/>
      <c r="CS7" s="420"/>
      <c r="CT7" s="420"/>
      <c r="CU7" s="420"/>
      <c r="CV7" s="420"/>
      <c r="CW7" s="420"/>
      <c r="CX7" s="420"/>
      <c r="CY7" s="421"/>
      <c r="CZ7" s="428"/>
      <c r="DA7" s="387"/>
      <c r="DB7" s="387"/>
      <c r="DC7" s="387" t="s">
        <v>11</v>
      </c>
      <c r="DD7" s="387"/>
      <c r="DE7" s="387" t="s">
        <v>10</v>
      </c>
      <c r="DF7" s="387"/>
      <c r="DG7" s="387" t="s">
        <v>11</v>
      </c>
      <c r="DH7" s="387"/>
      <c r="DI7" s="387" t="s">
        <v>10</v>
      </c>
      <c r="DJ7" s="387"/>
      <c r="DK7" s="386"/>
      <c r="DL7" s="386"/>
      <c r="DM7" s="386"/>
      <c r="DN7" s="386"/>
      <c r="DO7" s="386"/>
      <c r="DP7" s="386"/>
      <c r="DQ7" s="386"/>
      <c r="DR7" s="386"/>
      <c r="DS7" s="523" t="s">
        <v>11</v>
      </c>
      <c r="DT7" s="479"/>
      <c r="DU7" s="478" t="s">
        <v>10</v>
      </c>
      <c r="DV7" s="479"/>
      <c r="DW7" s="478" t="s">
        <v>11</v>
      </c>
      <c r="DX7" s="479"/>
      <c r="DY7" s="478" t="s">
        <v>10</v>
      </c>
      <c r="DZ7" s="479"/>
      <c r="EA7" s="393"/>
      <c r="EB7" s="393"/>
      <c r="EC7" s="393"/>
      <c r="ED7" s="393"/>
      <c r="EE7" s="393"/>
      <c r="EF7" s="393"/>
      <c r="EG7" s="393"/>
      <c r="EH7" s="393"/>
      <c r="EI7" s="530"/>
      <c r="EJ7" s="535"/>
      <c r="EK7" s="530"/>
      <c r="EL7" s="531"/>
      <c r="EM7" s="146" t="s">
        <v>35</v>
      </c>
      <c r="EN7" s="147" t="s">
        <v>37</v>
      </c>
      <c r="EO7" s="147" t="s">
        <v>36</v>
      </c>
      <c r="EP7" s="147" t="s">
        <v>35</v>
      </c>
      <c r="EQ7" s="147" t="s">
        <v>37</v>
      </c>
      <c r="ER7" s="147" t="s">
        <v>36</v>
      </c>
      <c r="ES7" s="147" t="s">
        <v>35</v>
      </c>
      <c r="ET7" s="147" t="s">
        <v>37</v>
      </c>
      <c r="EU7" s="147" t="s">
        <v>36</v>
      </c>
      <c r="EV7" s="147" t="s">
        <v>35</v>
      </c>
      <c r="EW7" s="147" t="s">
        <v>37</v>
      </c>
      <c r="EX7" s="147" t="s">
        <v>36</v>
      </c>
      <c r="EY7" s="147" t="s">
        <v>35</v>
      </c>
      <c r="EZ7" s="147" t="s">
        <v>37</v>
      </c>
      <c r="FA7" s="147" t="s">
        <v>36</v>
      </c>
      <c r="FB7" s="147" t="s">
        <v>35</v>
      </c>
      <c r="FC7" s="147" t="s">
        <v>37</v>
      </c>
      <c r="FD7" s="147" t="s">
        <v>36</v>
      </c>
      <c r="FE7" s="147" t="s">
        <v>35</v>
      </c>
      <c r="FF7" s="147" t="s">
        <v>37</v>
      </c>
      <c r="FG7" s="147" t="s">
        <v>36</v>
      </c>
      <c r="FH7" s="147" t="s">
        <v>35</v>
      </c>
      <c r="FI7" s="147" t="s">
        <v>37</v>
      </c>
      <c r="FJ7" s="147" t="s">
        <v>36</v>
      </c>
      <c r="FK7" s="147" t="s">
        <v>35</v>
      </c>
      <c r="FL7" s="147" t="s">
        <v>37</v>
      </c>
      <c r="FM7" s="147" t="s">
        <v>36</v>
      </c>
      <c r="FN7" s="147" t="s">
        <v>35</v>
      </c>
      <c r="FO7" s="147" t="s">
        <v>37</v>
      </c>
      <c r="FP7" s="147" t="s">
        <v>36</v>
      </c>
      <c r="FQ7" s="147" t="s">
        <v>35</v>
      </c>
      <c r="FR7" s="147" t="s">
        <v>37</v>
      </c>
      <c r="FS7" s="147" t="s">
        <v>36</v>
      </c>
      <c r="FT7" s="147" t="s">
        <v>35</v>
      </c>
      <c r="FU7" s="147" t="s">
        <v>37</v>
      </c>
      <c r="FV7" s="147" t="s">
        <v>36</v>
      </c>
      <c r="FW7" s="147" t="s">
        <v>35</v>
      </c>
      <c r="FX7" s="147" t="s">
        <v>37</v>
      </c>
      <c r="FY7" s="147" t="s">
        <v>36</v>
      </c>
      <c r="FZ7" s="147" t="s">
        <v>35</v>
      </c>
      <c r="GA7" s="147" t="s">
        <v>37</v>
      </c>
      <c r="GB7" s="147" t="s">
        <v>36</v>
      </c>
      <c r="GC7" s="147" t="s">
        <v>35</v>
      </c>
      <c r="GD7" s="147" t="s">
        <v>37</v>
      </c>
      <c r="GE7" s="147" t="s">
        <v>36</v>
      </c>
      <c r="GF7" s="147" t="s">
        <v>35</v>
      </c>
      <c r="GG7" s="147" t="s">
        <v>37</v>
      </c>
      <c r="GH7" s="147" t="s">
        <v>36</v>
      </c>
      <c r="GI7" s="402"/>
      <c r="GJ7" s="402"/>
      <c r="GK7" s="402"/>
      <c r="GL7" s="419"/>
      <c r="GM7" s="469" t="s">
        <v>11</v>
      </c>
      <c r="GN7" s="470"/>
      <c r="GO7" s="469" t="s">
        <v>10</v>
      </c>
      <c r="GP7" s="470"/>
      <c r="GQ7" s="469" t="s">
        <v>11</v>
      </c>
      <c r="GR7" s="470"/>
      <c r="GS7" s="469" t="s">
        <v>10</v>
      </c>
      <c r="GT7" s="470"/>
      <c r="GU7" s="474"/>
      <c r="GV7" s="474"/>
      <c r="GW7" s="475"/>
      <c r="GX7" s="475"/>
      <c r="GY7" s="476"/>
      <c r="GZ7" s="476"/>
      <c r="HA7" s="477"/>
      <c r="HB7" s="477"/>
      <c r="HC7" s="477"/>
      <c r="HD7" s="477"/>
      <c r="HE7" s="396"/>
      <c r="HF7" s="397"/>
      <c r="HG7" s="396"/>
      <c r="HH7" s="397"/>
      <c r="HI7" s="400"/>
      <c r="HJ7" s="399"/>
      <c r="HK7" s="399"/>
      <c r="HL7" s="380" t="s">
        <v>11</v>
      </c>
      <c r="HM7" s="382"/>
      <c r="HN7" s="380" t="s">
        <v>10</v>
      </c>
      <c r="HO7" s="382"/>
      <c r="HP7" s="380" t="s">
        <v>11</v>
      </c>
      <c r="HQ7" s="382"/>
      <c r="HR7" s="380" t="s">
        <v>10</v>
      </c>
      <c r="HS7" s="382"/>
      <c r="HT7" s="378"/>
      <c r="HU7" s="379"/>
      <c r="HV7" s="378"/>
      <c r="HW7" s="379"/>
      <c r="HX7" s="378"/>
      <c r="HY7" s="379"/>
      <c r="HZ7" s="383"/>
      <c r="IA7" s="383"/>
      <c r="IB7" s="378"/>
      <c r="IC7" s="379"/>
      <c r="ID7" s="378"/>
      <c r="IE7" s="379"/>
      <c r="IF7" s="383"/>
      <c r="IG7" s="380"/>
      <c r="IH7" s="539" t="s">
        <v>11</v>
      </c>
      <c r="II7" s="384"/>
      <c r="IJ7" s="384" t="s">
        <v>10</v>
      </c>
      <c r="IK7" s="384"/>
      <c r="IL7" s="384" t="s">
        <v>11</v>
      </c>
      <c r="IM7" s="384"/>
      <c r="IN7" s="384" t="s">
        <v>10</v>
      </c>
      <c r="IO7" s="384"/>
      <c r="IP7" s="384"/>
      <c r="IQ7" s="384"/>
      <c r="IR7" s="384"/>
      <c r="IS7" s="384"/>
      <c r="IT7" s="384"/>
      <c r="IU7" s="384"/>
      <c r="IV7" s="384"/>
      <c r="IW7" s="384"/>
      <c r="IX7" s="390"/>
      <c r="IY7" s="391"/>
      <c r="IZ7" s="384"/>
      <c r="JA7" s="385"/>
    </row>
    <row r="8" spans="1:261" ht="48.95" customHeight="1" x14ac:dyDescent="0.3">
      <c r="A8" s="499"/>
      <c r="B8" s="502"/>
      <c r="C8" s="505"/>
      <c r="D8" s="426"/>
      <c r="E8" s="434"/>
      <c r="F8" s="106" t="s">
        <v>297</v>
      </c>
      <c r="G8" s="106" t="s">
        <v>354</v>
      </c>
      <c r="H8" s="106" t="s">
        <v>297</v>
      </c>
      <c r="I8" s="109" t="s">
        <v>354</v>
      </c>
      <c r="J8" s="439"/>
      <c r="K8" s="128" t="s">
        <v>297</v>
      </c>
      <c r="L8" s="128" t="s">
        <v>354</v>
      </c>
      <c r="M8" s="128" t="s">
        <v>297</v>
      </c>
      <c r="N8" s="128" t="s">
        <v>354</v>
      </c>
      <c r="O8" s="128" t="s">
        <v>297</v>
      </c>
      <c r="P8" s="128" t="s">
        <v>354</v>
      </c>
      <c r="Q8" s="128" t="s">
        <v>297</v>
      </c>
      <c r="R8" s="128" t="s">
        <v>354</v>
      </c>
      <c r="S8" s="128" t="s">
        <v>297</v>
      </c>
      <c r="T8" s="128" t="s">
        <v>354</v>
      </c>
      <c r="U8" s="128" t="s">
        <v>297</v>
      </c>
      <c r="V8" s="128" t="s">
        <v>354</v>
      </c>
      <c r="W8" s="128" t="s">
        <v>297</v>
      </c>
      <c r="X8" s="128" t="s">
        <v>354</v>
      </c>
      <c r="Y8" s="128" t="s">
        <v>297</v>
      </c>
      <c r="Z8" s="128" t="s">
        <v>354</v>
      </c>
      <c r="AA8" s="128" t="s">
        <v>297</v>
      </c>
      <c r="AB8" s="128" t="s">
        <v>354</v>
      </c>
      <c r="AC8" s="128" t="s">
        <v>297</v>
      </c>
      <c r="AD8" s="129" t="s">
        <v>354</v>
      </c>
      <c r="AE8" s="222" t="s">
        <v>297</v>
      </c>
      <c r="AF8" s="123" t="s">
        <v>354</v>
      </c>
      <c r="AG8" s="123" t="s">
        <v>297</v>
      </c>
      <c r="AH8" s="123" t="s">
        <v>354</v>
      </c>
      <c r="AI8" s="123" t="s">
        <v>297</v>
      </c>
      <c r="AJ8" s="123" t="s">
        <v>354</v>
      </c>
      <c r="AK8" s="123" t="s">
        <v>297</v>
      </c>
      <c r="AL8" s="123" t="s">
        <v>354</v>
      </c>
      <c r="AM8" s="123" t="s">
        <v>297</v>
      </c>
      <c r="AN8" s="123" t="s">
        <v>354</v>
      </c>
      <c r="AO8" s="123" t="s">
        <v>297</v>
      </c>
      <c r="AP8" s="123" t="s">
        <v>354</v>
      </c>
      <c r="AQ8" s="123" t="s">
        <v>297</v>
      </c>
      <c r="AR8" s="123" t="s">
        <v>354</v>
      </c>
      <c r="AS8" s="123" t="s">
        <v>297</v>
      </c>
      <c r="AT8" s="123" t="s">
        <v>354</v>
      </c>
      <c r="AU8" s="123" t="s">
        <v>297</v>
      </c>
      <c r="AV8" s="123" t="s">
        <v>354</v>
      </c>
      <c r="AW8" s="123" t="s">
        <v>297</v>
      </c>
      <c r="AX8" s="123" t="s">
        <v>354</v>
      </c>
      <c r="AY8" s="123" t="s">
        <v>297</v>
      </c>
      <c r="AZ8" s="123" t="s">
        <v>354</v>
      </c>
      <c r="BA8" s="123" t="s">
        <v>297</v>
      </c>
      <c r="BB8" s="124" t="s">
        <v>354</v>
      </c>
      <c r="BC8" s="197" t="s">
        <v>297</v>
      </c>
      <c r="BD8" s="193" t="s">
        <v>354</v>
      </c>
      <c r="BE8" s="193" t="s">
        <v>297</v>
      </c>
      <c r="BF8" s="193" t="s">
        <v>354</v>
      </c>
      <c r="BG8" s="193" t="s">
        <v>297</v>
      </c>
      <c r="BH8" s="193" t="s">
        <v>354</v>
      </c>
      <c r="BI8" s="193" t="s">
        <v>297</v>
      </c>
      <c r="BJ8" s="193" t="s">
        <v>354</v>
      </c>
      <c r="BK8" s="193" t="s">
        <v>297</v>
      </c>
      <c r="BL8" s="193" t="s">
        <v>354</v>
      </c>
      <c r="BM8" s="193" t="s">
        <v>297</v>
      </c>
      <c r="BN8" s="193" t="s">
        <v>354</v>
      </c>
      <c r="BO8" s="193" t="s">
        <v>297</v>
      </c>
      <c r="BP8" s="193" t="s">
        <v>354</v>
      </c>
      <c r="BQ8" s="193" t="s">
        <v>297</v>
      </c>
      <c r="BR8" s="199" t="s">
        <v>354</v>
      </c>
      <c r="BS8" s="429"/>
      <c r="BT8" s="135" t="s">
        <v>297</v>
      </c>
      <c r="BU8" s="135" t="s">
        <v>354</v>
      </c>
      <c r="BV8" s="135" t="s">
        <v>297</v>
      </c>
      <c r="BW8" s="135" t="s">
        <v>354</v>
      </c>
      <c r="BX8" s="135" t="s">
        <v>297</v>
      </c>
      <c r="BY8" s="135" t="s">
        <v>354</v>
      </c>
      <c r="BZ8" s="135" t="s">
        <v>297</v>
      </c>
      <c r="CA8" s="135" t="s">
        <v>354</v>
      </c>
      <c r="CB8" s="135" t="s">
        <v>297</v>
      </c>
      <c r="CC8" s="153" t="s">
        <v>354</v>
      </c>
      <c r="CD8" s="157" t="s">
        <v>297</v>
      </c>
      <c r="CE8" s="231" t="s">
        <v>354</v>
      </c>
      <c r="CF8" s="141" t="s">
        <v>297</v>
      </c>
      <c r="CG8" s="142" t="s">
        <v>354</v>
      </c>
      <c r="CH8" s="233" t="s">
        <v>297</v>
      </c>
      <c r="CI8" s="147" t="s">
        <v>354</v>
      </c>
      <c r="CJ8" s="147" t="s">
        <v>297</v>
      </c>
      <c r="CK8" s="147" t="s">
        <v>354</v>
      </c>
      <c r="CL8" s="147" t="s">
        <v>297</v>
      </c>
      <c r="CM8" s="148" t="s">
        <v>354</v>
      </c>
      <c r="CN8" s="155" t="s">
        <v>297</v>
      </c>
      <c r="CO8" s="123" t="s">
        <v>354</v>
      </c>
      <c r="CP8" s="123" t="s">
        <v>297</v>
      </c>
      <c r="CQ8" s="133" t="s">
        <v>354</v>
      </c>
      <c r="CR8" s="159" t="s">
        <v>297</v>
      </c>
      <c r="CS8" s="160" t="s">
        <v>354</v>
      </c>
      <c r="CT8" s="160" t="s">
        <v>297</v>
      </c>
      <c r="CU8" s="160" t="s">
        <v>354</v>
      </c>
      <c r="CV8" s="160" t="s">
        <v>297</v>
      </c>
      <c r="CW8" s="160" t="s">
        <v>354</v>
      </c>
      <c r="CX8" s="160" t="s">
        <v>297</v>
      </c>
      <c r="CY8" s="161" t="s">
        <v>354</v>
      </c>
      <c r="CZ8" s="428"/>
      <c r="DA8" s="135" t="s">
        <v>297</v>
      </c>
      <c r="DB8" s="135" t="s">
        <v>354</v>
      </c>
      <c r="DC8" s="135" t="s">
        <v>297</v>
      </c>
      <c r="DD8" s="135" t="s">
        <v>354</v>
      </c>
      <c r="DE8" s="135" t="s">
        <v>297</v>
      </c>
      <c r="DF8" s="135" t="s">
        <v>354</v>
      </c>
      <c r="DG8" s="135" t="s">
        <v>297</v>
      </c>
      <c r="DH8" s="135" t="s">
        <v>354</v>
      </c>
      <c r="DI8" s="135" t="s">
        <v>297</v>
      </c>
      <c r="DJ8" s="135" t="s">
        <v>354</v>
      </c>
      <c r="DK8" s="135" t="s">
        <v>297</v>
      </c>
      <c r="DL8" s="135" t="s">
        <v>354</v>
      </c>
      <c r="DM8" s="135" t="s">
        <v>297</v>
      </c>
      <c r="DN8" s="135" t="s">
        <v>354</v>
      </c>
      <c r="DO8" s="135" t="s">
        <v>297</v>
      </c>
      <c r="DP8" s="135" t="s">
        <v>354</v>
      </c>
      <c r="DQ8" s="135" t="s">
        <v>297</v>
      </c>
      <c r="DR8" s="135" t="s">
        <v>354</v>
      </c>
      <c r="DS8" s="165" t="s">
        <v>297</v>
      </c>
      <c r="DT8" s="166" t="s">
        <v>354</v>
      </c>
      <c r="DU8" s="166" t="s">
        <v>297</v>
      </c>
      <c r="DV8" s="166" t="s">
        <v>354</v>
      </c>
      <c r="DW8" s="166" t="s">
        <v>297</v>
      </c>
      <c r="DX8" s="166" t="s">
        <v>354</v>
      </c>
      <c r="DY8" s="166" t="s">
        <v>297</v>
      </c>
      <c r="DZ8" s="166" t="s">
        <v>354</v>
      </c>
      <c r="EA8" s="166" t="s">
        <v>297</v>
      </c>
      <c r="EB8" s="166" t="s">
        <v>354</v>
      </c>
      <c r="EC8" s="166" t="s">
        <v>297</v>
      </c>
      <c r="ED8" s="166" t="s">
        <v>354</v>
      </c>
      <c r="EE8" s="166" t="s">
        <v>297</v>
      </c>
      <c r="EF8" s="166" t="s">
        <v>354</v>
      </c>
      <c r="EG8" s="166" t="s">
        <v>297</v>
      </c>
      <c r="EH8" s="166" t="s">
        <v>354</v>
      </c>
      <c r="EI8" s="166" t="s">
        <v>297</v>
      </c>
      <c r="EJ8" s="166" t="s">
        <v>354</v>
      </c>
      <c r="EK8" s="166" t="s">
        <v>297</v>
      </c>
      <c r="EL8" s="142" t="s">
        <v>354</v>
      </c>
      <c r="EM8" s="423" t="s">
        <v>297</v>
      </c>
      <c r="EN8" s="401"/>
      <c r="EO8" s="401"/>
      <c r="EP8" s="402" t="s">
        <v>354</v>
      </c>
      <c r="EQ8" s="402"/>
      <c r="ER8" s="402"/>
      <c r="ES8" s="401" t="s">
        <v>297</v>
      </c>
      <c r="ET8" s="401"/>
      <c r="EU8" s="401"/>
      <c r="EV8" s="402" t="s">
        <v>354</v>
      </c>
      <c r="EW8" s="402"/>
      <c r="EX8" s="402"/>
      <c r="EY8" s="401" t="s">
        <v>297</v>
      </c>
      <c r="EZ8" s="401"/>
      <c r="FA8" s="401"/>
      <c r="FB8" s="402" t="s">
        <v>354</v>
      </c>
      <c r="FC8" s="402"/>
      <c r="FD8" s="402"/>
      <c r="FE8" s="401" t="s">
        <v>297</v>
      </c>
      <c r="FF8" s="401"/>
      <c r="FG8" s="401"/>
      <c r="FH8" s="402" t="s">
        <v>354</v>
      </c>
      <c r="FI8" s="402"/>
      <c r="FJ8" s="402"/>
      <c r="FK8" s="401" t="s">
        <v>297</v>
      </c>
      <c r="FL8" s="401"/>
      <c r="FM8" s="401"/>
      <c r="FN8" s="402" t="s">
        <v>354</v>
      </c>
      <c r="FO8" s="402"/>
      <c r="FP8" s="402"/>
      <c r="FQ8" s="401" t="s">
        <v>297</v>
      </c>
      <c r="FR8" s="401"/>
      <c r="FS8" s="401"/>
      <c r="FT8" s="402" t="s">
        <v>354</v>
      </c>
      <c r="FU8" s="402"/>
      <c r="FV8" s="402"/>
      <c r="FW8" s="401" t="s">
        <v>297</v>
      </c>
      <c r="FX8" s="401"/>
      <c r="FY8" s="401"/>
      <c r="FZ8" s="402" t="s">
        <v>354</v>
      </c>
      <c r="GA8" s="402"/>
      <c r="GB8" s="402"/>
      <c r="GC8" s="401" t="s">
        <v>297</v>
      </c>
      <c r="GD8" s="401"/>
      <c r="GE8" s="401"/>
      <c r="GF8" s="402" t="s">
        <v>354</v>
      </c>
      <c r="GG8" s="402"/>
      <c r="GH8" s="402"/>
      <c r="GI8" s="147" t="s">
        <v>297</v>
      </c>
      <c r="GJ8" s="147" t="s">
        <v>354</v>
      </c>
      <c r="GK8" s="147" t="s">
        <v>297</v>
      </c>
      <c r="GL8" s="148" t="s">
        <v>354</v>
      </c>
      <c r="GM8" s="170" t="s">
        <v>297</v>
      </c>
      <c r="GN8" s="170" t="s">
        <v>354</v>
      </c>
      <c r="GO8" s="170" t="s">
        <v>297</v>
      </c>
      <c r="GP8" s="170" t="s">
        <v>354</v>
      </c>
      <c r="GQ8" s="170" t="s">
        <v>297</v>
      </c>
      <c r="GR8" s="170" t="s">
        <v>354</v>
      </c>
      <c r="GS8" s="170" t="s">
        <v>297</v>
      </c>
      <c r="GT8" s="170" t="s">
        <v>354</v>
      </c>
      <c r="GU8" s="170" t="s">
        <v>297</v>
      </c>
      <c r="GV8" s="170" t="s">
        <v>354</v>
      </c>
      <c r="GW8" s="170" t="s">
        <v>297</v>
      </c>
      <c r="GX8" s="170" t="s">
        <v>354</v>
      </c>
      <c r="GY8" s="170" t="s">
        <v>297</v>
      </c>
      <c r="GZ8" s="170" t="s">
        <v>354</v>
      </c>
      <c r="HA8" s="170" t="s">
        <v>297</v>
      </c>
      <c r="HB8" s="170" t="s">
        <v>354</v>
      </c>
      <c r="HC8" s="170" t="s">
        <v>297</v>
      </c>
      <c r="HD8" s="170" t="s">
        <v>354</v>
      </c>
      <c r="HE8" s="170" t="s">
        <v>297</v>
      </c>
      <c r="HF8" s="171" t="s">
        <v>354</v>
      </c>
      <c r="HG8" s="170" t="s">
        <v>297</v>
      </c>
      <c r="HH8" s="171" t="s">
        <v>354</v>
      </c>
      <c r="HI8" s="400"/>
      <c r="HJ8" s="128" t="s">
        <v>297</v>
      </c>
      <c r="HK8" s="128" t="s">
        <v>354</v>
      </c>
      <c r="HL8" s="128" t="s">
        <v>297</v>
      </c>
      <c r="HM8" s="128" t="s">
        <v>354</v>
      </c>
      <c r="HN8" s="128" t="s">
        <v>297</v>
      </c>
      <c r="HO8" s="128" t="s">
        <v>354</v>
      </c>
      <c r="HP8" s="128" t="s">
        <v>297</v>
      </c>
      <c r="HQ8" s="128" t="s">
        <v>354</v>
      </c>
      <c r="HR8" s="128" t="s">
        <v>297</v>
      </c>
      <c r="HS8" s="128" t="s">
        <v>354</v>
      </c>
      <c r="HT8" s="128" t="s">
        <v>297</v>
      </c>
      <c r="HU8" s="128" t="s">
        <v>354</v>
      </c>
      <c r="HV8" s="128" t="s">
        <v>297</v>
      </c>
      <c r="HW8" s="128" t="s">
        <v>354</v>
      </c>
      <c r="HX8" s="128" t="s">
        <v>297</v>
      </c>
      <c r="HY8" s="128" t="s">
        <v>354</v>
      </c>
      <c r="HZ8" s="128" t="s">
        <v>297</v>
      </c>
      <c r="IA8" s="128" t="s">
        <v>354</v>
      </c>
      <c r="IB8" s="128" t="s">
        <v>297</v>
      </c>
      <c r="IC8" s="128" t="s">
        <v>354</v>
      </c>
      <c r="ID8" s="128" t="s">
        <v>297</v>
      </c>
      <c r="IE8" s="128" t="s">
        <v>354</v>
      </c>
      <c r="IF8" s="128" t="s">
        <v>297</v>
      </c>
      <c r="IG8" s="174" t="s">
        <v>354</v>
      </c>
      <c r="IH8" s="176" t="s">
        <v>297</v>
      </c>
      <c r="II8" s="177" t="s">
        <v>354</v>
      </c>
      <c r="IJ8" s="177" t="s">
        <v>297</v>
      </c>
      <c r="IK8" s="177" t="s">
        <v>354</v>
      </c>
      <c r="IL8" s="177" t="s">
        <v>297</v>
      </c>
      <c r="IM8" s="177" t="s">
        <v>354</v>
      </c>
      <c r="IN8" s="177" t="s">
        <v>297</v>
      </c>
      <c r="IO8" s="177" t="s">
        <v>354</v>
      </c>
      <c r="IP8" s="177" t="s">
        <v>297</v>
      </c>
      <c r="IQ8" s="177" t="s">
        <v>354</v>
      </c>
      <c r="IR8" s="177" t="s">
        <v>297</v>
      </c>
      <c r="IS8" s="177" t="s">
        <v>354</v>
      </c>
      <c r="IT8" s="177" t="s">
        <v>297</v>
      </c>
      <c r="IU8" s="177" t="s">
        <v>354</v>
      </c>
      <c r="IV8" s="177" t="s">
        <v>297</v>
      </c>
      <c r="IW8" s="177" t="s">
        <v>354</v>
      </c>
      <c r="IX8" s="177" t="s">
        <v>297</v>
      </c>
      <c r="IY8" s="177" t="s">
        <v>354</v>
      </c>
      <c r="IZ8" s="177" t="s">
        <v>297</v>
      </c>
      <c r="JA8" s="178" t="s">
        <v>354</v>
      </c>
    </row>
    <row r="9" spans="1:261" s="267" customFormat="1" ht="20.100000000000001" customHeight="1" thickBot="1" x14ac:dyDescent="0.3">
      <c r="A9" s="40">
        <v>1</v>
      </c>
      <c r="B9" s="41">
        <f>A9+1</f>
        <v>2</v>
      </c>
      <c r="C9" s="43">
        <f t="shared" ref="C9:BO9" si="0">B9+1</f>
        <v>3</v>
      </c>
      <c r="D9" s="66">
        <f t="shared" si="0"/>
        <v>4</v>
      </c>
      <c r="E9" s="40">
        <f t="shared" si="0"/>
        <v>5</v>
      </c>
      <c r="F9" s="41">
        <f t="shared" si="0"/>
        <v>6</v>
      </c>
      <c r="G9" s="41">
        <f t="shared" si="0"/>
        <v>7</v>
      </c>
      <c r="H9" s="41">
        <f t="shared" si="0"/>
        <v>8</v>
      </c>
      <c r="I9" s="42">
        <f t="shared" si="0"/>
        <v>9</v>
      </c>
      <c r="J9" s="130">
        <f t="shared" si="0"/>
        <v>10</v>
      </c>
      <c r="K9" s="131">
        <f t="shared" si="0"/>
        <v>11</v>
      </c>
      <c r="L9" s="131">
        <f t="shared" si="0"/>
        <v>12</v>
      </c>
      <c r="M9" s="131">
        <f t="shared" si="0"/>
        <v>13</v>
      </c>
      <c r="N9" s="131">
        <f t="shared" si="0"/>
        <v>14</v>
      </c>
      <c r="O9" s="131">
        <f t="shared" si="0"/>
        <v>15</v>
      </c>
      <c r="P9" s="131">
        <f t="shared" si="0"/>
        <v>16</v>
      </c>
      <c r="Q9" s="131">
        <f t="shared" si="0"/>
        <v>17</v>
      </c>
      <c r="R9" s="131">
        <f t="shared" si="0"/>
        <v>18</v>
      </c>
      <c r="S9" s="131">
        <f t="shared" si="0"/>
        <v>19</v>
      </c>
      <c r="T9" s="131">
        <f t="shared" si="0"/>
        <v>20</v>
      </c>
      <c r="U9" s="131">
        <f t="shared" si="0"/>
        <v>21</v>
      </c>
      <c r="V9" s="131">
        <f t="shared" si="0"/>
        <v>22</v>
      </c>
      <c r="W9" s="131">
        <f t="shared" si="0"/>
        <v>23</v>
      </c>
      <c r="X9" s="131">
        <f t="shared" si="0"/>
        <v>24</v>
      </c>
      <c r="Y9" s="131">
        <f t="shared" si="0"/>
        <v>25</v>
      </c>
      <c r="Z9" s="131">
        <f t="shared" si="0"/>
        <v>26</v>
      </c>
      <c r="AA9" s="131">
        <f t="shared" si="0"/>
        <v>27</v>
      </c>
      <c r="AB9" s="131">
        <f t="shared" si="0"/>
        <v>28</v>
      </c>
      <c r="AC9" s="131">
        <f>AB9+1</f>
        <v>29</v>
      </c>
      <c r="AD9" s="132">
        <f t="shared" si="0"/>
        <v>30</v>
      </c>
      <c r="AE9" s="221">
        <v>31</v>
      </c>
      <c r="AF9" s="126">
        <f>AE9+1</f>
        <v>32</v>
      </c>
      <c r="AG9" s="125">
        <f>AF9+1</f>
        <v>33</v>
      </c>
      <c r="AH9" s="126">
        <f t="shared" si="0"/>
        <v>34</v>
      </c>
      <c r="AI9" s="126">
        <f t="shared" si="0"/>
        <v>35</v>
      </c>
      <c r="AJ9" s="126">
        <f t="shared" si="0"/>
        <v>36</v>
      </c>
      <c r="AK9" s="126">
        <f t="shared" si="0"/>
        <v>37</v>
      </c>
      <c r="AL9" s="126">
        <f t="shared" si="0"/>
        <v>38</v>
      </c>
      <c r="AM9" s="126">
        <f t="shared" si="0"/>
        <v>39</v>
      </c>
      <c r="AN9" s="126">
        <f t="shared" si="0"/>
        <v>40</v>
      </c>
      <c r="AO9" s="126">
        <f t="shared" si="0"/>
        <v>41</v>
      </c>
      <c r="AP9" s="126">
        <f t="shared" si="0"/>
        <v>42</v>
      </c>
      <c r="AQ9" s="126">
        <f t="shared" si="0"/>
        <v>43</v>
      </c>
      <c r="AR9" s="126">
        <f t="shared" si="0"/>
        <v>44</v>
      </c>
      <c r="AS9" s="126">
        <f t="shared" si="0"/>
        <v>45</v>
      </c>
      <c r="AT9" s="126">
        <f t="shared" si="0"/>
        <v>46</v>
      </c>
      <c r="AU9" s="126">
        <f t="shared" si="0"/>
        <v>47</v>
      </c>
      <c r="AV9" s="126">
        <f t="shared" si="0"/>
        <v>48</v>
      </c>
      <c r="AW9" s="126">
        <f t="shared" si="0"/>
        <v>49</v>
      </c>
      <c r="AX9" s="126">
        <f t="shared" si="0"/>
        <v>50</v>
      </c>
      <c r="AY9" s="126">
        <f t="shared" si="0"/>
        <v>51</v>
      </c>
      <c r="AZ9" s="126">
        <f t="shared" si="0"/>
        <v>52</v>
      </c>
      <c r="BA9" s="126">
        <f>AZ9+1</f>
        <v>53</v>
      </c>
      <c r="BB9" s="127">
        <f t="shared" si="0"/>
        <v>54</v>
      </c>
      <c r="BC9" s="198">
        <f t="shared" si="0"/>
        <v>55</v>
      </c>
      <c r="BD9" s="195">
        <f t="shared" si="0"/>
        <v>56</v>
      </c>
      <c r="BE9" s="195">
        <f t="shared" si="0"/>
        <v>57</v>
      </c>
      <c r="BF9" s="195">
        <f t="shared" si="0"/>
        <v>58</v>
      </c>
      <c r="BG9" s="195">
        <f t="shared" si="0"/>
        <v>59</v>
      </c>
      <c r="BH9" s="195">
        <f t="shared" si="0"/>
        <v>60</v>
      </c>
      <c r="BI9" s="195">
        <f t="shared" si="0"/>
        <v>61</v>
      </c>
      <c r="BJ9" s="195">
        <f t="shared" si="0"/>
        <v>62</v>
      </c>
      <c r="BK9" s="195">
        <f t="shared" si="0"/>
        <v>63</v>
      </c>
      <c r="BL9" s="195">
        <f t="shared" si="0"/>
        <v>64</v>
      </c>
      <c r="BM9" s="195">
        <f t="shared" si="0"/>
        <v>65</v>
      </c>
      <c r="BN9" s="195">
        <f t="shared" si="0"/>
        <v>66</v>
      </c>
      <c r="BO9" s="195">
        <f t="shared" si="0"/>
        <v>67</v>
      </c>
      <c r="BP9" s="195">
        <f t="shared" ref="BP9:DY9" si="1">BO9+1</f>
        <v>68</v>
      </c>
      <c r="BQ9" s="195">
        <f t="shared" si="1"/>
        <v>69</v>
      </c>
      <c r="BR9" s="196">
        <f t="shared" si="1"/>
        <v>70</v>
      </c>
      <c r="BS9" s="136">
        <f>BR9+1</f>
        <v>71</v>
      </c>
      <c r="BT9" s="137">
        <f t="shared" si="1"/>
        <v>72</v>
      </c>
      <c r="BU9" s="138">
        <f t="shared" si="1"/>
        <v>73</v>
      </c>
      <c r="BV9" s="138">
        <f t="shared" si="1"/>
        <v>74</v>
      </c>
      <c r="BW9" s="138">
        <f t="shared" si="1"/>
        <v>75</v>
      </c>
      <c r="BX9" s="138">
        <f t="shared" si="1"/>
        <v>76</v>
      </c>
      <c r="BY9" s="138">
        <f t="shared" si="1"/>
        <v>77</v>
      </c>
      <c r="BZ9" s="138">
        <f t="shared" si="1"/>
        <v>78</v>
      </c>
      <c r="CA9" s="138">
        <f t="shared" si="1"/>
        <v>79</v>
      </c>
      <c r="CB9" s="138">
        <f t="shared" si="1"/>
        <v>80</v>
      </c>
      <c r="CC9" s="154">
        <f t="shared" si="1"/>
        <v>81</v>
      </c>
      <c r="CD9" s="158">
        <f t="shared" si="1"/>
        <v>82</v>
      </c>
      <c r="CE9" s="232">
        <f t="shared" si="1"/>
        <v>83</v>
      </c>
      <c r="CF9" s="212">
        <f t="shared" si="1"/>
        <v>84</v>
      </c>
      <c r="CG9" s="169">
        <f t="shared" si="1"/>
        <v>85</v>
      </c>
      <c r="CH9" s="234">
        <f t="shared" si="1"/>
        <v>86</v>
      </c>
      <c r="CI9" s="150">
        <f t="shared" si="1"/>
        <v>87</v>
      </c>
      <c r="CJ9" s="150">
        <f t="shared" si="1"/>
        <v>88</v>
      </c>
      <c r="CK9" s="150">
        <f t="shared" si="1"/>
        <v>89</v>
      </c>
      <c r="CL9" s="150">
        <f t="shared" si="1"/>
        <v>90</v>
      </c>
      <c r="CM9" s="151">
        <f t="shared" si="1"/>
        <v>91</v>
      </c>
      <c r="CN9" s="156">
        <f t="shared" si="1"/>
        <v>92</v>
      </c>
      <c r="CO9" s="126">
        <f t="shared" si="1"/>
        <v>93</v>
      </c>
      <c r="CP9" s="126">
        <f t="shared" si="1"/>
        <v>94</v>
      </c>
      <c r="CQ9" s="134">
        <f t="shared" si="1"/>
        <v>95</v>
      </c>
      <c r="CR9" s="162">
        <f t="shared" si="1"/>
        <v>96</v>
      </c>
      <c r="CS9" s="163">
        <f t="shared" si="1"/>
        <v>97</v>
      </c>
      <c r="CT9" s="163">
        <f t="shared" si="1"/>
        <v>98</v>
      </c>
      <c r="CU9" s="163">
        <f t="shared" si="1"/>
        <v>99</v>
      </c>
      <c r="CV9" s="163">
        <f t="shared" si="1"/>
        <v>100</v>
      </c>
      <c r="CW9" s="163">
        <f t="shared" si="1"/>
        <v>101</v>
      </c>
      <c r="CX9" s="163">
        <f t="shared" si="1"/>
        <v>102</v>
      </c>
      <c r="CY9" s="164">
        <f t="shared" si="1"/>
        <v>103</v>
      </c>
      <c r="CZ9" s="136">
        <f t="shared" si="1"/>
        <v>104</v>
      </c>
      <c r="DA9" s="138">
        <f t="shared" si="1"/>
        <v>105</v>
      </c>
      <c r="DB9" s="138">
        <f t="shared" si="1"/>
        <v>106</v>
      </c>
      <c r="DC9" s="138">
        <f t="shared" si="1"/>
        <v>107</v>
      </c>
      <c r="DD9" s="138">
        <f t="shared" si="1"/>
        <v>108</v>
      </c>
      <c r="DE9" s="138">
        <f t="shared" si="1"/>
        <v>109</v>
      </c>
      <c r="DF9" s="138">
        <f t="shared" si="1"/>
        <v>110</v>
      </c>
      <c r="DG9" s="138">
        <f t="shared" si="1"/>
        <v>111</v>
      </c>
      <c r="DH9" s="138">
        <f t="shared" si="1"/>
        <v>112</v>
      </c>
      <c r="DI9" s="138">
        <f t="shared" si="1"/>
        <v>113</v>
      </c>
      <c r="DJ9" s="138">
        <f t="shared" si="1"/>
        <v>114</v>
      </c>
      <c r="DK9" s="138">
        <f t="shared" si="1"/>
        <v>115</v>
      </c>
      <c r="DL9" s="138">
        <f t="shared" si="1"/>
        <v>116</v>
      </c>
      <c r="DM9" s="138">
        <f t="shared" si="1"/>
        <v>117</v>
      </c>
      <c r="DN9" s="138">
        <f t="shared" si="1"/>
        <v>118</v>
      </c>
      <c r="DO9" s="138">
        <f t="shared" si="1"/>
        <v>119</v>
      </c>
      <c r="DP9" s="138">
        <f t="shared" si="1"/>
        <v>120</v>
      </c>
      <c r="DQ9" s="138">
        <f t="shared" si="1"/>
        <v>121</v>
      </c>
      <c r="DR9" s="138">
        <f>DP9+1</f>
        <v>121</v>
      </c>
      <c r="DS9" s="167">
        <f>DR9+1</f>
        <v>122</v>
      </c>
      <c r="DT9" s="168">
        <f t="shared" si="1"/>
        <v>123</v>
      </c>
      <c r="DU9" s="168">
        <f t="shared" si="1"/>
        <v>124</v>
      </c>
      <c r="DV9" s="168">
        <f t="shared" si="1"/>
        <v>125</v>
      </c>
      <c r="DW9" s="168">
        <f t="shared" si="1"/>
        <v>126</v>
      </c>
      <c r="DX9" s="168">
        <f t="shared" si="1"/>
        <v>127</v>
      </c>
      <c r="DY9" s="168">
        <f t="shared" si="1"/>
        <v>128</v>
      </c>
      <c r="DZ9" s="168">
        <f t="shared" ref="DZ9:GI9" si="2">DY9+1</f>
        <v>129</v>
      </c>
      <c r="EA9" s="168">
        <f t="shared" si="2"/>
        <v>130</v>
      </c>
      <c r="EB9" s="168">
        <f t="shared" si="2"/>
        <v>131</v>
      </c>
      <c r="EC9" s="168">
        <f t="shared" si="2"/>
        <v>132</v>
      </c>
      <c r="ED9" s="168">
        <f t="shared" si="2"/>
        <v>133</v>
      </c>
      <c r="EE9" s="168">
        <f t="shared" si="2"/>
        <v>134</v>
      </c>
      <c r="EF9" s="168">
        <f t="shared" si="2"/>
        <v>135</v>
      </c>
      <c r="EG9" s="168">
        <f t="shared" si="2"/>
        <v>136</v>
      </c>
      <c r="EH9" s="168">
        <f t="shared" si="2"/>
        <v>137</v>
      </c>
      <c r="EI9" s="168">
        <f t="shared" si="2"/>
        <v>138</v>
      </c>
      <c r="EJ9" s="168">
        <f t="shared" si="2"/>
        <v>139</v>
      </c>
      <c r="EK9" s="168">
        <f t="shared" si="2"/>
        <v>140</v>
      </c>
      <c r="EL9" s="169">
        <f t="shared" si="2"/>
        <v>141</v>
      </c>
      <c r="EM9" s="149">
        <f t="shared" si="2"/>
        <v>142</v>
      </c>
      <c r="EN9" s="150">
        <f t="shared" si="2"/>
        <v>143</v>
      </c>
      <c r="EO9" s="150">
        <f t="shared" si="2"/>
        <v>144</v>
      </c>
      <c r="EP9" s="150">
        <f t="shared" si="2"/>
        <v>145</v>
      </c>
      <c r="EQ9" s="150">
        <f t="shared" si="2"/>
        <v>146</v>
      </c>
      <c r="ER9" s="150">
        <f t="shared" si="2"/>
        <v>147</v>
      </c>
      <c r="ES9" s="150">
        <f t="shared" si="2"/>
        <v>148</v>
      </c>
      <c r="ET9" s="150">
        <f t="shared" si="2"/>
        <v>149</v>
      </c>
      <c r="EU9" s="150">
        <f t="shared" si="2"/>
        <v>150</v>
      </c>
      <c r="EV9" s="150">
        <f t="shared" si="2"/>
        <v>151</v>
      </c>
      <c r="EW9" s="150">
        <f t="shared" si="2"/>
        <v>152</v>
      </c>
      <c r="EX9" s="150">
        <f t="shared" si="2"/>
        <v>153</v>
      </c>
      <c r="EY9" s="150">
        <f t="shared" si="2"/>
        <v>154</v>
      </c>
      <c r="EZ9" s="150">
        <f t="shared" si="2"/>
        <v>155</v>
      </c>
      <c r="FA9" s="150">
        <f t="shared" si="2"/>
        <v>156</v>
      </c>
      <c r="FB9" s="150">
        <f t="shared" si="2"/>
        <v>157</v>
      </c>
      <c r="FC9" s="150">
        <f t="shared" si="2"/>
        <v>158</v>
      </c>
      <c r="FD9" s="150">
        <f t="shared" si="2"/>
        <v>159</v>
      </c>
      <c r="FE9" s="150">
        <f t="shared" si="2"/>
        <v>160</v>
      </c>
      <c r="FF9" s="150">
        <f t="shared" si="2"/>
        <v>161</v>
      </c>
      <c r="FG9" s="150">
        <f t="shared" si="2"/>
        <v>162</v>
      </c>
      <c r="FH9" s="150">
        <f t="shared" si="2"/>
        <v>163</v>
      </c>
      <c r="FI9" s="150">
        <f t="shared" si="2"/>
        <v>164</v>
      </c>
      <c r="FJ9" s="150">
        <f t="shared" si="2"/>
        <v>165</v>
      </c>
      <c r="FK9" s="150">
        <f t="shared" si="2"/>
        <v>166</v>
      </c>
      <c r="FL9" s="150">
        <f t="shared" si="2"/>
        <v>167</v>
      </c>
      <c r="FM9" s="150">
        <f t="shared" si="2"/>
        <v>168</v>
      </c>
      <c r="FN9" s="150">
        <f t="shared" si="2"/>
        <v>169</v>
      </c>
      <c r="FO9" s="150">
        <f t="shared" si="2"/>
        <v>170</v>
      </c>
      <c r="FP9" s="150">
        <f t="shared" si="2"/>
        <v>171</v>
      </c>
      <c r="FQ9" s="150">
        <f t="shared" si="2"/>
        <v>172</v>
      </c>
      <c r="FR9" s="150">
        <f>FQ9+1</f>
        <v>173</v>
      </c>
      <c r="FS9" s="150">
        <f>FR9+1</f>
        <v>174</v>
      </c>
      <c r="FT9" s="150">
        <f>FS9+1</f>
        <v>175</v>
      </c>
      <c r="FU9" s="150">
        <f>FT9+1</f>
        <v>176</v>
      </c>
      <c r="FV9" s="150">
        <f>FU9+1</f>
        <v>177</v>
      </c>
      <c r="FW9" s="150">
        <f t="shared" si="2"/>
        <v>178</v>
      </c>
      <c r="FX9" s="150">
        <f t="shared" si="2"/>
        <v>179</v>
      </c>
      <c r="FY9" s="150">
        <f t="shared" si="2"/>
        <v>180</v>
      </c>
      <c r="FZ9" s="150">
        <f t="shared" si="2"/>
        <v>181</v>
      </c>
      <c r="GA9" s="150">
        <f t="shared" si="2"/>
        <v>182</v>
      </c>
      <c r="GB9" s="150">
        <f t="shared" si="2"/>
        <v>183</v>
      </c>
      <c r="GC9" s="150">
        <f t="shared" si="2"/>
        <v>184</v>
      </c>
      <c r="GD9" s="150">
        <f t="shared" si="2"/>
        <v>185</v>
      </c>
      <c r="GE9" s="150">
        <f t="shared" si="2"/>
        <v>186</v>
      </c>
      <c r="GF9" s="150">
        <f t="shared" si="2"/>
        <v>187</v>
      </c>
      <c r="GG9" s="150">
        <f t="shared" si="2"/>
        <v>188</v>
      </c>
      <c r="GH9" s="150">
        <f t="shared" si="2"/>
        <v>189</v>
      </c>
      <c r="GI9" s="150">
        <f t="shared" si="2"/>
        <v>190</v>
      </c>
      <c r="GJ9" s="150">
        <f t="shared" ref="GJ9:IX9" si="3">GI9+1</f>
        <v>191</v>
      </c>
      <c r="GK9" s="150">
        <f t="shared" si="3"/>
        <v>192</v>
      </c>
      <c r="GL9" s="151">
        <f t="shared" si="3"/>
        <v>193</v>
      </c>
      <c r="GM9" s="172">
        <f t="shared" si="3"/>
        <v>194</v>
      </c>
      <c r="GN9" s="172">
        <f t="shared" si="3"/>
        <v>195</v>
      </c>
      <c r="GO9" s="172">
        <f t="shared" si="3"/>
        <v>196</v>
      </c>
      <c r="GP9" s="172">
        <f t="shared" si="3"/>
        <v>197</v>
      </c>
      <c r="GQ9" s="172">
        <f t="shared" si="3"/>
        <v>198</v>
      </c>
      <c r="GR9" s="172">
        <f t="shared" si="3"/>
        <v>199</v>
      </c>
      <c r="GS9" s="172">
        <f t="shared" si="3"/>
        <v>200</v>
      </c>
      <c r="GT9" s="172">
        <f t="shared" si="3"/>
        <v>201</v>
      </c>
      <c r="GU9" s="172">
        <f t="shared" si="3"/>
        <v>202</v>
      </c>
      <c r="GV9" s="172">
        <f t="shared" si="3"/>
        <v>203</v>
      </c>
      <c r="GW9" s="172">
        <f t="shared" si="3"/>
        <v>204</v>
      </c>
      <c r="GX9" s="172">
        <f t="shared" si="3"/>
        <v>205</v>
      </c>
      <c r="GY9" s="172">
        <f t="shared" si="3"/>
        <v>206</v>
      </c>
      <c r="GZ9" s="172">
        <f t="shared" si="3"/>
        <v>207</v>
      </c>
      <c r="HA9" s="172">
        <f t="shared" si="3"/>
        <v>208</v>
      </c>
      <c r="HB9" s="172">
        <f t="shared" si="3"/>
        <v>209</v>
      </c>
      <c r="HC9" s="172">
        <f t="shared" si="3"/>
        <v>210</v>
      </c>
      <c r="HD9" s="172">
        <f t="shared" si="3"/>
        <v>211</v>
      </c>
      <c r="HE9" s="172">
        <f t="shared" si="3"/>
        <v>212</v>
      </c>
      <c r="HF9" s="172">
        <f t="shared" si="3"/>
        <v>213</v>
      </c>
      <c r="HG9" s="172">
        <f t="shared" si="3"/>
        <v>214</v>
      </c>
      <c r="HH9" s="173">
        <f t="shared" si="3"/>
        <v>215</v>
      </c>
      <c r="HI9" s="130">
        <f t="shared" si="3"/>
        <v>216</v>
      </c>
      <c r="HJ9" s="131">
        <f t="shared" si="3"/>
        <v>217</v>
      </c>
      <c r="HK9" s="131">
        <f t="shared" si="3"/>
        <v>218</v>
      </c>
      <c r="HL9" s="131">
        <f t="shared" si="3"/>
        <v>219</v>
      </c>
      <c r="HM9" s="131">
        <f t="shared" si="3"/>
        <v>220</v>
      </c>
      <c r="HN9" s="131">
        <f t="shared" si="3"/>
        <v>221</v>
      </c>
      <c r="HO9" s="131">
        <f t="shared" si="3"/>
        <v>222</v>
      </c>
      <c r="HP9" s="131">
        <f t="shared" si="3"/>
        <v>223</v>
      </c>
      <c r="HQ9" s="131">
        <f t="shared" si="3"/>
        <v>224</v>
      </c>
      <c r="HR9" s="131">
        <f t="shared" si="3"/>
        <v>225</v>
      </c>
      <c r="HS9" s="131">
        <f t="shared" si="3"/>
        <v>226</v>
      </c>
      <c r="HT9" s="131">
        <f t="shared" si="3"/>
        <v>227</v>
      </c>
      <c r="HU9" s="131">
        <f t="shared" si="3"/>
        <v>228</v>
      </c>
      <c r="HV9" s="131">
        <f t="shared" si="3"/>
        <v>229</v>
      </c>
      <c r="HW9" s="131">
        <f t="shared" si="3"/>
        <v>230</v>
      </c>
      <c r="HX9" s="131">
        <f t="shared" si="3"/>
        <v>231</v>
      </c>
      <c r="HY9" s="131">
        <f t="shared" si="3"/>
        <v>232</v>
      </c>
      <c r="HZ9" s="131">
        <f t="shared" si="3"/>
        <v>233</v>
      </c>
      <c r="IA9" s="131">
        <f t="shared" si="3"/>
        <v>234</v>
      </c>
      <c r="IB9" s="131">
        <f t="shared" si="3"/>
        <v>235</v>
      </c>
      <c r="IC9" s="131">
        <f t="shared" si="3"/>
        <v>236</v>
      </c>
      <c r="ID9" s="131">
        <f t="shared" si="3"/>
        <v>237</v>
      </c>
      <c r="IE9" s="131">
        <f t="shared" si="3"/>
        <v>238</v>
      </c>
      <c r="IF9" s="131">
        <f t="shared" si="3"/>
        <v>239</v>
      </c>
      <c r="IG9" s="175">
        <f t="shared" si="3"/>
        <v>240</v>
      </c>
      <c r="IH9" s="179">
        <f t="shared" si="3"/>
        <v>241</v>
      </c>
      <c r="II9" s="180">
        <f t="shared" si="3"/>
        <v>242</v>
      </c>
      <c r="IJ9" s="180">
        <f t="shared" si="3"/>
        <v>243</v>
      </c>
      <c r="IK9" s="180">
        <f t="shared" si="3"/>
        <v>244</v>
      </c>
      <c r="IL9" s="180">
        <f t="shared" si="3"/>
        <v>245</v>
      </c>
      <c r="IM9" s="180">
        <f t="shared" si="3"/>
        <v>246</v>
      </c>
      <c r="IN9" s="180">
        <f t="shared" si="3"/>
        <v>247</v>
      </c>
      <c r="IO9" s="180">
        <f t="shared" si="3"/>
        <v>248</v>
      </c>
      <c r="IP9" s="180">
        <f t="shared" si="3"/>
        <v>249</v>
      </c>
      <c r="IQ9" s="180">
        <f t="shared" si="3"/>
        <v>250</v>
      </c>
      <c r="IR9" s="180">
        <f t="shared" si="3"/>
        <v>251</v>
      </c>
      <c r="IS9" s="180">
        <f t="shared" si="3"/>
        <v>252</v>
      </c>
      <c r="IT9" s="180">
        <f t="shared" si="3"/>
        <v>253</v>
      </c>
      <c r="IU9" s="180">
        <f t="shared" si="3"/>
        <v>254</v>
      </c>
      <c r="IV9" s="180">
        <f t="shared" si="3"/>
        <v>255</v>
      </c>
      <c r="IW9" s="180">
        <f t="shared" si="3"/>
        <v>256</v>
      </c>
      <c r="IX9" s="180">
        <f t="shared" si="3"/>
        <v>257</v>
      </c>
      <c r="IY9" s="180">
        <f>IX9+1</f>
        <v>258</v>
      </c>
      <c r="IZ9" s="180">
        <f>IY9+1</f>
        <v>259</v>
      </c>
      <c r="JA9" s="181">
        <f>IZ9+1</f>
        <v>260</v>
      </c>
    </row>
    <row r="10" spans="1:261" s="267" customFormat="1" ht="41.1" customHeight="1" x14ac:dyDescent="0.25">
      <c r="A10" s="46" t="s">
        <v>50</v>
      </c>
      <c r="B10" s="46"/>
      <c r="C10" s="47">
        <f>COUNTA(C11:C1000000)</f>
        <v>184</v>
      </c>
      <c r="D10" s="47">
        <f>COUNTA(D11:D1000000)</f>
        <v>184</v>
      </c>
      <c r="E10" s="47">
        <f>SUM(F10,G10,H10,I10)</f>
        <v>654450.09000000008</v>
      </c>
      <c r="F10" s="47">
        <f t="shared" ref="F10:F73" si="4">SUM(M10,Q10,AI10,AM10,BV10,BZ10,DC10,DG10,DS10,DW10,EM10,EN10,EO10,EY10,EZ10,FA10,GM10,GQ10,HL10,HP10,IH10,IL10,)</f>
        <v>0</v>
      </c>
      <c r="G10" s="47">
        <f t="shared" ref="G10:G73" si="5">SUM(N10,R10,AJ10,AN10,BW10,CA10,DD10,DH10,DT10,DX10,EP10,EQ10,ER10,FB10,FC10,FD10,GN10,GR10,HM10,HQ10,II10,IM10,)</f>
        <v>486764.64</v>
      </c>
      <c r="H10" s="47">
        <f>SUM(O10,S10,U10,W10,Y10,AA10,AK10,AO10,AQ10,AS10,AU10,AW10,BC10,BE10,AY10,FK10,FL10,FM10,FQ10,FR10,BX10,CB10,DE10,DI10,DU10,DY10,ES10,ET10,EU10,FE10,FF10,FG10,GO10,GS10,HN10,HR10,HT10,HV10,HX10,HZ10,IJ10,IN10,IP10,IR10,IT10,IV10,FS10,FW10,FX10,FY10,GC10,GD10,GE10,GU10,GW10,GY10,HA10,HC10,IB10,IX10,IZ10,DK10,DM10,DO10,DQ10,IF10,EA10,EC10,EE10,EG10,ID10)</f>
        <v>0</v>
      </c>
      <c r="I10" s="47">
        <f t="shared" ref="I10:I73" si="6">SUM(P10,T10,V10,X10,Z10,AB10,AL10,AP10,AR10,AT10,AV10,AX10,BD10,BF10,BY10,CC10,DF10,DJ10,DV10,DZ10,EV10,EW10,EX10,FH10,FI10,FJ10,GP10,GT10,HO10,HS10,HU10,HW10,HY10,IK10,IO10,IQ10,IS10,IU10,JA10,AZ10,DL10,DN10,DP10,DR10,FN10,FO10,FP10,FT10,FU10,FV10,FZ10,GA10,GB10,GF10,GG10,GH10,GV10,GX10,GZ10,HB10,HD10,IA10,IC10,IG10,IW10,IY10,EB10,ED10,EF10,EH10,IE10)</f>
        <v>167685.45000000001</v>
      </c>
      <c r="J10" s="47">
        <f>SUM(J11:J1000000)</f>
        <v>250</v>
      </c>
      <c r="K10" s="47">
        <f>SUM(K11:K1000000)</f>
        <v>0</v>
      </c>
      <c r="L10" s="47">
        <f t="shared" ref="L10:BR10" si="7">SUM(L11:L1000000)</f>
        <v>250</v>
      </c>
      <c r="M10" s="47">
        <f t="shared" ref="M10:T10" si="8">SUM(M11:M1000000)</f>
        <v>0</v>
      </c>
      <c r="N10" s="47">
        <f t="shared" si="8"/>
        <v>0</v>
      </c>
      <c r="O10" s="47">
        <f t="shared" si="8"/>
        <v>0</v>
      </c>
      <c r="P10" s="47">
        <f t="shared" si="8"/>
        <v>2897</v>
      </c>
      <c r="Q10" s="47">
        <f t="shared" si="8"/>
        <v>0</v>
      </c>
      <c r="R10" s="47">
        <f t="shared" si="8"/>
        <v>0</v>
      </c>
      <c r="S10" s="47">
        <f t="shared" si="8"/>
        <v>0</v>
      </c>
      <c r="T10" s="47">
        <f t="shared" si="8"/>
        <v>0</v>
      </c>
      <c r="U10" s="47">
        <f t="shared" si="7"/>
        <v>0</v>
      </c>
      <c r="V10" s="47">
        <f t="shared" si="7"/>
        <v>48604.55</v>
      </c>
      <c r="W10" s="47">
        <f t="shared" si="7"/>
        <v>0</v>
      </c>
      <c r="X10" s="47">
        <f t="shared" si="7"/>
        <v>10803.66</v>
      </c>
      <c r="Y10" s="47">
        <f t="shared" si="7"/>
        <v>0</v>
      </c>
      <c r="Z10" s="47">
        <f t="shared" si="7"/>
        <v>27829.14</v>
      </c>
      <c r="AA10" s="47">
        <f t="shared" si="7"/>
        <v>0</v>
      </c>
      <c r="AB10" s="47">
        <f t="shared" si="7"/>
        <v>0</v>
      </c>
      <c r="AC10" s="47">
        <f t="shared" si="7"/>
        <v>0</v>
      </c>
      <c r="AD10" s="47">
        <f t="shared" si="7"/>
        <v>1375</v>
      </c>
      <c r="AE10" s="47">
        <f t="shared" si="7"/>
        <v>0</v>
      </c>
      <c r="AF10" s="47">
        <f t="shared" si="7"/>
        <v>89</v>
      </c>
      <c r="AG10" s="47">
        <f t="shared" si="7"/>
        <v>0</v>
      </c>
      <c r="AH10" s="47">
        <f t="shared" si="7"/>
        <v>0</v>
      </c>
      <c r="AI10" s="47">
        <f t="shared" si="7"/>
        <v>0</v>
      </c>
      <c r="AJ10" s="47">
        <f t="shared" si="7"/>
        <v>0</v>
      </c>
      <c r="AK10" s="47">
        <f t="shared" si="7"/>
        <v>0</v>
      </c>
      <c r="AL10" s="47">
        <f t="shared" si="7"/>
        <v>12683</v>
      </c>
      <c r="AM10" s="47">
        <f t="shared" si="7"/>
        <v>0</v>
      </c>
      <c r="AN10" s="47">
        <f t="shared" si="7"/>
        <v>0</v>
      </c>
      <c r="AO10" s="47">
        <f t="shared" si="7"/>
        <v>0</v>
      </c>
      <c r="AP10" s="47">
        <f t="shared" si="7"/>
        <v>0</v>
      </c>
      <c r="AQ10" s="47">
        <f t="shared" si="7"/>
        <v>0</v>
      </c>
      <c r="AR10" s="47">
        <f t="shared" si="7"/>
        <v>3769</v>
      </c>
      <c r="AS10" s="47">
        <f t="shared" si="7"/>
        <v>0</v>
      </c>
      <c r="AT10" s="47">
        <f t="shared" si="7"/>
        <v>1195</v>
      </c>
      <c r="AU10" s="47">
        <f t="shared" si="7"/>
        <v>0</v>
      </c>
      <c r="AV10" s="47">
        <f t="shared" si="7"/>
        <v>2785</v>
      </c>
      <c r="AW10" s="47">
        <f t="shared" si="7"/>
        <v>0</v>
      </c>
      <c r="AX10" s="47">
        <f t="shared" si="7"/>
        <v>500</v>
      </c>
      <c r="AY10" s="47">
        <f>SUM(AY11:AY1000000)</f>
        <v>0</v>
      </c>
      <c r="AZ10" s="47">
        <f t="shared" si="7"/>
        <v>0</v>
      </c>
      <c r="BA10" s="47">
        <f t="shared" si="7"/>
        <v>0</v>
      </c>
      <c r="BB10" s="47">
        <f t="shared" si="7"/>
        <v>12</v>
      </c>
      <c r="BC10" s="47">
        <f t="shared" si="7"/>
        <v>0</v>
      </c>
      <c r="BD10" s="47">
        <f t="shared" si="7"/>
        <v>0</v>
      </c>
      <c r="BE10" s="47">
        <f t="shared" si="7"/>
        <v>0</v>
      </c>
      <c r="BF10" s="47">
        <f t="shared" si="7"/>
        <v>0</v>
      </c>
      <c r="BG10" s="47">
        <f t="shared" si="7"/>
        <v>0</v>
      </c>
      <c r="BH10" s="47">
        <f t="shared" si="7"/>
        <v>9564</v>
      </c>
      <c r="BI10" s="47">
        <f t="shared" si="7"/>
        <v>0</v>
      </c>
      <c r="BJ10" s="47">
        <f t="shared" si="7"/>
        <v>22</v>
      </c>
      <c r="BK10" s="47">
        <f t="shared" si="7"/>
        <v>0</v>
      </c>
      <c r="BL10" s="47">
        <f t="shared" si="7"/>
        <v>0</v>
      </c>
      <c r="BM10" s="47">
        <f t="shared" si="7"/>
        <v>0</v>
      </c>
      <c r="BN10" s="47">
        <f t="shared" si="7"/>
        <v>0</v>
      </c>
      <c r="BO10" s="47">
        <f t="shared" si="7"/>
        <v>0</v>
      </c>
      <c r="BP10" s="47">
        <f t="shared" si="7"/>
        <v>0</v>
      </c>
      <c r="BQ10" s="47">
        <f t="shared" si="7"/>
        <v>0</v>
      </c>
      <c r="BR10" s="47">
        <f t="shared" si="7"/>
        <v>2661</v>
      </c>
      <c r="BS10" s="47">
        <f t="shared" ref="BS10:EJ10" si="9">SUM(BS11:BS1000000)</f>
        <v>150</v>
      </c>
      <c r="BT10" s="47">
        <f t="shared" si="9"/>
        <v>0</v>
      </c>
      <c r="BU10" s="47">
        <f t="shared" si="9"/>
        <v>150</v>
      </c>
      <c r="BV10" s="47">
        <f t="shared" si="9"/>
        <v>0</v>
      </c>
      <c r="BW10" s="47">
        <f t="shared" si="9"/>
        <v>0</v>
      </c>
      <c r="BX10" s="47">
        <f t="shared" si="9"/>
        <v>0</v>
      </c>
      <c r="BY10" s="47">
        <f t="shared" si="9"/>
        <v>2533</v>
      </c>
      <c r="BZ10" s="47">
        <f t="shared" si="9"/>
        <v>0</v>
      </c>
      <c r="CA10" s="47">
        <f t="shared" si="9"/>
        <v>0</v>
      </c>
      <c r="CB10" s="47">
        <f t="shared" si="9"/>
        <v>0</v>
      </c>
      <c r="CC10" s="47">
        <f t="shared" si="9"/>
        <v>475</v>
      </c>
      <c r="CD10" s="59">
        <f t="shared" ref="CD10:CM10" si="10">SUM(CD11:CD1000001)</f>
        <v>0</v>
      </c>
      <c r="CE10" s="59">
        <f t="shared" si="10"/>
        <v>18953</v>
      </c>
      <c r="CF10" s="59">
        <f t="shared" si="10"/>
        <v>0</v>
      </c>
      <c r="CG10" s="59">
        <f t="shared" si="10"/>
        <v>0</v>
      </c>
      <c r="CH10" s="59">
        <f t="shared" si="10"/>
        <v>0</v>
      </c>
      <c r="CI10" s="59">
        <f t="shared" si="10"/>
        <v>474</v>
      </c>
      <c r="CJ10" s="59">
        <f t="shared" si="10"/>
        <v>0</v>
      </c>
      <c r="CK10" s="59">
        <f t="shared" si="10"/>
        <v>3251.6000000000004</v>
      </c>
      <c r="CL10" s="59">
        <f t="shared" si="10"/>
        <v>0</v>
      </c>
      <c r="CM10" s="59">
        <f t="shared" si="10"/>
        <v>234</v>
      </c>
      <c r="CN10" s="47">
        <f t="shared" si="9"/>
        <v>0</v>
      </c>
      <c r="CO10" s="47" t="e">
        <f t="shared" si="9"/>
        <v>#N/A</v>
      </c>
      <c r="CP10" s="47">
        <f t="shared" si="9"/>
        <v>0</v>
      </c>
      <c r="CQ10" s="59">
        <f t="shared" si="9"/>
        <v>10</v>
      </c>
      <c r="CR10" s="47">
        <f t="shared" si="9"/>
        <v>0</v>
      </c>
      <c r="CS10" s="47">
        <f t="shared" si="9"/>
        <v>1220</v>
      </c>
      <c r="CT10" s="47">
        <f t="shared" si="9"/>
        <v>0</v>
      </c>
      <c r="CU10" s="47">
        <f t="shared" si="9"/>
        <v>0</v>
      </c>
      <c r="CV10" s="47">
        <f t="shared" si="9"/>
        <v>0</v>
      </c>
      <c r="CW10" s="47">
        <f t="shared" si="9"/>
        <v>0</v>
      </c>
      <c r="CX10" s="60">
        <f t="shared" si="9"/>
        <v>0</v>
      </c>
      <c r="CY10" s="59">
        <f t="shared" si="9"/>
        <v>672</v>
      </c>
      <c r="CZ10" s="47">
        <f t="shared" si="9"/>
        <v>3611</v>
      </c>
      <c r="DA10" s="47">
        <f t="shared" si="9"/>
        <v>0</v>
      </c>
      <c r="DB10" s="47">
        <f t="shared" si="9"/>
        <v>3611</v>
      </c>
      <c r="DC10" s="47">
        <f t="shared" si="9"/>
        <v>0</v>
      </c>
      <c r="DD10" s="47">
        <f t="shared" si="9"/>
        <v>46048.55</v>
      </c>
      <c r="DE10" s="47">
        <f t="shared" si="9"/>
        <v>0</v>
      </c>
      <c r="DF10" s="47">
        <f t="shared" si="9"/>
        <v>0</v>
      </c>
      <c r="DG10" s="47">
        <f t="shared" si="9"/>
        <v>0</v>
      </c>
      <c r="DH10" s="47">
        <f t="shared" si="9"/>
        <v>0</v>
      </c>
      <c r="DI10" s="47">
        <f t="shared" si="9"/>
        <v>0</v>
      </c>
      <c r="DJ10" s="47">
        <f t="shared" si="9"/>
        <v>0</v>
      </c>
      <c r="DK10" s="47">
        <f t="shared" si="9"/>
        <v>0</v>
      </c>
      <c r="DL10" s="47">
        <f t="shared" si="9"/>
        <v>0</v>
      </c>
      <c r="DM10" s="47">
        <f t="shared" si="9"/>
        <v>0</v>
      </c>
      <c r="DN10" s="47">
        <f t="shared" si="9"/>
        <v>0</v>
      </c>
      <c r="DO10" s="47">
        <f t="shared" si="9"/>
        <v>0</v>
      </c>
      <c r="DP10" s="47">
        <f t="shared" si="9"/>
        <v>0</v>
      </c>
      <c r="DQ10" s="47">
        <f t="shared" si="9"/>
        <v>0</v>
      </c>
      <c r="DR10" s="47">
        <f t="shared" si="9"/>
        <v>3087.9300000000003</v>
      </c>
      <c r="DS10" s="60">
        <f t="shared" si="9"/>
        <v>0</v>
      </c>
      <c r="DT10" s="47">
        <f t="shared" si="9"/>
        <v>388935.27</v>
      </c>
      <c r="DU10" s="47">
        <f t="shared" si="9"/>
        <v>0</v>
      </c>
      <c r="DV10" s="47">
        <f t="shared" si="9"/>
        <v>0</v>
      </c>
      <c r="DW10" s="47">
        <f t="shared" si="9"/>
        <v>0</v>
      </c>
      <c r="DX10" s="47">
        <f t="shared" si="9"/>
        <v>0</v>
      </c>
      <c r="DY10" s="47">
        <f t="shared" si="9"/>
        <v>0</v>
      </c>
      <c r="DZ10" s="47">
        <f t="shared" si="9"/>
        <v>0</v>
      </c>
      <c r="EA10" s="47">
        <f t="shared" si="9"/>
        <v>0</v>
      </c>
      <c r="EB10" s="47">
        <f t="shared" si="9"/>
        <v>0</v>
      </c>
      <c r="EC10" s="47">
        <f t="shared" si="9"/>
        <v>0</v>
      </c>
      <c r="ED10" s="47">
        <f t="shared" si="9"/>
        <v>0</v>
      </c>
      <c r="EE10" s="47">
        <f t="shared" si="9"/>
        <v>0</v>
      </c>
      <c r="EF10" s="47">
        <f t="shared" si="9"/>
        <v>0</v>
      </c>
      <c r="EG10" s="47">
        <f t="shared" si="9"/>
        <v>0</v>
      </c>
      <c r="EH10" s="47">
        <f t="shared" si="9"/>
        <v>244.42</v>
      </c>
      <c r="EI10" s="47">
        <f t="shared" si="9"/>
        <v>0</v>
      </c>
      <c r="EJ10" s="47">
        <f t="shared" si="9"/>
        <v>102978.35100000002</v>
      </c>
      <c r="EK10" s="47">
        <f>IFERROR(AVERAGE(EK11:EK1000000),0)</f>
        <v>0</v>
      </c>
      <c r="EL10" s="47">
        <f>IFERROR(AVERAGE(EL11:EL1000000),0)</f>
        <v>2.3238043478260866</v>
      </c>
      <c r="EM10" s="47">
        <f t="shared" ref="EM10:EX10" si="11">SUM(EM11:EM1000000)</f>
        <v>0</v>
      </c>
      <c r="EN10" s="47">
        <f t="shared" si="11"/>
        <v>0</v>
      </c>
      <c r="EO10" s="47">
        <f t="shared" si="11"/>
        <v>0</v>
      </c>
      <c r="EP10" s="47">
        <f t="shared" si="11"/>
        <v>51448.819999999992</v>
      </c>
      <c r="EQ10" s="47">
        <f t="shared" si="11"/>
        <v>0</v>
      </c>
      <c r="ER10" s="47">
        <f t="shared" si="11"/>
        <v>0</v>
      </c>
      <c r="ES10" s="47">
        <f t="shared" si="11"/>
        <v>0</v>
      </c>
      <c r="ET10" s="47">
        <f t="shared" si="11"/>
        <v>0</v>
      </c>
      <c r="EU10" s="47">
        <f t="shared" si="11"/>
        <v>0</v>
      </c>
      <c r="EV10" s="47">
        <f t="shared" si="11"/>
        <v>32869.39</v>
      </c>
      <c r="EW10" s="47">
        <f t="shared" si="11"/>
        <v>0</v>
      </c>
      <c r="EX10" s="47">
        <f t="shared" si="11"/>
        <v>0</v>
      </c>
      <c r="EY10" s="47">
        <f t="shared" ref="EY10:FJ10" si="12">SUM(EY11:EY1000000)</f>
        <v>0</v>
      </c>
      <c r="EZ10" s="47">
        <f t="shared" si="12"/>
        <v>0</v>
      </c>
      <c r="FA10" s="47">
        <f t="shared" si="12"/>
        <v>0</v>
      </c>
      <c r="FB10" s="47">
        <f t="shared" si="12"/>
        <v>0</v>
      </c>
      <c r="FC10" s="47">
        <f t="shared" si="12"/>
        <v>0</v>
      </c>
      <c r="FD10" s="47">
        <f t="shared" si="12"/>
        <v>0</v>
      </c>
      <c r="FE10" s="47">
        <f t="shared" si="12"/>
        <v>0</v>
      </c>
      <c r="FF10" s="47">
        <f t="shared" si="12"/>
        <v>0</v>
      </c>
      <c r="FG10" s="47">
        <f t="shared" si="12"/>
        <v>0</v>
      </c>
      <c r="FH10" s="47">
        <f t="shared" si="12"/>
        <v>0</v>
      </c>
      <c r="FI10" s="47">
        <f t="shared" si="12"/>
        <v>0</v>
      </c>
      <c r="FJ10" s="47">
        <f t="shared" si="12"/>
        <v>0</v>
      </c>
      <c r="FK10" s="47">
        <f t="shared" ref="FK10:GH10" si="13">SUM(FK11:FK1000000)</f>
        <v>0</v>
      </c>
      <c r="FL10" s="47">
        <f t="shared" si="13"/>
        <v>0</v>
      </c>
      <c r="FM10" s="47">
        <f t="shared" si="13"/>
        <v>0</v>
      </c>
      <c r="FN10" s="47">
        <f t="shared" si="13"/>
        <v>0</v>
      </c>
      <c r="FO10" s="47">
        <f t="shared" si="13"/>
        <v>0</v>
      </c>
      <c r="FP10" s="47">
        <f t="shared" si="13"/>
        <v>0</v>
      </c>
      <c r="FQ10" s="47">
        <f t="shared" si="13"/>
        <v>0</v>
      </c>
      <c r="FR10" s="47">
        <f t="shared" si="13"/>
        <v>0</v>
      </c>
      <c r="FS10" s="47">
        <f t="shared" si="13"/>
        <v>0</v>
      </c>
      <c r="FT10" s="47">
        <f t="shared" si="13"/>
        <v>0</v>
      </c>
      <c r="FU10" s="47">
        <f t="shared" si="13"/>
        <v>0</v>
      </c>
      <c r="FV10" s="47">
        <f t="shared" si="13"/>
        <v>0</v>
      </c>
      <c r="FW10" s="47">
        <f t="shared" si="13"/>
        <v>0</v>
      </c>
      <c r="FX10" s="47">
        <f t="shared" si="13"/>
        <v>0</v>
      </c>
      <c r="FY10" s="47">
        <f t="shared" si="13"/>
        <v>0</v>
      </c>
      <c r="FZ10" s="47">
        <f t="shared" si="13"/>
        <v>0</v>
      </c>
      <c r="GA10" s="47">
        <f t="shared" si="13"/>
        <v>0</v>
      </c>
      <c r="GB10" s="47">
        <f t="shared" si="13"/>
        <v>0</v>
      </c>
      <c r="GC10" s="47">
        <f t="shared" si="13"/>
        <v>0</v>
      </c>
      <c r="GD10" s="47">
        <f t="shared" si="13"/>
        <v>0</v>
      </c>
      <c r="GE10" s="47">
        <f t="shared" si="13"/>
        <v>0</v>
      </c>
      <c r="GF10" s="47">
        <f t="shared" si="13"/>
        <v>1154.76</v>
      </c>
      <c r="GG10" s="47">
        <f t="shared" si="13"/>
        <v>0</v>
      </c>
      <c r="GH10" s="47">
        <f t="shared" si="13"/>
        <v>0</v>
      </c>
      <c r="GI10" s="47">
        <f>SUM(GI11:GI1000000)</f>
        <v>0</v>
      </c>
      <c r="GJ10" s="47">
        <f>SUM(GJ11:GJ1000000)</f>
        <v>144930</v>
      </c>
      <c r="GK10" s="47">
        <f>IFERROR(AVERAGE(GK11:GK1000000),0)</f>
        <v>0</v>
      </c>
      <c r="GL10" s="47">
        <f>IFERROR(AVERAGE(GL11:GL1000000),0)</f>
        <v>1.1904891304347824</v>
      </c>
      <c r="GM10" s="47">
        <f t="shared" ref="GM10:GS10" si="14">SUM(GM11:GM1000000)</f>
        <v>0</v>
      </c>
      <c r="GN10" s="47">
        <f t="shared" si="14"/>
        <v>332</v>
      </c>
      <c r="GO10" s="47">
        <f t="shared" si="14"/>
        <v>0</v>
      </c>
      <c r="GP10" s="47">
        <f t="shared" si="14"/>
        <v>2370</v>
      </c>
      <c r="GQ10" s="47">
        <f t="shared" si="14"/>
        <v>0</v>
      </c>
      <c r="GR10" s="47">
        <f t="shared" si="14"/>
        <v>0</v>
      </c>
      <c r="GS10" s="47">
        <f t="shared" si="14"/>
        <v>0</v>
      </c>
      <c r="GT10" s="47">
        <f t="shared" ref="GT10:HD10" si="15">SUM(GT11:GT1000000)</f>
        <v>0</v>
      </c>
      <c r="GU10" s="47">
        <f t="shared" si="15"/>
        <v>0</v>
      </c>
      <c r="GV10" s="47">
        <f t="shared" si="15"/>
        <v>0</v>
      </c>
      <c r="GW10" s="47">
        <f t="shared" si="15"/>
        <v>0</v>
      </c>
      <c r="GX10" s="47">
        <f t="shared" si="15"/>
        <v>0</v>
      </c>
      <c r="GY10" s="47">
        <f t="shared" si="15"/>
        <v>0</v>
      </c>
      <c r="GZ10" s="47">
        <f t="shared" si="15"/>
        <v>0</v>
      </c>
      <c r="HA10" s="47">
        <f t="shared" si="15"/>
        <v>0</v>
      </c>
      <c r="HB10" s="47">
        <f t="shared" si="15"/>
        <v>0</v>
      </c>
      <c r="HC10" s="47">
        <f t="shared" si="15"/>
        <v>0</v>
      </c>
      <c r="HD10" s="47">
        <f t="shared" si="15"/>
        <v>0</v>
      </c>
      <c r="HE10" s="47">
        <f>SUM(HE11:HE1000000)</f>
        <v>0</v>
      </c>
      <c r="HF10" s="47">
        <f>SUM(HF11:HF1000000)</f>
        <v>1746</v>
      </c>
      <c r="HG10" s="47">
        <f>IFERROR(AVERAGE(HG11:HG1000000),0)</f>
        <v>0</v>
      </c>
      <c r="HH10" s="47">
        <f>IFERROR(AVERAGE(HH11:HH1000000),0)</f>
        <v>1.9021739130434784E-2</v>
      </c>
      <c r="HI10" s="47">
        <f t="shared" ref="HI10:HS10" si="16">SUM(HI11:HI1000000)</f>
        <v>16</v>
      </c>
      <c r="HJ10" s="47">
        <f t="shared" si="16"/>
        <v>16</v>
      </c>
      <c r="HK10" s="47">
        <f t="shared" si="16"/>
        <v>0</v>
      </c>
      <c r="HL10" s="47">
        <f t="shared" si="16"/>
        <v>0</v>
      </c>
      <c r="HM10" s="47">
        <f t="shared" si="16"/>
        <v>0</v>
      </c>
      <c r="HN10" s="47">
        <f t="shared" si="16"/>
        <v>0</v>
      </c>
      <c r="HO10" s="47">
        <f t="shared" si="16"/>
        <v>12689.6</v>
      </c>
      <c r="HP10" s="47">
        <f t="shared" si="16"/>
        <v>0</v>
      </c>
      <c r="HQ10" s="47">
        <f t="shared" si="16"/>
        <v>0</v>
      </c>
      <c r="HR10" s="47">
        <f t="shared" si="16"/>
        <v>0</v>
      </c>
      <c r="HS10" s="47">
        <f t="shared" si="16"/>
        <v>0</v>
      </c>
      <c r="HT10" s="47">
        <f t="shared" ref="HT10:IC10" si="17">SUM(HT11:HT1000000)</f>
        <v>0</v>
      </c>
      <c r="HU10" s="47">
        <f t="shared" si="17"/>
        <v>0</v>
      </c>
      <c r="HV10" s="47">
        <f t="shared" si="17"/>
        <v>0</v>
      </c>
      <c r="HW10" s="47">
        <f t="shared" si="17"/>
        <v>0</v>
      </c>
      <c r="HX10" s="47">
        <f t="shared" si="17"/>
        <v>0</v>
      </c>
      <c r="HY10" s="47">
        <f t="shared" si="17"/>
        <v>0</v>
      </c>
      <c r="HZ10" s="47">
        <f t="shared" si="17"/>
        <v>0</v>
      </c>
      <c r="IA10" s="47">
        <f t="shared" si="17"/>
        <v>0</v>
      </c>
      <c r="IB10" s="47">
        <f t="shared" si="17"/>
        <v>0</v>
      </c>
      <c r="IC10" s="47">
        <f t="shared" si="17"/>
        <v>0</v>
      </c>
      <c r="ID10" s="47">
        <f t="shared" ref="ID10:IM10" si="18">SUM(ID11:ID1000000)</f>
        <v>0</v>
      </c>
      <c r="IE10" s="47">
        <f t="shared" si="18"/>
        <v>0</v>
      </c>
      <c r="IF10" s="47">
        <f t="shared" si="18"/>
        <v>0</v>
      </c>
      <c r="IG10" s="47">
        <f t="shared" si="18"/>
        <v>0</v>
      </c>
      <c r="IH10" s="47">
        <f t="shared" si="18"/>
        <v>0</v>
      </c>
      <c r="II10" s="47">
        <f t="shared" si="18"/>
        <v>0</v>
      </c>
      <c r="IJ10" s="47">
        <f t="shared" si="18"/>
        <v>0</v>
      </c>
      <c r="IK10" s="47">
        <f t="shared" si="18"/>
        <v>634</v>
      </c>
      <c r="IL10" s="47">
        <f t="shared" si="18"/>
        <v>0</v>
      </c>
      <c r="IM10" s="47">
        <f t="shared" si="18"/>
        <v>0</v>
      </c>
      <c r="IN10" s="47">
        <f t="shared" ref="IN10:JA10" si="19">SUM(IN11:IN1000000)</f>
        <v>0</v>
      </c>
      <c r="IO10" s="47">
        <f>SUM(IO11:IO1000000)</f>
        <v>0</v>
      </c>
      <c r="IP10" s="47">
        <f t="shared" si="19"/>
        <v>0</v>
      </c>
      <c r="IQ10" s="47">
        <f t="shared" si="19"/>
        <v>0</v>
      </c>
      <c r="IR10" s="47">
        <f t="shared" si="19"/>
        <v>0</v>
      </c>
      <c r="IS10" s="47">
        <f t="shared" si="19"/>
        <v>0</v>
      </c>
      <c r="IT10" s="47">
        <f t="shared" si="19"/>
        <v>0</v>
      </c>
      <c r="IU10" s="47">
        <f t="shared" si="19"/>
        <v>561</v>
      </c>
      <c r="IV10" s="47">
        <f t="shared" si="19"/>
        <v>0</v>
      </c>
      <c r="IW10" s="47">
        <f t="shared" si="19"/>
        <v>0</v>
      </c>
      <c r="IX10" s="47">
        <f t="shared" si="19"/>
        <v>0</v>
      </c>
      <c r="IY10" s="47">
        <f t="shared" si="19"/>
        <v>0</v>
      </c>
      <c r="IZ10" s="47">
        <f t="shared" si="19"/>
        <v>0</v>
      </c>
      <c r="JA10" s="47">
        <f t="shared" si="19"/>
        <v>0</v>
      </c>
    </row>
    <row r="11" spans="1:261" s="267" customFormat="1" ht="110.25" x14ac:dyDescent="0.25">
      <c r="A11" s="293">
        <v>1</v>
      </c>
      <c r="B11" s="293" t="s">
        <v>526</v>
      </c>
      <c r="C11" s="291" t="s">
        <v>527</v>
      </c>
      <c r="D11" s="291">
        <v>1055182260</v>
      </c>
      <c r="E11" s="265">
        <f t="shared" ref="E11:E74" si="20">SUM(F11,G11,H11,I11)</f>
        <v>14241.67</v>
      </c>
      <c r="F11" s="265">
        <f t="shared" si="4"/>
        <v>0</v>
      </c>
      <c r="G11" s="265">
        <f t="shared" si="5"/>
        <v>7799</v>
      </c>
      <c r="H11" s="265">
        <f>SUM(O11,S11,U11,W11,Y11,AA11,AK11,AO11,AQ11,AS11,AU11,AW11,BC11,BE11,AY11,FK11,FL11,FM11,FQ11,FR11,BX11,CB11,DE11,DI11,DU11,DY11,ES11,ET11,EU11,FE11,FF11,FG11,GO11,GS11,HN11,HR11,HT11,HV11,HX11,HZ11,IJ11,IN11,IP11,IR11,IT11,IV11,FS11,FW11,FX11,FY11,GC11,GD11,GE11,GU11,GW11,GY11,HA11,HC11,IB11,IX11,IZ11,DK11,DM11,DO11,DQ11,IF11,EA11,EC11,EE11,EG11,ID11)</f>
        <v>0</v>
      </c>
      <c r="I11" s="265">
        <f t="shared" si="6"/>
        <v>6442.67</v>
      </c>
      <c r="J11" s="290">
        <f>K11+L11</f>
        <v>3</v>
      </c>
      <c r="K11" s="258">
        <v>0</v>
      </c>
      <c r="L11" s="290">
        <v>3</v>
      </c>
      <c r="M11" s="258">
        <v>0</v>
      </c>
      <c r="N11" s="258">
        <v>0</v>
      </c>
      <c r="O11" s="258">
        <v>0</v>
      </c>
      <c r="P11" s="294">
        <v>750</v>
      </c>
      <c r="Q11" s="258">
        <v>0</v>
      </c>
      <c r="R11" s="258">
        <v>0</v>
      </c>
      <c r="S11" s="258">
        <v>0</v>
      </c>
      <c r="T11" s="258">
        <v>0</v>
      </c>
      <c r="U11" s="258">
        <v>0</v>
      </c>
      <c r="V11" s="294">
        <v>2700</v>
      </c>
      <c r="W11" s="258">
        <v>0</v>
      </c>
      <c r="X11" s="294">
        <v>0</v>
      </c>
      <c r="Y11" s="258">
        <v>0</v>
      </c>
      <c r="Z11" s="294">
        <v>0</v>
      </c>
      <c r="AA11" s="258">
        <v>0</v>
      </c>
      <c r="AB11" s="294">
        <v>0</v>
      </c>
      <c r="AC11" s="258">
        <v>0</v>
      </c>
      <c r="AD11" s="294">
        <v>21</v>
      </c>
      <c r="AE11" s="258">
        <v>0</v>
      </c>
      <c r="AF11" s="290">
        <v>0</v>
      </c>
      <c r="AG11" s="258">
        <v>0</v>
      </c>
      <c r="AH11" s="258">
        <v>0</v>
      </c>
      <c r="AI11" s="258">
        <v>0</v>
      </c>
      <c r="AJ11" s="258">
        <v>0</v>
      </c>
      <c r="AK11" s="258">
        <v>0</v>
      </c>
      <c r="AL11" s="294">
        <v>0</v>
      </c>
      <c r="AM11" s="258">
        <v>0</v>
      </c>
      <c r="AN11" s="258">
        <v>0</v>
      </c>
      <c r="AO11" s="258">
        <v>0</v>
      </c>
      <c r="AP11" s="258">
        <v>0</v>
      </c>
      <c r="AQ11" s="258">
        <v>0</v>
      </c>
      <c r="AR11" s="294">
        <v>0</v>
      </c>
      <c r="AS11" s="258">
        <v>0</v>
      </c>
      <c r="AT11" s="294">
        <v>0</v>
      </c>
      <c r="AU11" s="258">
        <v>0</v>
      </c>
      <c r="AV11" s="294">
        <v>0</v>
      </c>
      <c r="AW11" s="258">
        <v>0</v>
      </c>
      <c r="AX11" s="294">
        <v>0</v>
      </c>
      <c r="AY11" s="258">
        <v>0</v>
      </c>
      <c r="AZ11" s="258">
        <v>0</v>
      </c>
      <c r="BA11" s="258">
        <v>0</v>
      </c>
      <c r="BB11" s="290">
        <v>0</v>
      </c>
      <c r="BC11" s="258">
        <v>0</v>
      </c>
      <c r="BD11" s="258">
        <v>0</v>
      </c>
      <c r="BE11" s="258">
        <v>0</v>
      </c>
      <c r="BF11" s="294">
        <v>0</v>
      </c>
      <c r="BG11" s="258">
        <v>0</v>
      </c>
      <c r="BH11" s="290">
        <v>0</v>
      </c>
      <c r="BI11" s="258">
        <v>0</v>
      </c>
      <c r="BJ11" s="258">
        <v>0</v>
      </c>
      <c r="BK11" s="258">
        <v>0</v>
      </c>
      <c r="BL11" s="294">
        <v>0</v>
      </c>
      <c r="BM11" s="258">
        <v>0</v>
      </c>
      <c r="BN11" s="258">
        <v>0</v>
      </c>
      <c r="BO11" s="258">
        <v>0</v>
      </c>
      <c r="BP11" s="294">
        <v>0</v>
      </c>
      <c r="BQ11" s="258">
        <v>0</v>
      </c>
      <c r="BR11" s="290">
        <v>0</v>
      </c>
      <c r="BS11" s="290">
        <f>BT11+BU11</f>
        <v>0</v>
      </c>
      <c r="BT11" s="258">
        <v>0</v>
      </c>
      <c r="BU11" s="290">
        <v>0</v>
      </c>
      <c r="BV11" s="258">
        <v>0</v>
      </c>
      <c r="BW11" s="258">
        <v>0</v>
      </c>
      <c r="BX11" s="258">
        <v>0</v>
      </c>
      <c r="BY11" s="294">
        <v>0</v>
      </c>
      <c r="BZ11" s="258">
        <v>0</v>
      </c>
      <c r="CA11" s="258">
        <v>0</v>
      </c>
      <c r="CB11" s="258">
        <v>0</v>
      </c>
      <c r="CC11" s="258">
        <v>0</v>
      </c>
      <c r="CD11" s="258">
        <v>0</v>
      </c>
      <c r="CE11" s="258">
        <v>0</v>
      </c>
      <c r="CF11" s="258">
        <v>0</v>
      </c>
      <c r="CG11" s="258">
        <v>0</v>
      </c>
      <c r="CH11" s="258">
        <v>0</v>
      </c>
      <c r="CI11" s="258">
        <v>0</v>
      </c>
      <c r="CJ11" s="258">
        <v>0</v>
      </c>
      <c r="CK11" s="258">
        <v>0</v>
      </c>
      <c r="CL11" s="258">
        <v>0</v>
      </c>
      <c r="CM11" s="291">
        <v>0</v>
      </c>
      <c r="CN11" s="258">
        <v>0</v>
      </c>
      <c r="CO11" s="291">
        <v>0</v>
      </c>
      <c r="CP11" s="258">
        <v>0</v>
      </c>
      <c r="CQ11" s="258">
        <v>0</v>
      </c>
      <c r="CR11" s="258">
        <v>0</v>
      </c>
      <c r="CS11" s="290">
        <v>25</v>
      </c>
      <c r="CT11" s="258">
        <v>0</v>
      </c>
      <c r="CU11" s="258">
        <v>0</v>
      </c>
      <c r="CV11" s="258">
        <v>0</v>
      </c>
      <c r="CW11" s="258">
        <v>0</v>
      </c>
      <c r="CX11" s="258">
        <v>0</v>
      </c>
      <c r="CY11" s="290">
        <v>29</v>
      </c>
      <c r="CZ11" s="290">
        <f>DA11+DB11</f>
        <v>0</v>
      </c>
      <c r="DA11" s="258">
        <v>0</v>
      </c>
      <c r="DB11" s="290">
        <v>0</v>
      </c>
      <c r="DC11" s="258">
        <v>0</v>
      </c>
      <c r="DD11" s="294">
        <v>0</v>
      </c>
      <c r="DE11" s="258">
        <v>0</v>
      </c>
      <c r="DF11" s="258">
        <v>0</v>
      </c>
      <c r="DG11" s="258">
        <v>0</v>
      </c>
      <c r="DH11" s="258">
        <v>0</v>
      </c>
      <c r="DI11" s="258">
        <v>0</v>
      </c>
      <c r="DJ11" s="258">
        <v>0</v>
      </c>
      <c r="DK11" s="258">
        <v>0</v>
      </c>
      <c r="DL11" s="258">
        <v>0</v>
      </c>
      <c r="DM11" s="258">
        <v>0</v>
      </c>
      <c r="DN11" s="258">
        <v>0</v>
      </c>
      <c r="DO11" s="258">
        <v>0</v>
      </c>
      <c r="DP11" s="258">
        <v>0</v>
      </c>
      <c r="DQ11" s="258">
        <v>0</v>
      </c>
      <c r="DR11" s="294">
        <v>0</v>
      </c>
      <c r="DS11" s="258">
        <v>0</v>
      </c>
      <c r="DT11" s="294">
        <v>7799</v>
      </c>
      <c r="DU11" s="258">
        <v>0</v>
      </c>
      <c r="DV11" s="258">
        <v>0</v>
      </c>
      <c r="DW11" s="258">
        <v>0</v>
      </c>
      <c r="DX11" s="258">
        <v>0</v>
      </c>
      <c r="DY11" s="258">
        <v>0</v>
      </c>
      <c r="DZ11" s="258">
        <v>0</v>
      </c>
      <c r="EA11" s="258">
        <v>0</v>
      </c>
      <c r="EB11" s="258">
        <v>0</v>
      </c>
      <c r="EC11" s="258">
        <v>0</v>
      </c>
      <c r="ED11" s="258">
        <v>0</v>
      </c>
      <c r="EE11" s="258">
        <v>0</v>
      </c>
      <c r="EF11" s="258">
        <v>0</v>
      </c>
      <c r="EG11" s="258">
        <v>0</v>
      </c>
      <c r="EH11" s="294">
        <v>0</v>
      </c>
      <c r="EI11" s="294">
        <v>0</v>
      </c>
      <c r="EJ11" s="291">
        <v>0</v>
      </c>
      <c r="EK11" s="258">
        <v>0</v>
      </c>
      <c r="EL11" s="294">
        <v>0</v>
      </c>
      <c r="EM11" s="258">
        <v>0</v>
      </c>
      <c r="EN11" s="258">
        <v>0</v>
      </c>
      <c r="EO11" s="258">
        <v>0</v>
      </c>
      <c r="EP11" s="258">
        <v>0</v>
      </c>
      <c r="EQ11" s="258">
        <v>0</v>
      </c>
      <c r="ER11" s="258">
        <v>0</v>
      </c>
      <c r="ES11" s="258">
        <v>0</v>
      </c>
      <c r="ET11" s="258">
        <v>0</v>
      </c>
      <c r="EU11" s="258">
        <v>0</v>
      </c>
      <c r="EV11" s="305">
        <v>2992.67</v>
      </c>
      <c r="EW11" s="258">
        <v>0</v>
      </c>
      <c r="EX11" s="258">
        <v>0</v>
      </c>
      <c r="EY11" s="258">
        <v>0</v>
      </c>
      <c r="EZ11" s="258">
        <v>0</v>
      </c>
      <c r="FA11" s="258">
        <v>0</v>
      </c>
      <c r="FB11" s="258">
        <v>0</v>
      </c>
      <c r="FC11" s="258">
        <v>0</v>
      </c>
      <c r="FD11" s="258">
        <v>0</v>
      </c>
      <c r="FE11" s="258">
        <v>0</v>
      </c>
      <c r="FF11" s="258">
        <v>0</v>
      </c>
      <c r="FG11" s="258">
        <v>0</v>
      </c>
      <c r="FH11" s="258">
        <v>0</v>
      </c>
      <c r="FI11" s="258">
        <v>0</v>
      </c>
      <c r="FJ11" s="258">
        <v>0</v>
      </c>
      <c r="FK11" s="258">
        <v>0</v>
      </c>
      <c r="FL11" s="258">
        <v>0</v>
      </c>
      <c r="FM11" s="258">
        <v>0</v>
      </c>
      <c r="FN11" s="258">
        <v>0</v>
      </c>
      <c r="FO11" s="258">
        <v>0</v>
      </c>
      <c r="FP11" s="258">
        <v>0</v>
      </c>
      <c r="FQ11" s="258">
        <v>0</v>
      </c>
      <c r="FR11" s="258">
        <v>0</v>
      </c>
      <c r="FS11" s="258">
        <v>0</v>
      </c>
      <c r="FT11" s="258">
        <v>0</v>
      </c>
      <c r="FU11" s="258">
        <v>0</v>
      </c>
      <c r="FV11" s="258">
        <v>0</v>
      </c>
      <c r="FW11" s="258">
        <v>0</v>
      </c>
      <c r="FX11" s="258">
        <v>0</v>
      </c>
      <c r="FY11" s="258">
        <v>0</v>
      </c>
      <c r="FZ11" s="258">
        <v>0</v>
      </c>
      <c r="GA11" s="258">
        <v>0</v>
      </c>
      <c r="GB11" s="258">
        <v>0</v>
      </c>
      <c r="GC11" s="258">
        <v>0</v>
      </c>
      <c r="GD11" s="258">
        <v>0</v>
      </c>
      <c r="GE11" s="258">
        <v>0</v>
      </c>
      <c r="GF11" s="258">
        <v>0</v>
      </c>
      <c r="GG11" s="258">
        <v>0</v>
      </c>
      <c r="GH11" s="258">
        <v>0</v>
      </c>
      <c r="GI11" s="258">
        <v>0</v>
      </c>
      <c r="GJ11" s="294">
        <v>1996</v>
      </c>
      <c r="GK11" s="258">
        <v>0</v>
      </c>
      <c r="GL11" s="294">
        <v>1.5</v>
      </c>
      <c r="GM11" s="258">
        <v>0</v>
      </c>
      <c r="GN11" s="258">
        <f>HF11*HH11</f>
        <v>0</v>
      </c>
      <c r="GO11" s="258">
        <v>0</v>
      </c>
      <c r="GP11" s="258">
        <f>HF11*HH11</f>
        <v>0</v>
      </c>
      <c r="GQ11" s="258">
        <v>0</v>
      </c>
      <c r="GR11" s="258">
        <v>0</v>
      </c>
      <c r="GS11" s="258">
        <v>0</v>
      </c>
      <c r="GT11" s="258">
        <v>0</v>
      </c>
      <c r="GU11" s="258">
        <v>0</v>
      </c>
      <c r="GV11" s="258">
        <v>0</v>
      </c>
      <c r="GW11" s="258">
        <v>0</v>
      </c>
      <c r="GX11" s="258">
        <v>0</v>
      </c>
      <c r="GY11" s="258">
        <v>0</v>
      </c>
      <c r="GZ11" s="258">
        <v>0</v>
      </c>
      <c r="HA11" s="258">
        <v>0</v>
      </c>
      <c r="HB11" s="258">
        <v>0</v>
      </c>
      <c r="HC11" s="258">
        <v>0</v>
      </c>
      <c r="HD11" s="258">
        <v>0</v>
      </c>
      <c r="HE11" s="258">
        <v>0</v>
      </c>
      <c r="HF11" s="258">
        <v>0</v>
      </c>
      <c r="HG11" s="258">
        <v>0</v>
      </c>
      <c r="HH11" s="258">
        <v>0</v>
      </c>
      <c r="HI11" s="291">
        <v>0</v>
      </c>
      <c r="HJ11" s="291">
        <v>0</v>
      </c>
      <c r="HK11" s="258">
        <v>0</v>
      </c>
      <c r="HL11" s="258">
        <v>0</v>
      </c>
      <c r="HM11" s="258">
        <v>0</v>
      </c>
      <c r="HN11" s="258">
        <v>0</v>
      </c>
      <c r="HO11" s="291">
        <v>0</v>
      </c>
      <c r="HP11" s="258">
        <v>0</v>
      </c>
      <c r="HQ11" s="258">
        <v>0</v>
      </c>
      <c r="HR11" s="258">
        <v>0</v>
      </c>
      <c r="HS11" s="258">
        <v>0</v>
      </c>
      <c r="HT11" s="258">
        <v>0</v>
      </c>
      <c r="HU11" s="258">
        <v>0</v>
      </c>
      <c r="HV11" s="258">
        <v>0</v>
      </c>
      <c r="HW11" s="258">
        <v>0</v>
      </c>
      <c r="HX11" s="258">
        <v>0</v>
      </c>
      <c r="HY11" s="258">
        <v>0</v>
      </c>
      <c r="HZ11" s="258">
        <v>0</v>
      </c>
      <c r="IA11" s="258">
        <v>0</v>
      </c>
      <c r="IB11" s="258">
        <v>0</v>
      </c>
      <c r="IC11" s="258">
        <v>0</v>
      </c>
      <c r="ID11" s="258">
        <v>0</v>
      </c>
      <c r="IE11" s="258">
        <v>0</v>
      </c>
      <c r="IF11" s="258">
        <v>0</v>
      </c>
      <c r="IG11" s="258">
        <v>0</v>
      </c>
      <c r="IH11" s="258">
        <v>0</v>
      </c>
      <c r="II11" s="258">
        <v>0</v>
      </c>
      <c r="IJ11" s="258">
        <v>0</v>
      </c>
      <c r="IK11" s="258">
        <v>0</v>
      </c>
      <c r="IL11" s="258">
        <v>0</v>
      </c>
      <c r="IM11" s="258">
        <v>0</v>
      </c>
      <c r="IN11" s="258">
        <v>0</v>
      </c>
      <c r="IO11" s="258">
        <v>0</v>
      </c>
      <c r="IP11" s="258">
        <v>0</v>
      </c>
      <c r="IQ11" s="258">
        <v>0</v>
      </c>
      <c r="IR11" s="258">
        <v>0</v>
      </c>
      <c r="IS11" s="258">
        <v>0</v>
      </c>
      <c r="IT11" s="258">
        <v>0</v>
      </c>
      <c r="IU11" s="258">
        <v>0</v>
      </c>
      <c r="IV11" s="258">
        <v>0</v>
      </c>
      <c r="IW11" s="258">
        <v>0</v>
      </c>
      <c r="IX11" s="258">
        <v>0</v>
      </c>
      <c r="IY11" s="258">
        <v>0</v>
      </c>
      <c r="IZ11" s="258">
        <v>0</v>
      </c>
      <c r="JA11" s="258">
        <v>0</v>
      </c>
    </row>
    <row r="12" spans="1:261" s="267" customFormat="1" ht="63" x14ac:dyDescent="0.25">
      <c r="A12" s="293">
        <v>2</v>
      </c>
      <c r="B12" s="293" t="s">
        <v>526</v>
      </c>
      <c r="C12" s="291" t="s">
        <v>528</v>
      </c>
      <c r="D12" s="291">
        <v>247692976</v>
      </c>
      <c r="E12" s="265">
        <f t="shared" si="20"/>
        <v>4404.03</v>
      </c>
      <c r="F12" s="265">
        <f t="shared" si="4"/>
        <v>0</v>
      </c>
      <c r="G12" s="265">
        <f t="shared" si="5"/>
        <v>3773</v>
      </c>
      <c r="H12" s="265">
        <f>SUM(O12,S12,U12,W12,Y12,AA12,AK12,AO12,AQ12,AS12,AU12,AW12,BC12,BE12,AY12,FK12,FL12,FM12,FQ12,FR12,BX12,CB12,DE12,DI12,DU12,DY12,ES12,ET12,EU12,FE12,FF12,FG12,GO12,GS12,HN12,HR12,HT12,HV12,HX12,HZ12,IJ12,IN12,IP12,IR12,IT12,IV12,FS12,FW12,FX12,FY12,GC12,GD12,GE12,GU12,GW12,GY12,HA12,HC12,IB12,IX12,IZ12,DK12,DM12,DO12,DQ12,IF12,EA12,EC12,EE12,EG12,ID12)</f>
        <v>0</v>
      </c>
      <c r="I12" s="265">
        <f t="shared" si="6"/>
        <v>631.03</v>
      </c>
      <c r="J12" s="290">
        <f t="shared" ref="J12:J75" si="21">K12+L12</f>
        <v>2</v>
      </c>
      <c r="K12" s="258">
        <v>0</v>
      </c>
      <c r="L12" s="290">
        <v>2</v>
      </c>
      <c r="M12" s="258">
        <v>0</v>
      </c>
      <c r="N12" s="258">
        <v>0</v>
      </c>
      <c r="O12" s="258">
        <v>0</v>
      </c>
      <c r="P12" s="294">
        <v>0</v>
      </c>
      <c r="Q12" s="258">
        <v>0</v>
      </c>
      <c r="R12" s="258">
        <v>0</v>
      </c>
      <c r="S12" s="258">
        <v>0</v>
      </c>
      <c r="T12" s="258">
        <v>0</v>
      </c>
      <c r="U12" s="258">
        <v>0</v>
      </c>
      <c r="V12" s="294">
        <v>249</v>
      </c>
      <c r="W12" s="258">
        <v>0</v>
      </c>
      <c r="X12" s="294">
        <v>0</v>
      </c>
      <c r="Y12" s="258">
        <v>0</v>
      </c>
      <c r="Z12" s="294">
        <v>0</v>
      </c>
      <c r="AA12" s="258">
        <v>0</v>
      </c>
      <c r="AB12" s="294">
        <v>0</v>
      </c>
      <c r="AC12" s="258">
        <v>0</v>
      </c>
      <c r="AD12" s="294">
        <v>15</v>
      </c>
      <c r="AE12" s="258">
        <v>0</v>
      </c>
      <c r="AF12" s="290">
        <v>0</v>
      </c>
      <c r="AG12" s="258">
        <v>0</v>
      </c>
      <c r="AH12" s="258">
        <v>0</v>
      </c>
      <c r="AI12" s="258">
        <v>0</v>
      </c>
      <c r="AJ12" s="258">
        <v>0</v>
      </c>
      <c r="AK12" s="258">
        <v>0</v>
      </c>
      <c r="AL12" s="294">
        <v>0</v>
      </c>
      <c r="AM12" s="258">
        <v>0</v>
      </c>
      <c r="AN12" s="258">
        <v>0</v>
      </c>
      <c r="AO12" s="258">
        <v>0</v>
      </c>
      <c r="AP12" s="258">
        <v>0</v>
      </c>
      <c r="AQ12" s="258">
        <v>0</v>
      </c>
      <c r="AR12" s="294">
        <v>0</v>
      </c>
      <c r="AS12" s="258">
        <v>0</v>
      </c>
      <c r="AT12" s="294">
        <v>0</v>
      </c>
      <c r="AU12" s="258">
        <v>0</v>
      </c>
      <c r="AV12" s="294">
        <v>0</v>
      </c>
      <c r="AW12" s="258">
        <v>0</v>
      </c>
      <c r="AX12" s="294">
        <v>0</v>
      </c>
      <c r="AY12" s="258">
        <v>0</v>
      </c>
      <c r="AZ12" s="258">
        <v>0</v>
      </c>
      <c r="BA12" s="258">
        <v>0</v>
      </c>
      <c r="BB12" s="290">
        <v>0</v>
      </c>
      <c r="BC12" s="258">
        <v>0</v>
      </c>
      <c r="BD12" s="258">
        <v>0</v>
      </c>
      <c r="BE12" s="258">
        <v>0</v>
      </c>
      <c r="BF12" s="294">
        <v>0</v>
      </c>
      <c r="BG12" s="258">
        <v>0</v>
      </c>
      <c r="BH12" s="290">
        <v>63</v>
      </c>
      <c r="BI12" s="258">
        <v>0</v>
      </c>
      <c r="BJ12" s="258">
        <v>0</v>
      </c>
      <c r="BK12" s="258">
        <v>0</v>
      </c>
      <c r="BL12" s="294">
        <v>0</v>
      </c>
      <c r="BM12" s="258">
        <v>0</v>
      </c>
      <c r="BN12" s="258">
        <v>0</v>
      </c>
      <c r="BO12" s="258">
        <v>0</v>
      </c>
      <c r="BP12" s="294">
        <v>0</v>
      </c>
      <c r="BQ12" s="258">
        <v>0</v>
      </c>
      <c r="BR12" s="290">
        <v>0</v>
      </c>
      <c r="BS12" s="290">
        <f t="shared" ref="BS12:BS75" si="22">BT12+BU12</f>
        <v>1</v>
      </c>
      <c r="BT12" s="258">
        <v>0</v>
      </c>
      <c r="BU12" s="290">
        <v>1</v>
      </c>
      <c r="BV12" s="258">
        <v>0</v>
      </c>
      <c r="BW12" s="258">
        <v>0</v>
      </c>
      <c r="BX12" s="258">
        <v>0</v>
      </c>
      <c r="BY12" s="294">
        <v>0</v>
      </c>
      <c r="BZ12" s="258">
        <v>0</v>
      </c>
      <c r="CA12" s="258">
        <v>0</v>
      </c>
      <c r="CB12" s="258">
        <v>0</v>
      </c>
      <c r="CC12" s="258">
        <v>15</v>
      </c>
      <c r="CD12" s="258">
        <v>0</v>
      </c>
      <c r="CE12" s="258">
        <v>560</v>
      </c>
      <c r="CF12" s="258">
        <v>0</v>
      </c>
      <c r="CG12" s="258">
        <v>0</v>
      </c>
      <c r="CH12" s="258">
        <v>0</v>
      </c>
      <c r="CI12" s="258">
        <v>0</v>
      </c>
      <c r="CJ12" s="258">
        <v>0</v>
      </c>
      <c r="CK12" s="258">
        <v>122</v>
      </c>
      <c r="CL12" s="258">
        <v>0</v>
      </c>
      <c r="CM12" s="291">
        <v>0</v>
      </c>
      <c r="CN12" s="258">
        <v>0</v>
      </c>
      <c r="CO12" s="291">
        <v>2</v>
      </c>
      <c r="CP12" s="258">
        <v>0</v>
      </c>
      <c r="CQ12" s="258">
        <v>0</v>
      </c>
      <c r="CR12" s="258">
        <v>0</v>
      </c>
      <c r="CS12" s="290">
        <v>0</v>
      </c>
      <c r="CT12" s="258">
        <v>0</v>
      </c>
      <c r="CU12" s="258">
        <v>0</v>
      </c>
      <c r="CV12" s="258">
        <v>0</v>
      </c>
      <c r="CW12" s="258">
        <v>0</v>
      </c>
      <c r="CX12" s="258">
        <v>0</v>
      </c>
      <c r="CY12" s="290">
        <v>0</v>
      </c>
      <c r="CZ12" s="290">
        <f t="shared" ref="CZ12:CZ75" si="23">DA12+DB12</f>
        <v>17</v>
      </c>
      <c r="DA12" s="258">
        <v>0</v>
      </c>
      <c r="DB12" s="290">
        <v>17</v>
      </c>
      <c r="DC12" s="258">
        <v>0</v>
      </c>
      <c r="DD12" s="294">
        <v>230</v>
      </c>
      <c r="DE12" s="258">
        <v>0</v>
      </c>
      <c r="DF12" s="258">
        <v>0</v>
      </c>
      <c r="DG12" s="258">
        <v>0</v>
      </c>
      <c r="DH12" s="258">
        <v>0</v>
      </c>
      <c r="DI12" s="258">
        <v>0</v>
      </c>
      <c r="DJ12" s="258">
        <v>0</v>
      </c>
      <c r="DK12" s="258">
        <v>0</v>
      </c>
      <c r="DL12" s="258">
        <v>0</v>
      </c>
      <c r="DM12" s="258">
        <v>0</v>
      </c>
      <c r="DN12" s="258">
        <v>0</v>
      </c>
      <c r="DO12" s="258">
        <v>0</v>
      </c>
      <c r="DP12" s="258">
        <v>0</v>
      </c>
      <c r="DQ12" s="258">
        <v>0</v>
      </c>
      <c r="DR12" s="294">
        <v>0</v>
      </c>
      <c r="DS12" s="258">
        <v>0</v>
      </c>
      <c r="DT12" s="294">
        <v>3543</v>
      </c>
      <c r="DU12" s="258">
        <v>0</v>
      </c>
      <c r="DV12" s="258">
        <v>0</v>
      </c>
      <c r="DW12" s="258">
        <v>0</v>
      </c>
      <c r="DX12" s="258">
        <v>0</v>
      </c>
      <c r="DY12" s="258">
        <v>0</v>
      </c>
      <c r="DZ12" s="258">
        <v>0</v>
      </c>
      <c r="EA12" s="258">
        <v>0</v>
      </c>
      <c r="EB12" s="258">
        <v>0</v>
      </c>
      <c r="EC12" s="258">
        <v>0</v>
      </c>
      <c r="ED12" s="258">
        <v>0</v>
      </c>
      <c r="EE12" s="258">
        <v>0</v>
      </c>
      <c r="EF12" s="258">
        <v>0</v>
      </c>
      <c r="EG12" s="258">
        <v>0</v>
      </c>
      <c r="EH12" s="294">
        <v>0</v>
      </c>
      <c r="EI12" s="294">
        <v>0</v>
      </c>
      <c r="EJ12" s="291">
        <v>1181</v>
      </c>
      <c r="EK12" s="258">
        <v>0</v>
      </c>
      <c r="EL12" s="294">
        <v>3</v>
      </c>
      <c r="EM12" s="258">
        <v>0</v>
      </c>
      <c r="EN12" s="258">
        <v>0</v>
      </c>
      <c r="EO12" s="258">
        <v>0</v>
      </c>
      <c r="EP12" s="258">
        <v>0</v>
      </c>
      <c r="EQ12" s="258">
        <v>0</v>
      </c>
      <c r="ER12" s="258">
        <v>0</v>
      </c>
      <c r="ES12" s="258">
        <v>0</v>
      </c>
      <c r="ET12" s="258">
        <v>0</v>
      </c>
      <c r="EU12" s="258">
        <v>0</v>
      </c>
      <c r="EV12" s="306">
        <v>367.03</v>
      </c>
      <c r="EW12" s="258">
        <v>0</v>
      </c>
      <c r="EX12" s="258">
        <v>0</v>
      </c>
      <c r="EY12" s="258">
        <v>0</v>
      </c>
      <c r="EZ12" s="258">
        <v>0</v>
      </c>
      <c r="FA12" s="258">
        <v>0</v>
      </c>
      <c r="FB12" s="258">
        <v>0</v>
      </c>
      <c r="FC12" s="258">
        <v>0</v>
      </c>
      <c r="FD12" s="258">
        <v>0</v>
      </c>
      <c r="FE12" s="258">
        <v>0</v>
      </c>
      <c r="FF12" s="258">
        <v>0</v>
      </c>
      <c r="FG12" s="258">
        <v>0</v>
      </c>
      <c r="FH12" s="258">
        <v>0</v>
      </c>
      <c r="FI12" s="258">
        <v>0</v>
      </c>
      <c r="FJ12" s="258">
        <v>0</v>
      </c>
      <c r="FK12" s="258">
        <v>0</v>
      </c>
      <c r="FL12" s="258">
        <v>0</v>
      </c>
      <c r="FM12" s="258">
        <v>0</v>
      </c>
      <c r="FN12" s="258">
        <v>0</v>
      </c>
      <c r="FO12" s="258">
        <v>0</v>
      </c>
      <c r="FP12" s="258">
        <v>0</v>
      </c>
      <c r="FQ12" s="258">
        <v>0</v>
      </c>
      <c r="FR12" s="258">
        <v>0</v>
      </c>
      <c r="FS12" s="258">
        <v>0</v>
      </c>
      <c r="FT12" s="258">
        <v>0</v>
      </c>
      <c r="FU12" s="258">
        <v>0</v>
      </c>
      <c r="FV12" s="258">
        <v>0</v>
      </c>
      <c r="FW12" s="258">
        <v>0</v>
      </c>
      <c r="FX12" s="258">
        <v>0</v>
      </c>
      <c r="FY12" s="258">
        <v>0</v>
      </c>
      <c r="FZ12" s="258">
        <v>0</v>
      </c>
      <c r="GA12" s="258">
        <v>0</v>
      </c>
      <c r="GB12" s="258">
        <v>0</v>
      </c>
      <c r="GC12" s="258">
        <v>0</v>
      </c>
      <c r="GD12" s="258">
        <v>0</v>
      </c>
      <c r="GE12" s="258">
        <v>0</v>
      </c>
      <c r="GF12" s="258">
        <v>0</v>
      </c>
      <c r="GG12" s="258">
        <v>0</v>
      </c>
      <c r="GH12" s="258">
        <v>0</v>
      </c>
      <c r="GI12" s="258">
        <v>0</v>
      </c>
      <c r="GJ12" s="294">
        <v>244</v>
      </c>
      <c r="GK12" s="258">
        <v>0</v>
      </c>
      <c r="GL12" s="294">
        <v>1.5</v>
      </c>
      <c r="GM12" s="258">
        <v>0</v>
      </c>
      <c r="GN12" s="258">
        <f t="shared" ref="GN12:GN75" si="24">HF12*HH12</f>
        <v>0</v>
      </c>
      <c r="GO12" s="258">
        <v>0</v>
      </c>
      <c r="GP12" s="258">
        <f t="shared" ref="GP12:GP75" si="25">HF12*HH12</f>
        <v>0</v>
      </c>
      <c r="GQ12" s="258">
        <v>0</v>
      </c>
      <c r="GR12" s="258">
        <v>0</v>
      </c>
      <c r="GS12" s="258">
        <v>0</v>
      </c>
      <c r="GT12" s="258">
        <v>0</v>
      </c>
      <c r="GU12" s="258">
        <v>0</v>
      </c>
      <c r="GV12" s="258">
        <v>0</v>
      </c>
      <c r="GW12" s="258">
        <v>0</v>
      </c>
      <c r="GX12" s="258">
        <v>0</v>
      </c>
      <c r="GY12" s="258">
        <v>0</v>
      </c>
      <c r="GZ12" s="258">
        <v>0</v>
      </c>
      <c r="HA12" s="258">
        <v>0</v>
      </c>
      <c r="HB12" s="258">
        <v>0</v>
      </c>
      <c r="HC12" s="258">
        <v>0</v>
      </c>
      <c r="HD12" s="258">
        <v>0</v>
      </c>
      <c r="HE12" s="258">
        <v>0</v>
      </c>
      <c r="HF12" s="258">
        <v>0</v>
      </c>
      <c r="HG12" s="258">
        <v>0</v>
      </c>
      <c r="HH12" s="258">
        <v>0</v>
      </c>
      <c r="HI12" s="291">
        <v>0</v>
      </c>
      <c r="HJ12" s="291">
        <v>0</v>
      </c>
      <c r="HK12" s="258">
        <v>0</v>
      </c>
      <c r="HL12" s="258">
        <v>0</v>
      </c>
      <c r="HM12" s="258">
        <v>0</v>
      </c>
      <c r="HN12" s="258">
        <v>0</v>
      </c>
      <c r="HO12" s="291">
        <v>0</v>
      </c>
      <c r="HP12" s="258">
        <v>0</v>
      </c>
      <c r="HQ12" s="258">
        <v>0</v>
      </c>
      <c r="HR12" s="258">
        <v>0</v>
      </c>
      <c r="HS12" s="258">
        <v>0</v>
      </c>
      <c r="HT12" s="258">
        <v>0</v>
      </c>
      <c r="HU12" s="258">
        <v>0</v>
      </c>
      <c r="HV12" s="258">
        <v>0</v>
      </c>
      <c r="HW12" s="258">
        <v>0</v>
      </c>
      <c r="HX12" s="258">
        <v>0</v>
      </c>
      <c r="HY12" s="258">
        <v>0</v>
      </c>
      <c r="HZ12" s="258">
        <v>0</v>
      </c>
      <c r="IA12" s="258">
        <v>0</v>
      </c>
      <c r="IB12" s="258">
        <v>0</v>
      </c>
      <c r="IC12" s="258">
        <v>0</v>
      </c>
      <c r="ID12" s="258">
        <v>0</v>
      </c>
      <c r="IE12" s="258">
        <v>0</v>
      </c>
      <c r="IF12" s="258">
        <v>0</v>
      </c>
      <c r="IG12" s="258">
        <v>0</v>
      </c>
      <c r="IH12" s="258">
        <v>0</v>
      </c>
      <c r="II12" s="258">
        <v>0</v>
      </c>
      <c r="IJ12" s="258">
        <v>0</v>
      </c>
      <c r="IK12" s="258">
        <v>0</v>
      </c>
      <c r="IL12" s="258">
        <v>0</v>
      </c>
      <c r="IM12" s="258">
        <v>0</v>
      </c>
      <c r="IN12" s="258">
        <v>0</v>
      </c>
      <c r="IO12" s="258">
        <v>0</v>
      </c>
      <c r="IP12" s="258">
        <v>0</v>
      </c>
      <c r="IQ12" s="258">
        <v>0</v>
      </c>
      <c r="IR12" s="258">
        <v>0</v>
      </c>
      <c r="IS12" s="258">
        <v>0</v>
      </c>
      <c r="IT12" s="258">
        <v>0</v>
      </c>
      <c r="IU12" s="258">
        <v>0</v>
      </c>
      <c r="IV12" s="258">
        <v>0</v>
      </c>
      <c r="IW12" s="258">
        <v>0</v>
      </c>
      <c r="IX12" s="258">
        <v>0</v>
      </c>
      <c r="IY12" s="258">
        <v>0</v>
      </c>
      <c r="IZ12" s="258">
        <v>0</v>
      </c>
      <c r="JA12" s="258">
        <v>0</v>
      </c>
    </row>
    <row r="13" spans="1:261" s="267" customFormat="1" ht="78.75" x14ac:dyDescent="0.25">
      <c r="A13" s="293">
        <v>3</v>
      </c>
      <c r="B13" s="293" t="s">
        <v>526</v>
      </c>
      <c r="C13" s="292" t="s">
        <v>529</v>
      </c>
      <c r="D13" s="291">
        <v>1055182176</v>
      </c>
      <c r="E13" s="265">
        <f t="shared" si="20"/>
        <v>1153.01</v>
      </c>
      <c r="F13" s="265">
        <f t="shared" si="4"/>
        <v>0</v>
      </c>
      <c r="G13" s="265">
        <f t="shared" si="5"/>
        <v>494</v>
      </c>
      <c r="H13" s="265">
        <f>SUM(O13,S13,U13,W13,Y13,AA13,AK13,AO13,AQ13,AS13,AU13,AW13,BC13,BE13,AY13,FK13,FL13,FM13,FQ13,FR13,BX13,CB13,DE13,DI13,DU13,DY13,ES13,ET13,EU13,FE13,FF13,FG13,GO13,GS13,HN13,HR13,HT13,HV13,HX13,HZ13,IJ13,IN13,IP13,IR13,IT13,IV13,FS13,FW13,FX13,FY13,GC13,GD13,GE13,GU13,GW13,GY13,HA13,HC13,IB13,IX13,IZ13,DK13,DM13,DO13,DQ13,IF13,EA13,EC13,EE13,EG13,ID13)</f>
        <v>0</v>
      </c>
      <c r="I13" s="265">
        <f t="shared" si="6"/>
        <v>659.01</v>
      </c>
      <c r="J13" s="290">
        <f t="shared" si="21"/>
        <v>1</v>
      </c>
      <c r="K13" s="258">
        <v>0</v>
      </c>
      <c r="L13" s="290">
        <v>1</v>
      </c>
      <c r="M13" s="258">
        <v>0</v>
      </c>
      <c r="N13" s="258">
        <v>0</v>
      </c>
      <c r="O13" s="258">
        <v>0</v>
      </c>
      <c r="P13" s="294">
        <v>0</v>
      </c>
      <c r="Q13" s="258">
        <v>0</v>
      </c>
      <c r="R13" s="258">
        <v>0</v>
      </c>
      <c r="S13" s="258">
        <v>0</v>
      </c>
      <c r="T13" s="258">
        <v>0</v>
      </c>
      <c r="U13" s="258">
        <v>0</v>
      </c>
      <c r="V13" s="294">
        <v>0</v>
      </c>
      <c r="W13" s="258">
        <v>0</v>
      </c>
      <c r="X13" s="294">
        <v>0</v>
      </c>
      <c r="Y13" s="258">
        <v>0</v>
      </c>
      <c r="Z13" s="294">
        <v>310</v>
      </c>
      <c r="AA13" s="258">
        <v>0</v>
      </c>
      <c r="AB13" s="294">
        <v>0</v>
      </c>
      <c r="AC13" s="258">
        <v>0</v>
      </c>
      <c r="AD13" s="294">
        <v>15</v>
      </c>
      <c r="AE13" s="258">
        <v>0</v>
      </c>
      <c r="AF13" s="290">
        <v>0</v>
      </c>
      <c r="AG13" s="258">
        <v>0</v>
      </c>
      <c r="AH13" s="258">
        <v>0</v>
      </c>
      <c r="AI13" s="258">
        <v>0</v>
      </c>
      <c r="AJ13" s="258">
        <v>0</v>
      </c>
      <c r="AK13" s="258">
        <v>0</v>
      </c>
      <c r="AL13" s="294">
        <v>0</v>
      </c>
      <c r="AM13" s="258">
        <v>0</v>
      </c>
      <c r="AN13" s="258">
        <v>0</v>
      </c>
      <c r="AO13" s="258">
        <v>0</v>
      </c>
      <c r="AP13" s="258">
        <v>0</v>
      </c>
      <c r="AQ13" s="258">
        <v>0</v>
      </c>
      <c r="AR13" s="294">
        <v>0</v>
      </c>
      <c r="AS13" s="258">
        <v>0</v>
      </c>
      <c r="AT13" s="294">
        <v>0</v>
      </c>
      <c r="AU13" s="258">
        <v>0</v>
      </c>
      <c r="AV13" s="294">
        <v>0</v>
      </c>
      <c r="AW13" s="258">
        <v>0</v>
      </c>
      <c r="AX13" s="294">
        <v>0</v>
      </c>
      <c r="AY13" s="258">
        <v>0</v>
      </c>
      <c r="AZ13" s="258">
        <v>0</v>
      </c>
      <c r="BA13" s="258">
        <v>0</v>
      </c>
      <c r="BB13" s="290">
        <v>0</v>
      </c>
      <c r="BC13" s="258">
        <v>0</v>
      </c>
      <c r="BD13" s="258">
        <v>0</v>
      </c>
      <c r="BE13" s="258">
        <v>0</v>
      </c>
      <c r="BF13" s="294">
        <v>0</v>
      </c>
      <c r="BG13" s="258">
        <v>0</v>
      </c>
      <c r="BH13" s="290">
        <v>0</v>
      </c>
      <c r="BI13" s="258">
        <v>0</v>
      </c>
      <c r="BJ13" s="258">
        <v>0</v>
      </c>
      <c r="BK13" s="258">
        <v>0</v>
      </c>
      <c r="BL13" s="294">
        <v>0</v>
      </c>
      <c r="BM13" s="258">
        <v>0</v>
      </c>
      <c r="BN13" s="258">
        <v>0</v>
      </c>
      <c r="BO13" s="258">
        <v>0</v>
      </c>
      <c r="BP13" s="294">
        <v>0</v>
      </c>
      <c r="BQ13" s="258">
        <v>0</v>
      </c>
      <c r="BR13" s="290">
        <v>0</v>
      </c>
      <c r="BS13" s="290">
        <f t="shared" si="22"/>
        <v>0</v>
      </c>
      <c r="BT13" s="258">
        <v>0</v>
      </c>
      <c r="BU13" s="290">
        <v>0</v>
      </c>
      <c r="BV13" s="258">
        <v>0</v>
      </c>
      <c r="BW13" s="258">
        <v>0</v>
      </c>
      <c r="BX13" s="258">
        <v>0</v>
      </c>
      <c r="BY13" s="294">
        <v>0</v>
      </c>
      <c r="BZ13" s="258">
        <v>0</v>
      </c>
      <c r="CA13" s="258">
        <v>0</v>
      </c>
      <c r="CB13" s="258">
        <v>0</v>
      </c>
      <c r="CC13" s="258">
        <v>0</v>
      </c>
      <c r="CD13" s="258">
        <v>0</v>
      </c>
      <c r="CE13" s="258">
        <v>0</v>
      </c>
      <c r="CF13" s="258">
        <v>0</v>
      </c>
      <c r="CG13" s="258">
        <v>0</v>
      </c>
      <c r="CH13" s="258">
        <v>0</v>
      </c>
      <c r="CI13" s="258">
        <v>0</v>
      </c>
      <c r="CJ13" s="258">
        <v>0</v>
      </c>
      <c r="CK13" s="258">
        <v>0</v>
      </c>
      <c r="CL13" s="258">
        <v>0</v>
      </c>
      <c r="CM13" s="291">
        <v>0</v>
      </c>
      <c r="CN13" s="258">
        <v>0</v>
      </c>
      <c r="CO13" s="291">
        <v>0</v>
      </c>
      <c r="CP13" s="258">
        <v>0</v>
      </c>
      <c r="CQ13" s="258">
        <v>0</v>
      </c>
      <c r="CR13" s="258">
        <v>0</v>
      </c>
      <c r="CS13" s="290">
        <v>11</v>
      </c>
      <c r="CT13" s="258">
        <v>0</v>
      </c>
      <c r="CU13" s="258">
        <v>0</v>
      </c>
      <c r="CV13" s="258">
        <v>0</v>
      </c>
      <c r="CW13" s="258">
        <v>0</v>
      </c>
      <c r="CX13" s="258">
        <v>0</v>
      </c>
      <c r="CY13" s="290">
        <v>0</v>
      </c>
      <c r="CZ13" s="290">
        <f t="shared" si="23"/>
        <v>0</v>
      </c>
      <c r="DA13" s="258">
        <v>0</v>
      </c>
      <c r="DB13" s="290">
        <v>0</v>
      </c>
      <c r="DC13" s="258">
        <v>0</v>
      </c>
      <c r="DD13" s="294">
        <v>0</v>
      </c>
      <c r="DE13" s="258">
        <v>0</v>
      </c>
      <c r="DF13" s="258">
        <v>0</v>
      </c>
      <c r="DG13" s="258">
        <v>0</v>
      </c>
      <c r="DH13" s="258">
        <v>0</v>
      </c>
      <c r="DI13" s="258">
        <v>0</v>
      </c>
      <c r="DJ13" s="258">
        <v>0</v>
      </c>
      <c r="DK13" s="258">
        <v>0</v>
      </c>
      <c r="DL13" s="258">
        <v>0</v>
      </c>
      <c r="DM13" s="258">
        <v>0</v>
      </c>
      <c r="DN13" s="258">
        <v>0</v>
      </c>
      <c r="DO13" s="258">
        <v>0</v>
      </c>
      <c r="DP13" s="258">
        <v>0</v>
      </c>
      <c r="DQ13" s="258">
        <v>0</v>
      </c>
      <c r="DR13" s="294">
        <v>0</v>
      </c>
      <c r="DS13" s="258">
        <v>0</v>
      </c>
      <c r="DT13" s="294">
        <v>494</v>
      </c>
      <c r="DU13" s="258">
        <v>0</v>
      </c>
      <c r="DV13" s="258">
        <v>0</v>
      </c>
      <c r="DW13" s="258">
        <v>0</v>
      </c>
      <c r="DX13" s="258">
        <v>0</v>
      </c>
      <c r="DY13" s="258">
        <v>0</v>
      </c>
      <c r="DZ13" s="258">
        <v>0</v>
      </c>
      <c r="EA13" s="258">
        <v>0</v>
      </c>
      <c r="EB13" s="258">
        <v>0</v>
      </c>
      <c r="EC13" s="258">
        <v>0</v>
      </c>
      <c r="ED13" s="258">
        <v>0</v>
      </c>
      <c r="EE13" s="258">
        <v>0</v>
      </c>
      <c r="EF13" s="258">
        <v>0</v>
      </c>
      <c r="EG13" s="258">
        <v>0</v>
      </c>
      <c r="EH13" s="294">
        <v>0</v>
      </c>
      <c r="EI13" s="294">
        <v>0</v>
      </c>
      <c r="EJ13" s="291">
        <v>164.66</v>
      </c>
      <c r="EK13" s="258">
        <v>0</v>
      </c>
      <c r="EL13" s="294">
        <v>3</v>
      </c>
      <c r="EM13" s="258">
        <v>0</v>
      </c>
      <c r="EN13" s="258">
        <v>0</v>
      </c>
      <c r="EO13" s="258">
        <v>0</v>
      </c>
      <c r="EP13" s="258">
        <v>0</v>
      </c>
      <c r="EQ13" s="258">
        <v>0</v>
      </c>
      <c r="ER13" s="258">
        <v>0</v>
      </c>
      <c r="ES13" s="258">
        <v>0</v>
      </c>
      <c r="ET13" s="258">
        <v>0</v>
      </c>
      <c r="EU13" s="258">
        <v>0</v>
      </c>
      <c r="EV13" s="306">
        <v>349.01</v>
      </c>
      <c r="EW13" s="258">
        <v>0</v>
      </c>
      <c r="EX13" s="258">
        <v>0</v>
      </c>
      <c r="EY13" s="258">
        <v>0</v>
      </c>
      <c r="EZ13" s="258">
        <v>0</v>
      </c>
      <c r="FA13" s="258">
        <v>0</v>
      </c>
      <c r="FB13" s="258">
        <v>0</v>
      </c>
      <c r="FC13" s="258">
        <v>0</v>
      </c>
      <c r="FD13" s="258">
        <v>0</v>
      </c>
      <c r="FE13" s="258">
        <v>0</v>
      </c>
      <c r="FF13" s="258">
        <v>0</v>
      </c>
      <c r="FG13" s="258">
        <v>0</v>
      </c>
      <c r="FH13" s="258">
        <v>0</v>
      </c>
      <c r="FI13" s="258">
        <v>0</v>
      </c>
      <c r="FJ13" s="258">
        <v>0</v>
      </c>
      <c r="FK13" s="258">
        <v>0</v>
      </c>
      <c r="FL13" s="258">
        <v>0</v>
      </c>
      <c r="FM13" s="258">
        <v>0</v>
      </c>
      <c r="FN13" s="258">
        <v>0</v>
      </c>
      <c r="FO13" s="258">
        <v>0</v>
      </c>
      <c r="FP13" s="258">
        <v>0</v>
      </c>
      <c r="FQ13" s="258">
        <v>0</v>
      </c>
      <c r="FR13" s="258">
        <v>0</v>
      </c>
      <c r="FS13" s="258">
        <v>0</v>
      </c>
      <c r="FT13" s="258">
        <v>0</v>
      </c>
      <c r="FU13" s="258">
        <v>0</v>
      </c>
      <c r="FV13" s="258">
        <v>0</v>
      </c>
      <c r="FW13" s="258">
        <v>0</v>
      </c>
      <c r="FX13" s="258">
        <v>0</v>
      </c>
      <c r="FY13" s="258">
        <v>0</v>
      </c>
      <c r="FZ13" s="258">
        <v>0</v>
      </c>
      <c r="GA13" s="258">
        <v>0</v>
      </c>
      <c r="GB13" s="258">
        <v>0</v>
      </c>
      <c r="GC13" s="258">
        <v>0</v>
      </c>
      <c r="GD13" s="258">
        <v>0</v>
      </c>
      <c r="GE13" s="258">
        <v>0</v>
      </c>
      <c r="GF13" s="258">
        <v>0</v>
      </c>
      <c r="GG13" s="258">
        <v>0</v>
      </c>
      <c r="GH13" s="258">
        <v>0</v>
      </c>
      <c r="GI13" s="258">
        <v>0</v>
      </c>
      <c r="GJ13" s="294">
        <v>233</v>
      </c>
      <c r="GK13" s="258">
        <v>0</v>
      </c>
      <c r="GL13" s="294">
        <v>1.5</v>
      </c>
      <c r="GM13" s="258">
        <v>0</v>
      </c>
      <c r="GN13" s="258">
        <f t="shared" si="24"/>
        <v>0</v>
      </c>
      <c r="GO13" s="258">
        <v>0</v>
      </c>
      <c r="GP13" s="258">
        <f t="shared" si="25"/>
        <v>0</v>
      </c>
      <c r="GQ13" s="258">
        <v>0</v>
      </c>
      <c r="GR13" s="258">
        <v>0</v>
      </c>
      <c r="GS13" s="258">
        <v>0</v>
      </c>
      <c r="GT13" s="258">
        <v>0</v>
      </c>
      <c r="GU13" s="258">
        <v>0</v>
      </c>
      <c r="GV13" s="258">
        <v>0</v>
      </c>
      <c r="GW13" s="258">
        <v>0</v>
      </c>
      <c r="GX13" s="258">
        <v>0</v>
      </c>
      <c r="GY13" s="258">
        <v>0</v>
      </c>
      <c r="GZ13" s="258">
        <v>0</v>
      </c>
      <c r="HA13" s="258">
        <v>0</v>
      </c>
      <c r="HB13" s="258">
        <v>0</v>
      </c>
      <c r="HC13" s="258">
        <v>0</v>
      </c>
      <c r="HD13" s="258">
        <v>0</v>
      </c>
      <c r="HE13" s="258">
        <v>0</v>
      </c>
      <c r="HF13" s="258">
        <v>0</v>
      </c>
      <c r="HG13" s="258">
        <v>0</v>
      </c>
      <c r="HH13" s="258">
        <v>0</v>
      </c>
      <c r="HI13" s="291">
        <v>0</v>
      </c>
      <c r="HJ13" s="291">
        <v>0</v>
      </c>
      <c r="HK13" s="258">
        <v>0</v>
      </c>
      <c r="HL13" s="258">
        <v>0</v>
      </c>
      <c r="HM13" s="258">
        <v>0</v>
      </c>
      <c r="HN13" s="258">
        <v>0</v>
      </c>
      <c r="HO13" s="291">
        <v>0</v>
      </c>
      <c r="HP13" s="258">
        <v>0</v>
      </c>
      <c r="HQ13" s="258">
        <v>0</v>
      </c>
      <c r="HR13" s="258">
        <v>0</v>
      </c>
      <c r="HS13" s="258">
        <v>0</v>
      </c>
      <c r="HT13" s="258">
        <v>0</v>
      </c>
      <c r="HU13" s="258">
        <v>0</v>
      </c>
      <c r="HV13" s="258">
        <v>0</v>
      </c>
      <c r="HW13" s="258">
        <v>0</v>
      </c>
      <c r="HX13" s="258">
        <v>0</v>
      </c>
      <c r="HY13" s="258">
        <v>0</v>
      </c>
      <c r="HZ13" s="258">
        <v>0</v>
      </c>
      <c r="IA13" s="258">
        <v>0</v>
      </c>
      <c r="IB13" s="258">
        <v>0</v>
      </c>
      <c r="IC13" s="258">
        <v>0</v>
      </c>
      <c r="ID13" s="258">
        <v>0</v>
      </c>
      <c r="IE13" s="258">
        <v>0</v>
      </c>
      <c r="IF13" s="258">
        <v>0</v>
      </c>
      <c r="IG13" s="258">
        <v>0</v>
      </c>
      <c r="IH13" s="258">
        <v>0</v>
      </c>
      <c r="II13" s="258">
        <v>0</v>
      </c>
      <c r="IJ13" s="258">
        <v>0</v>
      </c>
      <c r="IK13" s="258">
        <v>0</v>
      </c>
      <c r="IL13" s="258">
        <v>0</v>
      </c>
      <c r="IM13" s="258">
        <v>0</v>
      </c>
      <c r="IN13" s="258">
        <v>0</v>
      </c>
      <c r="IO13" s="258">
        <v>0</v>
      </c>
      <c r="IP13" s="258">
        <v>0</v>
      </c>
      <c r="IQ13" s="258">
        <v>0</v>
      </c>
      <c r="IR13" s="258">
        <v>0</v>
      </c>
      <c r="IS13" s="258">
        <v>0</v>
      </c>
      <c r="IT13" s="258">
        <v>0</v>
      </c>
      <c r="IU13" s="258">
        <v>0</v>
      </c>
      <c r="IV13" s="258">
        <v>0</v>
      </c>
      <c r="IW13" s="258">
        <v>0</v>
      </c>
      <c r="IX13" s="258">
        <v>0</v>
      </c>
      <c r="IY13" s="258">
        <v>0</v>
      </c>
      <c r="IZ13" s="258">
        <v>0</v>
      </c>
      <c r="JA13" s="258">
        <v>0</v>
      </c>
    </row>
    <row r="14" spans="1:261" s="267" customFormat="1" ht="141.75" x14ac:dyDescent="0.25">
      <c r="A14" s="293">
        <v>4</v>
      </c>
      <c r="B14" s="293" t="s">
        <v>526</v>
      </c>
      <c r="C14" s="292" t="s">
        <v>708</v>
      </c>
      <c r="D14" s="291">
        <v>1728411454</v>
      </c>
      <c r="E14" s="265">
        <f t="shared" si="20"/>
        <v>6785.01</v>
      </c>
      <c r="F14" s="265">
        <f t="shared" si="4"/>
        <v>0</v>
      </c>
      <c r="G14" s="265">
        <f t="shared" si="5"/>
        <v>4989</v>
      </c>
      <c r="H14" s="265">
        <f>SUM(O14,S14,U14,W14,Y14,AA14,AK14,AO14,AQ14,AS14,AU14,AW14,BC14,BE14,AY14,FK14,FL14,FM14,FQ14,FR14,BX14,CB14,DE14,DI14,DU14,DY14,ES14,ET14,EU14,FE14,FF14,FG14,GO14,GS14,HN14,HR14,HT14,HV14,HX14,HZ14,IJ14,IN14,IP14,IR14,IT14,IV14,FS14,FW14,FX14,FY14,GC14,GD14,GE14,GU14,GW14,GY14,HA14,HC14,IB14,IX14,IZ14,DK14,DM14,DO14,DQ14,IF14,EA14,EC14,EE14,EG14,ID14)</f>
        <v>0</v>
      </c>
      <c r="I14" s="265">
        <f t="shared" si="6"/>
        <v>1796.01</v>
      </c>
      <c r="J14" s="290">
        <f t="shared" si="21"/>
        <v>3</v>
      </c>
      <c r="K14" s="258">
        <v>0</v>
      </c>
      <c r="L14" s="290">
        <v>3</v>
      </c>
      <c r="M14" s="258">
        <v>0</v>
      </c>
      <c r="N14" s="258">
        <v>0</v>
      </c>
      <c r="O14" s="258">
        <v>0</v>
      </c>
      <c r="P14" s="294">
        <v>0</v>
      </c>
      <c r="Q14" s="258">
        <v>0</v>
      </c>
      <c r="R14" s="258">
        <v>0</v>
      </c>
      <c r="S14" s="258">
        <v>0</v>
      </c>
      <c r="T14" s="258">
        <v>0</v>
      </c>
      <c r="U14" s="258">
        <v>0</v>
      </c>
      <c r="V14" s="294">
        <v>670</v>
      </c>
      <c r="W14" s="258">
        <v>0</v>
      </c>
      <c r="X14" s="294">
        <v>0</v>
      </c>
      <c r="Y14" s="258">
        <v>0</v>
      </c>
      <c r="Z14" s="294">
        <v>151</v>
      </c>
      <c r="AA14" s="258">
        <v>0</v>
      </c>
      <c r="AB14" s="294">
        <v>0</v>
      </c>
      <c r="AC14" s="258">
        <v>0</v>
      </c>
      <c r="AD14" s="294">
        <v>32</v>
      </c>
      <c r="AE14" s="258">
        <v>0</v>
      </c>
      <c r="AF14" s="290">
        <v>0</v>
      </c>
      <c r="AG14" s="258">
        <v>0</v>
      </c>
      <c r="AH14" s="258">
        <v>0</v>
      </c>
      <c r="AI14" s="258">
        <v>0</v>
      </c>
      <c r="AJ14" s="258">
        <v>0</v>
      </c>
      <c r="AK14" s="258">
        <v>0</v>
      </c>
      <c r="AL14" s="294">
        <v>0</v>
      </c>
      <c r="AM14" s="258">
        <v>0</v>
      </c>
      <c r="AN14" s="258">
        <v>0</v>
      </c>
      <c r="AO14" s="258">
        <v>0</v>
      </c>
      <c r="AP14" s="258">
        <v>0</v>
      </c>
      <c r="AQ14" s="258">
        <v>0</v>
      </c>
      <c r="AR14" s="294">
        <v>0</v>
      </c>
      <c r="AS14" s="258">
        <v>0</v>
      </c>
      <c r="AT14" s="294">
        <v>0</v>
      </c>
      <c r="AU14" s="258">
        <v>0</v>
      </c>
      <c r="AV14" s="294">
        <v>0</v>
      </c>
      <c r="AW14" s="258">
        <v>0</v>
      </c>
      <c r="AX14" s="294">
        <v>0</v>
      </c>
      <c r="AY14" s="258">
        <v>0</v>
      </c>
      <c r="AZ14" s="258">
        <v>0</v>
      </c>
      <c r="BA14" s="258">
        <v>0</v>
      </c>
      <c r="BB14" s="290">
        <v>0</v>
      </c>
      <c r="BC14" s="258">
        <v>0</v>
      </c>
      <c r="BD14" s="258">
        <v>0</v>
      </c>
      <c r="BE14" s="258">
        <v>0</v>
      </c>
      <c r="BF14" s="294">
        <v>0</v>
      </c>
      <c r="BG14" s="258">
        <v>0</v>
      </c>
      <c r="BH14" s="290">
        <v>133</v>
      </c>
      <c r="BI14" s="258">
        <v>0</v>
      </c>
      <c r="BJ14" s="258">
        <v>0</v>
      </c>
      <c r="BK14" s="258">
        <v>0</v>
      </c>
      <c r="BL14" s="294">
        <v>0</v>
      </c>
      <c r="BM14" s="258">
        <v>0</v>
      </c>
      <c r="BN14" s="258">
        <v>0</v>
      </c>
      <c r="BO14" s="258">
        <v>0</v>
      </c>
      <c r="BP14" s="294">
        <v>0</v>
      </c>
      <c r="BQ14" s="258">
        <v>0</v>
      </c>
      <c r="BR14" s="290">
        <v>0</v>
      </c>
      <c r="BS14" s="290">
        <f t="shared" si="22"/>
        <v>3</v>
      </c>
      <c r="BT14" s="258">
        <v>0</v>
      </c>
      <c r="BU14" s="290">
        <v>3</v>
      </c>
      <c r="BV14" s="258">
        <v>0</v>
      </c>
      <c r="BW14" s="258">
        <v>0</v>
      </c>
      <c r="BX14" s="258">
        <v>0</v>
      </c>
      <c r="BY14" s="294">
        <v>55</v>
      </c>
      <c r="BZ14" s="258">
        <v>0</v>
      </c>
      <c r="CA14" s="258">
        <v>0</v>
      </c>
      <c r="CB14" s="258">
        <v>0</v>
      </c>
      <c r="CC14" s="258">
        <v>0</v>
      </c>
      <c r="CD14" s="258">
        <v>0</v>
      </c>
      <c r="CE14" s="258">
        <v>0</v>
      </c>
      <c r="CF14" s="258">
        <v>0</v>
      </c>
      <c r="CG14" s="258">
        <v>0</v>
      </c>
      <c r="CH14" s="258">
        <v>0</v>
      </c>
      <c r="CI14" s="258">
        <v>0</v>
      </c>
      <c r="CJ14" s="258">
        <v>0</v>
      </c>
      <c r="CK14" s="258">
        <v>0</v>
      </c>
      <c r="CL14" s="258">
        <v>0</v>
      </c>
      <c r="CM14" s="291">
        <v>0</v>
      </c>
      <c r="CN14" s="258">
        <v>0</v>
      </c>
      <c r="CO14" s="291">
        <v>2</v>
      </c>
      <c r="CP14" s="258">
        <v>0</v>
      </c>
      <c r="CQ14" s="258">
        <v>0</v>
      </c>
      <c r="CR14" s="258">
        <v>0</v>
      </c>
      <c r="CS14" s="290">
        <v>12</v>
      </c>
      <c r="CT14" s="258">
        <v>0</v>
      </c>
      <c r="CU14" s="258">
        <v>0</v>
      </c>
      <c r="CV14" s="258">
        <v>0</v>
      </c>
      <c r="CW14" s="258">
        <v>0</v>
      </c>
      <c r="CX14" s="258">
        <v>0</v>
      </c>
      <c r="CY14" s="290">
        <v>18</v>
      </c>
      <c r="CZ14" s="290">
        <f t="shared" si="23"/>
        <v>0</v>
      </c>
      <c r="DA14" s="258">
        <v>0</v>
      </c>
      <c r="DB14" s="290">
        <v>0</v>
      </c>
      <c r="DC14" s="258">
        <v>0</v>
      </c>
      <c r="DD14" s="294">
        <v>0</v>
      </c>
      <c r="DE14" s="258">
        <v>0</v>
      </c>
      <c r="DF14" s="258">
        <v>0</v>
      </c>
      <c r="DG14" s="258">
        <v>0</v>
      </c>
      <c r="DH14" s="258">
        <v>0</v>
      </c>
      <c r="DI14" s="258">
        <v>0</v>
      </c>
      <c r="DJ14" s="258">
        <v>0</v>
      </c>
      <c r="DK14" s="258">
        <v>0</v>
      </c>
      <c r="DL14" s="258">
        <v>0</v>
      </c>
      <c r="DM14" s="258">
        <v>0</v>
      </c>
      <c r="DN14" s="258">
        <v>0</v>
      </c>
      <c r="DO14" s="258">
        <v>0</v>
      </c>
      <c r="DP14" s="258">
        <v>0</v>
      </c>
      <c r="DQ14" s="258">
        <v>0</v>
      </c>
      <c r="DR14" s="294">
        <v>0</v>
      </c>
      <c r="DS14" s="258">
        <v>0</v>
      </c>
      <c r="DT14" s="294">
        <v>4989</v>
      </c>
      <c r="DU14" s="258">
        <v>0</v>
      </c>
      <c r="DV14" s="258">
        <v>0</v>
      </c>
      <c r="DW14" s="258">
        <v>0</v>
      </c>
      <c r="DX14" s="258">
        <v>0</v>
      </c>
      <c r="DY14" s="258">
        <v>0</v>
      </c>
      <c r="DZ14" s="258">
        <v>0</v>
      </c>
      <c r="EA14" s="258">
        <v>0</v>
      </c>
      <c r="EB14" s="258">
        <v>0</v>
      </c>
      <c r="EC14" s="258">
        <v>0</v>
      </c>
      <c r="ED14" s="258">
        <v>0</v>
      </c>
      <c r="EE14" s="258">
        <v>0</v>
      </c>
      <c r="EF14" s="258">
        <v>0</v>
      </c>
      <c r="EG14" s="258">
        <v>0</v>
      </c>
      <c r="EH14" s="294">
        <v>0</v>
      </c>
      <c r="EI14" s="294">
        <v>0</v>
      </c>
      <c r="EJ14" s="291">
        <v>1425</v>
      </c>
      <c r="EK14" s="258">
        <v>0</v>
      </c>
      <c r="EL14" s="294">
        <v>3.5</v>
      </c>
      <c r="EM14" s="258">
        <v>0</v>
      </c>
      <c r="EN14" s="258">
        <v>0</v>
      </c>
      <c r="EO14" s="258">
        <v>0</v>
      </c>
      <c r="EP14" s="258">
        <v>0</v>
      </c>
      <c r="EQ14" s="258">
        <v>0</v>
      </c>
      <c r="ER14" s="258">
        <v>0</v>
      </c>
      <c r="ES14" s="258">
        <v>0</v>
      </c>
      <c r="ET14" s="258">
        <v>0</v>
      </c>
      <c r="EU14" s="258">
        <v>0</v>
      </c>
      <c r="EV14" s="306">
        <v>920.01</v>
      </c>
      <c r="EW14" s="258">
        <v>0</v>
      </c>
      <c r="EX14" s="258">
        <v>0</v>
      </c>
      <c r="EY14" s="258">
        <v>0</v>
      </c>
      <c r="EZ14" s="258">
        <v>0</v>
      </c>
      <c r="FA14" s="258">
        <v>0</v>
      </c>
      <c r="FB14" s="258">
        <v>0</v>
      </c>
      <c r="FC14" s="258">
        <v>0</v>
      </c>
      <c r="FD14" s="258">
        <v>0</v>
      </c>
      <c r="FE14" s="258">
        <v>0</v>
      </c>
      <c r="FF14" s="258">
        <v>0</v>
      </c>
      <c r="FG14" s="258">
        <v>0</v>
      </c>
      <c r="FH14" s="258">
        <v>0</v>
      </c>
      <c r="FI14" s="258">
        <v>0</v>
      </c>
      <c r="FJ14" s="258">
        <v>0</v>
      </c>
      <c r="FK14" s="258">
        <v>0</v>
      </c>
      <c r="FL14" s="258">
        <v>0</v>
      </c>
      <c r="FM14" s="258">
        <v>0</v>
      </c>
      <c r="FN14" s="258">
        <v>0</v>
      </c>
      <c r="FO14" s="258">
        <v>0</v>
      </c>
      <c r="FP14" s="258">
        <v>0</v>
      </c>
      <c r="FQ14" s="258">
        <v>0</v>
      </c>
      <c r="FR14" s="258">
        <v>0</v>
      </c>
      <c r="FS14" s="258">
        <v>0</v>
      </c>
      <c r="FT14" s="258">
        <v>0</v>
      </c>
      <c r="FU14" s="258">
        <v>0</v>
      </c>
      <c r="FV14" s="258">
        <v>0</v>
      </c>
      <c r="FW14" s="258">
        <v>0</v>
      </c>
      <c r="FX14" s="258">
        <v>0</v>
      </c>
      <c r="FY14" s="258">
        <v>0</v>
      </c>
      <c r="FZ14" s="258">
        <v>0</v>
      </c>
      <c r="GA14" s="258">
        <v>0</v>
      </c>
      <c r="GB14" s="258">
        <v>0</v>
      </c>
      <c r="GC14" s="258">
        <v>0</v>
      </c>
      <c r="GD14" s="258">
        <v>0</v>
      </c>
      <c r="GE14" s="258">
        <v>0</v>
      </c>
      <c r="GF14" s="258">
        <v>0</v>
      </c>
      <c r="GG14" s="258">
        <v>0</v>
      </c>
      <c r="GH14" s="258">
        <v>0</v>
      </c>
      <c r="GI14" s="258">
        <v>0</v>
      </c>
      <c r="GJ14" s="294">
        <v>612</v>
      </c>
      <c r="GK14" s="258">
        <v>0</v>
      </c>
      <c r="GL14" s="294">
        <v>1.5</v>
      </c>
      <c r="GM14" s="258">
        <v>0</v>
      </c>
      <c r="GN14" s="258">
        <f t="shared" si="24"/>
        <v>0</v>
      </c>
      <c r="GO14" s="258">
        <v>0</v>
      </c>
      <c r="GP14" s="258">
        <f t="shared" si="25"/>
        <v>0</v>
      </c>
      <c r="GQ14" s="258">
        <v>0</v>
      </c>
      <c r="GR14" s="258">
        <v>0</v>
      </c>
      <c r="GS14" s="258">
        <v>0</v>
      </c>
      <c r="GT14" s="258">
        <v>0</v>
      </c>
      <c r="GU14" s="258">
        <v>0</v>
      </c>
      <c r="GV14" s="258">
        <v>0</v>
      </c>
      <c r="GW14" s="258">
        <v>0</v>
      </c>
      <c r="GX14" s="258">
        <v>0</v>
      </c>
      <c r="GY14" s="258">
        <v>0</v>
      </c>
      <c r="GZ14" s="258">
        <v>0</v>
      </c>
      <c r="HA14" s="258">
        <v>0</v>
      </c>
      <c r="HB14" s="258">
        <v>0</v>
      </c>
      <c r="HC14" s="258">
        <v>0</v>
      </c>
      <c r="HD14" s="258">
        <v>0</v>
      </c>
      <c r="HE14" s="258">
        <v>0</v>
      </c>
      <c r="HF14" s="258">
        <v>0</v>
      </c>
      <c r="HG14" s="258">
        <v>0</v>
      </c>
      <c r="HH14" s="258">
        <v>0</v>
      </c>
      <c r="HI14" s="291">
        <v>0</v>
      </c>
      <c r="HJ14" s="291">
        <v>0</v>
      </c>
      <c r="HK14" s="258">
        <v>0</v>
      </c>
      <c r="HL14" s="258">
        <v>0</v>
      </c>
      <c r="HM14" s="258">
        <v>0</v>
      </c>
      <c r="HN14" s="258">
        <v>0</v>
      </c>
      <c r="HO14" s="291">
        <v>0</v>
      </c>
      <c r="HP14" s="258">
        <v>0</v>
      </c>
      <c r="HQ14" s="258">
        <v>0</v>
      </c>
      <c r="HR14" s="258">
        <v>0</v>
      </c>
      <c r="HS14" s="258">
        <v>0</v>
      </c>
      <c r="HT14" s="258">
        <v>0</v>
      </c>
      <c r="HU14" s="258">
        <v>0</v>
      </c>
      <c r="HV14" s="258">
        <v>0</v>
      </c>
      <c r="HW14" s="258">
        <v>0</v>
      </c>
      <c r="HX14" s="258">
        <v>0</v>
      </c>
      <c r="HY14" s="258">
        <v>0</v>
      </c>
      <c r="HZ14" s="258">
        <v>0</v>
      </c>
      <c r="IA14" s="258">
        <v>0</v>
      </c>
      <c r="IB14" s="258">
        <v>0</v>
      </c>
      <c r="IC14" s="258">
        <v>0</v>
      </c>
      <c r="ID14" s="258">
        <v>0</v>
      </c>
      <c r="IE14" s="258">
        <v>0</v>
      </c>
      <c r="IF14" s="258">
        <v>0</v>
      </c>
      <c r="IG14" s="258">
        <v>0</v>
      </c>
      <c r="IH14" s="258">
        <v>0</v>
      </c>
      <c r="II14" s="258">
        <v>0</v>
      </c>
      <c r="IJ14" s="258">
        <v>0</v>
      </c>
      <c r="IK14" s="258">
        <v>0</v>
      </c>
      <c r="IL14" s="258">
        <v>0</v>
      </c>
      <c r="IM14" s="258">
        <v>0</v>
      </c>
      <c r="IN14" s="258">
        <v>0</v>
      </c>
      <c r="IO14" s="258">
        <v>0</v>
      </c>
      <c r="IP14" s="258">
        <v>0</v>
      </c>
      <c r="IQ14" s="258">
        <v>0</v>
      </c>
      <c r="IR14" s="258">
        <v>0</v>
      </c>
      <c r="IS14" s="258">
        <v>0</v>
      </c>
      <c r="IT14" s="258">
        <v>0</v>
      </c>
      <c r="IU14" s="258">
        <v>0</v>
      </c>
      <c r="IV14" s="258">
        <v>0</v>
      </c>
      <c r="IW14" s="258">
        <v>0</v>
      </c>
      <c r="IX14" s="258">
        <v>0</v>
      </c>
      <c r="IY14" s="258">
        <v>0</v>
      </c>
      <c r="IZ14" s="258">
        <v>0</v>
      </c>
      <c r="JA14" s="258">
        <v>0</v>
      </c>
    </row>
    <row r="15" spans="1:261" s="267" customFormat="1" ht="47.25" x14ac:dyDescent="0.25">
      <c r="A15" s="293">
        <v>5</v>
      </c>
      <c r="B15" s="293" t="s">
        <v>526</v>
      </c>
      <c r="C15" s="292" t="s">
        <v>530</v>
      </c>
      <c r="D15" s="291">
        <v>247692995</v>
      </c>
      <c r="E15" s="265">
        <f t="shared" si="20"/>
        <v>213.42</v>
      </c>
      <c r="F15" s="265">
        <f t="shared" si="4"/>
        <v>0</v>
      </c>
      <c r="G15" s="265">
        <f t="shared" si="5"/>
        <v>0</v>
      </c>
      <c r="H15" s="265">
        <f t="shared" ref="H15:H23" si="26">SUM(O15,S15,U15,W15,Y15,AA15,AK15,AO15,AQ15,AS15,AU15,AW15,BC15,BE15,AY15,FK15,FL15,FM15,FQ15,FR15,BX15,CB15,DE15,DI15,DU15,DY15,ES15,ET15,EU15,FE15,FF15,FG15,GO15,GS15,HN15,HR15,HT15,HV15,HX15,HZ15,IJ15,IN15,IP15,IR15,IT15,IV15,FS15,FW15,FX15,FY15,GC15,GD15,GE15,GU15,GW15,GY15,HA15,HC15,IB15,IX15,IZ15,DK15,DM15,DO15,DQ15,IF15,EA15,EC15,EE15,EG15,ID15)</f>
        <v>0</v>
      </c>
      <c r="I15" s="265">
        <f t="shared" si="6"/>
        <v>213.42</v>
      </c>
      <c r="J15" s="290">
        <f t="shared" si="21"/>
        <v>1</v>
      </c>
      <c r="K15" s="258">
        <v>0</v>
      </c>
      <c r="L15" s="290">
        <v>1</v>
      </c>
      <c r="M15" s="258">
        <v>0</v>
      </c>
      <c r="N15" s="258">
        <v>0</v>
      </c>
      <c r="O15" s="258">
        <v>0</v>
      </c>
      <c r="P15" s="294">
        <v>0</v>
      </c>
      <c r="Q15" s="258">
        <v>0</v>
      </c>
      <c r="R15" s="258">
        <v>0</v>
      </c>
      <c r="S15" s="258">
        <v>0</v>
      </c>
      <c r="T15" s="258">
        <v>0</v>
      </c>
      <c r="U15" s="258">
        <v>0</v>
      </c>
      <c r="V15" s="294">
        <v>30</v>
      </c>
      <c r="W15" s="258">
        <v>0</v>
      </c>
      <c r="X15" s="294">
        <v>0</v>
      </c>
      <c r="Y15" s="258">
        <v>0</v>
      </c>
      <c r="Z15" s="294">
        <v>0</v>
      </c>
      <c r="AA15" s="258">
        <v>0</v>
      </c>
      <c r="AB15" s="294">
        <v>0</v>
      </c>
      <c r="AC15" s="258">
        <v>0</v>
      </c>
      <c r="AD15" s="294">
        <v>3</v>
      </c>
      <c r="AE15" s="258">
        <v>0</v>
      </c>
      <c r="AF15" s="290">
        <v>0</v>
      </c>
      <c r="AG15" s="258">
        <v>0</v>
      </c>
      <c r="AH15" s="258">
        <v>0</v>
      </c>
      <c r="AI15" s="258">
        <v>0</v>
      </c>
      <c r="AJ15" s="258">
        <v>0</v>
      </c>
      <c r="AK15" s="258">
        <v>0</v>
      </c>
      <c r="AL15" s="294">
        <v>0</v>
      </c>
      <c r="AM15" s="258">
        <v>0</v>
      </c>
      <c r="AN15" s="258">
        <v>0</v>
      </c>
      <c r="AO15" s="258">
        <v>0</v>
      </c>
      <c r="AP15" s="258">
        <v>0</v>
      </c>
      <c r="AQ15" s="258">
        <v>0</v>
      </c>
      <c r="AR15" s="294">
        <v>0</v>
      </c>
      <c r="AS15" s="258">
        <v>0</v>
      </c>
      <c r="AT15" s="294">
        <v>0</v>
      </c>
      <c r="AU15" s="258">
        <v>0</v>
      </c>
      <c r="AV15" s="294">
        <v>0</v>
      </c>
      <c r="AW15" s="258">
        <v>0</v>
      </c>
      <c r="AX15" s="294">
        <v>0</v>
      </c>
      <c r="AY15" s="258">
        <v>0</v>
      </c>
      <c r="AZ15" s="258">
        <v>0</v>
      </c>
      <c r="BA15" s="258">
        <v>0</v>
      </c>
      <c r="BB15" s="290">
        <v>0</v>
      </c>
      <c r="BC15" s="258">
        <v>0</v>
      </c>
      <c r="BD15" s="258">
        <v>0</v>
      </c>
      <c r="BE15" s="258">
        <v>0</v>
      </c>
      <c r="BF15" s="294">
        <v>0</v>
      </c>
      <c r="BG15" s="258">
        <v>0</v>
      </c>
      <c r="BH15" s="290">
        <v>5</v>
      </c>
      <c r="BI15" s="258">
        <v>0</v>
      </c>
      <c r="BJ15" s="258">
        <v>0</v>
      </c>
      <c r="BK15" s="258">
        <v>0</v>
      </c>
      <c r="BL15" s="294">
        <v>0</v>
      </c>
      <c r="BM15" s="258">
        <v>0</v>
      </c>
      <c r="BN15" s="258">
        <v>0</v>
      </c>
      <c r="BO15" s="258">
        <v>0</v>
      </c>
      <c r="BP15" s="294">
        <v>0</v>
      </c>
      <c r="BQ15" s="258">
        <v>0</v>
      </c>
      <c r="BR15" s="290">
        <v>0</v>
      </c>
      <c r="BS15" s="290">
        <f t="shared" si="22"/>
        <v>0</v>
      </c>
      <c r="BT15" s="258">
        <v>0</v>
      </c>
      <c r="BU15" s="290">
        <v>0</v>
      </c>
      <c r="BV15" s="258">
        <v>0</v>
      </c>
      <c r="BW15" s="258">
        <v>0</v>
      </c>
      <c r="BX15" s="258">
        <v>0</v>
      </c>
      <c r="BY15" s="294">
        <v>0</v>
      </c>
      <c r="BZ15" s="258">
        <v>0</v>
      </c>
      <c r="CA15" s="258">
        <v>0</v>
      </c>
      <c r="CB15" s="258">
        <v>0</v>
      </c>
      <c r="CC15" s="258">
        <v>0</v>
      </c>
      <c r="CD15" s="258">
        <v>0</v>
      </c>
      <c r="CE15" s="258">
        <v>0</v>
      </c>
      <c r="CF15" s="258">
        <v>0</v>
      </c>
      <c r="CG15" s="258">
        <v>0</v>
      </c>
      <c r="CH15" s="258">
        <v>0</v>
      </c>
      <c r="CI15" s="258"/>
      <c r="CJ15" s="258">
        <v>0</v>
      </c>
      <c r="CK15" s="258">
        <v>0</v>
      </c>
      <c r="CL15" s="258">
        <v>0</v>
      </c>
      <c r="CM15" s="291">
        <v>0</v>
      </c>
      <c r="CN15" s="258">
        <v>0</v>
      </c>
      <c r="CO15" s="291">
        <v>1</v>
      </c>
      <c r="CP15" s="258">
        <v>0</v>
      </c>
      <c r="CQ15" s="258">
        <v>0</v>
      </c>
      <c r="CR15" s="258">
        <v>0</v>
      </c>
      <c r="CS15" s="290">
        <v>0</v>
      </c>
      <c r="CT15" s="258">
        <v>0</v>
      </c>
      <c r="CU15" s="258">
        <v>0</v>
      </c>
      <c r="CV15" s="258">
        <v>0</v>
      </c>
      <c r="CW15" s="258">
        <v>0</v>
      </c>
      <c r="CX15" s="258">
        <v>0</v>
      </c>
      <c r="CY15" s="290">
        <v>0</v>
      </c>
      <c r="CZ15" s="290">
        <f t="shared" si="23"/>
        <v>2</v>
      </c>
      <c r="DA15" s="258">
        <v>0</v>
      </c>
      <c r="DB15" s="290">
        <v>2</v>
      </c>
      <c r="DC15" s="258">
        <v>0</v>
      </c>
      <c r="DD15" s="294">
        <v>0</v>
      </c>
      <c r="DE15" s="258">
        <v>0</v>
      </c>
      <c r="DF15" s="258">
        <v>0</v>
      </c>
      <c r="DG15" s="258">
        <v>0</v>
      </c>
      <c r="DH15" s="258">
        <v>0</v>
      </c>
      <c r="DI15" s="258">
        <v>0</v>
      </c>
      <c r="DJ15" s="258">
        <v>0</v>
      </c>
      <c r="DK15" s="258">
        <v>0</v>
      </c>
      <c r="DL15" s="258">
        <v>0</v>
      </c>
      <c r="DM15" s="258">
        <v>0</v>
      </c>
      <c r="DN15" s="258">
        <v>0</v>
      </c>
      <c r="DO15" s="258">
        <v>0</v>
      </c>
      <c r="DP15" s="258">
        <v>0</v>
      </c>
      <c r="DQ15" s="258">
        <v>0</v>
      </c>
      <c r="DR15" s="294">
        <v>25</v>
      </c>
      <c r="DS15" s="258">
        <v>0</v>
      </c>
      <c r="DT15" s="294">
        <v>0</v>
      </c>
      <c r="DU15" s="258">
        <v>0</v>
      </c>
      <c r="DV15" s="258">
        <v>0</v>
      </c>
      <c r="DW15" s="258">
        <v>0</v>
      </c>
      <c r="DX15" s="258">
        <v>0</v>
      </c>
      <c r="DY15" s="258">
        <v>0</v>
      </c>
      <c r="DZ15" s="258">
        <v>0</v>
      </c>
      <c r="EA15" s="258">
        <v>0</v>
      </c>
      <c r="EB15" s="258">
        <v>0</v>
      </c>
      <c r="EC15" s="258">
        <v>0</v>
      </c>
      <c r="ED15" s="258">
        <v>0</v>
      </c>
      <c r="EE15" s="258">
        <v>0</v>
      </c>
      <c r="EF15" s="258">
        <v>0</v>
      </c>
      <c r="EG15" s="258">
        <v>0</v>
      </c>
      <c r="EH15" s="294">
        <v>158.41999999999999</v>
      </c>
      <c r="EI15" s="294">
        <v>0</v>
      </c>
      <c r="EJ15" s="291">
        <v>53</v>
      </c>
      <c r="EK15" s="258">
        <v>0</v>
      </c>
      <c r="EL15" s="294">
        <v>3</v>
      </c>
      <c r="EM15" s="258">
        <v>0</v>
      </c>
      <c r="EN15" s="258">
        <v>0</v>
      </c>
      <c r="EO15" s="258">
        <v>0</v>
      </c>
      <c r="EP15" s="258">
        <v>0</v>
      </c>
      <c r="EQ15" s="258">
        <v>0</v>
      </c>
      <c r="ER15" s="258">
        <v>0</v>
      </c>
      <c r="ES15" s="258">
        <v>0</v>
      </c>
      <c r="ET15" s="258">
        <v>0</v>
      </c>
      <c r="EU15" s="258">
        <v>0</v>
      </c>
      <c r="EV15" s="306">
        <f t="shared" ref="EV15:EV75" si="27">GJ15*GL15</f>
        <v>0</v>
      </c>
      <c r="EW15" s="258">
        <v>0</v>
      </c>
      <c r="EX15" s="258">
        <v>0</v>
      </c>
      <c r="EY15" s="258">
        <v>0</v>
      </c>
      <c r="EZ15" s="258">
        <v>0</v>
      </c>
      <c r="FA15" s="258">
        <v>0</v>
      </c>
      <c r="FB15" s="258">
        <v>0</v>
      </c>
      <c r="FC15" s="258">
        <v>0</v>
      </c>
      <c r="FD15" s="258">
        <v>0</v>
      </c>
      <c r="FE15" s="258">
        <v>0</v>
      </c>
      <c r="FF15" s="258">
        <v>0</v>
      </c>
      <c r="FG15" s="258">
        <v>0</v>
      </c>
      <c r="FH15" s="258">
        <v>0</v>
      </c>
      <c r="FI15" s="258">
        <v>0</v>
      </c>
      <c r="FJ15" s="258">
        <v>0</v>
      </c>
      <c r="FK15" s="258">
        <v>0</v>
      </c>
      <c r="FL15" s="258">
        <v>0</v>
      </c>
      <c r="FM15" s="258">
        <v>0</v>
      </c>
      <c r="FN15" s="258">
        <v>0</v>
      </c>
      <c r="FO15" s="258">
        <v>0</v>
      </c>
      <c r="FP15" s="258">
        <v>0</v>
      </c>
      <c r="FQ15" s="258">
        <v>0</v>
      </c>
      <c r="FR15" s="258">
        <v>0</v>
      </c>
      <c r="FS15" s="258">
        <v>0</v>
      </c>
      <c r="FT15" s="258">
        <v>0</v>
      </c>
      <c r="FU15" s="258">
        <v>0</v>
      </c>
      <c r="FV15" s="258">
        <v>0</v>
      </c>
      <c r="FW15" s="258">
        <v>0</v>
      </c>
      <c r="FX15" s="258">
        <v>0</v>
      </c>
      <c r="FY15" s="258">
        <v>0</v>
      </c>
      <c r="FZ15" s="258">
        <v>0</v>
      </c>
      <c r="GA15" s="258">
        <v>0</v>
      </c>
      <c r="GB15" s="258">
        <v>0</v>
      </c>
      <c r="GC15" s="258">
        <v>0</v>
      </c>
      <c r="GD15" s="258">
        <v>0</v>
      </c>
      <c r="GE15" s="258">
        <v>0</v>
      </c>
      <c r="GF15" s="258">
        <v>0</v>
      </c>
      <c r="GG15" s="258">
        <v>0</v>
      </c>
      <c r="GH15" s="258">
        <v>0</v>
      </c>
      <c r="GI15" s="258">
        <v>0</v>
      </c>
      <c r="GJ15" s="294">
        <v>0</v>
      </c>
      <c r="GK15" s="258">
        <v>0</v>
      </c>
      <c r="GL15" s="294">
        <v>0</v>
      </c>
      <c r="GM15" s="258">
        <v>0</v>
      </c>
      <c r="GN15" s="258">
        <f t="shared" si="24"/>
        <v>0</v>
      </c>
      <c r="GO15" s="258">
        <v>0</v>
      </c>
      <c r="GP15" s="258">
        <f t="shared" si="25"/>
        <v>0</v>
      </c>
      <c r="GQ15" s="258">
        <v>0</v>
      </c>
      <c r="GR15" s="258">
        <v>0</v>
      </c>
      <c r="GS15" s="258">
        <v>0</v>
      </c>
      <c r="GT15" s="258">
        <v>0</v>
      </c>
      <c r="GU15" s="258">
        <v>0</v>
      </c>
      <c r="GV15" s="258">
        <v>0</v>
      </c>
      <c r="GW15" s="258">
        <v>0</v>
      </c>
      <c r="GX15" s="258">
        <v>0</v>
      </c>
      <c r="GY15" s="258">
        <v>0</v>
      </c>
      <c r="GZ15" s="258">
        <v>0</v>
      </c>
      <c r="HA15" s="258">
        <v>0</v>
      </c>
      <c r="HB15" s="258">
        <v>0</v>
      </c>
      <c r="HC15" s="258">
        <v>0</v>
      </c>
      <c r="HD15" s="258">
        <v>0</v>
      </c>
      <c r="HE15" s="258">
        <v>0</v>
      </c>
      <c r="HF15" s="258">
        <v>0</v>
      </c>
      <c r="HG15" s="258">
        <v>0</v>
      </c>
      <c r="HH15" s="258">
        <v>0</v>
      </c>
      <c r="HI15" s="291">
        <v>0</v>
      </c>
      <c r="HJ15" s="291">
        <v>0</v>
      </c>
      <c r="HK15" s="258">
        <v>0</v>
      </c>
      <c r="HL15" s="258">
        <v>0</v>
      </c>
      <c r="HM15" s="258">
        <v>0</v>
      </c>
      <c r="HN15" s="258">
        <v>0</v>
      </c>
      <c r="HO15" s="291">
        <v>0</v>
      </c>
      <c r="HP15" s="258">
        <v>0</v>
      </c>
      <c r="HQ15" s="258">
        <v>0</v>
      </c>
      <c r="HR15" s="258">
        <v>0</v>
      </c>
      <c r="HS15" s="258">
        <v>0</v>
      </c>
      <c r="HT15" s="258">
        <v>0</v>
      </c>
      <c r="HU15" s="258">
        <v>0</v>
      </c>
      <c r="HV15" s="258">
        <v>0</v>
      </c>
      <c r="HW15" s="258">
        <v>0</v>
      </c>
      <c r="HX15" s="258">
        <v>0</v>
      </c>
      <c r="HY15" s="258">
        <v>0</v>
      </c>
      <c r="HZ15" s="258">
        <v>0</v>
      </c>
      <c r="IA15" s="258">
        <v>0</v>
      </c>
      <c r="IB15" s="258">
        <v>0</v>
      </c>
      <c r="IC15" s="258">
        <v>0</v>
      </c>
      <c r="ID15" s="258">
        <v>0</v>
      </c>
      <c r="IE15" s="258">
        <v>0</v>
      </c>
      <c r="IF15" s="258">
        <v>0</v>
      </c>
      <c r="IG15" s="258">
        <v>0</v>
      </c>
      <c r="IH15" s="258">
        <v>0</v>
      </c>
      <c r="II15" s="258">
        <v>0</v>
      </c>
      <c r="IJ15" s="258">
        <v>0</v>
      </c>
      <c r="IK15" s="258">
        <v>0</v>
      </c>
      <c r="IL15" s="258">
        <v>0</v>
      </c>
      <c r="IM15" s="258">
        <v>0</v>
      </c>
      <c r="IN15" s="258">
        <v>0</v>
      </c>
      <c r="IO15" s="258">
        <v>0</v>
      </c>
      <c r="IP15" s="258">
        <v>0</v>
      </c>
      <c r="IQ15" s="258">
        <v>0</v>
      </c>
      <c r="IR15" s="258">
        <v>0</v>
      </c>
      <c r="IS15" s="258">
        <v>0</v>
      </c>
      <c r="IT15" s="258">
        <v>0</v>
      </c>
      <c r="IU15" s="258">
        <v>0</v>
      </c>
      <c r="IV15" s="258">
        <v>0</v>
      </c>
      <c r="IW15" s="258">
        <v>0</v>
      </c>
      <c r="IX15" s="258">
        <v>0</v>
      </c>
      <c r="IY15" s="258">
        <v>0</v>
      </c>
      <c r="IZ15" s="258">
        <v>0</v>
      </c>
      <c r="JA15" s="258">
        <v>0</v>
      </c>
    </row>
    <row r="16" spans="1:261" s="267" customFormat="1" ht="18.75" x14ac:dyDescent="0.25">
      <c r="A16" s="293">
        <v>6</v>
      </c>
      <c r="B16" s="293" t="s">
        <v>526</v>
      </c>
      <c r="C16" s="292" t="s">
        <v>531</v>
      </c>
      <c r="D16" s="291">
        <v>247693118</v>
      </c>
      <c r="E16" s="265">
        <f t="shared" si="20"/>
        <v>1080</v>
      </c>
      <c r="F16" s="265">
        <f t="shared" si="4"/>
        <v>0</v>
      </c>
      <c r="G16" s="265">
        <f t="shared" si="5"/>
        <v>699</v>
      </c>
      <c r="H16" s="265">
        <f t="shared" si="26"/>
        <v>0</v>
      </c>
      <c r="I16" s="265">
        <f t="shared" si="6"/>
        <v>381</v>
      </c>
      <c r="J16" s="290">
        <f t="shared" si="21"/>
        <v>1</v>
      </c>
      <c r="K16" s="258">
        <v>0</v>
      </c>
      <c r="L16" s="290">
        <v>1</v>
      </c>
      <c r="M16" s="258">
        <v>0</v>
      </c>
      <c r="N16" s="258">
        <v>0</v>
      </c>
      <c r="O16" s="258">
        <v>0</v>
      </c>
      <c r="P16" s="294">
        <v>0</v>
      </c>
      <c r="Q16" s="258">
        <v>0</v>
      </c>
      <c r="R16" s="258">
        <v>0</v>
      </c>
      <c r="S16" s="258">
        <v>0</v>
      </c>
      <c r="T16" s="258">
        <v>0</v>
      </c>
      <c r="U16" s="258">
        <v>0</v>
      </c>
      <c r="V16" s="294">
        <v>306</v>
      </c>
      <c r="W16" s="258">
        <v>0</v>
      </c>
      <c r="X16" s="294">
        <v>0</v>
      </c>
      <c r="Y16" s="258">
        <v>0</v>
      </c>
      <c r="Z16" s="294">
        <v>0</v>
      </c>
      <c r="AA16" s="258">
        <v>0</v>
      </c>
      <c r="AB16" s="294">
        <v>0</v>
      </c>
      <c r="AC16" s="258">
        <v>0</v>
      </c>
      <c r="AD16" s="294">
        <v>10</v>
      </c>
      <c r="AE16" s="258">
        <v>0</v>
      </c>
      <c r="AF16" s="290">
        <v>1</v>
      </c>
      <c r="AG16" s="258">
        <v>0</v>
      </c>
      <c r="AH16" s="258">
        <v>0</v>
      </c>
      <c r="AI16" s="258">
        <v>0</v>
      </c>
      <c r="AJ16" s="258">
        <v>0</v>
      </c>
      <c r="AK16" s="258">
        <v>0</v>
      </c>
      <c r="AL16" s="294">
        <v>0</v>
      </c>
      <c r="AM16" s="258">
        <v>0</v>
      </c>
      <c r="AN16" s="258">
        <v>0</v>
      </c>
      <c r="AO16" s="258">
        <v>0</v>
      </c>
      <c r="AP16" s="258">
        <v>0</v>
      </c>
      <c r="AQ16" s="258">
        <v>0</v>
      </c>
      <c r="AR16" s="294">
        <v>0</v>
      </c>
      <c r="AS16" s="258">
        <v>0</v>
      </c>
      <c r="AT16" s="294">
        <v>0</v>
      </c>
      <c r="AU16" s="258">
        <v>0</v>
      </c>
      <c r="AV16" s="294">
        <v>60</v>
      </c>
      <c r="AW16" s="258">
        <v>0</v>
      </c>
      <c r="AX16" s="294">
        <v>0</v>
      </c>
      <c r="AY16" s="258">
        <v>0</v>
      </c>
      <c r="AZ16" s="258">
        <v>0</v>
      </c>
      <c r="BA16" s="258">
        <v>0</v>
      </c>
      <c r="BB16" s="290">
        <v>0</v>
      </c>
      <c r="BC16" s="258">
        <v>0</v>
      </c>
      <c r="BD16" s="258">
        <v>0</v>
      </c>
      <c r="BE16" s="258">
        <v>0</v>
      </c>
      <c r="BF16" s="294">
        <v>0</v>
      </c>
      <c r="BG16" s="258">
        <v>0</v>
      </c>
      <c r="BH16" s="290">
        <v>19</v>
      </c>
      <c r="BI16" s="258">
        <v>0</v>
      </c>
      <c r="BJ16" s="258">
        <v>0</v>
      </c>
      <c r="BK16" s="258">
        <v>0</v>
      </c>
      <c r="BL16" s="294">
        <v>0</v>
      </c>
      <c r="BM16" s="258">
        <v>0</v>
      </c>
      <c r="BN16" s="258">
        <v>0</v>
      </c>
      <c r="BO16" s="258">
        <v>0</v>
      </c>
      <c r="BP16" s="294">
        <v>0</v>
      </c>
      <c r="BQ16" s="258">
        <v>0</v>
      </c>
      <c r="BR16" s="290">
        <v>0</v>
      </c>
      <c r="BS16" s="290">
        <f t="shared" si="22"/>
        <v>1</v>
      </c>
      <c r="BT16" s="258">
        <v>0</v>
      </c>
      <c r="BU16" s="290">
        <v>1</v>
      </c>
      <c r="BV16" s="258">
        <v>0</v>
      </c>
      <c r="BW16" s="258">
        <v>0</v>
      </c>
      <c r="BX16" s="258">
        <v>0</v>
      </c>
      <c r="BY16" s="294">
        <v>0</v>
      </c>
      <c r="BZ16" s="258">
        <v>0</v>
      </c>
      <c r="CA16" s="258">
        <v>0</v>
      </c>
      <c r="CB16" s="258">
        <v>0</v>
      </c>
      <c r="CC16" s="258">
        <v>15</v>
      </c>
      <c r="CD16" s="258">
        <v>0</v>
      </c>
      <c r="CE16" s="258">
        <v>0</v>
      </c>
      <c r="CF16" s="258">
        <v>0</v>
      </c>
      <c r="CG16" s="258">
        <v>0</v>
      </c>
      <c r="CH16" s="258">
        <v>0</v>
      </c>
      <c r="CI16" s="258">
        <v>0</v>
      </c>
      <c r="CJ16" s="258">
        <v>0</v>
      </c>
      <c r="CK16" s="258">
        <v>0</v>
      </c>
      <c r="CL16" s="258">
        <v>0</v>
      </c>
      <c r="CM16" s="291">
        <v>0</v>
      </c>
      <c r="CN16" s="258">
        <v>0</v>
      </c>
      <c r="CO16" s="291">
        <v>1</v>
      </c>
      <c r="CP16" s="258">
        <v>0</v>
      </c>
      <c r="CQ16" s="258">
        <v>0</v>
      </c>
      <c r="CR16" s="258">
        <v>0</v>
      </c>
      <c r="CS16" s="290">
        <v>11</v>
      </c>
      <c r="CT16" s="258">
        <v>0</v>
      </c>
      <c r="CU16" s="258">
        <v>0</v>
      </c>
      <c r="CV16" s="258">
        <v>0</v>
      </c>
      <c r="CW16" s="258">
        <v>0</v>
      </c>
      <c r="CX16" s="258">
        <v>0</v>
      </c>
      <c r="CY16" s="290">
        <v>3</v>
      </c>
      <c r="CZ16" s="290">
        <f t="shared" si="23"/>
        <v>9</v>
      </c>
      <c r="DA16" s="258">
        <v>0</v>
      </c>
      <c r="DB16" s="290">
        <v>9</v>
      </c>
      <c r="DC16" s="258">
        <v>0</v>
      </c>
      <c r="DD16" s="294">
        <v>125</v>
      </c>
      <c r="DE16" s="258">
        <v>0</v>
      </c>
      <c r="DF16" s="258">
        <v>0</v>
      </c>
      <c r="DG16" s="258">
        <v>0</v>
      </c>
      <c r="DH16" s="258">
        <v>0</v>
      </c>
      <c r="DI16" s="258">
        <v>0</v>
      </c>
      <c r="DJ16" s="258">
        <v>0</v>
      </c>
      <c r="DK16" s="258">
        <v>0</v>
      </c>
      <c r="DL16" s="258">
        <v>0</v>
      </c>
      <c r="DM16" s="258">
        <v>0</v>
      </c>
      <c r="DN16" s="258">
        <v>0</v>
      </c>
      <c r="DO16" s="258">
        <v>0</v>
      </c>
      <c r="DP16" s="258">
        <v>0</v>
      </c>
      <c r="DQ16" s="258">
        <v>0</v>
      </c>
      <c r="DR16" s="294">
        <v>0</v>
      </c>
      <c r="DS16" s="258">
        <v>0</v>
      </c>
      <c r="DT16" s="294">
        <v>574</v>
      </c>
      <c r="DU16" s="258">
        <v>0</v>
      </c>
      <c r="DV16" s="258">
        <v>0</v>
      </c>
      <c r="DW16" s="258">
        <v>0</v>
      </c>
      <c r="DX16" s="258">
        <v>0</v>
      </c>
      <c r="DY16" s="258">
        <v>0</v>
      </c>
      <c r="DZ16" s="258">
        <v>0</v>
      </c>
      <c r="EA16" s="258">
        <v>0</v>
      </c>
      <c r="EB16" s="258">
        <v>0</v>
      </c>
      <c r="EC16" s="258">
        <v>0</v>
      </c>
      <c r="ED16" s="258">
        <v>0</v>
      </c>
      <c r="EE16" s="258">
        <v>0</v>
      </c>
      <c r="EF16" s="258">
        <v>0</v>
      </c>
      <c r="EG16" s="258">
        <v>0</v>
      </c>
      <c r="EH16" s="294">
        <v>0</v>
      </c>
      <c r="EI16" s="294">
        <v>0</v>
      </c>
      <c r="EJ16" s="291">
        <v>0</v>
      </c>
      <c r="EK16" s="258">
        <v>0</v>
      </c>
      <c r="EL16" s="294">
        <v>0</v>
      </c>
      <c r="EM16" s="258">
        <v>0</v>
      </c>
      <c r="EN16" s="258">
        <v>0</v>
      </c>
      <c r="EO16" s="258">
        <v>0</v>
      </c>
      <c r="EP16" s="258">
        <v>0</v>
      </c>
      <c r="EQ16" s="258">
        <v>0</v>
      </c>
      <c r="ER16" s="258">
        <v>0</v>
      </c>
      <c r="ES16" s="258">
        <v>0</v>
      </c>
      <c r="ET16" s="258">
        <v>0</v>
      </c>
      <c r="EU16" s="258">
        <v>0</v>
      </c>
      <c r="EV16" s="306">
        <f t="shared" si="27"/>
        <v>0</v>
      </c>
      <c r="EW16" s="258">
        <v>0</v>
      </c>
      <c r="EX16" s="258">
        <v>0</v>
      </c>
      <c r="EY16" s="258">
        <v>0</v>
      </c>
      <c r="EZ16" s="258">
        <v>0</v>
      </c>
      <c r="FA16" s="258">
        <v>0</v>
      </c>
      <c r="FB16" s="258">
        <v>0</v>
      </c>
      <c r="FC16" s="258">
        <v>0</v>
      </c>
      <c r="FD16" s="258">
        <v>0</v>
      </c>
      <c r="FE16" s="258">
        <v>0</v>
      </c>
      <c r="FF16" s="258">
        <v>0</v>
      </c>
      <c r="FG16" s="258">
        <v>0</v>
      </c>
      <c r="FH16" s="258">
        <v>0</v>
      </c>
      <c r="FI16" s="258">
        <v>0</v>
      </c>
      <c r="FJ16" s="258">
        <v>0</v>
      </c>
      <c r="FK16" s="258">
        <v>0</v>
      </c>
      <c r="FL16" s="258">
        <v>0</v>
      </c>
      <c r="FM16" s="258">
        <v>0</v>
      </c>
      <c r="FN16" s="258">
        <v>0</v>
      </c>
      <c r="FO16" s="258">
        <v>0</v>
      </c>
      <c r="FP16" s="258">
        <v>0</v>
      </c>
      <c r="FQ16" s="258">
        <v>0</v>
      </c>
      <c r="FR16" s="258">
        <v>0</v>
      </c>
      <c r="FS16" s="258">
        <v>0</v>
      </c>
      <c r="FT16" s="258">
        <v>0</v>
      </c>
      <c r="FU16" s="258">
        <v>0</v>
      </c>
      <c r="FV16" s="258">
        <v>0</v>
      </c>
      <c r="FW16" s="258">
        <v>0</v>
      </c>
      <c r="FX16" s="258">
        <v>0</v>
      </c>
      <c r="FY16" s="258">
        <v>0</v>
      </c>
      <c r="FZ16" s="258">
        <v>0</v>
      </c>
      <c r="GA16" s="258">
        <v>0</v>
      </c>
      <c r="GB16" s="258">
        <v>0</v>
      </c>
      <c r="GC16" s="258">
        <v>0</v>
      </c>
      <c r="GD16" s="258">
        <v>0</v>
      </c>
      <c r="GE16" s="258">
        <v>0</v>
      </c>
      <c r="GF16" s="258">
        <v>0</v>
      </c>
      <c r="GG16" s="258">
        <v>0</v>
      </c>
      <c r="GH16" s="258">
        <v>0</v>
      </c>
      <c r="GI16" s="258">
        <v>0</v>
      </c>
      <c r="GJ16" s="294">
        <v>0</v>
      </c>
      <c r="GK16" s="258">
        <v>0</v>
      </c>
      <c r="GL16" s="294">
        <v>0</v>
      </c>
      <c r="GM16" s="258">
        <v>0</v>
      </c>
      <c r="GN16" s="258">
        <f t="shared" si="24"/>
        <v>0</v>
      </c>
      <c r="GO16" s="258">
        <v>0</v>
      </c>
      <c r="GP16" s="258">
        <f t="shared" si="25"/>
        <v>0</v>
      </c>
      <c r="GQ16" s="258">
        <v>0</v>
      </c>
      <c r="GR16" s="258">
        <v>0</v>
      </c>
      <c r="GS16" s="258">
        <v>0</v>
      </c>
      <c r="GT16" s="258">
        <v>0</v>
      </c>
      <c r="GU16" s="258">
        <v>0</v>
      </c>
      <c r="GV16" s="258">
        <v>0</v>
      </c>
      <c r="GW16" s="258">
        <v>0</v>
      </c>
      <c r="GX16" s="258">
        <v>0</v>
      </c>
      <c r="GY16" s="258">
        <v>0</v>
      </c>
      <c r="GZ16" s="258">
        <v>0</v>
      </c>
      <c r="HA16" s="258">
        <v>0</v>
      </c>
      <c r="HB16" s="258">
        <v>0</v>
      </c>
      <c r="HC16" s="258">
        <v>0</v>
      </c>
      <c r="HD16" s="258">
        <v>0</v>
      </c>
      <c r="HE16" s="258">
        <v>0</v>
      </c>
      <c r="HF16" s="258">
        <v>0</v>
      </c>
      <c r="HG16" s="258">
        <v>0</v>
      </c>
      <c r="HH16" s="258">
        <v>0</v>
      </c>
      <c r="HI16" s="291">
        <v>0</v>
      </c>
      <c r="HJ16" s="291">
        <v>0</v>
      </c>
      <c r="HK16" s="258">
        <v>0</v>
      </c>
      <c r="HL16" s="258">
        <v>0</v>
      </c>
      <c r="HM16" s="258">
        <v>0</v>
      </c>
      <c r="HN16" s="258">
        <v>0</v>
      </c>
      <c r="HO16" s="291">
        <v>0</v>
      </c>
      <c r="HP16" s="258">
        <v>0</v>
      </c>
      <c r="HQ16" s="258">
        <v>0</v>
      </c>
      <c r="HR16" s="258">
        <v>0</v>
      </c>
      <c r="HS16" s="258">
        <v>0</v>
      </c>
      <c r="HT16" s="258">
        <v>0</v>
      </c>
      <c r="HU16" s="258">
        <v>0</v>
      </c>
      <c r="HV16" s="258">
        <v>0</v>
      </c>
      <c r="HW16" s="258">
        <v>0</v>
      </c>
      <c r="HX16" s="258">
        <v>0</v>
      </c>
      <c r="HY16" s="258">
        <v>0</v>
      </c>
      <c r="HZ16" s="258">
        <v>0</v>
      </c>
      <c r="IA16" s="258">
        <v>0</v>
      </c>
      <c r="IB16" s="258">
        <v>0</v>
      </c>
      <c r="IC16" s="258">
        <v>0</v>
      </c>
      <c r="ID16" s="258">
        <v>0</v>
      </c>
      <c r="IE16" s="258">
        <v>0</v>
      </c>
      <c r="IF16" s="258">
        <v>0</v>
      </c>
      <c r="IG16" s="258">
        <v>0</v>
      </c>
      <c r="IH16" s="258">
        <v>0</v>
      </c>
      <c r="II16" s="258">
        <v>0</v>
      </c>
      <c r="IJ16" s="258">
        <v>0</v>
      </c>
      <c r="IK16" s="258">
        <v>0</v>
      </c>
      <c r="IL16" s="258">
        <v>0</v>
      </c>
      <c r="IM16" s="258">
        <v>0</v>
      </c>
      <c r="IN16" s="258">
        <v>0</v>
      </c>
      <c r="IO16" s="258">
        <v>0</v>
      </c>
      <c r="IP16" s="258">
        <v>0</v>
      </c>
      <c r="IQ16" s="258">
        <v>0</v>
      </c>
      <c r="IR16" s="258">
        <v>0</v>
      </c>
      <c r="IS16" s="258">
        <v>0</v>
      </c>
      <c r="IT16" s="258">
        <v>0</v>
      </c>
      <c r="IU16" s="258">
        <v>0</v>
      </c>
      <c r="IV16" s="258">
        <v>0</v>
      </c>
      <c r="IW16" s="258">
        <v>0</v>
      </c>
      <c r="IX16" s="258">
        <v>0</v>
      </c>
      <c r="IY16" s="258">
        <v>0</v>
      </c>
      <c r="IZ16" s="258">
        <v>0</v>
      </c>
      <c r="JA16" s="258">
        <v>0</v>
      </c>
    </row>
    <row r="17" spans="1:261" ht="78.75" x14ac:dyDescent="0.3">
      <c r="A17" s="293">
        <v>7</v>
      </c>
      <c r="B17" s="293" t="s">
        <v>526</v>
      </c>
      <c r="C17" s="292" t="s">
        <v>532</v>
      </c>
      <c r="D17" s="291">
        <v>247692984</v>
      </c>
      <c r="E17" s="265">
        <f t="shared" si="20"/>
        <v>3835.35</v>
      </c>
      <c r="F17" s="265">
        <f t="shared" si="4"/>
        <v>0</v>
      </c>
      <c r="G17" s="265">
        <f t="shared" si="5"/>
        <v>3698</v>
      </c>
      <c r="H17" s="265">
        <f t="shared" si="26"/>
        <v>0</v>
      </c>
      <c r="I17" s="265">
        <f t="shared" si="6"/>
        <v>137.35</v>
      </c>
      <c r="J17" s="290">
        <f t="shared" si="21"/>
        <v>0</v>
      </c>
      <c r="K17" s="258">
        <v>0</v>
      </c>
      <c r="L17" s="290">
        <v>0</v>
      </c>
      <c r="M17" s="258">
        <v>0</v>
      </c>
      <c r="N17" s="258">
        <v>0</v>
      </c>
      <c r="O17" s="258">
        <v>0</v>
      </c>
      <c r="P17" s="294">
        <v>0</v>
      </c>
      <c r="Q17" s="258">
        <v>0</v>
      </c>
      <c r="R17" s="258">
        <v>0</v>
      </c>
      <c r="S17" s="258">
        <v>0</v>
      </c>
      <c r="T17" s="258">
        <v>0</v>
      </c>
      <c r="U17" s="258">
        <v>0</v>
      </c>
      <c r="V17" s="294">
        <v>0</v>
      </c>
      <c r="W17" s="258">
        <v>0</v>
      </c>
      <c r="X17" s="294">
        <v>0</v>
      </c>
      <c r="Y17" s="258">
        <v>0</v>
      </c>
      <c r="Z17" s="294">
        <v>0</v>
      </c>
      <c r="AA17" s="258">
        <v>0</v>
      </c>
      <c r="AB17" s="294">
        <v>0</v>
      </c>
      <c r="AC17" s="258">
        <v>0</v>
      </c>
      <c r="AD17" s="294">
        <v>0</v>
      </c>
      <c r="AE17" s="258">
        <v>0</v>
      </c>
      <c r="AF17" s="290">
        <v>0</v>
      </c>
      <c r="AG17" s="258">
        <v>0</v>
      </c>
      <c r="AH17" s="258">
        <v>0</v>
      </c>
      <c r="AI17" s="258">
        <v>0</v>
      </c>
      <c r="AJ17" s="258">
        <v>0</v>
      </c>
      <c r="AK17" s="258">
        <v>0</v>
      </c>
      <c r="AL17" s="294">
        <v>0</v>
      </c>
      <c r="AM17" s="258">
        <v>0</v>
      </c>
      <c r="AN17" s="258">
        <v>0</v>
      </c>
      <c r="AO17" s="258">
        <v>0</v>
      </c>
      <c r="AP17" s="258">
        <v>0</v>
      </c>
      <c r="AQ17" s="258">
        <v>0</v>
      </c>
      <c r="AR17" s="294">
        <v>0</v>
      </c>
      <c r="AS17" s="258">
        <v>0</v>
      </c>
      <c r="AT17" s="294">
        <v>0</v>
      </c>
      <c r="AU17" s="258">
        <v>0</v>
      </c>
      <c r="AV17" s="294">
        <v>0</v>
      </c>
      <c r="AW17" s="258">
        <v>0</v>
      </c>
      <c r="AX17" s="294">
        <v>0</v>
      </c>
      <c r="AY17" s="258">
        <v>0</v>
      </c>
      <c r="AZ17" s="258">
        <v>0</v>
      </c>
      <c r="BA17" s="258">
        <v>0</v>
      </c>
      <c r="BB17" s="290">
        <v>0</v>
      </c>
      <c r="BC17" s="258">
        <v>0</v>
      </c>
      <c r="BD17" s="258">
        <v>0</v>
      </c>
      <c r="BE17" s="258">
        <v>0</v>
      </c>
      <c r="BF17" s="294">
        <v>0</v>
      </c>
      <c r="BG17" s="258">
        <v>0</v>
      </c>
      <c r="BH17" s="290">
        <v>19</v>
      </c>
      <c r="BI17" s="258">
        <v>0</v>
      </c>
      <c r="BJ17" s="258">
        <v>0</v>
      </c>
      <c r="BK17" s="258">
        <v>0</v>
      </c>
      <c r="BL17" s="294">
        <v>0</v>
      </c>
      <c r="BM17" s="258">
        <v>0</v>
      </c>
      <c r="BN17" s="258">
        <v>0</v>
      </c>
      <c r="BO17" s="258">
        <v>0</v>
      </c>
      <c r="BP17" s="294">
        <v>0</v>
      </c>
      <c r="BQ17" s="258">
        <v>0</v>
      </c>
      <c r="BR17" s="290">
        <v>0</v>
      </c>
      <c r="BS17" s="290">
        <f t="shared" si="22"/>
        <v>1</v>
      </c>
      <c r="BT17" s="258">
        <v>0</v>
      </c>
      <c r="BU17" s="290">
        <v>1</v>
      </c>
      <c r="BV17" s="258">
        <v>0</v>
      </c>
      <c r="BW17" s="258">
        <v>0</v>
      </c>
      <c r="BX17" s="258">
        <v>0</v>
      </c>
      <c r="BY17" s="294">
        <v>15</v>
      </c>
      <c r="BZ17" s="258">
        <v>0</v>
      </c>
      <c r="CA17" s="258">
        <v>0</v>
      </c>
      <c r="CB17" s="258">
        <v>0</v>
      </c>
      <c r="CC17" s="258">
        <v>0</v>
      </c>
      <c r="CD17" s="258">
        <v>0</v>
      </c>
      <c r="CE17" s="258">
        <v>0</v>
      </c>
      <c r="CF17" s="258">
        <v>0</v>
      </c>
      <c r="CG17" s="258">
        <v>0</v>
      </c>
      <c r="CH17" s="258">
        <v>0</v>
      </c>
      <c r="CI17" s="258">
        <v>0</v>
      </c>
      <c r="CJ17" s="258">
        <v>0</v>
      </c>
      <c r="CK17" s="258">
        <v>0</v>
      </c>
      <c r="CL17" s="258">
        <v>0</v>
      </c>
      <c r="CM17" s="291">
        <v>0</v>
      </c>
      <c r="CN17" s="258">
        <v>0</v>
      </c>
      <c r="CO17" s="291">
        <v>1</v>
      </c>
      <c r="CP17" s="258">
        <v>0</v>
      </c>
      <c r="CQ17" s="258">
        <v>0</v>
      </c>
      <c r="CR17" s="258">
        <v>0</v>
      </c>
      <c r="CS17" s="290">
        <v>12</v>
      </c>
      <c r="CT17" s="258">
        <v>0</v>
      </c>
      <c r="CU17" s="258">
        <v>0</v>
      </c>
      <c r="CV17" s="258">
        <v>0</v>
      </c>
      <c r="CW17" s="258">
        <v>0</v>
      </c>
      <c r="CX17" s="258">
        <v>0</v>
      </c>
      <c r="CY17" s="290">
        <v>0</v>
      </c>
      <c r="CZ17" s="290">
        <f t="shared" si="23"/>
        <v>2</v>
      </c>
      <c r="DA17" s="258">
        <v>0</v>
      </c>
      <c r="DB17" s="290">
        <v>2</v>
      </c>
      <c r="DC17" s="258">
        <v>0</v>
      </c>
      <c r="DD17" s="294">
        <v>0</v>
      </c>
      <c r="DE17" s="258">
        <v>0</v>
      </c>
      <c r="DF17" s="258">
        <v>0</v>
      </c>
      <c r="DG17" s="258">
        <v>0</v>
      </c>
      <c r="DH17" s="258">
        <v>0</v>
      </c>
      <c r="DI17" s="258">
        <v>0</v>
      </c>
      <c r="DJ17" s="258">
        <v>0</v>
      </c>
      <c r="DK17" s="258">
        <v>0</v>
      </c>
      <c r="DL17" s="258">
        <v>0</v>
      </c>
      <c r="DM17" s="258">
        <v>0</v>
      </c>
      <c r="DN17" s="258">
        <v>0</v>
      </c>
      <c r="DO17" s="258">
        <v>0</v>
      </c>
      <c r="DP17" s="258">
        <v>0</v>
      </c>
      <c r="DQ17" s="258">
        <v>0</v>
      </c>
      <c r="DR17" s="294">
        <v>25</v>
      </c>
      <c r="DS17" s="258">
        <v>0</v>
      </c>
      <c r="DT17" s="294">
        <v>3698</v>
      </c>
      <c r="DU17" s="258">
        <v>0</v>
      </c>
      <c r="DV17" s="258">
        <v>0</v>
      </c>
      <c r="DW17" s="258">
        <v>0</v>
      </c>
      <c r="DX17" s="258">
        <v>0</v>
      </c>
      <c r="DY17" s="258">
        <v>0</v>
      </c>
      <c r="DZ17" s="258">
        <v>0</v>
      </c>
      <c r="EA17" s="258">
        <v>0</v>
      </c>
      <c r="EB17" s="258">
        <v>0</v>
      </c>
      <c r="EC17" s="258">
        <v>0</v>
      </c>
      <c r="ED17" s="258">
        <v>0</v>
      </c>
      <c r="EE17" s="258">
        <v>0</v>
      </c>
      <c r="EF17" s="258">
        <v>0</v>
      </c>
      <c r="EG17" s="258">
        <v>0</v>
      </c>
      <c r="EH17" s="294">
        <v>0</v>
      </c>
      <c r="EI17" s="294">
        <v>0</v>
      </c>
      <c r="EJ17" s="291">
        <v>679</v>
      </c>
      <c r="EK17" s="258">
        <v>0</v>
      </c>
      <c r="EL17" s="294">
        <v>3</v>
      </c>
      <c r="EM17" s="258">
        <v>0</v>
      </c>
      <c r="EN17" s="258">
        <v>0</v>
      </c>
      <c r="EO17" s="258">
        <v>0</v>
      </c>
      <c r="EP17" s="258">
        <v>0</v>
      </c>
      <c r="EQ17" s="258">
        <v>0</v>
      </c>
      <c r="ER17" s="258">
        <v>0</v>
      </c>
      <c r="ES17" s="258">
        <v>0</v>
      </c>
      <c r="ET17" s="258">
        <v>0</v>
      </c>
      <c r="EU17" s="258">
        <v>0</v>
      </c>
      <c r="EV17" s="306">
        <v>97.35</v>
      </c>
      <c r="EW17" s="258">
        <v>0</v>
      </c>
      <c r="EX17" s="258">
        <v>0</v>
      </c>
      <c r="EY17" s="258">
        <v>0</v>
      </c>
      <c r="EZ17" s="258">
        <v>0</v>
      </c>
      <c r="FA17" s="258">
        <v>0</v>
      </c>
      <c r="FB17" s="258">
        <v>0</v>
      </c>
      <c r="FC17" s="258">
        <v>0</v>
      </c>
      <c r="FD17" s="258">
        <v>0</v>
      </c>
      <c r="FE17" s="258">
        <v>0</v>
      </c>
      <c r="FF17" s="258">
        <v>0</v>
      </c>
      <c r="FG17" s="258">
        <v>0</v>
      </c>
      <c r="FH17" s="258">
        <v>0</v>
      </c>
      <c r="FI17" s="258">
        <v>0</v>
      </c>
      <c r="FJ17" s="258">
        <v>0</v>
      </c>
      <c r="FK17" s="258">
        <v>0</v>
      </c>
      <c r="FL17" s="258">
        <v>0</v>
      </c>
      <c r="FM17" s="258">
        <v>0</v>
      </c>
      <c r="FN17" s="258">
        <v>0</v>
      </c>
      <c r="FO17" s="258">
        <v>0</v>
      </c>
      <c r="FP17" s="258">
        <v>0</v>
      </c>
      <c r="FQ17" s="258">
        <v>0</v>
      </c>
      <c r="FR17" s="258">
        <v>0</v>
      </c>
      <c r="FS17" s="258">
        <v>0</v>
      </c>
      <c r="FT17" s="258">
        <v>0</v>
      </c>
      <c r="FU17" s="258">
        <v>0</v>
      </c>
      <c r="FV17" s="258">
        <v>0</v>
      </c>
      <c r="FW17" s="258">
        <v>0</v>
      </c>
      <c r="FX17" s="258">
        <v>0</v>
      </c>
      <c r="FY17" s="258">
        <v>0</v>
      </c>
      <c r="FZ17" s="258">
        <v>0</v>
      </c>
      <c r="GA17" s="258">
        <v>0</v>
      </c>
      <c r="GB17" s="258">
        <v>0</v>
      </c>
      <c r="GC17" s="258">
        <v>0</v>
      </c>
      <c r="GD17" s="258">
        <v>0</v>
      </c>
      <c r="GE17" s="258">
        <v>0</v>
      </c>
      <c r="GF17" s="258">
        <v>0</v>
      </c>
      <c r="GG17" s="258">
        <v>0</v>
      </c>
      <c r="GH17" s="258">
        <v>0</v>
      </c>
      <c r="GI17" s="258">
        <v>0</v>
      </c>
      <c r="GJ17" s="294">
        <v>64890</v>
      </c>
      <c r="GK17" s="258">
        <v>0</v>
      </c>
      <c r="GL17" s="294">
        <v>1.5</v>
      </c>
      <c r="GM17" s="258">
        <v>0</v>
      </c>
      <c r="GN17" s="258">
        <f t="shared" si="24"/>
        <v>0</v>
      </c>
      <c r="GO17" s="258">
        <v>0</v>
      </c>
      <c r="GP17" s="258">
        <f t="shared" si="25"/>
        <v>0</v>
      </c>
      <c r="GQ17" s="258">
        <v>0</v>
      </c>
      <c r="GR17" s="258">
        <v>0</v>
      </c>
      <c r="GS17" s="258">
        <v>0</v>
      </c>
      <c r="GT17" s="258">
        <v>0</v>
      </c>
      <c r="GU17" s="258">
        <v>0</v>
      </c>
      <c r="GV17" s="258">
        <v>0</v>
      </c>
      <c r="GW17" s="258">
        <v>0</v>
      </c>
      <c r="GX17" s="258">
        <v>0</v>
      </c>
      <c r="GY17" s="258">
        <v>0</v>
      </c>
      <c r="GZ17" s="258">
        <v>0</v>
      </c>
      <c r="HA17" s="258">
        <v>0</v>
      </c>
      <c r="HB17" s="258">
        <v>0</v>
      </c>
      <c r="HC17" s="258">
        <v>0</v>
      </c>
      <c r="HD17" s="258">
        <v>0</v>
      </c>
      <c r="HE17" s="258">
        <v>0</v>
      </c>
      <c r="HF17" s="258">
        <v>0</v>
      </c>
      <c r="HG17" s="258">
        <v>0</v>
      </c>
      <c r="HH17" s="258">
        <v>0</v>
      </c>
      <c r="HI17" s="291">
        <v>0</v>
      </c>
      <c r="HJ17" s="291">
        <v>0</v>
      </c>
      <c r="HK17" s="258">
        <v>0</v>
      </c>
      <c r="HL17" s="258">
        <v>0</v>
      </c>
      <c r="HM17" s="258">
        <v>0</v>
      </c>
      <c r="HN17" s="258">
        <v>0</v>
      </c>
      <c r="HO17" s="291">
        <v>0</v>
      </c>
      <c r="HP17" s="258">
        <v>0</v>
      </c>
      <c r="HQ17" s="258">
        <v>0</v>
      </c>
      <c r="HR17" s="258">
        <v>0</v>
      </c>
      <c r="HS17" s="258">
        <v>0</v>
      </c>
      <c r="HT17" s="258">
        <v>0</v>
      </c>
      <c r="HU17" s="258">
        <v>0</v>
      </c>
      <c r="HV17" s="258">
        <v>0</v>
      </c>
      <c r="HW17" s="258">
        <v>0</v>
      </c>
      <c r="HX17" s="258">
        <v>0</v>
      </c>
      <c r="HY17" s="258">
        <v>0</v>
      </c>
      <c r="HZ17" s="258">
        <v>0</v>
      </c>
      <c r="IA17" s="258">
        <v>0</v>
      </c>
      <c r="IB17" s="258">
        <v>0</v>
      </c>
      <c r="IC17" s="258">
        <v>0</v>
      </c>
      <c r="ID17" s="258">
        <v>0</v>
      </c>
      <c r="IE17" s="258">
        <v>0</v>
      </c>
      <c r="IF17" s="258">
        <v>0</v>
      </c>
      <c r="IG17" s="258">
        <v>0</v>
      </c>
      <c r="IH17" s="258">
        <v>0</v>
      </c>
      <c r="II17" s="258">
        <v>0</v>
      </c>
      <c r="IJ17" s="258">
        <v>0</v>
      </c>
      <c r="IK17" s="258">
        <v>0</v>
      </c>
      <c r="IL17" s="258">
        <v>0</v>
      </c>
      <c r="IM17" s="258">
        <v>0</v>
      </c>
      <c r="IN17" s="258">
        <v>0</v>
      </c>
      <c r="IO17" s="258">
        <v>0</v>
      </c>
      <c r="IP17" s="258">
        <v>0</v>
      </c>
      <c r="IQ17" s="258">
        <v>0</v>
      </c>
      <c r="IR17" s="258">
        <v>0</v>
      </c>
      <c r="IS17" s="258">
        <v>0</v>
      </c>
      <c r="IT17" s="258">
        <v>0</v>
      </c>
      <c r="IU17" s="258">
        <v>0</v>
      </c>
      <c r="IV17" s="258">
        <v>0</v>
      </c>
      <c r="IW17" s="258">
        <v>0</v>
      </c>
      <c r="IX17" s="258">
        <v>0</v>
      </c>
      <c r="IY17" s="258">
        <v>0</v>
      </c>
      <c r="IZ17" s="258">
        <v>0</v>
      </c>
      <c r="JA17" s="258">
        <v>0</v>
      </c>
    </row>
    <row r="18" spans="1:261" ht="63" x14ac:dyDescent="0.3">
      <c r="A18" s="293">
        <v>8</v>
      </c>
      <c r="B18" s="293" t="s">
        <v>526</v>
      </c>
      <c r="C18" s="292" t="s">
        <v>533</v>
      </c>
      <c r="D18" s="291">
        <v>247692987</v>
      </c>
      <c r="E18" s="265">
        <f t="shared" si="20"/>
        <v>3144.91</v>
      </c>
      <c r="F18" s="265">
        <f t="shared" si="4"/>
        <v>0</v>
      </c>
      <c r="G18" s="265">
        <f t="shared" si="5"/>
        <v>2358</v>
      </c>
      <c r="H18" s="265">
        <f t="shared" si="26"/>
        <v>0</v>
      </c>
      <c r="I18" s="265">
        <f t="shared" si="6"/>
        <v>786.91000000000008</v>
      </c>
      <c r="J18" s="290">
        <f t="shared" si="21"/>
        <v>1</v>
      </c>
      <c r="K18" s="258">
        <v>0</v>
      </c>
      <c r="L18" s="290">
        <v>1</v>
      </c>
      <c r="M18" s="258">
        <v>0</v>
      </c>
      <c r="N18" s="258">
        <v>0</v>
      </c>
      <c r="O18" s="258">
        <v>0</v>
      </c>
      <c r="P18" s="294">
        <v>0</v>
      </c>
      <c r="Q18" s="258">
        <v>0</v>
      </c>
      <c r="R18" s="258">
        <v>0</v>
      </c>
      <c r="S18" s="258">
        <v>0</v>
      </c>
      <c r="T18" s="258">
        <v>0</v>
      </c>
      <c r="U18" s="258">
        <v>0</v>
      </c>
      <c r="V18" s="294">
        <v>245</v>
      </c>
      <c r="W18" s="258">
        <v>0</v>
      </c>
      <c r="X18" s="294">
        <v>0</v>
      </c>
      <c r="Y18" s="258">
        <v>0</v>
      </c>
      <c r="Z18" s="294">
        <v>0</v>
      </c>
      <c r="AA18" s="258">
        <v>0</v>
      </c>
      <c r="AB18" s="294">
        <v>0</v>
      </c>
      <c r="AC18" s="258">
        <v>0</v>
      </c>
      <c r="AD18" s="294">
        <v>5</v>
      </c>
      <c r="AE18" s="258">
        <v>0</v>
      </c>
      <c r="AF18" s="290">
        <v>1</v>
      </c>
      <c r="AG18" s="258">
        <v>0</v>
      </c>
      <c r="AH18" s="258">
        <v>0</v>
      </c>
      <c r="AI18" s="258">
        <v>0</v>
      </c>
      <c r="AJ18" s="258">
        <v>0</v>
      </c>
      <c r="AK18" s="258">
        <v>0</v>
      </c>
      <c r="AL18" s="294">
        <v>0</v>
      </c>
      <c r="AM18" s="258">
        <v>0</v>
      </c>
      <c r="AN18" s="258">
        <v>0</v>
      </c>
      <c r="AO18" s="258">
        <v>0</v>
      </c>
      <c r="AP18" s="258">
        <v>0</v>
      </c>
      <c r="AQ18" s="258">
        <v>0</v>
      </c>
      <c r="AR18" s="294">
        <v>45</v>
      </c>
      <c r="AS18" s="258">
        <v>0</v>
      </c>
      <c r="AT18" s="294">
        <v>0</v>
      </c>
      <c r="AU18" s="258">
        <v>0</v>
      </c>
      <c r="AV18" s="294">
        <v>0</v>
      </c>
      <c r="AW18" s="258">
        <v>0</v>
      </c>
      <c r="AX18" s="294">
        <v>0</v>
      </c>
      <c r="AY18" s="258">
        <v>0</v>
      </c>
      <c r="AZ18" s="258">
        <v>0</v>
      </c>
      <c r="BA18" s="258">
        <v>0</v>
      </c>
      <c r="BB18" s="290">
        <v>0</v>
      </c>
      <c r="BC18" s="258">
        <v>0</v>
      </c>
      <c r="BD18" s="258">
        <v>0</v>
      </c>
      <c r="BE18" s="258">
        <v>0</v>
      </c>
      <c r="BF18" s="294">
        <v>0</v>
      </c>
      <c r="BG18" s="258">
        <v>0</v>
      </c>
      <c r="BH18" s="290">
        <v>32</v>
      </c>
      <c r="BI18" s="258">
        <v>0</v>
      </c>
      <c r="BJ18" s="258">
        <v>0</v>
      </c>
      <c r="BK18" s="258">
        <v>0</v>
      </c>
      <c r="BL18" s="294">
        <v>0</v>
      </c>
      <c r="BM18" s="258">
        <v>0</v>
      </c>
      <c r="BN18" s="258">
        <v>0</v>
      </c>
      <c r="BO18" s="258">
        <v>0</v>
      </c>
      <c r="BP18" s="294">
        <v>0</v>
      </c>
      <c r="BQ18" s="258">
        <v>0</v>
      </c>
      <c r="BR18" s="290">
        <v>0</v>
      </c>
      <c r="BS18" s="290">
        <f t="shared" si="22"/>
        <v>2</v>
      </c>
      <c r="BT18" s="258">
        <v>0</v>
      </c>
      <c r="BU18" s="290">
        <v>2</v>
      </c>
      <c r="BV18" s="258">
        <v>0</v>
      </c>
      <c r="BW18" s="258">
        <v>0</v>
      </c>
      <c r="BX18" s="258">
        <v>0</v>
      </c>
      <c r="BY18" s="294">
        <v>20</v>
      </c>
      <c r="BZ18" s="258">
        <v>0</v>
      </c>
      <c r="CA18" s="258">
        <v>0</v>
      </c>
      <c r="CB18" s="258">
        <v>0</v>
      </c>
      <c r="CC18" s="258">
        <v>0</v>
      </c>
      <c r="CD18" s="258">
        <v>0</v>
      </c>
      <c r="CE18" s="258">
        <v>0</v>
      </c>
      <c r="CF18" s="258">
        <v>0</v>
      </c>
      <c r="CG18" s="258">
        <v>0</v>
      </c>
      <c r="CH18" s="258">
        <v>0</v>
      </c>
      <c r="CI18" s="258">
        <v>0</v>
      </c>
      <c r="CJ18" s="258">
        <v>0</v>
      </c>
      <c r="CK18" s="258">
        <v>0</v>
      </c>
      <c r="CL18" s="258">
        <v>0</v>
      </c>
      <c r="CM18" s="291">
        <v>0</v>
      </c>
      <c r="CN18" s="258">
        <v>0</v>
      </c>
      <c r="CO18" s="291">
        <v>0</v>
      </c>
      <c r="CP18" s="258">
        <v>0</v>
      </c>
      <c r="CQ18" s="258">
        <v>0</v>
      </c>
      <c r="CR18" s="258">
        <v>0</v>
      </c>
      <c r="CS18" s="290">
        <v>8</v>
      </c>
      <c r="CT18" s="258">
        <v>0</v>
      </c>
      <c r="CU18" s="258">
        <v>0</v>
      </c>
      <c r="CV18" s="258">
        <v>0</v>
      </c>
      <c r="CW18" s="258">
        <v>0</v>
      </c>
      <c r="CX18" s="258">
        <v>0</v>
      </c>
      <c r="CY18" s="290">
        <v>3</v>
      </c>
      <c r="CZ18" s="290">
        <f t="shared" si="23"/>
        <v>30</v>
      </c>
      <c r="DA18" s="258">
        <v>0</v>
      </c>
      <c r="DB18" s="290">
        <v>30</v>
      </c>
      <c r="DC18" s="258">
        <v>0</v>
      </c>
      <c r="DD18" s="294">
        <v>395</v>
      </c>
      <c r="DE18" s="258">
        <v>0</v>
      </c>
      <c r="DF18" s="258">
        <v>0</v>
      </c>
      <c r="DG18" s="258">
        <v>0</v>
      </c>
      <c r="DH18" s="258">
        <v>0</v>
      </c>
      <c r="DI18" s="258">
        <v>0</v>
      </c>
      <c r="DJ18" s="258">
        <v>0</v>
      </c>
      <c r="DK18" s="258">
        <v>0</v>
      </c>
      <c r="DL18" s="258">
        <v>0</v>
      </c>
      <c r="DM18" s="258">
        <v>0</v>
      </c>
      <c r="DN18" s="258">
        <v>0</v>
      </c>
      <c r="DO18" s="258">
        <v>0</v>
      </c>
      <c r="DP18" s="258">
        <v>0</v>
      </c>
      <c r="DQ18" s="258">
        <v>0</v>
      </c>
      <c r="DR18" s="294">
        <v>0</v>
      </c>
      <c r="DS18" s="258">
        <v>0</v>
      </c>
      <c r="DT18" s="294">
        <v>1963</v>
      </c>
      <c r="DU18" s="258">
        <v>0</v>
      </c>
      <c r="DV18" s="258">
        <v>0</v>
      </c>
      <c r="DW18" s="258">
        <v>0</v>
      </c>
      <c r="DX18" s="258">
        <v>0</v>
      </c>
      <c r="DY18" s="258">
        <v>0</v>
      </c>
      <c r="DZ18" s="258">
        <v>0</v>
      </c>
      <c r="EA18" s="258">
        <v>0</v>
      </c>
      <c r="EB18" s="258">
        <v>0</v>
      </c>
      <c r="EC18" s="258">
        <v>0</v>
      </c>
      <c r="ED18" s="258">
        <v>0</v>
      </c>
      <c r="EE18" s="258">
        <v>0</v>
      </c>
      <c r="EF18" s="258">
        <v>0</v>
      </c>
      <c r="EG18" s="258">
        <v>0</v>
      </c>
      <c r="EH18" s="294">
        <v>0</v>
      </c>
      <c r="EI18" s="294">
        <v>0</v>
      </c>
      <c r="EJ18" s="291">
        <v>648</v>
      </c>
      <c r="EK18" s="258">
        <v>0</v>
      </c>
      <c r="EL18" s="294">
        <v>3.25</v>
      </c>
      <c r="EM18" s="258">
        <v>0</v>
      </c>
      <c r="EN18" s="258">
        <v>0</v>
      </c>
      <c r="EO18" s="258">
        <v>0</v>
      </c>
      <c r="EP18" s="258">
        <v>0</v>
      </c>
      <c r="EQ18" s="258">
        <v>0</v>
      </c>
      <c r="ER18" s="258">
        <v>0</v>
      </c>
      <c r="ES18" s="258">
        <v>0</v>
      </c>
      <c r="ET18" s="258">
        <v>0</v>
      </c>
      <c r="EU18" s="258">
        <v>0</v>
      </c>
      <c r="EV18" s="306">
        <v>476.91</v>
      </c>
      <c r="EW18" s="258">
        <v>0</v>
      </c>
      <c r="EX18" s="258">
        <v>0</v>
      </c>
      <c r="EY18" s="258">
        <v>0</v>
      </c>
      <c r="EZ18" s="258">
        <v>0</v>
      </c>
      <c r="FA18" s="258">
        <v>0</v>
      </c>
      <c r="FB18" s="258">
        <v>0</v>
      </c>
      <c r="FC18" s="258">
        <v>0</v>
      </c>
      <c r="FD18" s="258">
        <v>0</v>
      </c>
      <c r="FE18" s="258">
        <v>0</v>
      </c>
      <c r="FF18" s="258">
        <v>0</v>
      </c>
      <c r="FG18" s="258">
        <v>0</v>
      </c>
      <c r="FH18" s="258">
        <v>0</v>
      </c>
      <c r="FI18" s="258">
        <v>0</v>
      </c>
      <c r="FJ18" s="258">
        <v>0</v>
      </c>
      <c r="FK18" s="258">
        <v>0</v>
      </c>
      <c r="FL18" s="258">
        <v>0</v>
      </c>
      <c r="FM18" s="258">
        <v>0</v>
      </c>
      <c r="FN18" s="258">
        <v>0</v>
      </c>
      <c r="FO18" s="258">
        <v>0</v>
      </c>
      <c r="FP18" s="258">
        <v>0</v>
      </c>
      <c r="FQ18" s="258">
        <v>0</v>
      </c>
      <c r="FR18" s="258">
        <v>0</v>
      </c>
      <c r="FS18" s="258">
        <v>0</v>
      </c>
      <c r="FT18" s="258">
        <v>0</v>
      </c>
      <c r="FU18" s="258">
        <v>0</v>
      </c>
      <c r="FV18" s="258">
        <v>0</v>
      </c>
      <c r="FW18" s="258">
        <v>0</v>
      </c>
      <c r="FX18" s="258">
        <v>0</v>
      </c>
      <c r="FY18" s="258">
        <v>0</v>
      </c>
      <c r="FZ18" s="258">
        <v>0</v>
      </c>
      <c r="GA18" s="258">
        <v>0</v>
      </c>
      <c r="GB18" s="258">
        <v>0</v>
      </c>
      <c r="GC18" s="258">
        <v>0</v>
      </c>
      <c r="GD18" s="258">
        <v>0</v>
      </c>
      <c r="GE18" s="258">
        <v>0</v>
      </c>
      <c r="GF18" s="258">
        <v>0</v>
      </c>
      <c r="GG18" s="258">
        <v>0</v>
      </c>
      <c r="GH18" s="258">
        <v>0</v>
      </c>
      <c r="GI18" s="258">
        <v>0</v>
      </c>
      <c r="GJ18" s="294">
        <v>220</v>
      </c>
      <c r="GK18" s="258">
        <v>0</v>
      </c>
      <c r="GL18" s="294">
        <v>1.5</v>
      </c>
      <c r="GM18" s="258">
        <v>0</v>
      </c>
      <c r="GN18" s="258">
        <f t="shared" si="24"/>
        <v>0</v>
      </c>
      <c r="GO18" s="258">
        <v>0</v>
      </c>
      <c r="GP18" s="258">
        <f t="shared" si="25"/>
        <v>0</v>
      </c>
      <c r="GQ18" s="258">
        <v>0</v>
      </c>
      <c r="GR18" s="258">
        <v>0</v>
      </c>
      <c r="GS18" s="258">
        <v>0</v>
      </c>
      <c r="GT18" s="258">
        <v>0</v>
      </c>
      <c r="GU18" s="258">
        <v>0</v>
      </c>
      <c r="GV18" s="258">
        <v>0</v>
      </c>
      <c r="GW18" s="258">
        <v>0</v>
      </c>
      <c r="GX18" s="258">
        <v>0</v>
      </c>
      <c r="GY18" s="258">
        <v>0</v>
      </c>
      <c r="GZ18" s="258">
        <v>0</v>
      </c>
      <c r="HA18" s="258">
        <v>0</v>
      </c>
      <c r="HB18" s="258">
        <v>0</v>
      </c>
      <c r="HC18" s="258">
        <v>0</v>
      </c>
      <c r="HD18" s="258">
        <v>0</v>
      </c>
      <c r="HE18" s="258">
        <v>0</v>
      </c>
      <c r="HF18" s="258">
        <v>0</v>
      </c>
      <c r="HG18" s="258">
        <v>0</v>
      </c>
      <c r="HH18" s="258">
        <v>0</v>
      </c>
      <c r="HI18" s="291">
        <v>0</v>
      </c>
      <c r="HJ18" s="291">
        <v>0</v>
      </c>
      <c r="HK18" s="258">
        <v>0</v>
      </c>
      <c r="HL18" s="258">
        <v>0</v>
      </c>
      <c r="HM18" s="258">
        <v>0</v>
      </c>
      <c r="HN18" s="258">
        <v>0</v>
      </c>
      <c r="HO18" s="291">
        <v>0</v>
      </c>
      <c r="HP18" s="258">
        <v>0</v>
      </c>
      <c r="HQ18" s="258">
        <v>0</v>
      </c>
      <c r="HR18" s="258">
        <v>0</v>
      </c>
      <c r="HS18" s="258">
        <v>0</v>
      </c>
      <c r="HT18" s="258">
        <v>0</v>
      </c>
      <c r="HU18" s="258">
        <v>0</v>
      </c>
      <c r="HV18" s="258">
        <v>0</v>
      </c>
      <c r="HW18" s="258">
        <v>0</v>
      </c>
      <c r="HX18" s="258">
        <v>0</v>
      </c>
      <c r="HY18" s="258">
        <v>0</v>
      </c>
      <c r="HZ18" s="258">
        <v>0</v>
      </c>
      <c r="IA18" s="258">
        <v>0</v>
      </c>
      <c r="IB18" s="258">
        <v>0</v>
      </c>
      <c r="IC18" s="258">
        <v>0</v>
      </c>
      <c r="ID18" s="258">
        <v>0</v>
      </c>
      <c r="IE18" s="258">
        <v>0</v>
      </c>
      <c r="IF18" s="258">
        <v>0</v>
      </c>
      <c r="IG18" s="258">
        <v>0</v>
      </c>
      <c r="IH18" s="258">
        <v>0</v>
      </c>
      <c r="II18" s="258">
        <v>0</v>
      </c>
      <c r="IJ18" s="258">
        <v>0</v>
      </c>
      <c r="IK18" s="258">
        <v>0</v>
      </c>
      <c r="IL18" s="258">
        <v>0</v>
      </c>
      <c r="IM18" s="258">
        <v>0</v>
      </c>
      <c r="IN18" s="258">
        <v>0</v>
      </c>
      <c r="IO18" s="258">
        <v>0</v>
      </c>
      <c r="IP18" s="258">
        <v>0</v>
      </c>
      <c r="IQ18" s="258">
        <v>0</v>
      </c>
      <c r="IR18" s="258">
        <v>0</v>
      </c>
      <c r="IS18" s="258">
        <v>0</v>
      </c>
      <c r="IT18" s="258">
        <v>0</v>
      </c>
      <c r="IU18" s="258">
        <v>0</v>
      </c>
      <c r="IV18" s="258">
        <v>0</v>
      </c>
      <c r="IW18" s="258">
        <v>0</v>
      </c>
      <c r="IX18" s="258">
        <v>0</v>
      </c>
      <c r="IY18" s="258">
        <v>0</v>
      </c>
      <c r="IZ18" s="258">
        <v>0</v>
      </c>
      <c r="JA18" s="258">
        <v>0</v>
      </c>
    </row>
    <row r="19" spans="1:261" ht="94.5" x14ac:dyDescent="0.3">
      <c r="A19" s="293">
        <v>9</v>
      </c>
      <c r="B19" s="293" t="s">
        <v>526</v>
      </c>
      <c r="C19" s="292" t="s">
        <v>534</v>
      </c>
      <c r="D19" s="291">
        <v>247692989</v>
      </c>
      <c r="E19" s="265">
        <f t="shared" si="20"/>
        <v>2329.6799999999998</v>
      </c>
      <c r="F19" s="265">
        <f t="shared" si="4"/>
        <v>0</v>
      </c>
      <c r="G19" s="265">
        <f t="shared" si="5"/>
        <v>1854</v>
      </c>
      <c r="H19" s="265">
        <f t="shared" si="26"/>
        <v>0</v>
      </c>
      <c r="I19" s="265">
        <f t="shared" si="6"/>
        <v>475.68</v>
      </c>
      <c r="J19" s="290">
        <f t="shared" si="21"/>
        <v>1</v>
      </c>
      <c r="K19" s="258">
        <v>0</v>
      </c>
      <c r="L19" s="290">
        <v>1</v>
      </c>
      <c r="M19" s="258">
        <v>0</v>
      </c>
      <c r="N19" s="258">
        <v>0</v>
      </c>
      <c r="O19" s="258">
        <v>0</v>
      </c>
      <c r="P19" s="294">
        <v>0</v>
      </c>
      <c r="Q19" s="258">
        <v>0</v>
      </c>
      <c r="R19" s="258">
        <v>0</v>
      </c>
      <c r="S19" s="258">
        <v>0</v>
      </c>
      <c r="T19" s="258">
        <v>0</v>
      </c>
      <c r="U19" s="258">
        <v>0</v>
      </c>
      <c r="V19" s="294">
        <v>0</v>
      </c>
      <c r="W19" s="258">
        <v>0</v>
      </c>
      <c r="X19" s="294">
        <v>378</v>
      </c>
      <c r="Y19" s="258">
        <v>0</v>
      </c>
      <c r="Z19" s="294">
        <v>0</v>
      </c>
      <c r="AA19" s="258">
        <v>0</v>
      </c>
      <c r="AB19" s="294">
        <v>0</v>
      </c>
      <c r="AC19" s="258">
        <v>0</v>
      </c>
      <c r="AD19" s="294">
        <v>34</v>
      </c>
      <c r="AE19" s="258">
        <v>0</v>
      </c>
      <c r="AF19" s="290">
        <v>0</v>
      </c>
      <c r="AG19" s="258">
        <v>0</v>
      </c>
      <c r="AH19" s="258">
        <v>0</v>
      </c>
      <c r="AI19" s="258">
        <v>0</v>
      </c>
      <c r="AJ19" s="258">
        <v>0</v>
      </c>
      <c r="AK19" s="258">
        <v>0</v>
      </c>
      <c r="AL19" s="294">
        <v>0</v>
      </c>
      <c r="AM19" s="258">
        <v>0</v>
      </c>
      <c r="AN19" s="258">
        <v>0</v>
      </c>
      <c r="AO19" s="258">
        <v>0</v>
      </c>
      <c r="AP19" s="258">
        <v>0</v>
      </c>
      <c r="AQ19" s="258">
        <v>0</v>
      </c>
      <c r="AR19" s="294">
        <v>0</v>
      </c>
      <c r="AS19" s="258">
        <v>0</v>
      </c>
      <c r="AT19" s="294">
        <v>0</v>
      </c>
      <c r="AU19" s="258">
        <v>0</v>
      </c>
      <c r="AV19" s="294">
        <v>0</v>
      </c>
      <c r="AW19" s="258">
        <v>0</v>
      </c>
      <c r="AX19" s="294">
        <v>0</v>
      </c>
      <c r="AY19" s="258">
        <v>0</v>
      </c>
      <c r="AZ19" s="258">
        <v>0</v>
      </c>
      <c r="BA19" s="258">
        <v>0</v>
      </c>
      <c r="BB19" s="290">
        <v>0</v>
      </c>
      <c r="BC19" s="258">
        <v>0</v>
      </c>
      <c r="BD19" s="258">
        <v>0</v>
      </c>
      <c r="BE19" s="258">
        <v>0</v>
      </c>
      <c r="BF19" s="294">
        <v>0</v>
      </c>
      <c r="BG19" s="258">
        <v>0</v>
      </c>
      <c r="BH19" s="290">
        <v>47</v>
      </c>
      <c r="BI19" s="258">
        <v>0</v>
      </c>
      <c r="BJ19" s="258">
        <v>0</v>
      </c>
      <c r="BK19" s="258">
        <v>0</v>
      </c>
      <c r="BL19" s="294">
        <v>0</v>
      </c>
      <c r="BM19" s="258">
        <v>0</v>
      </c>
      <c r="BN19" s="258">
        <v>0</v>
      </c>
      <c r="BO19" s="258">
        <v>0</v>
      </c>
      <c r="BP19" s="294">
        <v>0</v>
      </c>
      <c r="BQ19" s="258">
        <v>0</v>
      </c>
      <c r="BR19" s="290">
        <v>0</v>
      </c>
      <c r="BS19" s="290">
        <f t="shared" si="22"/>
        <v>1</v>
      </c>
      <c r="BT19" s="258">
        <v>0</v>
      </c>
      <c r="BU19" s="290">
        <v>1</v>
      </c>
      <c r="BV19" s="258">
        <v>0</v>
      </c>
      <c r="BW19" s="258">
        <v>0</v>
      </c>
      <c r="BX19" s="258">
        <v>0</v>
      </c>
      <c r="BY19" s="294">
        <v>0</v>
      </c>
      <c r="BZ19" s="258">
        <v>0</v>
      </c>
      <c r="CA19" s="258">
        <v>0</v>
      </c>
      <c r="CB19" s="258">
        <v>0</v>
      </c>
      <c r="CC19" s="258">
        <v>30</v>
      </c>
      <c r="CD19" s="258">
        <v>0</v>
      </c>
      <c r="CE19" s="258">
        <v>0</v>
      </c>
      <c r="CF19" s="258">
        <v>0</v>
      </c>
      <c r="CG19" s="258">
        <v>0</v>
      </c>
      <c r="CH19" s="258">
        <v>0</v>
      </c>
      <c r="CI19" s="258">
        <v>30</v>
      </c>
      <c r="CJ19" s="258">
        <v>0</v>
      </c>
      <c r="CK19" s="258">
        <v>0</v>
      </c>
      <c r="CL19" s="258">
        <v>0</v>
      </c>
      <c r="CM19" s="291">
        <v>0</v>
      </c>
      <c r="CN19" s="258">
        <v>0</v>
      </c>
      <c r="CO19" s="291">
        <v>0</v>
      </c>
      <c r="CP19" s="258">
        <v>0</v>
      </c>
      <c r="CQ19" s="258">
        <v>0</v>
      </c>
      <c r="CR19" s="258">
        <v>0</v>
      </c>
      <c r="CS19" s="290">
        <v>14</v>
      </c>
      <c r="CT19" s="258">
        <v>0</v>
      </c>
      <c r="CU19" s="258">
        <v>0</v>
      </c>
      <c r="CV19" s="258">
        <v>0</v>
      </c>
      <c r="CW19" s="258">
        <v>0</v>
      </c>
      <c r="CX19" s="258">
        <v>0</v>
      </c>
      <c r="CY19" s="290">
        <v>5</v>
      </c>
      <c r="CZ19" s="290">
        <f t="shared" si="23"/>
        <v>15</v>
      </c>
      <c r="DA19" s="258">
        <v>0</v>
      </c>
      <c r="DB19" s="290">
        <v>15</v>
      </c>
      <c r="DC19" s="258">
        <v>0</v>
      </c>
      <c r="DD19" s="294">
        <v>200</v>
      </c>
      <c r="DE19" s="258">
        <v>0</v>
      </c>
      <c r="DF19" s="258">
        <v>0</v>
      </c>
      <c r="DG19" s="258">
        <v>0</v>
      </c>
      <c r="DH19" s="258">
        <v>0</v>
      </c>
      <c r="DI19" s="258">
        <v>0</v>
      </c>
      <c r="DJ19" s="258">
        <v>0</v>
      </c>
      <c r="DK19" s="258">
        <v>0</v>
      </c>
      <c r="DL19" s="258">
        <v>0</v>
      </c>
      <c r="DM19" s="258">
        <v>0</v>
      </c>
      <c r="DN19" s="258">
        <v>0</v>
      </c>
      <c r="DO19" s="258">
        <v>0</v>
      </c>
      <c r="DP19" s="258">
        <v>0</v>
      </c>
      <c r="DQ19" s="258">
        <v>0</v>
      </c>
      <c r="DR19" s="294">
        <v>0</v>
      </c>
      <c r="DS19" s="258">
        <v>0</v>
      </c>
      <c r="DT19" s="294">
        <v>1654</v>
      </c>
      <c r="DU19" s="258">
        <v>0</v>
      </c>
      <c r="DV19" s="258">
        <v>0</v>
      </c>
      <c r="DW19" s="258">
        <v>0</v>
      </c>
      <c r="DX19" s="258">
        <v>0</v>
      </c>
      <c r="DY19" s="258">
        <v>0</v>
      </c>
      <c r="DZ19" s="258">
        <v>0</v>
      </c>
      <c r="EA19" s="258">
        <v>0</v>
      </c>
      <c r="EB19" s="258">
        <v>0</v>
      </c>
      <c r="EC19" s="258">
        <v>0</v>
      </c>
      <c r="ED19" s="258">
        <v>0</v>
      </c>
      <c r="EE19" s="258">
        <v>0</v>
      </c>
      <c r="EF19" s="258">
        <v>0</v>
      </c>
      <c r="EG19" s="258">
        <v>0</v>
      </c>
      <c r="EH19" s="294">
        <v>0</v>
      </c>
      <c r="EI19" s="294">
        <v>0</v>
      </c>
      <c r="EJ19" s="291">
        <v>0</v>
      </c>
      <c r="EK19" s="258">
        <v>0</v>
      </c>
      <c r="EL19" s="294">
        <v>0</v>
      </c>
      <c r="EM19" s="258">
        <v>0</v>
      </c>
      <c r="EN19" s="258">
        <v>0</v>
      </c>
      <c r="EO19" s="258">
        <v>0</v>
      </c>
      <c r="EP19" s="258">
        <v>0</v>
      </c>
      <c r="EQ19" s="258">
        <v>0</v>
      </c>
      <c r="ER19" s="258">
        <v>0</v>
      </c>
      <c r="ES19" s="258">
        <v>0</v>
      </c>
      <c r="ET19" s="258">
        <v>0</v>
      </c>
      <c r="EU19" s="258">
        <v>0</v>
      </c>
      <c r="EV19" s="306">
        <v>67.680000000000007</v>
      </c>
      <c r="EW19" s="258">
        <v>0</v>
      </c>
      <c r="EX19" s="258">
        <v>0</v>
      </c>
      <c r="EY19" s="258">
        <v>0</v>
      </c>
      <c r="EZ19" s="258">
        <v>0</v>
      </c>
      <c r="FA19" s="258">
        <v>0</v>
      </c>
      <c r="FB19" s="258">
        <v>0</v>
      </c>
      <c r="FC19" s="258">
        <v>0</v>
      </c>
      <c r="FD19" s="258">
        <v>0</v>
      </c>
      <c r="FE19" s="258">
        <v>0</v>
      </c>
      <c r="FF19" s="258">
        <v>0</v>
      </c>
      <c r="FG19" s="258">
        <v>0</v>
      </c>
      <c r="FH19" s="258">
        <v>0</v>
      </c>
      <c r="FI19" s="258">
        <v>0</v>
      </c>
      <c r="FJ19" s="258">
        <v>0</v>
      </c>
      <c r="FK19" s="258">
        <v>0</v>
      </c>
      <c r="FL19" s="258">
        <v>0</v>
      </c>
      <c r="FM19" s="258">
        <v>0</v>
      </c>
      <c r="FN19" s="258">
        <v>0</v>
      </c>
      <c r="FO19" s="258">
        <v>0</v>
      </c>
      <c r="FP19" s="258">
        <v>0</v>
      </c>
      <c r="FQ19" s="258">
        <v>0</v>
      </c>
      <c r="FR19" s="258">
        <v>0</v>
      </c>
      <c r="FS19" s="258">
        <v>0</v>
      </c>
      <c r="FT19" s="258">
        <v>0</v>
      </c>
      <c r="FU19" s="258">
        <v>0</v>
      </c>
      <c r="FV19" s="258">
        <v>0</v>
      </c>
      <c r="FW19" s="258">
        <v>0</v>
      </c>
      <c r="FX19" s="258">
        <v>0</v>
      </c>
      <c r="FY19" s="258">
        <v>0</v>
      </c>
      <c r="FZ19" s="258">
        <v>0</v>
      </c>
      <c r="GA19" s="258">
        <v>0</v>
      </c>
      <c r="GB19" s="258">
        <v>0</v>
      </c>
      <c r="GC19" s="258">
        <v>0</v>
      </c>
      <c r="GD19" s="258">
        <v>0</v>
      </c>
      <c r="GE19" s="258">
        <v>0</v>
      </c>
      <c r="GF19" s="258">
        <v>0</v>
      </c>
      <c r="GG19" s="258">
        <v>0</v>
      </c>
      <c r="GH19" s="258">
        <v>0</v>
      </c>
      <c r="GI19" s="258">
        <v>0</v>
      </c>
      <c r="GJ19" s="294">
        <v>45</v>
      </c>
      <c r="GK19" s="258">
        <v>0</v>
      </c>
      <c r="GL19" s="294">
        <v>1.5</v>
      </c>
      <c r="GM19" s="258">
        <v>0</v>
      </c>
      <c r="GN19" s="258">
        <f t="shared" si="24"/>
        <v>0</v>
      </c>
      <c r="GO19" s="258">
        <v>0</v>
      </c>
      <c r="GP19" s="258">
        <f t="shared" si="25"/>
        <v>0</v>
      </c>
      <c r="GQ19" s="258">
        <v>0</v>
      </c>
      <c r="GR19" s="258">
        <v>0</v>
      </c>
      <c r="GS19" s="258">
        <v>0</v>
      </c>
      <c r="GT19" s="258">
        <v>0</v>
      </c>
      <c r="GU19" s="258">
        <v>0</v>
      </c>
      <c r="GV19" s="258">
        <v>0</v>
      </c>
      <c r="GW19" s="258">
        <v>0</v>
      </c>
      <c r="GX19" s="258">
        <v>0</v>
      </c>
      <c r="GY19" s="258">
        <v>0</v>
      </c>
      <c r="GZ19" s="258">
        <v>0</v>
      </c>
      <c r="HA19" s="258">
        <v>0</v>
      </c>
      <c r="HB19" s="258">
        <v>0</v>
      </c>
      <c r="HC19" s="258">
        <v>0</v>
      </c>
      <c r="HD19" s="258">
        <v>0</v>
      </c>
      <c r="HE19" s="258">
        <v>0</v>
      </c>
      <c r="HF19" s="258">
        <v>0</v>
      </c>
      <c r="HG19" s="258">
        <v>0</v>
      </c>
      <c r="HH19" s="258">
        <v>0</v>
      </c>
      <c r="HI19" s="291">
        <v>0</v>
      </c>
      <c r="HJ19" s="291">
        <v>0</v>
      </c>
      <c r="HK19" s="258">
        <v>0</v>
      </c>
      <c r="HL19" s="258">
        <v>0</v>
      </c>
      <c r="HM19" s="258">
        <v>0</v>
      </c>
      <c r="HN19" s="258">
        <v>0</v>
      </c>
      <c r="HO19" s="291">
        <v>0</v>
      </c>
      <c r="HP19" s="258">
        <v>0</v>
      </c>
      <c r="HQ19" s="258">
        <v>0</v>
      </c>
      <c r="HR19" s="258">
        <v>0</v>
      </c>
      <c r="HS19" s="258">
        <v>0</v>
      </c>
      <c r="HT19" s="258">
        <v>0</v>
      </c>
      <c r="HU19" s="258">
        <v>0</v>
      </c>
      <c r="HV19" s="258">
        <v>0</v>
      </c>
      <c r="HW19" s="258">
        <v>0</v>
      </c>
      <c r="HX19" s="258">
        <v>0</v>
      </c>
      <c r="HY19" s="258">
        <v>0</v>
      </c>
      <c r="HZ19" s="258">
        <v>0</v>
      </c>
      <c r="IA19" s="258">
        <v>0</v>
      </c>
      <c r="IB19" s="258">
        <v>0</v>
      </c>
      <c r="IC19" s="258">
        <v>0</v>
      </c>
      <c r="ID19" s="258">
        <v>0</v>
      </c>
      <c r="IE19" s="258">
        <v>0</v>
      </c>
      <c r="IF19" s="258">
        <v>0</v>
      </c>
      <c r="IG19" s="258">
        <v>0</v>
      </c>
      <c r="IH19" s="258">
        <v>0</v>
      </c>
      <c r="II19" s="258">
        <v>0</v>
      </c>
      <c r="IJ19" s="258">
        <v>0</v>
      </c>
      <c r="IK19" s="258">
        <v>0</v>
      </c>
      <c r="IL19" s="258">
        <v>0</v>
      </c>
      <c r="IM19" s="258">
        <v>0</v>
      </c>
      <c r="IN19" s="258">
        <v>0</v>
      </c>
      <c r="IO19" s="258">
        <v>0</v>
      </c>
      <c r="IP19" s="258">
        <v>0</v>
      </c>
      <c r="IQ19" s="258">
        <v>0</v>
      </c>
      <c r="IR19" s="258">
        <v>0</v>
      </c>
      <c r="IS19" s="258">
        <v>0</v>
      </c>
      <c r="IT19" s="258">
        <v>0</v>
      </c>
      <c r="IU19" s="258">
        <v>0</v>
      </c>
      <c r="IV19" s="258">
        <v>0</v>
      </c>
      <c r="IW19" s="258">
        <v>0</v>
      </c>
      <c r="IX19" s="258">
        <v>0</v>
      </c>
      <c r="IY19" s="258">
        <v>0</v>
      </c>
      <c r="IZ19" s="258">
        <v>0</v>
      </c>
      <c r="JA19" s="258">
        <v>0</v>
      </c>
    </row>
    <row r="20" spans="1:261" ht="110.25" x14ac:dyDescent="0.3">
      <c r="A20" s="293">
        <v>10</v>
      </c>
      <c r="B20" s="293" t="s">
        <v>526</v>
      </c>
      <c r="C20" s="292" t="s">
        <v>535</v>
      </c>
      <c r="D20" s="291">
        <v>247692992</v>
      </c>
      <c r="E20" s="265">
        <f t="shared" si="20"/>
        <v>2733.9300000000003</v>
      </c>
      <c r="F20" s="265">
        <f t="shared" si="4"/>
        <v>0</v>
      </c>
      <c r="G20" s="265">
        <f t="shared" si="5"/>
        <v>2027</v>
      </c>
      <c r="H20" s="265">
        <f t="shared" si="26"/>
        <v>0</v>
      </c>
      <c r="I20" s="265">
        <f t="shared" si="6"/>
        <v>706.93000000000006</v>
      </c>
      <c r="J20" s="290">
        <f t="shared" si="21"/>
        <v>1</v>
      </c>
      <c r="K20" s="258">
        <v>0</v>
      </c>
      <c r="L20" s="290">
        <v>1</v>
      </c>
      <c r="M20" s="258">
        <v>0</v>
      </c>
      <c r="N20" s="258">
        <v>0</v>
      </c>
      <c r="O20" s="258">
        <v>0</v>
      </c>
      <c r="P20" s="294">
        <v>0</v>
      </c>
      <c r="Q20" s="258">
        <v>0</v>
      </c>
      <c r="R20" s="258">
        <v>0</v>
      </c>
      <c r="S20" s="258">
        <v>0</v>
      </c>
      <c r="T20" s="258">
        <v>0</v>
      </c>
      <c r="U20" s="258">
        <v>0</v>
      </c>
      <c r="V20" s="294">
        <v>0</v>
      </c>
      <c r="W20" s="258">
        <v>0</v>
      </c>
      <c r="X20" s="294">
        <v>561</v>
      </c>
      <c r="Y20" s="258">
        <v>0</v>
      </c>
      <c r="Z20" s="294">
        <v>0</v>
      </c>
      <c r="AA20" s="258">
        <v>0</v>
      </c>
      <c r="AB20" s="294">
        <v>0</v>
      </c>
      <c r="AC20" s="258">
        <v>0</v>
      </c>
      <c r="AD20" s="294">
        <v>49</v>
      </c>
      <c r="AE20" s="258">
        <v>0</v>
      </c>
      <c r="AF20" s="290">
        <v>0</v>
      </c>
      <c r="AG20" s="258">
        <v>0</v>
      </c>
      <c r="AH20" s="258">
        <v>0</v>
      </c>
      <c r="AI20" s="258">
        <v>0</v>
      </c>
      <c r="AJ20" s="258">
        <v>0</v>
      </c>
      <c r="AK20" s="258">
        <v>0</v>
      </c>
      <c r="AL20" s="294">
        <v>0</v>
      </c>
      <c r="AM20" s="258">
        <v>0</v>
      </c>
      <c r="AN20" s="258">
        <v>0</v>
      </c>
      <c r="AO20" s="258">
        <v>0</v>
      </c>
      <c r="AP20" s="258">
        <v>0</v>
      </c>
      <c r="AQ20" s="258">
        <v>0</v>
      </c>
      <c r="AR20" s="294">
        <v>0</v>
      </c>
      <c r="AS20" s="258">
        <v>0</v>
      </c>
      <c r="AT20" s="294">
        <v>0</v>
      </c>
      <c r="AU20" s="258">
        <v>0</v>
      </c>
      <c r="AV20" s="294">
        <v>0</v>
      </c>
      <c r="AW20" s="258">
        <v>0</v>
      </c>
      <c r="AX20" s="294">
        <v>0</v>
      </c>
      <c r="AY20" s="258">
        <v>0</v>
      </c>
      <c r="AZ20" s="258">
        <v>0</v>
      </c>
      <c r="BA20" s="258">
        <v>0</v>
      </c>
      <c r="BB20" s="290">
        <v>0</v>
      </c>
      <c r="BC20" s="258">
        <v>0</v>
      </c>
      <c r="BD20" s="258">
        <v>0</v>
      </c>
      <c r="BE20" s="258">
        <v>0</v>
      </c>
      <c r="BF20" s="294">
        <v>0</v>
      </c>
      <c r="BG20" s="258">
        <v>0</v>
      </c>
      <c r="BH20" s="290">
        <v>52</v>
      </c>
      <c r="BI20" s="258">
        <v>0</v>
      </c>
      <c r="BJ20" s="258">
        <v>0</v>
      </c>
      <c r="BK20" s="258">
        <v>0</v>
      </c>
      <c r="BL20" s="294">
        <v>0</v>
      </c>
      <c r="BM20" s="258">
        <v>0</v>
      </c>
      <c r="BN20" s="258">
        <v>0</v>
      </c>
      <c r="BO20" s="258">
        <v>0</v>
      </c>
      <c r="BP20" s="294">
        <v>0</v>
      </c>
      <c r="BQ20" s="258">
        <v>0</v>
      </c>
      <c r="BR20" s="290">
        <v>290</v>
      </c>
      <c r="BS20" s="290">
        <f t="shared" si="22"/>
        <v>1</v>
      </c>
      <c r="BT20" s="258">
        <v>0</v>
      </c>
      <c r="BU20" s="290">
        <v>1</v>
      </c>
      <c r="BV20" s="258">
        <v>0</v>
      </c>
      <c r="BW20" s="258">
        <v>0</v>
      </c>
      <c r="BX20" s="258">
        <v>0</v>
      </c>
      <c r="BY20" s="294">
        <v>0</v>
      </c>
      <c r="BZ20" s="258">
        <v>0</v>
      </c>
      <c r="CA20" s="258">
        <v>0</v>
      </c>
      <c r="CB20" s="258">
        <v>0</v>
      </c>
      <c r="CC20" s="258">
        <v>10</v>
      </c>
      <c r="CD20" s="258">
        <v>0</v>
      </c>
      <c r="CE20" s="258">
        <v>0</v>
      </c>
      <c r="CF20" s="307">
        <v>0</v>
      </c>
      <c r="CG20" s="307">
        <v>0</v>
      </c>
      <c r="CH20" s="258">
        <v>0</v>
      </c>
      <c r="CI20" s="308">
        <v>0</v>
      </c>
      <c r="CJ20" s="258">
        <v>0</v>
      </c>
      <c r="CK20" s="258">
        <v>0</v>
      </c>
      <c r="CL20" s="258">
        <v>0</v>
      </c>
      <c r="CM20" s="291">
        <v>0</v>
      </c>
      <c r="CN20" s="258">
        <v>0</v>
      </c>
      <c r="CO20" s="291">
        <v>1</v>
      </c>
      <c r="CP20" s="258">
        <v>0</v>
      </c>
      <c r="CQ20" s="258">
        <v>0</v>
      </c>
      <c r="CR20" s="258">
        <v>0</v>
      </c>
      <c r="CS20" s="290">
        <v>4</v>
      </c>
      <c r="CT20" s="258">
        <v>0</v>
      </c>
      <c r="CU20" s="258">
        <v>0</v>
      </c>
      <c r="CV20" s="258">
        <v>0</v>
      </c>
      <c r="CW20" s="258">
        <v>0</v>
      </c>
      <c r="CX20" s="258">
        <v>0</v>
      </c>
      <c r="CY20" s="290">
        <v>2</v>
      </c>
      <c r="CZ20" s="290">
        <f t="shared" si="23"/>
        <v>30</v>
      </c>
      <c r="DA20" s="258">
        <v>0</v>
      </c>
      <c r="DB20" s="290">
        <v>30</v>
      </c>
      <c r="DC20" s="258">
        <v>0</v>
      </c>
      <c r="DD20" s="294">
        <v>395</v>
      </c>
      <c r="DE20" s="258">
        <v>0</v>
      </c>
      <c r="DF20" s="258">
        <v>0</v>
      </c>
      <c r="DG20" s="258">
        <v>0</v>
      </c>
      <c r="DH20" s="258">
        <v>0</v>
      </c>
      <c r="DI20" s="258">
        <v>0</v>
      </c>
      <c r="DJ20" s="258">
        <v>0</v>
      </c>
      <c r="DK20" s="258">
        <v>0</v>
      </c>
      <c r="DL20" s="258">
        <v>0</v>
      </c>
      <c r="DM20" s="258">
        <v>0</v>
      </c>
      <c r="DN20" s="258">
        <v>0</v>
      </c>
      <c r="DO20" s="258">
        <v>0</v>
      </c>
      <c r="DP20" s="258">
        <v>0</v>
      </c>
      <c r="DQ20" s="258">
        <v>0</v>
      </c>
      <c r="DR20" s="294">
        <v>0</v>
      </c>
      <c r="DS20" s="258">
        <v>0</v>
      </c>
      <c r="DT20" s="294">
        <v>1632</v>
      </c>
      <c r="DU20" s="258">
        <v>0</v>
      </c>
      <c r="DV20" s="258">
        <v>0</v>
      </c>
      <c r="DW20" s="258">
        <v>0</v>
      </c>
      <c r="DX20" s="258">
        <v>0</v>
      </c>
      <c r="DY20" s="258">
        <v>0</v>
      </c>
      <c r="DZ20" s="258">
        <v>0</v>
      </c>
      <c r="EA20" s="258">
        <v>0</v>
      </c>
      <c r="EB20" s="258">
        <v>0</v>
      </c>
      <c r="EC20" s="258">
        <v>0</v>
      </c>
      <c r="ED20" s="258">
        <v>0</v>
      </c>
      <c r="EE20" s="258">
        <v>0</v>
      </c>
      <c r="EF20" s="258">
        <v>0</v>
      </c>
      <c r="EG20" s="258">
        <v>0</v>
      </c>
      <c r="EH20" s="294">
        <v>0</v>
      </c>
      <c r="EI20" s="294">
        <v>0</v>
      </c>
      <c r="EJ20" s="291">
        <v>544</v>
      </c>
      <c r="EK20" s="258">
        <v>0</v>
      </c>
      <c r="EL20" s="294">
        <v>3</v>
      </c>
      <c r="EM20" s="258">
        <v>0</v>
      </c>
      <c r="EN20" s="258">
        <v>0</v>
      </c>
      <c r="EO20" s="258">
        <v>0</v>
      </c>
      <c r="EP20" s="258">
        <v>0</v>
      </c>
      <c r="EQ20" s="258">
        <v>0</v>
      </c>
      <c r="ER20" s="258">
        <v>0</v>
      </c>
      <c r="ES20" s="258">
        <v>0</v>
      </c>
      <c r="ET20" s="258">
        <v>0</v>
      </c>
      <c r="EU20" s="258">
        <v>0</v>
      </c>
      <c r="EV20" s="306">
        <v>135.93</v>
      </c>
      <c r="EW20" s="258">
        <v>0</v>
      </c>
      <c r="EX20" s="258">
        <v>0</v>
      </c>
      <c r="EY20" s="258">
        <v>0</v>
      </c>
      <c r="EZ20" s="258">
        <v>0</v>
      </c>
      <c r="FA20" s="258">
        <v>0</v>
      </c>
      <c r="FB20" s="258">
        <v>0</v>
      </c>
      <c r="FC20" s="258">
        <v>0</v>
      </c>
      <c r="FD20" s="258">
        <v>0</v>
      </c>
      <c r="FE20" s="258">
        <v>0</v>
      </c>
      <c r="FF20" s="258">
        <v>0</v>
      </c>
      <c r="FG20" s="258">
        <v>0</v>
      </c>
      <c r="FH20" s="258">
        <v>0</v>
      </c>
      <c r="FI20" s="258">
        <v>0</v>
      </c>
      <c r="FJ20" s="258">
        <v>0</v>
      </c>
      <c r="FK20" s="258">
        <v>0</v>
      </c>
      <c r="FL20" s="258">
        <v>0</v>
      </c>
      <c r="FM20" s="258">
        <v>0</v>
      </c>
      <c r="FN20" s="258">
        <v>0</v>
      </c>
      <c r="FO20" s="258">
        <v>0</v>
      </c>
      <c r="FP20" s="258">
        <v>0</v>
      </c>
      <c r="FQ20" s="258">
        <v>0</v>
      </c>
      <c r="FR20" s="258">
        <v>0</v>
      </c>
      <c r="FS20" s="258">
        <v>0</v>
      </c>
      <c r="FT20" s="258">
        <v>0</v>
      </c>
      <c r="FU20" s="258">
        <v>0</v>
      </c>
      <c r="FV20" s="258">
        <v>0</v>
      </c>
      <c r="FW20" s="258">
        <v>0</v>
      </c>
      <c r="FX20" s="258">
        <v>0</v>
      </c>
      <c r="FY20" s="258">
        <v>0</v>
      </c>
      <c r="FZ20" s="258">
        <v>0</v>
      </c>
      <c r="GA20" s="258">
        <v>0</v>
      </c>
      <c r="GB20" s="258">
        <v>0</v>
      </c>
      <c r="GC20" s="258">
        <v>0</v>
      </c>
      <c r="GD20" s="258">
        <v>0</v>
      </c>
      <c r="GE20" s="258">
        <v>0</v>
      </c>
      <c r="GF20" s="258">
        <v>0</v>
      </c>
      <c r="GG20" s="258">
        <v>0</v>
      </c>
      <c r="GH20" s="258">
        <v>0</v>
      </c>
      <c r="GI20" s="258">
        <v>0</v>
      </c>
      <c r="GJ20" s="294">
        <v>96</v>
      </c>
      <c r="GK20" s="258">
        <v>0</v>
      </c>
      <c r="GL20" s="294">
        <v>1.5</v>
      </c>
      <c r="GM20" s="258">
        <v>0</v>
      </c>
      <c r="GN20" s="258">
        <f t="shared" si="24"/>
        <v>0</v>
      </c>
      <c r="GO20" s="258">
        <v>0</v>
      </c>
      <c r="GP20" s="258">
        <f t="shared" si="25"/>
        <v>0</v>
      </c>
      <c r="GQ20" s="258">
        <v>0</v>
      </c>
      <c r="GR20" s="258">
        <v>0</v>
      </c>
      <c r="GS20" s="258">
        <v>0</v>
      </c>
      <c r="GT20" s="258">
        <v>0</v>
      </c>
      <c r="GU20" s="258">
        <v>0</v>
      </c>
      <c r="GV20" s="258">
        <v>0</v>
      </c>
      <c r="GW20" s="258">
        <v>0</v>
      </c>
      <c r="GX20" s="258">
        <v>0</v>
      </c>
      <c r="GY20" s="258">
        <v>0</v>
      </c>
      <c r="GZ20" s="258">
        <v>0</v>
      </c>
      <c r="HA20" s="258">
        <v>0</v>
      </c>
      <c r="HB20" s="258">
        <v>0</v>
      </c>
      <c r="HC20" s="258">
        <v>0</v>
      </c>
      <c r="HD20" s="258">
        <v>0</v>
      </c>
      <c r="HE20" s="258">
        <v>0</v>
      </c>
      <c r="HF20" s="258">
        <v>0</v>
      </c>
      <c r="HG20" s="258">
        <v>0</v>
      </c>
      <c r="HH20" s="258">
        <v>0</v>
      </c>
      <c r="HI20" s="291">
        <v>0</v>
      </c>
      <c r="HJ20" s="291">
        <v>0</v>
      </c>
      <c r="HK20" s="258">
        <v>0</v>
      </c>
      <c r="HL20" s="258">
        <v>0</v>
      </c>
      <c r="HM20" s="258">
        <v>0</v>
      </c>
      <c r="HN20" s="258">
        <v>0</v>
      </c>
      <c r="HO20" s="291">
        <v>0</v>
      </c>
      <c r="HP20" s="258">
        <v>0</v>
      </c>
      <c r="HQ20" s="258">
        <v>0</v>
      </c>
      <c r="HR20" s="258">
        <v>0</v>
      </c>
      <c r="HS20" s="258">
        <v>0</v>
      </c>
      <c r="HT20" s="258">
        <v>0</v>
      </c>
      <c r="HU20" s="258">
        <v>0</v>
      </c>
      <c r="HV20" s="258">
        <v>0</v>
      </c>
      <c r="HW20" s="258">
        <v>0</v>
      </c>
      <c r="HX20" s="258">
        <v>0</v>
      </c>
      <c r="HY20" s="258">
        <v>0</v>
      </c>
      <c r="HZ20" s="258">
        <v>0</v>
      </c>
      <c r="IA20" s="258">
        <v>0</v>
      </c>
      <c r="IB20" s="258">
        <v>0</v>
      </c>
      <c r="IC20" s="258">
        <v>0</v>
      </c>
      <c r="ID20" s="258">
        <v>0</v>
      </c>
      <c r="IE20" s="258">
        <v>0</v>
      </c>
      <c r="IF20" s="258">
        <v>0</v>
      </c>
      <c r="IG20" s="258">
        <v>0</v>
      </c>
      <c r="IH20" s="258">
        <v>0</v>
      </c>
      <c r="II20" s="258">
        <v>0</v>
      </c>
      <c r="IJ20" s="258">
        <v>0</v>
      </c>
      <c r="IK20" s="258">
        <v>0</v>
      </c>
      <c r="IL20" s="258">
        <v>0</v>
      </c>
      <c r="IM20" s="258">
        <v>0</v>
      </c>
      <c r="IN20" s="258">
        <v>0</v>
      </c>
      <c r="IO20" s="258">
        <v>0</v>
      </c>
      <c r="IP20" s="258">
        <v>0</v>
      </c>
      <c r="IQ20" s="258">
        <v>0</v>
      </c>
      <c r="IR20" s="258">
        <v>0</v>
      </c>
      <c r="IS20" s="258">
        <v>0</v>
      </c>
      <c r="IT20" s="258">
        <v>0</v>
      </c>
      <c r="IU20" s="258">
        <v>0</v>
      </c>
      <c r="IV20" s="258">
        <v>0</v>
      </c>
      <c r="IW20" s="258">
        <v>0</v>
      </c>
      <c r="IX20" s="258">
        <v>0</v>
      </c>
      <c r="IY20" s="258">
        <v>0</v>
      </c>
      <c r="IZ20" s="258">
        <v>0</v>
      </c>
      <c r="JA20" s="258">
        <v>0</v>
      </c>
    </row>
    <row r="21" spans="1:261" ht="126" x14ac:dyDescent="0.3">
      <c r="A21" s="293">
        <v>11</v>
      </c>
      <c r="B21" s="293" t="s">
        <v>526</v>
      </c>
      <c r="C21" s="292" t="s">
        <v>536</v>
      </c>
      <c r="D21" s="291">
        <v>247693126</v>
      </c>
      <c r="E21" s="265">
        <f t="shared" si="20"/>
        <v>3037.68</v>
      </c>
      <c r="F21" s="265">
        <f t="shared" si="4"/>
        <v>0</v>
      </c>
      <c r="G21" s="265">
        <f t="shared" si="5"/>
        <v>2332.6799999999998</v>
      </c>
      <c r="H21" s="265">
        <f t="shared" si="26"/>
        <v>0</v>
      </c>
      <c r="I21" s="265">
        <f t="shared" si="6"/>
        <v>705</v>
      </c>
      <c r="J21" s="290">
        <f t="shared" si="21"/>
        <v>2</v>
      </c>
      <c r="K21" s="258">
        <v>0</v>
      </c>
      <c r="L21" s="290">
        <v>2</v>
      </c>
      <c r="M21" s="258">
        <v>0</v>
      </c>
      <c r="N21" s="258">
        <v>0</v>
      </c>
      <c r="O21" s="258">
        <v>0</v>
      </c>
      <c r="P21" s="294">
        <v>0</v>
      </c>
      <c r="Q21" s="258">
        <v>0</v>
      </c>
      <c r="R21" s="258">
        <v>0</v>
      </c>
      <c r="S21" s="258">
        <v>0</v>
      </c>
      <c r="T21" s="258">
        <v>0</v>
      </c>
      <c r="U21" s="258">
        <v>0</v>
      </c>
      <c r="V21" s="294">
        <v>650</v>
      </c>
      <c r="W21" s="258">
        <v>0</v>
      </c>
      <c r="X21" s="294">
        <v>0</v>
      </c>
      <c r="Y21" s="258">
        <v>0</v>
      </c>
      <c r="Z21" s="294">
        <v>0</v>
      </c>
      <c r="AA21" s="258">
        <v>0</v>
      </c>
      <c r="AB21" s="294">
        <v>0</v>
      </c>
      <c r="AC21" s="258">
        <v>0</v>
      </c>
      <c r="AD21" s="294">
        <v>90</v>
      </c>
      <c r="AE21" s="258">
        <v>0</v>
      </c>
      <c r="AF21" s="290">
        <v>0</v>
      </c>
      <c r="AG21" s="258">
        <v>0</v>
      </c>
      <c r="AH21" s="258">
        <v>0</v>
      </c>
      <c r="AI21" s="258">
        <v>0</v>
      </c>
      <c r="AJ21" s="258">
        <v>0</v>
      </c>
      <c r="AK21" s="258">
        <v>0</v>
      </c>
      <c r="AL21" s="294">
        <v>0</v>
      </c>
      <c r="AM21" s="258">
        <v>0</v>
      </c>
      <c r="AN21" s="258">
        <v>0</v>
      </c>
      <c r="AO21" s="258">
        <v>0</v>
      </c>
      <c r="AP21" s="258">
        <v>0</v>
      </c>
      <c r="AQ21" s="258">
        <v>0</v>
      </c>
      <c r="AR21" s="294">
        <v>0</v>
      </c>
      <c r="AS21" s="258">
        <v>0</v>
      </c>
      <c r="AT21" s="294">
        <v>0</v>
      </c>
      <c r="AU21" s="258">
        <v>0</v>
      </c>
      <c r="AV21" s="294">
        <v>0</v>
      </c>
      <c r="AW21" s="258">
        <v>0</v>
      </c>
      <c r="AX21" s="294">
        <v>0</v>
      </c>
      <c r="AY21" s="258">
        <v>0</v>
      </c>
      <c r="AZ21" s="258">
        <v>0</v>
      </c>
      <c r="BA21" s="258">
        <v>0</v>
      </c>
      <c r="BB21" s="290">
        <v>0</v>
      </c>
      <c r="BC21" s="258">
        <v>0</v>
      </c>
      <c r="BD21" s="258">
        <v>0</v>
      </c>
      <c r="BE21" s="258">
        <v>0</v>
      </c>
      <c r="BF21" s="294">
        <v>0</v>
      </c>
      <c r="BG21" s="258">
        <v>0</v>
      </c>
      <c r="BH21" s="290">
        <v>31</v>
      </c>
      <c r="BI21" s="258">
        <v>0</v>
      </c>
      <c r="BJ21" s="258">
        <v>0</v>
      </c>
      <c r="BK21" s="258">
        <v>0</v>
      </c>
      <c r="BL21" s="294">
        <v>0</v>
      </c>
      <c r="BM21" s="258">
        <v>0</v>
      </c>
      <c r="BN21" s="258">
        <v>0</v>
      </c>
      <c r="BO21" s="258">
        <v>0</v>
      </c>
      <c r="BP21" s="294">
        <v>0</v>
      </c>
      <c r="BQ21" s="258">
        <v>0</v>
      </c>
      <c r="BR21" s="290">
        <v>0</v>
      </c>
      <c r="BS21" s="290">
        <f t="shared" si="22"/>
        <v>2</v>
      </c>
      <c r="BT21" s="258">
        <v>0</v>
      </c>
      <c r="BU21" s="290">
        <v>2</v>
      </c>
      <c r="BV21" s="258">
        <v>0</v>
      </c>
      <c r="BW21" s="258">
        <v>0</v>
      </c>
      <c r="BX21" s="258">
        <v>0</v>
      </c>
      <c r="BY21" s="294">
        <v>55</v>
      </c>
      <c r="BZ21" s="258">
        <v>0</v>
      </c>
      <c r="CA21" s="258">
        <v>0</v>
      </c>
      <c r="CB21" s="258">
        <v>0</v>
      </c>
      <c r="CC21" s="258">
        <v>0</v>
      </c>
      <c r="CD21" s="258">
        <v>0</v>
      </c>
      <c r="CE21" s="258">
        <v>0</v>
      </c>
      <c r="CF21" s="308">
        <v>0</v>
      </c>
      <c r="CG21" s="308">
        <v>0</v>
      </c>
      <c r="CH21" s="258">
        <v>0</v>
      </c>
      <c r="CI21" s="308">
        <v>0</v>
      </c>
      <c r="CJ21" s="258">
        <v>0</v>
      </c>
      <c r="CK21" s="258">
        <v>0</v>
      </c>
      <c r="CL21" s="258">
        <v>0</v>
      </c>
      <c r="CM21" s="291">
        <v>0</v>
      </c>
      <c r="CN21" s="258">
        <v>0</v>
      </c>
      <c r="CO21" s="291">
        <v>0</v>
      </c>
      <c r="CP21" s="258">
        <v>0</v>
      </c>
      <c r="CQ21" s="258">
        <v>0</v>
      </c>
      <c r="CR21" s="258">
        <v>0</v>
      </c>
      <c r="CS21" s="290">
        <v>10</v>
      </c>
      <c r="CT21" s="258">
        <v>0</v>
      </c>
      <c r="CU21" s="258">
        <v>0</v>
      </c>
      <c r="CV21" s="258">
        <v>0</v>
      </c>
      <c r="CW21" s="258">
        <v>0</v>
      </c>
      <c r="CX21" s="258">
        <v>0</v>
      </c>
      <c r="CY21" s="290">
        <v>9</v>
      </c>
      <c r="CZ21" s="290">
        <f t="shared" si="23"/>
        <v>5</v>
      </c>
      <c r="DA21" s="258">
        <v>0</v>
      </c>
      <c r="DB21" s="290">
        <v>5</v>
      </c>
      <c r="DC21" s="258">
        <v>0</v>
      </c>
      <c r="DD21" s="294">
        <v>70</v>
      </c>
      <c r="DE21" s="258">
        <v>0</v>
      </c>
      <c r="DF21" s="258">
        <v>0</v>
      </c>
      <c r="DG21" s="258">
        <v>0</v>
      </c>
      <c r="DH21" s="258">
        <v>0</v>
      </c>
      <c r="DI21" s="258">
        <v>0</v>
      </c>
      <c r="DJ21" s="258">
        <v>0</v>
      </c>
      <c r="DK21" s="258">
        <v>0</v>
      </c>
      <c r="DL21" s="258">
        <v>0</v>
      </c>
      <c r="DM21" s="258">
        <v>0</v>
      </c>
      <c r="DN21" s="258">
        <v>0</v>
      </c>
      <c r="DO21" s="258">
        <v>0</v>
      </c>
      <c r="DP21" s="258">
        <v>0</v>
      </c>
      <c r="DQ21" s="258">
        <v>0</v>
      </c>
      <c r="DR21" s="294">
        <v>0</v>
      </c>
      <c r="DS21" s="258">
        <v>0</v>
      </c>
      <c r="DT21" s="294">
        <v>1860.78</v>
      </c>
      <c r="DU21" s="258">
        <v>0</v>
      </c>
      <c r="DV21" s="258">
        <v>0</v>
      </c>
      <c r="DW21" s="258">
        <v>0</v>
      </c>
      <c r="DX21" s="258">
        <v>0</v>
      </c>
      <c r="DY21" s="258">
        <v>0</v>
      </c>
      <c r="DZ21" s="258">
        <v>0</v>
      </c>
      <c r="EA21" s="258">
        <v>0</v>
      </c>
      <c r="EB21" s="258">
        <v>0</v>
      </c>
      <c r="EC21" s="258">
        <v>0</v>
      </c>
      <c r="ED21" s="258">
        <v>0</v>
      </c>
      <c r="EE21" s="258">
        <v>0</v>
      </c>
      <c r="EF21" s="258">
        <v>0</v>
      </c>
      <c r="EG21" s="258">
        <v>0</v>
      </c>
      <c r="EH21" s="294">
        <v>0</v>
      </c>
      <c r="EI21" s="294">
        <v>0</v>
      </c>
      <c r="EJ21" s="291">
        <v>0</v>
      </c>
      <c r="EK21" s="258">
        <v>0</v>
      </c>
      <c r="EL21" s="294">
        <v>0</v>
      </c>
      <c r="EM21" s="258">
        <v>0</v>
      </c>
      <c r="EN21" s="258">
        <v>0</v>
      </c>
      <c r="EO21" s="258">
        <v>0</v>
      </c>
      <c r="EP21" s="306">
        <v>401.9</v>
      </c>
      <c r="EQ21" s="258">
        <v>0</v>
      </c>
      <c r="ER21" s="258">
        <v>0</v>
      </c>
      <c r="ES21" s="258">
        <v>0</v>
      </c>
      <c r="ET21" s="258">
        <v>0</v>
      </c>
      <c r="EU21" s="258">
        <v>0</v>
      </c>
      <c r="EV21" s="306">
        <v>0</v>
      </c>
      <c r="EW21" s="258">
        <v>0</v>
      </c>
      <c r="EX21" s="258">
        <v>0</v>
      </c>
      <c r="EY21" s="258">
        <v>0</v>
      </c>
      <c r="EZ21" s="258">
        <v>0</v>
      </c>
      <c r="FA21" s="258">
        <v>0</v>
      </c>
      <c r="FB21" s="258">
        <v>0</v>
      </c>
      <c r="FC21" s="258">
        <v>0</v>
      </c>
      <c r="FD21" s="258">
        <v>0</v>
      </c>
      <c r="FE21" s="258">
        <v>0</v>
      </c>
      <c r="FF21" s="258">
        <v>0</v>
      </c>
      <c r="FG21" s="258">
        <v>0</v>
      </c>
      <c r="FH21" s="258">
        <v>0</v>
      </c>
      <c r="FI21" s="258">
        <v>0</v>
      </c>
      <c r="FJ21" s="258">
        <v>0</v>
      </c>
      <c r="FK21" s="258">
        <v>0</v>
      </c>
      <c r="FL21" s="258">
        <v>0</v>
      </c>
      <c r="FM21" s="258">
        <v>0</v>
      </c>
      <c r="FN21" s="258">
        <v>0</v>
      </c>
      <c r="FO21" s="258">
        <v>0</v>
      </c>
      <c r="FP21" s="258">
        <v>0</v>
      </c>
      <c r="FQ21" s="258">
        <v>0</v>
      </c>
      <c r="FR21" s="258">
        <v>0</v>
      </c>
      <c r="FS21" s="258">
        <v>0</v>
      </c>
      <c r="FT21" s="258">
        <v>0</v>
      </c>
      <c r="FU21" s="258">
        <v>0</v>
      </c>
      <c r="FV21" s="258">
        <v>0</v>
      </c>
      <c r="FW21" s="258">
        <v>0</v>
      </c>
      <c r="FX21" s="258">
        <v>0</v>
      </c>
      <c r="FY21" s="258">
        <v>0</v>
      </c>
      <c r="FZ21" s="258">
        <v>0</v>
      </c>
      <c r="GA21" s="258">
        <v>0</v>
      </c>
      <c r="GB21" s="258">
        <v>0</v>
      </c>
      <c r="GC21" s="258">
        <v>0</v>
      </c>
      <c r="GD21" s="258">
        <v>0</v>
      </c>
      <c r="GE21" s="258">
        <v>0</v>
      </c>
      <c r="GF21" s="258">
        <v>0</v>
      </c>
      <c r="GG21" s="258">
        <v>0</v>
      </c>
      <c r="GH21" s="258">
        <v>0</v>
      </c>
      <c r="GI21" s="258">
        <v>0</v>
      </c>
      <c r="GJ21" s="294">
        <v>200</v>
      </c>
      <c r="GK21" s="258">
        <v>0</v>
      </c>
      <c r="GL21" s="294">
        <v>2</v>
      </c>
      <c r="GM21" s="258">
        <v>0</v>
      </c>
      <c r="GN21" s="258">
        <f t="shared" si="24"/>
        <v>0</v>
      </c>
      <c r="GO21" s="258">
        <v>0</v>
      </c>
      <c r="GP21" s="258">
        <f t="shared" si="25"/>
        <v>0</v>
      </c>
      <c r="GQ21" s="258">
        <v>0</v>
      </c>
      <c r="GR21" s="258">
        <v>0</v>
      </c>
      <c r="GS21" s="258">
        <v>0</v>
      </c>
      <c r="GT21" s="258">
        <v>0</v>
      </c>
      <c r="GU21" s="258">
        <v>0</v>
      </c>
      <c r="GV21" s="258">
        <v>0</v>
      </c>
      <c r="GW21" s="258">
        <v>0</v>
      </c>
      <c r="GX21" s="258">
        <v>0</v>
      </c>
      <c r="GY21" s="258">
        <v>0</v>
      </c>
      <c r="GZ21" s="258">
        <v>0</v>
      </c>
      <c r="HA21" s="258">
        <v>0</v>
      </c>
      <c r="HB21" s="258">
        <v>0</v>
      </c>
      <c r="HC21" s="258">
        <v>0</v>
      </c>
      <c r="HD21" s="258">
        <v>0</v>
      </c>
      <c r="HE21" s="258">
        <v>0</v>
      </c>
      <c r="HF21" s="258">
        <v>0</v>
      </c>
      <c r="HG21" s="258">
        <v>0</v>
      </c>
      <c r="HH21" s="258">
        <v>0</v>
      </c>
      <c r="HI21" s="291">
        <v>0</v>
      </c>
      <c r="HJ21" s="291">
        <v>0</v>
      </c>
      <c r="HK21" s="258">
        <v>0</v>
      </c>
      <c r="HL21" s="258">
        <v>0</v>
      </c>
      <c r="HM21" s="258">
        <v>0</v>
      </c>
      <c r="HN21" s="258">
        <v>0</v>
      </c>
      <c r="HO21" s="291">
        <v>0</v>
      </c>
      <c r="HP21" s="258">
        <v>0</v>
      </c>
      <c r="HQ21" s="258">
        <v>0</v>
      </c>
      <c r="HR21" s="258">
        <v>0</v>
      </c>
      <c r="HS21" s="258">
        <v>0</v>
      </c>
      <c r="HT21" s="258">
        <v>0</v>
      </c>
      <c r="HU21" s="258">
        <v>0</v>
      </c>
      <c r="HV21" s="258">
        <v>0</v>
      </c>
      <c r="HW21" s="258">
        <v>0</v>
      </c>
      <c r="HX21" s="258">
        <v>0</v>
      </c>
      <c r="HY21" s="258">
        <v>0</v>
      </c>
      <c r="HZ21" s="258">
        <v>0</v>
      </c>
      <c r="IA21" s="258">
        <v>0</v>
      </c>
      <c r="IB21" s="258">
        <v>0</v>
      </c>
      <c r="IC21" s="258">
        <v>0</v>
      </c>
      <c r="ID21" s="258">
        <v>0</v>
      </c>
      <c r="IE21" s="258">
        <v>0</v>
      </c>
      <c r="IF21" s="258">
        <v>0</v>
      </c>
      <c r="IG21" s="258">
        <v>0</v>
      </c>
      <c r="IH21" s="258">
        <v>0</v>
      </c>
      <c r="II21" s="258">
        <v>0</v>
      </c>
      <c r="IJ21" s="258">
        <v>0</v>
      </c>
      <c r="IK21" s="258">
        <v>0</v>
      </c>
      <c r="IL21" s="258">
        <v>0</v>
      </c>
      <c r="IM21" s="258">
        <v>0</v>
      </c>
      <c r="IN21" s="258">
        <v>0</v>
      </c>
      <c r="IO21" s="258">
        <v>0</v>
      </c>
      <c r="IP21" s="258">
        <v>0</v>
      </c>
      <c r="IQ21" s="258">
        <v>0</v>
      </c>
      <c r="IR21" s="258">
        <v>0</v>
      </c>
      <c r="IS21" s="258">
        <v>0</v>
      </c>
      <c r="IT21" s="258">
        <v>0</v>
      </c>
      <c r="IU21" s="258">
        <v>0</v>
      </c>
      <c r="IV21" s="258">
        <v>0</v>
      </c>
      <c r="IW21" s="258">
        <v>0</v>
      </c>
      <c r="IX21" s="258">
        <v>0</v>
      </c>
      <c r="IY21" s="258">
        <v>0</v>
      </c>
      <c r="IZ21" s="258">
        <v>0</v>
      </c>
      <c r="JA21" s="258">
        <v>0</v>
      </c>
    </row>
    <row r="22" spans="1:261" ht="126" x14ac:dyDescent="0.3">
      <c r="A22" s="293">
        <v>12</v>
      </c>
      <c r="B22" s="293" t="s">
        <v>526</v>
      </c>
      <c r="C22" s="292" t="s">
        <v>537</v>
      </c>
      <c r="D22" s="291">
        <v>247693124</v>
      </c>
      <c r="E22" s="265">
        <f t="shared" si="20"/>
        <v>1380</v>
      </c>
      <c r="F22" s="265">
        <f t="shared" si="4"/>
        <v>0</v>
      </c>
      <c r="G22" s="265">
        <f t="shared" si="5"/>
        <v>1360</v>
      </c>
      <c r="H22" s="265">
        <f t="shared" si="26"/>
        <v>0</v>
      </c>
      <c r="I22" s="265">
        <f t="shared" si="6"/>
        <v>20</v>
      </c>
      <c r="J22" s="290">
        <f t="shared" si="21"/>
        <v>1</v>
      </c>
      <c r="K22" s="258">
        <v>0</v>
      </c>
      <c r="L22" s="290">
        <v>1</v>
      </c>
      <c r="M22" s="258">
        <v>0</v>
      </c>
      <c r="N22" s="258">
        <v>0</v>
      </c>
      <c r="O22" s="258">
        <v>0</v>
      </c>
      <c r="P22" s="294">
        <v>0</v>
      </c>
      <c r="Q22" s="258">
        <v>0</v>
      </c>
      <c r="R22" s="258">
        <v>0</v>
      </c>
      <c r="S22" s="258">
        <v>0</v>
      </c>
      <c r="T22" s="258">
        <v>0</v>
      </c>
      <c r="U22" s="258">
        <v>0</v>
      </c>
      <c r="V22" s="294">
        <v>0</v>
      </c>
      <c r="W22" s="258">
        <v>0</v>
      </c>
      <c r="X22" s="294">
        <v>0</v>
      </c>
      <c r="Y22" s="258">
        <v>0</v>
      </c>
      <c r="Z22" s="294">
        <v>20</v>
      </c>
      <c r="AA22" s="258">
        <v>0</v>
      </c>
      <c r="AB22" s="294">
        <v>0</v>
      </c>
      <c r="AC22" s="258">
        <v>0</v>
      </c>
      <c r="AD22" s="294">
        <v>1</v>
      </c>
      <c r="AE22" s="258">
        <v>0</v>
      </c>
      <c r="AF22" s="290">
        <v>0</v>
      </c>
      <c r="AG22" s="258">
        <v>0</v>
      </c>
      <c r="AH22" s="258">
        <v>0</v>
      </c>
      <c r="AI22" s="258">
        <v>0</v>
      </c>
      <c r="AJ22" s="258">
        <v>0</v>
      </c>
      <c r="AK22" s="258">
        <v>0</v>
      </c>
      <c r="AL22" s="294">
        <v>0</v>
      </c>
      <c r="AM22" s="258">
        <v>0</v>
      </c>
      <c r="AN22" s="258">
        <v>0</v>
      </c>
      <c r="AO22" s="258">
        <v>0</v>
      </c>
      <c r="AP22" s="258">
        <v>0</v>
      </c>
      <c r="AQ22" s="258">
        <v>0</v>
      </c>
      <c r="AR22" s="294">
        <v>0</v>
      </c>
      <c r="AS22" s="258">
        <v>0</v>
      </c>
      <c r="AT22" s="294">
        <v>0</v>
      </c>
      <c r="AU22" s="258">
        <v>0</v>
      </c>
      <c r="AV22" s="294">
        <v>0</v>
      </c>
      <c r="AW22" s="258">
        <v>0</v>
      </c>
      <c r="AX22" s="294">
        <v>0</v>
      </c>
      <c r="AY22" s="258">
        <v>0</v>
      </c>
      <c r="AZ22" s="258">
        <v>0</v>
      </c>
      <c r="BA22" s="258">
        <v>0</v>
      </c>
      <c r="BB22" s="290">
        <v>0</v>
      </c>
      <c r="BC22" s="258">
        <v>0</v>
      </c>
      <c r="BD22" s="258">
        <v>0</v>
      </c>
      <c r="BE22" s="258">
        <v>0</v>
      </c>
      <c r="BF22" s="294">
        <v>0</v>
      </c>
      <c r="BG22" s="258">
        <v>0</v>
      </c>
      <c r="BH22" s="290">
        <v>45</v>
      </c>
      <c r="BI22" s="258">
        <v>0</v>
      </c>
      <c r="BJ22" s="258">
        <v>0</v>
      </c>
      <c r="BK22" s="258">
        <v>0</v>
      </c>
      <c r="BL22" s="294">
        <v>0</v>
      </c>
      <c r="BM22" s="258">
        <v>0</v>
      </c>
      <c r="BN22" s="258">
        <v>0</v>
      </c>
      <c r="BO22" s="258">
        <v>0</v>
      </c>
      <c r="BP22" s="294">
        <v>0</v>
      </c>
      <c r="BQ22" s="258">
        <v>0</v>
      </c>
      <c r="BR22" s="290">
        <v>42</v>
      </c>
      <c r="BS22" s="290">
        <f t="shared" si="22"/>
        <v>0</v>
      </c>
      <c r="BT22" s="258">
        <v>0</v>
      </c>
      <c r="BU22" s="290">
        <v>0</v>
      </c>
      <c r="BV22" s="258">
        <v>0</v>
      </c>
      <c r="BW22" s="258">
        <v>0</v>
      </c>
      <c r="BX22" s="258">
        <v>0</v>
      </c>
      <c r="BY22" s="294">
        <v>0</v>
      </c>
      <c r="BZ22" s="258">
        <v>0</v>
      </c>
      <c r="CA22" s="258">
        <v>0</v>
      </c>
      <c r="CB22" s="258">
        <v>0</v>
      </c>
      <c r="CC22" s="258">
        <v>0</v>
      </c>
      <c r="CD22" s="258">
        <v>0</v>
      </c>
      <c r="CE22" s="258">
        <v>0</v>
      </c>
      <c r="CF22" s="308">
        <v>0</v>
      </c>
      <c r="CG22" s="308">
        <v>0</v>
      </c>
      <c r="CH22" s="258">
        <v>0</v>
      </c>
      <c r="CI22" s="308">
        <v>0</v>
      </c>
      <c r="CJ22" s="258">
        <v>0</v>
      </c>
      <c r="CK22" s="258">
        <v>0</v>
      </c>
      <c r="CL22" s="258">
        <v>0</v>
      </c>
      <c r="CM22" s="291">
        <v>0</v>
      </c>
      <c r="CN22" s="258">
        <v>0</v>
      </c>
      <c r="CO22" s="291">
        <v>0</v>
      </c>
      <c r="CP22" s="258">
        <v>0</v>
      </c>
      <c r="CQ22" s="258">
        <v>0</v>
      </c>
      <c r="CR22" s="258">
        <v>0</v>
      </c>
      <c r="CS22" s="290">
        <v>1</v>
      </c>
      <c r="CT22" s="258">
        <v>0</v>
      </c>
      <c r="CU22" s="258">
        <v>0</v>
      </c>
      <c r="CV22" s="258">
        <v>0</v>
      </c>
      <c r="CW22" s="258">
        <v>0</v>
      </c>
      <c r="CX22" s="258">
        <v>0</v>
      </c>
      <c r="CY22" s="290">
        <v>0</v>
      </c>
      <c r="CZ22" s="290">
        <f t="shared" si="23"/>
        <v>0</v>
      </c>
      <c r="DA22" s="258">
        <v>0</v>
      </c>
      <c r="DB22" s="290">
        <v>0</v>
      </c>
      <c r="DC22" s="258">
        <v>0</v>
      </c>
      <c r="DD22" s="294">
        <v>0</v>
      </c>
      <c r="DE22" s="258">
        <v>0</v>
      </c>
      <c r="DF22" s="258">
        <v>0</v>
      </c>
      <c r="DG22" s="258">
        <v>0</v>
      </c>
      <c r="DH22" s="258">
        <v>0</v>
      </c>
      <c r="DI22" s="258">
        <v>0</v>
      </c>
      <c r="DJ22" s="258">
        <v>0</v>
      </c>
      <c r="DK22" s="258">
        <v>0</v>
      </c>
      <c r="DL22" s="258">
        <v>0</v>
      </c>
      <c r="DM22" s="258">
        <v>0</v>
      </c>
      <c r="DN22" s="258">
        <v>0</v>
      </c>
      <c r="DO22" s="258">
        <v>0</v>
      </c>
      <c r="DP22" s="258">
        <v>0</v>
      </c>
      <c r="DQ22" s="258">
        <v>0</v>
      </c>
      <c r="DR22" s="294">
        <v>0</v>
      </c>
      <c r="DS22" s="258">
        <v>0</v>
      </c>
      <c r="DT22" s="294">
        <v>1360</v>
      </c>
      <c r="DU22" s="258">
        <v>0</v>
      </c>
      <c r="DV22" s="258">
        <v>0</v>
      </c>
      <c r="DW22" s="258">
        <v>0</v>
      </c>
      <c r="DX22" s="258">
        <v>0</v>
      </c>
      <c r="DY22" s="258">
        <v>0</v>
      </c>
      <c r="DZ22" s="258">
        <v>0</v>
      </c>
      <c r="EA22" s="258">
        <v>0</v>
      </c>
      <c r="EB22" s="258">
        <v>0</v>
      </c>
      <c r="EC22" s="258">
        <v>0</v>
      </c>
      <c r="ED22" s="258">
        <v>0</v>
      </c>
      <c r="EE22" s="258">
        <v>0</v>
      </c>
      <c r="EF22" s="258">
        <v>0</v>
      </c>
      <c r="EG22" s="258">
        <v>0</v>
      </c>
      <c r="EH22" s="294">
        <v>0</v>
      </c>
      <c r="EI22" s="294">
        <v>0</v>
      </c>
      <c r="EJ22" s="291">
        <v>453</v>
      </c>
      <c r="EK22" s="258">
        <v>0</v>
      </c>
      <c r="EL22" s="294">
        <v>3</v>
      </c>
      <c r="EM22" s="258">
        <v>0</v>
      </c>
      <c r="EN22" s="258">
        <v>0</v>
      </c>
      <c r="EO22" s="258">
        <v>0</v>
      </c>
      <c r="EP22" s="306">
        <v>0</v>
      </c>
      <c r="EQ22" s="258">
        <v>0</v>
      </c>
      <c r="ER22" s="258">
        <v>0</v>
      </c>
      <c r="ES22" s="258">
        <v>0</v>
      </c>
      <c r="ET22" s="258">
        <v>0</v>
      </c>
      <c r="EU22" s="258">
        <v>0</v>
      </c>
      <c r="EV22" s="306">
        <v>0</v>
      </c>
      <c r="EW22" s="258">
        <v>0</v>
      </c>
      <c r="EX22" s="258">
        <v>0</v>
      </c>
      <c r="EY22" s="258">
        <v>0</v>
      </c>
      <c r="EZ22" s="258">
        <v>0</v>
      </c>
      <c r="FA22" s="258">
        <v>0</v>
      </c>
      <c r="FB22" s="258">
        <v>0</v>
      </c>
      <c r="FC22" s="258">
        <v>0</v>
      </c>
      <c r="FD22" s="258">
        <v>0</v>
      </c>
      <c r="FE22" s="258">
        <v>0</v>
      </c>
      <c r="FF22" s="258">
        <v>0</v>
      </c>
      <c r="FG22" s="258">
        <v>0</v>
      </c>
      <c r="FH22" s="258">
        <v>0</v>
      </c>
      <c r="FI22" s="258">
        <v>0</v>
      </c>
      <c r="FJ22" s="258">
        <v>0</v>
      </c>
      <c r="FK22" s="258">
        <v>0</v>
      </c>
      <c r="FL22" s="258">
        <v>0</v>
      </c>
      <c r="FM22" s="258">
        <v>0</v>
      </c>
      <c r="FN22" s="258">
        <v>0</v>
      </c>
      <c r="FO22" s="258">
        <v>0</v>
      </c>
      <c r="FP22" s="258">
        <v>0</v>
      </c>
      <c r="FQ22" s="258">
        <v>0</v>
      </c>
      <c r="FR22" s="258">
        <v>0</v>
      </c>
      <c r="FS22" s="258">
        <v>0</v>
      </c>
      <c r="FT22" s="258">
        <v>0</v>
      </c>
      <c r="FU22" s="258">
        <v>0</v>
      </c>
      <c r="FV22" s="258">
        <v>0</v>
      </c>
      <c r="FW22" s="258">
        <v>0</v>
      </c>
      <c r="FX22" s="258">
        <v>0</v>
      </c>
      <c r="FY22" s="258">
        <v>0</v>
      </c>
      <c r="FZ22" s="258">
        <v>0</v>
      </c>
      <c r="GA22" s="258">
        <v>0</v>
      </c>
      <c r="GB22" s="258">
        <v>0</v>
      </c>
      <c r="GC22" s="258">
        <v>0</v>
      </c>
      <c r="GD22" s="258">
        <v>0</v>
      </c>
      <c r="GE22" s="258">
        <v>0</v>
      </c>
      <c r="GF22" s="258">
        <v>0</v>
      </c>
      <c r="GG22" s="258">
        <v>0</v>
      </c>
      <c r="GH22" s="258">
        <v>0</v>
      </c>
      <c r="GI22" s="258">
        <v>0</v>
      </c>
      <c r="GJ22" s="294">
        <v>0</v>
      </c>
      <c r="GK22" s="258">
        <v>0</v>
      </c>
      <c r="GL22" s="294">
        <v>0</v>
      </c>
      <c r="GM22" s="258">
        <v>0</v>
      </c>
      <c r="GN22" s="258">
        <f t="shared" si="24"/>
        <v>0</v>
      </c>
      <c r="GO22" s="258">
        <v>0</v>
      </c>
      <c r="GP22" s="258">
        <f t="shared" si="25"/>
        <v>0</v>
      </c>
      <c r="GQ22" s="258">
        <v>0</v>
      </c>
      <c r="GR22" s="258">
        <v>0</v>
      </c>
      <c r="GS22" s="258">
        <v>0</v>
      </c>
      <c r="GT22" s="258">
        <v>0</v>
      </c>
      <c r="GU22" s="258">
        <v>0</v>
      </c>
      <c r="GV22" s="258">
        <v>0</v>
      </c>
      <c r="GW22" s="258">
        <v>0</v>
      </c>
      <c r="GX22" s="258">
        <v>0</v>
      </c>
      <c r="GY22" s="258">
        <v>0</v>
      </c>
      <c r="GZ22" s="258">
        <v>0</v>
      </c>
      <c r="HA22" s="258">
        <v>0</v>
      </c>
      <c r="HB22" s="258">
        <v>0</v>
      </c>
      <c r="HC22" s="258">
        <v>0</v>
      </c>
      <c r="HD22" s="258">
        <v>0</v>
      </c>
      <c r="HE22" s="258">
        <v>0</v>
      </c>
      <c r="HF22" s="258">
        <v>0</v>
      </c>
      <c r="HG22" s="258">
        <v>0</v>
      </c>
      <c r="HH22" s="258">
        <v>0</v>
      </c>
      <c r="HI22" s="291">
        <v>0</v>
      </c>
      <c r="HJ22" s="291">
        <v>0</v>
      </c>
      <c r="HK22" s="258">
        <v>0</v>
      </c>
      <c r="HL22" s="258">
        <v>0</v>
      </c>
      <c r="HM22" s="258">
        <v>0</v>
      </c>
      <c r="HN22" s="258">
        <v>0</v>
      </c>
      <c r="HO22" s="291">
        <v>0</v>
      </c>
      <c r="HP22" s="258">
        <v>0</v>
      </c>
      <c r="HQ22" s="258">
        <v>0</v>
      </c>
      <c r="HR22" s="258">
        <v>0</v>
      </c>
      <c r="HS22" s="258">
        <v>0</v>
      </c>
      <c r="HT22" s="258">
        <v>0</v>
      </c>
      <c r="HU22" s="258">
        <v>0</v>
      </c>
      <c r="HV22" s="258">
        <v>0</v>
      </c>
      <c r="HW22" s="258">
        <v>0</v>
      </c>
      <c r="HX22" s="258">
        <v>0</v>
      </c>
      <c r="HY22" s="258">
        <v>0</v>
      </c>
      <c r="HZ22" s="258">
        <v>0</v>
      </c>
      <c r="IA22" s="258">
        <v>0</v>
      </c>
      <c r="IB22" s="258">
        <v>0</v>
      </c>
      <c r="IC22" s="258">
        <v>0</v>
      </c>
      <c r="ID22" s="258">
        <v>0</v>
      </c>
      <c r="IE22" s="258">
        <v>0</v>
      </c>
      <c r="IF22" s="258">
        <v>0</v>
      </c>
      <c r="IG22" s="258">
        <v>0</v>
      </c>
      <c r="IH22" s="258">
        <v>0</v>
      </c>
      <c r="II22" s="258">
        <v>0</v>
      </c>
      <c r="IJ22" s="258">
        <v>0</v>
      </c>
      <c r="IK22" s="258">
        <v>0</v>
      </c>
      <c r="IL22" s="258">
        <v>0</v>
      </c>
      <c r="IM22" s="258">
        <v>0</v>
      </c>
      <c r="IN22" s="258">
        <v>0</v>
      </c>
      <c r="IO22" s="258">
        <v>0</v>
      </c>
      <c r="IP22" s="258">
        <v>0</v>
      </c>
      <c r="IQ22" s="258">
        <v>0</v>
      </c>
      <c r="IR22" s="258">
        <v>0</v>
      </c>
      <c r="IS22" s="258">
        <v>0</v>
      </c>
      <c r="IT22" s="258">
        <v>0</v>
      </c>
      <c r="IU22" s="258">
        <v>0</v>
      </c>
      <c r="IV22" s="258">
        <v>0</v>
      </c>
      <c r="IW22" s="258">
        <v>0</v>
      </c>
      <c r="IX22" s="258">
        <v>0</v>
      </c>
      <c r="IY22" s="258">
        <v>0</v>
      </c>
      <c r="IZ22" s="258">
        <v>0</v>
      </c>
      <c r="JA22" s="258">
        <v>0</v>
      </c>
    </row>
    <row r="23" spans="1:261" ht="94.5" x14ac:dyDescent="0.3">
      <c r="A23" s="293">
        <v>13</v>
      </c>
      <c r="B23" s="293" t="s">
        <v>526</v>
      </c>
      <c r="C23" s="292" t="s">
        <v>538</v>
      </c>
      <c r="D23" s="291">
        <v>247692972</v>
      </c>
      <c r="E23" s="265">
        <f t="shared" si="20"/>
        <v>13651.179999999998</v>
      </c>
      <c r="F23" s="265">
        <f t="shared" si="4"/>
        <v>0</v>
      </c>
      <c r="G23" s="265">
        <f t="shared" si="5"/>
        <v>11563.939999999999</v>
      </c>
      <c r="H23" s="265">
        <f t="shared" si="26"/>
        <v>0</v>
      </c>
      <c r="I23" s="265">
        <f t="shared" si="6"/>
        <v>2087.2399999999998</v>
      </c>
      <c r="J23" s="290">
        <f t="shared" si="21"/>
        <v>4</v>
      </c>
      <c r="K23" s="258">
        <v>0</v>
      </c>
      <c r="L23" s="290">
        <v>4</v>
      </c>
      <c r="M23" s="258">
        <v>0</v>
      </c>
      <c r="N23" s="258">
        <v>0</v>
      </c>
      <c r="O23" s="258">
        <v>0</v>
      </c>
      <c r="P23" s="294">
        <v>0</v>
      </c>
      <c r="Q23" s="258">
        <v>0</v>
      </c>
      <c r="R23" s="258">
        <v>0</v>
      </c>
      <c r="S23" s="258">
        <v>0</v>
      </c>
      <c r="T23" s="258">
        <v>0</v>
      </c>
      <c r="U23" s="258">
        <v>0</v>
      </c>
      <c r="V23" s="294">
        <v>1575.24</v>
      </c>
      <c r="W23" s="258">
        <v>0</v>
      </c>
      <c r="X23" s="294">
        <v>0</v>
      </c>
      <c r="Y23" s="258">
        <v>0</v>
      </c>
      <c r="Z23" s="294">
        <v>0</v>
      </c>
      <c r="AA23" s="258">
        <v>0</v>
      </c>
      <c r="AB23" s="294">
        <v>0</v>
      </c>
      <c r="AC23" s="258">
        <v>0</v>
      </c>
      <c r="AD23" s="294">
        <v>218</v>
      </c>
      <c r="AE23" s="258">
        <v>0</v>
      </c>
      <c r="AF23" s="290">
        <v>3</v>
      </c>
      <c r="AG23" s="258">
        <v>0</v>
      </c>
      <c r="AH23" s="258">
        <v>0</v>
      </c>
      <c r="AI23" s="258">
        <v>0</v>
      </c>
      <c r="AJ23" s="258">
        <v>0</v>
      </c>
      <c r="AK23" s="258">
        <v>0</v>
      </c>
      <c r="AL23" s="294">
        <v>400</v>
      </c>
      <c r="AM23" s="258">
        <v>0</v>
      </c>
      <c r="AN23" s="258">
        <v>0</v>
      </c>
      <c r="AO23" s="258">
        <v>0</v>
      </c>
      <c r="AP23" s="258">
        <v>0</v>
      </c>
      <c r="AQ23" s="258">
        <v>0</v>
      </c>
      <c r="AR23" s="294">
        <v>100</v>
      </c>
      <c r="AS23" s="258">
        <v>0</v>
      </c>
      <c r="AT23" s="294">
        <v>0</v>
      </c>
      <c r="AU23" s="258">
        <v>0</v>
      </c>
      <c r="AV23" s="294">
        <v>0</v>
      </c>
      <c r="AW23" s="258">
        <v>0</v>
      </c>
      <c r="AX23" s="294">
        <v>0</v>
      </c>
      <c r="AY23" s="258">
        <v>0</v>
      </c>
      <c r="AZ23" s="258">
        <v>0</v>
      </c>
      <c r="BA23" s="258">
        <v>0</v>
      </c>
      <c r="BB23" s="290">
        <v>0</v>
      </c>
      <c r="BC23" s="258">
        <v>0</v>
      </c>
      <c r="BD23" s="258">
        <v>0</v>
      </c>
      <c r="BE23" s="258">
        <v>0</v>
      </c>
      <c r="BF23" s="294">
        <v>0</v>
      </c>
      <c r="BG23" s="258">
        <v>0</v>
      </c>
      <c r="BH23" s="290">
        <v>107</v>
      </c>
      <c r="BI23" s="258">
        <v>0</v>
      </c>
      <c r="BJ23" s="258">
        <v>0</v>
      </c>
      <c r="BK23" s="258">
        <v>0</v>
      </c>
      <c r="BL23" s="294">
        <v>0</v>
      </c>
      <c r="BM23" s="258">
        <v>0</v>
      </c>
      <c r="BN23" s="258">
        <v>0</v>
      </c>
      <c r="BO23" s="258">
        <v>0</v>
      </c>
      <c r="BP23" s="294">
        <v>0</v>
      </c>
      <c r="BQ23" s="258">
        <v>0</v>
      </c>
      <c r="BR23" s="290">
        <v>0</v>
      </c>
      <c r="BS23" s="290">
        <f t="shared" si="22"/>
        <v>1</v>
      </c>
      <c r="BT23" s="258">
        <v>0</v>
      </c>
      <c r="BU23" s="290">
        <v>1</v>
      </c>
      <c r="BV23" s="258">
        <v>0</v>
      </c>
      <c r="BW23" s="258">
        <v>0</v>
      </c>
      <c r="BX23" s="258">
        <v>0</v>
      </c>
      <c r="BY23" s="294">
        <v>12</v>
      </c>
      <c r="BZ23" s="258">
        <v>0</v>
      </c>
      <c r="CA23" s="258">
        <v>0</v>
      </c>
      <c r="CB23" s="258">
        <v>0</v>
      </c>
      <c r="CC23" s="258">
        <v>0</v>
      </c>
      <c r="CD23" s="258">
        <v>0</v>
      </c>
      <c r="CE23" s="258">
        <v>0</v>
      </c>
      <c r="CF23" s="308">
        <v>0</v>
      </c>
      <c r="CG23" s="308">
        <v>0</v>
      </c>
      <c r="CH23" s="258">
        <v>0</v>
      </c>
      <c r="CI23" s="308">
        <v>0</v>
      </c>
      <c r="CJ23" s="258">
        <v>0</v>
      </c>
      <c r="CK23" s="258">
        <v>105</v>
      </c>
      <c r="CL23" s="258">
        <v>0</v>
      </c>
      <c r="CM23" s="291">
        <v>0</v>
      </c>
      <c r="CN23" s="258">
        <v>0</v>
      </c>
      <c r="CO23" s="291">
        <v>1</v>
      </c>
      <c r="CP23" s="258">
        <v>0</v>
      </c>
      <c r="CQ23" s="258">
        <v>0</v>
      </c>
      <c r="CR23" s="258">
        <v>0</v>
      </c>
      <c r="CS23" s="290">
        <v>53</v>
      </c>
      <c r="CT23" s="258">
        <v>0</v>
      </c>
      <c r="CU23" s="258">
        <v>0</v>
      </c>
      <c r="CV23" s="258">
        <v>0</v>
      </c>
      <c r="CW23" s="258">
        <v>0</v>
      </c>
      <c r="CX23" s="258">
        <v>0</v>
      </c>
      <c r="CY23" s="290">
        <v>29</v>
      </c>
      <c r="CZ23" s="290">
        <f t="shared" si="23"/>
        <v>44</v>
      </c>
      <c r="DA23" s="258">
        <v>0</v>
      </c>
      <c r="DB23" s="290">
        <v>44</v>
      </c>
      <c r="DC23" s="258">
        <v>0</v>
      </c>
      <c r="DD23" s="294">
        <v>585</v>
      </c>
      <c r="DE23" s="258">
        <v>0</v>
      </c>
      <c r="DF23" s="258">
        <v>0</v>
      </c>
      <c r="DG23" s="258">
        <v>0</v>
      </c>
      <c r="DH23" s="258">
        <v>0</v>
      </c>
      <c r="DI23" s="258">
        <v>0</v>
      </c>
      <c r="DJ23" s="258">
        <v>0</v>
      </c>
      <c r="DK23" s="258">
        <v>0</v>
      </c>
      <c r="DL23" s="258">
        <v>0</v>
      </c>
      <c r="DM23" s="258">
        <v>0</v>
      </c>
      <c r="DN23" s="258">
        <v>0</v>
      </c>
      <c r="DO23" s="258">
        <v>0</v>
      </c>
      <c r="DP23" s="258">
        <v>0</v>
      </c>
      <c r="DQ23" s="258">
        <v>0</v>
      </c>
      <c r="DR23" s="294">
        <v>0</v>
      </c>
      <c r="DS23" s="258">
        <v>0</v>
      </c>
      <c r="DT23" s="294">
        <v>6135</v>
      </c>
      <c r="DU23" s="258">
        <v>0</v>
      </c>
      <c r="DV23" s="258">
        <v>0</v>
      </c>
      <c r="DW23" s="258">
        <v>0</v>
      </c>
      <c r="DX23" s="258">
        <v>0</v>
      </c>
      <c r="DY23" s="258">
        <v>0</v>
      </c>
      <c r="DZ23" s="258">
        <v>0</v>
      </c>
      <c r="EA23" s="258">
        <v>0</v>
      </c>
      <c r="EB23" s="258">
        <v>0</v>
      </c>
      <c r="EC23" s="258">
        <v>0</v>
      </c>
      <c r="ED23" s="258">
        <v>0</v>
      </c>
      <c r="EE23" s="258">
        <v>0</v>
      </c>
      <c r="EF23" s="258">
        <v>0</v>
      </c>
      <c r="EG23" s="258">
        <v>0</v>
      </c>
      <c r="EH23" s="294">
        <v>0</v>
      </c>
      <c r="EI23" s="294">
        <v>0</v>
      </c>
      <c r="EJ23" s="291">
        <v>2045</v>
      </c>
      <c r="EK23" s="258">
        <v>0</v>
      </c>
      <c r="EL23" s="294">
        <v>3</v>
      </c>
      <c r="EM23" s="258">
        <v>0</v>
      </c>
      <c r="EN23" s="258">
        <v>0</v>
      </c>
      <c r="EO23" s="258">
        <v>0</v>
      </c>
      <c r="EP23" s="306">
        <v>4843.9399999999996</v>
      </c>
      <c r="EQ23" s="258">
        <v>0</v>
      </c>
      <c r="ER23" s="258">
        <v>0</v>
      </c>
      <c r="ES23" s="258">
        <v>0</v>
      </c>
      <c r="ET23" s="258">
        <v>0</v>
      </c>
      <c r="EU23" s="258">
        <v>0</v>
      </c>
      <c r="EV23" s="306">
        <v>0</v>
      </c>
      <c r="EW23" s="258">
        <v>0</v>
      </c>
      <c r="EX23" s="258">
        <v>0</v>
      </c>
      <c r="EY23" s="258">
        <v>0</v>
      </c>
      <c r="EZ23" s="258">
        <v>0</v>
      </c>
      <c r="FA23" s="258">
        <v>0</v>
      </c>
      <c r="FB23" s="258">
        <v>0</v>
      </c>
      <c r="FC23" s="258">
        <v>0</v>
      </c>
      <c r="FD23" s="258">
        <v>0</v>
      </c>
      <c r="FE23" s="258">
        <v>0</v>
      </c>
      <c r="FF23" s="258">
        <v>0</v>
      </c>
      <c r="FG23" s="258">
        <v>0</v>
      </c>
      <c r="FH23" s="258">
        <v>0</v>
      </c>
      <c r="FI23" s="258">
        <v>0</v>
      </c>
      <c r="FJ23" s="258">
        <v>0</v>
      </c>
      <c r="FK23" s="258">
        <v>0</v>
      </c>
      <c r="FL23" s="258">
        <v>0</v>
      </c>
      <c r="FM23" s="258">
        <v>0</v>
      </c>
      <c r="FN23" s="258">
        <v>0</v>
      </c>
      <c r="FO23" s="258">
        <v>0</v>
      </c>
      <c r="FP23" s="258">
        <v>0</v>
      </c>
      <c r="FQ23" s="258">
        <v>0</v>
      </c>
      <c r="FR23" s="258">
        <v>0</v>
      </c>
      <c r="FS23" s="258">
        <v>0</v>
      </c>
      <c r="FT23" s="258">
        <v>0</v>
      </c>
      <c r="FU23" s="258">
        <v>0</v>
      </c>
      <c r="FV23" s="258">
        <v>0</v>
      </c>
      <c r="FW23" s="258">
        <v>0</v>
      </c>
      <c r="FX23" s="258">
        <v>0</v>
      </c>
      <c r="FY23" s="258">
        <v>0</v>
      </c>
      <c r="FZ23" s="258">
        <v>0</v>
      </c>
      <c r="GA23" s="258">
        <v>0</v>
      </c>
      <c r="GB23" s="258">
        <v>0</v>
      </c>
      <c r="GC23" s="258">
        <v>0</v>
      </c>
      <c r="GD23" s="258">
        <v>0</v>
      </c>
      <c r="GE23" s="258">
        <v>0</v>
      </c>
      <c r="GF23" s="258">
        <v>0</v>
      </c>
      <c r="GG23" s="258">
        <v>0</v>
      </c>
      <c r="GH23" s="258">
        <v>0</v>
      </c>
      <c r="GI23" s="258">
        <v>0</v>
      </c>
      <c r="GJ23" s="294">
        <v>2420</v>
      </c>
      <c r="GK23" s="258">
        <v>0</v>
      </c>
      <c r="GL23" s="294">
        <v>2</v>
      </c>
      <c r="GM23" s="258">
        <v>0</v>
      </c>
      <c r="GN23" s="258">
        <f t="shared" si="24"/>
        <v>0</v>
      </c>
      <c r="GO23" s="258">
        <v>0</v>
      </c>
      <c r="GP23" s="258">
        <f t="shared" si="25"/>
        <v>0</v>
      </c>
      <c r="GQ23" s="258">
        <v>0</v>
      </c>
      <c r="GR23" s="258">
        <v>0</v>
      </c>
      <c r="GS23" s="258">
        <v>0</v>
      </c>
      <c r="GT23" s="258">
        <v>0</v>
      </c>
      <c r="GU23" s="258">
        <v>0</v>
      </c>
      <c r="GV23" s="258">
        <v>0</v>
      </c>
      <c r="GW23" s="258">
        <v>0</v>
      </c>
      <c r="GX23" s="258">
        <v>0</v>
      </c>
      <c r="GY23" s="258">
        <v>0</v>
      </c>
      <c r="GZ23" s="258">
        <v>0</v>
      </c>
      <c r="HA23" s="258">
        <v>0</v>
      </c>
      <c r="HB23" s="258">
        <v>0</v>
      </c>
      <c r="HC23" s="258">
        <v>0</v>
      </c>
      <c r="HD23" s="258">
        <v>0</v>
      </c>
      <c r="HE23" s="258">
        <v>0</v>
      </c>
      <c r="HF23" s="258">
        <v>0</v>
      </c>
      <c r="HG23" s="258">
        <v>0</v>
      </c>
      <c r="HH23" s="258">
        <v>0</v>
      </c>
      <c r="HI23" s="291">
        <v>0</v>
      </c>
      <c r="HJ23" s="291">
        <v>0</v>
      </c>
      <c r="HK23" s="258">
        <v>0</v>
      </c>
      <c r="HL23" s="258">
        <v>0</v>
      </c>
      <c r="HM23" s="258">
        <v>0</v>
      </c>
      <c r="HN23" s="258">
        <v>0</v>
      </c>
      <c r="HO23" s="291">
        <v>0</v>
      </c>
      <c r="HP23" s="258">
        <v>0</v>
      </c>
      <c r="HQ23" s="258">
        <v>0</v>
      </c>
      <c r="HR23" s="258">
        <v>0</v>
      </c>
      <c r="HS23" s="258">
        <v>0</v>
      </c>
      <c r="HT23" s="258">
        <v>0</v>
      </c>
      <c r="HU23" s="258">
        <v>0</v>
      </c>
      <c r="HV23" s="258">
        <v>0</v>
      </c>
      <c r="HW23" s="258">
        <v>0</v>
      </c>
      <c r="HX23" s="258">
        <v>0</v>
      </c>
      <c r="HY23" s="258">
        <v>0</v>
      </c>
      <c r="HZ23" s="258">
        <v>0</v>
      </c>
      <c r="IA23" s="258">
        <v>0</v>
      </c>
      <c r="IB23" s="258">
        <v>0</v>
      </c>
      <c r="IC23" s="258">
        <v>0</v>
      </c>
      <c r="ID23" s="258">
        <v>0</v>
      </c>
      <c r="IE23" s="258">
        <v>0</v>
      </c>
      <c r="IF23" s="258">
        <v>0</v>
      </c>
      <c r="IG23" s="258">
        <v>0</v>
      </c>
      <c r="IH23" s="258">
        <v>0</v>
      </c>
      <c r="II23" s="258">
        <v>0</v>
      </c>
      <c r="IJ23" s="258">
        <v>0</v>
      </c>
      <c r="IK23" s="258">
        <v>0</v>
      </c>
      <c r="IL23" s="258">
        <v>0</v>
      </c>
      <c r="IM23" s="258">
        <v>0</v>
      </c>
      <c r="IN23" s="258">
        <v>0</v>
      </c>
      <c r="IO23" s="258">
        <v>0</v>
      </c>
      <c r="IP23" s="258">
        <v>0</v>
      </c>
      <c r="IQ23" s="258">
        <v>0</v>
      </c>
      <c r="IR23" s="258">
        <v>0</v>
      </c>
      <c r="IS23" s="258">
        <v>0</v>
      </c>
      <c r="IT23" s="258">
        <v>0</v>
      </c>
      <c r="IU23" s="258">
        <v>0</v>
      </c>
      <c r="IV23" s="258">
        <v>0</v>
      </c>
      <c r="IW23" s="258">
        <v>0</v>
      </c>
      <c r="IX23" s="258">
        <v>0</v>
      </c>
      <c r="IY23" s="258">
        <v>0</v>
      </c>
      <c r="IZ23" s="258">
        <v>0</v>
      </c>
      <c r="JA23" s="258">
        <v>0</v>
      </c>
    </row>
    <row r="24" spans="1:261" ht="47.25" x14ac:dyDescent="0.3">
      <c r="A24" s="293">
        <v>14</v>
      </c>
      <c r="B24" s="293" t="s">
        <v>526</v>
      </c>
      <c r="C24" s="292" t="s">
        <v>539</v>
      </c>
      <c r="D24" s="291">
        <v>247692980</v>
      </c>
      <c r="E24" s="265">
        <f t="shared" si="20"/>
        <v>1623.28</v>
      </c>
      <c r="F24" s="265">
        <f t="shared" si="4"/>
        <v>0</v>
      </c>
      <c r="G24" s="265">
        <f t="shared" si="5"/>
        <v>1251</v>
      </c>
      <c r="H24" s="265">
        <f>SUM(O24,S24,U24,W24,Y24,AA24,AK24,AO24,AQ24,AS24,AU24,AW24,BC24,BE24,AY24,FK24,FL24,FM24,FQ24,FR24,BX24,CB24,DE24,DI24,DU24,DY24,EM24,ET24,EU24,FE24,FF24,FG24,GO24,GS24,HN24,HR24,HT24,HV24,HX24,HZ24,IJ24,IN24,IP24,IR24,IT24,IV24,FS24,FW24,FX24,FY24,GC24,GD24,GE24,GU24,GW24,GY24,HA24,HC24,IB24,IX24,IZ24,DK24,DM24,DO24,DQ24,IF24,EA24,EC24,EE24,EG24,ID24)</f>
        <v>0</v>
      </c>
      <c r="I24" s="265">
        <f t="shared" si="6"/>
        <v>372.28</v>
      </c>
      <c r="J24" s="290">
        <f t="shared" si="21"/>
        <v>1</v>
      </c>
      <c r="K24" s="258">
        <v>0</v>
      </c>
      <c r="L24" s="290">
        <v>1</v>
      </c>
      <c r="M24" s="258">
        <v>0</v>
      </c>
      <c r="N24" s="258">
        <v>0</v>
      </c>
      <c r="O24" s="258">
        <v>0</v>
      </c>
      <c r="P24" s="294">
        <v>0</v>
      </c>
      <c r="Q24" s="258">
        <v>0</v>
      </c>
      <c r="R24" s="258">
        <v>0</v>
      </c>
      <c r="S24" s="258">
        <v>0</v>
      </c>
      <c r="T24" s="258">
        <v>0</v>
      </c>
      <c r="U24" s="258">
        <v>0</v>
      </c>
      <c r="V24" s="294">
        <v>0</v>
      </c>
      <c r="W24" s="258">
        <v>0</v>
      </c>
      <c r="X24" s="294">
        <v>0</v>
      </c>
      <c r="Y24" s="258">
        <v>0</v>
      </c>
      <c r="Z24" s="294">
        <v>227</v>
      </c>
      <c r="AA24" s="258">
        <v>0</v>
      </c>
      <c r="AB24" s="294">
        <v>0</v>
      </c>
      <c r="AC24" s="258">
        <v>0</v>
      </c>
      <c r="AD24" s="294">
        <v>10</v>
      </c>
      <c r="AE24" s="258">
        <v>0</v>
      </c>
      <c r="AF24" s="290">
        <v>0</v>
      </c>
      <c r="AG24" s="258">
        <v>0</v>
      </c>
      <c r="AH24" s="258">
        <v>0</v>
      </c>
      <c r="AI24" s="258">
        <v>0</v>
      </c>
      <c r="AJ24" s="258">
        <v>0</v>
      </c>
      <c r="AK24" s="258">
        <v>0</v>
      </c>
      <c r="AL24" s="294">
        <v>0</v>
      </c>
      <c r="AM24" s="258">
        <v>0</v>
      </c>
      <c r="AN24" s="258">
        <v>0</v>
      </c>
      <c r="AO24" s="258">
        <v>0</v>
      </c>
      <c r="AP24" s="258">
        <v>0</v>
      </c>
      <c r="AQ24" s="258">
        <v>0</v>
      </c>
      <c r="AR24" s="294">
        <v>0</v>
      </c>
      <c r="AS24" s="258">
        <v>0</v>
      </c>
      <c r="AT24" s="294">
        <v>0</v>
      </c>
      <c r="AU24" s="258">
        <v>0</v>
      </c>
      <c r="AV24" s="294">
        <v>0</v>
      </c>
      <c r="AW24" s="258">
        <v>0</v>
      </c>
      <c r="AX24" s="294">
        <v>0</v>
      </c>
      <c r="AY24" s="258">
        <v>0</v>
      </c>
      <c r="AZ24" s="258">
        <v>0</v>
      </c>
      <c r="BA24" s="258">
        <v>0</v>
      </c>
      <c r="BB24" s="290">
        <v>0</v>
      </c>
      <c r="BC24" s="258">
        <v>0</v>
      </c>
      <c r="BD24" s="258">
        <v>0</v>
      </c>
      <c r="BE24" s="258">
        <v>0</v>
      </c>
      <c r="BF24" s="294">
        <v>0</v>
      </c>
      <c r="BG24" s="258">
        <v>0</v>
      </c>
      <c r="BH24" s="290">
        <v>25</v>
      </c>
      <c r="BI24" s="258">
        <v>0</v>
      </c>
      <c r="BJ24" s="258">
        <v>0</v>
      </c>
      <c r="BK24" s="258">
        <v>0</v>
      </c>
      <c r="BL24" s="294">
        <v>0</v>
      </c>
      <c r="BM24" s="258">
        <v>0</v>
      </c>
      <c r="BN24" s="258">
        <v>0</v>
      </c>
      <c r="BO24" s="258">
        <v>0</v>
      </c>
      <c r="BP24" s="294">
        <v>0</v>
      </c>
      <c r="BQ24" s="258">
        <v>0</v>
      </c>
      <c r="BR24" s="290">
        <v>0</v>
      </c>
      <c r="BS24" s="290">
        <f t="shared" si="22"/>
        <v>0</v>
      </c>
      <c r="BT24" s="258">
        <v>0</v>
      </c>
      <c r="BU24" s="290">
        <v>0</v>
      </c>
      <c r="BV24" s="258">
        <v>0</v>
      </c>
      <c r="BW24" s="258">
        <v>0</v>
      </c>
      <c r="BX24" s="258">
        <v>0</v>
      </c>
      <c r="BY24" s="294">
        <v>0</v>
      </c>
      <c r="BZ24" s="258">
        <v>0</v>
      </c>
      <c r="CA24" s="258">
        <v>0</v>
      </c>
      <c r="CB24" s="258">
        <v>0</v>
      </c>
      <c r="CC24" s="258">
        <v>0</v>
      </c>
      <c r="CD24" s="258">
        <v>0</v>
      </c>
      <c r="CE24" s="258">
        <v>0</v>
      </c>
      <c r="CF24" s="308">
        <v>0</v>
      </c>
      <c r="CG24" s="308">
        <v>0</v>
      </c>
      <c r="CH24" s="258">
        <v>0</v>
      </c>
      <c r="CI24" s="308">
        <v>0</v>
      </c>
      <c r="CJ24" s="258">
        <v>0</v>
      </c>
      <c r="CK24" s="258">
        <v>0</v>
      </c>
      <c r="CL24" s="258">
        <v>0</v>
      </c>
      <c r="CM24" s="291">
        <v>0</v>
      </c>
      <c r="CN24" s="258">
        <v>0</v>
      </c>
      <c r="CO24" s="291">
        <v>0</v>
      </c>
      <c r="CP24" s="258">
        <v>0</v>
      </c>
      <c r="CQ24" s="258">
        <v>0</v>
      </c>
      <c r="CR24" s="258">
        <v>0</v>
      </c>
      <c r="CS24" s="290">
        <v>10</v>
      </c>
      <c r="CT24" s="258">
        <v>0</v>
      </c>
      <c r="CU24" s="258">
        <v>0</v>
      </c>
      <c r="CV24" s="258">
        <v>0</v>
      </c>
      <c r="CW24" s="258">
        <v>0</v>
      </c>
      <c r="CX24" s="258">
        <v>0</v>
      </c>
      <c r="CY24" s="290">
        <v>6</v>
      </c>
      <c r="CZ24" s="290">
        <f t="shared" si="23"/>
        <v>9</v>
      </c>
      <c r="DA24" s="258">
        <v>0</v>
      </c>
      <c r="DB24" s="290">
        <v>9</v>
      </c>
      <c r="DC24" s="258">
        <v>0</v>
      </c>
      <c r="DD24" s="294">
        <v>125</v>
      </c>
      <c r="DE24" s="258">
        <v>0</v>
      </c>
      <c r="DF24" s="258">
        <v>0</v>
      </c>
      <c r="DG24" s="258">
        <v>0</v>
      </c>
      <c r="DH24" s="258">
        <v>0</v>
      </c>
      <c r="DI24" s="258">
        <v>0</v>
      </c>
      <c r="DJ24" s="258">
        <v>0</v>
      </c>
      <c r="DK24" s="258">
        <v>0</v>
      </c>
      <c r="DL24" s="258">
        <v>0</v>
      </c>
      <c r="DM24" s="258">
        <v>0</v>
      </c>
      <c r="DN24" s="258">
        <v>0</v>
      </c>
      <c r="DO24" s="258">
        <v>0</v>
      </c>
      <c r="DP24" s="258">
        <v>0</v>
      </c>
      <c r="DQ24" s="258">
        <v>0</v>
      </c>
      <c r="DR24" s="294">
        <v>0</v>
      </c>
      <c r="DS24" s="258">
        <v>0</v>
      </c>
      <c r="DT24" s="294">
        <v>1126</v>
      </c>
      <c r="DU24" s="258">
        <v>0</v>
      </c>
      <c r="DV24" s="258">
        <v>0</v>
      </c>
      <c r="DW24" s="258">
        <v>0</v>
      </c>
      <c r="DX24" s="258">
        <v>0</v>
      </c>
      <c r="DY24" s="258">
        <v>0</v>
      </c>
      <c r="DZ24" s="258">
        <v>0</v>
      </c>
      <c r="EA24" s="258">
        <v>0</v>
      </c>
      <c r="EB24" s="258">
        <v>0</v>
      </c>
      <c r="EC24" s="258">
        <v>0</v>
      </c>
      <c r="ED24" s="258">
        <v>0</v>
      </c>
      <c r="EE24" s="258">
        <v>0</v>
      </c>
      <c r="EF24" s="258">
        <v>0</v>
      </c>
      <c r="EG24" s="258">
        <v>0</v>
      </c>
      <c r="EH24" s="294">
        <v>0</v>
      </c>
      <c r="EI24" s="294">
        <v>0</v>
      </c>
      <c r="EJ24" s="291">
        <v>210</v>
      </c>
      <c r="EK24" s="258">
        <v>0</v>
      </c>
      <c r="EL24" s="294">
        <v>3</v>
      </c>
      <c r="EM24" s="258">
        <v>0</v>
      </c>
      <c r="EN24" s="258">
        <v>0</v>
      </c>
      <c r="EO24" s="258">
        <v>0</v>
      </c>
      <c r="EP24" s="306">
        <v>0</v>
      </c>
      <c r="EQ24" s="258">
        <v>0</v>
      </c>
      <c r="ER24" s="258">
        <v>0</v>
      </c>
      <c r="ES24" s="258">
        <v>0</v>
      </c>
      <c r="ET24" s="258">
        <v>0</v>
      </c>
      <c r="EU24" s="258">
        <v>0</v>
      </c>
      <c r="EV24" s="306">
        <v>145.28</v>
      </c>
      <c r="EW24" s="258">
        <v>0</v>
      </c>
      <c r="EX24" s="258">
        <v>0</v>
      </c>
      <c r="EY24" s="258">
        <v>0</v>
      </c>
      <c r="EZ24" s="258">
        <v>0</v>
      </c>
      <c r="FA24" s="258">
        <v>0</v>
      </c>
      <c r="FB24" s="258">
        <v>0</v>
      </c>
      <c r="FC24" s="258">
        <v>0</v>
      </c>
      <c r="FD24" s="258">
        <v>0</v>
      </c>
      <c r="FE24" s="258">
        <v>0</v>
      </c>
      <c r="FF24" s="258">
        <v>0</v>
      </c>
      <c r="FG24" s="258">
        <v>0</v>
      </c>
      <c r="FH24" s="258">
        <v>0</v>
      </c>
      <c r="FI24" s="258">
        <v>0</v>
      </c>
      <c r="FJ24" s="258">
        <v>0</v>
      </c>
      <c r="FK24" s="258">
        <v>0</v>
      </c>
      <c r="FL24" s="258">
        <v>0</v>
      </c>
      <c r="FM24" s="258">
        <v>0</v>
      </c>
      <c r="FN24" s="258">
        <v>0</v>
      </c>
      <c r="FO24" s="258">
        <v>0</v>
      </c>
      <c r="FP24" s="258">
        <v>0</v>
      </c>
      <c r="FQ24" s="258">
        <v>0</v>
      </c>
      <c r="FR24" s="258">
        <v>0</v>
      </c>
      <c r="FS24" s="258">
        <v>0</v>
      </c>
      <c r="FT24" s="258">
        <v>0</v>
      </c>
      <c r="FU24" s="258">
        <v>0</v>
      </c>
      <c r="FV24" s="258">
        <v>0</v>
      </c>
      <c r="FW24" s="258">
        <v>0</v>
      </c>
      <c r="FX24" s="258">
        <v>0</v>
      </c>
      <c r="FY24" s="258">
        <v>0</v>
      </c>
      <c r="FZ24" s="258">
        <v>0</v>
      </c>
      <c r="GA24" s="258">
        <v>0</v>
      </c>
      <c r="GB24" s="258">
        <v>0</v>
      </c>
      <c r="GC24" s="258">
        <v>0</v>
      </c>
      <c r="GD24" s="258">
        <v>0</v>
      </c>
      <c r="GE24" s="258">
        <v>0</v>
      </c>
      <c r="GF24" s="258">
        <v>0</v>
      </c>
      <c r="GG24" s="258">
        <v>0</v>
      </c>
      <c r="GH24" s="258">
        <v>0</v>
      </c>
      <c r="GI24" s="258">
        <v>0</v>
      </c>
      <c r="GJ24" s="294">
        <v>97</v>
      </c>
      <c r="GK24" s="258">
        <v>0</v>
      </c>
      <c r="GL24" s="294">
        <v>1.5</v>
      </c>
      <c r="GM24" s="258">
        <v>0</v>
      </c>
      <c r="GN24" s="258">
        <f t="shared" si="24"/>
        <v>0</v>
      </c>
      <c r="GO24" s="258">
        <v>0</v>
      </c>
      <c r="GP24" s="258">
        <f t="shared" si="25"/>
        <v>0</v>
      </c>
      <c r="GQ24" s="258">
        <v>0</v>
      </c>
      <c r="GR24" s="258">
        <v>0</v>
      </c>
      <c r="GS24" s="258">
        <v>0</v>
      </c>
      <c r="GT24" s="258">
        <v>0</v>
      </c>
      <c r="GU24" s="258">
        <v>0</v>
      </c>
      <c r="GV24" s="258">
        <v>0</v>
      </c>
      <c r="GW24" s="258">
        <v>0</v>
      </c>
      <c r="GX24" s="258">
        <v>0</v>
      </c>
      <c r="GY24" s="258">
        <v>0</v>
      </c>
      <c r="GZ24" s="258">
        <v>0</v>
      </c>
      <c r="HA24" s="258">
        <v>0</v>
      </c>
      <c r="HB24" s="258">
        <v>0</v>
      </c>
      <c r="HC24" s="258">
        <v>0</v>
      </c>
      <c r="HD24" s="258">
        <v>0</v>
      </c>
      <c r="HE24" s="258">
        <v>0</v>
      </c>
      <c r="HF24" s="258">
        <v>0</v>
      </c>
      <c r="HG24" s="258">
        <v>0</v>
      </c>
      <c r="HH24" s="258">
        <v>0</v>
      </c>
      <c r="HI24" s="291">
        <v>0</v>
      </c>
      <c r="HJ24" s="291">
        <v>0</v>
      </c>
      <c r="HK24" s="258">
        <v>0</v>
      </c>
      <c r="HL24" s="258">
        <v>0</v>
      </c>
      <c r="HM24" s="258">
        <v>0</v>
      </c>
      <c r="HN24" s="258">
        <v>0</v>
      </c>
      <c r="HO24" s="291">
        <v>0</v>
      </c>
      <c r="HP24" s="258">
        <v>0</v>
      </c>
      <c r="HQ24" s="258">
        <v>0</v>
      </c>
      <c r="HR24" s="258">
        <v>0</v>
      </c>
      <c r="HS24" s="258">
        <v>0</v>
      </c>
      <c r="HT24" s="258">
        <v>0</v>
      </c>
      <c r="HU24" s="258">
        <v>0</v>
      </c>
      <c r="HV24" s="258">
        <v>0</v>
      </c>
      <c r="HW24" s="258">
        <v>0</v>
      </c>
      <c r="HX24" s="258">
        <v>0</v>
      </c>
      <c r="HY24" s="258">
        <v>0</v>
      </c>
      <c r="HZ24" s="258">
        <v>0</v>
      </c>
      <c r="IA24" s="258">
        <v>0</v>
      </c>
      <c r="IB24" s="258">
        <v>0</v>
      </c>
      <c r="IC24" s="258">
        <v>0</v>
      </c>
      <c r="ID24" s="258">
        <v>0</v>
      </c>
      <c r="IE24" s="258">
        <v>0</v>
      </c>
      <c r="IF24" s="258">
        <v>0</v>
      </c>
      <c r="IG24" s="258">
        <v>0</v>
      </c>
      <c r="IH24" s="258">
        <v>0</v>
      </c>
      <c r="II24" s="258">
        <v>0</v>
      </c>
      <c r="IJ24" s="258">
        <v>0</v>
      </c>
      <c r="IK24" s="258">
        <v>0</v>
      </c>
      <c r="IL24" s="258">
        <v>0</v>
      </c>
      <c r="IM24" s="258">
        <v>0</v>
      </c>
      <c r="IN24" s="258">
        <v>0</v>
      </c>
      <c r="IO24" s="258">
        <v>0</v>
      </c>
      <c r="IP24" s="258">
        <v>0</v>
      </c>
      <c r="IQ24" s="258">
        <v>0</v>
      </c>
      <c r="IR24" s="258">
        <v>0</v>
      </c>
      <c r="IS24" s="258">
        <v>0</v>
      </c>
      <c r="IT24" s="258">
        <v>0</v>
      </c>
      <c r="IU24" s="258">
        <v>0</v>
      </c>
      <c r="IV24" s="258">
        <v>0</v>
      </c>
      <c r="IW24" s="258">
        <v>0</v>
      </c>
      <c r="IX24" s="258">
        <v>0</v>
      </c>
      <c r="IY24" s="258">
        <v>0</v>
      </c>
      <c r="IZ24" s="258">
        <v>0</v>
      </c>
      <c r="JA24" s="258">
        <v>0</v>
      </c>
    </row>
    <row r="25" spans="1:261" ht="78.75" customHeight="1" x14ac:dyDescent="0.3">
      <c r="A25" s="293">
        <v>15</v>
      </c>
      <c r="B25" s="293" t="s">
        <v>526</v>
      </c>
      <c r="C25" s="292" t="s">
        <v>540</v>
      </c>
      <c r="D25" s="291">
        <v>247692982</v>
      </c>
      <c r="E25" s="265">
        <f t="shared" si="20"/>
        <v>2958.48</v>
      </c>
      <c r="F25" s="265">
        <f t="shared" si="4"/>
        <v>0</v>
      </c>
      <c r="G25" s="265">
        <f t="shared" si="5"/>
        <v>2671.48</v>
      </c>
      <c r="H25" s="265">
        <f>SUM(O25,S25,U25,W25,Y25,AA25,AK25,AO25,AQ25,AS25,AU25,AW25,BC25,BE25,AY25,FK25,FL25,FM25,FQ25,FR25,BX25,CB25,DE25,DI25,DU25,DY25,ES25,ET25,EU25,FE25,FF25,FG25,GO25,GS25,HN25,HR25,HT25,HV25,HX25,HZ25,IJ25,IN25,IP25,IR25,IT25,IV25,FS25,FW25,FX25,FY25,GC25,GD25,GE25,GU25,GW25,GY25,HA25,HC25,IB25,IX25,IZ25,DK25,DM25,DO25,DQ25,IF25,EA25,EC25,EE25,EG25,ID25)</f>
        <v>0</v>
      </c>
      <c r="I25" s="265">
        <f t="shared" si="6"/>
        <v>287</v>
      </c>
      <c r="J25" s="290">
        <f t="shared" si="21"/>
        <v>1</v>
      </c>
      <c r="K25" s="258">
        <v>0</v>
      </c>
      <c r="L25" s="290">
        <v>1</v>
      </c>
      <c r="M25" s="258">
        <v>0</v>
      </c>
      <c r="N25" s="258">
        <v>0</v>
      </c>
      <c r="O25" s="258">
        <v>0</v>
      </c>
      <c r="P25" s="294">
        <v>0</v>
      </c>
      <c r="Q25" s="258">
        <v>0</v>
      </c>
      <c r="R25" s="258">
        <v>0</v>
      </c>
      <c r="S25" s="258">
        <v>0</v>
      </c>
      <c r="T25" s="258">
        <v>0</v>
      </c>
      <c r="U25" s="258">
        <v>0</v>
      </c>
      <c r="V25" s="294">
        <v>0</v>
      </c>
      <c r="W25" s="258">
        <v>0</v>
      </c>
      <c r="X25" s="294">
        <v>15</v>
      </c>
      <c r="Y25" s="258">
        <v>0</v>
      </c>
      <c r="Z25" s="294">
        <v>0</v>
      </c>
      <c r="AA25" s="258">
        <v>0</v>
      </c>
      <c r="AB25" s="294">
        <v>0</v>
      </c>
      <c r="AC25" s="258">
        <v>0</v>
      </c>
      <c r="AD25" s="294">
        <v>1</v>
      </c>
      <c r="AE25" s="258">
        <v>0</v>
      </c>
      <c r="AF25" s="290">
        <v>0</v>
      </c>
      <c r="AG25" s="258">
        <v>0</v>
      </c>
      <c r="AH25" s="258">
        <v>0</v>
      </c>
      <c r="AI25" s="258">
        <v>0</v>
      </c>
      <c r="AJ25" s="258">
        <v>0</v>
      </c>
      <c r="AK25" s="258">
        <v>0</v>
      </c>
      <c r="AL25" s="294">
        <v>0</v>
      </c>
      <c r="AM25" s="258">
        <v>0</v>
      </c>
      <c r="AN25" s="258">
        <v>0</v>
      </c>
      <c r="AO25" s="258">
        <v>0</v>
      </c>
      <c r="AP25" s="258">
        <v>0</v>
      </c>
      <c r="AQ25" s="258">
        <v>0</v>
      </c>
      <c r="AR25" s="294">
        <v>0</v>
      </c>
      <c r="AS25" s="258">
        <v>0</v>
      </c>
      <c r="AT25" s="294">
        <v>0</v>
      </c>
      <c r="AU25" s="258">
        <v>0</v>
      </c>
      <c r="AV25" s="294">
        <v>0</v>
      </c>
      <c r="AW25" s="258">
        <v>0</v>
      </c>
      <c r="AX25" s="294">
        <v>0</v>
      </c>
      <c r="AY25" s="258">
        <v>0</v>
      </c>
      <c r="AZ25" s="258">
        <v>0</v>
      </c>
      <c r="BA25" s="258">
        <v>0</v>
      </c>
      <c r="BB25" s="290">
        <v>0</v>
      </c>
      <c r="BC25" s="258">
        <v>0</v>
      </c>
      <c r="BD25" s="258">
        <v>0</v>
      </c>
      <c r="BE25" s="258">
        <v>0</v>
      </c>
      <c r="BF25" s="294">
        <v>0</v>
      </c>
      <c r="BG25" s="258">
        <v>0</v>
      </c>
      <c r="BH25" s="290">
        <v>138</v>
      </c>
      <c r="BI25" s="258">
        <v>0</v>
      </c>
      <c r="BJ25" s="258">
        <v>0</v>
      </c>
      <c r="BK25" s="258">
        <v>0</v>
      </c>
      <c r="BL25" s="294">
        <v>0</v>
      </c>
      <c r="BM25" s="258">
        <v>0</v>
      </c>
      <c r="BN25" s="258">
        <v>0</v>
      </c>
      <c r="BO25" s="258">
        <v>0</v>
      </c>
      <c r="BP25" s="294">
        <v>0</v>
      </c>
      <c r="BQ25" s="258">
        <v>0</v>
      </c>
      <c r="BR25" s="290">
        <v>0</v>
      </c>
      <c r="BS25" s="290">
        <f t="shared" si="22"/>
        <v>2</v>
      </c>
      <c r="BT25" s="258">
        <v>0</v>
      </c>
      <c r="BU25" s="290">
        <v>2</v>
      </c>
      <c r="BV25" s="258">
        <v>0</v>
      </c>
      <c r="BW25" s="258">
        <v>0</v>
      </c>
      <c r="BX25" s="258">
        <v>0</v>
      </c>
      <c r="BY25" s="294">
        <v>20</v>
      </c>
      <c r="BZ25" s="258">
        <v>0</v>
      </c>
      <c r="CA25" s="258">
        <v>0</v>
      </c>
      <c r="CB25" s="258">
        <v>0</v>
      </c>
      <c r="CC25" s="258">
        <v>0</v>
      </c>
      <c r="CD25" s="258">
        <v>0</v>
      </c>
      <c r="CE25" s="258">
        <v>0</v>
      </c>
      <c r="CF25" s="308">
        <v>0</v>
      </c>
      <c r="CG25" s="308">
        <v>0</v>
      </c>
      <c r="CH25" s="258">
        <v>0</v>
      </c>
      <c r="CI25" s="308">
        <v>0</v>
      </c>
      <c r="CJ25" s="258">
        <v>0</v>
      </c>
      <c r="CK25" s="258">
        <v>0</v>
      </c>
      <c r="CL25" s="258">
        <v>0</v>
      </c>
      <c r="CM25" s="291">
        <v>0</v>
      </c>
      <c r="CN25" s="258">
        <v>0</v>
      </c>
      <c r="CO25" s="291">
        <v>0</v>
      </c>
      <c r="CP25" s="258">
        <v>0</v>
      </c>
      <c r="CQ25" s="258">
        <v>0</v>
      </c>
      <c r="CR25" s="258">
        <v>0</v>
      </c>
      <c r="CS25" s="290">
        <v>3</v>
      </c>
      <c r="CT25" s="258">
        <v>0</v>
      </c>
      <c r="CU25" s="258">
        <v>0</v>
      </c>
      <c r="CV25" s="258">
        <v>0</v>
      </c>
      <c r="CW25" s="258">
        <v>0</v>
      </c>
      <c r="CX25" s="258">
        <v>0</v>
      </c>
      <c r="CY25" s="290">
        <v>1</v>
      </c>
      <c r="CZ25" s="290">
        <f t="shared" si="23"/>
        <v>4</v>
      </c>
      <c r="DA25" s="258">
        <v>0</v>
      </c>
      <c r="DB25" s="290">
        <v>4</v>
      </c>
      <c r="DC25" s="258">
        <v>0</v>
      </c>
      <c r="DD25" s="294">
        <v>50</v>
      </c>
      <c r="DE25" s="258">
        <v>0</v>
      </c>
      <c r="DF25" s="258">
        <v>0</v>
      </c>
      <c r="DG25" s="258">
        <v>0</v>
      </c>
      <c r="DH25" s="258">
        <v>0</v>
      </c>
      <c r="DI25" s="258">
        <v>0</v>
      </c>
      <c r="DJ25" s="258">
        <v>0</v>
      </c>
      <c r="DK25" s="258">
        <v>0</v>
      </c>
      <c r="DL25" s="258">
        <v>0</v>
      </c>
      <c r="DM25" s="258">
        <v>0</v>
      </c>
      <c r="DN25" s="258">
        <v>0</v>
      </c>
      <c r="DO25" s="258">
        <v>0</v>
      </c>
      <c r="DP25" s="258">
        <v>0</v>
      </c>
      <c r="DQ25" s="258">
        <v>0</v>
      </c>
      <c r="DR25" s="294">
        <v>0</v>
      </c>
      <c r="DS25" s="258">
        <v>0</v>
      </c>
      <c r="DT25" s="294">
        <v>2438</v>
      </c>
      <c r="DU25" s="258">
        <v>0</v>
      </c>
      <c r="DV25" s="258">
        <v>0</v>
      </c>
      <c r="DW25" s="258">
        <v>0</v>
      </c>
      <c r="DX25" s="258">
        <v>0</v>
      </c>
      <c r="DY25" s="258">
        <v>0</v>
      </c>
      <c r="DZ25" s="258">
        <v>0</v>
      </c>
      <c r="EA25" s="258">
        <v>0</v>
      </c>
      <c r="EB25" s="258">
        <v>0</v>
      </c>
      <c r="EC25" s="258">
        <v>0</v>
      </c>
      <c r="ED25" s="258">
        <v>0</v>
      </c>
      <c r="EE25" s="258">
        <v>0</v>
      </c>
      <c r="EF25" s="258">
        <v>0</v>
      </c>
      <c r="EG25" s="258">
        <v>0</v>
      </c>
      <c r="EH25" s="294">
        <v>0</v>
      </c>
      <c r="EI25" s="294">
        <v>0</v>
      </c>
      <c r="EJ25" s="291">
        <v>812</v>
      </c>
      <c r="EK25" s="258">
        <v>0</v>
      </c>
      <c r="EL25" s="294">
        <v>3</v>
      </c>
      <c r="EM25" s="258">
        <v>0</v>
      </c>
      <c r="EN25" s="258">
        <v>0</v>
      </c>
      <c r="EO25" s="258">
        <v>0</v>
      </c>
      <c r="EP25" s="306">
        <v>183.48</v>
      </c>
      <c r="EQ25" s="258">
        <v>0</v>
      </c>
      <c r="ER25" s="258">
        <v>0</v>
      </c>
      <c r="ES25" s="258">
        <v>0</v>
      </c>
      <c r="ET25" s="258">
        <v>0</v>
      </c>
      <c r="EU25" s="258">
        <v>0</v>
      </c>
      <c r="EV25" s="306">
        <v>0</v>
      </c>
      <c r="EW25" s="258">
        <v>0</v>
      </c>
      <c r="EX25" s="258">
        <v>0</v>
      </c>
      <c r="EY25" s="258">
        <v>0</v>
      </c>
      <c r="EZ25" s="258">
        <v>0</v>
      </c>
      <c r="FA25" s="258">
        <v>0</v>
      </c>
      <c r="FB25" s="258">
        <v>0</v>
      </c>
      <c r="FC25" s="258">
        <v>0</v>
      </c>
      <c r="FD25" s="258">
        <v>0</v>
      </c>
      <c r="FE25" s="258">
        <v>0</v>
      </c>
      <c r="FF25" s="258">
        <v>0</v>
      </c>
      <c r="FG25" s="258">
        <v>0</v>
      </c>
      <c r="FH25" s="258">
        <v>0</v>
      </c>
      <c r="FI25" s="258">
        <v>0</v>
      </c>
      <c r="FJ25" s="258">
        <v>0</v>
      </c>
      <c r="FK25" s="258">
        <v>0</v>
      </c>
      <c r="FL25" s="258">
        <v>0</v>
      </c>
      <c r="FM25" s="258">
        <v>0</v>
      </c>
      <c r="FN25" s="258">
        <v>0</v>
      </c>
      <c r="FO25" s="258">
        <v>0</v>
      </c>
      <c r="FP25" s="258">
        <v>0</v>
      </c>
      <c r="FQ25" s="258">
        <v>0</v>
      </c>
      <c r="FR25" s="258">
        <v>0</v>
      </c>
      <c r="FS25" s="258">
        <v>0</v>
      </c>
      <c r="FT25" s="258">
        <v>0</v>
      </c>
      <c r="FU25" s="258">
        <v>0</v>
      </c>
      <c r="FV25" s="258">
        <v>0</v>
      </c>
      <c r="FW25" s="258">
        <v>0</v>
      </c>
      <c r="FX25" s="258">
        <v>0</v>
      </c>
      <c r="FY25" s="258">
        <v>0</v>
      </c>
      <c r="FZ25" s="258">
        <v>0</v>
      </c>
      <c r="GA25" s="258">
        <v>0</v>
      </c>
      <c r="GB25" s="258">
        <v>0</v>
      </c>
      <c r="GC25" s="258">
        <v>0</v>
      </c>
      <c r="GD25" s="258">
        <v>0</v>
      </c>
      <c r="GE25" s="258">
        <v>0</v>
      </c>
      <c r="GF25" s="258">
        <v>252</v>
      </c>
      <c r="GG25" s="258">
        <v>0</v>
      </c>
      <c r="GH25" s="258">
        <v>0</v>
      </c>
      <c r="GI25" s="258">
        <v>0</v>
      </c>
      <c r="GJ25" s="294">
        <v>145</v>
      </c>
      <c r="GK25" s="258">
        <v>0</v>
      </c>
      <c r="GL25" s="294">
        <v>3</v>
      </c>
      <c r="GM25" s="258">
        <v>0</v>
      </c>
      <c r="GN25" s="258">
        <f t="shared" si="24"/>
        <v>0</v>
      </c>
      <c r="GO25" s="258">
        <v>0</v>
      </c>
      <c r="GP25" s="258">
        <f t="shared" si="25"/>
        <v>0</v>
      </c>
      <c r="GQ25" s="258">
        <v>0</v>
      </c>
      <c r="GR25" s="258">
        <v>0</v>
      </c>
      <c r="GS25" s="258">
        <v>0</v>
      </c>
      <c r="GT25" s="258">
        <v>0</v>
      </c>
      <c r="GU25" s="258">
        <v>0</v>
      </c>
      <c r="GV25" s="258">
        <v>0</v>
      </c>
      <c r="GW25" s="258">
        <v>0</v>
      </c>
      <c r="GX25" s="258">
        <v>0</v>
      </c>
      <c r="GY25" s="258">
        <v>0</v>
      </c>
      <c r="GZ25" s="258">
        <v>0</v>
      </c>
      <c r="HA25" s="258">
        <v>0</v>
      </c>
      <c r="HB25" s="258">
        <v>0</v>
      </c>
      <c r="HC25" s="258">
        <v>0</v>
      </c>
      <c r="HD25" s="258">
        <v>0</v>
      </c>
      <c r="HE25" s="258">
        <v>0</v>
      </c>
      <c r="HF25" s="258">
        <v>0</v>
      </c>
      <c r="HG25" s="258">
        <v>0</v>
      </c>
      <c r="HH25" s="258">
        <v>0</v>
      </c>
      <c r="HI25" s="291">
        <v>0</v>
      </c>
      <c r="HJ25" s="291">
        <v>0</v>
      </c>
      <c r="HK25" s="258">
        <v>0</v>
      </c>
      <c r="HL25" s="258">
        <v>0</v>
      </c>
      <c r="HM25" s="258">
        <v>0</v>
      </c>
      <c r="HN25" s="258">
        <v>0</v>
      </c>
      <c r="HO25" s="291">
        <v>0</v>
      </c>
      <c r="HP25" s="258">
        <v>0</v>
      </c>
      <c r="HQ25" s="258">
        <v>0</v>
      </c>
      <c r="HR25" s="258">
        <v>0</v>
      </c>
      <c r="HS25" s="258">
        <v>0</v>
      </c>
      <c r="HT25" s="258">
        <v>0</v>
      </c>
      <c r="HU25" s="258">
        <v>0</v>
      </c>
      <c r="HV25" s="258">
        <v>0</v>
      </c>
      <c r="HW25" s="258">
        <v>0</v>
      </c>
      <c r="HX25" s="258">
        <v>0</v>
      </c>
      <c r="HY25" s="258">
        <v>0</v>
      </c>
      <c r="HZ25" s="258">
        <v>0</v>
      </c>
      <c r="IA25" s="258">
        <v>0</v>
      </c>
      <c r="IB25" s="258">
        <v>0</v>
      </c>
      <c r="IC25" s="258">
        <v>0</v>
      </c>
      <c r="ID25" s="258">
        <v>0</v>
      </c>
      <c r="IE25" s="258">
        <v>0</v>
      </c>
      <c r="IF25" s="258">
        <v>0</v>
      </c>
      <c r="IG25" s="258">
        <v>0</v>
      </c>
      <c r="IH25" s="258">
        <v>0</v>
      </c>
      <c r="II25" s="258">
        <v>0</v>
      </c>
      <c r="IJ25" s="258">
        <v>0</v>
      </c>
      <c r="IK25" s="258">
        <v>0</v>
      </c>
      <c r="IL25" s="258">
        <v>0</v>
      </c>
      <c r="IM25" s="258">
        <v>0</v>
      </c>
      <c r="IN25" s="258">
        <v>0</v>
      </c>
      <c r="IO25" s="258">
        <v>0</v>
      </c>
      <c r="IP25" s="258">
        <v>0</v>
      </c>
      <c r="IQ25" s="258">
        <v>0</v>
      </c>
      <c r="IR25" s="258">
        <v>0</v>
      </c>
      <c r="IS25" s="258">
        <v>0</v>
      </c>
      <c r="IT25" s="258">
        <v>0</v>
      </c>
      <c r="IU25" s="258">
        <v>0</v>
      </c>
      <c r="IV25" s="258">
        <v>0</v>
      </c>
      <c r="IW25" s="258">
        <v>0</v>
      </c>
      <c r="IX25" s="258">
        <v>0</v>
      </c>
      <c r="IY25" s="258">
        <v>0</v>
      </c>
      <c r="IZ25" s="258">
        <v>0</v>
      </c>
      <c r="JA25" s="258">
        <v>0</v>
      </c>
    </row>
    <row r="26" spans="1:261" ht="63" x14ac:dyDescent="0.3">
      <c r="A26" s="293">
        <v>16</v>
      </c>
      <c r="B26" s="293" t="s">
        <v>526</v>
      </c>
      <c r="C26" s="292" t="s">
        <v>541</v>
      </c>
      <c r="D26" s="291">
        <v>247692969</v>
      </c>
      <c r="E26" s="265">
        <f t="shared" si="20"/>
        <v>2082.11</v>
      </c>
      <c r="F26" s="265">
        <f t="shared" si="4"/>
        <v>0</v>
      </c>
      <c r="G26" s="265">
        <f t="shared" si="5"/>
        <v>1981</v>
      </c>
      <c r="H26" s="265">
        <f>SUM(O26,S26,U26,W26,Y26,AA26,AK26,AO26,AQ26,AS26,AU26,AW26,BC26,BE26,AY26,FK26,FL26,FM26,FQ26,FR26,BX26,CB26,DE26,DI26,DU26,DY26,EM26,ET26,EU26,FE26,FF26,FG26,GO26,GS26,HN26,HR26,HT26,HV26,HX26,HZ26,IJ26,IN26,IP26,IR26,IT26,IV26,FS26,FW26,FX26,FY26,GC26,GD26,GE26,GU26,GW26,GY26,HA26,HC26,IB26,IX26,IZ26,DK26,DM26,DO26,DQ26,IF26,EA26,EC26,EE26,EG26,ID26)</f>
        <v>0</v>
      </c>
      <c r="I26" s="265">
        <f t="shared" si="6"/>
        <v>101.11</v>
      </c>
      <c r="J26" s="290">
        <f t="shared" si="21"/>
        <v>0</v>
      </c>
      <c r="K26" s="258">
        <v>0</v>
      </c>
      <c r="L26" s="290">
        <v>0</v>
      </c>
      <c r="M26" s="258">
        <v>0</v>
      </c>
      <c r="N26" s="258">
        <v>0</v>
      </c>
      <c r="O26" s="258">
        <v>0</v>
      </c>
      <c r="P26" s="294">
        <v>0</v>
      </c>
      <c r="Q26" s="258">
        <v>0</v>
      </c>
      <c r="R26" s="258">
        <v>0</v>
      </c>
      <c r="S26" s="258">
        <v>0</v>
      </c>
      <c r="T26" s="258">
        <v>0</v>
      </c>
      <c r="U26" s="258">
        <v>0</v>
      </c>
      <c r="V26" s="294">
        <v>0</v>
      </c>
      <c r="W26" s="258">
        <v>0</v>
      </c>
      <c r="X26" s="294">
        <v>0</v>
      </c>
      <c r="Y26" s="258">
        <v>0</v>
      </c>
      <c r="Z26" s="294">
        <v>0</v>
      </c>
      <c r="AA26" s="258">
        <v>0</v>
      </c>
      <c r="AB26" s="294">
        <v>0</v>
      </c>
      <c r="AC26" s="258">
        <v>0</v>
      </c>
      <c r="AD26" s="294">
        <v>0</v>
      </c>
      <c r="AE26" s="258">
        <v>0</v>
      </c>
      <c r="AF26" s="290">
        <v>0</v>
      </c>
      <c r="AG26" s="258">
        <v>0</v>
      </c>
      <c r="AH26" s="258">
        <v>0</v>
      </c>
      <c r="AI26" s="258">
        <v>0</v>
      </c>
      <c r="AJ26" s="258">
        <v>0</v>
      </c>
      <c r="AK26" s="258">
        <v>0</v>
      </c>
      <c r="AL26" s="294">
        <v>0</v>
      </c>
      <c r="AM26" s="258">
        <v>0</v>
      </c>
      <c r="AN26" s="258">
        <v>0</v>
      </c>
      <c r="AO26" s="258">
        <v>0</v>
      </c>
      <c r="AP26" s="258">
        <v>0</v>
      </c>
      <c r="AQ26" s="258">
        <v>0</v>
      </c>
      <c r="AR26" s="294">
        <v>0</v>
      </c>
      <c r="AS26" s="258">
        <v>0</v>
      </c>
      <c r="AT26" s="294">
        <v>0</v>
      </c>
      <c r="AU26" s="258">
        <v>0</v>
      </c>
      <c r="AV26" s="294">
        <v>0</v>
      </c>
      <c r="AW26" s="258">
        <v>0</v>
      </c>
      <c r="AX26" s="294">
        <v>0</v>
      </c>
      <c r="AY26" s="258">
        <v>0</v>
      </c>
      <c r="AZ26" s="258">
        <v>0</v>
      </c>
      <c r="BA26" s="258">
        <v>0</v>
      </c>
      <c r="BB26" s="290">
        <v>0</v>
      </c>
      <c r="BC26" s="258">
        <v>0</v>
      </c>
      <c r="BD26" s="258">
        <v>0</v>
      </c>
      <c r="BE26" s="258">
        <v>0</v>
      </c>
      <c r="BF26" s="294">
        <v>0</v>
      </c>
      <c r="BG26" s="258">
        <v>0</v>
      </c>
      <c r="BH26" s="290">
        <v>60</v>
      </c>
      <c r="BI26" s="258">
        <v>0</v>
      </c>
      <c r="BJ26" s="258">
        <v>0</v>
      </c>
      <c r="BK26" s="258">
        <v>0</v>
      </c>
      <c r="BL26" s="294">
        <v>0</v>
      </c>
      <c r="BM26" s="258">
        <v>0</v>
      </c>
      <c r="BN26" s="258">
        <v>0</v>
      </c>
      <c r="BO26" s="258">
        <v>0</v>
      </c>
      <c r="BP26" s="294">
        <v>0</v>
      </c>
      <c r="BQ26" s="258">
        <v>0</v>
      </c>
      <c r="BR26" s="290">
        <v>0</v>
      </c>
      <c r="BS26" s="290">
        <f t="shared" si="22"/>
        <v>1</v>
      </c>
      <c r="BT26" s="258">
        <v>0</v>
      </c>
      <c r="BU26" s="290">
        <v>1</v>
      </c>
      <c r="BV26" s="258">
        <v>0</v>
      </c>
      <c r="BW26" s="258">
        <v>0</v>
      </c>
      <c r="BX26" s="258">
        <v>0</v>
      </c>
      <c r="BY26" s="294">
        <v>15</v>
      </c>
      <c r="BZ26" s="258">
        <v>0</v>
      </c>
      <c r="CA26" s="258">
        <v>0</v>
      </c>
      <c r="CB26" s="258">
        <v>0</v>
      </c>
      <c r="CC26" s="258">
        <v>0</v>
      </c>
      <c r="CD26" s="258">
        <v>0</v>
      </c>
      <c r="CE26" s="258">
        <v>0</v>
      </c>
      <c r="CF26" s="308">
        <v>0</v>
      </c>
      <c r="CG26" s="308">
        <v>0</v>
      </c>
      <c r="CH26" s="258">
        <v>0</v>
      </c>
      <c r="CI26" s="308">
        <v>0</v>
      </c>
      <c r="CJ26" s="258">
        <v>0</v>
      </c>
      <c r="CK26" s="258">
        <v>0</v>
      </c>
      <c r="CL26" s="258">
        <v>0</v>
      </c>
      <c r="CM26" s="291">
        <v>0</v>
      </c>
      <c r="CN26" s="258">
        <v>0</v>
      </c>
      <c r="CO26" s="291">
        <v>0</v>
      </c>
      <c r="CP26" s="258">
        <v>0</v>
      </c>
      <c r="CQ26" s="258">
        <v>0</v>
      </c>
      <c r="CR26" s="258">
        <v>0</v>
      </c>
      <c r="CS26" s="290">
        <v>0</v>
      </c>
      <c r="CT26" s="258">
        <v>0</v>
      </c>
      <c r="CU26" s="258">
        <v>0</v>
      </c>
      <c r="CV26" s="258">
        <v>0</v>
      </c>
      <c r="CW26" s="258">
        <v>0</v>
      </c>
      <c r="CX26" s="258">
        <v>0</v>
      </c>
      <c r="CY26" s="290">
        <v>0</v>
      </c>
      <c r="CZ26" s="290">
        <f t="shared" si="23"/>
        <v>0</v>
      </c>
      <c r="DA26" s="258">
        <v>0</v>
      </c>
      <c r="DB26" s="290">
        <v>0</v>
      </c>
      <c r="DC26" s="258">
        <v>0</v>
      </c>
      <c r="DD26" s="294">
        <v>0</v>
      </c>
      <c r="DE26" s="258">
        <v>0</v>
      </c>
      <c r="DF26" s="258">
        <v>0</v>
      </c>
      <c r="DG26" s="258">
        <v>0</v>
      </c>
      <c r="DH26" s="258">
        <v>0</v>
      </c>
      <c r="DI26" s="258">
        <v>0</v>
      </c>
      <c r="DJ26" s="258">
        <v>0</v>
      </c>
      <c r="DK26" s="258">
        <v>0</v>
      </c>
      <c r="DL26" s="258">
        <v>0</v>
      </c>
      <c r="DM26" s="258">
        <v>0</v>
      </c>
      <c r="DN26" s="258">
        <v>0</v>
      </c>
      <c r="DO26" s="258">
        <v>0</v>
      </c>
      <c r="DP26" s="258">
        <v>0</v>
      </c>
      <c r="DQ26" s="258">
        <v>0</v>
      </c>
      <c r="DR26" s="294">
        <v>0</v>
      </c>
      <c r="DS26" s="258">
        <v>0</v>
      </c>
      <c r="DT26" s="294">
        <v>1981</v>
      </c>
      <c r="DU26" s="258">
        <v>0</v>
      </c>
      <c r="DV26" s="258">
        <v>0</v>
      </c>
      <c r="DW26" s="258">
        <v>0</v>
      </c>
      <c r="DX26" s="258">
        <v>0</v>
      </c>
      <c r="DY26" s="258">
        <v>0</v>
      </c>
      <c r="DZ26" s="258">
        <v>0</v>
      </c>
      <c r="EA26" s="258">
        <v>0</v>
      </c>
      <c r="EB26" s="258">
        <v>0</v>
      </c>
      <c r="EC26" s="258">
        <v>0</v>
      </c>
      <c r="ED26" s="258">
        <v>0</v>
      </c>
      <c r="EE26" s="258">
        <v>0</v>
      </c>
      <c r="EF26" s="258">
        <v>0</v>
      </c>
      <c r="EG26" s="258">
        <v>0</v>
      </c>
      <c r="EH26" s="294">
        <v>0</v>
      </c>
      <c r="EI26" s="294">
        <v>0</v>
      </c>
      <c r="EJ26" s="291">
        <v>660</v>
      </c>
      <c r="EK26" s="258">
        <v>0</v>
      </c>
      <c r="EL26" s="294">
        <v>3</v>
      </c>
      <c r="EM26" s="258">
        <v>0</v>
      </c>
      <c r="EN26" s="258">
        <v>0</v>
      </c>
      <c r="EO26" s="258">
        <v>0</v>
      </c>
      <c r="EP26" s="306">
        <v>0</v>
      </c>
      <c r="EQ26" s="258">
        <v>0</v>
      </c>
      <c r="ER26" s="258">
        <v>0</v>
      </c>
      <c r="ES26" s="258">
        <v>0</v>
      </c>
      <c r="ET26" s="258">
        <v>0</v>
      </c>
      <c r="EU26" s="258">
        <v>0</v>
      </c>
      <c r="EV26" s="306">
        <v>86.11</v>
      </c>
      <c r="EW26" s="258">
        <v>0</v>
      </c>
      <c r="EX26" s="258">
        <v>0</v>
      </c>
      <c r="EY26" s="258">
        <v>0</v>
      </c>
      <c r="EZ26" s="258">
        <v>0</v>
      </c>
      <c r="FA26" s="258">
        <v>0</v>
      </c>
      <c r="FB26" s="258">
        <v>0</v>
      </c>
      <c r="FC26" s="258">
        <v>0</v>
      </c>
      <c r="FD26" s="258">
        <v>0</v>
      </c>
      <c r="FE26" s="258">
        <v>0</v>
      </c>
      <c r="FF26" s="258">
        <v>0</v>
      </c>
      <c r="FG26" s="258">
        <v>0</v>
      </c>
      <c r="FH26" s="258">
        <v>0</v>
      </c>
      <c r="FI26" s="258">
        <v>0</v>
      </c>
      <c r="FJ26" s="258">
        <v>0</v>
      </c>
      <c r="FK26" s="258">
        <v>0</v>
      </c>
      <c r="FL26" s="258">
        <v>0</v>
      </c>
      <c r="FM26" s="258">
        <v>0</v>
      </c>
      <c r="FN26" s="258">
        <v>0</v>
      </c>
      <c r="FO26" s="258">
        <v>0</v>
      </c>
      <c r="FP26" s="258">
        <v>0</v>
      </c>
      <c r="FQ26" s="258">
        <v>0</v>
      </c>
      <c r="FR26" s="258">
        <v>0</v>
      </c>
      <c r="FS26" s="258">
        <v>0</v>
      </c>
      <c r="FT26" s="258">
        <v>0</v>
      </c>
      <c r="FU26" s="258">
        <v>0</v>
      </c>
      <c r="FV26" s="258">
        <v>0</v>
      </c>
      <c r="FW26" s="258">
        <v>0</v>
      </c>
      <c r="FX26" s="258">
        <v>0</v>
      </c>
      <c r="FY26" s="258">
        <v>0</v>
      </c>
      <c r="FZ26" s="258">
        <v>0</v>
      </c>
      <c r="GA26" s="258">
        <v>0</v>
      </c>
      <c r="GB26" s="258">
        <v>0</v>
      </c>
      <c r="GC26" s="258">
        <v>0</v>
      </c>
      <c r="GD26" s="258">
        <v>0</v>
      </c>
      <c r="GE26" s="258">
        <v>0</v>
      </c>
      <c r="GF26" s="258">
        <v>0</v>
      </c>
      <c r="GG26" s="258">
        <v>0</v>
      </c>
      <c r="GH26" s="258">
        <v>0</v>
      </c>
      <c r="GI26" s="258">
        <v>0</v>
      </c>
      <c r="GJ26" s="294">
        <v>57</v>
      </c>
      <c r="GK26" s="258">
        <v>0</v>
      </c>
      <c r="GL26" s="294">
        <v>1.5</v>
      </c>
      <c r="GM26" s="258">
        <v>0</v>
      </c>
      <c r="GN26" s="258">
        <f t="shared" si="24"/>
        <v>0</v>
      </c>
      <c r="GO26" s="258">
        <v>0</v>
      </c>
      <c r="GP26" s="258">
        <f t="shared" si="25"/>
        <v>0</v>
      </c>
      <c r="GQ26" s="258">
        <v>0</v>
      </c>
      <c r="GR26" s="258">
        <v>0</v>
      </c>
      <c r="GS26" s="258">
        <v>0</v>
      </c>
      <c r="GT26" s="258">
        <v>0</v>
      </c>
      <c r="GU26" s="258">
        <v>0</v>
      </c>
      <c r="GV26" s="258">
        <v>0</v>
      </c>
      <c r="GW26" s="258">
        <v>0</v>
      </c>
      <c r="GX26" s="258">
        <v>0</v>
      </c>
      <c r="GY26" s="258">
        <v>0</v>
      </c>
      <c r="GZ26" s="258">
        <v>0</v>
      </c>
      <c r="HA26" s="258">
        <v>0</v>
      </c>
      <c r="HB26" s="258">
        <v>0</v>
      </c>
      <c r="HC26" s="258">
        <v>0</v>
      </c>
      <c r="HD26" s="258">
        <v>0</v>
      </c>
      <c r="HE26" s="258">
        <v>0</v>
      </c>
      <c r="HF26" s="258">
        <v>0</v>
      </c>
      <c r="HG26" s="258">
        <v>0</v>
      </c>
      <c r="HH26" s="258">
        <v>0</v>
      </c>
      <c r="HI26" s="291">
        <v>0</v>
      </c>
      <c r="HJ26" s="291">
        <v>0</v>
      </c>
      <c r="HK26" s="258">
        <v>0</v>
      </c>
      <c r="HL26" s="258">
        <v>0</v>
      </c>
      <c r="HM26" s="258">
        <v>0</v>
      </c>
      <c r="HN26" s="258">
        <v>0</v>
      </c>
      <c r="HO26" s="291">
        <v>0</v>
      </c>
      <c r="HP26" s="258">
        <v>0</v>
      </c>
      <c r="HQ26" s="258">
        <v>0</v>
      </c>
      <c r="HR26" s="258">
        <v>0</v>
      </c>
      <c r="HS26" s="258">
        <v>0</v>
      </c>
      <c r="HT26" s="258">
        <v>0</v>
      </c>
      <c r="HU26" s="258">
        <v>0</v>
      </c>
      <c r="HV26" s="258">
        <v>0</v>
      </c>
      <c r="HW26" s="258">
        <v>0</v>
      </c>
      <c r="HX26" s="258">
        <v>0</v>
      </c>
      <c r="HY26" s="258">
        <v>0</v>
      </c>
      <c r="HZ26" s="258">
        <v>0</v>
      </c>
      <c r="IA26" s="258">
        <v>0</v>
      </c>
      <c r="IB26" s="258">
        <v>0</v>
      </c>
      <c r="IC26" s="258">
        <v>0</v>
      </c>
      <c r="ID26" s="258">
        <v>0</v>
      </c>
      <c r="IE26" s="258">
        <v>0</v>
      </c>
      <c r="IF26" s="258">
        <v>0</v>
      </c>
      <c r="IG26" s="258">
        <v>0</v>
      </c>
      <c r="IH26" s="258">
        <v>0</v>
      </c>
      <c r="II26" s="258">
        <v>0</v>
      </c>
      <c r="IJ26" s="258">
        <v>0</v>
      </c>
      <c r="IK26" s="258">
        <v>0</v>
      </c>
      <c r="IL26" s="258">
        <v>0</v>
      </c>
      <c r="IM26" s="258">
        <v>0</v>
      </c>
      <c r="IN26" s="258">
        <v>0</v>
      </c>
      <c r="IO26" s="258">
        <v>0</v>
      </c>
      <c r="IP26" s="258">
        <v>0</v>
      </c>
      <c r="IQ26" s="258">
        <v>0</v>
      </c>
      <c r="IR26" s="258">
        <v>0</v>
      </c>
      <c r="IS26" s="258">
        <v>0</v>
      </c>
      <c r="IT26" s="258">
        <v>0</v>
      </c>
      <c r="IU26" s="258">
        <v>0</v>
      </c>
      <c r="IV26" s="258">
        <v>0</v>
      </c>
      <c r="IW26" s="258">
        <v>0</v>
      </c>
      <c r="IX26" s="258">
        <v>0</v>
      </c>
      <c r="IY26" s="258">
        <v>0</v>
      </c>
      <c r="IZ26" s="258">
        <v>0</v>
      </c>
      <c r="JA26" s="258">
        <v>0</v>
      </c>
    </row>
    <row r="27" spans="1:261" ht="31.5" x14ac:dyDescent="0.3">
      <c r="A27" s="293">
        <v>17</v>
      </c>
      <c r="B27" s="293" t="s">
        <v>526</v>
      </c>
      <c r="C27" s="292" t="s">
        <v>542</v>
      </c>
      <c r="D27" s="291">
        <v>247692967</v>
      </c>
      <c r="E27" s="265">
        <f t="shared" si="20"/>
        <v>2602.63</v>
      </c>
      <c r="F27" s="265">
        <f t="shared" si="4"/>
        <v>0</v>
      </c>
      <c r="G27" s="265">
        <f t="shared" si="5"/>
        <v>2314.63</v>
      </c>
      <c r="H27" s="265">
        <f t="shared" ref="H27:H38" si="28">SUM(O27,S27,U27,W27,Y27,AA27,AK27,AO27,AQ27,AS27,AU27,AW27,BC27,BE27,AY27,FK27,FL27,FM27,FQ27,FR27,BX27,CB27,DE27,DI27,DU27,DY27,ES27,ET27,EU27,FE27,FF27,FG27,GO27,GS27,HN27,HR27,HT27,HV27,HX27,HZ27,IJ27,IN27,IP27,IR27,IT27,IV27,FS27,FW27,FX27,FY27,GC27,GD27,GE27,GU27,GW27,GY27,HA27,HC27,IB27,IX27,IZ27,DK27,DM27,DO27,DQ27,IF27,EA27,EC27,EE27,EG27,ID27)</f>
        <v>0</v>
      </c>
      <c r="I27" s="265">
        <f t="shared" si="6"/>
        <v>288</v>
      </c>
      <c r="J27" s="290">
        <f t="shared" si="21"/>
        <v>1</v>
      </c>
      <c r="K27" s="258">
        <v>0</v>
      </c>
      <c r="L27" s="290">
        <v>1</v>
      </c>
      <c r="M27" s="258">
        <v>0</v>
      </c>
      <c r="N27" s="258">
        <v>0</v>
      </c>
      <c r="O27" s="258">
        <v>0</v>
      </c>
      <c r="P27" s="294">
        <v>0</v>
      </c>
      <c r="Q27" s="258">
        <v>0</v>
      </c>
      <c r="R27" s="258">
        <v>0</v>
      </c>
      <c r="S27" s="258">
        <v>0</v>
      </c>
      <c r="T27" s="258">
        <v>0</v>
      </c>
      <c r="U27" s="258">
        <v>0</v>
      </c>
      <c r="V27" s="294">
        <v>0</v>
      </c>
      <c r="W27" s="258">
        <v>0</v>
      </c>
      <c r="X27" s="294">
        <v>288</v>
      </c>
      <c r="Y27" s="258">
        <v>0</v>
      </c>
      <c r="Z27" s="294">
        <v>0</v>
      </c>
      <c r="AA27" s="258">
        <v>0</v>
      </c>
      <c r="AB27" s="294">
        <v>0</v>
      </c>
      <c r="AC27" s="258">
        <v>0</v>
      </c>
      <c r="AD27" s="294">
        <v>5</v>
      </c>
      <c r="AE27" s="258">
        <v>0</v>
      </c>
      <c r="AF27" s="290">
        <v>0</v>
      </c>
      <c r="AG27" s="258">
        <v>0</v>
      </c>
      <c r="AH27" s="258">
        <v>0</v>
      </c>
      <c r="AI27" s="258">
        <v>0</v>
      </c>
      <c r="AJ27" s="258">
        <v>0</v>
      </c>
      <c r="AK27" s="258">
        <v>0</v>
      </c>
      <c r="AL27" s="294">
        <v>0</v>
      </c>
      <c r="AM27" s="258">
        <v>0</v>
      </c>
      <c r="AN27" s="258">
        <v>0</v>
      </c>
      <c r="AO27" s="258">
        <v>0</v>
      </c>
      <c r="AP27" s="258">
        <v>0</v>
      </c>
      <c r="AQ27" s="258">
        <v>0</v>
      </c>
      <c r="AR27" s="294">
        <v>0</v>
      </c>
      <c r="AS27" s="258">
        <v>0</v>
      </c>
      <c r="AT27" s="294">
        <v>0</v>
      </c>
      <c r="AU27" s="258">
        <v>0</v>
      </c>
      <c r="AV27" s="294">
        <v>0</v>
      </c>
      <c r="AW27" s="258">
        <v>0</v>
      </c>
      <c r="AX27" s="294">
        <v>0</v>
      </c>
      <c r="AY27" s="258">
        <v>0</v>
      </c>
      <c r="AZ27" s="258">
        <v>0</v>
      </c>
      <c r="BA27" s="258">
        <v>0</v>
      </c>
      <c r="BB27" s="290">
        <v>0</v>
      </c>
      <c r="BC27" s="258">
        <v>0</v>
      </c>
      <c r="BD27" s="258">
        <v>0</v>
      </c>
      <c r="BE27" s="258">
        <v>0</v>
      </c>
      <c r="BF27" s="294">
        <v>0</v>
      </c>
      <c r="BG27" s="258">
        <v>0</v>
      </c>
      <c r="BH27" s="290">
        <v>20</v>
      </c>
      <c r="BI27" s="258">
        <v>0</v>
      </c>
      <c r="BJ27" s="258">
        <v>0</v>
      </c>
      <c r="BK27" s="258">
        <v>0</v>
      </c>
      <c r="BL27" s="294">
        <v>0</v>
      </c>
      <c r="BM27" s="258">
        <v>0</v>
      </c>
      <c r="BN27" s="258">
        <v>0</v>
      </c>
      <c r="BO27" s="258">
        <v>0</v>
      </c>
      <c r="BP27" s="294">
        <v>0</v>
      </c>
      <c r="BQ27" s="258">
        <v>0</v>
      </c>
      <c r="BR27" s="290">
        <v>0</v>
      </c>
      <c r="BS27" s="290">
        <f t="shared" si="22"/>
        <v>0</v>
      </c>
      <c r="BT27" s="258">
        <v>0</v>
      </c>
      <c r="BU27" s="290">
        <v>0</v>
      </c>
      <c r="BV27" s="258">
        <v>0</v>
      </c>
      <c r="BW27" s="258">
        <v>0</v>
      </c>
      <c r="BX27" s="258">
        <v>0</v>
      </c>
      <c r="BY27" s="294">
        <v>0</v>
      </c>
      <c r="BZ27" s="258">
        <v>0</v>
      </c>
      <c r="CA27" s="258">
        <v>0</v>
      </c>
      <c r="CB27" s="258">
        <v>0</v>
      </c>
      <c r="CC27" s="258">
        <v>0</v>
      </c>
      <c r="CD27" s="258">
        <v>0</v>
      </c>
      <c r="CE27" s="258">
        <v>30</v>
      </c>
      <c r="CF27" s="308">
        <v>0</v>
      </c>
      <c r="CG27" s="308">
        <v>0</v>
      </c>
      <c r="CH27" s="258">
        <v>0</v>
      </c>
      <c r="CI27" s="308">
        <v>0</v>
      </c>
      <c r="CJ27" s="258">
        <v>0</v>
      </c>
      <c r="CK27" s="258">
        <v>0</v>
      </c>
      <c r="CL27" s="258">
        <v>0</v>
      </c>
      <c r="CM27" s="291">
        <v>0</v>
      </c>
      <c r="CN27" s="258">
        <v>0</v>
      </c>
      <c r="CO27" s="291">
        <v>0</v>
      </c>
      <c r="CP27" s="258">
        <v>0</v>
      </c>
      <c r="CQ27" s="258">
        <v>0</v>
      </c>
      <c r="CR27" s="258">
        <v>0</v>
      </c>
      <c r="CS27" s="290">
        <v>7</v>
      </c>
      <c r="CT27" s="258">
        <v>0</v>
      </c>
      <c r="CU27" s="258">
        <v>0</v>
      </c>
      <c r="CV27" s="258">
        <v>0</v>
      </c>
      <c r="CW27" s="258">
        <v>0</v>
      </c>
      <c r="CX27" s="258">
        <v>0</v>
      </c>
      <c r="CY27" s="290">
        <v>2</v>
      </c>
      <c r="CZ27" s="290">
        <f t="shared" si="23"/>
        <v>3</v>
      </c>
      <c r="DA27" s="258">
        <v>0</v>
      </c>
      <c r="DB27" s="290">
        <v>3</v>
      </c>
      <c r="DC27" s="258">
        <v>0</v>
      </c>
      <c r="DD27" s="294">
        <v>40</v>
      </c>
      <c r="DE27" s="258">
        <v>0</v>
      </c>
      <c r="DF27" s="258">
        <v>0</v>
      </c>
      <c r="DG27" s="258">
        <v>0</v>
      </c>
      <c r="DH27" s="258">
        <v>0</v>
      </c>
      <c r="DI27" s="258">
        <v>0</v>
      </c>
      <c r="DJ27" s="258">
        <v>0</v>
      </c>
      <c r="DK27" s="258">
        <v>0</v>
      </c>
      <c r="DL27" s="258">
        <v>0</v>
      </c>
      <c r="DM27" s="258">
        <v>0</v>
      </c>
      <c r="DN27" s="258">
        <v>0</v>
      </c>
      <c r="DO27" s="258">
        <v>0</v>
      </c>
      <c r="DP27" s="258">
        <v>0</v>
      </c>
      <c r="DQ27" s="258">
        <v>0</v>
      </c>
      <c r="DR27" s="294">
        <v>0</v>
      </c>
      <c r="DS27" s="258">
        <v>0</v>
      </c>
      <c r="DT27" s="294">
        <v>2274.63</v>
      </c>
      <c r="DU27" s="258">
        <v>0</v>
      </c>
      <c r="DV27" s="258">
        <v>0</v>
      </c>
      <c r="DW27" s="258">
        <v>0</v>
      </c>
      <c r="DX27" s="258">
        <v>0</v>
      </c>
      <c r="DY27" s="258">
        <v>0</v>
      </c>
      <c r="DZ27" s="258">
        <v>0</v>
      </c>
      <c r="EA27" s="258">
        <v>0</v>
      </c>
      <c r="EB27" s="258">
        <v>0</v>
      </c>
      <c r="EC27" s="258">
        <v>0</v>
      </c>
      <c r="ED27" s="258">
        <v>0</v>
      </c>
      <c r="EE27" s="258">
        <v>0</v>
      </c>
      <c r="EF27" s="258">
        <v>0</v>
      </c>
      <c r="EG27" s="258">
        <v>0</v>
      </c>
      <c r="EH27" s="294">
        <v>0</v>
      </c>
      <c r="EI27" s="294">
        <v>0</v>
      </c>
      <c r="EJ27" s="291">
        <v>287</v>
      </c>
      <c r="EK27" s="258">
        <v>0</v>
      </c>
      <c r="EL27" s="294">
        <v>3.5</v>
      </c>
      <c r="EM27" s="258">
        <v>0</v>
      </c>
      <c r="EN27" s="258">
        <v>0</v>
      </c>
      <c r="EO27" s="258">
        <v>0</v>
      </c>
      <c r="EP27" s="306">
        <v>0</v>
      </c>
      <c r="EQ27" s="258">
        <v>0</v>
      </c>
      <c r="ER27" s="258">
        <v>0</v>
      </c>
      <c r="ES27" s="258">
        <v>0</v>
      </c>
      <c r="ET27" s="258">
        <v>0</v>
      </c>
      <c r="EU27" s="258">
        <v>0</v>
      </c>
      <c r="EV27" s="306">
        <f t="shared" si="27"/>
        <v>0</v>
      </c>
      <c r="EW27" s="258">
        <v>0</v>
      </c>
      <c r="EX27" s="258">
        <v>0</v>
      </c>
      <c r="EY27" s="258">
        <v>0</v>
      </c>
      <c r="EZ27" s="258">
        <v>0</v>
      </c>
      <c r="FA27" s="258">
        <v>0</v>
      </c>
      <c r="FB27" s="258">
        <v>0</v>
      </c>
      <c r="FC27" s="258">
        <v>0</v>
      </c>
      <c r="FD27" s="258">
        <v>0</v>
      </c>
      <c r="FE27" s="258">
        <v>0</v>
      </c>
      <c r="FF27" s="258">
        <v>0</v>
      </c>
      <c r="FG27" s="258">
        <v>0</v>
      </c>
      <c r="FH27" s="258">
        <v>0</v>
      </c>
      <c r="FI27" s="258">
        <v>0</v>
      </c>
      <c r="FJ27" s="258">
        <v>0</v>
      </c>
      <c r="FK27" s="258">
        <v>0</v>
      </c>
      <c r="FL27" s="258">
        <v>0</v>
      </c>
      <c r="FM27" s="258">
        <v>0</v>
      </c>
      <c r="FN27" s="258">
        <v>0</v>
      </c>
      <c r="FO27" s="258">
        <v>0</v>
      </c>
      <c r="FP27" s="258">
        <v>0</v>
      </c>
      <c r="FQ27" s="258">
        <v>0</v>
      </c>
      <c r="FR27" s="258">
        <v>0</v>
      </c>
      <c r="FS27" s="258">
        <v>0</v>
      </c>
      <c r="FT27" s="258">
        <v>0</v>
      </c>
      <c r="FU27" s="258">
        <v>0</v>
      </c>
      <c r="FV27" s="258">
        <v>0</v>
      </c>
      <c r="FW27" s="258">
        <v>0</v>
      </c>
      <c r="FX27" s="258">
        <v>0</v>
      </c>
      <c r="FY27" s="258">
        <v>0</v>
      </c>
      <c r="FZ27" s="258">
        <v>0</v>
      </c>
      <c r="GA27" s="258">
        <v>0</v>
      </c>
      <c r="GB27" s="258">
        <v>0</v>
      </c>
      <c r="GC27" s="258">
        <v>0</v>
      </c>
      <c r="GD27" s="258">
        <v>0</v>
      </c>
      <c r="GE27" s="258">
        <v>0</v>
      </c>
      <c r="GF27" s="258">
        <v>0</v>
      </c>
      <c r="GG27" s="258">
        <v>0</v>
      </c>
      <c r="GH27" s="258">
        <v>0</v>
      </c>
      <c r="GI27" s="258">
        <v>0</v>
      </c>
      <c r="GJ27" s="294">
        <v>0</v>
      </c>
      <c r="GK27" s="258">
        <v>0</v>
      </c>
      <c r="GL27" s="294">
        <v>0</v>
      </c>
      <c r="GM27" s="258">
        <v>0</v>
      </c>
      <c r="GN27" s="258">
        <f t="shared" si="24"/>
        <v>0</v>
      </c>
      <c r="GO27" s="258">
        <v>0</v>
      </c>
      <c r="GP27" s="258">
        <f t="shared" si="25"/>
        <v>0</v>
      </c>
      <c r="GQ27" s="258">
        <v>0</v>
      </c>
      <c r="GR27" s="258">
        <v>0</v>
      </c>
      <c r="GS27" s="258">
        <v>0</v>
      </c>
      <c r="GT27" s="258">
        <v>0</v>
      </c>
      <c r="GU27" s="258">
        <v>0</v>
      </c>
      <c r="GV27" s="258">
        <v>0</v>
      </c>
      <c r="GW27" s="258">
        <v>0</v>
      </c>
      <c r="GX27" s="258">
        <v>0</v>
      </c>
      <c r="GY27" s="258">
        <v>0</v>
      </c>
      <c r="GZ27" s="258">
        <v>0</v>
      </c>
      <c r="HA27" s="258">
        <v>0</v>
      </c>
      <c r="HB27" s="258">
        <v>0</v>
      </c>
      <c r="HC27" s="258">
        <v>0</v>
      </c>
      <c r="HD27" s="258">
        <v>0</v>
      </c>
      <c r="HE27" s="258">
        <v>0</v>
      </c>
      <c r="HF27" s="258">
        <v>0</v>
      </c>
      <c r="HG27" s="258">
        <v>0</v>
      </c>
      <c r="HH27" s="258">
        <v>0</v>
      </c>
      <c r="HI27" s="291">
        <v>0</v>
      </c>
      <c r="HJ27" s="291">
        <v>0</v>
      </c>
      <c r="HK27" s="258">
        <v>0</v>
      </c>
      <c r="HL27" s="258">
        <v>0</v>
      </c>
      <c r="HM27" s="258">
        <v>0</v>
      </c>
      <c r="HN27" s="258">
        <v>0</v>
      </c>
      <c r="HO27" s="291">
        <v>0</v>
      </c>
      <c r="HP27" s="258">
        <v>0</v>
      </c>
      <c r="HQ27" s="258">
        <v>0</v>
      </c>
      <c r="HR27" s="258">
        <v>0</v>
      </c>
      <c r="HS27" s="258">
        <v>0</v>
      </c>
      <c r="HT27" s="258">
        <v>0</v>
      </c>
      <c r="HU27" s="258">
        <v>0</v>
      </c>
      <c r="HV27" s="258">
        <v>0</v>
      </c>
      <c r="HW27" s="258">
        <v>0</v>
      </c>
      <c r="HX27" s="258">
        <v>0</v>
      </c>
      <c r="HY27" s="258">
        <v>0</v>
      </c>
      <c r="HZ27" s="258">
        <v>0</v>
      </c>
      <c r="IA27" s="258">
        <v>0</v>
      </c>
      <c r="IB27" s="258">
        <v>0</v>
      </c>
      <c r="IC27" s="258">
        <v>0</v>
      </c>
      <c r="ID27" s="258">
        <v>0</v>
      </c>
      <c r="IE27" s="258">
        <v>0</v>
      </c>
      <c r="IF27" s="258">
        <v>0</v>
      </c>
      <c r="IG27" s="258">
        <v>0</v>
      </c>
      <c r="IH27" s="258">
        <v>0</v>
      </c>
      <c r="II27" s="258">
        <v>0</v>
      </c>
      <c r="IJ27" s="258">
        <v>0</v>
      </c>
      <c r="IK27" s="258">
        <v>0</v>
      </c>
      <c r="IL27" s="258">
        <v>0</v>
      </c>
      <c r="IM27" s="258">
        <v>0</v>
      </c>
      <c r="IN27" s="258">
        <v>0</v>
      </c>
      <c r="IO27" s="258">
        <v>0</v>
      </c>
      <c r="IP27" s="258">
        <v>0</v>
      </c>
      <c r="IQ27" s="258">
        <v>0</v>
      </c>
      <c r="IR27" s="258">
        <v>0</v>
      </c>
      <c r="IS27" s="258">
        <v>0</v>
      </c>
      <c r="IT27" s="258">
        <v>0</v>
      </c>
      <c r="IU27" s="258">
        <v>0</v>
      </c>
      <c r="IV27" s="258">
        <v>0</v>
      </c>
      <c r="IW27" s="258">
        <v>0</v>
      </c>
      <c r="IX27" s="258">
        <v>0</v>
      </c>
      <c r="IY27" s="258">
        <v>0</v>
      </c>
      <c r="IZ27" s="258">
        <v>0</v>
      </c>
      <c r="JA27" s="258">
        <v>0</v>
      </c>
    </row>
    <row r="28" spans="1:261" ht="47.25" x14ac:dyDescent="0.3">
      <c r="A28" s="293">
        <v>18</v>
      </c>
      <c r="B28" s="293" t="s">
        <v>526</v>
      </c>
      <c r="C28" s="292" t="s">
        <v>543</v>
      </c>
      <c r="D28" s="291">
        <v>247692970</v>
      </c>
      <c r="E28" s="265">
        <f t="shared" si="20"/>
        <v>3240</v>
      </c>
      <c r="F28" s="265">
        <f t="shared" si="4"/>
        <v>0</v>
      </c>
      <c r="G28" s="265">
        <f t="shared" si="5"/>
        <v>2475</v>
      </c>
      <c r="H28" s="265">
        <f t="shared" si="28"/>
        <v>0</v>
      </c>
      <c r="I28" s="265">
        <f t="shared" si="6"/>
        <v>765</v>
      </c>
      <c r="J28" s="290">
        <f t="shared" si="21"/>
        <v>3</v>
      </c>
      <c r="K28" s="258">
        <v>0</v>
      </c>
      <c r="L28" s="290">
        <v>3</v>
      </c>
      <c r="M28" s="258">
        <v>0</v>
      </c>
      <c r="N28" s="258">
        <v>0</v>
      </c>
      <c r="O28" s="258">
        <v>0</v>
      </c>
      <c r="P28" s="294">
        <v>0</v>
      </c>
      <c r="Q28" s="258">
        <v>0</v>
      </c>
      <c r="R28" s="258">
        <v>0</v>
      </c>
      <c r="S28" s="258">
        <v>0</v>
      </c>
      <c r="T28" s="258">
        <v>0</v>
      </c>
      <c r="U28" s="258">
        <v>0</v>
      </c>
      <c r="V28" s="294">
        <v>300</v>
      </c>
      <c r="W28" s="258">
        <v>0</v>
      </c>
      <c r="X28" s="294">
        <v>0</v>
      </c>
      <c r="Y28" s="258">
        <v>0</v>
      </c>
      <c r="Z28" s="294">
        <v>265</v>
      </c>
      <c r="AA28" s="258">
        <v>0</v>
      </c>
      <c r="AB28" s="294">
        <v>0</v>
      </c>
      <c r="AC28" s="258">
        <v>0</v>
      </c>
      <c r="AD28" s="294">
        <v>10</v>
      </c>
      <c r="AE28" s="258">
        <v>0</v>
      </c>
      <c r="AF28" s="290">
        <v>1</v>
      </c>
      <c r="AG28" s="258">
        <v>0</v>
      </c>
      <c r="AH28" s="258">
        <v>0</v>
      </c>
      <c r="AI28" s="258">
        <v>0</v>
      </c>
      <c r="AJ28" s="258">
        <v>0</v>
      </c>
      <c r="AK28" s="258">
        <v>0</v>
      </c>
      <c r="AL28" s="294">
        <v>0</v>
      </c>
      <c r="AM28" s="258">
        <v>0</v>
      </c>
      <c r="AN28" s="258">
        <v>0</v>
      </c>
      <c r="AO28" s="258">
        <v>0</v>
      </c>
      <c r="AP28" s="258">
        <v>0</v>
      </c>
      <c r="AQ28" s="258">
        <v>0</v>
      </c>
      <c r="AR28" s="294">
        <v>0</v>
      </c>
      <c r="AS28" s="258">
        <v>0</v>
      </c>
      <c r="AT28" s="294">
        <v>0</v>
      </c>
      <c r="AU28" s="258">
        <v>0</v>
      </c>
      <c r="AV28" s="294">
        <v>200</v>
      </c>
      <c r="AW28" s="258">
        <v>0</v>
      </c>
      <c r="AX28" s="294">
        <v>0</v>
      </c>
      <c r="AY28" s="258">
        <v>0</v>
      </c>
      <c r="AZ28" s="258">
        <v>0</v>
      </c>
      <c r="BA28" s="258">
        <v>0</v>
      </c>
      <c r="BB28" s="290">
        <v>0</v>
      </c>
      <c r="BC28" s="258">
        <v>0</v>
      </c>
      <c r="BD28" s="258">
        <v>0</v>
      </c>
      <c r="BE28" s="258">
        <v>0</v>
      </c>
      <c r="BF28" s="294">
        <v>0</v>
      </c>
      <c r="BG28" s="258">
        <v>0</v>
      </c>
      <c r="BH28" s="290">
        <v>26</v>
      </c>
      <c r="BI28" s="258">
        <v>0</v>
      </c>
      <c r="BJ28" s="258">
        <v>0</v>
      </c>
      <c r="BK28" s="258">
        <v>0</v>
      </c>
      <c r="BL28" s="294">
        <v>0</v>
      </c>
      <c r="BM28" s="258">
        <v>0</v>
      </c>
      <c r="BN28" s="258">
        <v>0</v>
      </c>
      <c r="BO28" s="258">
        <v>0</v>
      </c>
      <c r="BP28" s="294">
        <v>0</v>
      </c>
      <c r="BQ28" s="258">
        <v>0</v>
      </c>
      <c r="BR28" s="290">
        <v>0</v>
      </c>
      <c r="BS28" s="290">
        <f t="shared" si="22"/>
        <v>0</v>
      </c>
      <c r="BT28" s="258">
        <v>0</v>
      </c>
      <c r="BU28" s="290">
        <v>0</v>
      </c>
      <c r="BV28" s="258">
        <v>0</v>
      </c>
      <c r="BW28" s="258">
        <v>0</v>
      </c>
      <c r="BX28" s="258">
        <v>0</v>
      </c>
      <c r="BY28" s="294">
        <v>0</v>
      </c>
      <c r="BZ28" s="258">
        <v>0</v>
      </c>
      <c r="CA28" s="258">
        <v>0</v>
      </c>
      <c r="CB28" s="258">
        <v>0</v>
      </c>
      <c r="CC28" s="258">
        <v>0</v>
      </c>
      <c r="CD28" s="258">
        <v>0</v>
      </c>
      <c r="CE28" s="258">
        <v>0</v>
      </c>
      <c r="CF28" s="308">
        <v>0</v>
      </c>
      <c r="CG28" s="308">
        <v>0</v>
      </c>
      <c r="CH28" s="258">
        <v>0</v>
      </c>
      <c r="CI28" s="308">
        <v>120</v>
      </c>
      <c r="CJ28" s="258">
        <v>0</v>
      </c>
      <c r="CK28" s="258">
        <v>0</v>
      </c>
      <c r="CL28" s="258">
        <v>0</v>
      </c>
      <c r="CM28" s="291">
        <v>0</v>
      </c>
      <c r="CN28" s="258">
        <v>0</v>
      </c>
      <c r="CO28" s="291">
        <v>1</v>
      </c>
      <c r="CP28" s="258">
        <v>0</v>
      </c>
      <c r="CQ28" s="258">
        <v>0</v>
      </c>
      <c r="CR28" s="258">
        <v>0</v>
      </c>
      <c r="CS28" s="290">
        <v>16</v>
      </c>
      <c r="CT28" s="258">
        <v>0</v>
      </c>
      <c r="CU28" s="258">
        <v>0</v>
      </c>
      <c r="CV28" s="258">
        <v>0</v>
      </c>
      <c r="CW28" s="258">
        <v>0</v>
      </c>
      <c r="CX28" s="258">
        <v>0</v>
      </c>
      <c r="CY28" s="290">
        <v>3</v>
      </c>
      <c r="CZ28" s="290">
        <f t="shared" si="23"/>
        <v>48</v>
      </c>
      <c r="DA28" s="258">
        <v>0</v>
      </c>
      <c r="DB28" s="290">
        <v>48</v>
      </c>
      <c r="DC28" s="258">
        <v>0</v>
      </c>
      <c r="DD28" s="294">
        <v>642</v>
      </c>
      <c r="DE28" s="258">
        <v>0</v>
      </c>
      <c r="DF28" s="258">
        <v>0</v>
      </c>
      <c r="DG28" s="258">
        <v>0</v>
      </c>
      <c r="DH28" s="258">
        <v>0</v>
      </c>
      <c r="DI28" s="258">
        <v>0</v>
      </c>
      <c r="DJ28" s="258">
        <v>0</v>
      </c>
      <c r="DK28" s="258">
        <v>0</v>
      </c>
      <c r="DL28" s="258">
        <v>0</v>
      </c>
      <c r="DM28" s="258">
        <v>0</v>
      </c>
      <c r="DN28" s="258">
        <v>0</v>
      </c>
      <c r="DO28" s="258">
        <v>0</v>
      </c>
      <c r="DP28" s="258">
        <v>0</v>
      </c>
      <c r="DQ28" s="258">
        <v>0</v>
      </c>
      <c r="DR28" s="294">
        <v>0</v>
      </c>
      <c r="DS28" s="258">
        <v>0</v>
      </c>
      <c r="DT28" s="294">
        <v>1833</v>
      </c>
      <c r="DU28" s="258">
        <v>0</v>
      </c>
      <c r="DV28" s="258">
        <v>0</v>
      </c>
      <c r="DW28" s="258">
        <v>0</v>
      </c>
      <c r="DX28" s="258">
        <v>0</v>
      </c>
      <c r="DY28" s="258">
        <v>0</v>
      </c>
      <c r="DZ28" s="258">
        <v>0</v>
      </c>
      <c r="EA28" s="258">
        <v>0</v>
      </c>
      <c r="EB28" s="258">
        <v>0</v>
      </c>
      <c r="EC28" s="258">
        <v>0</v>
      </c>
      <c r="ED28" s="258">
        <v>0</v>
      </c>
      <c r="EE28" s="258">
        <v>0</v>
      </c>
      <c r="EF28" s="258">
        <v>0</v>
      </c>
      <c r="EG28" s="258">
        <v>0</v>
      </c>
      <c r="EH28" s="294">
        <v>0</v>
      </c>
      <c r="EI28" s="294">
        <v>0</v>
      </c>
      <c r="EJ28" s="291">
        <v>611</v>
      </c>
      <c r="EK28" s="258">
        <v>0</v>
      </c>
      <c r="EL28" s="294">
        <v>3</v>
      </c>
      <c r="EM28" s="258">
        <v>0</v>
      </c>
      <c r="EN28" s="258">
        <v>0</v>
      </c>
      <c r="EO28" s="258">
        <v>0</v>
      </c>
      <c r="EP28" s="306">
        <v>0</v>
      </c>
      <c r="EQ28" s="258">
        <v>0</v>
      </c>
      <c r="ER28" s="258">
        <v>0</v>
      </c>
      <c r="ES28" s="258">
        <v>0</v>
      </c>
      <c r="ET28" s="258">
        <v>0</v>
      </c>
      <c r="EU28" s="258">
        <v>0</v>
      </c>
      <c r="EV28" s="306">
        <f t="shared" si="27"/>
        <v>0</v>
      </c>
      <c r="EW28" s="258">
        <v>0</v>
      </c>
      <c r="EX28" s="258">
        <v>0</v>
      </c>
      <c r="EY28" s="258">
        <v>0</v>
      </c>
      <c r="EZ28" s="258">
        <v>0</v>
      </c>
      <c r="FA28" s="258">
        <v>0</v>
      </c>
      <c r="FB28" s="258">
        <v>0</v>
      </c>
      <c r="FC28" s="258">
        <v>0</v>
      </c>
      <c r="FD28" s="258">
        <v>0</v>
      </c>
      <c r="FE28" s="258">
        <v>0</v>
      </c>
      <c r="FF28" s="258">
        <v>0</v>
      </c>
      <c r="FG28" s="258">
        <v>0</v>
      </c>
      <c r="FH28" s="258">
        <v>0</v>
      </c>
      <c r="FI28" s="258">
        <v>0</v>
      </c>
      <c r="FJ28" s="258">
        <v>0</v>
      </c>
      <c r="FK28" s="258">
        <v>0</v>
      </c>
      <c r="FL28" s="258">
        <v>0</v>
      </c>
      <c r="FM28" s="258">
        <v>0</v>
      </c>
      <c r="FN28" s="258">
        <v>0</v>
      </c>
      <c r="FO28" s="258">
        <v>0</v>
      </c>
      <c r="FP28" s="258">
        <v>0</v>
      </c>
      <c r="FQ28" s="258">
        <v>0</v>
      </c>
      <c r="FR28" s="258">
        <v>0</v>
      </c>
      <c r="FS28" s="258">
        <v>0</v>
      </c>
      <c r="FT28" s="258">
        <v>0</v>
      </c>
      <c r="FU28" s="258">
        <v>0</v>
      </c>
      <c r="FV28" s="258">
        <v>0</v>
      </c>
      <c r="FW28" s="258">
        <v>0</v>
      </c>
      <c r="FX28" s="258">
        <v>0</v>
      </c>
      <c r="FY28" s="258">
        <v>0</v>
      </c>
      <c r="FZ28" s="258">
        <v>0</v>
      </c>
      <c r="GA28" s="258">
        <v>0</v>
      </c>
      <c r="GB28" s="258">
        <v>0</v>
      </c>
      <c r="GC28" s="258">
        <v>0</v>
      </c>
      <c r="GD28" s="258">
        <v>0</v>
      </c>
      <c r="GE28" s="258">
        <v>0</v>
      </c>
      <c r="GF28" s="258">
        <v>0</v>
      </c>
      <c r="GG28" s="258">
        <v>0</v>
      </c>
      <c r="GH28" s="258">
        <v>0</v>
      </c>
      <c r="GI28" s="258">
        <v>0</v>
      </c>
      <c r="GJ28" s="294">
        <v>0</v>
      </c>
      <c r="GK28" s="258">
        <v>0</v>
      </c>
      <c r="GL28" s="294">
        <v>0</v>
      </c>
      <c r="GM28" s="258">
        <v>0</v>
      </c>
      <c r="GN28" s="258">
        <f t="shared" si="24"/>
        <v>0</v>
      </c>
      <c r="GO28" s="258">
        <v>0</v>
      </c>
      <c r="GP28" s="258">
        <f t="shared" si="25"/>
        <v>0</v>
      </c>
      <c r="GQ28" s="258">
        <v>0</v>
      </c>
      <c r="GR28" s="258">
        <v>0</v>
      </c>
      <c r="GS28" s="258">
        <v>0</v>
      </c>
      <c r="GT28" s="258">
        <v>0</v>
      </c>
      <c r="GU28" s="258">
        <v>0</v>
      </c>
      <c r="GV28" s="258">
        <v>0</v>
      </c>
      <c r="GW28" s="258">
        <v>0</v>
      </c>
      <c r="GX28" s="258">
        <v>0</v>
      </c>
      <c r="GY28" s="258">
        <v>0</v>
      </c>
      <c r="GZ28" s="258">
        <v>0</v>
      </c>
      <c r="HA28" s="258">
        <v>0</v>
      </c>
      <c r="HB28" s="258">
        <v>0</v>
      </c>
      <c r="HC28" s="258">
        <v>0</v>
      </c>
      <c r="HD28" s="258">
        <v>0</v>
      </c>
      <c r="HE28" s="258">
        <v>0</v>
      </c>
      <c r="HF28" s="258">
        <v>0</v>
      </c>
      <c r="HG28" s="258">
        <v>0</v>
      </c>
      <c r="HH28" s="258">
        <v>0</v>
      </c>
      <c r="HI28" s="291">
        <v>0</v>
      </c>
      <c r="HJ28" s="291">
        <v>0</v>
      </c>
      <c r="HK28" s="258">
        <v>0</v>
      </c>
      <c r="HL28" s="258">
        <v>0</v>
      </c>
      <c r="HM28" s="258">
        <v>0</v>
      </c>
      <c r="HN28" s="258">
        <v>0</v>
      </c>
      <c r="HO28" s="291">
        <v>0</v>
      </c>
      <c r="HP28" s="258">
        <v>0</v>
      </c>
      <c r="HQ28" s="258">
        <v>0</v>
      </c>
      <c r="HR28" s="258">
        <v>0</v>
      </c>
      <c r="HS28" s="258">
        <v>0</v>
      </c>
      <c r="HT28" s="258">
        <v>0</v>
      </c>
      <c r="HU28" s="258">
        <v>0</v>
      </c>
      <c r="HV28" s="258">
        <v>0</v>
      </c>
      <c r="HW28" s="258">
        <v>0</v>
      </c>
      <c r="HX28" s="258">
        <v>0</v>
      </c>
      <c r="HY28" s="258">
        <v>0</v>
      </c>
      <c r="HZ28" s="258">
        <v>0</v>
      </c>
      <c r="IA28" s="258">
        <v>0</v>
      </c>
      <c r="IB28" s="258">
        <v>0</v>
      </c>
      <c r="IC28" s="258">
        <v>0</v>
      </c>
      <c r="ID28" s="258">
        <v>0</v>
      </c>
      <c r="IE28" s="258">
        <v>0</v>
      </c>
      <c r="IF28" s="258">
        <v>0</v>
      </c>
      <c r="IG28" s="258">
        <v>0</v>
      </c>
      <c r="IH28" s="258">
        <v>0</v>
      </c>
      <c r="II28" s="258">
        <v>0</v>
      </c>
      <c r="IJ28" s="258">
        <v>0</v>
      </c>
      <c r="IK28" s="258">
        <v>0</v>
      </c>
      <c r="IL28" s="258">
        <v>0</v>
      </c>
      <c r="IM28" s="258">
        <v>0</v>
      </c>
      <c r="IN28" s="258">
        <v>0</v>
      </c>
      <c r="IO28" s="258">
        <v>0</v>
      </c>
      <c r="IP28" s="258">
        <v>0</v>
      </c>
      <c r="IQ28" s="258">
        <v>0</v>
      </c>
      <c r="IR28" s="258">
        <v>0</v>
      </c>
      <c r="IS28" s="258">
        <v>0</v>
      </c>
      <c r="IT28" s="258">
        <v>0</v>
      </c>
      <c r="IU28" s="258">
        <v>0</v>
      </c>
      <c r="IV28" s="258">
        <v>0</v>
      </c>
      <c r="IW28" s="258">
        <v>0</v>
      </c>
      <c r="IX28" s="258">
        <v>0</v>
      </c>
      <c r="IY28" s="258">
        <v>0</v>
      </c>
      <c r="IZ28" s="258">
        <v>0</v>
      </c>
      <c r="JA28" s="258">
        <v>0</v>
      </c>
    </row>
    <row r="29" spans="1:261" ht="31.5" x14ac:dyDescent="0.3">
      <c r="A29" s="293">
        <v>19</v>
      </c>
      <c r="B29" s="293" t="s">
        <v>526</v>
      </c>
      <c r="C29" s="292" t="s">
        <v>544</v>
      </c>
      <c r="D29" s="291">
        <v>247692974</v>
      </c>
      <c r="E29" s="265">
        <f t="shared" si="20"/>
        <v>2899.11</v>
      </c>
      <c r="F29" s="265">
        <f t="shared" si="4"/>
        <v>0</v>
      </c>
      <c r="G29" s="265">
        <f t="shared" si="5"/>
        <v>1682</v>
      </c>
      <c r="H29" s="265">
        <f t="shared" si="28"/>
        <v>0</v>
      </c>
      <c r="I29" s="265">
        <f t="shared" si="6"/>
        <v>1217.1100000000001</v>
      </c>
      <c r="J29" s="290">
        <f t="shared" si="21"/>
        <v>3</v>
      </c>
      <c r="K29" s="258">
        <v>0</v>
      </c>
      <c r="L29" s="290">
        <v>3</v>
      </c>
      <c r="M29" s="258">
        <v>0</v>
      </c>
      <c r="N29" s="258">
        <v>0</v>
      </c>
      <c r="O29" s="258">
        <v>0</v>
      </c>
      <c r="P29" s="294">
        <v>0</v>
      </c>
      <c r="Q29" s="258">
        <v>0</v>
      </c>
      <c r="R29" s="258">
        <v>0</v>
      </c>
      <c r="S29" s="258">
        <v>0</v>
      </c>
      <c r="T29" s="258">
        <v>0</v>
      </c>
      <c r="U29" s="258">
        <v>0</v>
      </c>
      <c r="V29" s="294">
        <v>0</v>
      </c>
      <c r="W29" s="258">
        <v>0</v>
      </c>
      <c r="X29" s="294">
        <v>0</v>
      </c>
      <c r="Y29" s="258">
        <v>0</v>
      </c>
      <c r="Z29" s="294">
        <v>595</v>
      </c>
      <c r="AA29" s="258">
        <v>0</v>
      </c>
      <c r="AB29" s="294">
        <v>0</v>
      </c>
      <c r="AC29" s="258">
        <v>0</v>
      </c>
      <c r="AD29" s="294">
        <v>3</v>
      </c>
      <c r="AE29" s="258">
        <v>0</v>
      </c>
      <c r="AF29" s="290">
        <v>1</v>
      </c>
      <c r="AG29" s="258">
        <v>0</v>
      </c>
      <c r="AH29" s="258">
        <v>0</v>
      </c>
      <c r="AI29" s="258">
        <v>0</v>
      </c>
      <c r="AJ29" s="258">
        <v>0</v>
      </c>
      <c r="AK29" s="258">
        <v>0</v>
      </c>
      <c r="AL29" s="294">
        <v>0</v>
      </c>
      <c r="AM29" s="258">
        <v>0</v>
      </c>
      <c r="AN29" s="258">
        <v>0</v>
      </c>
      <c r="AO29" s="258">
        <v>0</v>
      </c>
      <c r="AP29" s="258">
        <v>0</v>
      </c>
      <c r="AQ29" s="258">
        <v>0</v>
      </c>
      <c r="AR29" s="294">
        <v>0</v>
      </c>
      <c r="AS29" s="258">
        <v>0</v>
      </c>
      <c r="AT29" s="294">
        <v>0</v>
      </c>
      <c r="AU29" s="258">
        <v>0</v>
      </c>
      <c r="AV29" s="294">
        <v>27</v>
      </c>
      <c r="AW29" s="258">
        <v>0</v>
      </c>
      <c r="AX29" s="294">
        <v>0</v>
      </c>
      <c r="AY29" s="258">
        <v>0</v>
      </c>
      <c r="AZ29" s="258">
        <v>0</v>
      </c>
      <c r="BA29" s="258">
        <v>0</v>
      </c>
      <c r="BB29" s="290">
        <v>0</v>
      </c>
      <c r="BC29" s="258">
        <v>0</v>
      </c>
      <c r="BD29" s="258">
        <v>0</v>
      </c>
      <c r="BE29" s="258">
        <v>0</v>
      </c>
      <c r="BF29" s="294">
        <v>0</v>
      </c>
      <c r="BG29" s="258">
        <v>0</v>
      </c>
      <c r="BH29" s="290">
        <v>23</v>
      </c>
      <c r="BI29" s="258">
        <v>0</v>
      </c>
      <c r="BJ29" s="258">
        <v>0</v>
      </c>
      <c r="BK29" s="258">
        <v>0</v>
      </c>
      <c r="BL29" s="294">
        <v>0</v>
      </c>
      <c r="BM29" s="258">
        <v>0</v>
      </c>
      <c r="BN29" s="258">
        <v>0</v>
      </c>
      <c r="BO29" s="258">
        <v>0</v>
      </c>
      <c r="BP29" s="294">
        <v>0</v>
      </c>
      <c r="BQ29" s="258">
        <v>0</v>
      </c>
      <c r="BR29" s="290">
        <v>140</v>
      </c>
      <c r="BS29" s="290">
        <f t="shared" si="22"/>
        <v>0</v>
      </c>
      <c r="BT29" s="258">
        <v>0</v>
      </c>
      <c r="BU29" s="290">
        <v>0</v>
      </c>
      <c r="BV29" s="258">
        <v>0</v>
      </c>
      <c r="BW29" s="258">
        <v>0</v>
      </c>
      <c r="BX29" s="258">
        <v>0</v>
      </c>
      <c r="BY29" s="294">
        <v>0</v>
      </c>
      <c r="BZ29" s="258">
        <v>0</v>
      </c>
      <c r="CA29" s="258">
        <v>0</v>
      </c>
      <c r="CB29" s="258">
        <v>0</v>
      </c>
      <c r="CC29" s="258">
        <v>0</v>
      </c>
      <c r="CD29" s="258">
        <v>0</v>
      </c>
      <c r="CE29" s="258">
        <v>0</v>
      </c>
      <c r="CF29" s="308">
        <v>0</v>
      </c>
      <c r="CG29" s="308">
        <v>0</v>
      </c>
      <c r="CH29" s="258">
        <v>0</v>
      </c>
      <c r="CI29" s="308">
        <v>0</v>
      </c>
      <c r="CJ29" s="258">
        <v>0</v>
      </c>
      <c r="CK29" s="258">
        <v>0</v>
      </c>
      <c r="CL29" s="258">
        <v>0</v>
      </c>
      <c r="CM29" s="291">
        <v>0</v>
      </c>
      <c r="CN29" s="258">
        <v>0</v>
      </c>
      <c r="CO29" s="291">
        <v>2</v>
      </c>
      <c r="CP29" s="258">
        <v>0</v>
      </c>
      <c r="CQ29" s="258">
        <v>0</v>
      </c>
      <c r="CR29" s="258">
        <v>0</v>
      </c>
      <c r="CS29" s="290">
        <v>25</v>
      </c>
      <c r="CT29" s="258">
        <v>0</v>
      </c>
      <c r="CU29" s="258">
        <v>0</v>
      </c>
      <c r="CV29" s="258">
        <v>0</v>
      </c>
      <c r="CW29" s="258">
        <v>0</v>
      </c>
      <c r="CX29" s="258">
        <v>0</v>
      </c>
      <c r="CY29" s="290">
        <v>8</v>
      </c>
      <c r="CZ29" s="290">
        <f t="shared" si="23"/>
        <v>45</v>
      </c>
      <c r="DA29" s="258">
        <v>0</v>
      </c>
      <c r="DB29" s="290">
        <v>45</v>
      </c>
      <c r="DC29" s="258">
        <v>0</v>
      </c>
      <c r="DD29" s="294">
        <v>516</v>
      </c>
      <c r="DE29" s="258">
        <v>0</v>
      </c>
      <c r="DF29" s="258">
        <v>0</v>
      </c>
      <c r="DG29" s="258">
        <v>0</v>
      </c>
      <c r="DH29" s="258">
        <v>0</v>
      </c>
      <c r="DI29" s="258">
        <v>0</v>
      </c>
      <c r="DJ29" s="258">
        <v>0</v>
      </c>
      <c r="DK29" s="258">
        <v>0</v>
      </c>
      <c r="DL29" s="258">
        <v>0</v>
      </c>
      <c r="DM29" s="258">
        <v>0</v>
      </c>
      <c r="DN29" s="258">
        <v>0</v>
      </c>
      <c r="DO29" s="258">
        <v>0</v>
      </c>
      <c r="DP29" s="258">
        <v>0</v>
      </c>
      <c r="DQ29" s="258">
        <v>0</v>
      </c>
      <c r="DR29" s="294">
        <v>96</v>
      </c>
      <c r="DS29" s="258">
        <v>0</v>
      </c>
      <c r="DT29" s="294">
        <v>1166</v>
      </c>
      <c r="DU29" s="258">
        <v>0</v>
      </c>
      <c r="DV29" s="258">
        <v>0</v>
      </c>
      <c r="DW29" s="258">
        <v>0</v>
      </c>
      <c r="DX29" s="258">
        <v>0</v>
      </c>
      <c r="DY29" s="258">
        <v>0</v>
      </c>
      <c r="DZ29" s="258">
        <v>0</v>
      </c>
      <c r="EA29" s="258">
        <v>0</v>
      </c>
      <c r="EB29" s="258">
        <v>0</v>
      </c>
      <c r="EC29" s="258">
        <v>0</v>
      </c>
      <c r="ED29" s="258">
        <v>0</v>
      </c>
      <c r="EE29" s="258">
        <v>0</v>
      </c>
      <c r="EF29" s="258">
        <v>0</v>
      </c>
      <c r="EG29" s="258">
        <v>0</v>
      </c>
      <c r="EH29" s="294">
        <v>0</v>
      </c>
      <c r="EI29" s="294">
        <v>0</v>
      </c>
      <c r="EJ29" s="291">
        <v>333</v>
      </c>
      <c r="EK29" s="258">
        <v>0</v>
      </c>
      <c r="EL29" s="294">
        <v>3.5</v>
      </c>
      <c r="EM29" s="258">
        <v>0</v>
      </c>
      <c r="EN29" s="258">
        <v>0</v>
      </c>
      <c r="EO29" s="258">
        <v>0</v>
      </c>
      <c r="EP29" s="306">
        <v>0</v>
      </c>
      <c r="EQ29" s="258">
        <v>0</v>
      </c>
      <c r="ER29" s="258">
        <v>0</v>
      </c>
      <c r="ES29" s="258">
        <v>0</v>
      </c>
      <c r="ET29" s="258">
        <v>0</v>
      </c>
      <c r="EU29" s="258">
        <v>0</v>
      </c>
      <c r="EV29" s="306">
        <v>499.11</v>
      </c>
      <c r="EW29" s="258">
        <v>0</v>
      </c>
      <c r="EX29" s="258">
        <v>0</v>
      </c>
      <c r="EY29" s="258">
        <v>0</v>
      </c>
      <c r="EZ29" s="258">
        <v>0</v>
      </c>
      <c r="FA29" s="258">
        <v>0</v>
      </c>
      <c r="FB29" s="258">
        <v>0</v>
      </c>
      <c r="FC29" s="258">
        <v>0</v>
      </c>
      <c r="FD29" s="258">
        <v>0</v>
      </c>
      <c r="FE29" s="258">
        <v>0</v>
      </c>
      <c r="FF29" s="258">
        <v>0</v>
      </c>
      <c r="FG29" s="258">
        <v>0</v>
      </c>
      <c r="FH29" s="258">
        <v>0</v>
      </c>
      <c r="FI29" s="258">
        <v>0</v>
      </c>
      <c r="FJ29" s="258">
        <v>0</v>
      </c>
      <c r="FK29" s="258">
        <v>0</v>
      </c>
      <c r="FL29" s="258">
        <v>0</v>
      </c>
      <c r="FM29" s="258">
        <v>0</v>
      </c>
      <c r="FN29" s="258">
        <v>0</v>
      </c>
      <c r="FO29" s="258">
        <v>0</v>
      </c>
      <c r="FP29" s="258">
        <v>0</v>
      </c>
      <c r="FQ29" s="258">
        <v>0</v>
      </c>
      <c r="FR29" s="258">
        <v>0</v>
      </c>
      <c r="FS29" s="258">
        <v>0</v>
      </c>
      <c r="FT29" s="258">
        <v>0</v>
      </c>
      <c r="FU29" s="258">
        <v>0</v>
      </c>
      <c r="FV29" s="258">
        <v>0</v>
      </c>
      <c r="FW29" s="258">
        <v>0</v>
      </c>
      <c r="FX29" s="258">
        <v>0</v>
      </c>
      <c r="FY29" s="258">
        <v>0</v>
      </c>
      <c r="FZ29" s="258">
        <v>0</v>
      </c>
      <c r="GA29" s="258">
        <v>0</v>
      </c>
      <c r="GB29" s="258">
        <v>0</v>
      </c>
      <c r="GC29" s="258">
        <v>0</v>
      </c>
      <c r="GD29" s="258">
        <v>0</v>
      </c>
      <c r="GE29" s="258">
        <v>0</v>
      </c>
      <c r="GF29" s="258">
        <v>0</v>
      </c>
      <c r="GG29" s="258">
        <v>0</v>
      </c>
      <c r="GH29" s="258">
        <v>0</v>
      </c>
      <c r="GI29" s="258">
        <v>0</v>
      </c>
      <c r="GJ29" s="294">
        <v>333</v>
      </c>
      <c r="GK29" s="258">
        <v>0</v>
      </c>
      <c r="GL29" s="294">
        <v>1.5</v>
      </c>
      <c r="GM29" s="258">
        <v>0</v>
      </c>
      <c r="GN29" s="258">
        <f t="shared" si="24"/>
        <v>0</v>
      </c>
      <c r="GO29" s="258">
        <v>0</v>
      </c>
      <c r="GP29" s="258">
        <f t="shared" si="25"/>
        <v>0</v>
      </c>
      <c r="GQ29" s="258">
        <v>0</v>
      </c>
      <c r="GR29" s="258">
        <v>0</v>
      </c>
      <c r="GS29" s="258">
        <v>0</v>
      </c>
      <c r="GT29" s="258">
        <v>0</v>
      </c>
      <c r="GU29" s="258">
        <v>0</v>
      </c>
      <c r="GV29" s="258">
        <v>0</v>
      </c>
      <c r="GW29" s="258">
        <v>0</v>
      </c>
      <c r="GX29" s="258">
        <v>0</v>
      </c>
      <c r="GY29" s="258">
        <v>0</v>
      </c>
      <c r="GZ29" s="258">
        <v>0</v>
      </c>
      <c r="HA29" s="258">
        <v>0</v>
      </c>
      <c r="HB29" s="258">
        <v>0</v>
      </c>
      <c r="HC29" s="258">
        <v>0</v>
      </c>
      <c r="HD29" s="258">
        <v>0</v>
      </c>
      <c r="HE29" s="258">
        <v>0</v>
      </c>
      <c r="HF29" s="258">
        <v>0</v>
      </c>
      <c r="HG29" s="258">
        <v>0</v>
      </c>
      <c r="HH29" s="258">
        <v>0</v>
      </c>
      <c r="HI29" s="291">
        <v>0</v>
      </c>
      <c r="HJ29" s="291">
        <v>0</v>
      </c>
      <c r="HK29" s="258">
        <v>0</v>
      </c>
      <c r="HL29" s="258">
        <v>0</v>
      </c>
      <c r="HM29" s="258">
        <v>0</v>
      </c>
      <c r="HN29" s="258">
        <v>0</v>
      </c>
      <c r="HO29" s="291">
        <v>0</v>
      </c>
      <c r="HP29" s="258">
        <v>0</v>
      </c>
      <c r="HQ29" s="258">
        <v>0</v>
      </c>
      <c r="HR29" s="258">
        <v>0</v>
      </c>
      <c r="HS29" s="258">
        <v>0</v>
      </c>
      <c r="HT29" s="258">
        <v>0</v>
      </c>
      <c r="HU29" s="258">
        <v>0</v>
      </c>
      <c r="HV29" s="258">
        <v>0</v>
      </c>
      <c r="HW29" s="258">
        <v>0</v>
      </c>
      <c r="HX29" s="258">
        <v>0</v>
      </c>
      <c r="HY29" s="258">
        <v>0</v>
      </c>
      <c r="HZ29" s="258">
        <v>0</v>
      </c>
      <c r="IA29" s="258">
        <v>0</v>
      </c>
      <c r="IB29" s="258">
        <v>0</v>
      </c>
      <c r="IC29" s="258">
        <v>0</v>
      </c>
      <c r="ID29" s="258">
        <v>0</v>
      </c>
      <c r="IE29" s="258">
        <v>0</v>
      </c>
      <c r="IF29" s="258">
        <v>0</v>
      </c>
      <c r="IG29" s="258">
        <v>0</v>
      </c>
      <c r="IH29" s="258">
        <v>0</v>
      </c>
      <c r="II29" s="258">
        <v>0</v>
      </c>
      <c r="IJ29" s="258">
        <v>0</v>
      </c>
      <c r="IK29" s="258">
        <v>0</v>
      </c>
      <c r="IL29" s="258">
        <v>0</v>
      </c>
      <c r="IM29" s="258">
        <v>0</v>
      </c>
      <c r="IN29" s="258">
        <v>0</v>
      </c>
      <c r="IO29" s="258">
        <v>0</v>
      </c>
      <c r="IP29" s="258">
        <v>0</v>
      </c>
      <c r="IQ29" s="258">
        <v>0</v>
      </c>
      <c r="IR29" s="258">
        <v>0</v>
      </c>
      <c r="IS29" s="258">
        <v>0</v>
      </c>
      <c r="IT29" s="258">
        <v>0</v>
      </c>
      <c r="IU29" s="258">
        <v>0</v>
      </c>
      <c r="IV29" s="258">
        <v>0</v>
      </c>
      <c r="IW29" s="258">
        <v>0</v>
      </c>
      <c r="IX29" s="258">
        <v>0</v>
      </c>
      <c r="IY29" s="258">
        <v>0</v>
      </c>
      <c r="IZ29" s="258">
        <v>0</v>
      </c>
      <c r="JA29" s="258">
        <v>0</v>
      </c>
    </row>
    <row r="30" spans="1:261" ht="47.25" x14ac:dyDescent="0.3">
      <c r="A30" s="293">
        <v>20</v>
      </c>
      <c r="B30" s="293" t="s">
        <v>526</v>
      </c>
      <c r="C30" s="292" t="s">
        <v>545</v>
      </c>
      <c r="D30" s="291">
        <v>247692973</v>
      </c>
      <c r="E30" s="265">
        <f t="shared" si="20"/>
        <v>3363</v>
      </c>
      <c r="F30" s="265">
        <f t="shared" si="4"/>
        <v>0</v>
      </c>
      <c r="G30" s="265">
        <f t="shared" si="5"/>
        <v>2928</v>
      </c>
      <c r="H30" s="265">
        <f t="shared" si="28"/>
        <v>0</v>
      </c>
      <c r="I30" s="265">
        <f t="shared" si="6"/>
        <v>435</v>
      </c>
      <c r="J30" s="290">
        <f t="shared" si="21"/>
        <v>1</v>
      </c>
      <c r="K30" s="258">
        <v>0</v>
      </c>
      <c r="L30" s="290">
        <v>1</v>
      </c>
      <c r="M30" s="258">
        <v>0</v>
      </c>
      <c r="N30" s="258">
        <v>0</v>
      </c>
      <c r="O30" s="258">
        <v>0</v>
      </c>
      <c r="P30" s="294">
        <v>0</v>
      </c>
      <c r="Q30" s="258">
        <v>0</v>
      </c>
      <c r="R30" s="258">
        <v>0</v>
      </c>
      <c r="S30" s="258">
        <v>0</v>
      </c>
      <c r="T30" s="258">
        <v>0</v>
      </c>
      <c r="U30" s="258">
        <v>0</v>
      </c>
      <c r="V30" s="294">
        <v>0</v>
      </c>
      <c r="W30" s="258">
        <v>0</v>
      </c>
      <c r="X30" s="294">
        <v>360</v>
      </c>
      <c r="Y30" s="258">
        <v>0</v>
      </c>
      <c r="Z30" s="294">
        <v>0</v>
      </c>
      <c r="AA30" s="258">
        <v>0</v>
      </c>
      <c r="AB30" s="294">
        <v>0</v>
      </c>
      <c r="AC30" s="258">
        <v>0</v>
      </c>
      <c r="AD30" s="294">
        <v>32</v>
      </c>
      <c r="AE30" s="258">
        <v>0</v>
      </c>
      <c r="AF30" s="290">
        <v>0</v>
      </c>
      <c r="AG30" s="258">
        <v>0</v>
      </c>
      <c r="AH30" s="258">
        <v>0</v>
      </c>
      <c r="AI30" s="258">
        <v>0</v>
      </c>
      <c r="AJ30" s="258">
        <v>0</v>
      </c>
      <c r="AK30" s="258">
        <v>0</v>
      </c>
      <c r="AL30" s="294">
        <v>0</v>
      </c>
      <c r="AM30" s="258">
        <v>0</v>
      </c>
      <c r="AN30" s="258">
        <v>0</v>
      </c>
      <c r="AO30" s="258">
        <v>0</v>
      </c>
      <c r="AP30" s="258">
        <v>0</v>
      </c>
      <c r="AQ30" s="258">
        <v>0</v>
      </c>
      <c r="AR30" s="294">
        <v>0</v>
      </c>
      <c r="AS30" s="258">
        <v>0</v>
      </c>
      <c r="AT30" s="294">
        <v>0</v>
      </c>
      <c r="AU30" s="258">
        <v>0</v>
      </c>
      <c r="AV30" s="294">
        <v>0</v>
      </c>
      <c r="AW30" s="258">
        <v>0</v>
      </c>
      <c r="AX30" s="294">
        <v>0</v>
      </c>
      <c r="AY30" s="258">
        <v>0</v>
      </c>
      <c r="AZ30" s="258">
        <v>0</v>
      </c>
      <c r="BA30" s="258">
        <v>0</v>
      </c>
      <c r="BB30" s="290">
        <v>0</v>
      </c>
      <c r="BC30" s="258">
        <v>0</v>
      </c>
      <c r="BD30" s="258">
        <v>0</v>
      </c>
      <c r="BE30" s="258">
        <v>0</v>
      </c>
      <c r="BF30" s="294">
        <v>0</v>
      </c>
      <c r="BG30" s="258">
        <v>0</v>
      </c>
      <c r="BH30" s="290">
        <v>26</v>
      </c>
      <c r="BI30" s="258">
        <v>0</v>
      </c>
      <c r="BJ30" s="258">
        <v>0</v>
      </c>
      <c r="BK30" s="258">
        <v>0</v>
      </c>
      <c r="BL30" s="294">
        <v>0</v>
      </c>
      <c r="BM30" s="258">
        <v>0</v>
      </c>
      <c r="BN30" s="258">
        <v>0</v>
      </c>
      <c r="BO30" s="258">
        <v>0</v>
      </c>
      <c r="BP30" s="294">
        <v>0</v>
      </c>
      <c r="BQ30" s="258">
        <v>0</v>
      </c>
      <c r="BR30" s="290">
        <v>0</v>
      </c>
      <c r="BS30" s="290">
        <f t="shared" si="22"/>
        <v>1</v>
      </c>
      <c r="BT30" s="258">
        <v>0</v>
      </c>
      <c r="BU30" s="290">
        <v>1</v>
      </c>
      <c r="BV30" s="258">
        <v>0</v>
      </c>
      <c r="BW30" s="258">
        <v>0</v>
      </c>
      <c r="BX30" s="258">
        <v>0</v>
      </c>
      <c r="BY30" s="294">
        <v>15</v>
      </c>
      <c r="BZ30" s="258">
        <v>0</v>
      </c>
      <c r="CA30" s="258">
        <v>0</v>
      </c>
      <c r="CB30" s="258">
        <v>0</v>
      </c>
      <c r="CC30" s="258">
        <v>0</v>
      </c>
      <c r="CD30" s="258">
        <v>0</v>
      </c>
      <c r="CE30" s="258">
        <v>0</v>
      </c>
      <c r="CF30" s="308">
        <v>0</v>
      </c>
      <c r="CG30" s="308">
        <v>0</v>
      </c>
      <c r="CH30" s="258">
        <v>0</v>
      </c>
      <c r="CI30" s="308">
        <v>0</v>
      </c>
      <c r="CJ30" s="258">
        <v>0</v>
      </c>
      <c r="CK30" s="258">
        <v>0</v>
      </c>
      <c r="CL30" s="258">
        <v>0</v>
      </c>
      <c r="CM30" s="291">
        <v>0</v>
      </c>
      <c r="CN30" s="258">
        <v>0</v>
      </c>
      <c r="CO30" s="291">
        <v>1</v>
      </c>
      <c r="CP30" s="258">
        <v>0</v>
      </c>
      <c r="CQ30" s="258">
        <v>0</v>
      </c>
      <c r="CR30" s="258">
        <v>0</v>
      </c>
      <c r="CS30" s="290">
        <v>26</v>
      </c>
      <c r="CT30" s="258">
        <v>0</v>
      </c>
      <c r="CU30" s="258">
        <v>0</v>
      </c>
      <c r="CV30" s="258">
        <v>0</v>
      </c>
      <c r="CW30" s="258">
        <v>0</v>
      </c>
      <c r="CX30" s="258">
        <v>0</v>
      </c>
      <c r="CY30" s="290">
        <v>13</v>
      </c>
      <c r="CZ30" s="290">
        <f t="shared" si="23"/>
        <v>30</v>
      </c>
      <c r="DA30" s="258">
        <v>0</v>
      </c>
      <c r="DB30" s="290">
        <v>30</v>
      </c>
      <c r="DC30" s="258">
        <v>0</v>
      </c>
      <c r="DD30" s="294">
        <v>350</v>
      </c>
      <c r="DE30" s="258">
        <v>0</v>
      </c>
      <c r="DF30" s="258">
        <v>0</v>
      </c>
      <c r="DG30" s="258">
        <v>0</v>
      </c>
      <c r="DH30" s="258">
        <v>0</v>
      </c>
      <c r="DI30" s="258">
        <v>0</v>
      </c>
      <c r="DJ30" s="258">
        <v>0</v>
      </c>
      <c r="DK30" s="258">
        <v>0</v>
      </c>
      <c r="DL30" s="258">
        <v>0</v>
      </c>
      <c r="DM30" s="258">
        <v>0</v>
      </c>
      <c r="DN30" s="258">
        <v>0</v>
      </c>
      <c r="DO30" s="258">
        <v>0</v>
      </c>
      <c r="DP30" s="258">
        <v>0</v>
      </c>
      <c r="DQ30" s="258">
        <v>0</v>
      </c>
      <c r="DR30" s="294">
        <v>60</v>
      </c>
      <c r="DS30" s="258">
        <v>0</v>
      </c>
      <c r="DT30" s="294">
        <v>2578</v>
      </c>
      <c r="DU30" s="258">
        <v>0</v>
      </c>
      <c r="DV30" s="258">
        <v>0</v>
      </c>
      <c r="DW30" s="258">
        <v>0</v>
      </c>
      <c r="DX30" s="258">
        <v>0</v>
      </c>
      <c r="DY30" s="258">
        <v>0</v>
      </c>
      <c r="DZ30" s="258">
        <v>0</v>
      </c>
      <c r="EA30" s="258">
        <v>0</v>
      </c>
      <c r="EB30" s="258">
        <v>0</v>
      </c>
      <c r="EC30" s="258">
        <v>0</v>
      </c>
      <c r="ED30" s="258">
        <v>0</v>
      </c>
      <c r="EE30" s="258">
        <v>0</v>
      </c>
      <c r="EF30" s="258">
        <v>0</v>
      </c>
      <c r="EG30" s="258">
        <v>0</v>
      </c>
      <c r="EH30" s="294">
        <v>0</v>
      </c>
      <c r="EI30" s="294">
        <v>0</v>
      </c>
      <c r="EJ30" s="291">
        <v>859</v>
      </c>
      <c r="EK30" s="258">
        <v>0</v>
      </c>
      <c r="EL30" s="294">
        <v>3</v>
      </c>
      <c r="EM30" s="258">
        <v>0</v>
      </c>
      <c r="EN30" s="258">
        <v>0</v>
      </c>
      <c r="EO30" s="258">
        <v>0</v>
      </c>
      <c r="EP30" s="306">
        <v>0</v>
      </c>
      <c r="EQ30" s="258">
        <v>0</v>
      </c>
      <c r="ER30" s="258">
        <v>0</v>
      </c>
      <c r="ES30" s="258">
        <v>0</v>
      </c>
      <c r="ET30" s="258">
        <v>0</v>
      </c>
      <c r="EU30" s="258">
        <v>0</v>
      </c>
      <c r="EV30" s="306">
        <f t="shared" si="27"/>
        <v>0</v>
      </c>
      <c r="EW30" s="258">
        <v>0</v>
      </c>
      <c r="EX30" s="258">
        <v>0</v>
      </c>
      <c r="EY30" s="258">
        <v>0</v>
      </c>
      <c r="EZ30" s="258">
        <v>0</v>
      </c>
      <c r="FA30" s="258">
        <v>0</v>
      </c>
      <c r="FB30" s="258">
        <v>0</v>
      </c>
      <c r="FC30" s="258">
        <v>0</v>
      </c>
      <c r="FD30" s="258">
        <v>0</v>
      </c>
      <c r="FE30" s="258">
        <v>0</v>
      </c>
      <c r="FF30" s="258">
        <v>0</v>
      </c>
      <c r="FG30" s="258">
        <v>0</v>
      </c>
      <c r="FH30" s="258">
        <v>0</v>
      </c>
      <c r="FI30" s="258">
        <v>0</v>
      </c>
      <c r="FJ30" s="258">
        <v>0</v>
      </c>
      <c r="FK30" s="258">
        <v>0</v>
      </c>
      <c r="FL30" s="258">
        <v>0</v>
      </c>
      <c r="FM30" s="258">
        <v>0</v>
      </c>
      <c r="FN30" s="258">
        <v>0</v>
      </c>
      <c r="FO30" s="258">
        <v>0</v>
      </c>
      <c r="FP30" s="258">
        <v>0</v>
      </c>
      <c r="FQ30" s="258">
        <v>0</v>
      </c>
      <c r="FR30" s="258">
        <v>0</v>
      </c>
      <c r="FS30" s="258">
        <v>0</v>
      </c>
      <c r="FT30" s="258">
        <v>0</v>
      </c>
      <c r="FU30" s="258">
        <v>0</v>
      </c>
      <c r="FV30" s="258">
        <v>0</v>
      </c>
      <c r="FW30" s="258">
        <v>0</v>
      </c>
      <c r="FX30" s="258">
        <v>0</v>
      </c>
      <c r="FY30" s="258">
        <v>0</v>
      </c>
      <c r="FZ30" s="258">
        <v>0</v>
      </c>
      <c r="GA30" s="258">
        <v>0</v>
      </c>
      <c r="GB30" s="258">
        <v>0</v>
      </c>
      <c r="GC30" s="258">
        <v>0</v>
      </c>
      <c r="GD30" s="258">
        <v>0</v>
      </c>
      <c r="GE30" s="258">
        <v>0</v>
      </c>
      <c r="GF30" s="258">
        <v>0</v>
      </c>
      <c r="GG30" s="258">
        <v>0</v>
      </c>
      <c r="GH30" s="258">
        <v>0</v>
      </c>
      <c r="GI30" s="258">
        <v>0</v>
      </c>
      <c r="GJ30" s="294">
        <v>0</v>
      </c>
      <c r="GK30" s="258">
        <v>0</v>
      </c>
      <c r="GL30" s="294">
        <v>0</v>
      </c>
      <c r="GM30" s="258">
        <v>0</v>
      </c>
      <c r="GN30" s="258">
        <f t="shared" si="24"/>
        <v>0</v>
      </c>
      <c r="GO30" s="258">
        <v>0</v>
      </c>
      <c r="GP30" s="258">
        <f t="shared" si="25"/>
        <v>0</v>
      </c>
      <c r="GQ30" s="258">
        <v>0</v>
      </c>
      <c r="GR30" s="258">
        <v>0</v>
      </c>
      <c r="GS30" s="258">
        <v>0</v>
      </c>
      <c r="GT30" s="258">
        <v>0</v>
      </c>
      <c r="GU30" s="258">
        <v>0</v>
      </c>
      <c r="GV30" s="258">
        <v>0</v>
      </c>
      <c r="GW30" s="258">
        <v>0</v>
      </c>
      <c r="GX30" s="258">
        <v>0</v>
      </c>
      <c r="GY30" s="258">
        <v>0</v>
      </c>
      <c r="GZ30" s="258">
        <v>0</v>
      </c>
      <c r="HA30" s="258">
        <v>0</v>
      </c>
      <c r="HB30" s="258">
        <v>0</v>
      </c>
      <c r="HC30" s="258">
        <v>0</v>
      </c>
      <c r="HD30" s="258">
        <v>0</v>
      </c>
      <c r="HE30" s="258">
        <v>0</v>
      </c>
      <c r="HF30" s="258">
        <v>0</v>
      </c>
      <c r="HG30" s="258">
        <v>0</v>
      </c>
      <c r="HH30" s="258">
        <v>0</v>
      </c>
      <c r="HI30" s="291">
        <v>0</v>
      </c>
      <c r="HJ30" s="291">
        <v>0</v>
      </c>
      <c r="HK30" s="258">
        <v>0</v>
      </c>
      <c r="HL30" s="258">
        <v>0</v>
      </c>
      <c r="HM30" s="258">
        <v>0</v>
      </c>
      <c r="HN30" s="258">
        <v>0</v>
      </c>
      <c r="HO30" s="291">
        <v>0</v>
      </c>
      <c r="HP30" s="258">
        <v>0</v>
      </c>
      <c r="HQ30" s="258">
        <v>0</v>
      </c>
      <c r="HR30" s="258">
        <v>0</v>
      </c>
      <c r="HS30" s="258">
        <v>0</v>
      </c>
      <c r="HT30" s="258">
        <v>0</v>
      </c>
      <c r="HU30" s="258">
        <v>0</v>
      </c>
      <c r="HV30" s="258">
        <v>0</v>
      </c>
      <c r="HW30" s="258">
        <v>0</v>
      </c>
      <c r="HX30" s="258">
        <v>0</v>
      </c>
      <c r="HY30" s="258">
        <v>0</v>
      </c>
      <c r="HZ30" s="258">
        <v>0</v>
      </c>
      <c r="IA30" s="258">
        <v>0</v>
      </c>
      <c r="IB30" s="258">
        <v>0</v>
      </c>
      <c r="IC30" s="258">
        <v>0</v>
      </c>
      <c r="ID30" s="258">
        <v>0</v>
      </c>
      <c r="IE30" s="258">
        <v>0</v>
      </c>
      <c r="IF30" s="258">
        <v>0</v>
      </c>
      <c r="IG30" s="258">
        <v>0</v>
      </c>
      <c r="IH30" s="258">
        <v>0</v>
      </c>
      <c r="II30" s="258">
        <v>0</v>
      </c>
      <c r="IJ30" s="258">
        <v>0</v>
      </c>
      <c r="IK30" s="258">
        <v>0</v>
      </c>
      <c r="IL30" s="258">
        <v>0</v>
      </c>
      <c r="IM30" s="258">
        <v>0</v>
      </c>
      <c r="IN30" s="258">
        <v>0</v>
      </c>
      <c r="IO30" s="258">
        <v>0</v>
      </c>
      <c r="IP30" s="258">
        <v>0</v>
      </c>
      <c r="IQ30" s="258">
        <v>0</v>
      </c>
      <c r="IR30" s="258">
        <v>0</v>
      </c>
      <c r="IS30" s="258">
        <v>0</v>
      </c>
      <c r="IT30" s="258">
        <v>0</v>
      </c>
      <c r="IU30" s="258">
        <v>0</v>
      </c>
      <c r="IV30" s="258">
        <v>0</v>
      </c>
      <c r="IW30" s="258">
        <v>0</v>
      </c>
      <c r="IX30" s="258">
        <v>0</v>
      </c>
      <c r="IY30" s="258">
        <v>0</v>
      </c>
      <c r="IZ30" s="258">
        <v>0</v>
      </c>
      <c r="JA30" s="258">
        <v>0</v>
      </c>
    </row>
    <row r="31" spans="1:261" ht="31.5" x14ac:dyDescent="0.3">
      <c r="A31" s="293">
        <v>21</v>
      </c>
      <c r="B31" s="293" t="s">
        <v>526</v>
      </c>
      <c r="C31" s="292" t="s">
        <v>546</v>
      </c>
      <c r="D31" s="291">
        <v>247692971</v>
      </c>
      <c r="E31" s="265">
        <f t="shared" si="20"/>
        <v>2939</v>
      </c>
      <c r="F31" s="265">
        <f t="shared" si="4"/>
        <v>0</v>
      </c>
      <c r="G31" s="265">
        <f t="shared" si="5"/>
        <v>2644</v>
      </c>
      <c r="H31" s="265">
        <f t="shared" si="28"/>
        <v>0</v>
      </c>
      <c r="I31" s="265">
        <f t="shared" si="6"/>
        <v>295</v>
      </c>
      <c r="J31" s="290">
        <f t="shared" si="21"/>
        <v>2</v>
      </c>
      <c r="K31" s="258">
        <v>0</v>
      </c>
      <c r="L31" s="290">
        <v>2</v>
      </c>
      <c r="M31" s="258">
        <v>0</v>
      </c>
      <c r="N31" s="258">
        <v>0</v>
      </c>
      <c r="O31" s="258">
        <v>0</v>
      </c>
      <c r="P31" s="294">
        <v>0</v>
      </c>
      <c r="Q31" s="258">
        <v>0</v>
      </c>
      <c r="R31" s="258">
        <v>0</v>
      </c>
      <c r="S31" s="258">
        <v>0</v>
      </c>
      <c r="T31" s="258">
        <v>0</v>
      </c>
      <c r="U31" s="258">
        <v>0</v>
      </c>
      <c r="V31" s="294">
        <v>100</v>
      </c>
      <c r="W31" s="258">
        <v>0</v>
      </c>
      <c r="X31" s="294">
        <v>0</v>
      </c>
      <c r="Y31" s="258">
        <v>0</v>
      </c>
      <c r="Z31" s="294">
        <v>150</v>
      </c>
      <c r="AA31" s="258">
        <v>0</v>
      </c>
      <c r="AB31" s="294">
        <v>0</v>
      </c>
      <c r="AC31" s="258">
        <v>0</v>
      </c>
      <c r="AD31" s="294">
        <v>7</v>
      </c>
      <c r="AE31" s="258">
        <v>0</v>
      </c>
      <c r="AF31" s="290">
        <v>1</v>
      </c>
      <c r="AG31" s="258">
        <v>0</v>
      </c>
      <c r="AH31" s="258">
        <v>0</v>
      </c>
      <c r="AI31" s="258">
        <v>0</v>
      </c>
      <c r="AJ31" s="258">
        <v>0</v>
      </c>
      <c r="AK31" s="258">
        <v>0</v>
      </c>
      <c r="AL31" s="294">
        <v>30</v>
      </c>
      <c r="AM31" s="258">
        <v>0</v>
      </c>
      <c r="AN31" s="258">
        <v>0</v>
      </c>
      <c r="AO31" s="258">
        <v>0</v>
      </c>
      <c r="AP31" s="258">
        <v>0</v>
      </c>
      <c r="AQ31" s="258">
        <v>0</v>
      </c>
      <c r="AR31" s="294">
        <v>0</v>
      </c>
      <c r="AS31" s="258">
        <v>0</v>
      </c>
      <c r="AT31" s="294">
        <v>0</v>
      </c>
      <c r="AU31" s="258">
        <v>0</v>
      </c>
      <c r="AV31" s="294">
        <v>0</v>
      </c>
      <c r="AW31" s="258">
        <v>0</v>
      </c>
      <c r="AX31" s="294">
        <v>0</v>
      </c>
      <c r="AY31" s="258">
        <v>0</v>
      </c>
      <c r="AZ31" s="258">
        <v>0</v>
      </c>
      <c r="BA31" s="258">
        <v>0</v>
      </c>
      <c r="BB31" s="290">
        <v>0</v>
      </c>
      <c r="BC31" s="258">
        <v>0</v>
      </c>
      <c r="BD31" s="258">
        <v>0</v>
      </c>
      <c r="BE31" s="258">
        <v>0</v>
      </c>
      <c r="BF31" s="294">
        <v>0</v>
      </c>
      <c r="BG31" s="258">
        <v>0</v>
      </c>
      <c r="BH31" s="290">
        <v>15</v>
      </c>
      <c r="BI31" s="258">
        <v>0</v>
      </c>
      <c r="BJ31" s="258">
        <v>0</v>
      </c>
      <c r="BK31" s="258">
        <v>0</v>
      </c>
      <c r="BL31" s="294">
        <v>0</v>
      </c>
      <c r="BM31" s="258">
        <v>0</v>
      </c>
      <c r="BN31" s="258">
        <v>0</v>
      </c>
      <c r="BO31" s="258">
        <v>0</v>
      </c>
      <c r="BP31" s="294">
        <v>0</v>
      </c>
      <c r="BQ31" s="258">
        <v>0</v>
      </c>
      <c r="BR31" s="290">
        <v>0</v>
      </c>
      <c r="BS31" s="290">
        <f t="shared" si="22"/>
        <v>1</v>
      </c>
      <c r="BT31" s="258">
        <v>0</v>
      </c>
      <c r="BU31" s="290">
        <v>1</v>
      </c>
      <c r="BV31" s="258">
        <v>0</v>
      </c>
      <c r="BW31" s="258">
        <v>0</v>
      </c>
      <c r="BX31" s="258">
        <v>0</v>
      </c>
      <c r="BY31" s="294">
        <v>0</v>
      </c>
      <c r="BZ31" s="258">
        <v>0</v>
      </c>
      <c r="CA31" s="258">
        <v>0</v>
      </c>
      <c r="CB31" s="258">
        <v>0</v>
      </c>
      <c r="CC31" s="258">
        <v>15</v>
      </c>
      <c r="CD31" s="258">
        <v>0</v>
      </c>
      <c r="CE31" s="258">
        <v>0</v>
      </c>
      <c r="CF31" s="308">
        <v>0</v>
      </c>
      <c r="CG31" s="308">
        <v>0</v>
      </c>
      <c r="CH31" s="258">
        <v>0</v>
      </c>
      <c r="CI31" s="308">
        <v>200</v>
      </c>
      <c r="CJ31" s="258">
        <v>0</v>
      </c>
      <c r="CK31" s="258">
        <v>0</v>
      </c>
      <c r="CL31" s="258">
        <v>0</v>
      </c>
      <c r="CM31" s="291">
        <v>0</v>
      </c>
      <c r="CN31" s="258">
        <v>0</v>
      </c>
      <c r="CO31" s="291">
        <v>1</v>
      </c>
      <c r="CP31" s="258">
        <v>0</v>
      </c>
      <c r="CQ31" s="258">
        <v>0</v>
      </c>
      <c r="CR31" s="258">
        <v>0</v>
      </c>
      <c r="CS31" s="290">
        <v>22</v>
      </c>
      <c r="CT31" s="258">
        <v>0</v>
      </c>
      <c r="CU31" s="258">
        <v>0</v>
      </c>
      <c r="CV31" s="258">
        <v>0</v>
      </c>
      <c r="CW31" s="258">
        <v>0</v>
      </c>
      <c r="CX31" s="258">
        <v>0</v>
      </c>
      <c r="CY31" s="290">
        <v>20</v>
      </c>
      <c r="CZ31" s="290">
        <f t="shared" si="23"/>
        <v>24</v>
      </c>
      <c r="DA31" s="258">
        <v>0</v>
      </c>
      <c r="DB31" s="290">
        <v>24</v>
      </c>
      <c r="DC31" s="258">
        <v>0</v>
      </c>
      <c r="DD31" s="294">
        <v>475</v>
      </c>
      <c r="DE31" s="258">
        <v>0</v>
      </c>
      <c r="DF31" s="258">
        <v>0</v>
      </c>
      <c r="DG31" s="258">
        <v>0</v>
      </c>
      <c r="DH31" s="258">
        <v>0</v>
      </c>
      <c r="DI31" s="258">
        <v>0</v>
      </c>
      <c r="DJ31" s="258">
        <v>0</v>
      </c>
      <c r="DK31" s="258">
        <v>0</v>
      </c>
      <c r="DL31" s="258">
        <v>0</v>
      </c>
      <c r="DM31" s="258">
        <v>0</v>
      </c>
      <c r="DN31" s="258">
        <v>0</v>
      </c>
      <c r="DO31" s="258">
        <v>0</v>
      </c>
      <c r="DP31" s="258">
        <v>0</v>
      </c>
      <c r="DQ31" s="258">
        <v>0</v>
      </c>
      <c r="DR31" s="294">
        <v>0</v>
      </c>
      <c r="DS31" s="258">
        <v>0</v>
      </c>
      <c r="DT31" s="294">
        <v>2169</v>
      </c>
      <c r="DU31" s="258">
        <v>0</v>
      </c>
      <c r="DV31" s="258">
        <v>0</v>
      </c>
      <c r="DW31" s="258">
        <v>0</v>
      </c>
      <c r="DX31" s="258">
        <v>0</v>
      </c>
      <c r="DY31" s="258">
        <v>0</v>
      </c>
      <c r="DZ31" s="258">
        <v>0</v>
      </c>
      <c r="EA31" s="258">
        <v>0</v>
      </c>
      <c r="EB31" s="258">
        <v>0</v>
      </c>
      <c r="EC31" s="258">
        <v>0</v>
      </c>
      <c r="ED31" s="258">
        <v>0</v>
      </c>
      <c r="EE31" s="258">
        <v>0</v>
      </c>
      <c r="EF31" s="258">
        <v>0</v>
      </c>
      <c r="EG31" s="258">
        <v>0</v>
      </c>
      <c r="EH31" s="294">
        <v>0</v>
      </c>
      <c r="EI31" s="294">
        <v>0</v>
      </c>
      <c r="EJ31" s="291">
        <v>723</v>
      </c>
      <c r="EK31" s="258">
        <v>0</v>
      </c>
      <c r="EL31" s="294">
        <v>3</v>
      </c>
      <c r="EM31" s="258">
        <v>0</v>
      </c>
      <c r="EN31" s="258">
        <v>0</v>
      </c>
      <c r="EO31" s="258">
        <v>0</v>
      </c>
      <c r="EP31" s="306">
        <v>0</v>
      </c>
      <c r="EQ31" s="258">
        <v>0</v>
      </c>
      <c r="ER31" s="258">
        <v>0</v>
      </c>
      <c r="ES31" s="258">
        <v>0</v>
      </c>
      <c r="ET31" s="258">
        <v>0</v>
      </c>
      <c r="EU31" s="258">
        <v>0</v>
      </c>
      <c r="EV31" s="306">
        <f t="shared" si="27"/>
        <v>0</v>
      </c>
      <c r="EW31" s="258">
        <v>0</v>
      </c>
      <c r="EX31" s="258">
        <v>0</v>
      </c>
      <c r="EY31" s="258">
        <v>0</v>
      </c>
      <c r="EZ31" s="258">
        <v>0</v>
      </c>
      <c r="FA31" s="258">
        <v>0</v>
      </c>
      <c r="FB31" s="258">
        <v>0</v>
      </c>
      <c r="FC31" s="258">
        <v>0</v>
      </c>
      <c r="FD31" s="258">
        <v>0</v>
      </c>
      <c r="FE31" s="258">
        <v>0</v>
      </c>
      <c r="FF31" s="258">
        <v>0</v>
      </c>
      <c r="FG31" s="258">
        <v>0</v>
      </c>
      <c r="FH31" s="258">
        <v>0</v>
      </c>
      <c r="FI31" s="258">
        <v>0</v>
      </c>
      <c r="FJ31" s="258">
        <v>0</v>
      </c>
      <c r="FK31" s="258">
        <v>0</v>
      </c>
      <c r="FL31" s="258">
        <v>0</v>
      </c>
      <c r="FM31" s="258">
        <v>0</v>
      </c>
      <c r="FN31" s="258">
        <v>0</v>
      </c>
      <c r="FO31" s="258">
        <v>0</v>
      </c>
      <c r="FP31" s="258">
        <v>0</v>
      </c>
      <c r="FQ31" s="258">
        <v>0</v>
      </c>
      <c r="FR31" s="258">
        <v>0</v>
      </c>
      <c r="FS31" s="258">
        <v>0</v>
      </c>
      <c r="FT31" s="258">
        <v>0</v>
      </c>
      <c r="FU31" s="258">
        <v>0</v>
      </c>
      <c r="FV31" s="258">
        <v>0</v>
      </c>
      <c r="FW31" s="258">
        <v>0</v>
      </c>
      <c r="FX31" s="258">
        <v>0</v>
      </c>
      <c r="FY31" s="258">
        <v>0</v>
      </c>
      <c r="FZ31" s="258">
        <v>0</v>
      </c>
      <c r="GA31" s="258">
        <v>0</v>
      </c>
      <c r="GB31" s="258">
        <v>0</v>
      </c>
      <c r="GC31" s="258">
        <v>0</v>
      </c>
      <c r="GD31" s="258">
        <v>0</v>
      </c>
      <c r="GE31" s="258">
        <v>0</v>
      </c>
      <c r="GF31" s="258">
        <v>0</v>
      </c>
      <c r="GG31" s="258">
        <v>0</v>
      </c>
      <c r="GH31" s="258">
        <v>0</v>
      </c>
      <c r="GI31" s="258">
        <v>0</v>
      </c>
      <c r="GJ31" s="294">
        <v>0</v>
      </c>
      <c r="GK31" s="258">
        <v>0</v>
      </c>
      <c r="GL31" s="294">
        <v>0</v>
      </c>
      <c r="GM31" s="258">
        <v>0</v>
      </c>
      <c r="GN31" s="258">
        <f t="shared" si="24"/>
        <v>0</v>
      </c>
      <c r="GO31" s="258">
        <v>0</v>
      </c>
      <c r="GP31" s="258">
        <f t="shared" si="25"/>
        <v>0</v>
      </c>
      <c r="GQ31" s="258">
        <v>0</v>
      </c>
      <c r="GR31" s="258">
        <v>0</v>
      </c>
      <c r="GS31" s="258">
        <v>0</v>
      </c>
      <c r="GT31" s="258">
        <v>0</v>
      </c>
      <c r="GU31" s="258">
        <v>0</v>
      </c>
      <c r="GV31" s="258">
        <v>0</v>
      </c>
      <c r="GW31" s="258">
        <v>0</v>
      </c>
      <c r="GX31" s="258">
        <v>0</v>
      </c>
      <c r="GY31" s="258">
        <v>0</v>
      </c>
      <c r="GZ31" s="258">
        <v>0</v>
      </c>
      <c r="HA31" s="258">
        <v>0</v>
      </c>
      <c r="HB31" s="258">
        <v>0</v>
      </c>
      <c r="HC31" s="258">
        <v>0</v>
      </c>
      <c r="HD31" s="258">
        <v>0</v>
      </c>
      <c r="HE31" s="258">
        <v>0</v>
      </c>
      <c r="HF31" s="258">
        <v>0</v>
      </c>
      <c r="HG31" s="258">
        <v>0</v>
      </c>
      <c r="HH31" s="258">
        <v>0</v>
      </c>
      <c r="HI31" s="291">
        <v>0</v>
      </c>
      <c r="HJ31" s="291">
        <v>0</v>
      </c>
      <c r="HK31" s="258">
        <v>0</v>
      </c>
      <c r="HL31" s="258">
        <v>0</v>
      </c>
      <c r="HM31" s="258">
        <v>0</v>
      </c>
      <c r="HN31" s="258">
        <v>0</v>
      </c>
      <c r="HO31" s="291">
        <v>0</v>
      </c>
      <c r="HP31" s="258">
        <v>0</v>
      </c>
      <c r="HQ31" s="258">
        <v>0</v>
      </c>
      <c r="HR31" s="258">
        <v>0</v>
      </c>
      <c r="HS31" s="258">
        <v>0</v>
      </c>
      <c r="HT31" s="258">
        <v>0</v>
      </c>
      <c r="HU31" s="258">
        <v>0</v>
      </c>
      <c r="HV31" s="258">
        <v>0</v>
      </c>
      <c r="HW31" s="258">
        <v>0</v>
      </c>
      <c r="HX31" s="258">
        <v>0</v>
      </c>
      <c r="HY31" s="258">
        <v>0</v>
      </c>
      <c r="HZ31" s="258">
        <v>0</v>
      </c>
      <c r="IA31" s="258">
        <v>0</v>
      </c>
      <c r="IB31" s="258">
        <v>0</v>
      </c>
      <c r="IC31" s="258">
        <v>0</v>
      </c>
      <c r="ID31" s="258">
        <v>0</v>
      </c>
      <c r="IE31" s="258">
        <v>0</v>
      </c>
      <c r="IF31" s="258">
        <v>0</v>
      </c>
      <c r="IG31" s="258">
        <v>0</v>
      </c>
      <c r="IH31" s="258">
        <v>0</v>
      </c>
      <c r="II31" s="258">
        <v>0</v>
      </c>
      <c r="IJ31" s="258">
        <v>0</v>
      </c>
      <c r="IK31" s="258">
        <v>0</v>
      </c>
      <c r="IL31" s="258">
        <v>0</v>
      </c>
      <c r="IM31" s="258">
        <v>0</v>
      </c>
      <c r="IN31" s="258">
        <v>0</v>
      </c>
      <c r="IO31" s="258">
        <v>0</v>
      </c>
      <c r="IP31" s="258">
        <v>0</v>
      </c>
      <c r="IQ31" s="258">
        <v>0</v>
      </c>
      <c r="IR31" s="258">
        <v>0</v>
      </c>
      <c r="IS31" s="258">
        <v>0</v>
      </c>
      <c r="IT31" s="258">
        <v>0</v>
      </c>
      <c r="IU31" s="258">
        <v>0</v>
      </c>
      <c r="IV31" s="258">
        <v>0</v>
      </c>
      <c r="IW31" s="258">
        <v>0</v>
      </c>
      <c r="IX31" s="258">
        <v>0</v>
      </c>
      <c r="IY31" s="258">
        <v>0</v>
      </c>
      <c r="IZ31" s="258">
        <v>0</v>
      </c>
      <c r="JA31" s="258">
        <v>0</v>
      </c>
    </row>
    <row r="32" spans="1:261" ht="63" x14ac:dyDescent="0.3">
      <c r="A32" s="293">
        <v>22</v>
      </c>
      <c r="B32" s="293" t="s">
        <v>526</v>
      </c>
      <c r="C32" s="292" t="s">
        <v>547</v>
      </c>
      <c r="D32" s="291">
        <v>247692968</v>
      </c>
      <c r="E32" s="265">
        <f t="shared" si="20"/>
        <v>4521</v>
      </c>
      <c r="F32" s="265">
        <f t="shared" si="4"/>
        <v>0</v>
      </c>
      <c r="G32" s="265">
        <f t="shared" si="5"/>
        <v>3765</v>
      </c>
      <c r="H32" s="265">
        <f t="shared" si="28"/>
        <v>0</v>
      </c>
      <c r="I32" s="265">
        <f t="shared" si="6"/>
        <v>756</v>
      </c>
      <c r="J32" s="290">
        <f t="shared" si="21"/>
        <v>1</v>
      </c>
      <c r="K32" s="258">
        <v>0</v>
      </c>
      <c r="L32" s="290">
        <v>1</v>
      </c>
      <c r="M32" s="258">
        <v>0</v>
      </c>
      <c r="N32" s="258">
        <v>0</v>
      </c>
      <c r="O32" s="258">
        <v>0</v>
      </c>
      <c r="P32" s="294">
        <v>0</v>
      </c>
      <c r="Q32" s="258">
        <v>0</v>
      </c>
      <c r="R32" s="258">
        <v>0</v>
      </c>
      <c r="S32" s="258">
        <v>0</v>
      </c>
      <c r="T32" s="258">
        <v>0</v>
      </c>
      <c r="U32" s="258">
        <v>0</v>
      </c>
      <c r="V32" s="294">
        <v>0</v>
      </c>
      <c r="W32" s="258">
        <v>0</v>
      </c>
      <c r="X32" s="294">
        <v>0</v>
      </c>
      <c r="Y32" s="258">
        <v>0</v>
      </c>
      <c r="Z32" s="294">
        <v>600</v>
      </c>
      <c r="AA32" s="258">
        <v>0</v>
      </c>
      <c r="AB32" s="294">
        <v>0</v>
      </c>
      <c r="AC32" s="258">
        <v>0</v>
      </c>
      <c r="AD32" s="294">
        <v>5</v>
      </c>
      <c r="AE32" s="258">
        <v>0</v>
      </c>
      <c r="AF32" s="290">
        <v>1</v>
      </c>
      <c r="AG32" s="258">
        <v>0</v>
      </c>
      <c r="AH32" s="258">
        <v>0</v>
      </c>
      <c r="AI32" s="258">
        <v>0</v>
      </c>
      <c r="AJ32" s="258">
        <v>0</v>
      </c>
      <c r="AK32" s="258">
        <v>0</v>
      </c>
      <c r="AL32" s="294">
        <v>0</v>
      </c>
      <c r="AM32" s="258">
        <v>0</v>
      </c>
      <c r="AN32" s="258">
        <v>0</v>
      </c>
      <c r="AO32" s="258">
        <v>0</v>
      </c>
      <c r="AP32" s="258">
        <v>0</v>
      </c>
      <c r="AQ32" s="258">
        <v>0</v>
      </c>
      <c r="AR32" s="294">
        <v>0</v>
      </c>
      <c r="AS32" s="258">
        <v>0</v>
      </c>
      <c r="AT32" s="294">
        <v>0</v>
      </c>
      <c r="AU32" s="258">
        <v>0</v>
      </c>
      <c r="AV32" s="294">
        <v>156</v>
      </c>
      <c r="AW32" s="258">
        <v>0</v>
      </c>
      <c r="AX32" s="294">
        <v>0</v>
      </c>
      <c r="AY32" s="258">
        <v>0</v>
      </c>
      <c r="AZ32" s="258">
        <v>0</v>
      </c>
      <c r="BA32" s="258">
        <v>0</v>
      </c>
      <c r="BB32" s="290">
        <v>0</v>
      </c>
      <c r="BC32" s="258">
        <v>0</v>
      </c>
      <c r="BD32" s="258">
        <v>0</v>
      </c>
      <c r="BE32" s="258">
        <v>0</v>
      </c>
      <c r="BF32" s="294">
        <v>0</v>
      </c>
      <c r="BG32" s="258">
        <v>0</v>
      </c>
      <c r="BH32" s="290">
        <v>66</v>
      </c>
      <c r="BI32" s="258">
        <v>0</v>
      </c>
      <c r="BJ32" s="258">
        <v>0</v>
      </c>
      <c r="BK32" s="258">
        <v>0</v>
      </c>
      <c r="BL32" s="294">
        <v>0</v>
      </c>
      <c r="BM32" s="258">
        <v>0</v>
      </c>
      <c r="BN32" s="258">
        <v>0</v>
      </c>
      <c r="BO32" s="258">
        <v>0</v>
      </c>
      <c r="BP32" s="294">
        <v>0</v>
      </c>
      <c r="BQ32" s="258">
        <v>0</v>
      </c>
      <c r="BR32" s="290">
        <v>0</v>
      </c>
      <c r="BS32" s="290">
        <f t="shared" si="22"/>
        <v>0</v>
      </c>
      <c r="BT32" s="258">
        <v>0</v>
      </c>
      <c r="BU32" s="290">
        <v>0</v>
      </c>
      <c r="BV32" s="258">
        <v>0</v>
      </c>
      <c r="BW32" s="258">
        <v>0</v>
      </c>
      <c r="BX32" s="258">
        <v>0</v>
      </c>
      <c r="BY32" s="294">
        <v>0</v>
      </c>
      <c r="BZ32" s="258">
        <v>0</v>
      </c>
      <c r="CA32" s="258">
        <v>0</v>
      </c>
      <c r="CB32" s="258">
        <v>0</v>
      </c>
      <c r="CC32" s="258">
        <v>0</v>
      </c>
      <c r="CD32" s="258">
        <v>0</v>
      </c>
      <c r="CE32" s="258">
        <v>0</v>
      </c>
      <c r="CF32" s="308">
        <v>0</v>
      </c>
      <c r="CG32" s="308">
        <v>0</v>
      </c>
      <c r="CH32" s="258">
        <v>0</v>
      </c>
      <c r="CI32" s="308">
        <v>0</v>
      </c>
      <c r="CJ32" s="258">
        <v>0</v>
      </c>
      <c r="CK32" s="258">
        <v>1</v>
      </c>
      <c r="CL32" s="258">
        <v>0</v>
      </c>
      <c r="CM32" s="291">
        <v>0</v>
      </c>
      <c r="CN32" s="258">
        <v>0</v>
      </c>
      <c r="CO32" s="291">
        <v>1</v>
      </c>
      <c r="CP32" s="258">
        <v>0</v>
      </c>
      <c r="CQ32" s="258">
        <v>0</v>
      </c>
      <c r="CR32" s="258">
        <v>0</v>
      </c>
      <c r="CS32" s="290">
        <v>38</v>
      </c>
      <c r="CT32" s="258">
        <v>0</v>
      </c>
      <c r="CU32" s="258">
        <v>0</v>
      </c>
      <c r="CV32" s="258">
        <v>0</v>
      </c>
      <c r="CW32" s="258">
        <v>0</v>
      </c>
      <c r="CX32" s="258">
        <v>0</v>
      </c>
      <c r="CY32" s="290">
        <v>12</v>
      </c>
      <c r="CZ32" s="290">
        <f t="shared" si="23"/>
        <v>16</v>
      </c>
      <c r="DA32" s="258">
        <v>0</v>
      </c>
      <c r="DB32" s="290">
        <v>16</v>
      </c>
      <c r="DC32" s="258">
        <v>0</v>
      </c>
      <c r="DD32" s="294">
        <v>210</v>
      </c>
      <c r="DE32" s="258">
        <v>0</v>
      </c>
      <c r="DF32" s="258">
        <v>0</v>
      </c>
      <c r="DG32" s="258">
        <v>0</v>
      </c>
      <c r="DH32" s="258">
        <v>0</v>
      </c>
      <c r="DI32" s="258">
        <v>0</v>
      </c>
      <c r="DJ32" s="258">
        <v>0</v>
      </c>
      <c r="DK32" s="258">
        <v>0</v>
      </c>
      <c r="DL32" s="258">
        <v>0</v>
      </c>
      <c r="DM32" s="258">
        <v>0</v>
      </c>
      <c r="DN32" s="258">
        <v>0</v>
      </c>
      <c r="DO32" s="258">
        <v>0</v>
      </c>
      <c r="DP32" s="258">
        <v>0</v>
      </c>
      <c r="DQ32" s="258">
        <v>0</v>
      </c>
      <c r="DR32" s="294">
        <v>0</v>
      </c>
      <c r="DS32" s="258">
        <v>0</v>
      </c>
      <c r="DT32" s="294">
        <v>3555</v>
      </c>
      <c r="DU32" s="258">
        <v>0</v>
      </c>
      <c r="DV32" s="258">
        <v>0</v>
      </c>
      <c r="DW32" s="258">
        <v>0</v>
      </c>
      <c r="DX32" s="258">
        <v>0</v>
      </c>
      <c r="DY32" s="258">
        <v>0</v>
      </c>
      <c r="DZ32" s="258">
        <v>0</v>
      </c>
      <c r="EA32" s="258">
        <v>0</v>
      </c>
      <c r="EB32" s="258">
        <v>0</v>
      </c>
      <c r="EC32" s="258">
        <v>0</v>
      </c>
      <c r="ED32" s="258">
        <v>0</v>
      </c>
      <c r="EE32" s="258">
        <v>0</v>
      </c>
      <c r="EF32" s="258">
        <v>0</v>
      </c>
      <c r="EG32" s="258">
        <v>0</v>
      </c>
      <c r="EH32" s="294">
        <v>0</v>
      </c>
      <c r="EI32" s="294">
        <v>0</v>
      </c>
      <c r="EJ32" s="291">
        <v>1185</v>
      </c>
      <c r="EK32" s="258">
        <v>0</v>
      </c>
      <c r="EL32" s="294">
        <v>3</v>
      </c>
      <c r="EM32" s="258">
        <v>0</v>
      </c>
      <c r="EN32" s="258">
        <v>0</v>
      </c>
      <c r="EO32" s="258">
        <v>0</v>
      </c>
      <c r="EP32" s="306">
        <v>0</v>
      </c>
      <c r="EQ32" s="258">
        <v>0</v>
      </c>
      <c r="ER32" s="258">
        <v>0</v>
      </c>
      <c r="ES32" s="258">
        <v>0</v>
      </c>
      <c r="ET32" s="258">
        <v>0</v>
      </c>
      <c r="EU32" s="258">
        <v>0</v>
      </c>
      <c r="EV32" s="306">
        <f t="shared" si="27"/>
        <v>0</v>
      </c>
      <c r="EW32" s="258">
        <v>0</v>
      </c>
      <c r="EX32" s="258">
        <v>0</v>
      </c>
      <c r="EY32" s="258">
        <v>0</v>
      </c>
      <c r="EZ32" s="258">
        <v>0</v>
      </c>
      <c r="FA32" s="258">
        <v>0</v>
      </c>
      <c r="FB32" s="258">
        <v>0</v>
      </c>
      <c r="FC32" s="258">
        <v>0</v>
      </c>
      <c r="FD32" s="258">
        <v>0</v>
      </c>
      <c r="FE32" s="258">
        <v>0</v>
      </c>
      <c r="FF32" s="258">
        <v>0</v>
      </c>
      <c r="FG32" s="258">
        <v>0</v>
      </c>
      <c r="FH32" s="258">
        <v>0</v>
      </c>
      <c r="FI32" s="258">
        <v>0</v>
      </c>
      <c r="FJ32" s="258">
        <v>0</v>
      </c>
      <c r="FK32" s="258">
        <v>0</v>
      </c>
      <c r="FL32" s="258">
        <v>0</v>
      </c>
      <c r="FM32" s="258">
        <v>0</v>
      </c>
      <c r="FN32" s="258">
        <v>0</v>
      </c>
      <c r="FO32" s="258">
        <v>0</v>
      </c>
      <c r="FP32" s="258">
        <v>0</v>
      </c>
      <c r="FQ32" s="258">
        <v>0</v>
      </c>
      <c r="FR32" s="258">
        <v>0</v>
      </c>
      <c r="FS32" s="258">
        <v>0</v>
      </c>
      <c r="FT32" s="258">
        <v>0</v>
      </c>
      <c r="FU32" s="258">
        <v>0</v>
      </c>
      <c r="FV32" s="258">
        <v>0</v>
      </c>
      <c r="FW32" s="258">
        <v>0</v>
      </c>
      <c r="FX32" s="258">
        <v>0</v>
      </c>
      <c r="FY32" s="258">
        <v>0</v>
      </c>
      <c r="FZ32" s="258">
        <v>0</v>
      </c>
      <c r="GA32" s="258">
        <v>0</v>
      </c>
      <c r="GB32" s="258">
        <v>0</v>
      </c>
      <c r="GC32" s="258">
        <v>0</v>
      </c>
      <c r="GD32" s="258">
        <v>0</v>
      </c>
      <c r="GE32" s="258">
        <v>0</v>
      </c>
      <c r="GF32" s="258">
        <v>0</v>
      </c>
      <c r="GG32" s="258">
        <v>0</v>
      </c>
      <c r="GH32" s="258">
        <v>0</v>
      </c>
      <c r="GI32" s="258">
        <v>0</v>
      </c>
      <c r="GJ32" s="294">
        <v>0</v>
      </c>
      <c r="GK32" s="258">
        <v>0</v>
      </c>
      <c r="GL32" s="294">
        <v>0</v>
      </c>
      <c r="GM32" s="258">
        <v>0</v>
      </c>
      <c r="GN32" s="258">
        <f t="shared" si="24"/>
        <v>0</v>
      </c>
      <c r="GO32" s="258">
        <v>0</v>
      </c>
      <c r="GP32" s="258">
        <f t="shared" si="25"/>
        <v>0</v>
      </c>
      <c r="GQ32" s="258">
        <v>0</v>
      </c>
      <c r="GR32" s="258">
        <v>0</v>
      </c>
      <c r="GS32" s="258">
        <v>0</v>
      </c>
      <c r="GT32" s="258">
        <v>0</v>
      </c>
      <c r="GU32" s="258">
        <v>0</v>
      </c>
      <c r="GV32" s="258">
        <v>0</v>
      </c>
      <c r="GW32" s="258">
        <v>0</v>
      </c>
      <c r="GX32" s="258">
        <v>0</v>
      </c>
      <c r="GY32" s="258">
        <v>0</v>
      </c>
      <c r="GZ32" s="258">
        <v>0</v>
      </c>
      <c r="HA32" s="258">
        <v>0</v>
      </c>
      <c r="HB32" s="258">
        <v>0</v>
      </c>
      <c r="HC32" s="258">
        <v>0</v>
      </c>
      <c r="HD32" s="258">
        <v>0</v>
      </c>
      <c r="HE32" s="258">
        <v>0</v>
      </c>
      <c r="HF32" s="258">
        <v>0</v>
      </c>
      <c r="HG32" s="258">
        <v>0</v>
      </c>
      <c r="HH32" s="258">
        <v>0</v>
      </c>
      <c r="HI32" s="291">
        <v>0</v>
      </c>
      <c r="HJ32" s="291">
        <v>0</v>
      </c>
      <c r="HK32" s="258">
        <v>0</v>
      </c>
      <c r="HL32" s="258">
        <v>0</v>
      </c>
      <c r="HM32" s="258">
        <v>0</v>
      </c>
      <c r="HN32" s="258">
        <v>0</v>
      </c>
      <c r="HO32" s="291">
        <v>0</v>
      </c>
      <c r="HP32" s="258">
        <v>0</v>
      </c>
      <c r="HQ32" s="258">
        <v>0</v>
      </c>
      <c r="HR32" s="258">
        <v>0</v>
      </c>
      <c r="HS32" s="258">
        <v>0</v>
      </c>
      <c r="HT32" s="258">
        <v>0</v>
      </c>
      <c r="HU32" s="258">
        <v>0</v>
      </c>
      <c r="HV32" s="258">
        <v>0</v>
      </c>
      <c r="HW32" s="258">
        <v>0</v>
      </c>
      <c r="HX32" s="258">
        <v>0</v>
      </c>
      <c r="HY32" s="258">
        <v>0</v>
      </c>
      <c r="HZ32" s="258">
        <v>0</v>
      </c>
      <c r="IA32" s="258">
        <v>0</v>
      </c>
      <c r="IB32" s="258">
        <v>0</v>
      </c>
      <c r="IC32" s="258">
        <v>0</v>
      </c>
      <c r="ID32" s="258">
        <v>0</v>
      </c>
      <c r="IE32" s="258">
        <v>0</v>
      </c>
      <c r="IF32" s="258">
        <v>0</v>
      </c>
      <c r="IG32" s="258">
        <v>0</v>
      </c>
      <c r="IH32" s="258">
        <v>0</v>
      </c>
      <c r="II32" s="258">
        <v>0</v>
      </c>
      <c r="IJ32" s="258">
        <v>0</v>
      </c>
      <c r="IK32" s="258">
        <v>0</v>
      </c>
      <c r="IL32" s="258">
        <v>0</v>
      </c>
      <c r="IM32" s="258">
        <v>0</v>
      </c>
      <c r="IN32" s="258">
        <v>0</v>
      </c>
      <c r="IO32" s="258">
        <v>0</v>
      </c>
      <c r="IP32" s="258">
        <v>0</v>
      </c>
      <c r="IQ32" s="258">
        <v>0</v>
      </c>
      <c r="IR32" s="258">
        <v>0</v>
      </c>
      <c r="IS32" s="258">
        <v>0</v>
      </c>
      <c r="IT32" s="258">
        <v>0</v>
      </c>
      <c r="IU32" s="258">
        <v>0</v>
      </c>
      <c r="IV32" s="258">
        <v>0</v>
      </c>
      <c r="IW32" s="258">
        <v>0</v>
      </c>
      <c r="IX32" s="258">
        <v>0</v>
      </c>
      <c r="IY32" s="258">
        <v>0</v>
      </c>
      <c r="IZ32" s="258">
        <v>0</v>
      </c>
      <c r="JA32" s="258">
        <v>0</v>
      </c>
    </row>
    <row r="33" spans="1:261" ht="63" x14ac:dyDescent="0.3">
      <c r="A33" s="293">
        <v>23</v>
      </c>
      <c r="B33" s="293" t="s">
        <v>526</v>
      </c>
      <c r="C33" s="292" t="s">
        <v>726</v>
      </c>
      <c r="D33" s="291">
        <v>247692994</v>
      </c>
      <c r="E33" s="265">
        <f t="shared" si="20"/>
        <v>1699.68</v>
      </c>
      <c r="F33" s="265">
        <f t="shared" si="4"/>
        <v>0</v>
      </c>
      <c r="G33" s="265">
        <f t="shared" si="5"/>
        <v>1237</v>
      </c>
      <c r="H33" s="265">
        <f t="shared" si="28"/>
        <v>0</v>
      </c>
      <c r="I33" s="265">
        <f t="shared" si="6"/>
        <v>462.68</v>
      </c>
      <c r="J33" s="290">
        <f t="shared" si="21"/>
        <v>2</v>
      </c>
      <c r="K33" s="258">
        <v>0</v>
      </c>
      <c r="L33" s="290">
        <v>2</v>
      </c>
      <c r="M33" s="258">
        <v>0</v>
      </c>
      <c r="N33" s="258">
        <v>0</v>
      </c>
      <c r="O33" s="258">
        <v>0</v>
      </c>
      <c r="P33" s="294">
        <v>0</v>
      </c>
      <c r="Q33" s="258">
        <v>0</v>
      </c>
      <c r="R33" s="258">
        <v>0</v>
      </c>
      <c r="S33" s="258">
        <v>0</v>
      </c>
      <c r="T33" s="258">
        <v>0</v>
      </c>
      <c r="U33" s="258">
        <v>0</v>
      </c>
      <c r="V33" s="294">
        <v>200</v>
      </c>
      <c r="W33" s="258">
        <v>0</v>
      </c>
      <c r="X33" s="294">
        <v>50</v>
      </c>
      <c r="Y33" s="258">
        <v>0</v>
      </c>
      <c r="Z33" s="294">
        <v>0</v>
      </c>
      <c r="AA33" s="258">
        <v>0</v>
      </c>
      <c r="AB33" s="294">
        <v>0</v>
      </c>
      <c r="AC33" s="258">
        <v>0</v>
      </c>
      <c r="AD33" s="294">
        <v>6</v>
      </c>
      <c r="AE33" s="258">
        <v>0</v>
      </c>
      <c r="AF33" s="290">
        <v>1</v>
      </c>
      <c r="AG33" s="258">
        <v>0</v>
      </c>
      <c r="AH33" s="258">
        <v>0</v>
      </c>
      <c r="AI33" s="258">
        <v>0</v>
      </c>
      <c r="AJ33" s="258">
        <v>0</v>
      </c>
      <c r="AK33" s="258">
        <v>0</v>
      </c>
      <c r="AL33" s="294">
        <v>0</v>
      </c>
      <c r="AM33" s="258">
        <v>0</v>
      </c>
      <c r="AN33" s="258">
        <v>0</v>
      </c>
      <c r="AO33" s="258">
        <v>0</v>
      </c>
      <c r="AP33" s="258">
        <v>0</v>
      </c>
      <c r="AQ33" s="258">
        <v>0</v>
      </c>
      <c r="AR33" s="294">
        <v>80</v>
      </c>
      <c r="AS33" s="258">
        <v>0</v>
      </c>
      <c r="AT33" s="294">
        <v>0</v>
      </c>
      <c r="AU33" s="258">
        <v>0</v>
      </c>
      <c r="AV33" s="294">
        <v>0</v>
      </c>
      <c r="AW33" s="258">
        <v>0</v>
      </c>
      <c r="AX33" s="294">
        <v>0</v>
      </c>
      <c r="AY33" s="258">
        <v>0</v>
      </c>
      <c r="AZ33" s="258">
        <v>0</v>
      </c>
      <c r="BA33" s="258">
        <v>0</v>
      </c>
      <c r="BB33" s="290">
        <v>0</v>
      </c>
      <c r="BC33" s="258">
        <v>0</v>
      </c>
      <c r="BD33" s="258">
        <v>0</v>
      </c>
      <c r="BE33" s="258">
        <v>0</v>
      </c>
      <c r="BF33" s="294">
        <v>0</v>
      </c>
      <c r="BG33" s="258">
        <v>0</v>
      </c>
      <c r="BH33" s="290">
        <v>48</v>
      </c>
      <c r="BI33" s="258">
        <v>0</v>
      </c>
      <c r="BJ33" s="258">
        <v>0</v>
      </c>
      <c r="BK33" s="258">
        <v>0</v>
      </c>
      <c r="BL33" s="294">
        <v>0</v>
      </c>
      <c r="BM33" s="258">
        <v>0</v>
      </c>
      <c r="BN33" s="258">
        <v>0</v>
      </c>
      <c r="BO33" s="258">
        <v>0</v>
      </c>
      <c r="BP33" s="294">
        <v>0</v>
      </c>
      <c r="BQ33" s="258">
        <v>0</v>
      </c>
      <c r="BR33" s="290">
        <v>0</v>
      </c>
      <c r="BS33" s="290">
        <f t="shared" si="22"/>
        <v>1</v>
      </c>
      <c r="BT33" s="258">
        <v>0</v>
      </c>
      <c r="BU33" s="290">
        <v>1</v>
      </c>
      <c r="BV33" s="258">
        <v>0</v>
      </c>
      <c r="BW33" s="258">
        <v>0</v>
      </c>
      <c r="BX33" s="258">
        <v>0</v>
      </c>
      <c r="BY33" s="294">
        <v>30</v>
      </c>
      <c r="BZ33" s="258">
        <v>0</v>
      </c>
      <c r="CA33" s="258">
        <v>0</v>
      </c>
      <c r="CB33" s="258">
        <v>0</v>
      </c>
      <c r="CC33" s="258">
        <v>0</v>
      </c>
      <c r="CD33" s="258">
        <v>0</v>
      </c>
      <c r="CE33" s="258">
        <v>0</v>
      </c>
      <c r="CF33" s="308">
        <v>0</v>
      </c>
      <c r="CG33" s="308">
        <v>0</v>
      </c>
      <c r="CH33" s="258">
        <v>0</v>
      </c>
      <c r="CI33" s="308">
        <v>0</v>
      </c>
      <c r="CJ33" s="258">
        <v>0</v>
      </c>
      <c r="CK33" s="258">
        <v>0</v>
      </c>
      <c r="CL33" s="258">
        <v>0</v>
      </c>
      <c r="CM33" s="291">
        <v>0</v>
      </c>
      <c r="CN33" s="258">
        <v>0</v>
      </c>
      <c r="CO33" s="291">
        <v>0</v>
      </c>
      <c r="CP33" s="258">
        <v>0</v>
      </c>
      <c r="CQ33" s="258">
        <v>0</v>
      </c>
      <c r="CR33" s="258">
        <v>0</v>
      </c>
      <c r="CS33" s="290">
        <v>5</v>
      </c>
      <c r="CT33" s="258">
        <v>0</v>
      </c>
      <c r="CU33" s="258">
        <v>0</v>
      </c>
      <c r="CV33" s="258">
        <v>0</v>
      </c>
      <c r="CW33" s="258">
        <v>0</v>
      </c>
      <c r="CX33" s="258">
        <v>0</v>
      </c>
      <c r="CY33" s="290">
        <v>5</v>
      </c>
      <c r="CZ33" s="290">
        <f t="shared" si="23"/>
        <v>4</v>
      </c>
      <c r="DA33" s="258">
        <v>0</v>
      </c>
      <c r="DB33" s="290">
        <v>4</v>
      </c>
      <c r="DC33" s="258">
        <v>0</v>
      </c>
      <c r="DD33" s="294">
        <v>50</v>
      </c>
      <c r="DE33" s="258">
        <v>0</v>
      </c>
      <c r="DF33" s="258">
        <v>0</v>
      </c>
      <c r="DG33" s="258">
        <v>0</v>
      </c>
      <c r="DH33" s="258">
        <v>0</v>
      </c>
      <c r="DI33" s="258">
        <v>0</v>
      </c>
      <c r="DJ33" s="258">
        <v>0</v>
      </c>
      <c r="DK33" s="258">
        <v>0</v>
      </c>
      <c r="DL33" s="258">
        <v>0</v>
      </c>
      <c r="DM33" s="258">
        <v>0</v>
      </c>
      <c r="DN33" s="258">
        <v>0</v>
      </c>
      <c r="DO33" s="258">
        <v>0</v>
      </c>
      <c r="DP33" s="258">
        <v>0</v>
      </c>
      <c r="DQ33" s="258">
        <v>0</v>
      </c>
      <c r="DR33" s="294">
        <v>0</v>
      </c>
      <c r="DS33" s="258">
        <v>0</v>
      </c>
      <c r="DT33" s="294">
        <v>1187</v>
      </c>
      <c r="DU33" s="258">
        <v>0</v>
      </c>
      <c r="DV33" s="258">
        <v>0</v>
      </c>
      <c r="DW33" s="258">
        <v>0</v>
      </c>
      <c r="DX33" s="258">
        <v>0</v>
      </c>
      <c r="DY33" s="258">
        <v>0</v>
      </c>
      <c r="DZ33" s="258">
        <v>0</v>
      </c>
      <c r="EA33" s="258">
        <v>0</v>
      </c>
      <c r="EB33" s="258">
        <v>0</v>
      </c>
      <c r="EC33" s="258">
        <v>0</v>
      </c>
      <c r="ED33" s="258">
        <v>0</v>
      </c>
      <c r="EE33" s="258">
        <v>0</v>
      </c>
      <c r="EF33" s="258">
        <v>0</v>
      </c>
      <c r="EG33" s="258">
        <v>0</v>
      </c>
      <c r="EH33" s="294">
        <v>0</v>
      </c>
      <c r="EI33" s="294">
        <v>0</v>
      </c>
      <c r="EJ33" s="291">
        <v>395</v>
      </c>
      <c r="EK33" s="258">
        <v>0</v>
      </c>
      <c r="EL33" s="294">
        <v>3</v>
      </c>
      <c r="EM33" s="258">
        <v>0</v>
      </c>
      <c r="EN33" s="258">
        <v>0</v>
      </c>
      <c r="EO33" s="258">
        <v>0</v>
      </c>
      <c r="EP33" s="306">
        <v>0</v>
      </c>
      <c r="EQ33" s="258">
        <v>0</v>
      </c>
      <c r="ER33" s="258">
        <v>0</v>
      </c>
      <c r="ES33" s="258">
        <v>0</v>
      </c>
      <c r="ET33" s="258">
        <v>0</v>
      </c>
      <c r="EU33" s="258">
        <v>0</v>
      </c>
      <c r="EV33" s="306">
        <v>102.68</v>
      </c>
      <c r="EW33" s="258">
        <v>0</v>
      </c>
      <c r="EX33" s="258">
        <v>0</v>
      </c>
      <c r="EY33" s="258">
        <v>0</v>
      </c>
      <c r="EZ33" s="258">
        <v>0</v>
      </c>
      <c r="FA33" s="258">
        <v>0</v>
      </c>
      <c r="FB33" s="258">
        <v>0</v>
      </c>
      <c r="FC33" s="258">
        <v>0</v>
      </c>
      <c r="FD33" s="258">
        <v>0</v>
      </c>
      <c r="FE33" s="258">
        <v>0</v>
      </c>
      <c r="FF33" s="258">
        <v>0</v>
      </c>
      <c r="FG33" s="258">
        <v>0</v>
      </c>
      <c r="FH33" s="258">
        <v>0</v>
      </c>
      <c r="FI33" s="258">
        <v>0</v>
      </c>
      <c r="FJ33" s="258">
        <v>0</v>
      </c>
      <c r="FK33" s="258">
        <v>0</v>
      </c>
      <c r="FL33" s="258">
        <v>0</v>
      </c>
      <c r="FM33" s="258">
        <v>0</v>
      </c>
      <c r="FN33" s="258">
        <v>0</v>
      </c>
      <c r="FO33" s="258">
        <v>0</v>
      </c>
      <c r="FP33" s="258">
        <v>0</v>
      </c>
      <c r="FQ33" s="258">
        <v>0</v>
      </c>
      <c r="FR33" s="258">
        <v>0</v>
      </c>
      <c r="FS33" s="258">
        <v>0</v>
      </c>
      <c r="FT33" s="258">
        <v>0</v>
      </c>
      <c r="FU33" s="258">
        <v>0</v>
      </c>
      <c r="FV33" s="258">
        <v>0</v>
      </c>
      <c r="FW33" s="258">
        <v>0</v>
      </c>
      <c r="FX33" s="258">
        <v>0</v>
      </c>
      <c r="FY33" s="258">
        <v>0</v>
      </c>
      <c r="FZ33" s="258">
        <v>0</v>
      </c>
      <c r="GA33" s="258">
        <v>0</v>
      </c>
      <c r="GB33" s="258">
        <v>0</v>
      </c>
      <c r="GC33" s="258">
        <v>0</v>
      </c>
      <c r="GD33" s="258">
        <v>0</v>
      </c>
      <c r="GE33" s="258">
        <v>0</v>
      </c>
      <c r="GF33" s="258">
        <v>0</v>
      </c>
      <c r="GG33" s="258">
        <v>0</v>
      </c>
      <c r="GH33" s="258">
        <v>0</v>
      </c>
      <c r="GI33" s="258">
        <v>0</v>
      </c>
      <c r="GJ33" s="294">
        <v>68</v>
      </c>
      <c r="GK33" s="258">
        <v>0</v>
      </c>
      <c r="GL33" s="294">
        <v>1.5</v>
      </c>
      <c r="GM33" s="258">
        <v>0</v>
      </c>
      <c r="GN33" s="258">
        <f t="shared" si="24"/>
        <v>0</v>
      </c>
      <c r="GO33" s="258">
        <v>0</v>
      </c>
      <c r="GP33" s="258">
        <f t="shared" si="25"/>
        <v>0</v>
      </c>
      <c r="GQ33" s="258">
        <v>0</v>
      </c>
      <c r="GR33" s="258">
        <v>0</v>
      </c>
      <c r="GS33" s="258">
        <v>0</v>
      </c>
      <c r="GT33" s="258">
        <v>0</v>
      </c>
      <c r="GU33" s="258">
        <v>0</v>
      </c>
      <c r="GV33" s="258">
        <v>0</v>
      </c>
      <c r="GW33" s="258">
        <v>0</v>
      </c>
      <c r="GX33" s="258">
        <v>0</v>
      </c>
      <c r="GY33" s="258">
        <v>0</v>
      </c>
      <c r="GZ33" s="258">
        <v>0</v>
      </c>
      <c r="HA33" s="258">
        <v>0</v>
      </c>
      <c r="HB33" s="258">
        <v>0</v>
      </c>
      <c r="HC33" s="258">
        <v>0</v>
      </c>
      <c r="HD33" s="258">
        <v>0</v>
      </c>
      <c r="HE33" s="258">
        <v>0</v>
      </c>
      <c r="HF33" s="258">
        <v>0</v>
      </c>
      <c r="HG33" s="258">
        <v>0</v>
      </c>
      <c r="HH33" s="258">
        <v>0</v>
      </c>
      <c r="HI33" s="291">
        <v>0</v>
      </c>
      <c r="HJ33" s="291">
        <v>0</v>
      </c>
      <c r="HK33" s="258">
        <v>0</v>
      </c>
      <c r="HL33" s="258">
        <v>0</v>
      </c>
      <c r="HM33" s="258">
        <v>0</v>
      </c>
      <c r="HN33" s="258">
        <v>0</v>
      </c>
      <c r="HO33" s="291">
        <v>0</v>
      </c>
      <c r="HP33" s="258">
        <v>0</v>
      </c>
      <c r="HQ33" s="258">
        <v>0</v>
      </c>
      <c r="HR33" s="258">
        <v>0</v>
      </c>
      <c r="HS33" s="258">
        <v>0</v>
      </c>
      <c r="HT33" s="258">
        <v>0</v>
      </c>
      <c r="HU33" s="258">
        <v>0</v>
      </c>
      <c r="HV33" s="258">
        <v>0</v>
      </c>
      <c r="HW33" s="258">
        <v>0</v>
      </c>
      <c r="HX33" s="258">
        <v>0</v>
      </c>
      <c r="HY33" s="258">
        <v>0</v>
      </c>
      <c r="HZ33" s="258">
        <v>0</v>
      </c>
      <c r="IA33" s="258">
        <v>0</v>
      </c>
      <c r="IB33" s="258">
        <v>0</v>
      </c>
      <c r="IC33" s="258">
        <v>0</v>
      </c>
      <c r="ID33" s="258">
        <v>0</v>
      </c>
      <c r="IE33" s="258">
        <v>0</v>
      </c>
      <c r="IF33" s="258">
        <v>0</v>
      </c>
      <c r="IG33" s="258">
        <v>0</v>
      </c>
      <c r="IH33" s="258">
        <v>0</v>
      </c>
      <c r="II33" s="258">
        <v>0</v>
      </c>
      <c r="IJ33" s="258">
        <v>0</v>
      </c>
      <c r="IK33" s="258">
        <v>0</v>
      </c>
      <c r="IL33" s="258">
        <v>0</v>
      </c>
      <c r="IM33" s="258">
        <v>0</v>
      </c>
      <c r="IN33" s="258">
        <v>0</v>
      </c>
      <c r="IO33" s="258">
        <v>0</v>
      </c>
      <c r="IP33" s="258">
        <v>0</v>
      </c>
      <c r="IQ33" s="258">
        <v>0</v>
      </c>
      <c r="IR33" s="258">
        <v>0</v>
      </c>
      <c r="IS33" s="258">
        <v>0</v>
      </c>
      <c r="IT33" s="258">
        <v>0</v>
      </c>
      <c r="IU33" s="258">
        <v>0</v>
      </c>
      <c r="IV33" s="258">
        <v>0</v>
      </c>
      <c r="IW33" s="258">
        <v>0</v>
      </c>
      <c r="IX33" s="258">
        <v>0</v>
      </c>
      <c r="IY33" s="258">
        <v>0</v>
      </c>
      <c r="IZ33" s="258">
        <v>0</v>
      </c>
      <c r="JA33" s="258">
        <v>0</v>
      </c>
    </row>
    <row r="34" spans="1:261" ht="110.25" x14ac:dyDescent="0.3">
      <c r="A34" s="293">
        <v>24</v>
      </c>
      <c r="B34" s="293" t="s">
        <v>526</v>
      </c>
      <c r="C34" s="292" t="s">
        <v>548</v>
      </c>
      <c r="D34" s="291">
        <v>247693125</v>
      </c>
      <c r="E34" s="265">
        <f t="shared" si="20"/>
        <v>4841.3500000000004</v>
      </c>
      <c r="F34" s="265">
        <f t="shared" si="4"/>
        <v>0</v>
      </c>
      <c r="G34" s="265">
        <f t="shared" si="5"/>
        <v>4340</v>
      </c>
      <c r="H34" s="265">
        <f t="shared" si="28"/>
        <v>0</v>
      </c>
      <c r="I34" s="265">
        <f t="shared" si="6"/>
        <v>501.35</v>
      </c>
      <c r="J34" s="290">
        <f t="shared" si="21"/>
        <v>1</v>
      </c>
      <c r="K34" s="258">
        <v>0</v>
      </c>
      <c r="L34" s="290">
        <v>1</v>
      </c>
      <c r="M34" s="258">
        <v>0</v>
      </c>
      <c r="N34" s="258">
        <v>0</v>
      </c>
      <c r="O34" s="258">
        <v>0</v>
      </c>
      <c r="P34" s="294">
        <v>0</v>
      </c>
      <c r="Q34" s="258">
        <v>0</v>
      </c>
      <c r="R34" s="258">
        <v>0</v>
      </c>
      <c r="S34" s="258">
        <v>0</v>
      </c>
      <c r="T34" s="258">
        <v>0</v>
      </c>
      <c r="U34" s="258">
        <v>0</v>
      </c>
      <c r="V34" s="294">
        <v>0</v>
      </c>
      <c r="W34" s="258">
        <v>0</v>
      </c>
      <c r="X34" s="294">
        <v>335</v>
      </c>
      <c r="Y34" s="258">
        <v>0</v>
      </c>
      <c r="Z34" s="294">
        <v>0</v>
      </c>
      <c r="AA34" s="258">
        <v>0</v>
      </c>
      <c r="AB34" s="294">
        <v>0</v>
      </c>
      <c r="AC34" s="258">
        <v>0</v>
      </c>
      <c r="AD34" s="294">
        <v>2</v>
      </c>
      <c r="AE34" s="258">
        <v>0</v>
      </c>
      <c r="AF34" s="290">
        <v>0</v>
      </c>
      <c r="AG34" s="258">
        <v>0</v>
      </c>
      <c r="AH34" s="258">
        <v>0</v>
      </c>
      <c r="AI34" s="258">
        <v>0</v>
      </c>
      <c r="AJ34" s="258">
        <v>0</v>
      </c>
      <c r="AK34" s="258">
        <v>0</v>
      </c>
      <c r="AL34" s="294">
        <v>0</v>
      </c>
      <c r="AM34" s="258">
        <v>0</v>
      </c>
      <c r="AN34" s="258">
        <v>0</v>
      </c>
      <c r="AO34" s="258">
        <v>0</v>
      </c>
      <c r="AP34" s="258">
        <v>0</v>
      </c>
      <c r="AQ34" s="258">
        <v>0</v>
      </c>
      <c r="AR34" s="294">
        <v>0</v>
      </c>
      <c r="AS34" s="258">
        <v>0</v>
      </c>
      <c r="AT34" s="294">
        <v>0</v>
      </c>
      <c r="AU34" s="258">
        <v>0</v>
      </c>
      <c r="AV34" s="294">
        <v>0</v>
      </c>
      <c r="AW34" s="258">
        <v>0</v>
      </c>
      <c r="AX34" s="294">
        <v>0</v>
      </c>
      <c r="AY34" s="258">
        <v>0</v>
      </c>
      <c r="AZ34" s="258">
        <v>0</v>
      </c>
      <c r="BA34" s="258">
        <v>0</v>
      </c>
      <c r="BB34" s="290">
        <v>0</v>
      </c>
      <c r="BC34" s="258">
        <v>0</v>
      </c>
      <c r="BD34" s="258">
        <v>0</v>
      </c>
      <c r="BE34" s="258">
        <v>0</v>
      </c>
      <c r="BF34" s="294">
        <v>0</v>
      </c>
      <c r="BG34" s="258">
        <v>0</v>
      </c>
      <c r="BH34" s="290">
        <v>90</v>
      </c>
      <c r="BI34" s="258">
        <v>0</v>
      </c>
      <c r="BJ34" s="258">
        <v>0</v>
      </c>
      <c r="BK34" s="258">
        <v>0</v>
      </c>
      <c r="BL34" s="294">
        <v>0</v>
      </c>
      <c r="BM34" s="258">
        <v>0</v>
      </c>
      <c r="BN34" s="258">
        <v>0</v>
      </c>
      <c r="BO34" s="258">
        <v>0</v>
      </c>
      <c r="BP34" s="294">
        <v>0</v>
      </c>
      <c r="BQ34" s="258">
        <v>0</v>
      </c>
      <c r="BR34" s="290">
        <v>0</v>
      </c>
      <c r="BS34" s="290">
        <f t="shared" si="22"/>
        <v>2</v>
      </c>
      <c r="BT34" s="258">
        <v>0</v>
      </c>
      <c r="BU34" s="290">
        <v>2</v>
      </c>
      <c r="BV34" s="258">
        <v>0</v>
      </c>
      <c r="BW34" s="258">
        <v>0</v>
      </c>
      <c r="BX34" s="258">
        <v>0</v>
      </c>
      <c r="BY34" s="294">
        <v>12</v>
      </c>
      <c r="BZ34" s="258">
        <v>0</v>
      </c>
      <c r="CA34" s="258">
        <v>0</v>
      </c>
      <c r="CB34" s="258">
        <v>0</v>
      </c>
      <c r="CC34" s="258">
        <v>17</v>
      </c>
      <c r="CD34" s="258">
        <v>0</v>
      </c>
      <c r="CE34" s="258">
        <v>546</v>
      </c>
      <c r="CF34" s="308">
        <v>0</v>
      </c>
      <c r="CG34" s="308">
        <v>0</v>
      </c>
      <c r="CH34" s="258">
        <v>0</v>
      </c>
      <c r="CI34" s="308">
        <v>0</v>
      </c>
      <c r="CJ34" s="258">
        <v>0</v>
      </c>
      <c r="CK34" s="258">
        <v>130</v>
      </c>
      <c r="CL34" s="258">
        <v>0</v>
      </c>
      <c r="CM34" s="291">
        <v>0</v>
      </c>
      <c r="CN34" s="258">
        <v>0</v>
      </c>
      <c r="CO34" s="291">
        <v>1</v>
      </c>
      <c r="CP34" s="258">
        <v>0</v>
      </c>
      <c r="CQ34" s="258">
        <v>0</v>
      </c>
      <c r="CR34" s="258">
        <v>0</v>
      </c>
      <c r="CS34" s="290">
        <v>4</v>
      </c>
      <c r="CT34" s="258">
        <v>0</v>
      </c>
      <c r="CU34" s="258">
        <v>0</v>
      </c>
      <c r="CV34" s="258">
        <v>0</v>
      </c>
      <c r="CW34" s="258">
        <v>0</v>
      </c>
      <c r="CX34" s="258">
        <v>0</v>
      </c>
      <c r="CY34" s="290">
        <v>3</v>
      </c>
      <c r="CZ34" s="290">
        <f t="shared" si="23"/>
        <v>17</v>
      </c>
      <c r="DA34" s="258">
        <v>0</v>
      </c>
      <c r="DB34" s="290">
        <v>17</v>
      </c>
      <c r="DC34" s="258">
        <v>0</v>
      </c>
      <c r="DD34" s="294">
        <v>225</v>
      </c>
      <c r="DE34" s="258">
        <v>0</v>
      </c>
      <c r="DF34" s="258">
        <v>0</v>
      </c>
      <c r="DG34" s="258">
        <v>0</v>
      </c>
      <c r="DH34" s="258">
        <v>0</v>
      </c>
      <c r="DI34" s="258">
        <v>0</v>
      </c>
      <c r="DJ34" s="258">
        <v>0</v>
      </c>
      <c r="DK34" s="258">
        <v>0</v>
      </c>
      <c r="DL34" s="258">
        <v>0</v>
      </c>
      <c r="DM34" s="258">
        <v>0</v>
      </c>
      <c r="DN34" s="258">
        <v>0</v>
      </c>
      <c r="DO34" s="258">
        <v>0</v>
      </c>
      <c r="DP34" s="258">
        <v>0</v>
      </c>
      <c r="DQ34" s="258">
        <v>0</v>
      </c>
      <c r="DR34" s="294">
        <v>0</v>
      </c>
      <c r="DS34" s="258">
        <v>0</v>
      </c>
      <c r="DT34" s="294">
        <v>4115</v>
      </c>
      <c r="DU34" s="258">
        <v>0</v>
      </c>
      <c r="DV34" s="258">
        <v>0</v>
      </c>
      <c r="DW34" s="258">
        <v>0</v>
      </c>
      <c r="DX34" s="258">
        <v>0</v>
      </c>
      <c r="DY34" s="258">
        <v>0</v>
      </c>
      <c r="DZ34" s="258">
        <v>0</v>
      </c>
      <c r="EA34" s="258">
        <v>0</v>
      </c>
      <c r="EB34" s="258">
        <v>0</v>
      </c>
      <c r="EC34" s="258">
        <v>0</v>
      </c>
      <c r="ED34" s="258">
        <v>0</v>
      </c>
      <c r="EE34" s="258">
        <v>0</v>
      </c>
      <c r="EF34" s="258">
        <v>0</v>
      </c>
      <c r="EG34" s="258">
        <v>0</v>
      </c>
      <c r="EH34" s="294">
        <v>0</v>
      </c>
      <c r="EI34" s="294">
        <v>0</v>
      </c>
      <c r="EJ34" s="291">
        <v>1372</v>
      </c>
      <c r="EK34" s="258">
        <v>0</v>
      </c>
      <c r="EL34" s="294">
        <v>3</v>
      </c>
      <c r="EM34" s="258">
        <v>0</v>
      </c>
      <c r="EN34" s="258">
        <v>0</v>
      </c>
      <c r="EO34" s="258">
        <v>0</v>
      </c>
      <c r="EP34" s="306">
        <v>0</v>
      </c>
      <c r="EQ34" s="258">
        <v>0</v>
      </c>
      <c r="ER34" s="258">
        <v>0</v>
      </c>
      <c r="ES34" s="258">
        <v>0</v>
      </c>
      <c r="ET34" s="258">
        <v>0</v>
      </c>
      <c r="EU34" s="258">
        <v>0</v>
      </c>
      <c r="EV34" s="306">
        <v>137.35</v>
      </c>
      <c r="EW34" s="258">
        <v>0</v>
      </c>
      <c r="EX34" s="258">
        <v>0</v>
      </c>
      <c r="EY34" s="258">
        <v>0</v>
      </c>
      <c r="EZ34" s="258">
        <v>0</v>
      </c>
      <c r="FA34" s="258">
        <v>0</v>
      </c>
      <c r="FB34" s="258">
        <v>0</v>
      </c>
      <c r="FC34" s="258">
        <v>0</v>
      </c>
      <c r="FD34" s="258">
        <v>0</v>
      </c>
      <c r="FE34" s="258">
        <v>0</v>
      </c>
      <c r="FF34" s="258">
        <v>0</v>
      </c>
      <c r="FG34" s="258">
        <v>0</v>
      </c>
      <c r="FH34" s="258">
        <v>0</v>
      </c>
      <c r="FI34" s="258">
        <v>0</v>
      </c>
      <c r="FJ34" s="258">
        <v>0</v>
      </c>
      <c r="FK34" s="258">
        <v>0</v>
      </c>
      <c r="FL34" s="258">
        <v>0</v>
      </c>
      <c r="FM34" s="258">
        <v>0</v>
      </c>
      <c r="FN34" s="258">
        <v>0</v>
      </c>
      <c r="FO34" s="258">
        <v>0</v>
      </c>
      <c r="FP34" s="258">
        <v>0</v>
      </c>
      <c r="FQ34" s="258">
        <v>0</v>
      </c>
      <c r="FR34" s="258">
        <v>0</v>
      </c>
      <c r="FS34" s="258">
        <v>0</v>
      </c>
      <c r="FT34" s="258">
        <v>0</v>
      </c>
      <c r="FU34" s="258">
        <v>0</v>
      </c>
      <c r="FV34" s="258">
        <v>0</v>
      </c>
      <c r="FW34" s="258">
        <v>0</v>
      </c>
      <c r="FX34" s="258">
        <v>0</v>
      </c>
      <c r="FY34" s="258">
        <v>0</v>
      </c>
      <c r="FZ34" s="258">
        <v>0</v>
      </c>
      <c r="GA34" s="258">
        <v>0</v>
      </c>
      <c r="GB34" s="258">
        <v>0</v>
      </c>
      <c r="GC34" s="258">
        <v>0</v>
      </c>
      <c r="GD34" s="258">
        <v>0</v>
      </c>
      <c r="GE34" s="258">
        <v>0</v>
      </c>
      <c r="GF34" s="258">
        <v>0</v>
      </c>
      <c r="GG34" s="258">
        <v>0</v>
      </c>
      <c r="GH34" s="258">
        <v>0</v>
      </c>
      <c r="GI34" s="258">
        <v>0</v>
      </c>
      <c r="GJ34" s="294">
        <v>92</v>
      </c>
      <c r="GK34" s="258">
        <v>0</v>
      </c>
      <c r="GL34" s="294">
        <v>1.5</v>
      </c>
      <c r="GM34" s="258">
        <v>0</v>
      </c>
      <c r="GN34" s="258">
        <f t="shared" si="24"/>
        <v>0</v>
      </c>
      <c r="GO34" s="258">
        <v>0</v>
      </c>
      <c r="GP34" s="258">
        <f t="shared" si="25"/>
        <v>0</v>
      </c>
      <c r="GQ34" s="258">
        <v>0</v>
      </c>
      <c r="GR34" s="258">
        <v>0</v>
      </c>
      <c r="GS34" s="258">
        <v>0</v>
      </c>
      <c r="GT34" s="258">
        <v>0</v>
      </c>
      <c r="GU34" s="258">
        <v>0</v>
      </c>
      <c r="GV34" s="258">
        <v>0</v>
      </c>
      <c r="GW34" s="258">
        <v>0</v>
      </c>
      <c r="GX34" s="258">
        <v>0</v>
      </c>
      <c r="GY34" s="258">
        <v>0</v>
      </c>
      <c r="GZ34" s="258">
        <v>0</v>
      </c>
      <c r="HA34" s="258">
        <v>0</v>
      </c>
      <c r="HB34" s="258">
        <v>0</v>
      </c>
      <c r="HC34" s="258">
        <v>0</v>
      </c>
      <c r="HD34" s="258">
        <v>0</v>
      </c>
      <c r="HE34" s="258">
        <v>0</v>
      </c>
      <c r="HF34" s="258">
        <v>0</v>
      </c>
      <c r="HG34" s="258">
        <v>0</v>
      </c>
      <c r="HH34" s="258">
        <v>0</v>
      </c>
      <c r="HI34" s="291">
        <v>0</v>
      </c>
      <c r="HJ34" s="291">
        <v>0</v>
      </c>
      <c r="HK34" s="258">
        <v>0</v>
      </c>
      <c r="HL34" s="258">
        <v>0</v>
      </c>
      <c r="HM34" s="258">
        <v>0</v>
      </c>
      <c r="HN34" s="258">
        <v>0</v>
      </c>
      <c r="HO34" s="291">
        <v>0</v>
      </c>
      <c r="HP34" s="258">
        <v>0</v>
      </c>
      <c r="HQ34" s="258">
        <v>0</v>
      </c>
      <c r="HR34" s="258">
        <v>0</v>
      </c>
      <c r="HS34" s="258">
        <v>0</v>
      </c>
      <c r="HT34" s="258">
        <v>0</v>
      </c>
      <c r="HU34" s="258">
        <v>0</v>
      </c>
      <c r="HV34" s="258">
        <v>0</v>
      </c>
      <c r="HW34" s="258">
        <v>0</v>
      </c>
      <c r="HX34" s="258">
        <v>0</v>
      </c>
      <c r="HY34" s="258">
        <v>0</v>
      </c>
      <c r="HZ34" s="258">
        <v>0</v>
      </c>
      <c r="IA34" s="258">
        <v>0</v>
      </c>
      <c r="IB34" s="258">
        <v>0</v>
      </c>
      <c r="IC34" s="258">
        <v>0</v>
      </c>
      <c r="ID34" s="258">
        <v>0</v>
      </c>
      <c r="IE34" s="258">
        <v>0</v>
      </c>
      <c r="IF34" s="258">
        <v>0</v>
      </c>
      <c r="IG34" s="258">
        <v>0</v>
      </c>
      <c r="IH34" s="258">
        <v>0</v>
      </c>
      <c r="II34" s="258">
        <v>0</v>
      </c>
      <c r="IJ34" s="258">
        <v>0</v>
      </c>
      <c r="IK34" s="258">
        <v>0</v>
      </c>
      <c r="IL34" s="258">
        <v>0</v>
      </c>
      <c r="IM34" s="258">
        <v>0</v>
      </c>
      <c r="IN34" s="258">
        <v>0</v>
      </c>
      <c r="IO34" s="258">
        <v>0</v>
      </c>
      <c r="IP34" s="258">
        <v>0</v>
      </c>
      <c r="IQ34" s="258">
        <v>0</v>
      </c>
      <c r="IR34" s="258">
        <v>0</v>
      </c>
      <c r="IS34" s="258">
        <v>0</v>
      </c>
      <c r="IT34" s="258">
        <v>0</v>
      </c>
      <c r="IU34" s="258">
        <v>0</v>
      </c>
      <c r="IV34" s="258">
        <v>0</v>
      </c>
      <c r="IW34" s="258">
        <v>0</v>
      </c>
      <c r="IX34" s="258">
        <v>0</v>
      </c>
      <c r="IY34" s="258">
        <v>0</v>
      </c>
      <c r="IZ34" s="258">
        <v>0</v>
      </c>
      <c r="JA34" s="258">
        <v>0</v>
      </c>
    </row>
    <row r="35" spans="1:261" ht="110.25" x14ac:dyDescent="0.3">
      <c r="A35" s="293">
        <v>25</v>
      </c>
      <c r="B35" s="293" t="s">
        <v>526</v>
      </c>
      <c r="C35" s="292" t="s">
        <v>549</v>
      </c>
      <c r="D35" s="291">
        <v>247693127</v>
      </c>
      <c r="E35" s="265">
        <f t="shared" si="20"/>
        <v>3927.0099999999998</v>
      </c>
      <c r="F35" s="265">
        <f t="shared" si="4"/>
        <v>0</v>
      </c>
      <c r="G35" s="265">
        <f t="shared" si="5"/>
        <v>2944.16</v>
      </c>
      <c r="H35" s="265">
        <f t="shared" si="28"/>
        <v>0</v>
      </c>
      <c r="I35" s="265">
        <f t="shared" si="6"/>
        <v>982.84999999999991</v>
      </c>
      <c r="J35" s="290">
        <f t="shared" si="21"/>
        <v>4</v>
      </c>
      <c r="K35" s="258">
        <v>0</v>
      </c>
      <c r="L35" s="290">
        <v>4</v>
      </c>
      <c r="M35" s="258">
        <v>0</v>
      </c>
      <c r="N35" s="258">
        <v>0</v>
      </c>
      <c r="O35" s="258">
        <v>0</v>
      </c>
      <c r="P35" s="294">
        <v>0</v>
      </c>
      <c r="Q35" s="258">
        <v>0</v>
      </c>
      <c r="R35" s="258">
        <v>0</v>
      </c>
      <c r="S35" s="258">
        <v>0</v>
      </c>
      <c r="T35" s="258">
        <v>0</v>
      </c>
      <c r="U35" s="258">
        <v>0</v>
      </c>
      <c r="V35" s="294">
        <v>0</v>
      </c>
      <c r="W35" s="258">
        <v>0</v>
      </c>
      <c r="X35" s="294">
        <v>451.6</v>
      </c>
      <c r="Y35" s="258">
        <v>0</v>
      </c>
      <c r="Z35" s="294">
        <v>194.69</v>
      </c>
      <c r="AA35" s="258">
        <v>0</v>
      </c>
      <c r="AB35" s="294">
        <v>0</v>
      </c>
      <c r="AC35" s="258">
        <v>0</v>
      </c>
      <c r="AD35" s="294">
        <v>8</v>
      </c>
      <c r="AE35" s="258">
        <v>0</v>
      </c>
      <c r="AF35" s="290">
        <v>0</v>
      </c>
      <c r="AG35" s="258">
        <v>0</v>
      </c>
      <c r="AH35" s="258">
        <v>0</v>
      </c>
      <c r="AI35" s="258">
        <v>0</v>
      </c>
      <c r="AJ35" s="258">
        <v>0</v>
      </c>
      <c r="AK35" s="258">
        <v>0</v>
      </c>
      <c r="AL35" s="294">
        <v>0</v>
      </c>
      <c r="AM35" s="258">
        <v>0</v>
      </c>
      <c r="AN35" s="258">
        <v>0</v>
      </c>
      <c r="AO35" s="258">
        <v>0</v>
      </c>
      <c r="AP35" s="258">
        <v>0</v>
      </c>
      <c r="AQ35" s="258">
        <v>0</v>
      </c>
      <c r="AR35" s="294">
        <v>0</v>
      </c>
      <c r="AS35" s="258">
        <v>0</v>
      </c>
      <c r="AT35" s="294">
        <v>0</v>
      </c>
      <c r="AU35" s="258">
        <v>0</v>
      </c>
      <c r="AV35" s="294">
        <v>0</v>
      </c>
      <c r="AW35" s="258">
        <v>0</v>
      </c>
      <c r="AX35" s="294">
        <v>0</v>
      </c>
      <c r="AY35" s="258">
        <v>0</v>
      </c>
      <c r="AZ35" s="258">
        <v>0</v>
      </c>
      <c r="BA35" s="258">
        <v>0</v>
      </c>
      <c r="BB35" s="290">
        <v>0</v>
      </c>
      <c r="BC35" s="258">
        <v>0</v>
      </c>
      <c r="BD35" s="258">
        <v>0</v>
      </c>
      <c r="BE35" s="258">
        <v>0</v>
      </c>
      <c r="BF35" s="294">
        <v>0</v>
      </c>
      <c r="BG35" s="258">
        <v>0</v>
      </c>
      <c r="BH35" s="290">
        <v>106</v>
      </c>
      <c r="BI35" s="258">
        <v>0</v>
      </c>
      <c r="BJ35" s="258">
        <v>0</v>
      </c>
      <c r="BK35" s="258">
        <v>0</v>
      </c>
      <c r="BL35" s="294">
        <v>0</v>
      </c>
      <c r="BM35" s="258">
        <v>0</v>
      </c>
      <c r="BN35" s="258">
        <v>0</v>
      </c>
      <c r="BO35" s="258">
        <v>0</v>
      </c>
      <c r="BP35" s="294">
        <v>0</v>
      </c>
      <c r="BQ35" s="258">
        <v>0</v>
      </c>
      <c r="BR35" s="290">
        <v>61</v>
      </c>
      <c r="BS35" s="290">
        <f t="shared" si="22"/>
        <v>3</v>
      </c>
      <c r="BT35" s="258">
        <v>0</v>
      </c>
      <c r="BU35" s="290">
        <v>3</v>
      </c>
      <c r="BV35" s="258">
        <v>0</v>
      </c>
      <c r="BW35" s="258">
        <v>0</v>
      </c>
      <c r="BX35" s="258">
        <v>0</v>
      </c>
      <c r="BY35" s="294">
        <v>40</v>
      </c>
      <c r="BZ35" s="258">
        <v>0</v>
      </c>
      <c r="CA35" s="258">
        <v>0</v>
      </c>
      <c r="CB35" s="258">
        <v>0</v>
      </c>
      <c r="CC35" s="258">
        <v>0</v>
      </c>
      <c r="CD35" s="258">
        <v>0</v>
      </c>
      <c r="CE35" s="258">
        <v>0</v>
      </c>
      <c r="CF35" s="308">
        <v>0</v>
      </c>
      <c r="CG35" s="308">
        <v>0</v>
      </c>
      <c r="CH35" s="258">
        <v>0</v>
      </c>
      <c r="CI35" s="308">
        <v>0</v>
      </c>
      <c r="CJ35" s="258">
        <v>0</v>
      </c>
      <c r="CK35" s="258">
        <v>120</v>
      </c>
      <c r="CL35" s="258">
        <v>0</v>
      </c>
      <c r="CM35" s="291">
        <v>0</v>
      </c>
      <c r="CN35" s="258">
        <v>0</v>
      </c>
      <c r="CO35" s="291">
        <v>1</v>
      </c>
      <c r="CP35" s="258">
        <v>0</v>
      </c>
      <c r="CQ35" s="258">
        <v>0</v>
      </c>
      <c r="CR35" s="258">
        <v>0</v>
      </c>
      <c r="CS35" s="290">
        <v>5</v>
      </c>
      <c r="CT35" s="258">
        <v>0</v>
      </c>
      <c r="CU35" s="258">
        <v>0</v>
      </c>
      <c r="CV35" s="258">
        <v>0</v>
      </c>
      <c r="CW35" s="258">
        <v>0</v>
      </c>
      <c r="CX35" s="258">
        <v>0</v>
      </c>
      <c r="CY35" s="290">
        <v>2</v>
      </c>
      <c r="CZ35" s="290">
        <f t="shared" si="23"/>
        <v>17</v>
      </c>
      <c r="DA35" s="258">
        <v>0</v>
      </c>
      <c r="DB35" s="290">
        <v>17</v>
      </c>
      <c r="DC35" s="258">
        <v>0</v>
      </c>
      <c r="DD35" s="294">
        <v>225</v>
      </c>
      <c r="DE35" s="258">
        <v>0</v>
      </c>
      <c r="DF35" s="258">
        <v>0</v>
      </c>
      <c r="DG35" s="258">
        <v>0</v>
      </c>
      <c r="DH35" s="258">
        <v>0</v>
      </c>
      <c r="DI35" s="258">
        <v>0</v>
      </c>
      <c r="DJ35" s="258">
        <v>0</v>
      </c>
      <c r="DK35" s="258">
        <v>0</v>
      </c>
      <c r="DL35" s="258">
        <v>0</v>
      </c>
      <c r="DM35" s="258">
        <v>0</v>
      </c>
      <c r="DN35" s="258">
        <v>0</v>
      </c>
      <c r="DO35" s="258">
        <v>0</v>
      </c>
      <c r="DP35" s="258">
        <v>0</v>
      </c>
      <c r="DQ35" s="258">
        <v>0</v>
      </c>
      <c r="DR35" s="294">
        <v>0</v>
      </c>
      <c r="DS35" s="258">
        <v>0</v>
      </c>
      <c r="DT35" s="294">
        <v>2719.16</v>
      </c>
      <c r="DU35" s="258">
        <v>0</v>
      </c>
      <c r="DV35" s="258">
        <v>0</v>
      </c>
      <c r="DW35" s="258">
        <v>0</v>
      </c>
      <c r="DX35" s="258">
        <v>0</v>
      </c>
      <c r="DY35" s="258">
        <v>0</v>
      </c>
      <c r="DZ35" s="258">
        <v>0</v>
      </c>
      <c r="EA35" s="258">
        <v>0</v>
      </c>
      <c r="EB35" s="258">
        <v>0</v>
      </c>
      <c r="EC35" s="258">
        <v>0</v>
      </c>
      <c r="ED35" s="258">
        <v>0</v>
      </c>
      <c r="EE35" s="258">
        <v>0</v>
      </c>
      <c r="EF35" s="258">
        <v>0</v>
      </c>
      <c r="EG35" s="258">
        <v>0</v>
      </c>
      <c r="EH35" s="294">
        <v>0</v>
      </c>
      <c r="EI35" s="294">
        <v>0</v>
      </c>
      <c r="EJ35" s="291">
        <v>3830.65</v>
      </c>
      <c r="EK35" s="258">
        <v>0</v>
      </c>
      <c r="EL35" s="294">
        <v>3</v>
      </c>
      <c r="EM35" s="258">
        <v>0</v>
      </c>
      <c r="EN35" s="258">
        <v>0</v>
      </c>
      <c r="EO35" s="258">
        <v>0</v>
      </c>
      <c r="EP35" s="306">
        <v>0</v>
      </c>
      <c r="EQ35" s="258">
        <v>0</v>
      </c>
      <c r="ER35" s="258">
        <v>0</v>
      </c>
      <c r="ES35" s="258">
        <v>0</v>
      </c>
      <c r="ET35" s="258">
        <v>0</v>
      </c>
      <c r="EU35" s="258">
        <v>0</v>
      </c>
      <c r="EV35" s="306">
        <v>296.56</v>
      </c>
      <c r="EW35" s="258">
        <v>0</v>
      </c>
      <c r="EX35" s="258">
        <v>0</v>
      </c>
      <c r="EY35" s="258">
        <v>0</v>
      </c>
      <c r="EZ35" s="258">
        <v>0</v>
      </c>
      <c r="FA35" s="258">
        <v>0</v>
      </c>
      <c r="FB35" s="258">
        <v>0</v>
      </c>
      <c r="FC35" s="258">
        <v>0</v>
      </c>
      <c r="FD35" s="258">
        <v>0</v>
      </c>
      <c r="FE35" s="258">
        <v>0</v>
      </c>
      <c r="FF35" s="258">
        <v>0</v>
      </c>
      <c r="FG35" s="258">
        <v>0</v>
      </c>
      <c r="FH35" s="258">
        <v>0</v>
      </c>
      <c r="FI35" s="258">
        <v>0</v>
      </c>
      <c r="FJ35" s="258">
        <v>0</v>
      </c>
      <c r="FK35" s="258">
        <v>0</v>
      </c>
      <c r="FL35" s="258">
        <v>0</v>
      </c>
      <c r="FM35" s="258">
        <v>0</v>
      </c>
      <c r="FN35" s="258">
        <v>0</v>
      </c>
      <c r="FO35" s="258">
        <v>0</v>
      </c>
      <c r="FP35" s="258">
        <v>0</v>
      </c>
      <c r="FQ35" s="258">
        <v>0</v>
      </c>
      <c r="FR35" s="258">
        <v>0</v>
      </c>
      <c r="FS35" s="258">
        <v>0</v>
      </c>
      <c r="FT35" s="258">
        <v>0</v>
      </c>
      <c r="FU35" s="258">
        <v>0</v>
      </c>
      <c r="FV35" s="258">
        <v>0</v>
      </c>
      <c r="FW35" s="258">
        <v>0</v>
      </c>
      <c r="FX35" s="258">
        <v>0</v>
      </c>
      <c r="FY35" s="258">
        <v>0</v>
      </c>
      <c r="FZ35" s="258">
        <v>0</v>
      </c>
      <c r="GA35" s="258">
        <v>0</v>
      </c>
      <c r="GB35" s="258">
        <v>0</v>
      </c>
      <c r="GC35" s="258">
        <v>0</v>
      </c>
      <c r="GD35" s="258">
        <v>0</v>
      </c>
      <c r="GE35" s="258">
        <v>0</v>
      </c>
      <c r="GF35" s="258">
        <v>0</v>
      </c>
      <c r="GG35" s="258">
        <v>0</v>
      </c>
      <c r="GH35" s="258">
        <v>0</v>
      </c>
      <c r="GI35" s="258">
        <v>0</v>
      </c>
      <c r="GJ35" s="294">
        <v>197</v>
      </c>
      <c r="GK35" s="258">
        <v>0</v>
      </c>
      <c r="GL35" s="294">
        <v>1.5</v>
      </c>
      <c r="GM35" s="258">
        <v>0</v>
      </c>
      <c r="GN35" s="258">
        <f t="shared" si="24"/>
        <v>0</v>
      </c>
      <c r="GO35" s="258">
        <v>0</v>
      </c>
      <c r="GP35" s="258">
        <f t="shared" si="25"/>
        <v>0</v>
      </c>
      <c r="GQ35" s="258">
        <v>0</v>
      </c>
      <c r="GR35" s="258">
        <v>0</v>
      </c>
      <c r="GS35" s="258">
        <v>0</v>
      </c>
      <c r="GT35" s="258">
        <v>0</v>
      </c>
      <c r="GU35" s="258">
        <v>0</v>
      </c>
      <c r="GV35" s="258">
        <v>0</v>
      </c>
      <c r="GW35" s="258">
        <v>0</v>
      </c>
      <c r="GX35" s="258">
        <v>0</v>
      </c>
      <c r="GY35" s="258">
        <v>0</v>
      </c>
      <c r="GZ35" s="258">
        <v>0</v>
      </c>
      <c r="HA35" s="258">
        <v>0</v>
      </c>
      <c r="HB35" s="258">
        <v>0</v>
      </c>
      <c r="HC35" s="258">
        <v>0</v>
      </c>
      <c r="HD35" s="258">
        <v>0</v>
      </c>
      <c r="HE35" s="258">
        <v>0</v>
      </c>
      <c r="HF35" s="258">
        <v>0</v>
      </c>
      <c r="HG35" s="258">
        <v>0</v>
      </c>
      <c r="HH35" s="258">
        <v>0</v>
      </c>
      <c r="HI35" s="291">
        <v>0</v>
      </c>
      <c r="HJ35" s="291">
        <v>0</v>
      </c>
      <c r="HK35" s="258">
        <v>0</v>
      </c>
      <c r="HL35" s="258">
        <v>0</v>
      </c>
      <c r="HM35" s="258">
        <v>0</v>
      </c>
      <c r="HN35" s="258">
        <v>0</v>
      </c>
      <c r="HO35" s="291">
        <v>0</v>
      </c>
      <c r="HP35" s="258">
        <v>0</v>
      </c>
      <c r="HQ35" s="258">
        <v>0</v>
      </c>
      <c r="HR35" s="258">
        <v>0</v>
      </c>
      <c r="HS35" s="258">
        <v>0</v>
      </c>
      <c r="HT35" s="258">
        <v>0</v>
      </c>
      <c r="HU35" s="258">
        <v>0</v>
      </c>
      <c r="HV35" s="258">
        <v>0</v>
      </c>
      <c r="HW35" s="258">
        <v>0</v>
      </c>
      <c r="HX35" s="258">
        <v>0</v>
      </c>
      <c r="HY35" s="258">
        <v>0</v>
      </c>
      <c r="HZ35" s="258">
        <v>0</v>
      </c>
      <c r="IA35" s="258">
        <v>0</v>
      </c>
      <c r="IB35" s="258">
        <v>0</v>
      </c>
      <c r="IC35" s="258">
        <v>0</v>
      </c>
      <c r="ID35" s="258">
        <v>0</v>
      </c>
      <c r="IE35" s="258">
        <v>0</v>
      </c>
      <c r="IF35" s="258">
        <v>0</v>
      </c>
      <c r="IG35" s="258">
        <v>0</v>
      </c>
      <c r="IH35" s="258">
        <v>0</v>
      </c>
      <c r="II35" s="258">
        <v>0</v>
      </c>
      <c r="IJ35" s="258">
        <v>0</v>
      </c>
      <c r="IK35" s="258">
        <v>0</v>
      </c>
      <c r="IL35" s="258">
        <v>0</v>
      </c>
      <c r="IM35" s="258">
        <v>0</v>
      </c>
      <c r="IN35" s="258">
        <v>0</v>
      </c>
      <c r="IO35" s="258">
        <v>0</v>
      </c>
      <c r="IP35" s="258">
        <v>0</v>
      </c>
      <c r="IQ35" s="258">
        <v>0</v>
      </c>
      <c r="IR35" s="258">
        <v>0</v>
      </c>
      <c r="IS35" s="258">
        <v>0</v>
      </c>
      <c r="IT35" s="258">
        <v>0</v>
      </c>
      <c r="IU35" s="258">
        <v>0</v>
      </c>
      <c r="IV35" s="258">
        <v>0</v>
      </c>
      <c r="IW35" s="258">
        <v>0</v>
      </c>
      <c r="IX35" s="258">
        <v>0</v>
      </c>
      <c r="IY35" s="258">
        <v>0</v>
      </c>
      <c r="IZ35" s="258">
        <v>0</v>
      </c>
      <c r="JA35" s="258">
        <v>0</v>
      </c>
    </row>
    <row r="36" spans="1:261" s="301" customFormat="1" ht="110.25" x14ac:dyDescent="0.3">
      <c r="A36" s="303">
        <v>26</v>
      </c>
      <c r="B36" s="298" t="s">
        <v>526</v>
      </c>
      <c r="C36" s="299" t="s">
        <v>725</v>
      </c>
      <c r="D36" s="300">
        <v>247692990</v>
      </c>
      <c r="E36" s="302">
        <f t="shared" si="20"/>
        <v>7065.8</v>
      </c>
      <c r="F36" s="302">
        <f t="shared" si="4"/>
        <v>0</v>
      </c>
      <c r="G36" s="302">
        <f t="shared" si="5"/>
        <v>5827.8</v>
      </c>
      <c r="H36" s="302">
        <f t="shared" si="28"/>
        <v>0</v>
      </c>
      <c r="I36" s="302">
        <f t="shared" si="6"/>
        <v>1238</v>
      </c>
      <c r="J36" s="290">
        <f t="shared" si="21"/>
        <v>3</v>
      </c>
      <c r="K36" s="258">
        <v>0</v>
      </c>
      <c r="L36" s="290">
        <v>3</v>
      </c>
      <c r="M36" s="258">
        <v>0</v>
      </c>
      <c r="N36" s="258">
        <v>0</v>
      </c>
      <c r="O36" s="258">
        <v>0</v>
      </c>
      <c r="P36" s="294">
        <v>0</v>
      </c>
      <c r="Q36" s="258">
        <v>0</v>
      </c>
      <c r="R36" s="258">
        <v>0</v>
      </c>
      <c r="S36" s="258">
        <v>0</v>
      </c>
      <c r="T36" s="258">
        <v>0</v>
      </c>
      <c r="U36" s="258">
        <v>0</v>
      </c>
      <c r="V36" s="294">
        <v>450</v>
      </c>
      <c r="W36" s="258">
        <v>0</v>
      </c>
      <c r="X36" s="294">
        <v>80</v>
      </c>
      <c r="Y36" s="258">
        <v>0</v>
      </c>
      <c r="Z36" s="294">
        <v>120</v>
      </c>
      <c r="AA36" s="258">
        <v>0</v>
      </c>
      <c r="AB36" s="294">
        <v>0</v>
      </c>
      <c r="AC36" s="258">
        <v>0</v>
      </c>
      <c r="AD36" s="294">
        <v>2</v>
      </c>
      <c r="AE36" s="258">
        <v>0</v>
      </c>
      <c r="AF36" s="290">
        <v>1</v>
      </c>
      <c r="AG36" s="258">
        <v>0</v>
      </c>
      <c r="AH36" s="258">
        <v>0</v>
      </c>
      <c r="AI36" s="258">
        <v>0</v>
      </c>
      <c r="AJ36" s="258">
        <v>0</v>
      </c>
      <c r="AK36" s="258">
        <v>0</v>
      </c>
      <c r="AL36" s="294">
        <v>0</v>
      </c>
      <c r="AM36" s="258">
        <v>0</v>
      </c>
      <c r="AN36" s="258">
        <v>0</v>
      </c>
      <c r="AO36" s="258">
        <v>0</v>
      </c>
      <c r="AP36" s="258">
        <v>0</v>
      </c>
      <c r="AQ36" s="258">
        <v>0</v>
      </c>
      <c r="AR36" s="294">
        <v>0</v>
      </c>
      <c r="AS36" s="258">
        <v>0</v>
      </c>
      <c r="AT36" s="294">
        <v>0</v>
      </c>
      <c r="AU36" s="258">
        <v>0</v>
      </c>
      <c r="AV36" s="294">
        <v>0</v>
      </c>
      <c r="AW36" s="258">
        <v>0</v>
      </c>
      <c r="AX36" s="294">
        <v>0</v>
      </c>
      <c r="AY36" s="258">
        <v>0</v>
      </c>
      <c r="AZ36" s="258">
        <v>0</v>
      </c>
      <c r="BA36" s="258">
        <v>0</v>
      </c>
      <c r="BB36" s="290">
        <v>0</v>
      </c>
      <c r="BC36" s="258">
        <v>0</v>
      </c>
      <c r="BD36" s="258">
        <v>0</v>
      </c>
      <c r="BE36" s="258">
        <v>0</v>
      </c>
      <c r="BF36" s="294">
        <v>0</v>
      </c>
      <c r="BG36" s="258">
        <v>0</v>
      </c>
      <c r="BH36" s="290">
        <v>291</v>
      </c>
      <c r="BI36" s="258">
        <v>0</v>
      </c>
      <c r="BJ36" s="258">
        <v>19</v>
      </c>
      <c r="BK36" s="258">
        <v>0</v>
      </c>
      <c r="BL36" s="294">
        <v>0</v>
      </c>
      <c r="BM36" s="258">
        <v>0</v>
      </c>
      <c r="BN36" s="258">
        <v>0</v>
      </c>
      <c r="BO36" s="258">
        <v>0</v>
      </c>
      <c r="BP36" s="294">
        <v>0</v>
      </c>
      <c r="BQ36" s="258">
        <v>0</v>
      </c>
      <c r="BR36" s="290">
        <v>267</v>
      </c>
      <c r="BS36" s="290">
        <f t="shared" si="22"/>
        <v>1</v>
      </c>
      <c r="BT36" s="258">
        <v>0</v>
      </c>
      <c r="BU36" s="290">
        <v>1</v>
      </c>
      <c r="BV36" s="258">
        <v>0</v>
      </c>
      <c r="BW36" s="258">
        <v>0</v>
      </c>
      <c r="BX36" s="258">
        <v>0</v>
      </c>
      <c r="BY36" s="294">
        <v>27</v>
      </c>
      <c r="BZ36" s="258">
        <v>0</v>
      </c>
      <c r="CA36" s="258">
        <v>0</v>
      </c>
      <c r="CB36" s="258">
        <v>0</v>
      </c>
      <c r="CC36" s="258">
        <v>0</v>
      </c>
      <c r="CD36" s="258">
        <v>0</v>
      </c>
      <c r="CE36" s="258">
        <v>2845</v>
      </c>
      <c r="CF36" s="308">
        <v>0</v>
      </c>
      <c r="CG36" s="308">
        <v>0</v>
      </c>
      <c r="CH36" s="258">
        <v>0</v>
      </c>
      <c r="CI36" s="308">
        <v>0</v>
      </c>
      <c r="CJ36" s="258">
        <v>0</v>
      </c>
      <c r="CK36" s="258">
        <v>200.5</v>
      </c>
      <c r="CL36" s="258">
        <v>0</v>
      </c>
      <c r="CM36" s="291">
        <v>0</v>
      </c>
      <c r="CN36" s="258">
        <v>0</v>
      </c>
      <c r="CO36" s="291">
        <v>0</v>
      </c>
      <c r="CP36" s="258">
        <v>0</v>
      </c>
      <c r="CQ36" s="258">
        <v>1</v>
      </c>
      <c r="CR36" s="258">
        <v>0</v>
      </c>
      <c r="CS36" s="290">
        <v>0</v>
      </c>
      <c r="CT36" s="258">
        <v>0</v>
      </c>
      <c r="CU36" s="258">
        <v>0</v>
      </c>
      <c r="CV36" s="258">
        <v>0</v>
      </c>
      <c r="CW36" s="258">
        <v>0</v>
      </c>
      <c r="CX36" s="258">
        <v>0</v>
      </c>
      <c r="CY36" s="290">
        <v>0</v>
      </c>
      <c r="CZ36" s="290">
        <f t="shared" si="23"/>
        <v>107</v>
      </c>
      <c r="DA36" s="258">
        <v>0</v>
      </c>
      <c r="DB36" s="290">
        <v>107</v>
      </c>
      <c r="DC36" s="258">
        <v>0</v>
      </c>
      <c r="DD36" s="294">
        <v>1448</v>
      </c>
      <c r="DE36" s="258">
        <v>0</v>
      </c>
      <c r="DF36" s="258">
        <v>0</v>
      </c>
      <c r="DG36" s="258">
        <v>0</v>
      </c>
      <c r="DH36" s="258">
        <v>0</v>
      </c>
      <c r="DI36" s="258">
        <v>0</v>
      </c>
      <c r="DJ36" s="258">
        <v>0</v>
      </c>
      <c r="DK36" s="258">
        <v>0</v>
      </c>
      <c r="DL36" s="258">
        <v>0</v>
      </c>
      <c r="DM36" s="258">
        <v>0</v>
      </c>
      <c r="DN36" s="258">
        <v>0</v>
      </c>
      <c r="DO36" s="258">
        <v>0</v>
      </c>
      <c r="DP36" s="258">
        <v>0</v>
      </c>
      <c r="DQ36" s="258">
        <v>0</v>
      </c>
      <c r="DR36" s="294">
        <v>0</v>
      </c>
      <c r="DS36" s="258">
        <v>0</v>
      </c>
      <c r="DT36" s="294">
        <v>3627</v>
      </c>
      <c r="DU36" s="258">
        <v>0</v>
      </c>
      <c r="DV36" s="258">
        <v>0</v>
      </c>
      <c r="DW36" s="258">
        <v>0</v>
      </c>
      <c r="DX36" s="258">
        <v>0</v>
      </c>
      <c r="DY36" s="258">
        <v>0</v>
      </c>
      <c r="DZ36" s="258">
        <v>0</v>
      </c>
      <c r="EA36" s="258">
        <v>0</v>
      </c>
      <c r="EB36" s="258">
        <v>0</v>
      </c>
      <c r="EC36" s="258">
        <v>0</v>
      </c>
      <c r="ED36" s="258">
        <v>0</v>
      </c>
      <c r="EE36" s="258">
        <v>0</v>
      </c>
      <c r="EF36" s="258">
        <v>0</v>
      </c>
      <c r="EG36" s="258">
        <v>0</v>
      </c>
      <c r="EH36" s="294">
        <v>0</v>
      </c>
      <c r="EI36" s="294">
        <v>0</v>
      </c>
      <c r="EJ36" s="291">
        <v>980</v>
      </c>
      <c r="EK36" s="258">
        <v>0</v>
      </c>
      <c r="EL36" s="294">
        <v>3.7</v>
      </c>
      <c r="EM36" s="258">
        <v>0</v>
      </c>
      <c r="EN36" s="258">
        <v>0</v>
      </c>
      <c r="EO36" s="258">
        <v>0</v>
      </c>
      <c r="EP36" s="306">
        <v>752.8</v>
      </c>
      <c r="EQ36" s="258">
        <v>0</v>
      </c>
      <c r="ER36" s="258">
        <v>0</v>
      </c>
      <c r="ES36" s="258">
        <v>0</v>
      </c>
      <c r="ET36" s="258">
        <v>0</v>
      </c>
      <c r="EU36" s="258">
        <v>0</v>
      </c>
      <c r="EV36" s="306">
        <v>0</v>
      </c>
      <c r="EW36" s="258">
        <v>0</v>
      </c>
      <c r="EX36" s="258">
        <v>0</v>
      </c>
      <c r="EY36" s="258">
        <v>0</v>
      </c>
      <c r="EZ36" s="258">
        <v>0</v>
      </c>
      <c r="FA36" s="258">
        <v>0</v>
      </c>
      <c r="FB36" s="258">
        <v>0</v>
      </c>
      <c r="FC36" s="258">
        <v>0</v>
      </c>
      <c r="FD36" s="258">
        <v>0</v>
      </c>
      <c r="FE36" s="258">
        <v>0</v>
      </c>
      <c r="FF36" s="258">
        <v>0</v>
      </c>
      <c r="FG36" s="258">
        <v>0</v>
      </c>
      <c r="FH36" s="258">
        <v>0</v>
      </c>
      <c r="FI36" s="258">
        <v>0</v>
      </c>
      <c r="FJ36" s="258">
        <v>0</v>
      </c>
      <c r="FK36" s="258">
        <v>0</v>
      </c>
      <c r="FL36" s="258">
        <v>0</v>
      </c>
      <c r="FM36" s="258">
        <v>0</v>
      </c>
      <c r="FN36" s="258">
        <v>0</v>
      </c>
      <c r="FO36" s="258">
        <v>0</v>
      </c>
      <c r="FP36" s="258">
        <v>0</v>
      </c>
      <c r="FQ36" s="258">
        <v>0</v>
      </c>
      <c r="FR36" s="258">
        <v>0</v>
      </c>
      <c r="FS36" s="258">
        <v>0</v>
      </c>
      <c r="FT36" s="258">
        <v>0</v>
      </c>
      <c r="FU36" s="258">
        <v>0</v>
      </c>
      <c r="FV36" s="258">
        <v>0</v>
      </c>
      <c r="FW36" s="258">
        <v>0</v>
      </c>
      <c r="FX36" s="258">
        <v>0</v>
      </c>
      <c r="FY36" s="258">
        <v>0</v>
      </c>
      <c r="FZ36" s="258">
        <v>0</v>
      </c>
      <c r="GA36" s="258">
        <v>0</v>
      </c>
      <c r="GB36" s="258">
        <v>0</v>
      </c>
      <c r="GC36" s="258">
        <v>0</v>
      </c>
      <c r="GD36" s="258">
        <v>0</v>
      </c>
      <c r="GE36" s="258">
        <v>0</v>
      </c>
      <c r="GF36" s="258">
        <v>0</v>
      </c>
      <c r="GG36" s="258">
        <v>0</v>
      </c>
      <c r="GH36" s="258">
        <v>0</v>
      </c>
      <c r="GI36" s="258">
        <v>0</v>
      </c>
      <c r="GJ36" s="294">
        <v>1374</v>
      </c>
      <c r="GK36" s="309">
        <v>0</v>
      </c>
      <c r="GL36" s="294">
        <v>2</v>
      </c>
      <c r="GM36" s="258">
        <v>0</v>
      </c>
      <c r="GN36" s="258">
        <f t="shared" si="24"/>
        <v>0</v>
      </c>
      <c r="GO36" s="258">
        <v>0</v>
      </c>
      <c r="GP36" s="258">
        <f t="shared" si="25"/>
        <v>0</v>
      </c>
      <c r="GQ36" s="258">
        <v>0</v>
      </c>
      <c r="GR36" s="258">
        <v>0</v>
      </c>
      <c r="GS36" s="258">
        <v>0</v>
      </c>
      <c r="GT36" s="258">
        <v>0</v>
      </c>
      <c r="GU36" s="258">
        <v>0</v>
      </c>
      <c r="GV36" s="258">
        <v>0</v>
      </c>
      <c r="GW36" s="258">
        <v>0</v>
      </c>
      <c r="GX36" s="258">
        <v>0</v>
      </c>
      <c r="GY36" s="258">
        <v>0</v>
      </c>
      <c r="GZ36" s="258">
        <v>0</v>
      </c>
      <c r="HA36" s="258">
        <v>0</v>
      </c>
      <c r="HB36" s="258">
        <v>0</v>
      </c>
      <c r="HC36" s="258">
        <v>0</v>
      </c>
      <c r="HD36" s="258">
        <v>0</v>
      </c>
      <c r="HE36" s="258">
        <v>0</v>
      </c>
      <c r="HF36" s="258">
        <v>0</v>
      </c>
      <c r="HG36" s="258">
        <v>0</v>
      </c>
      <c r="HH36" s="258">
        <v>0</v>
      </c>
      <c r="HI36" s="291">
        <v>0</v>
      </c>
      <c r="HJ36" s="291">
        <v>0</v>
      </c>
      <c r="HK36" s="258">
        <v>0</v>
      </c>
      <c r="HL36" s="258">
        <v>0</v>
      </c>
      <c r="HM36" s="258">
        <v>0</v>
      </c>
      <c r="HN36" s="258">
        <v>0</v>
      </c>
      <c r="HO36" s="291">
        <v>0</v>
      </c>
      <c r="HP36" s="258">
        <v>0</v>
      </c>
      <c r="HQ36" s="258">
        <v>0</v>
      </c>
      <c r="HR36" s="258">
        <v>0</v>
      </c>
      <c r="HS36" s="258">
        <v>0</v>
      </c>
      <c r="HT36" s="258">
        <v>0</v>
      </c>
      <c r="HU36" s="258">
        <v>0</v>
      </c>
      <c r="HV36" s="258">
        <v>0</v>
      </c>
      <c r="HW36" s="258">
        <v>0</v>
      </c>
      <c r="HX36" s="258">
        <v>0</v>
      </c>
      <c r="HY36" s="258">
        <v>0</v>
      </c>
      <c r="HZ36" s="258">
        <v>0</v>
      </c>
      <c r="IA36" s="258">
        <v>0</v>
      </c>
      <c r="IB36" s="258">
        <v>0</v>
      </c>
      <c r="IC36" s="258">
        <v>0</v>
      </c>
      <c r="ID36" s="258">
        <v>0</v>
      </c>
      <c r="IE36" s="258">
        <v>0</v>
      </c>
      <c r="IF36" s="258">
        <v>0</v>
      </c>
      <c r="IG36" s="258">
        <v>0</v>
      </c>
      <c r="IH36" s="258">
        <v>0</v>
      </c>
      <c r="II36" s="258">
        <v>0</v>
      </c>
      <c r="IJ36" s="258">
        <v>0</v>
      </c>
      <c r="IK36" s="258">
        <v>0</v>
      </c>
      <c r="IL36" s="258">
        <v>0</v>
      </c>
      <c r="IM36" s="258">
        <v>0</v>
      </c>
      <c r="IN36" s="258">
        <v>0</v>
      </c>
      <c r="IO36" s="258">
        <v>0</v>
      </c>
      <c r="IP36" s="258">
        <v>0</v>
      </c>
      <c r="IQ36" s="258">
        <v>0</v>
      </c>
      <c r="IR36" s="258">
        <v>0</v>
      </c>
      <c r="IS36" s="258">
        <v>0</v>
      </c>
      <c r="IT36" s="258">
        <v>0</v>
      </c>
      <c r="IU36" s="258">
        <v>561</v>
      </c>
      <c r="IV36" s="258">
        <v>0</v>
      </c>
      <c r="IW36" s="258">
        <v>0</v>
      </c>
      <c r="IX36" s="258">
        <v>0</v>
      </c>
      <c r="IY36" s="258">
        <v>0</v>
      </c>
      <c r="IZ36" s="258">
        <v>0</v>
      </c>
      <c r="JA36" s="258">
        <v>0</v>
      </c>
    </row>
    <row r="37" spans="1:261" ht="78.75" x14ac:dyDescent="0.3">
      <c r="A37" s="293">
        <v>27</v>
      </c>
      <c r="B37" s="293" t="s">
        <v>526</v>
      </c>
      <c r="C37" s="292" t="s">
        <v>550</v>
      </c>
      <c r="D37" s="291">
        <v>247692964</v>
      </c>
      <c r="E37" s="265">
        <f t="shared" si="20"/>
        <v>547</v>
      </c>
      <c r="F37" s="265">
        <f t="shared" si="4"/>
        <v>0</v>
      </c>
      <c r="G37" s="265">
        <f t="shared" si="5"/>
        <v>547</v>
      </c>
      <c r="H37" s="265">
        <f t="shared" si="28"/>
        <v>0</v>
      </c>
      <c r="I37" s="265">
        <f t="shared" si="6"/>
        <v>0</v>
      </c>
      <c r="J37" s="290">
        <f t="shared" si="21"/>
        <v>0</v>
      </c>
      <c r="K37" s="258">
        <v>0</v>
      </c>
      <c r="L37" s="290">
        <v>0</v>
      </c>
      <c r="M37" s="258">
        <v>0</v>
      </c>
      <c r="N37" s="258">
        <v>0</v>
      </c>
      <c r="O37" s="258">
        <v>0</v>
      </c>
      <c r="P37" s="294">
        <v>0</v>
      </c>
      <c r="Q37" s="258">
        <v>0</v>
      </c>
      <c r="R37" s="258">
        <v>0</v>
      </c>
      <c r="S37" s="258">
        <v>0</v>
      </c>
      <c r="T37" s="258">
        <v>0</v>
      </c>
      <c r="U37" s="258">
        <v>0</v>
      </c>
      <c r="V37" s="294">
        <v>0</v>
      </c>
      <c r="W37" s="258">
        <v>0</v>
      </c>
      <c r="X37" s="294">
        <v>0</v>
      </c>
      <c r="Y37" s="258">
        <v>0</v>
      </c>
      <c r="Z37" s="294">
        <v>0</v>
      </c>
      <c r="AA37" s="258">
        <v>0</v>
      </c>
      <c r="AB37" s="294">
        <v>0</v>
      </c>
      <c r="AC37" s="258">
        <v>0</v>
      </c>
      <c r="AD37" s="294">
        <v>0</v>
      </c>
      <c r="AE37" s="258">
        <v>0</v>
      </c>
      <c r="AF37" s="290">
        <v>0</v>
      </c>
      <c r="AG37" s="258">
        <v>0</v>
      </c>
      <c r="AH37" s="258">
        <v>0</v>
      </c>
      <c r="AI37" s="258">
        <v>0</v>
      </c>
      <c r="AJ37" s="258">
        <v>0</v>
      </c>
      <c r="AK37" s="258">
        <v>0</v>
      </c>
      <c r="AL37" s="294">
        <v>0</v>
      </c>
      <c r="AM37" s="258">
        <v>0</v>
      </c>
      <c r="AN37" s="258">
        <v>0</v>
      </c>
      <c r="AO37" s="258">
        <v>0</v>
      </c>
      <c r="AP37" s="258">
        <v>0</v>
      </c>
      <c r="AQ37" s="258">
        <v>0</v>
      </c>
      <c r="AR37" s="294">
        <v>0</v>
      </c>
      <c r="AS37" s="258">
        <v>0</v>
      </c>
      <c r="AT37" s="294">
        <v>0</v>
      </c>
      <c r="AU37" s="258">
        <v>0</v>
      </c>
      <c r="AV37" s="294">
        <v>0</v>
      </c>
      <c r="AW37" s="258">
        <v>0</v>
      </c>
      <c r="AX37" s="294">
        <v>0</v>
      </c>
      <c r="AY37" s="258">
        <v>0</v>
      </c>
      <c r="AZ37" s="258">
        <v>0</v>
      </c>
      <c r="BA37" s="258">
        <v>0</v>
      </c>
      <c r="BB37" s="290">
        <v>0</v>
      </c>
      <c r="BC37" s="258">
        <v>0</v>
      </c>
      <c r="BD37" s="258">
        <v>0</v>
      </c>
      <c r="BE37" s="258">
        <v>0</v>
      </c>
      <c r="BF37" s="294">
        <v>0</v>
      </c>
      <c r="BG37" s="258">
        <v>0</v>
      </c>
      <c r="BH37" s="290">
        <v>7</v>
      </c>
      <c r="BI37" s="258">
        <v>0</v>
      </c>
      <c r="BJ37" s="258">
        <v>0</v>
      </c>
      <c r="BK37" s="258">
        <v>0</v>
      </c>
      <c r="BL37" s="294">
        <v>0</v>
      </c>
      <c r="BM37" s="258">
        <v>0</v>
      </c>
      <c r="BN37" s="258">
        <v>0</v>
      </c>
      <c r="BO37" s="258">
        <v>0</v>
      </c>
      <c r="BP37" s="294">
        <v>0</v>
      </c>
      <c r="BQ37" s="258">
        <v>0</v>
      </c>
      <c r="BR37" s="290">
        <v>0</v>
      </c>
      <c r="BS37" s="290">
        <f t="shared" si="22"/>
        <v>0</v>
      </c>
      <c r="BT37" s="258">
        <v>0</v>
      </c>
      <c r="BU37" s="290">
        <v>0</v>
      </c>
      <c r="BV37" s="258">
        <v>0</v>
      </c>
      <c r="BW37" s="258">
        <v>0</v>
      </c>
      <c r="BX37" s="258">
        <v>0</v>
      </c>
      <c r="BY37" s="294">
        <v>0</v>
      </c>
      <c r="BZ37" s="258">
        <v>0</v>
      </c>
      <c r="CA37" s="258">
        <v>0</v>
      </c>
      <c r="CB37" s="258">
        <v>0</v>
      </c>
      <c r="CC37" s="258">
        <v>0</v>
      </c>
      <c r="CD37" s="258">
        <v>0</v>
      </c>
      <c r="CE37" s="258">
        <v>0</v>
      </c>
      <c r="CF37" s="308">
        <v>0</v>
      </c>
      <c r="CG37" s="308">
        <v>0</v>
      </c>
      <c r="CH37" s="258">
        <v>0</v>
      </c>
      <c r="CI37" s="308">
        <v>0</v>
      </c>
      <c r="CJ37" s="258">
        <v>0</v>
      </c>
      <c r="CK37" s="258">
        <v>0</v>
      </c>
      <c r="CL37" s="258">
        <v>0</v>
      </c>
      <c r="CM37" s="291">
        <v>0</v>
      </c>
      <c r="CN37" s="258">
        <v>0</v>
      </c>
      <c r="CO37" s="291">
        <v>1</v>
      </c>
      <c r="CP37" s="258">
        <v>0</v>
      </c>
      <c r="CQ37" s="258">
        <v>0</v>
      </c>
      <c r="CR37" s="258">
        <v>0</v>
      </c>
      <c r="CS37" s="290">
        <v>0</v>
      </c>
      <c r="CT37" s="258">
        <v>0</v>
      </c>
      <c r="CU37" s="258">
        <v>0</v>
      </c>
      <c r="CV37" s="258">
        <v>0</v>
      </c>
      <c r="CW37" s="258">
        <v>0</v>
      </c>
      <c r="CX37" s="258">
        <v>0</v>
      </c>
      <c r="CY37" s="290">
        <v>0</v>
      </c>
      <c r="CZ37" s="290">
        <f t="shared" si="23"/>
        <v>10</v>
      </c>
      <c r="DA37" s="258">
        <v>0</v>
      </c>
      <c r="DB37" s="290">
        <v>10</v>
      </c>
      <c r="DC37" s="258">
        <v>0</v>
      </c>
      <c r="DD37" s="294">
        <v>120</v>
      </c>
      <c r="DE37" s="258">
        <v>0</v>
      </c>
      <c r="DF37" s="258">
        <v>0</v>
      </c>
      <c r="DG37" s="258">
        <v>0</v>
      </c>
      <c r="DH37" s="258">
        <v>0</v>
      </c>
      <c r="DI37" s="258">
        <v>0</v>
      </c>
      <c r="DJ37" s="258">
        <v>0</v>
      </c>
      <c r="DK37" s="258">
        <v>0</v>
      </c>
      <c r="DL37" s="258">
        <v>0</v>
      </c>
      <c r="DM37" s="258">
        <v>0</v>
      </c>
      <c r="DN37" s="258">
        <v>0</v>
      </c>
      <c r="DO37" s="258">
        <v>0</v>
      </c>
      <c r="DP37" s="258">
        <v>0</v>
      </c>
      <c r="DQ37" s="258">
        <v>0</v>
      </c>
      <c r="DR37" s="294">
        <v>0</v>
      </c>
      <c r="DS37" s="258">
        <v>0</v>
      </c>
      <c r="DT37" s="294">
        <v>427</v>
      </c>
      <c r="DU37" s="258">
        <v>0</v>
      </c>
      <c r="DV37" s="258">
        <v>0</v>
      </c>
      <c r="DW37" s="258">
        <v>0</v>
      </c>
      <c r="DX37" s="258">
        <v>0</v>
      </c>
      <c r="DY37" s="258">
        <v>0</v>
      </c>
      <c r="DZ37" s="258">
        <v>0</v>
      </c>
      <c r="EA37" s="258">
        <v>0</v>
      </c>
      <c r="EB37" s="258">
        <v>0</v>
      </c>
      <c r="EC37" s="258">
        <v>0</v>
      </c>
      <c r="ED37" s="258">
        <v>0</v>
      </c>
      <c r="EE37" s="258">
        <v>0</v>
      </c>
      <c r="EF37" s="258">
        <v>0</v>
      </c>
      <c r="EG37" s="258">
        <v>0</v>
      </c>
      <c r="EH37" s="294">
        <v>0</v>
      </c>
      <c r="EI37" s="294">
        <v>0</v>
      </c>
      <c r="EJ37" s="291">
        <v>142</v>
      </c>
      <c r="EK37" s="258">
        <v>0</v>
      </c>
      <c r="EL37" s="294">
        <v>3</v>
      </c>
      <c r="EM37" s="258">
        <v>0</v>
      </c>
      <c r="EN37" s="258">
        <v>0</v>
      </c>
      <c r="EO37" s="258">
        <v>0</v>
      </c>
      <c r="EP37" s="306">
        <f t="shared" ref="EP37:EP40" si="29">GJ37*GL37</f>
        <v>0</v>
      </c>
      <c r="EQ37" s="258">
        <v>0</v>
      </c>
      <c r="ER37" s="258">
        <v>0</v>
      </c>
      <c r="ES37" s="258">
        <v>0</v>
      </c>
      <c r="ET37" s="258">
        <v>0</v>
      </c>
      <c r="EU37" s="258">
        <v>0</v>
      </c>
      <c r="EV37" s="306">
        <f t="shared" si="27"/>
        <v>0</v>
      </c>
      <c r="EW37" s="258">
        <v>0</v>
      </c>
      <c r="EX37" s="258">
        <v>0</v>
      </c>
      <c r="EY37" s="258">
        <v>0</v>
      </c>
      <c r="EZ37" s="258">
        <v>0</v>
      </c>
      <c r="FA37" s="258">
        <v>0</v>
      </c>
      <c r="FB37" s="258">
        <v>0</v>
      </c>
      <c r="FC37" s="258">
        <v>0</v>
      </c>
      <c r="FD37" s="258">
        <v>0</v>
      </c>
      <c r="FE37" s="258">
        <v>0</v>
      </c>
      <c r="FF37" s="258">
        <v>0</v>
      </c>
      <c r="FG37" s="258">
        <v>0</v>
      </c>
      <c r="FH37" s="258">
        <v>0</v>
      </c>
      <c r="FI37" s="258">
        <v>0</v>
      </c>
      <c r="FJ37" s="258">
        <v>0</v>
      </c>
      <c r="FK37" s="258">
        <v>0</v>
      </c>
      <c r="FL37" s="258">
        <v>0</v>
      </c>
      <c r="FM37" s="258">
        <v>0</v>
      </c>
      <c r="FN37" s="258">
        <v>0</v>
      </c>
      <c r="FO37" s="258">
        <v>0</v>
      </c>
      <c r="FP37" s="258">
        <v>0</v>
      </c>
      <c r="FQ37" s="258">
        <v>0</v>
      </c>
      <c r="FR37" s="258">
        <v>0</v>
      </c>
      <c r="FS37" s="258">
        <v>0</v>
      </c>
      <c r="FT37" s="258">
        <v>0</v>
      </c>
      <c r="FU37" s="258">
        <v>0</v>
      </c>
      <c r="FV37" s="258">
        <v>0</v>
      </c>
      <c r="FW37" s="258">
        <v>0</v>
      </c>
      <c r="FX37" s="258">
        <v>0</v>
      </c>
      <c r="FY37" s="258">
        <v>0</v>
      </c>
      <c r="FZ37" s="258">
        <v>0</v>
      </c>
      <c r="GA37" s="258">
        <v>0</v>
      </c>
      <c r="GB37" s="258">
        <v>0</v>
      </c>
      <c r="GC37" s="258">
        <v>0</v>
      </c>
      <c r="GD37" s="258">
        <v>0</v>
      </c>
      <c r="GE37" s="258">
        <v>0</v>
      </c>
      <c r="GF37" s="258">
        <v>0</v>
      </c>
      <c r="GG37" s="258">
        <v>0</v>
      </c>
      <c r="GH37" s="258">
        <v>0</v>
      </c>
      <c r="GI37" s="258">
        <v>0</v>
      </c>
      <c r="GJ37" s="294">
        <v>0</v>
      </c>
      <c r="GK37" s="258">
        <v>0</v>
      </c>
      <c r="GL37" s="294">
        <v>0</v>
      </c>
      <c r="GM37" s="258">
        <v>0</v>
      </c>
      <c r="GN37" s="258">
        <f t="shared" si="24"/>
        <v>0</v>
      </c>
      <c r="GO37" s="258">
        <v>0</v>
      </c>
      <c r="GP37" s="258">
        <f t="shared" si="25"/>
        <v>0</v>
      </c>
      <c r="GQ37" s="258">
        <v>0</v>
      </c>
      <c r="GR37" s="258">
        <v>0</v>
      </c>
      <c r="GS37" s="258">
        <v>0</v>
      </c>
      <c r="GT37" s="258">
        <v>0</v>
      </c>
      <c r="GU37" s="258">
        <v>0</v>
      </c>
      <c r="GV37" s="258">
        <v>0</v>
      </c>
      <c r="GW37" s="258">
        <v>0</v>
      </c>
      <c r="GX37" s="258">
        <v>0</v>
      </c>
      <c r="GY37" s="258">
        <v>0</v>
      </c>
      <c r="GZ37" s="258">
        <v>0</v>
      </c>
      <c r="HA37" s="258">
        <v>0</v>
      </c>
      <c r="HB37" s="258">
        <v>0</v>
      </c>
      <c r="HC37" s="258">
        <v>0</v>
      </c>
      <c r="HD37" s="258">
        <v>0</v>
      </c>
      <c r="HE37" s="258">
        <v>0</v>
      </c>
      <c r="HF37" s="258">
        <v>0</v>
      </c>
      <c r="HG37" s="258">
        <v>0</v>
      </c>
      <c r="HH37" s="258">
        <v>0</v>
      </c>
      <c r="HI37" s="291">
        <v>0</v>
      </c>
      <c r="HJ37" s="291">
        <v>0</v>
      </c>
      <c r="HK37" s="258">
        <v>0</v>
      </c>
      <c r="HL37" s="258">
        <v>0</v>
      </c>
      <c r="HM37" s="258">
        <v>0</v>
      </c>
      <c r="HN37" s="258">
        <v>0</v>
      </c>
      <c r="HO37" s="291">
        <v>0</v>
      </c>
      <c r="HP37" s="258">
        <v>0</v>
      </c>
      <c r="HQ37" s="258">
        <v>0</v>
      </c>
      <c r="HR37" s="258">
        <v>0</v>
      </c>
      <c r="HS37" s="258">
        <v>0</v>
      </c>
      <c r="HT37" s="258">
        <v>0</v>
      </c>
      <c r="HU37" s="258">
        <v>0</v>
      </c>
      <c r="HV37" s="258">
        <v>0</v>
      </c>
      <c r="HW37" s="258">
        <v>0</v>
      </c>
      <c r="HX37" s="258">
        <v>0</v>
      </c>
      <c r="HY37" s="258">
        <v>0</v>
      </c>
      <c r="HZ37" s="258">
        <v>0</v>
      </c>
      <c r="IA37" s="258">
        <v>0</v>
      </c>
      <c r="IB37" s="258">
        <v>0</v>
      </c>
      <c r="IC37" s="258">
        <v>0</v>
      </c>
      <c r="ID37" s="258">
        <v>0</v>
      </c>
      <c r="IE37" s="258">
        <v>0</v>
      </c>
      <c r="IF37" s="258">
        <v>0</v>
      </c>
      <c r="IG37" s="258">
        <v>0</v>
      </c>
      <c r="IH37" s="258">
        <v>0</v>
      </c>
      <c r="II37" s="258">
        <v>0</v>
      </c>
      <c r="IJ37" s="258">
        <v>0</v>
      </c>
      <c r="IK37" s="258">
        <v>0</v>
      </c>
      <c r="IL37" s="258">
        <v>0</v>
      </c>
      <c r="IM37" s="258">
        <v>0</v>
      </c>
      <c r="IN37" s="258">
        <v>0</v>
      </c>
      <c r="IO37" s="258">
        <v>0</v>
      </c>
      <c r="IP37" s="258">
        <v>0</v>
      </c>
      <c r="IQ37" s="258">
        <v>0</v>
      </c>
      <c r="IR37" s="258">
        <v>0</v>
      </c>
      <c r="IS37" s="258">
        <v>0</v>
      </c>
      <c r="IT37" s="258">
        <v>0</v>
      </c>
      <c r="IU37" s="258">
        <v>0</v>
      </c>
      <c r="IV37" s="258">
        <v>0</v>
      </c>
      <c r="IW37" s="258">
        <v>0</v>
      </c>
      <c r="IX37" s="258">
        <v>0</v>
      </c>
      <c r="IY37" s="258">
        <v>0</v>
      </c>
      <c r="IZ37" s="258">
        <v>0</v>
      </c>
      <c r="JA37" s="258">
        <v>0</v>
      </c>
    </row>
    <row r="38" spans="1:261" ht="126" x14ac:dyDescent="0.3">
      <c r="A38" s="293">
        <v>28</v>
      </c>
      <c r="B38" s="293" t="s">
        <v>526</v>
      </c>
      <c r="C38" s="292" t="s">
        <v>551</v>
      </c>
      <c r="D38" s="291">
        <v>1055516722</v>
      </c>
      <c r="E38" s="265">
        <f t="shared" si="20"/>
        <v>2925</v>
      </c>
      <c r="F38" s="265">
        <f t="shared" si="4"/>
        <v>0</v>
      </c>
      <c r="G38" s="265">
        <f t="shared" si="5"/>
        <v>2905</v>
      </c>
      <c r="H38" s="265">
        <f t="shared" si="28"/>
        <v>0</v>
      </c>
      <c r="I38" s="265">
        <f t="shared" si="6"/>
        <v>20</v>
      </c>
      <c r="J38" s="290">
        <f t="shared" si="21"/>
        <v>0</v>
      </c>
      <c r="K38" s="258">
        <v>0</v>
      </c>
      <c r="L38" s="290">
        <v>0</v>
      </c>
      <c r="M38" s="258">
        <v>0</v>
      </c>
      <c r="N38" s="258">
        <v>0</v>
      </c>
      <c r="O38" s="258">
        <v>0</v>
      </c>
      <c r="P38" s="294">
        <v>0</v>
      </c>
      <c r="Q38" s="258">
        <v>0</v>
      </c>
      <c r="R38" s="258">
        <v>0</v>
      </c>
      <c r="S38" s="258">
        <v>0</v>
      </c>
      <c r="T38" s="258">
        <v>0</v>
      </c>
      <c r="U38" s="258">
        <v>0</v>
      </c>
      <c r="V38" s="294">
        <v>0</v>
      </c>
      <c r="W38" s="258">
        <v>0</v>
      </c>
      <c r="X38" s="294">
        <v>0</v>
      </c>
      <c r="Y38" s="258">
        <v>0</v>
      </c>
      <c r="Z38" s="294">
        <v>0</v>
      </c>
      <c r="AA38" s="258">
        <v>0</v>
      </c>
      <c r="AB38" s="294">
        <v>0</v>
      </c>
      <c r="AC38" s="258">
        <v>0</v>
      </c>
      <c r="AD38" s="294">
        <v>0</v>
      </c>
      <c r="AE38" s="258">
        <v>0</v>
      </c>
      <c r="AF38" s="290">
        <v>0</v>
      </c>
      <c r="AG38" s="258">
        <v>0</v>
      </c>
      <c r="AH38" s="258">
        <v>0</v>
      </c>
      <c r="AI38" s="258">
        <v>0</v>
      </c>
      <c r="AJ38" s="258">
        <v>0</v>
      </c>
      <c r="AK38" s="258">
        <v>0</v>
      </c>
      <c r="AL38" s="294">
        <v>0</v>
      </c>
      <c r="AM38" s="258">
        <v>0</v>
      </c>
      <c r="AN38" s="258">
        <v>0</v>
      </c>
      <c r="AO38" s="258">
        <v>0</v>
      </c>
      <c r="AP38" s="258">
        <v>0</v>
      </c>
      <c r="AQ38" s="258">
        <v>0</v>
      </c>
      <c r="AR38" s="294">
        <v>0</v>
      </c>
      <c r="AS38" s="258">
        <v>0</v>
      </c>
      <c r="AT38" s="294">
        <v>0</v>
      </c>
      <c r="AU38" s="258">
        <v>0</v>
      </c>
      <c r="AV38" s="294">
        <v>0</v>
      </c>
      <c r="AW38" s="258">
        <v>0</v>
      </c>
      <c r="AX38" s="294">
        <v>0</v>
      </c>
      <c r="AY38" s="258">
        <v>0</v>
      </c>
      <c r="AZ38" s="258">
        <v>0</v>
      </c>
      <c r="BA38" s="258">
        <v>0</v>
      </c>
      <c r="BB38" s="290">
        <v>0</v>
      </c>
      <c r="BC38" s="258">
        <v>0</v>
      </c>
      <c r="BD38" s="258">
        <v>0</v>
      </c>
      <c r="BE38" s="258">
        <v>0</v>
      </c>
      <c r="BF38" s="294">
        <v>0</v>
      </c>
      <c r="BG38" s="258">
        <v>0</v>
      </c>
      <c r="BH38" s="290">
        <v>145</v>
      </c>
      <c r="BI38" s="258">
        <v>0</v>
      </c>
      <c r="BJ38" s="258">
        <v>0</v>
      </c>
      <c r="BK38" s="258">
        <v>0</v>
      </c>
      <c r="BL38" s="294">
        <v>0</v>
      </c>
      <c r="BM38" s="258">
        <v>0</v>
      </c>
      <c r="BN38" s="258">
        <v>0</v>
      </c>
      <c r="BO38" s="258">
        <v>0</v>
      </c>
      <c r="BP38" s="294">
        <v>0</v>
      </c>
      <c r="BQ38" s="258">
        <v>0</v>
      </c>
      <c r="BR38" s="290">
        <v>0</v>
      </c>
      <c r="BS38" s="290">
        <f t="shared" si="22"/>
        <v>1</v>
      </c>
      <c r="BT38" s="258">
        <v>0</v>
      </c>
      <c r="BU38" s="290">
        <v>1</v>
      </c>
      <c r="BV38" s="258">
        <v>0</v>
      </c>
      <c r="BW38" s="258">
        <v>0</v>
      </c>
      <c r="BX38" s="258">
        <v>0</v>
      </c>
      <c r="BY38" s="294">
        <v>20</v>
      </c>
      <c r="BZ38" s="258">
        <v>0</v>
      </c>
      <c r="CA38" s="258">
        <v>0</v>
      </c>
      <c r="CB38" s="258">
        <v>0</v>
      </c>
      <c r="CC38" s="258">
        <v>0</v>
      </c>
      <c r="CD38" s="258">
        <v>0</v>
      </c>
      <c r="CE38" s="258">
        <v>0</v>
      </c>
      <c r="CF38" s="308">
        <v>0</v>
      </c>
      <c r="CG38" s="308">
        <v>0</v>
      </c>
      <c r="CH38" s="258">
        <v>0</v>
      </c>
      <c r="CI38" s="308">
        <v>0</v>
      </c>
      <c r="CJ38" s="258">
        <v>0</v>
      </c>
      <c r="CK38" s="258">
        <v>0</v>
      </c>
      <c r="CL38" s="258">
        <v>0</v>
      </c>
      <c r="CM38" s="291">
        <v>0</v>
      </c>
      <c r="CN38" s="258">
        <v>0</v>
      </c>
      <c r="CO38" s="291">
        <v>0</v>
      </c>
      <c r="CP38" s="258">
        <v>0</v>
      </c>
      <c r="CQ38" s="258">
        <v>0</v>
      </c>
      <c r="CR38" s="258">
        <v>0</v>
      </c>
      <c r="CS38" s="290">
        <v>5</v>
      </c>
      <c r="CT38" s="258">
        <v>0</v>
      </c>
      <c r="CU38" s="258">
        <v>0</v>
      </c>
      <c r="CV38" s="258">
        <v>0</v>
      </c>
      <c r="CW38" s="258">
        <v>0</v>
      </c>
      <c r="CX38" s="258">
        <v>0</v>
      </c>
      <c r="CY38" s="290">
        <v>5</v>
      </c>
      <c r="CZ38" s="290">
        <f t="shared" si="23"/>
        <v>13</v>
      </c>
      <c r="DA38" s="258">
        <v>0</v>
      </c>
      <c r="DB38" s="290">
        <v>13</v>
      </c>
      <c r="DC38" s="258">
        <v>0</v>
      </c>
      <c r="DD38" s="294">
        <v>160</v>
      </c>
      <c r="DE38" s="258">
        <v>0</v>
      </c>
      <c r="DF38" s="258">
        <v>0</v>
      </c>
      <c r="DG38" s="258">
        <v>0</v>
      </c>
      <c r="DH38" s="258">
        <v>0</v>
      </c>
      <c r="DI38" s="258">
        <v>0</v>
      </c>
      <c r="DJ38" s="258">
        <v>0</v>
      </c>
      <c r="DK38" s="258">
        <v>0</v>
      </c>
      <c r="DL38" s="258">
        <v>0</v>
      </c>
      <c r="DM38" s="258">
        <v>0</v>
      </c>
      <c r="DN38" s="258">
        <v>0</v>
      </c>
      <c r="DO38" s="258">
        <v>0</v>
      </c>
      <c r="DP38" s="258">
        <v>0</v>
      </c>
      <c r="DQ38" s="258">
        <v>0</v>
      </c>
      <c r="DR38" s="294">
        <v>0</v>
      </c>
      <c r="DS38" s="258">
        <v>0</v>
      </c>
      <c r="DT38" s="294">
        <v>2620</v>
      </c>
      <c r="DU38" s="258">
        <v>0</v>
      </c>
      <c r="DV38" s="258">
        <v>0</v>
      </c>
      <c r="DW38" s="258">
        <v>0</v>
      </c>
      <c r="DX38" s="258">
        <v>0</v>
      </c>
      <c r="DY38" s="258">
        <v>0</v>
      </c>
      <c r="DZ38" s="258">
        <v>0</v>
      </c>
      <c r="EA38" s="258">
        <v>0</v>
      </c>
      <c r="EB38" s="258">
        <v>0</v>
      </c>
      <c r="EC38" s="258">
        <v>0</v>
      </c>
      <c r="ED38" s="258">
        <v>0</v>
      </c>
      <c r="EE38" s="258">
        <v>0</v>
      </c>
      <c r="EF38" s="258">
        <v>0</v>
      </c>
      <c r="EG38" s="258">
        <v>0</v>
      </c>
      <c r="EH38" s="294">
        <v>0</v>
      </c>
      <c r="EI38" s="294">
        <v>0</v>
      </c>
      <c r="EJ38" s="291">
        <v>819.75</v>
      </c>
      <c r="EK38" s="258">
        <v>0</v>
      </c>
      <c r="EL38" s="294">
        <v>3.25</v>
      </c>
      <c r="EM38" s="258">
        <v>0</v>
      </c>
      <c r="EN38" s="258">
        <v>0</v>
      </c>
      <c r="EO38" s="258">
        <v>0</v>
      </c>
      <c r="EP38" s="306">
        <v>125</v>
      </c>
      <c r="EQ38" s="258">
        <v>0</v>
      </c>
      <c r="ER38" s="258">
        <v>0</v>
      </c>
      <c r="ES38" s="258">
        <v>0</v>
      </c>
      <c r="ET38" s="258">
        <v>0</v>
      </c>
      <c r="EU38" s="258">
        <v>0</v>
      </c>
      <c r="EV38" s="306">
        <v>0</v>
      </c>
      <c r="EW38" s="258">
        <v>0</v>
      </c>
      <c r="EX38" s="258">
        <v>0</v>
      </c>
      <c r="EY38" s="258">
        <v>0</v>
      </c>
      <c r="EZ38" s="258">
        <v>0</v>
      </c>
      <c r="FA38" s="258">
        <v>0</v>
      </c>
      <c r="FB38" s="258">
        <v>0</v>
      </c>
      <c r="FC38" s="258">
        <v>0</v>
      </c>
      <c r="FD38" s="258">
        <v>0</v>
      </c>
      <c r="FE38" s="258">
        <v>0</v>
      </c>
      <c r="FF38" s="258">
        <v>0</v>
      </c>
      <c r="FG38" s="258">
        <v>0</v>
      </c>
      <c r="FH38" s="258">
        <v>0</v>
      </c>
      <c r="FI38" s="258">
        <v>0</v>
      </c>
      <c r="FJ38" s="258">
        <v>0</v>
      </c>
      <c r="FK38" s="258">
        <v>0</v>
      </c>
      <c r="FL38" s="258">
        <v>0</v>
      </c>
      <c r="FM38" s="258">
        <v>0</v>
      </c>
      <c r="FN38" s="258">
        <v>0</v>
      </c>
      <c r="FO38" s="258">
        <v>0</v>
      </c>
      <c r="FP38" s="258">
        <v>0</v>
      </c>
      <c r="FQ38" s="258">
        <v>0</v>
      </c>
      <c r="FR38" s="258">
        <v>0</v>
      </c>
      <c r="FS38" s="258">
        <v>0</v>
      </c>
      <c r="FT38" s="258">
        <v>0</v>
      </c>
      <c r="FU38" s="258">
        <v>0</v>
      </c>
      <c r="FV38" s="258">
        <v>0</v>
      </c>
      <c r="FW38" s="258">
        <v>0</v>
      </c>
      <c r="FX38" s="258">
        <v>0</v>
      </c>
      <c r="FY38" s="258">
        <v>0</v>
      </c>
      <c r="FZ38" s="258">
        <v>0</v>
      </c>
      <c r="GA38" s="258">
        <v>0</v>
      </c>
      <c r="GB38" s="258">
        <v>0</v>
      </c>
      <c r="GC38" s="258">
        <v>0</v>
      </c>
      <c r="GD38" s="258">
        <v>0</v>
      </c>
      <c r="GE38" s="258">
        <v>0</v>
      </c>
      <c r="GF38" s="258">
        <v>0</v>
      </c>
      <c r="GG38" s="258">
        <v>0</v>
      </c>
      <c r="GH38" s="258">
        <v>0</v>
      </c>
      <c r="GI38" s="258">
        <v>0</v>
      </c>
      <c r="GJ38" s="294">
        <v>30</v>
      </c>
      <c r="GK38" s="258">
        <v>0</v>
      </c>
      <c r="GL38" s="294">
        <v>4</v>
      </c>
      <c r="GM38" s="258">
        <v>0</v>
      </c>
      <c r="GN38" s="258">
        <f t="shared" si="24"/>
        <v>0</v>
      </c>
      <c r="GO38" s="258">
        <v>0</v>
      </c>
      <c r="GP38" s="258">
        <f t="shared" si="25"/>
        <v>0</v>
      </c>
      <c r="GQ38" s="258">
        <v>0</v>
      </c>
      <c r="GR38" s="258">
        <v>0</v>
      </c>
      <c r="GS38" s="258">
        <v>0</v>
      </c>
      <c r="GT38" s="258">
        <v>0</v>
      </c>
      <c r="GU38" s="258">
        <v>0</v>
      </c>
      <c r="GV38" s="258">
        <v>0</v>
      </c>
      <c r="GW38" s="258">
        <v>0</v>
      </c>
      <c r="GX38" s="258">
        <v>0</v>
      </c>
      <c r="GY38" s="258">
        <v>0</v>
      </c>
      <c r="GZ38" s="258">
        <v>0</v>
      </c>
      <c r="HA38" s="258">
        <v>0</v>
      </c>
      <c r="HB38" s="258">
        <v>0</v>
      </c>
      <c r="HC38" s="258">
        <v>0</v>
      </c>
      <c r="HD38" s="258">
        <v>0</v>
      </c>
      <c r="HE38" s="258">
        <v>0</v>
      </c>
      <c r="HF38" s="258">
        <v>0</v>
      </c>
      <c r="HG38" s="258">
        <v>0</v>
      </c>
      <c r="HH38" s="258">
        <v>0</v>
      </c>
      <c r="HI38" s="291">
        <v>0</v>
      </c>
      <c r="HJ38" s="291">
        <v>0</v>
      </c>
      <c r="HK38" s="258">
        <v>0</v>
      </c>
      <c r="HL38" s="258">
        <v>0</v>
      </c>
      <c r="HM38" s="258">
        <v>0</v>
      </c>
      <c r="HN38" s="258">
        <v>0</v>
      </c>
      <c r="HO38" s="291">
        <v>0</v>
      </c>
      <c r="HP38" s="258">
        <v>0</v>
      </c>
      <c r="HQ38" s="258">
        <v>0</v>
      </c>
      <c r="HR38" s="258">
        <v>0</v>
      </c>
      <c r="HS38" s="258">
        <v>0</v>
      </c>
      <c r="HT38" s="258">
        <v>0</v>
      </c>
      <c r="HU38" s="258">
        <v>0</v>
      </c>
      <c r="HV38" s="258">
        <v>0</v>
      </c>
      <c r="HW38" s="258">
        <v>0</v>
      </c>
      <c r="HX38" s="258">
        <v>0</v>
      </c>
      <c r="HY38" s="258">
        <v>0</v>
      </c>
      <c r="HZ38" s="258">
        <v>0</v>
      </c>
      <c r="IA38" s="258">
        <v>0</v>
      </c>
      <c r="IB38" s="258">
        <v>0</v>
      </c>
      <c r="IC38" s="258">
        <v>0</v>
      </c>
      <c r="ID38" s="258">
        <v>0</v>
      </c>
      <c r="IE38" s="258">
        <v>0</v>
      </c>
      <c r="IF38" s="258">
        <v>0</v>
      </c>
      <c r="IG38" s="258">
        <v>0</v>
      </c>
      <c r="IH38" s="258">
        <v>0</v>
      </c>
      <c r="II38" s="258">
        <v>0</v>
      </c>
      <c r="IJ38" s="258">
        <v>0</v>
      </c>
      <c r="IK38" s="258">
        <v>0</v>
      </c>
      <c r="IL38" s="258">
        <v>0</v>
      </c>
      <c r="IM38" s="258">
        <v>0</v>
      </c>
      <c r="IN38" s="258">
        <v>0</v>
      </c>
      <c r="IO38" s="258">
        <v>0</v>
      </c>
      <c r="IP38" s="258">
        <v>0</v>
      </c>
      <c r="IQ38" s="258">
        <v>0</v>
      </c>
      <c r="IR38" s="258">
        <v>0</v>
      </c>
      <c r="IS38" s="258">
        <v>0</v>
      </c>
      <c r="IT38" s="258">
        <v>0</v>
      </c>
      <c r="IU38" s="258">
        <v>0</v>
      </c>
      <c r="IV38" s="258">
        <v>0</v>
      </c>
      <c r="IW38" s="258">
        <v>0</v>
      </c>
      <c r="IX38" s="258">
        <v>0</v>
      </c>
      <c r="IY38" s="258">
        <v>0</v>
      </c>
      <c r="IZ38" s="258">
        <v>0</v>
      </c>
      <c r="JA38" s="258">
        <v>0</v>
      </c>
    </row>
    <row r="39" spans="1:261" ht="110.25" x14ac:dyDescent="0.3">
      <c r="A39" s="293">
        <v>29</v>
      </c>
      <c r="B39" s="293" t="s">
        <v>526</v>
      </c>
      <c r="C39" s="292" t="s">
        <v>552</v>
      </c>
      <c r="D39" s="291">
        <v>1055516724</v>
      </c>
      <c r="E39" s="265">
        <f t="shared" si="20"/>
        <v>1183</v>
      </c>
      <c r="F39" s="265">
        <f t="shared" si="4"/>
        <v>0</v>
      </c>
      <c r="G39" s="265">
        <f t="shared" si="5"/>
        <v>1141</v>
      </c>
      <c r="H39" s="265">
        <f>SUM(O39,S39,U39,W39,Y39,AA39,AK39,AO39,AQ39,AS39,AU39,AW39,BC39,BE39,AY39,FK39,FL39,FM39,FQ39,FR39,BX39,CB39,DE39,DI39,DU39,DY39,EM39,ET39,EU39,FE39,FF39,FG39,GO39,GS39,HN39,HR39,HT39,HV39,HX39,HZ39,IJ39,IN39,IP39,IR39,IT39,IV39,FS39,FW39,FX39,FY39,GC39,GD39,GE39,GU39,GW39,GY39,HA39,HC39,IB39,IX39,IZ39,DK39,DM39,DO39,DQ39,IF39,EA39,EC39,EE39,EG39,ID39)</f>
        <v>0</v>
      </c>
      <c r="I39" s="265">
        <f t="shared" si="6"/>
        <v>42</v>
      </c>
      <c r="J39" s="290">
        <f t="shared" si="21"/>
        <v>0</v>
      </c>
      <c r="K39" s="258">
        <v>0</v>
      </c>
      <c r="L39" s="290">
        <v>0</v>
      </c>
      <c r="M39" s="258">
        <v>0</v>
      </c>
      <c r="N39" s="258">
        <v>0</v>
      </c>
      <c r="O39" s="258">
        <v>0</v>
      </c>
      <c r="P39" s="294">
        <v>0</v>
      </c>
      <c r="Q39" s="258">
        <v>0</v>
      </c>
      <c r="R39" s="258">
        <v>0</v>
      </c>
      <c r="S39" s="258">
        <v>0</v>
      </c>
      <c r="T39" s="258">
        <v>0</v>
      </c>
      <c r="U39" s="258">
        <v>0</v>
      </c>
      <c r="V39" s="294">
        <v>0</v>
      </c>
      <c r="W39" s="258">
        <v>0</v>
      </c>
      <c r="X39" s="294">
        <v>0</v>
      </c>
      <c r="Y39" s="258">
        <v>0</v>
      </c>
      <c r="Z39" s="294">
        <v>0</v>
      </c>
      <c r="AA39" s="258">
        <v>0</v>
      </c>
      <c r="AB39" s="294">
        <v>0</v>
      </c>
      <c r="AC39" s="258">
        <v>0</v>
      </c>
      <c r="AD39" s="294">
        <v>0</v>
      </c>
      <c r="AE39" s="258">
        <v>0</v>
      </c>
      <c r="AF39" s="290">
        <v>0</v>
      </c>
      <c r="AG39" s="258">
        <v>0</v>
      </c>
      <c r="AH39" s="258">
        <v>0</v>
      </c>
      <c r="AI39" s="258">
        <v>0</v>
      </c>
      <c r="AJ39" s="258">
        <v>0</v>
      </c>
      <c r="AK39" s="258">
        <v>0</v>
      </c>
      <c r="AL39" s="294">
        <v>0</v>
      </c>
      <c r="AM39" s="258">
        <v>0</v>
      </c>
      <c r="AN39" s="258">
        <v>0</v>
      </c>
      <c r="AO39" s="258">
        <v>0</v>
      </c>
      <c r="AP39" s="258">
        <v>0</v>
      </c>
      <c r="AQ39" s="258">
        <v>0</v>
      </c>
      <c r="AR39" s="294">
        <v>0</v>
      </c>
      <c r="AS39" s="258">
        <v>0</v>
      </c>
      <c r="AT39" s="294">
        <v>0</v>
      </c>
      <c r="AU39" s="258">
        <v>0</v>
      </c>
      <c r="AV39" s="294">
        <v>0</v>
      </c>
      <c r="AW39" s="258">
        <v>0</v>
      </c>
      <c r="AX39" s="294">
        <v>0</v>
      </c>
      <c r="AY39" s="258">
        <v>0</v>
      </c>
      <c r="AZ39" s="258">
        <v>0</v>
      </c>
      <c r="BA39" s="258">
        <v>0</v>
      </c>
      <c r="BB39" s="290">
        <v>0</v>
      </c>
      <c r="BC39" s="258">
        <v>0</v>
      </c>
      <c r="BD39" s="258">
        <v>0</v>
      </c>
      <c r="BE39" s="258">
        <v>0</v>
      </c>
      <c r="BF39" s="294">
        <v>0</v>
      </c>
      <c r="BG39" s="258">
        <v>0</v>
      </c>
      <c r="BH39" s="290">
        <v>5</v>
      </c>
      <c r="BI39" s="258">
        <v>0</v>
      </c>
      <c r="BJ39" s="258">
        <v>0</v>
      </c>
      <c r="BK39" s="258">
        <v>0</v>
      </c>
      <c r="BL39" s="294">
        <v>0</v>
      </c>
      <c r="BM39" s="258">
        <v>0</v>
      </c>
      <c r="BN39" s="258">
        <v>0</v>
      </c>
      <c r="BO39" s="258">
        <v>0</v>
      </c>
      <c r="BP39" s="294">
        <v>0</v>
      </c>
      <c r="BQ39" s="258">
        <v>0</v>
      </c>
      <c r="BR39" s="290">
        <v>0</v>
      </c>
      <c r="BS39" s="290">
        <f t="shared" si="22"/>
        <v>1</v>
      </c>
      <c r="BT39" s="258">
        <v>0</v>
      </c>
      <c r="BU39" s="290">
        <v>1</v>
      </c>
      <c r="BV39" s="258">
        <v>0</v>
      </c>
      <c r="BW39" s="258">
        <v>0</v>
      </c>
      <c r="BX39" s="258">
        <v>0</v>
      </c>
      <c r="BY39" s="294">
        <v>20</v>
      </c>
      <c r="BZ39" s="258">
        <v>0</v>
      </c>
      <c r="CA39" s="258">
        <v>0</v>
      </c>
      <c r="CB39" s="258">
        <v>0</v>
      </c>
      <c r="CC39" s="258">
        <v>0</v>
      </c>
      <c r="CD39" s="258">
        <v>0</v>
      </c>
      <c r="CE39" s="258">
        <v>0</v>
      </c>
      <c r="CF39" s="308">
        <v>0</v>
      </c>
      <c r="CG39" s="308">
        <v>0</v>
      </c>
      <c r="CH39" s="258">
        <v>0</v>
      </c>
      <c r="CI39" s="308">
        <v>0</v>
      </c>
      <c r="CJ39" s="258">
        <v>0</v>
      </c>
      <c r="CK39" s="258">
        <v>0</v>
      </c>
      <c r="CL39" s="258">
        <v>0</v>
      </c>
      <c r="CM39" s="291">
        <v>0</v>
      </c>
      <c r="CN39" s="258">
        <v>0</v>
      </c>
      <c r="CO39" s="291">
        <v>1</v>
      </c>
      <c r="CP39" s="258">
        <v>0</v>
      </c>
      <c r="CQ39" s="258">
        <v>0</v>
      </c>
      <c r="CR39" s="258">
        <v>0</v>
      </c>
      <c r="CS39" s="290">
        <v>0</v>
      </c>
      <c r="CT39" s="258">
        <v>0</v>
      </c>
      <c r="CU39" s="258">
        <v>0</v>
      </c>
      <c r="CV39" s="258">
        <v>0</v>
      </c>
      <c r="CW39" s="258">
        <v>0</v>
      </c>
      <c r="CX39" s="258">
        <v>0</v>
      </c>
      <c r="CY39" s="290">
        <v>9</v>
      </c>
      <c r="CZ39" s="290">
        <f t="shared" si="23"/>
        <v>7</v>
      </c>
      <c r="DA39" s="258">
        <v>0</v>
      </c>
      <c r="DB39" s="290">
        <v>7</v>
      </c>
      <c r="DC39" s="258">
        <v>0</v>
      </c>
      <c r="DD39" s="294">
        <v>74</v>
      </c>
      <c r="DE39" s="258">
        <v>0</v>
      </c>
      <c r="DF39" s="258">
        <v>0</v>
      </c>
      <c r="DG39" s="258">
        <v>0</v>
      </c>
      <c r="DH39" s="258">
        <v>0</v>
      </c>
      <c r="DI39" s="258">
        <v>0</v>
      </c>
      <c r="DJ39" s="258">
        <v>0</v>
      </c>
      <c r="DK39" s="258">
        <v>0</v>
      </c>
      <c r="DL39" s="258">
        <v>0</v>
      </c>
      <c r="DM39" s="258">
        <v>0</v>
      </c>
      <c r="DN39" s="258">
        <v>0</v>
      </c>
      <c r="DO39" s="258">
        <v>0</v>
      </c>
      <c r="DP39" s="258">
        <v>0</v>
      </c>
      <c r="DQ39" s="258">
        <v>0</v>
      </c>
      <c r="DR39" s="294">
        <v>22</v>
      </c>
      <c r="DS39" s="258">
        <v>0</v>
      </c>
      <c r="DT39" s="294">
        <v>847</v>
      </c>
      <c r="DU39" s="258">
        <v>0</v>
      </c>
      <c r="DV39" s="258">
        <v>0</v>
      </c>
      <c r="DW39" s="258">
        <v>0</v>
      </c>
      <c r="DX39" s="258">
        <v>0</v>
      </c>
      <c r="DY39" s="258">
        <v>0</v>
      </c>
      <c r="DZ39" s="258">
        <v>0</v>
      </c>
      <c r="EA39" s="258">
        <v>0</v>
      </c>
      <c r="EB39" s="258">
        <v>0</v>
      </c>
      <c r="EC39" s="258">
        <v>0</v>
      </c>
      <c r="ED39" s="258">
        <v>0</v>
      </c>
      <c r="EE39" s="258">
        <v>0</v>
      </c>
      <c r="EF39" s="258">
        <v>0</v>
      </c>
      <c r="EG39" s="258">
        <v>0</v>
      </c>
      <c r="EH39" s="294">
        <v>0</v>
      </c>
      <c r="EI39" s="294">
        <v>0</v>
      </c>
      <c r="EJ39" s="291">
        <v>281</v>
      </c>
      <c r="EK39" s="258">
        <v>0</v>
      </c>
      <c r="EL39" s="294">
        <v>3</v>
      </c>
      <c r="EM39" s="258">
        <v>0</v>
      </c>
      <c r="EN39" s="258">
        <v>0</v>
      </c>
      <c r="EO39" s="258">
        <v>0</v>
      </c>
      <c r="EP39" s="306">
        <v>220</v>
      </c>
      <c r="EQ39" s="258">
        <v>0</v>
      </c>
      <c r="ER39" s="258">
        <v>0</v>
      </c>
      <c r="ES39" s="258">
        <v>0</v>
      </c>
      <c r="ET39" s="258">
        <v>0</v>
      </c>
      <c r="EU39" s="258">
        <v>0</v>
      </c>
      <c r="EV39" s="306">
        <v>0</v>
      </c>
      <c r="EW39" s="258">
        <v>0</v>
      </c>
      <c r="EX39" s="258">
        <v>0</v>
      </c>
      <c r="EY39" s="258">
        <v>0</v>
      </c>
      <c r="EZ39" s="258">
        <v>0</v>
      </c>
      <c r="FA39" s="258">
        <v>0</v>
      </c>
      <c r="FB39" s="258">
        <v>0</v>
      </c>
      <c r="FC39" s="258">
        <v>0</v>
      </c>
      <c r="FD39" s="258">
        <v>0</v>
      </c>
      <c r="FE39" s="258">
        <v>0</v>
      </c>
      <c r="FF39" s="258">
        <v>0</v>
      </c>
      <c r="FG39" s="258">
        <v>0</v>
      </c>
      <c r="FH39" s="258">
        <v>0</v>
      </c>
      <c r="FI39" s="258">
        <v>0</v>
      </c>
      <c r="FJ39" s="258">
        <v>0</v>
      </c>
      <c r="FK39" s="258">
        <v>0</v>
      </c>
      <c r="FL39" s="258">
        <v>0</v>
      </c>
      <c r="FM39" s="258">
        <v>0</v>
      </c>
      <c r="FN39" s="258">
        <v>0</v>
      </c>
      <c r="FO39" s="258">
        <v>0</v>
      </c>
      <c r="FP39" s="258">
        <v>0</v>
      </c>
      <c r="FQ39" s="258">
        <v>0</v>
      </c>
      <c r="FR39" s="258">
        <v>0</v>
      </c>
      <c r="FS39" s="258">
        <v>0</v>
      </c>
      <c r="FT39" s="258">
        <v>0</v>
      </c>
      <c r="FU39" s="258">
        <v>0</v>
      </c>
      <c r="FV39" s="258">
        <v>0</v>
      </c>
      <c r="FW39" s="258">
        <v>0</v>
      </c>
      <c r="FX39" s="258">
        <v>0</v>
      </c>
      <c r="FY39" s="258">
        <v>0</v>
      </c>
      <c r="FZ39" s="258">
        <v>0</v>
      </c>
      <c r="GA39" s="258">
        <v>0</v>
      </c>
      <c r="GB39" s="258">
        <v>0</v>
      </c>
      <c r="GC39" s="258">
        <v>0</v>
      </c>
      <c r="GD39" s="258">
        <v>0</v>
      </c>
      <c r="GE39" s="258">
        <v>0</v>
      </c>
      <c r="GF39" s="258">
        <v>0</v>
      </c>
      <c r="GG39" s="258">
        <v>0</v>
      </c>
      <c r="GH39" s="258">
        <v>0</v>
      </c>
      <c r="GI39" s="258">
        <v>0</v>
      </c>
      <c r="GJ39" s="294">
        <v>73</v>
      </c>
      <c r="GK39" s="258">
        <v>0</v>
      </c>
      <c r="GL39" s="294">
        <v>3</v>
      </c>
      <c r="GM39" s="258">
        <v>0</v>
      </c>
      <c r="GN39" s="258">
        <f t="shared" si="24"/>
        <v>0</v>
      </c>
      <c r="GO39" s="258">
        <v>0</v>
      </c>
      <c r="GP39" s="258">
        <f t="shared" si="25"/>
        <v>0</v>
      </c>
      <c r="GQ39" s="258">
        <v>0</v>
      </c>
      <c r="GR39" s="258">
        <v>0</v>
      </c>
      <c r="GS39" s="258">
        <v>0</v>
      </c>
      <c r="GT39" s="258">
        <v>0</v>
      </c>
      <c r="GU39" s="258">
        <v>0</v>
      </c>
      <c r="GV39" s="258">
        <v>0</v>
      </c>
      <c r="GW39" s="258">
        <v>0</v>
      </c>
      <c r="GX39" s="258">
        <v>0</v>
      </c>
      <c r="GY39" s="258">
        <v>0</v>
      </c>
      <c r="GZ39" s="258">
        <v>0</v>
      </c>
      <c r="HA39" s="258">
        <v>0</v>
      </c>
      <c r="HB39" s="258">
        <v>0</v>
      </c>
      <c r="HC39" s="258">
        <v>0</v>
      </c>
      <c r="HD39" s="258">
        <v>0</v>
      </c>
      <c r="HE39" s="258">
        <v>0</v>
      </c>
      <c r="HF39" s="258">
        <v>0</v>
      </c>
      <c r="HG39" s="258">
        <v>0</v>
      </c>
      <c r="HH39" s="258">
        <v>0</v>
      </c>
      <c r="HI39" s="291">
        <v>0</v>
      </c>
      <c r="HJ39" s="291">
        <v>0</v>
      </c>
      <c r="HK39" s="258">
        <v>0</v>
      </c>
      <c r="HL39" s="258">
        <v>0</v>
      </c>
      <c r="HM39" s="258">
        <v>0</v>
      </c>
      <c r="HN39" s="258">
        <v>0</v>
      </c>
      <c r="HO39" s="291">
        <v>0</v>
      </c>
      <c r="HP39" s="258">
        <v>0</v>
      </c>
      <c r="HQ39" s="258">
        <v>0</v>
      </c>
      <c r="HR39" s="258">
        <v>0</v>
      </c>
      <c r="HS39" s="258">
        <v>0</v>
      </c>
      <c r="HT39" s="258">
        <v>0</v>
      </c>
      <c r="HU39" s="258">
        <v>0</v>
      </c>
      <c r="HV39" s="258">
        <v>0</v>
      </c>
      <c r="HW39" s="258">
        <v>0</v>
      </c>
      <c r="HX39" s="258">
        <v>0</v>
      </c>
      <c r="HY39" s="258">
        <v>0</v>
      </c>
      <c r="HZ39" s="258">
        <v>0</v>
      </c>
      <c r="IA39" s="258">
        <v>0</v>
      </c>
      <c r="IB39" s="258">
        <v>0</v>
      </c>
      <c r="IC39" s="258">
        <v>0</v>
      </c>
      <c r="ID39" s="258">
        <v>0</v>
      </c>
      <c r="IE39" s="258">
        <v>0</v>
      </c>
      <c r="IF39" s="258">
        <v>0</v>
      </c>
      <c r="IG39" s="258">
        <v>0</v>
      </c>
      <c r="IH39" s="258">
        <v>0</v>
      </c>
      <c r="II39" s="258">
        <v>0</v>
      </c>
      <c r="IJ39" s="258">
        <v>0</v>
      </c>
      <c r="IK39" s="258">
        <v>0</v>
      </c>
      <c r="IL39" s="258">
        <v>0</v>
      </c>
      <c r="IM39" s="258">
        <v>0</v>
      </c>
      <c r="IN39" s="258">
        <v>0</v>
      </c>
      <c r="IO39" s="258">
        <v>0</v>
      </c>
      <c r="IP39" s="258">
        <v>0</v>
      </c>
      <c r="IQ39" s="258">
        <v>0</v>
      </c>
      <c r="IR39" s="258">
        <v>0</v>
      </c>
      <c r="IS39" s="258">
        <v>0</v>
      </c>
      <c r="IT39" s="258">
        <v>0</v>
      </c>
      <c r="IU39" s="258">
        <v>0</v>
      </c>
      <c r="IV39" s="258">
        <v>0</v>
      </c>
      <c r="IW39" s="258">
        <v>0</v>
      </c>
      <c r="IX39" s="258">
        <v>0</v>
      </c>
      <c r="IY39" s="258">
        <v>0</v>
      </c>
      <c r="IZ39" s="258">
        <v>0</v>
      </c>
      <c r="JA39" s="258">
        <v>0</v>
      </c>
    </row>
    <row r="40" spans="1:261" ht="78.75" x14ac:dyDescent="0.3">
      <c r="A40" s="293">
        <v>30</v>
      </c>
      <c r="B40" s="293" t="s">
        <v>526</v>
      </c>
      <c r="C40" s="292" t="s">
        <v>553</v>
      </c>
      <c r="D40" s="291">
        <v>247692965</v>
      </c>
      <c r="E40" s="265">
        <f t="shared" si="20"/>
        <v>2212</v>
      </c>
      <c r="F40" s="265">
        <f t="shared" si="4"/>
        <v>0</v>
      </c>
      <c r="G40" s="265">
        <f t="shared" si="5"/>
        <v>1602</v>
      </c>
      <c r="H40" s="265">
        <f>SUM(O40,S40,U40,W40,Y40,AA40,AK40,AO40,AQ40,AS40,AU40,AW40,BC40,BE40,AY40,FK40,FL40,FM40,FQ40,FR40,BX40,CB40,DE40,DI40,DU40,DY40,EM40,ET40,EU40,FE40,FF40,FG40,GO40,GS40,HN40,HR40,HT40,HV40,HX40,HZ40,IJ40,IN40,IP40,IR40,IT40,IV40,FS40,FW40,FX40,FY40,GC40,GD40,GE40,GU40,GW40,GY40,HA40,HC40,IB40,IX40,IZ40,DK40,DM40,DO40,DQ40,IF40,EA40,EC40,EE40,EG40,ID40)</f>
        <v>0</v>
      </c>
      <c r="I40" s="265">
        <f t="shared" si="6"/>
        <v>610</v>
      </c>
      <c r="J40" s="290">
        <f t="shared" si="21"/>
        <v>1</v>
      </c>
      <c r="K40" s="258">
        <v>0</v>
      </c>
      <c r="L40" s="290">
        <v>1</v>
      </c>
      <c r="M40" s="258">
        <v>0</v>
      </c>
      <c r="N40" s="258">
        <v>0</v>
      </c>
      <c r="O40" s="258">
        <v>0</v>
      </c>
      <c r="P40" s="294">
        <v>0</v>
      </c>
      <c r="Q40" s="258">
        <v>0</v>
      </c>
      <c r="R40" s="258">
        <v>0</v>
      </c>
      <c r="S40" s="258">
        <v>0</v>
      </c>
      <c r="T40" s="258">
        <v>0</v>
      </c>
      <c r="U40" s="258">
        <v>0</v>
      </c>
      <c r="V40" s="294">
        <v>0</v>
      </c>
      <c r="W40" s="258">
        <v>0</v>
      </c>
      <c r="X40" s="294">
        <v>0</v>
      </c>
      <c r="Y40" s="258">
        <v>0</v>
      </c>
      <c r="Z40" s="294">
        <v>610</v>
      </c>
      <c r="AA40" s="258">
        <v>0</v>
      </c>
      <c r="AB40" s="294">
        <v>0</v>
      </c>
      <c r="AC40" s="258">
        <v>0</v>
      </c>
      <c r="AD40" s="294">
        <v>4</v>
      </c>
      <c r="AE40" s="258">
        <v>0</v>
      </c>
      <c r="AF40" s="290">
        <v>0</v>
      </c>
      <c r="AG40" s="258">
        <v>0</v>
      </c>
      <c r="AH40" s="258">
        <v>0</v>
      </c>
      <c r="AI40" s="258">
        <v>0</v>
      </c>
      <c r="AJ40" s="258">
        <v>0</v>
      </c>
      <c r="AK40" s="258">
        <v>0</v>
      </c>
      <c r="AL40" s="294">
        <v>0</v>
      </c>
      <c r="AM40" s="258">
        <v>0</v>
      </c>
      <c r="AN40" s="258">
        <v>0</v>
      </c>
      <c r="AO40" s="258">
        <v>0</v>
      </c>
      <c r="AP40" s="258">
        <v>0</v>
      </c>
      <c r="AQ40" s="258">
        <v>0</v>
      </c>
      <c r="AR40" s="294">
        <v>0</v>
      </c>
      <c r="AS40" s="258">
        <v>0</v>
      </c>
      <c r="AT40" s="294">
        <v>0</v>
      </c>
      <c r="AU40" s="258">
        <v>0</v>
      </c>
      <c r="AV40" s="294">
        <v>0</v>
      </c>
      <c r="AW40" s="258">
        <v>0</v>
      </c>
      <c r="AX40" s="294">
        <v>0</v>
      </c>
      <c r="AY40" s="258">
        <v>0</v>
      </c>
      <c r="AZ40" s="258">
        <v>0</v>
      </c>
      <c r="BA40" s="258">
        <v>0</v>
      </c>
      <c r="BB40" s="290">
        <v>0</v>
      </c>
      <c r="BC40" s="258">
        <v>0</v>
      </c>
      <c r="BD40" s="258">
        <v>0</v>
      </c>
      <c r="BE40" s="258">
        <v>0</v>
      </c>
      <c r="BF40" s="294">
        <v>0</v>
      </c>
      <c r="BG40" s="258">
        <v>0</v>
      </c>
      <c r="BH40" s="290">
        <v>15</v>
      </c>
      <c r="BI40" s="258">
        <v>0</v>
      </c>
      <c r="BJ40" s="258">
        <v>0</v>
      </c>
      <c r="BK40" s="258">
        <v>0</v>
      </c>
      <c r="BL40" s="294">
        <v>0</v>
      </c>
      <c r="BM40" s="258">
        <v>0</v>
      </c>
      <c r="BN40" s="258">
        <v>0</v>
      </c>
      <c r="BO40" s="258">
        <v>0</v>
      </c>
      <c r="BP40" s="294">
        <v>0</v>
      </c>
      <c r="BQ40" s="258">
        <v>0</v>
      </c>
      <c r="BR40" s="290">
        <v>0</v>
      </c>
      <c r="BS40" s="290">
        <f t="shared" si="22"/>
        <v>0</v>
      </c>
      <c r="BT40" s="258">
        <v>0</v>
      </c>
      <c r="BU40" s="290">
        <v>0</v>
      </c>
      <c r="BV40" s="258">
        <v>0</v>
      </c>
      <c r="BW40" s="258">
        <v>0</v>
      </c>
      <c r="BX40" s="258">
        <v>0</v>
      </c>
      <c r="BY40" s="294">
        <v>0</v>
      </c>
      <c r="BZ40" s="258">
        <v>0</v>
      </c>
      <c r="CA40" s="258">
        <v>0</v>
      </c>
      <c r="CB40" s="258">
        <v>0</v>
      </c>
      <c r="CC40" s="258">
        <v>0</v>
      </c>
      <c r="CD40" s="258">
        <v>0</v>
      </c>
      <c r="CE40" s="258">
        <v>0</v>
      </c>
      <c r="CF40" s="308">
        <v>0</v>
      </c>
      <c r="CG40" s="308">
        <v>0</v>
      </c>
      <c r="CH40" s="258">
        <v>0</v>
      </c>
      <c r="CI40" s="308">
        <v>0</v>
      </c>
      <c r="CJ40" s="258">
        <v>0</v>
      </c>
      <c r="CK40" s="258">
        <v>0</v>
      </c>
      <c r="CL40" s="258">
        <v>0</v>
      </c>
      <c r="CM40" s="291">
        <v>0</v>
      </c>
      <c r="CN40" s="258">
        <v>0</v>
      </c>
      <c r="CO40" s="291">
        <v>1</v>
      </c>
      <c r="CP40" s="258">
        <v>0</v>
      </c>
      <c r="CQ40" s="258">
        <v>0</v>
      </c>
      <c r="CR40" s="258">
        <v>0</v>
      </c>
      <c r="CS40" s="290">
        <v>8</v>
      </c>
      <c r="CT40" s="258">
        <v>0</v>
      </c>
      <c r="CU40" s="258">
        <v>0</v>
      </c>
      <c r="CV40" s="258">
        <v>0</v>
      </c>
      <c r="CW40" s="258">
        <v>0</v>
      </c>
      <c r="CX40" s="258">
        <v>0</v>
      </c>
      <c r="CY40" s="290">
        <v>1</v>
      </c>
      <c r="CZ40" s="290">
        <f t="shared" si="23"/>
        <v>0</v>
      </c>
      <c r="DA40" s="258">
        <v>0</v>
      </c>
      <c r="DB40" s="290">
        <v>0</v>
      </c>
      <c r="DC40" s="258">
        <v>0</v>
      </c>
      <c r="DD40" s="294">
        <v>0</v>
      </c>
      <c r="DE40" s="258">
        <v>0</v>
      </c>
      <c r="DF40" s="258">
        <v>0</v>
      </c>
      <c r="DG40" s="258">
        <v>0</v>
      </c>
      <c r="DH40" s="258">
        <v>0</v>
      </c>
      <c r="DI40" s="258">
        <v>0</v>
      </c>
      <c r="DJ40" s="258">
        <v>0</v>
      </c>
      <c r="DK40" s="258">
        <v>0</v>
      </c>
      <c r="DL40" s="258">
        <v>0</v>
      </c>
      <c r="DM40" s="258">
        <v>0</v>
      </c>
      <c r="DN40" s="258">
        <v>0</v>
      </c>
      <c r="DO40" s="258">
        <v>0</v>
      </c>
      <c r="DP40" s="258">
        <v>0</v>
      </c>
      <c r="DQ40" s="258">
        <v>0</v>
      </c>
      <c r="DR40" s="294">
        <v>0</v>
      </c>
      <c r="DS40" s="258">
        <v>0</v>
      </c>
      <c r="DT40" s="294">
        <v>1200</v>
      </c>
      <c r="DU40" s="258">
        <v>0</v>
      </c>
      <c r="DV40" s="258">
        <v>0</v>
      </c>
      <c r="DW40" s="258">
        <v>0</v>
      </c>
      <c r="DX40" s="258">
        <v>0</v>
      </c>
      <c r="DY40" s="258">
        <v>0</v>
      </c>
      <c r="DZ40" s="258">
        <v>0</v>
      </c>
      <c r="EA40" s="258">
        <v>0</v>
      </c>
      <c r="EB40" s="258">
        <v>0</v>
      </c>
      <c r="EC40" s="258">
        <v>0</v>
      </c>
      <c r="ED40" s="258">
        <v>0</v>
      </c>
      <c r="EE40" s="258">
        <v>0</v>
      </c>
      <c r="EF40" s="258">
        <v>0</v>
      </c>
      <c r="EG40" s="258">
        <v>0</v>
      </c>
      <c r="EH40" s="294">
        <v>0</v>
      </c>
      <c r="EI40" s="294">
        <v>0</v>
      </c>
      <c r="EJ40" s="291">
        <v>400</v>
      </c>
      <c r="EK40" s="258">
        <v>0</v>
      </c>
      <c r="EL40" s="294">
        <v>3</v>
      </c>
      <c r="EM40" s="258">
        <v>0</v>
      </c>
      <c r="EN40" s="258">
        <v>0</v>
      </c>
      <c r="EO40" s="258">
        <v>0</v>
      </c>
      <c r="EP40" s="306">
        <f t="shared" si="29"/>
        <v>402</v>
      </c>
      <c r="EQ40" s="258">
        <v>0</v>
      </c>
      <c r="ER40" s="258">
        <v>0</v>
      </c>
      <c r="ES40" s="258">
        <v>0</v>
      </c>
      <c r="ET40" s="258">
        <v>0</v>
      </c>
      <c r="EU40" s="258">
        <v>0</v>
      </c>
      <c r="EV40" s="306">
        <v>0</v>
      </c>
      <c r="EW40" s="258">
        <v>0</v>
      </c>
      <c r="EX40" s="258">
        <v>0</v>
      </c>
      <c r="EY40" s="258">
        <v>0</v>
      </c>
      <c r="EZ40" s="258">
        <v>0</v>
      </c>
      <c r="FA40" s="258">
        <v>0</v>
      </c>
      <c r="FB40" s="258">
        <v>0</v>
      </c>
      <c r="FC40" s="258">
        <v>0</v>
      </c>
      <c r="FD40" s="258">
        <v>0</v>
      </c>
      <c r="FE40" s="258">
        <v>0</v>
      </c>
      <c r="FF40" s="258">
        <v>0</v>
      </c>
      <c r="FG40" s="258">
        <v>0</v>
      </c>
      <c r="FH40" s="258">
        <v>0</v>
      </c>
      <c r="FI40" s="258">
        <v>0</v>
      </c>
      <c r="FJ40" s="258">
        <v>0</v>
      </c>
      <c r="FK40" s="258">
        <v>0</v>
      </c>
      <c r="FL40" s="258">
        <v>0</v>
      </c>
      <c r="FM40" s="258">
        <v>0</v>
      </c>
      <c r="FN40" s="258">
        <v>0</v>
      </c>
      <c r="FO40" s="258">
        <v>0</v>
      </c>
      <c r="FP40" s="258">
        <v>0</v>
      </c>
      <c r="FQ40" s="258">
        <v>0</v>
      </c>
      <c r="FR40" s="258">
        <v>0</v>
      </c>
      <c r="FS40" s="258">
        <v>0</v>
      </c>
      <c r="FT40" s="258">
        <v>0</v>
      </c>
      <c r="FU40" s="258">
        <v>0</v>
      </c>
      <c r="FV40" s="258">
        <v>0</v>
      </c>
      <c r="FW40" s="258">
        <v>0</v>
      </c>
      <c r="FX40" s="258">
        <v>0</v>
      </c>
      <c r="FY40" s="258">
        <v>0</v>
      </c>
      <c r="FZ40" s="258">
        <v>0</v>
      </c>
      <c r="GA40" s="258">
        <v>0</v>
      </c>
      <c r="GB40" s="258">
        <v>0</v>
      </c>
      <c r="GC40" s="258">
        <v>0</v>
      </c>
      <c r="GD40" s="258">
        <v>0</v>
      </c>
      <c r="GE40" s="258">
        <v>0</v>
      </c>
      <c r="GF40" s="258">
        <v>0</v>
      </c>
      <c r="GG40" s="258">
        <v>0</v>
      </c>
      <c r="GH40" s="258">
        <v>0</v>
      </c>
      <c r="GI40" s="258">
        <v>0</v>
      </c>
      <c r="GJ40" s="294">
        <v>134</v>
      </c>
      <c r="GK40" s="258">
        <v>0</v>
      </c>
      <c r="GL40" s="294">
        <v>3</v>
      </c>
      <c r="GM40" s="258">
        <v>0</v>
      </c>
      <c r="GN40" s="258">
        <f t="shared" si="24"/>
        <v>0</v>
      </c>
      <c r="GO40" s="258">
        <v>0</v>
      </c>
      <c r="GP40" s="258">
        <f t="shared" si="25"/>
        <v>0</v>
      </c>
      <c r="GQ40" s="258">
        <v>0</v>
      </c>
      <c r="GR40" s="258">
        <v>0</v>
      </c>
      <c r="GS40" s="258">
        <v>0</v>
      </c>
      <c r="GT40" s="258">
        <v>0</v>
      </c>
      <c r="GU40" s="258">
        <v>0</v>
      </c>
      <c r="GV40" s="258">
        <v>0</v>
      </c>
      <c r="GW40" s="258">
        <v>0</v>
      </c>
      <c r="GX40" s="258">
        <v>0</v>
      </c>
      <c r="GY40" s="258">
        <v>0</v>
      </c>
      <c r="GZ40" s="258">
        <v>0</v>
      </c>
      <c r="HA40" s="258">
        <v>0</v>
      </c>
      <c r="HB40" s="258">
        <v>0</v>
      </c>
      <c r="HC40" s="258">
        <v>0</v>
      </c>
      <c r="HD40" s="258">
        <v>0</v>
      </c>
      <c r="HE40" s="258">
        <v>0</v>
      </c>
      <c r="HF40" s="258">
        <v>0</v>
      </c>
      <c r="HG40" s="258">
        <v>0</v>
      </c>
      <c r="HH40" s="258">
        <v>0</v>
      </c>
      <c r="HI40" s="291">
        <v>0</v>
      </c>
      <c r="HJ40" s="291">
        <v>0</v>
      </c>
      <c r="HK40" s="258">
        <v>0</v>
      </c>
      <c r="HL40" s="258">
        <v>0</v>
      </c>
      <c r="HM40" s="258">
        <v>0</v>
      </c>
      <c r="HN40" s="258">
        <v>0</v>
      </c>
      <c r="HO40" s="291">
        <v>0</v>
      </c>
      <c r="HP40" s="258">
        <v>0</v>
      </c>
      <c r="HQ40" s="258">
        <v>0</v>
      </c>
      <c r="HR40" s="258">
        <v>0</v>
      </c>
      <c r="HS40" s="258">
        <v>0</v>
      </c>
      <c r="HT40" s="258">
        <v>0</v>
      </c>
      <c r="HU40" s="258">
        <v>0</v>
      </c>
      <c r="HV40" s="258">
        <v>0</v>
      </c>
      <c r="HW40" s="258">
        <v>0</v>
      </c>
      <c r="HX40" s="258">
        <v>0</v>
      </c>
      <c r="HY40" s="258">
        <v>0</v>
      </c>
      <c r="HZ40" s="258">
        <v>0</v>
      </c>
      <c r="IA40" s="258">
        <v>0</v>
      </c>
      <c r="IB40" s="258">
        <v>0</v>
      </c>
      <c r="IC40" s="258">
        <v>0</v>
      </c>
      <c r="ID40" s="258">
        <v>0</v>
      </c>
      <c r="IE40" s="258">
        <v>0</v>
      </c>
      <c r="IF40" s="258">
        <v>0</v>
      </c>
      <c r="IG40" s="258">
        <v>0</v>
      </c>
      <c r="IH40" s="258">
        <v>0</v>
      </c>
      <c r="II40" s="258">
        <v>0</v>
      </c>
      <c r="IJ40" s="258">
        <v>0</v>
      </c>
      <c r="IK40" s="258">
        <v>0</v>
      </c>
      <c r="IL40" s="258">
        <v>0</v>
      </c>
      <c r="IM40" s="258">
        <v>0</v>
      </c>
      <c r="IN40" s="258">
        <v>0</v>
      </c>
      <c r="IO40" s="258">
        <v>0</v>
      </c>
      <c r="IP40" s="258">
        <v>0</v>
      </c>
      <c r="IQ40" s="258">
        <v>0</v>
      </c>
      <c r="IR40" s="258">
        <v>0</v>
      </c>
      <c r="IS40" s="258">
        <v>0</v>
      </c>
      <c r="IT40" s="258">
        <v>0</v>
      </c>
      <c r="IU40" s="258">
        <v>0</v>
      </c>
      <c r="IV40" s="258">
        <v>0</v>
      </c>
      <c r="IW40" s="258">
        <v>0</v>
      </c>
      <c r="IX40" s="258">
        <v>0</v>
      </c>
      <c r="IY40" s="258">
        <v>0</v>
      </c>
      <c r="IZ40" s="258">
        <v>0</v>
      </c>
      <c r="JA40" s="258">
        <v>0</v>
      </c>
    </row>
    <row r="41" spans="1:261" ht="47.25" x14ac:dyDescent="0.3">
      <c r="A41" s="293">
        <v>31</v>
      </c>
      <c r="B41" s="293" t="s">
        <v>526</v>
      </c>
      <c r="C41" s="292" t="s">
        <v>554</v>
      </c>
      <c r="D41" s="291">
        <v>247692985</v>
      </c>
      <c r="E41" s="265">
        <f t="shared" si="20"/>
        <v>4324.07</v>
      </c>
      <c r="F41" s="265">
        <f t="shared" si="4"/>
        <v>0</v>
      </c>
      <c r="G41" s="265">
        <f t="shared" si="5"/>
        <v>1860</v>
      </c>
      <c r="H41" s="265">
        <f t="shared" ref="H41:H48" si="30">SUM(O41,S41,U41,W41,Y41,AA41,AK41,AO41,AQ41,AS41,AU41,AW41,BC41,BE41,AY41,FK41,FL41,FM41,FQ41,FR41,BX41,CB41,DE41,DI41,DU41,DY41,ES41,ET41,EU41,FE41,FF41,FG41,GO41,GS41,HN41,HR41,HT41,HV41,HX41,HZ41,IJ41,IN41,IP41,IR41,IT41,IV41,FS41,FW41,FX41,FY41,GC41,GD41,GE41,GU41,GW41,GY41,HA41,HC41,IB41,IX41,IZ41,DK41,DM41,DO41,DQ41,IF41,EA41,EC41,EE41,EG41,ID41)</f>
        <v>0</v>
      </c>
      <c r="I41" s="265">
        <f t="shared" si="6"/>
        <v>2464.0699999999997</v>
      </c>
      <c r="J41" s="290">
        <v>3</v>
      </c>
      <c r="K41" s="258">
        <v>0</v>
      </c>
      <c r="L41" s="290">
        <v>3</v>
      </c>
      <c r="M41" s="258">
        <v>0</v>
      </c>
      <c r="N41" s="258">
        <v>0</v>
      </c>
      <c r="O41" s="258">
        <v>0</v>
      </c>
      <c r="P41" s="294">
        <v>0</v>
      </c>
      <c r="Q41" s="258">
        <v>0</v>
      </c>
      <c r="R41" s="258">
        <v>0</v>
      </c>
      <c r="S41" s="258">
        <v>0</v>
      </c>
      <c r="T41" s="258">
        <v>0</v>
      </c>
      <c r="U41" s="258">
        <v>0</v>
      </c>
      <c r="V41" s="294">
        <v>0</v>
      </c>
      <c r="W41" s="258">
        <v>0</v>
      </c>
      <c r="X41" s="294">
        <v>0</v>
      </c>
      <c r="Y41" s="258">
        <v>0</v>
      </c>
      <c r="Z41" s="294">
        <v>1191.74</v>
      </c>
      <c r="AA41" s="258">
        <v>0</v>
      </c>
      <c r="AB41" s="294">
        <v>0</v>
      </c>
      <c r="AC41" s="258">
        <v>0</v>
      </c>
      <c r="AD41" s="294">
        <v>13</v>
      </c>
      <c r="AE41" s="258">
        <v>0</v>
      </c>
      <c r="AF41" s="290">
        <v>1</v>
      </c>
      <c r="AG41" s="258">
        <v>0</v>
      </c>
      <c r="AH41" s="258">
        <v>0</v>
      </c>
      <c r="AI41" s="258">
        <v>0</v>
      </c>
      <c r="AJ41" s="258">
        <v>0</v>
      </c>
      <c r="AK41" s="258">
        <v>0</v>
      </c>
      <c r="AL41" s="294">
        <v>0</v>
      </c>
      <c r="AM41" s="258">
        <v>0</v>
      </c>
      <c r="AN41" s="258">
        <v>0</v>
      </c>
      <c r="AO41" s="258">
        <v>0</v>
      </c>
      <c r="AP41" s="258">
        <v>0</v>
      </c>
      <c r="AQ41" s="258">
        <v>0</v>
      </c>
      <c r="AR41" s="294">
        <v>0</v>
      </c>
      <c r="AS41" s="258">
        <v>0</v>
      </c>
      <c r="AT41" s="294">
        <v>0</v>
      </c>
      <c r="AU41" s="258">
        <v>0</v>
      </c>
      <c r="AV41" s="294">
        <v>900</v>
      </c>
      <c r="AW41" s="258">
        <v>0</v>
      </c>
      <c r="AX41" s="294">
        <v>0</v>
      </c>
      <c r="AY41" s="258">
        <v>0</v>
      </c>
      <c r="AZ41" s="258">
        <v>0</v>
      </c>
      <c r="BA41" s="258">
        <v>0</v>
      </c>
      <c r="BB41" s="290">
        <v>2</v>
      </c>
      <c r="BC41" s="258">
        <v>0</v>
      </c>
      <c r="BD41" s="258">
        <v>0</v>
      </c>
      <c r="BE41" s="258">
        <v>0</v>
      </c>
      <c r="BF41" s="294">
        <v>0</v>
      </c>
      <c r="BG41" s="258">
        <v>0</v>
      </c>
      <c r="BH41" s="290">
        <v>25</v>
      </c>
      <c r="BI41" s="258">
        <v>0</v>
      </c>
      <c r="BJ41" s="258">
        <v>0</v>
      </c>
      <c r="BK41" s="258">
        <v>0</v>
      </c>
      <c r="BL41" s="294">
        <v>0</v>
      </c>
      <c r="BM41" s="258">
        <v>0</v>
      </c>
      <c r="BN41" s="258">
        <v>0</v>
      </c>
      <c r="BO41" s="258">
        <v>0</v>
      </c>
      <c r="BP41" s="294">
        <v>0</v>
      </c>
      <c r="BQ41" s="258">
        <v>0</v>
      </c>
      <c r="BR41" s="290">
        <v>0</v>
      </c>
      <c r="BS41" s="290">
        <f t="shared" si="22"/>
        <v>1</v>
      </c>
      <c r="BT41" s="258">
        <v>0</v>
      </c>
      <c r="BU41" s="290">
        <v>1</v>
      </c>
      <c r="BV41" s="258">
        <v>0</v>
      </c>
      <c r="BW41" s="258">
        <v>0</v>
      </c>
      <c r="BX41" s="258">
        <v>0</v>
      </c>
      <c r="BY41" s="294">
        <v>15</v>
      </c>
      <c r="BZ41" s="258">
        <v>0</v>
      </c>
      <c r="CA41" s="258">
        <v>0</v>
      </c>
      <c r="CB41" s="258">
        <v>0</v>
      </c>
      <c r="CC41" s="258">
        <v>0</v>
      </c>
      <c r="CD41" s="258">
        <v>0</v>
      </c>
      <c r="CE41" s="258">
        <v>0</v>
      </c>
      <c r="CF41" s="308">
        <v>0</v>
      </c>
      <c r="CG41" s="308">
        <v>0</v>
      </c>
      <c r="CH41" s="258">
        <v>0</v>
      </c>
      <c r="CI41" s="308"/>
      <c r="CJ41" s="258">
        <v>0</v>
      </c>
      <c r="CK41" s="258">
        <v>0</v>
      </c>
      <c r="CL41" s="258">
        <v>0</v>
      </c>
      <c r="CM41" s="291">
        <v>0</v>
      </c>
      <c r="CN41" s="258">
        <v>0</v>
      </c>
      <c r="CO41" s="291">
        <v>4</v>
      </c>
      <c r="CP41" s="258">
        <v>0</v>
      </c>
      <c r="CQ41" s="258">
        <v>0</v>
      </c>
      <c r="CR41" s="258">
        <v>0</v>
      </c>
      <c r="CS41" s="290">
        <v>28</v>
      </c>
      <c r="CT41" s="258">
        <v>0</v>
      </c>
      <c r="CU41" s="258">
        <v>0</v>
      </c>
      <c r="CV41" s="258">
        <v>0</v>
      </c>
      <c r="CW41" s="258">
        <v>0</v>
      </c>
      <c r="CX41" s="258">
        <v>0</v>
      </c>
      <c r="CY41" s="290">
        <v>21</v>
      </c>
      <c r="CZ41" s="290">
        <f t="shared" si="23"/>
        <v>15</v>
      </c>
      <c r="DA41" s="258">
        <v>0</v>
      </c>
      <c r="DB41" s="290">
        <v>15</v>
      </c>
      <c r="DC41" s="258">
        <v>0</v>
      </c>
      <c r="DD41" s="294">
        <v>210</v>
      </c>
      <c r="DE41" s="258">
        <v>0</v>
      </c>
      <c r="DF41" s="258">
        <v>0</v>
      </c>
      <c r="DG41" s="258">
        <v>0</v>
      </c>
      <c r="DH41" s="258">
        <v>0</v>
      </c>
      <c r="DI41" s="258">
        <v>0</v>
      </c>
      <c r="DJ41" s="258">
        <v>0</v>
      </c>
      <c r="DK41" s="258">
        <v>0</v>
      </c>
      <c r="DL41" s="258">
        <v>0</v>
      </c>
      <c r="DM41" s="258">
        <v>0</v>
      </c>
      <c r="DN41" s="258">
        <v>0</v>
      </c>
      <c r="DO41" s="258">
        <v>0</v>
      </c>
      <c r="DP41" s="258">
        <v>0</v>
      </c>
      <c r="DQ41" s="258">
        <v>0</v>
      </c>
      <c r="DR41" s="294">
        <v>0</v>
      </c>
      <c r="DS41" s="258">
        <v>0</v>
      </c>
      <c r="DT41" s="294">
        <v>1650</v>
      </c>
      <c r="DU41" s="258">
        <v>0</v>
      </c>
      <c r="DV41" s="258">
        <v>0</v>
      </c>
      <c r="DW41" s="258">
        <v>0</v>
      </c>
      <c r="DX41" s="258">
        <v>0</v>
      </c>
      <c r="DY41" s="258">
        <v>0</v>
      </c>
      <c r="DZ41" s="258">
        <v>0</v>
      </c>
      <c r="EA41" s="258">
        <v>0</v>
      </c>
      <c r="EB41" s="258">
        <v>0</v>
      </c>
      <c r="EC41" s="258">
        <v>0</v>
      </c>
      <c r="ED41" s="258">
        <v>0</v>
      </c>
      <c r="EE41" s="258">
        <v>0</v>
      </c>
      <c r="EF41" s="258">
        <v>0</v>
      </c>
      <c r="EG41" s="258">
        <v>0</v>
      </c>
      <c r="EH41" s="294">
        <v>0</v>
      </c>
      <c r="EI41" s="294">
        <v>0</v>
      </c>
      <c r="EJ41" s="291">
        <v>471.43</v>
      </c>
      <c r="EK41" s="258">
        <v>0</v>
      </c>
      <c r="EL41" s="294">
        <v>3.5</v>
      </c>
      <c r="EM41" s="258">
        <v>0</v>
      </c>
      <c r="EN41" s="258">
        <v>0</v>
      </c>
      <c r="EO41" s="258">
        <v>0</v>
      </c>
      <c r="EP41" s="306">
        <v>0</v>
      </c>
      <c r="EQ41" s="258">
        <v>0</v>
      </c>
      <c r="ER41" s="258">
        <v>0</v>
      </c>
      <c r="ES41" s="258">
        <v>0</v>
      </c>
      <c r="ET41" s="258">
        <v>0</v>
      </c>
      <c r="EU41" s="258">
        <v>0</v>
      </c>
      <c r="EV41" s="305">
        <v>357.33</v>
      </c>
      <c r="EW41" s="258">
        <v>0</v>
      </c>
      <c r="EX41" s="258">
        <v>0</v>
      </c>
      <c r="EY41" s="258">
        <v>0</v>
      </c>
      <c r="EZ41" s="258">
        <v>0</v>
      </c>
      <c r="FA41" s="258">
        <v>0</v>
      </c>
      <c r="FB41" s="258">
        <v>0</v>
      </c>
      <c r="FC41" s="258">
        <v>0</v>
      </c>
      <c r="FD41" s="258">
        <v>0</v>
      </c>
      <c r="FE41" s="258">
        <v>0</v>
      </c>
      <c r="FF41" s="258">
        <v>0</v>
      </c>
      <c r="FG41" s="258">
        <v>0</v>
      </c>
      <c r="FH41" s="258">
        <v>0</v>
      </c>
      <c r="FI41" s="258">
        <v>0</v>
      </c>
      <c r="FJ41" s="258">
        <v>0</v>
      </c>
      <c r="FK41" s="258">
        <v>0</v>
      </c>
      <c r="FL41" s="258">
        <v>0</v>
      </c>
      <c r="FM41" s="258">
        <v>0</v>
      </c>
      <c r="FN41" s="258">
        <v>0</v>
      </c>
      <c r="FO41" s="258">
        <v>0</v>
      </c>
      <c r="FP41" s="258">
        <v>0</v>
      </c>
      <c r="FQ41" s="258">
        <v>0</v>
      </c>
      <c r="FR41" s="258">
        <v>0</v>
      </c>
      <c r="FS41" s="258">
        <v>0</v>
      </c>
      <c r="FT41" s="258">
        <v>0</v>
      </c>
      <c r="FU41" s="258">
        <v>0</v>
      </c>
      <c r="FV41" s="258">
        <v>0</v>
      </c>
      <c r="FW41" s="258">
        <v>0</v>
      </c>
      <c r="FX41" s="258">
        <v>0</v>
      </c>
      <c r="FY41" s="258">
        <v>0</v>
      </c>
      <c r="FZ41" s="258">
        <v>0</v>
      </c>
      <c r="GA41" s="258">
        <v>0</v>
      </c>
      <c r="GB41" s="258">
        <v>0</v>
      </c>
      <c r="GC41" s="258">
        <v>0</v>
      </c>
      <c r="GD41" s="258">
        <v>0</v>
      </c>
      <c r="GE41" s="258">
        <v>0</v>
      </c>
      <c r="GF41" s="258">
        <v>0</v>
      </c>
      <c r="GG41" s="258">
        <v>0</v>
      </c>
      <c r="GH41" s="258">
        <v>0</v>
      </c>
      <c r="GI41" s="258">
        <v>0</v>
      </c>
      <c r="GJ41" s="294">
        <v>238</v>
      </c>
      <c r="GK41" s="258">
        <v>0</v>
      </c>
      <c r="GL41" s="294">
        <v>1.5</v>
      </c>
      <c r="GM41" s="258">
        <v>0</v>
      </c>
      <c r="GN41" s="258">
        <f t="shared" si="24"/>
        <v>0</v>
      </c>
      <c r="GO41" s="258">
        <v>0</v>
      </c>
      <c r="GP41" s="258">
        <f t="shared" si="25"/>
        <v>0</v>
      </c>
      <c r="GQ41" s="258">
        <v>0</v>
      </c>
      <c r="GR41" s="258">
        <v>0</v>
      </c>
      <c r="GS41" s="258">
        <v>0</v>
      </c>
      <c r="GT41" s="258">
        <v>0</v>
      </c>
      <c r="GU41" s="258">
        <v>0</v>
      </c>
      <c r="GV41" s="258">
        <v>0</v>
      </c>
      <c r="GW41" s="258">
        <v>0</v>
      </c>
      <c r="GX41" s="258">
        <v>0</v>
      </c>
      <c r="GY41" s="258">
        <v>0</v>
      </c>
      <c r="GZ41" s="258">
        <v>0</v>
      </c>
      <c r="HA41" s="258">
        <v>0</v>
      </c>
      <c r="HB41" s="258">
        <v>0</v>
      </c>
      <c r="HC41" s="258">
        <v>0</v>
      </c>
      <c r="HD41" s="258">
        <v>0</v>
      </c>
      <c r="HE41" s="258">
        <v>0</v>
      </c>
      <c r="HF41" s="258">
        <v>0</v>
      </c>
      <c r="HG41" s="258">
        <v>0</v>
      </c>
      <c r="HH41" s="258">
        <v>0</v>
      </c>
      <c r="HI41" s="291">
        <v>0</v>
      </c>
      <c r="HJ41" s="291">
        <v>0</v>
      </c>
      <c r="HK41" s="258">
        <v>0</v>
      </c>
      <c r="HL41" s="258">
        <v>0</v>
      </c>
      <c r="HM41" s="258">
        <v>0</v>
      </c>
      <c r="HN41" s="258">
        <v>0</v>
      </c>
      <c r="HO41" s="291">
        <v>0</v>
      </c>
      <c r="HP41" s="258">
        <v>0</v>
      </c>
      <c r="HQ41" s="258">
        <v>0</v>
      </c>
      <c r="HR41" s="258">
        <v>0</v>
      </c>
      <c r="HS41" s="258">
        <v>0</v>
      </c>
      <c r="HT41" s="258">
        <v>0</v>
      </c>
      <c r="HU41" s="258">
        <v>0</v>
      </c>
      <c r="HV41" s="258">
        <v>0</v>
      </c>
      <c r="HW41" s="258">
        <v>0</v>
      </c>
      <c r="HX41" s="258">
        <v>0</v>
      </c>
      <c r="HY41" s="258">
        <v>0</v>
      </c>
      <c r="HZ41" s="258">
        <v>0</v>
      </c>
      <c r="IA41" s="258">
        <v>0</v>
      </c>
      <c r="IB41" s="258">
        <v>0</v>
      </c>
      <c r="IC41" s="258">
        <v>0</v>
      </c>
      <c r="ID41" s="258">
        <v>0</v>
      </c>
      <c r="IE41" s="258">
        <v>0</v>
      </c>
      <c r="IF41" s="258">
        <v>0</v>
      </c>
      <c r="IG41" s="258">
        <v>0</v>
      </c>
      <c r="IH41" s="258">
        <v>0</v>
      </c>
      <c r="II41" s="258">
        <v>0</v>
      </c>
      <c r="IJ41" s="258">
        <v>0</v>
      </c>
      <c r="IK41" s="258">
        <v>0</v>
      </c>
      <c r="IL41" s="258">
        <v>0</v>
      </c>
      <c r="IM41" s="258">
        <v>0</v>
      </c>
      <c r="IN41" s="258">
        <v>0</v>
      </c>
      <c r="IO41" s="258">
        <v>0</v>
      </c>
      <c r="IP41" s="258">
        <v>0</v>
      </c>
      <c r="IQ41" s="258">
        <v>0</v>
      </c>
      <c r="IR41" s="258">
        <v>0</v>
      </c>
      <c r="IS41" s="258">
        <v>0</v>
      </c>
      <c r="IT41" s="258">
        <v>0</v>
      </c>
      <c r="IU41" s="258">
        <v>0</v>
      </c>
      <c r="IV41" s="258">
        <v>0</v>
      </c>
      <c r="IW41" s="258">
        <v>0</v>
      </c>
      <c r="IX41" s="258">
        <v>0</v>
      </c>
      <c r="IY41" s="258">
        <v>0</v>
      </c>
      <c r="IZ41" s="258">
        <v>0</v>
      </c>
      <c r="JA41" s="258">
        <v>0</v>
      </c>
    </row>
    <row r="42" spans="1:261" ht="31.5" x14ac:dyDescent="0.3">
      <c r="A42" s="293">
        <v>32</v>
      </c>
      <c r="B42" s="293" t="s">
        <v>526</v>
      </c>
      <c r="C42" s="292" t="s">
        <v>555</v>
      </c>
      <c r="D42" s="291">
        <v>247693004</v>
      </c>
      <c r="E42" s="265">
        <f t="shared" si="20"/>
        <v>2724.7</v>
      </c>
      <c r="F42" s="265">
        <f t="shared" si="4"/>
        <v>0</v>
      </c>
      <c r="G42" s="265">
        <f t="shared" si="5"/>
        <v>1782</v>
      </c>
      <c r="H42" s="265">
        <f t="shared" si="30"/>
        <v>0</v>
      </c>
      <c r="I42" s="265">
        <f t="shared" si="6"/>
        <v>942.7</v>
      </c>
      <c r="J42" s="290">
        <f t="shared" si="21"/>
        <v>1</v>
      </c>
      <c r="K42" s="258">
        <v>0</v>
      </c>
      <c r="L42" s="290">
        <v>1</v>
      </c>
      <c r="M42" s="258">
        <v>0</v>
      </c>
      <c r="N42" s="258">
        <v>0</v>
      </c>
      <c r="O42" s="258">
        <v>0</v>
      </c>
      <c r="P42" s="294">
        <v>0</v>
      </c>
      <c r="Q42" s="258">
        <v>0</v>
      </c>
      <c r="R42" s="258">
        <v>0</v>
      </c>
      <c r="S42" s="258">
        <v>0</v>
      </c>
      <c r="T42" s="258">
        <v>0</v>
      </c>
      <c r="U42" s="258">
        <v>0</v>
      </c>
      <c r="V42" s="294">
        <v>0</v>
      </c>
      <c r="W42" s="258">
        <v>0</v>
      </c>
      <c r="X42" s="294">
        <v>0</v>
      </c>
      <c r="Y42" s="258">
        <v>0</v>
      </c>
      <c r="Z42" s="294">
        <v>231</v>
      </c>
      <c r="AA42" s="258">
        <v>0</v>
      </c>
      <c r="AB42" s="294">
        <v>0</v>
      </c>
      <c r="AC42" s="258">
        <v>0</v>
      </c>
      <c r="AD42" s="294">
        <v>0</v>
      </c>
      <c r="AE42" s="258">
        <v>0</v>
      </c>
      <c r="AF42" s="290">
        <v>1</v>
      </c>
      <c r="AG42" s="258">
        <v>0</v>
      </c>
      <c r="AH42" s="258">
        <v>0</v>
      </c>
      <c r="AI42" s="258">
        <v>0</v>
      </c>
      <c r="AJ42" s="258">
        <v>0</v>
      </c>
      <c r="AK42" s="258">
        <v>0</v>
      </c>
      <c r="AL42" s="294">
        <v>390</v>
      </c>
      <c r="AM42" s="258">
        <v>0</v>
      </c>
      <c r="AN42" s="258">
        <v>0</v>
      </c>
      <c r="AO42" s="258">
        <v>0</v>
      </c>
      <c r="AP42" s="258">
        <v>0</v>
      </c>
      <c r="AQ42" s="258">
        <v>0</v>
      </c>
      <c r="AR42" s="294">
        <v>0</v>
      </c>
      <c r="AS42" s="258">
        <v>0</v>
      </c>
      <c r="AT42" s="294">
        <v>0</v>
      </c>
      <c r="AU42" s="258">
        <v>0</v>
      </c>
      <c r="AV42" s="294">
        <v>0</v>
      </c>
      <c r="AW42" s="258">
        <v>0</v>
      </c>
      <c r="AX42" s="294">
        <v>0</v>
      </c>
      <c r="AY42" s="258">
        <v>0</v>
      </c>
      <c r="AZ42" s="258">
        <v>0</v>
      </c>
      <c r="BA42" s="258">
        <v>0</v>
      </c>
      <c r="BB42" s="290">
        <v>0</v>
      </c>
      <c r="BC42" s="258">
        <v>0</v>
      </c>
      <c r="BD42" s="258">
        <v>0</v>
      </c>
      <c r="BE42" s="258">
        <v>0</v>
      </c>
      <c r="BF42" s="294">
        <v>0</v>
      </c>
      <c r="BG42" s="258">
        <v>0</v>
      </c>
      <c r="BH42" s="290">
        <v>28</v>
      </c>
      <c r="BI42" s="258">
        <v>0</v>
      </c>
      <c r="BJ42" s="258">
        <v>0</v>
      </c>
      <c r="BK42" s="258">
        <v>0</v>
      </c>
      <c r="BL42" s="294">
        <v>0</v>
      </c>
      <c r="BM42" s="258">
        <v>0</v>
      </c>
      <c r="BN42" s="258">
        <v>0</v>
      </c>
      <c r="BO42" s="258">
        <v>0</v>
      </c>
      <c r="BP42" s="294">
        <v>0</v>
      </c>
      <c r="BQ42" s="258">
        <v>0</v>
      </c>
      <c r="BR42" s="290">
        <v>30</v>
      </c>
      <c r="BS42" s="290">
        <f t="shared" si="22"/>
        <v>1</v>
      </c>
      <c r="BT42" s="258">
        <v>0</v>
      </c>
      <c r="BU42" s="290">
        <v>1</v>
      </c>
      <c r="BV42" s="258">
        <v>0</v>
      </c>
      <c r="BW42" s="258">
        <v>0</v>
      </c>
      <c r="BX42" s="258">
        <v>0</v>
      </c>
      <c r="BY42" s="294">
        <v>0</v>
      </c>
      <c r="BZ42" s="258">
        <v>0</v>
      </c>
      <c r="CA42" s="258">
        <v>0</v>
      </c>
      <c r="CB42" s="258">
        <v>0</v>
      </c>
      <c r="CC42" s="258">
        <v>15</v>
      </c>
      <c r="CD42" s="258">
        <v>0</v>
      </c>
      <c r="CE42" s="258">
        <v>0</v>
      </c>
      <c r="CF42" s="308">
        <v>0</v>
      </c>
      <c r="CG42" s="308">
        <v>0</v>
      </c>
      <c r="CH42" s="258">
        <v>0</v>
      </c>
      <c r="CI42" s="308">
        <v>0</v>
      </c>
      <c r="CJ42" s="258">
        <v>0</v>
      </c>
      <c r="CK42" s="258">
        <v>0</v>
      </c>
      <c r="CL42" s="258">
        <v>0</v>
      </c>
      <c r="CM42" s="291">
        <v>0</v>
      </c>
      <c r="CN42" s="258">
        <v>0</v>
      </c>
      <c r="CO42" s="291">
        <v>1</v>
      </c>
      <c r="CP42" s="258">
        <v>0</v>
      </c>
      <c r="CQ42" s="258">
        <v>0</v>
      </c>
      <c r="CR42" s="258">
        <v>0</v>
      </c>
      <c r="CS42" s="290">
        <v>5</v>
      </c>
      <c r="CT42" s="258">
        <v>0</v>
      </c>
      <c r="CU42" s="258">
        <v>0</v>
      </c>
      <c r="CV42" s="258">
        <v>0</v>
      </c>
      <c r="CW42" s="258">
        <v>0</v>
      </c>
      <c r="CX42" s="258">
        <v>0</v>
      </c>
      <c r="CY42" s="290">
        <v>8</v>
      </c>
      <c r="CZ42" s="290">
        <f t="shared" si="23"/>
        <v>34</v>
      </c>
      <c r="DA42" s="258">
        <v>0</v>
      </c>
      <c r="DB42" s="290">
        <v>34</v>
      </c>
      <c r="DC42" s="258">
        <v>0</v>
      </c>
      <c r="DD42" s="294">
        <v>450</v>
      </c>
      <c r="DE42" s="258">
        <v>0</v>
      </c>
      <c r="DF42" s="258">
        <v>0</v>
      </c>
      <c r="DG42" s="258">
        <v>0</v>
      </c>
      <c r="DH42" s="258">
        <v>0</v>
      </c>
      <c r="DI42" s="258">
        <v>0</v>
      </c>
      <c r="DJ42" s="258">
        <v>0</v>
      </c>
      <c r="DK42" s="258">
        <v>0</v>
      </c>
      <c r="DL42" s="258">
        <v>0</v>
      </c>
      <c r="DM42" s="258">
        <v>0</v>
      </c>
      <c r="DN42" s="258">
        <v>0</v>
      </c>
      <c r="DO42" s="258">
        <v>0</v>
      </c>
      <c r="DP42" s="258">
        <v>0</v>
      </c>
      <c r="DQ42" s="258">
        <v>0</v>
      </c>
      <c r="DR42" s="294">
        <v>0</v>
      </c>
      <c r="DS42" s="258">
        <v>0</v>
      </c>
      <c r="DT42" s="294">
        <v>1332</v>
      </c>
      <c r="DU42" s="258">
        <v>0</v>
      </c>
      <c r="DV42" s="258">
        <v>0</v>
      </c>
      <c r="DW42" s="258">
        <v>0</v>
      </c>
      <c r="DX42" s="258">
        <v>0</v>
      </c>
      <c r="DY42" s="258">
        <v>0</v>
      </c>
      <c r="DZ42" s="258">
        <v>0</v>
      </c>
      <c r="EA42" s="258">
        <v>0</v>
      </c>
      <c r="EB42" s="258">
        <v>0</v>
      </c>
      <c r="EC42" s="258">
        <v>0</v>
      </c>
      <c r="ED42" s="258">
        <v>0</v>
      </c>
      <c r="EE42" s="258">
        <v>0</v>
      </c>
      <c r="EF42" s="258">
        <v>0</v>
      </c>
      <c r="EG42" s="258">
        <v>0</v>
      </c>
      <c r="EH42" s="294">
        <v>0</v>
      </c>
      <c r="EI42" s="294">
        <v>0</v>
      </c>
      <c r="EJ42" s="291">
        <v>444</v>
      </c>
      <c r="EK42" s="258">
        <v>0</v>
      </c>
      <c r="EL42" s="294">
        <v>3</v>
      </c>
      <c r="EM42" s="258">
        <v>0</v>
      </c>
      <c r="EN42" s="258">
        <v>0</v>
      </c>
      <c r="EO42" s="258">
        <v>0</v>
      </c>
      <c r="EP42" s="258">
        <v>0</v>
      </c>
      <c r="EQ42" s="258">
        <v>0</v>
      </c>
      <c r="ER42" s="258">
        <v>0</v>
      </c>
      <c r="ES42" s="258">
        <v>0</v>
      </c>
      <c r="ET42" s="258">
        <v>0</v>
      </c>
      <c r="EU42" s="258">
        <v>0</v>
      </c>
      <c r="EV42" s="305">
        <v>184.69</v>
      </c>
      <c r="EW42" s="258">
        <v>0</v>
      </c>
      <c r="EX42" s="258">
        <v>0</v>
      </c>
      <c r="EY42" s="258">
        <v>0</v>
      </c>
      <c r="EZ42" s="258">
        <v>0</v>
      </c>
      <c r="FA42" s="258">
        <v>0</v>
      </c>
      <c r="FB42" s="258">
        <v>0</v>
      </c>
      <c r="FC42" s="258">
        <v>0</v>
      </c>
      <c r="FD42" s="258">
        <v>0</v>
      </c>
      <c r="FE42" s="258">
        <v>0</v>
      </c>
      <c r="FF42" s="258">
        <v>0</v>
      </c>
      <c r="FG42" s="258">
        <v>0</v>
      </c>
      <c r="FH42" s="258">
        <v>0</v>
      </c>
      <c r="FI42" s="258">
        <v>0</v>
      </c>
      <c r="FJ42" s="258">
        <v>0</v>
      </c>
      <c r="FK42" s="258">
        <v>0</v>
      </c>
      <c r="FL42" s="258">
        <v>0</v>
      </c>
      <c r="FM42" s="258">
        <v>0</v>
      </c>
      <c r="FN42" s="258">
        <v>0</v>
      </c>
      <c r="FO42" s="258">
        <v>0</v>
      </c>
      <c r="FP42" s="258">
        <v>0</v>
      </c>
      <c r="FQ42" s="258">
        <v>0</v>
      </c>
      <c r="FR42" s="258">
        <v>0</v>
      </c>
      <c r="FS42" s="258">
        <v>0</v>
      </c>
      <c r="FT42" s="258">
        <v>0</v>
      </c>
      <c r="FU42" s="258">
        <v>0</v>
      </c>
      <c r="FV42" s="258">
        <v>0</v>
      </c>
      <c r="FW42" s="258">
        <v>0</v>
      </c>
      <c r="FX42" s="258">
        <v>0</v>
      </c>
      <c r="FY42" s="258">
        <v>0</v>
      </c>
      <c r="FZ42" s="258">
        <v>0</v>
      </c>
      <c r="GA42" s="258">
        <v>0</v>
      </c>
      <c r="GB42" s="258">
        <v>0</v>
      </c>
      <c r="GC42" s="258">
        <v>0</v>
      </c>
      <c r="GD42" s="258">
        <v>0</v>
      </c>
      <c r="GE42" s="258">
        <v>0</v>
      </c>
      <c r="GF42" s="258">
        <v>122.01</v>
      </c>
      <c r="GG42" s="258">
        <v>0</v>
      </c>
      <c r="GH42" s="258">
        <v>0</v>
      </c>
      <c r="GI42" s="258">
        <v>0</v>
      </c>
      <c r="GJ42" s="294">
        <v>0</v>
      </c>
      <c r="GK42" s="258">
        <v>0</v>
      </c>
      <c r="GL42" s="294">
        <v>0</v>
      </c>
      <c r="GM42" s="258">
        <v>0</v>
      </c>
      <c r="GN42" s="258">
        <f t="shared" si="24"/>
        <v>0</v>
      </c>
      <c r="GO42" s="258">
        <v>0</v>
      </c>
      <c r="GP42" s="258">
        <f t="shared" si="25"/>
        <v>0</v>
      </c>
      <c r="GQ42" s="258">
        <v>0</v>
      </c>
      <c r="GR42" s="258">
        <v>0</v>
      </c>
      <c r="GS42" s="258">
        <v>0</v>
      </c>
      <c r="GT42" s="258">
        <v>0</v>
      </c>
      <c r="GU42" s="258">
        <v>0</v>
      </c>
      <c r="GV42" s="258">
        <v>0</v>
      </c>
      <c r="GW42" s="258">
        <v>0</v>
      </c>
      <c r="GX42" s="258">
        <v>0</v>
      </c>
      <c r="GY42" s="258">
        <v>0</v>
      </c>
      <c r="GZ42" s="258">
        <v>0</v>
      </c>
      <c r="HA42" s="258">
        <v>0</v>
      </c>
      <c r="HB42" s="258">
        <v>0</v>
      </c>
      <c r="HC42" s="258">
        <v>0</v>
      </c>
      <c r="HD42" s="258">
        <v>0</v>
      </c>
      <c r="HE42" s="258">
        <v>0</v>
      </c>
      <c r="HF42" s="258">
        <v>0</v>
      </c>
      <c r="HG42" s="258">
        <v>0</v>
      </c>
      <c r="HH42" s="258">
        <v>0</v>
      </c>
      <c r="HI42" s="291">
        <v>0</v>
      </c>
      <c r="HJ42" s="291">
        <v>0</v>
      </c>
      <c r="HK42" s="258">
        <v>0</v>
      </c>
      <c r="HL42" s="258">
        <v>0</v>
      </c>
      <c r="HM42" s="258">
        <v>0</v>
      </c>
      <c r="HN42" s="258">
        <v>0</v>
      </c>
      <c r="HO42" s="291">
        <v>0</v>
      </c>
      <c r="HP42" s="258">
        <v>0</v>
      </c>
      <c r="HQ42" s="258">
        <v>0</v>
      </c>
      <c r="HR42" s="258">
        <v>0</v>
      </c>
      <c r="HS42" s="258">
        <v>0</v>
      </c>
      <c r="HT42" s="258">
        <v>0</v>
      </c>
      <c r="HU42" s="258">
        <v>0</v>
      </c>
      <c r="HV42" s="258">
        <v>0</v>
      </c>
      <c r="HW42" s="258">
        <v>0</v>
      </c>
      <c r="HX42" s="258">
        <v>0</v>
      </c>
      <c r="HY42" s="258">
        <v>0</v>
      </c>
      <c r="HZ42" s="258">
        <v>0</v>
      </c>
      <c r="IA42" s="258">
        <v>0</v>
      </c>
      <c r="IB42" s="258">
        <v>0</v>
      </c>
      <c r="IC42" s="258">
        <v>0</v>
      </c>
      <c r="ID42" s="258">
        <v>0</v>
      </c>
      <c r="IE42" s="258">
        <v>0</v>
      </c>
      <c r="IF42" s="258">
        <v>0</v>
      </c>
      <c r="IG42" s="258">
        <v>0</v>
      </c>
      <c r="IH42" s="258">
        <v>0</v>
      </c>
      <c r="II42" s="258">
        <v>0</v>
      </c>
      <c r="IJ42" s="258">
        <v>0</v>
      </c>
      <c r="IK42" s="258">
        <v>0</v>
      </c>
      <c r="IL42" s="258">
        <v>0</v>
      </c>
      <c r="IM42" s="258">
        <v>0</v>
      </c>
      <c r="IN42" s="258">
        <v>0</v>
      </c>
      <c r="IO42" s="258">
        <v>0</v>
      </c>
      <c r="IP42" s="258">
        <v>0</v>
      </c>
      <c r="IQ42" s="258">
        <v>0</v>
      </c>
      <c r="IR42" s="258">
        <v>0</v>
      </c>
      <c r="IS42" s="258">
        <v>0</v>
      </c>
      <c r="IT42" s="258">
        <v>0</v>
      </c>
      <c r="IU42" s="258">
        <v>0</v>
      </c>
      <c r="IV42" s="258">
        <v>0</v>
      </c>
      <c r="IW42" s="258">
        <v>0</v>
      </c>
      <c r="IX42" s="258">
        <v>0</v>
      </c>
      <c r="IY42" s="258">
        <v>0</v>
      </c>
      <c r="IZ42" s="258">
        <v>0</v>
      </c>
      <c r="JA42" s="258">
        <v>0</v>
      </c>
    </row>
    <row r="43" spans="1:261" ht="47.25" x14ac:dyDescent="0.3">
      <c r="A43" s="293">
        <v>33</v>
      </c>
      <c r="B43" s="293" t="s">
        <v>526</v>
      </c>
      <c r="C43" s="292" t="s">
        <v>556</v>
      </c>
      <c r="D43" s="291">
        <v>247692996</v>
      </c>
      <c r="E43" s="265">
        <f t="shared" si="20"/>
        <v>3089.21</v>
      </c>
      <c r="F43" s="265">
        <f t="shared" si="4"/>
        <v>0</v>
      </c>
      <c r="G43" s="265">
        <f t="shared" si="5"/>
        <v>1571</v>
      </c>
      <c r="H43" s="265">
        <f t="shared" si="30"/>
        <v>0</v>
      </c>
      <c r="I43" s="265">
        <f t="shared" si="6"/>
        <v>1518.21</v>
      </c>
      <c r="J43" s="290">
        <f t="shared" si="21"/>
        <v>1</v>
      </c>
      <c r="K43" s="258">
        <v>0</v>
      </c>
      <c r="L43" s="290">
        <v>1</v>
      </c>
      <c r="M43" s="258">
        <v>0</v>
      </c>
      <c r="N43" s="258">
        <v>0</v>
      </c>
      <c r="O43" s="258">
        <v>0</v>
      </c>
      <c r="P43" s="294">
        <v>0</v>
      </c>
      <c r="Q43" s="258">
        <v>0</v>
      </c>
      <c r="R43" s="258">
        <v>0</v>
      </c>
      <c r="S43" s="258">
        <v>0</v>
      </c>
      <c r="T43" s="258">
        <v>0</v>
      </c>
      <c r="U43" s="258">
        <v>0</v>
      </c>
      <c r="V43" s="294">
        <v>0</v>
      </c>
      <c r="W43" s="258">
        <v>0</v>
      </c>
      <c r="X43" s="294">
        <v>0</v>
      </c>
      <c r="Y43" s="258">
        <v>0</v>
      </c>
      <c r="Z43" s="294">
        <v>548</v>
      </c>
      <c r="AA43" s="258">
        <v>0</v>
      </c>
      <c r="AB43" s="294">
        <v>0</v>
      </c>
      <c r="AC43" s="258">
        <v>0</v>
      </c>
      <c r="AD43" s="294">
        <v>4</v>
      </c>
      <c r="AE43" s="258">
        <v>0</v>
      </c>
      <c r="AF43" s="290">
        <v>1</v>
      </c>
      <c r="AG43" s="258">
        <v>0</v>
      </c>
      <c r="AH43" s="258">
        <v>0</v>
      </c>
      <c r="AI43" s="258">
        <v>0</v>
      </c>
      <c r="AJ43" s="258">
        <v>0</v>
      </c>
      <c r="AK43" s="258">
        <v>0</v>
      </c>
      <c r="AL43" s="294">
        <v>450</v>
      </c>
      <c r="AM43" s="258">
        <v>0</v>
      </c>
      <c r="AN43" s="258">
        <v>0</v>
      </c>
      <c r="AO43" s="258">
        <v>0</v>
      </c>
      <c r="AP43" s="258">
        <v>0</v>
      </c>
      <c r="AQ43" s="258">
        <v>0</v>
      </c>
      <c r="AR43" s="294">
        <v>0</v>
      </c>
      <c r="AS43" s="258">
        <v>0</v>
      </c>
      <c r="AT43" s="294">
        <v>0</v>
      </c>
      <c r="AU43" s="258">
        <v>0</v>
      </c>
      <c r="AV43" s="294">
        <v>0</v>
      </c>
      <c r="AW43" s="258">
        <v>0</v>
      </c>
      <c r="AX43" s="294">
        <v>0</v>
      </c>
      <c r="AY43" s="258">
        <v>0</v>
      </c>
      <c r="AZ43" s="258">
        <v>0</v>
      </c>
      <c r="BA43" s="258">
        <v>0</v>
      </c>
      <c r="BB43" s="290">
        <v>0</v>
      </c>
      <c r="BC43" s="258">
        <v>0</v>
      </c>
      <c r="BD43" s="258">
        <v>0</v>
      </c>
      <c r="BE43" s="258">
        <v>0</v>
      </c>
      <c r="BF43" s="294">
        <v>0</v>
      </c>
      <c r="BG43" s="258">
        <v>0</v>
      </c>
      <c r="BH43" s="290">
        <v>10</v>
      </c>
      <c r="BI43" s="258">
        <v>0</v>
      </c>
      <c r="BJ43" s="258">
        <v>0</v>
      </c>
      <c r="BK43" s="258">
        <v>0</v>
      </c>
      <c r="BL43" s="294">
        <v>0</v>
      </c>
      <c r="BM43" s="258">
        <v>0</v>
      </c>
      <c r="BN43" s="258">
        <v>0</v>
      </c>
      <c r="BO43" s="258">
        <v>0</v>
      </c>
      <c r="BP43" s="294">
        <v>0</v>
      </c>
      <c r="BQ43" s="258">
        <v>0</v>
      </c>
      <c r="BR43" s="290">
        <v>90</v>
      </c>
      <c r="BS43" s="290">
        <f t="shared" si="22"/>
        <v>1</v>
      </c>
      <c r="BT43" s="258">
        <v>0</v>
      </c>
      <c r="BU43" s="290">
        <v>1</v>
      </c>
      <c r="BV43" s="258">
        <v>0</v>
      </c>
      <c r="BW43" s="258">
        <v>0</v>
      </c>
      <c r="BX43" s="258">
        <v>0</v>
      </c>
      <c r="BY43" s="294">
        <v>25</v>
      </c>
      <c r="BZ43" s="258">
        <v>0</v>
      </c>
      <c r="CA43" s="258">
        <v>0</v>
      </c>
      <c r="CB43" s="258">
        <v>0</v>
      </c>
      <c r="CC43" s="258">
        <v>0</v>
      </c>
      <c r="CD43" s="258">
        <v>0</v>
      </c>
      <c r="CE43" s="258">
        <v>0</v>
      </c>
      <c r="CF43" s="308">
        <v>0</v>
      </c>
      <c r="CG43" s="308">
        <v>0</v>
      </c>
      <c r="CH43" s="258">
        <v>0</v>
      </c>
      <c r="CI43" s="308">
        <v>0</v>
      </c>
      <c r="CJ43" s="258">
        <v>0</v>
      </c>
      <c r="CK43" s="258">
        <v>0</v>
      </c>
      <c r="CL43" s="258">
        <v>0</v>
      </c>
      <c r="CM43" s="291">
        <v>0</v>
      </c>
      <c r="CN43" s="258">
        <v>0</v>
      </c>
      <c r="CO43" s="291">
        <v>1</v>
      </c>
      <c r="CP43" s="258">
        <v>0</v>
      </c>
      <c r="CQ43" s="258">
        <v>0</v>
      </c>
      <c r="CR43" s="258">
        <v>0</v>
      </c>
      <c r="CS43" s="290">
        <v>13</v>
      </c>
      <c r="CT43" s="258">
        <v>0</v>
      </c>
      <c r="CU43" s="258">
        <v>0</v>
      </c>
      <c r="CV43" s="258">
        <v>0</v>
      </c>
      <c r="CW43" s="258">
        <v>0</v>
      </c>
      <c r="CX43" s="258">
        <v>0</v>
      </c>
      <c r="CY43" s="290">
        <v>8</v>
      </c>
      <c r="CZ43" s="290">
        <f t="shared" si="23"/>
        <v>26</v>
      </c>
      <c r="DA43" s="258">
        <v>0</v>
      </c>
      <c r="DB43" s="290">
        <v>26</v>
      </c>
      <c r="DC43" s="258">
        <v>0</v>
      </c>
      <c r="DD43" s="294">
        <v>324</v>
      </c>
      <c r="DE43" s="258">
        <v>0</v>
      </c>
      <c r="DF43" s="258">
        <v>0</v>
      </c>
      <c r="DG43" s="258">
        <v>0</v>
      </c>
      <c r="DH43" s="258">
        <v>0</v>
      </c>
      <c r="DI43" s="258">
        <v>0</v>
      </c>
      <c r="DJ43" s="258">
        <v>0</v>
      </c>
      <c r="DK43" s="258">
        <v>0</v>
      </c>
      <c r="DL43" s="258">
        <v>0</v>
      </c>
      <c r="DM43" s="258">
        <v>0</v>
      </c>
      <c r="DN43" s="258">
        <v>0</v>
      </c>
      <c r="DO43" s="258">
        <v>0</v>
      </c>
      <c r="DP43" s="258">
        <v>0</v>
      </c>
      <c r="DQ43" s="258">
        <v>0</v>
      </c>
      <c r="DR43" s="294">
        <v>0</v>
      </c>
      <c r="DS43" s="258">
        <v>0</v>
      </c>
      <c r="DT43" s="294">
        <v>1247</v>
      </c>
      <c r="DU43" s="258">
        <v>0</v>
      </c>
      <c r="DV43" s="258">
        <v>0</v>
      </c>
      <c r="DW43" s="258">
        <v>0</v>
      </c>
      <c r="DX43" s="258">
        <v>0</v>
      </c>
      <c r="DY43" s="258">
        <v>0</v>
      </c>
      <c r="DZ43" s="258">
        <v>0</v>
      </c>
      <c r="EA43" s="258">
        <v>0</v>
      </c>
      <c r="EB43" s="258">
        <v>0</v>
      </c>
      <c r="EC43" s="258">
        <v>0</v>
      </c>
      <c r="ED43" s="258">
        <v>0</v>
      </c>
      <c r="EE43" s="258">
        <v>0</v>
      </c>
      <c r="EF43" s="258">
        <v>0</v>
      </c>
      <c r="EG43" s="258">
        <v>0</v>
      </c>
      <c r="EH43" s="294">
        <v>0</v>
      </c>
      <c r="EI43" s="294">
        <v>0</v>
      </c>
      <c r="EJ43" s="291">
        <v>415</v>
      </c>
      <c r="EK43" s="258">
        <v>0</v>
      </c>
      <c r="EL43" s="294">
        <v>3</v>
      </c>
      <c r="EM43" s="258">
        <v>0</v>
      </c>
      <c r="EN43" s="258">
        <v>0</v>
      </c>
      <c r="EO43" s="258">
        <v>0</v>
      </c>
      <c r="EP43" s="258">
        <v>0</v>
      </c>
      <c r="EQ43" s="258">
        <v>0</v>
      </c>
      <c r="ER43" s="258">
        <v>0</v>
      </c>
      <c r="ES43" s="258">
        <v>0</v>
      </c>
      <c r="ET43" s="258">
        <v>0</v>
      </c>
      <c r="EU43" s="258">
        <v>0</v>
      </c>
      <c r="EV43" s="305">
        <v>495.21</v>
      </c>
      <c r="EW43" s="258">
        <v>0</v>
      </c>
      <c r="EX43" s="258">
        <v>0</v>
      </c>
      <c r="EY43" s="258">
        <v>0</v>
      </c>
      <c r="EZ43" s="258">
        <v>0</v>
      </c>
      <c r="FA43" s="258">
        <v>0</v>
      </c>
      <c r="FB43" s="258">
        <v>0</v>
      </c>
      <c r="FC43" s="258">
        <v>0</v>
      </c>
      <c r="FD43" s="258">
        <v>0</v>
      </c>
      <c r="FE43" s="258">
        <v>0</v>
      </c>
      <c r="FF43" s="258">
        <v>0</v>
      </c>
      <c r="FG43" s="258">
        <v>0</v>
      </c>
      <c r="FH43" s="258">
        <v>0</v>
      </c>
      <c r="FI43" s="258">
        <v>0</v>
      </c>
      <c r="FJ43" s="258">
        <v>0</v>
      </c>
      <c r="FK43" s="258">
        <v>0</v>
      </c>
      <c r="FL43" s="258">
        <v>0</v>
      </c>
      <c r="FM43" s="258">
        <v>0</v>
      </c>
      <c r="FN43" s="258">
        <v>0</v>
      </c>
      <c r="FO43" s="258">
        <v>0</v>
      </c>
      <c r="FP43" s="258">
        <v>0</v>
      </c>
      <c r="FQ43" s="258">
        <v>0</v>
      </c>
      <c r="FR43" s="258">
        <v>0</v>
      </c>
      <c r="FS43" s="258">
        <v>0</v>
      </c>
      <c r="FT43" s="258">
        <v>0</v>
      </c>
      <c r="FU43" s="258">
        <v>0</v>
      </c>
      <c r="FV43" s="258">
        <v>0</v>
      </c>
      <c r="FW43" s="258">
        <v>0</v>
      </c>
      <c r="FX43" s="258">
        <v>0</v>
      </c>
      <c r="FY43" s="258">
        <v>0</v>
      </c>
      <c r="FZ43" s="258">
        <v>0</v>
      </c>
      <c r="GA43" s="258">
        <v>0</v>
      </c>
      <c r="GB43" s="258">
        <v>0</v>
      </c>
      <c r="GC43" s="258">
        <v>0</v>
      </c>
      <c r="GD43" s="258">
        <v>0</v>
      </c>
      <c r="GE43" s="258">
        <v>0</v>
      </c>
      <c r="GF43" s="258">
        <v>0</v>
      </c>
      <c r="GG43" s="258">
        <v>0</v>
      </c>
      <c r="GH43" s="258">
        <v>0</v>
      </c>
      <c r="GI43" s="258">
        <v>0</v>
      </c>
      <c r="GJ43" s="294">
        <v>330</v>
      </c>
      <c r="GK43" s="258">
        <v>0</v>
      </c>
      <c r="GL43" s="294">
        <v>1.5</v>
      </c>
      <c r="GM43" s="258">
        <v>0</v>
      </c>
      <c r="GN43" s="258">
        <f t="shared" si="24"/>
        <v>0</v>
      </c>
      <c r="GO43" s="258">
        <v>0</v>
      </c>
      <c r="GP43" s="258">
        <f t="shared" si="25"/>
        <v>0</v>
      </c>
      <c r="GQ43" s="258">
        <v>0</v>
      </c>
      <c r="GR43" s="258">
        <v>0</v>
      </c>
      <c r="GS43" s="258">
        <v>0</v>
      </c>
      <c r="GT43" s="258">
        <v>0</v>
      </c>
      <c r="GU43" s="258">
        <v>0</v>
      </c>
      <c r="GV43" s="258">
        <v>0</v>
      </c>
      <c r="GW43" s="258">
        <v>0</v>
      </c>
      <c r="GX43" s="258">
        <v>0</v>
      </c>
      <c r="GY43" s="258">
        <v>0</v>
      </c>
      <c r="GZ43" s="258">
        <v>0</v>
      </c>
      <c r="HA43" s="258">
        <v>0</v>
      </c>
      <c r="HB43" s="258">
        <v>0</v>
      </c>
      <c r="HC43" s="258">
        <v>0</v>
      </c>
      <c r="HD43" s="258">
        <v>0</v>
      </c>
      <c r="HE43" s="258">
        <v>0</v>
      </c>
      <c r="HF43" s="258">
        <v>0</v>
      </c>
      <c r="HG43" s="258">
        <v>0</v>
      </c>
      <c r="HH43" s="258">
        <v>0</v>
      </c>
      <c r="HI43" s="291">
        <v>0</v>
      </c>
      <c r="HJ43" s="291">
        <v>0</v>
      </c>
      <c r="HK43" s="258">
        <v>0</v>
      </c>
      <c r="HL43" s="258">
        <v>0</v>
      </c>
      <c r="HM43" s="258">
        <v>0</v>
      </c>
      <c r="HN43" s="258">
        <v>0</v>
      </c>
      <c r="HO43" s="291">
        <v>0</v>
      </c>
      <c r="HP43" s="258">
        <v>0</v>
      </c>
      <c r="HQ43" s="258">
        <v>0</v>
      </c>
      <c r="HR43" s="258">
        <v>0</v>
      </c>
      <c r="HS43" s="258">
        <v>0</v>
      </c>
      <c r="HT43" s="258">
        <v>0</v>
      </c>
      <c r="HU43" s="258">
        <v>0</v>
      </c>
      <c r="HV43" s="258">
        <v>0</v>
      </c>
      <c r="HW43" s="258">
        <v>0</v>
      </c>
      <c r="HX43" s="258">
        <v>0</v>
      </c>
      <c r="HY43" s="258">
        <v>0</v>
      </c>
      <c r="HZ43" s="258">
        <v>0</v>
      </c>
      <c r="IA43" s="258">
        <v>0</v>
      </c>
      <c r="IB43" s="258">
        <v>0</v>
      </c>
      <c r="IC43" s="258">
        <v>0</v>
      </c>
      <c r="ID43" s="258">
        <v>0</v>
      </c>
      <c r="IE43" s="258">
        <v>0</v>
      </c>
      <c r="IF43" s="258">
        <v>0</v>
      </c>
      <c r="IG43" s="258">
        <v>0</v>
      </c>
      <c r="IH43" s="258">
        <v>0</v>
      </c>
      <c r="II43" s="258">
        <v>0</v>
      </c>
      <c r="IJ43" s="258">
        <v>0</v>
      </c>
      <c r="IK43" s="258">
        <v>0</v>
      </c>
      <c r="IL43" s="258">
        <v>0</v>
      </c>
      <c r="IM43" s="258">
        <v>0</v>
      </c>
      <c r="IN43" s="258">
        <v>0</v>
      </c>
      <c r="IO43" s="258">
        <v>0</v>
      </c>
      <c r="IP43" s="258">
        <v>0</v>
      </c>
      <c r="IQ43" s="258">
        <v>0</v>
      </c>
      <c r="IR43" s="258">
        <v>0</v>
      </c>
      <c r="IS43" s="258">
        <v>0</v>
      </c>
      <c r="IT43" s="258">
        <v>0</v>
      </c>
      <c r="IU43" s="258">
        <v>0</v>
      </c>
      <c r="IV43" s="258">
        <v>0</v>
      </c>
      <c r="IW43" s="258">
        <v>0</v>
      </c>
      <c r="IX43" s="258">
        <v>0</v>
      </c>
      <c r="IY43" s="258">
        <v>0</v>
      </c>
      <c r="IZ43" s="258">
        <v>0</v>
      </c>
      <c r="JA43" s="258">
        <v>0</v>
      </c>
    </row>
    <row r="44" spans="1:261" ht="189" x14ac:dyDescent="0.3">
      <c r="A44" s="293">
        <v>34</v>
      </c>
      <c r="B44" s="293" t="s">
        <v>526</v>
      </c>
      <c r="C44" s="292" t="s">
        <v>557</v>
      </c>
      <c r="D44" s="291">
        <v>247693067</v>
      </c>
      <c r="E44" s="265">
        <f t="shared" si="20"/>
        <v>4444.92</v>
      </c>
      <c r="F44" s="265">
        <f t="shared" si="4"/>
        <v>0</v>
      </c>
      <c r="G44" s="265">
        <f t="shared" si="5"/>
        <v>3646</v>
      </c>
      <c r="H44" s="265">
        <f t="shared" si="30"/>
        <v>0</v>
      </c>
      <c r="I44" s="265">
        <f t="shared" si="6"/>
        <v>798.92</v>
      </c>
      <c r="J44" s="290">
        <f t="shared" si="21"/>
        <v>2</v>
      </c>
      <c r="K44" s="258">
        <v>0</v>
      </c>
      <c r="L44" s="290">
        <v>2</v>
      </c>
      <c r="M44" s="258">
        <v>0</v>
      </c>
      <c r="N44" s="258">
        <v>0</v>
      </c>
      <c r="O44" s="258">
        <v>0</v>
      </c>
      <c r="P44" s="294">
        <v>0</v>
      </c>
      <c r="Q44" s="258">
        <v>0</v>
      </c>
      <c r="R44" s="258">
        <v>0</v>
      </c>
      <c r="S44" s="258">
        <v>0</v>
      </c>
      <c r="T44" s="258">
        <v>0</v>
      </c>
      <c r="U44" s="258">
        <v>0</v>
      </c>
      <c r="V44" s="294">
        <v>306</v>
      </c>
      <c r="W44" s="258">
        <v>0</v>
      </c>
      <c r="X44" s="294">
        <v>310</v>
      </c>
      <c r="Y44" s="258">
        <v>0</v>
      </c>
      <c r="Z44" s="294">
        <v>0</v>
      </c>
      <c r="AA44" s="258">
        <v>0</v>
      </c>
      <c r="AB44" s="294">
        <v>0</v>
      </c>
      <c r="AC44" s="258">
        <v>0</v>
      </c>
      <c r="AD44" s="294">
        <v>0</v>
      </c>
      <c r="AE44" s="258">
        <v>0</v>
      </c>
      <c r="AF44" s="290">
        <v>1</v>
      </c>
      <c r="AG44" s="258">
        <v>0</v>
      </c>
      <c r="AH44" s="258">
        <v>0</v>
      </c>
      <c r="AI44" s="258">
        <v>0</v>
      </c>
      <c r="AJ44" s="258">
        <v>0</v>
      </c>
      <c r="AK44" s="258">
        <v>0</v>
      </c>
      <c r="AL44" s="294">
        <v>0</v>
      </c>
      <c r="AM44" s="258">
        <v>0</v>
      </c>
      <c r="AN44" s="258">
        <v>0</v>
      </c>
      <c r="AO44" s="258">
        <v>0</v>
      </c>
      <c r="AP44" s="258">
        <v>0</v>
      </c>
      <c r="AQ44" s="258">
        <v>0</v>
      </c>
      <c r="AR44" s="294">
        <v>0</v>
      </c>
      <c r="AS44" s="258">
        <v>0</v>
      </c>
      <c r="AT44" s="294">
        <v>60</v>
      </c>
      <c r="AU44" s="258">
        <v>0</v>
      </c>
      <c r="AV44" s="294">
        <v>0</v>
      </c>
      <c r="AW44" s="258">
        <v>0</v>
      </c>
      <c r="AX44" s="294">
        <v>0</v>
      </c>
      <c r="AY44" s="258">
        <v>0</v>
      </c>
      <c r="AZ44" s="258">
        <v>0</v>
      </c>
      <c r="BA44" s="258">
        <v>0</v>
      </c>
      <c r="BB44" s="290">
        <v>0</v>
      </c>
      <c r="BC44" s="258">
        <v>0</v>
      </c>
      <c r="BD44" s="258">
        <v>0</v>
      </c>
      <c r="BE44" s="258">
        <v>0</v>
      </c>
      <c r="BF44" s="294">
        <v>0</v>
      </c>
      <c r="BG44" s="258">
        <v>0</v>
      </c>
      <c r="BH44" s="290">
        <v>105</v>
      </c>
      <c r="BI44" s="258">
        <v>0</v>
      </c>
      <c r="BJ44" s="258">
        <v>0</v>
      </c>
      <c r="BK44" s="258">
        <v>0</v>
      </c>
      <c r="BL44" s="294">
        <v>0</v>
      </c>
      <c r="BM44" s="258">
        <v>0</v>
      </c>
      <c r="BN44" s="258">
        <v>0</v>
      </c>
      <c r="BO44" s="258">
        <v>0</v>
      </c>
      <c r="BP44" s="294">
        <v>0</v>
      </c>
      <c r="BQ44" s="258">
        <v>0</v>
      </c>
      <c r="BR44" s="290">
        <v>0</v>
      </c>
      <c r="BS44" s="290">
        <f t="shared" si="22"/>
        <v>2</v>
      </c>
      <c r="BT44" s="258">
        <v>0</v>
      </c>
      <c r="BU44" s="290">
        <v>2</v>
      </c>
      <c r="BV44" s="258">
        <v>0</v>
      </c>
      <c r="BW44" s="258">
        <v>0</v>
      </c>
      <c r="BX44" s="258">
        <v>0</v>
      </c>
      <c r="BY44" s="294">
        <v>36</v>
      </c>
      <c r="BZ44" s="258">
        <v>0</v>
      </c>
      <c r="CA44" s="258">
        <v>0</v>
      </c>
      <c r="CB44" s="258">
        <v>0</v>
      </c>
      <c r="CC44" s="258">
        <v>0</v>
      </c>
      <c r="CD44" s="258">
        <v>0</v>
      </c>
      <c r="CE44" s="258">
        <v>0</v>
      </c>
      <c r="CF44" s="308">
        <v>0</v>
      </c>
      <c r="CG44" s="308">
        <v>0</v>
      </c>
      <c r="CH44" s="258">
        <v>0</v>
      </c>
      <c r="CI44" s="308">
        <v>0</v>
      </c>
      <c r="CJ44" s="258">
        <v>0</v>
      </c>
      <c r="CK44" s="258">
        <v>0</v>
      </c>
      <c r="CL44" s="258">
        <v>0</v>
      </c>
      <c r="CM44" s="291">
        <v>0</v>
      </c>
      <c r="CN44" s="258">
        <v>0</v>
      </c>
      <c r="CO44" s="291">
        <v>0</v>
      </c>
      <c r="CP44" s="258">
        <v>0</v>
      </c>
      <c r="CQ44" s="258">
        <v>0</v>
      </c>
      <c r="CR44" s="258">
        <v>0</v>
      </c>
      <c r="CS44" s="290">
        <v>2</v>
      </c>
      <c r="CT44" s="258">
        <v>0</v>
      </c>
      <c r="CU44" s="258">
        <v>0</v>
      </c>
      <c r="CV44" s="258">
        <v>0</v>
      </c>
      <c r="CW44" s="258">
        <v>0</v>
      </c>
      <c r="CX44" s="258">
        <v>0</v>
      </c>
      <c r="CY44" s="290">
        <v>2</v>
      </c>
      <c r="CZ44" s="290">
        <f t="shared" si="23"/>
        <v>40</v>
      </c>
      <c r="DA44" s="258">
        <v>0</v>
      </c>
      <c r="DB44" s="290">
        <v>40</v>
      </c>
      <c r="DC44" s="258">
        <v>0</v>
      </c>
      <c r="DD44" s="294">
        <v>530</v>
      </c>
      <c r="DE44" s="258">
        <v>0</v>
      </c>
      <c r="DF44" s="258">
        <v>0</v>
      </c>
      <c r="DG44" s="258">
        <v>0</v>
      </c>
      <c r="DH44" s="258">
        <v>0</v>
      </c>
      <c r="DI44" s="258">
        <v>0</v>
      </c>
      <c r="DJ44" s="258">
        <v>0</v>
      </c>
      <c r="DK44" s="258">
        <v>0</v>
      </c>
      <c r="DL44" s="258">
        <v>0</v>
      </c>
      <c r="DM44" s="258">
        <v>0</v>
      </c>
      <c r="DN44" s="258">
        <v>0</v>
      </c>
      <c r="DO44" s="258">
        <v>0</v>
      </c>
      <c r="DP44" s="258">
        <v>0</v>
      </c>
      <c r="DQ44" s="258">
        <v>0</v>
      </c>
      <c r="DR44" s="294">
        <v>0</v>
      </c>
      <c r="DS44" s="258">
        <v>0</v>
      </c>
      <c r="DT44" s="294">
        <v>3116</v>
      </c>
      <c r="DU44" s="258">
        <v>0</v>
      </c>
      <c r="DV44" s="258">
        <v>0</v>
      </c>
      <c r="DW44" s="258">
        <v>0</v>
      </c>
      <c r="DX44" s="258">
        <v>0</v>
      </c>
      <c r="DY44" s="258">
        <v>0</v>
      </c>
      <c r="DZ44" s="258">
        <v>0</v>
      </c>
      <c r="EA44" s="258">
        <v>0</v>
      </c>
      <c r="EB44" s="258">
        <v>0</v>
      </c>
      <c r="EC44" s="258">
        <v>0</v>
      </c>
      <c r="ED44" s="258">
        <v>0</v>
      </c>
      <c r="EE44" s="258">
        <v>0</v>
      </c>
      <c r="EF44" s="258">
        <v>0</v>
      </c>
      <c r="EG44" s="258">
        <v>0</v>
      </c>
      <c r="EH44" s="294">
        <v>0</v>
      </c>
      <c r="EI44" s="294">
        <v>0</v>
      </c>
      <c r="EJ44" s="291">
        <v>1039</v>
      </c>
      <c r="EK44" s="258">
        <v>0</v>
      </c>
      <c r="EL44" s="294">
        <v>3</v>
      </c>
      <c r="EM44" s="258">
        <v>0</v>
      </c>
      <c r="EN44" s="258">
        <v>0</v>
      </c>
      <c r="EO44" s="258">
        <v>0</v>
      </c>
      <c r="EP44" s="258">
        <v>0</v>
      </c>
      <c r="EQ44" s="258">
        <v>0</v>
      </c>
      <c r="ER44" s="258">
        <v>0</v>
      </c>
      <c r="ES44" s="258">
        <v>0</v>
      </c>
      <c r="ET44" s="258">
        <v>0</v>
      </c>
      <c r="EU44" s="258">
        <v>0</v>
      </c>
      <c r="EV44" s="305">
        <v>86.92</v>
      </c>
      <c r="EW44" s="258">
        <v>0</v>
      </c>
      <c r="EX44" s="258">
        <v>0</v>
      </c>
      <c r="EY44" s="258">
        <v>0</v>
      </c>
      <c r="EZ44" s="258">
        <v>0</v>
      </c>
      <c r="FA44" s="258">
        <v>0</v>
      </c>
      <c r="FB44" s="258">
        <v>0</v>
      </c>
      <c r="FC44" s="258">
        <v>0</v>
      </c>
      <c r="FD44" s="258">
        <v>0</v>
      </c>
      <c r="FE44" s="258">
        <v>0</v>
      </c>
      <c r="FF44" s="258">
        <v>0</v>
      </c>
      <c r="FG44" s="258">
        <v>0</v>
      </c>
      <c r="FH44" s="258">
        <v>0</v>
      </c>
      <c r="FI44" s="258">
        <v>0</v>
      </c>
      <c r="FJ44" s="258">
        <v>0</v>
      </c>
      <c r="FK44" s="258">
        <v>0</v>
      </c>
      <c r="FL44" s="258">
        <v>0</v>
      </c>
      <c r="FM44" s="258">
        <v>0</v>
      </c>
      <c r="FN44" s="258">
        <v>0</v>
      </c>
      <c r="FO44" s="258">
        <v>0</v>
      </c>
      <c r="FP44" s="258">
        <v>0</v>
      </c>
      <c r="FQ44" s="258">
        <v>0</v>
      </c>
      <c r="FR44" s="258">
        <v>0</v>
      </c>
      <c r="FS44" s="258">
        <v>0</v>
      </c>
      <c r="FT44" s="258">
        <v>0</v>
      </c>
      <c r="FU44" s="258">
        <v>0</v>
      </c>
      <c r="FV44" s="258">
        <v>0</v>
      </c>
      <c r="FW44" s="258">
        <v>0</v>
      </c>
      <c r="FX44" s="258">
        <v>0</v>
      </c>
      <c r="FY44" s="258">
        <v>0</v>
      </c>
      <c r="FZ44" s="258">
        <v>0</v>
      </c>
      <c r="GA44" s="258">
        <v>0</v>
      </c>
      <c r="GB44" s="258">
        <v>0</v>
      </c>
      <c r="GC44" s="258">
        <v>0</v>
      </c>
      <c r="GD44" s="258">
        <v>0</v>
      </c>
      <c r="GE44" s="258">
        <v>0</v>
      </c>
      <c r="GF44" s="258">
        <v>0</v>
      </c>
      <c r="GG44" s="258">
        <v>0</v>
      </c>
      <c r="GH44" s="258">
        <v>0</v>
      </c>
      <c r="GI44" s="258">
        <v>0</v>
      </c>
      <c r="GJ44" s="294">
        <v>58</v>
      </c>
      <c r="GK44" s="258">
        <v>0</v>
      </c>
      <c r="GL44" s="294">
        <v>1.5</v>
      </c>
      <c r="GM44" s="258">
        <v>0</v>
      </c>
      <c r="GN44" s="258">
        <f t="shared" si="24"/>
        <v>0</v>
      </c>
      <c r="GO44" s="258">
        <v>0</v>
      </c>
      <c r="GP44" s="258">
        <f t="shared" si="25"/>
        <v>0</v>
      </c>
      <c r="GQ44" s="258">
        <v>0</v>
      </c>
      <c r="GR44" s="258">
        <v>0</v>
      </c>
      <c r="GS44" s="258">
        <v>0</v>
      </c>
      <c r="GT44" s="258">
        <v>0</v>
      </c>
      <c r="GU44" s="258">
        <v>0</v>
      </c>
      <c r="GV44" s="258">
        <v>0</v>
      </c>
      <c r="GW44" s="258">
        <v>0</v>
      </c>
      <c r="GX44" s="258">
        <v>0</v>
      </c>
      <c r="GY44" s="258">
        <v>0</v>
      </c>
      <c r="GZ44" s="258">
        <v>0</v>
      </c>
      <c r="HA44" s="258">
        <v>0</v>
      </c>
      <c r="HB44" s="258">
        <v>0</v>
      </c>
      <c r="HC44" s="258">
        <v>0</v>
      </c>
      <c r="HD44" s="258">
        <v>0</v>
      </c>
      <c r="HE44" s="258">
        <v>0</v>
      </c>
      <c r="HF44" s="258">
        <v>0</v>
      </c>
      <c r="HG44" s="258">
        <v>0</v>
      </c>
      <c r="HH44" s="258">
        <v>0</v>
      </c>
      <c r="HI44" s="291">
        <v>0</v>
      </c>
      <c r="HJ44" s="291">
        <v>0</v>
      </c>
      <c r="HK44" s="258">
        <v>0</v>
      </c>
      <c r="HL44" s="258">
        <v>0</v>
      </c>
      <c r="HM44" s="258">
        <v>0</v>
      </c>
      <c r="HN44" s="258">
        <v>0</v>
      </c>
      <c r="HO44" s="291">
        <v>0</v>
      </c>
      <c r="HP44" s="258">
        <v>0</v>
      </c>
      <c r="HQ44" s="258">
        <v>0</v>
      </c>
      <c r="HR44" s="258">
        <v>0</v>
      </c>
      <c r="HS44" s="258">
        <v>0</v>
      </c>
      <c r="HT44" s="258">
        <v>0</v>
      </c>
      <c r="HU44" s="258">
        <v>0</v>
      </c>
      <c r="HV44" s="258">
        <v>0</v>
      </c>
      <c r="HW44" s="258">
        <v>0</v>
      </c>
      <c r="HX44" s="258">
        <v>0</v>
      </c>
      <c r="HY44" s="258">
        <v>0</v>
      </c>
      <c r="HZ44" s="258">
        <v>0</v>
      </c>
      <c r="IA44" s="258">
        <v>0</v>
      </c>
      <c r="IB44" s="258">
        <v>0</v>
      </c>
      <c r="IC44" s="258">
        <v>0</v>
      </c>
      <c r="ID44" s="258">
        <v>0</v>
      </c>
      <c r="IE44" s="258">
        <v>0</v>
      </c>
      <c r="IF44" s="258">
        <v>0</v>
      </c>
      <c r="IG44" s="258">
        <v>0</v>
      </c>
      <c r="IH44" s="258">
        <v>0</v>
      </c>
      <c r="II44" s="258">
        <v>0</v>
      </c>
      <c r="IJ44" s="258">
        <v>0</v>
      </c>
      <c r="IK44" s="258">
        <v>0</v>
      </c>
      <c r="IL44" s="258">
        <v>0</v>
      </c>
      <c r="IM44" s="258">
        <v>0</v>
      </c>
      <c r="IN44" s="258">
        <v>0</v>
      </c>
      <c r="IO44" s="258">
        <v>0</v>
      </c>
      <c r="IP44" s="258">
        <v>0</v>
      </c>
      <c r="IQ44" s="258">
        <v>0</v>
      </c>
      <c r="IR44" s="258">
        <v>0</v>
      </c>
      <c r="IS44" s="258">
        <v>0</v>
      </c>
      <c r="IT44" s="258">
        <v>0</v>
      </c>
      <c r="IU44" s="258">
        <v>0</v>
      </c>
      <c r="IV44" s="258">
        <v>0</v>
      </c>
      <c r="IW44" s="258">
        <v>0</v>
      </c>
      <c r="IX44" s="258">
        <v>0</v>
      </c>
      <c r="IY44" s="258">
        <v>0</v>
      </c>
      <c r="IZ44" s="258">
        <v>0</v>
      </c>
      <c r="JA44" s="258">
        <v>0</v>
      </c>
    </row>
    <row r="45" spans="1:261" ht="157.5" x14ac:dyDescent="0.3">
      <c r="A45" s="293">
        <v>35</v>
      </c>
      <c r="B45" s="293" t="s">
        <v>526</v>
      </c>
      <c r="C45" s="292" t="s">
        <v>558</v>
      </c>
      <c r="D45" s="291">
        <v>247693027</v>
      </c>
      <c r="E45" s="265">
        <f t="shared" si="20"/>
        <v>2843</v>
      </c>
      <c r="F45" s="265">
        <f t="shared" si="4"/>
        <v>0</v>
      </c>
      <c r="G45" s="265">
        <f t="shared" si="5"/>
        <v>2217</v>
      </c>
      <c r="H45" s="265">
        <f t="shared" si="30"/>
        <v>0</v>
      </c>
      <c r="I45" s="265">
        <f t="shared" si="6"/>
        <v>626</v>
      </c>
      <c r="J45" s="290">
        <f t="shared" si="21"/>
        <v>1</v>
      </c>
      <c r="K45" s="258">
        <v>0</v>
      </c>
      <c r="L45" s="290">
        <v>1</v>
      </c>
      <c r="M45" s="258">
        <v>0</v>
      </c>
      <c r="N45" s="258">
        <v>0</v>
      </c>
      <c r="O45" s="258">
        <v>0</v>
      </c>
      <c r="P45" s="294">
        <v>0</v>
      </c>
      <c r="Q45" s="258">
        <v>0</v>
      </c>
      <c r="R45" s="258">
        <v>0</v>
      </c>
      <c r="S45" s="258">
        <v>0</v>
      </c>
      <c r="T45" s="258">
        <v>0</v>
      </c>
      <c r="U45" s="258">
        <v>0</v>
      </c>
      <c r="V45" s="294">
        <v>0</v>
      </c>
      <c r="W45" s="258">
        <v>0</v>
      </c>
      <c r="X45" s="294">
        <v>216</v>
      </c>
      <c r="Y45" s="258">
        <v>0</v>
      </c>
      <c r="Z45" s="294">
        <v>0</v>
      </c>
      <c r="AA45" s="258">
        <v>0</v>
      </c>
      <c r="AB45" s="294">
        <v>0</v>
      </c>
      <c r="AC45" s="258">
        <v>0</v>
      </c>
      <c r="AD45" s="294">
        <v>0</v>
      </c>
      <c r="AE45" s="258">
        <v>0</v>
      </c>
      <c r="AF45" s="290">
        <v>1</v>
      </c>
      <c r="AG45" s="258">
        <v>0</v>
      </c>
      <c r="AH45" s="258">
        <v>0</v>
      </c>
      <c r="AI45" s="258">
        <v>0</v>
      </c>
      <c r="AJ45" s="258">
        <v>0</v>
      </c>
      <c r="AK45" s="258">
        <v>0</v>
      </c>
      <c r="AL45" s="294">
        <v>360</v>
      </c>
      <c r="AM45" s="258">
        <v>0</v>
      </c>
      <c r="AN45" s="258">
        <v>0</v>
      </c>
      <c r="AO45" s="258">
        <v>0</v>
      </c>
      <c r="AP45" s="258">
        <v>0</v>
      </c>
      <c r="AQ45" s="258">
        <v>0</v>
      </c>
      <c r="AR45" s="294">
        <v>0</v>
      </c>
      <c r="AS45" s="258">
        <v>0</v>
      </c>
      <c r="AT45" s="294">
        <v>0</v>
      </c>
      <c r="AU45" s="258">
        <v>0</v>
      </c>
      <c r="AV45" s="294">
        <v>0</v>
      </c>
      <c r="AW45" s="258">
        <v>0</v>
      </c>
      <c r="AX45" s="294">
        <v>0</v>
      </c>
      <c r="AY45" s="258">
        <v>0</v>
      </c>
      <c r="AZ45" s="258">
        <v>0</v>
      </c>
      <c r="BA45" s="258">
        <v>0</v>
      </c>
      <c r="BB45" s="290">
        <v>0</v>
      </c>
      <c r="BC45" s="258">
        <v>0</v>
      </c>
      <c r="BD45" s="258">
        <v>0</v>
      </c>
      <c r="BE45" s="258">
        <v>0</v>
      </c>
      <c r="BF45" s="294">
        <v>0</v>
      </c>
      <c r="BG45" s="258">
        <v>0</v>
      </c>
      <c r="BH45" s="290">
        <v>45</v>
      </c>
      <c r="BI45" s="258">
        <v>0</v>
      </c>
      <c r="BJ45" s="258">
        <v>0</v>
      </c>
      <c r="BK45" s="258">
        <v>0</v>
      </c>
      <c r="BL45" s="294">
        <v>0</v>
      </c>
      <c r="BM45" s="258">
        <v>0</v>
      </c>
      <c r="BN45" s="258">
        <v>0</v>
      </c>
      <c r="BO45" s="258">
        <v>0</v>
      </c>
      <c r="BP45" s="294">
        <v>0</v>
      </c>
      <c r="BQ45" s="258">
        <v>0</v>
      </c>
      <c r="BR45" s="290">
        <v>0</v>
      </c>
      <c r="BS45" s="290">
        <f t="shared" si="22"/>
        <v>3</v>
      </c>
      <c r="BT45" s="258">
        <v>0</v>
      </c>
      <c r="BU45" s="290">
        <v>3</v>
      </c>
      <c r="BV45" s="258">
        <v>0</v>
      </c>
      <c r="BW45" s="258">
        <v>0</v>
      </c>
      <c r="BX45" s="258">
        <v>0</v>
      </c>
      <c r="BY45" s="294">
        <v>50</v>
      </c>
      <c r="BZ45" s="258">
        <v>0</v>
      </c>
      <c r="CA45" s="258">
        <v>0</v>
      </c>
      <c r="CB45" s="258">
        <v>0</v>
      </c>
      <c r="CC45" s="258">
        <v>0</v>
      </c>
      <c r="CD45" s="258">
        <v>0</v>
      </c>
      <c r="CE45" s="258">
        <v>0</v>
      </c>
      <c r="CF45" s="308">
        <v>0</v>
      </c>
      <c r="CG45" s="308">
        <v>0</v>
      </c>
      <c r="CH45" s="258">
        <v>0</v>
      </c>
      <c r="CI45" s="308">
        <v>0</v>
      </c>
      <c r="CJ45" s="258">
        <v>0</v>
      </c>
      <c r="CK45" s="258">
        <v>0</v>
      </c>
      <c r="CL45" s="258">
        <v>0</v>
      </c>
      <c r="CM45" s="291">
        <v>0</v>
      </c>
      <c r="CN45" s="258">
        <v>0</v>
      </c>
      <c r="CO45" s="291">
        <v>0</v>
      </c>
      <c r="CP45" s="258">
        <v>0</v>
      </c>
      <c r="CQ45" s="258">
        <v>0</v>
      </c>
      <c r="CR45" s="258">
        <v>0</v>
      </c>
      <c r="CS45" s="290">
        <v>0</v>
      </c>
      <c r="CT45" s="258">
        <v>0</v>
      </c>
      <c r="CU45" s="258">
        <v>0</v>
      </c>
      <c r="CV45" s="258">
        <v>0</v>
      </c>
      <c r="CW45" s="258">
        <v>0</v>
      </c>
      <c r="CX45" s="258">
        <v>0</v>
      </c>
      <c r="CY45" s="290">
        <v>0</v>
      </c>
      <c r="CZ45" s="290">
        <f t="shared" si="23"/>
        <v>5</v>
      </c>
      <c r="DA45" s="258">
        <v>0</v>
      </c>
      <c r="DB45" s="290">
        <v>5</v>
      </c>
      <c r="DC45" s="258">
        <v>0</v>
      </c>
      <c r="DD45" s="294">
        <v>60</v>
      </c>
      <c r="DE45" s="258">
        <v>0</v>
      </c>
      <c r="DF45" s="258">
        <v>0</v>
      </c>
      <c r="DG45" s="258">
        <v>0</v>
      </c>
      <c r="DH45" s="258">
        <v>0</v>
      </c>
      <c r="DI45" s="258">
        <v>0</v>
      </c>
      <c r="DJ45" s="258">
        <v>0</v>
      </c>
      <c r="DK45" s="258">
        <v>0</v>
      </c>
      <c r="DL45" s="258">
        <v>0</v>
      </c>
      <c r="DM45" s="258">
        <v>0</v>
      </c>
      <c r="DN45" s="258">
        <v>0</v>
      </c>
      <c r="DO45" s="258">
        <v>0</v>
      </c>
      <c r="DP45" s="258">
        <v>0</v>
      </c>
      <c r="DQ45" s="258">
        <v>0</v>
      </c>
      <c r="DR45" s="294">
        <v>0</v>
      </c>
      <c r="DS45" s="258">
        <v>0</v>
      </c>
      <c r="DT45" s="294">
        <v>2157</v>
      </c>
      <c r="DU45" s="258">
        <v>0</v>
      </c>
      <c r="DV45" s="258">
        <v>0</v>
      </c>
      <c r="DW45" s="258">
        <v>0</v>
      </c>
      <c r="DX45" s="258">
        <v>0</v>
      </c>
      <c r="DY45" s="258">
        <v>0</v>
      </c>
      <c r="DZ45" s="258">
        <v>0</v>
      </c>
      <c r="EA45" s="258">
        <v>0</v>
      </c>
      <c r="EB45" s="258">
        <v>0</v>
      </c>
      <c r="EC45" s="258">
        <v>0</v>
      </c>
      <c r="ED45" s="258">
        <v>0</v>
      </c>
      <c r="EE45" s="258">
        <v>0</v>
      </c>
      <c r="EF45" s="258">
        <v>0</v>
      </c>
      <c r="EG45" s="258">
        <v>0</v>
      </c>
      <c r="EH45" s="294">
        <v>0</v>
      </c>
      <c r="EI45" s="294">
        <v>0</v>
      </c>
      <c r="EJ45" s="291">
        <v>719</v>
      </c>
      <c r="EK45" s="258">
        <v>0</v>
      </c>
      <c r="EL45" s="294">
        <v>3</v>
      </c>
      <c r="EM45" s="258">
        <v>0</v>
      </c>
      <c r="EN45" s="258">
        <v>0</v>
      </c>
      <c r="EO45" s="258">
        <v>0</v>
      </c>
      <c r="EP45" s="258">
        <v>0</v>
      </c>
      <c r="EQ45" s="258">
        <v>0</v>
      </c>
      <c r="ER45" s="258">
        <v>0</v>
      </c>
      <c r="ES45" s="258">
        <v>0</v>
      </c>
      <c r="ET45" s="258">
        <v>0</v>
      </c>
      <c r="EU45" s="258">
        <v>0</v>
      </c>
      <c r="EV45" s="305">
        <f t="shared" si="27"/>
        <v>0</v>
      </c>
      <c r="EW45" s="258">
        <v>0</v>
      </c>
      <c r="EX45" s="258">
        <v>0</v>
      </c>
      <c r="EY45" s="258">
        <v>0</v>
      </c>
      <c r="EZ45" s="258">
        <v>0</v>
      </c>
      <c r="FA45" s="258">
        <v>0</v>
      </c>
      <c r="FB45" s="258">
        <v>0</v>
      </c>
      <c r="FC45" s="258">
        <v>0</v>
      </c>
      <c r="FD45" s="258">
        <v>0</v>
      </c>
      <c r="FE45" s="258">
        <v>0</v>
      </c>
      <c r="FF45" s="258">
        <v>0</v>
      </c>
      <c r="FG45" s="258">
        <v>0</v>
      </c>
      <c r="FH45" s="258">
        <v>0</v>
      </c>
      <c r="FI45" s="258">
        <v>0</v>
      </c>
      <c r="FJ45" s="258">
        <v>0</v>
      </c>
      <c r="FK45" s="258">
        <v>0</v>
      </c>
      <c r="FL45" s="258">
        <v>0</v>
      </c>
      <c r="FM45" s="258">
        <v>0</v>
      </c>
      <c r="FN45" s="258">
        <v>0</v>
      </c>
      <c r="FO45" s="258">
        <v>0</v>
      </c>
      <c r="FP45" s="258">
        <v>0</v>
      </c>
      <c r="FQ45" s="258">
        <v>0</v>
      </c>
      <c r="FR45" s="258">
        <v>0</v>
      </c>
      <c r="FS45" s="258">
        <v>0</v>
      </c>
      <c r="FT45" s="258">
        <v>0</v>
      </c>
      <c r="FU45" s="258">
        <v>0</v>
      </c>
      <c r="FV45" s="258">
        <v>0</v>
      </c>
      <c r="FW45" s="258">
        <v>0</v>
      </c>
      <c r="FX45" s="258">
        <v>0</v>
      </c>
      <c r="FY45" s="258">
        <v>0</v>
      </c>
      <c r="FZ45" s="258">
        <v>0</v>
      </c>
      <c r="GA45" s="258">
        <v>0</v>
      </c>
      <c r="GB45" s="258">
        <v>0</v>
      </c>
      <c r="GC45" s="258">
        <v>0</v>
      </c>
      <c r="GD45" s="258">
        <v>0</v>
      </c>
      <c r="GE45" s="258">
        <v>0</v>
      </c>
      <c r="GF45" s="258">
        <v>0</v>
      </c>
      <c r="GG45" s="258">
        <v>0</v>
      </c>
      <c r="GH45" s="258">
        <v>0</v>
      </c>
      <c r="GI45" s="258">
        <v>0</v>
      </c>
      <c r="GJ45" s="294">
        <v>0</v>
      </c>
      <c r="GK45" s="258">
        <v>0</v>
      </c>
      <c r="GL45" s="294">
        <v>0</v>
      </c>
      <c r="GM45" s="258">
        <v>0</v>
      </c>
      <c r="GN45" s="258">
        <f t="shared" si="24"/>
        <v>0</v>
      </c>
      <c r="GO45" s="258">
        <v>0</v>
      </c>
      <c r="GP45" s="258">
        <f t="shared" si="25"/>
        <v>0</v>
      </c>
      <c r="GQ45" s="258">
        <v>0</v>
      </c>
      <c r="GR45" s="258">
        <v>0</v>
      </c>
      <c r="GS45" s="258">
        <v>0</v>
      </c>
      <c r="GT45" s="258">
        <v>0</v>
      </c>
      <c r="GU45" s="258">
        <v>0</v>
      </c>
      <c r="GV45" s="258">
        <v>0</v>
      </c>
      <c r="GW45" s="258">
        <v>0</v>
      </c>
      <c r="GX45" s="258">
        <v>0</v>
      </c>
      <c r="GY45" s="258">
        <v>0</v>
      </c>
      <c r="GZ45" s="258">
        <v>0</v>
      </c>
      <c r="HA45" s="258">
        <v>0</v>
      </c>
      <c r="HB45" s="258">
        <v>0</v>
      </c>
      <c r="HC45" s="258">
        <v>0</v>
      </c>
      <c r="HD45" s="258">
        <v>0</v>
      </c>
      <c r="HE45" s="258">
        <v>0</v>
      </c>
      <c r="HF45" s="258">
        <v>0</v>
      </c>
      <c r="HG45" s="258">
        <v>0</v>
      </c>
      <c r="HH45" s="258">
        <v>0</v>
      </c>
      <c r="HI45" s="291">
        <v>0</v>
      </c>
      <c r="HJ45" s="291">
        <v>0</v>
      </c>
      <c r="HK45" s="258">
        <v>0</v>
      </c>
      <c r="HL45" s="258">
        <v>0</v>
      </c>
      <c r="HM45" s="258">
        <v>0</v>
      </c>
      <c r="HN45" s="258">
        <v>0</v>
      </c>
      <c r="HO45" s="291">
        <v>0</v>
      </c>
      <c r="HP45" s="258">
        <v>0</v>
      </c>
      <c r="HQ45" s="258">
        <v>0</v>
      </c>
      <c r="HR45" s="258">
        <v>0</v>
      </c>
      <c r="HS45" s="258">
        <v>0</v>
      </c>
      <c r="HT45" s="258">
        <v>0</v>
      </c>
      <c r="HU45" s="258">
        <v>0</v>
      </c>
      <c r="HV45" s="258">
        <v>0</v>
      </c>
      <c r="HW45" s="258">
        <v>0</v>
      </c>
      <c r="HX45" s="258">
        <v>0</v>
      </c>
      <c r="HY45" s="258">
        <v>0</v>
      </c>
      <c r="HZ45" s="258">
        <v>0</v>
      </c>
      <c r="IA45" s="258">
        <v>0</v>
      </c>
      <c r="IB45" s="258">
        <v>0</v>
      </c>
      <c r="IC45" s="258">
        <v>0</v>
      </c>
      <c r="ID45" s="258">
        <v>0</v>
      </c>
      <c r="IE45" s="258">
        <v>0</v>
      </c>
      <c r="IF45" s="258">
        <v>0</v>
      </c>
      <c r="IG45" s="258">
        <v>0</v>
      </c>
      <c r="IH45" s="258">
        <v>0</v>
      </c>
      <c r="II45" s="258">
        <v>0</v>
      </c>
      <c r="IJ45" s="258">
        <v>0</v>
      </c>
      <c r="IK45" s="258">
        <v>0</v>
      </c>
      <c r="IL45" s="258">
        <v>0</v>
      </c>
      <c r="IM45" s="258">
        <v>0</v>
      </c>
      <c r="IN45" s="258">
        <v>0</v>
      </c>
      <c r="IO45" s="258">
        <v>0</v>
      </c>
      <c r="IP45" s="258">
        <v>0</v>
      </c>
      <c r="IQ45" s="258">
        <v>0</v>
      </c>
      <c r="IR45" s="258">
        <v>0</v>
      </c>
      <c r="IS45" s="258">
        <v>0</v>
      </c>
      <c r="IT45" s="258">
        <v>0</v>
      </c>
      <c r="IU45" s="258">
        <v>0</v>
      </c>
      <c r="IV45" s="258">
        <v>0</v>
      </c>
      <c r="IW45" s="258">
        <v>0</v>
      </c>
      <c r="IX45" s="258">
        <v>0</v>
      </c>
      <c r="IY45" s="258">
        <v>0</v>
      </c>
      <c r="IZ45" s="258">
        <v>0</v>
      </c>
      <c r="JA45" s="258">
        <v>0</v>
      </c>
    </row>
    <row r="46" spans="1:261" ht="126" x14ac:dyDescent="0.3">
      <c r="A46" s="293">
        <v>36</v>
      </c>
      <c r="B46" s="293" t="s">
        <v>526</v>
      </c>
      <c r="C46" s="292" t="s">
        <v>559</v>
      </c>
      <c r="D46" s="291">
        <v>247693066</v>
      </c>
      <c r="E46" s="265">
        <f t="shared" si="20"/>
        <v>12071</v>
      </c>
      <c r="F46" s="265">
        <f t="shared" si="4"/>
        <v>0</v>
      </c>
      <c r="G46" s="265">
        <f t="shared" si="5"/>
        <v>8422</v>
      </c>
      <c r="H46" s="265">
        <f t="shared" si="30"/>
        <v>0</v>
      </c>
      <c r="I46" s="265">
        <f t="shared" si="6"/>
        <v>3649</v>
      </c>
      <c r="J46" s="290">
        <f t="shared" si="21"/>
        <v>2</v>
      </c>
      <c r="K46" s="258">
        <v>0</v>
      </c>
      <c r="L46" s="290">
        <v>2</v>
      </c>
      <c r="M46" s="258">
        <v>0</v>
      </c>
      <c r="N46" s="258">
        <v>0</v>
      </c>
      <c r="O46" s="258">
        <v>0</v>
      </c>
      <c r="P46" s="294">
        <v>0</v>
      </c>
      <c r="Q46" s="258">
        <v>0</v>
      </c>
      <c r="R46" s="258">
        <v>0</v>
      </c>
      <c r="S46" s="258">
        <v>0</v>
      </c>
      <c r="T46" s="258">
        <v>0</v>
      </c>
      <c r="U46" s="258">
        <v>0</v>
      </c>
      <c r="V46" s="294">
        <v>284</v>
      </c>
      <c r="W46" s="258">
        <v>0</v>
      </c>
      <c r="X46" s="294">
        <v>0</v>
      </c>
      <c r="Y46" s="258">
        <v>0</v>
      </c>
      <c r="Z46" s="294">
        <v>680</v>
      </c>
      <c r="AA46" s="258">
        <v>0</v>
      </c>
      <c r="AB46" s="294">
        <v>0</v>
      </c>
      <c r="AC46" s="258">
        <v>0</v>
      </c>
      <c r="AD46" s="294">
        <v>13</v>
      </c>
      <c r="AE46" s="258">
        <v>0</v>
      </c>
      <c r="AF46" s="290">
        <v>3</v>
      </c>
      <c r="AG46" s="258">
        <v>0</v>
      </c>
      <c r="AH46" s="258">
        <v>0</v>
      </c>
      <c r="AI46" s="258">
        <v>0</v>
      </c>
      <c r="AJ46" s="258">
        <v>0</v>
      </c>
      <c r="AK46" s="258">
        <v>0</v>
      </c>
      <c r="AL46" s="294">
        <v>0</v>
      </c>
      <c r="AM46" s="258">
        <v>0</v>
      </c>
      <c r="AN46" s="258">
        <v>0</v>
      </c>
      <c r="AO46" s="258">
        <v>0</v>
      </c>
      <c r="AP46" s="258">
        <v>0</v>
      </c>
      <c r="AQ46" s="258">
        <v>0</v>
      </c>
      <c r="AR46" s="294">
        <v>200</v>
      </c>
      <c r="AS46" s="258">
        <v>0</v>
      </c>
      <c r="AT46" s="294">
        <v>0</v>
      </c>
      <c r="AU46" s="258">
        <v>0</v>
      </c>
      <c r="AV46" s="294">
        <v>100</v>
      </c>
      <c r="AW46" s="258">
        <v>0</v>
      </c>
      <c r="AX46" s="294">
        <v>0</v>
      </c>
      <c r="AY46" s="258">
        <v>0</v>
      </c>
      <c r="AZ46" s="258">
        <v>0</v>
      </c>
      <c r="BA46" s="258">
        <v>0</v>
      </c>
      <c r="BB46" s="290">
        <v>0</v>
      </c>
      <c r="BC46" s="258">
        <v>0</v>
      </c>
      <c r="BD46" s="258">
        <v>0</v>
      </c>
      <c r="BE46" s="258">
        <v>0</v>
      </c>
      <c r="BF46" s="294">
        <v>0</v>
      </c>
      <c r="BG46" s="258">
        <v>0</v>
      </c>
      <c r="BH46" s="290">
        <v>127</v>
      </c>
      <c r="BI46" s="258">
        <v>0</v>
      </c>
      <c r="BJ46" s="258">
        <v>0</v>
      </c>
      <c r="BK46" s="258">
        <v>0</v>
      </c>
      <c r="BL46" s="294">
        <v>0</v>
      </c>
      <c r="BM46" s="258">
        <v>0</v>
      </c>
      <c r="BN46" s="258">
        <v>0</v>
      </c>
      <c r="BO46" s="258">
        <v>0</v>
      </c>
      <c r="BP46" s="294">
        <v>0</v>
      </c>
      <c r="BQ46" s="258">
        <v>0</v>
      </c>
      <c r="BR46" s="290">
        <v>0</v>
      </c>
      <c r="BS46" s="290">
        <f t="shared" si="22"/>
        <v>1</v>
      </c>
      <c r="BT46" s="258">
        <v>0</v>
      </c>
      <c r="BU46" s="290">
        <v>1</v>
      </c>
      <c r="BV46" s="258">
        <v>0</v>
      </c>
      <c r="BW46" s="258">
        <v>0</v>
      </c>
      <c r="BX46" s="258">
        <v>0</v>
      </c>
      <c r="BY46" s="294">
        <v>15</v>
      </c>
      <c r="BZ46" s="258">
        <v>0</v>
      </c>
      <c r="CA46" s="258">
        <v>0</v>
      </c>
      <c r="CB46" s="258">
        <v>0</v>
      </c>
      <c r="CC46" s="258">
        <v>0</v>
      </c>
      <c r="CD46" s="258">
        <v>0</v>
      </c>
      <c r="CE46" s="258">
        <v>0</v>
      </c>
      <c r="CF46" s="308">
        <v>0</v>
      </c>
      <c r="CG46" s="308">
        <v>0</v>
      </c>
      <c r="CH46" s="258">
        <v>0</v>
      </c>
      <c r="CI46" s="308">
        <v>0</v>
      </c>
      <c r="CJ46" s="258">
        <v>0</v>
      </c>
      <c r="CK46" s="258">
        <v>0</v>
      </c>
      <c r="CL46" s="258">
        <v>0</v>
      </c>
      <c r="CM46" s="291">
        <v>0</v>
      </c>
      <c r="CN46" s="258">
        <v>0</v>
      </c>
      <c r="CO46" s="291">
        <v>0</v>
      </c>
      <c r="CP46" s="258">
        <v>0</v>
      </c>
      <c r="CQ46" s="258">
        <v>0</v>
      </c>
      <c r="CR46" s="258">
        <v>0</v>
      </c>
      <c r="CS46" s="290">
        <v>22</v>
      </c>
      <c r="CT46" s="258">
        <v>0</v>
      </c>
      <c r="CU46" s="258">
        <v>0</v>
      </c>
      <c r="CV46" s="258">
        <v>0</v>
      </c>
      <c r="CW46" s="258">
        <v>0</v>
      </c>
      <c r="CX46" s="258">
        <v>0</v>
      </c>
      <c r="CY46" s="290">
        <v>3</v>
      </c>
      <c r="CZ46" s="290">
        <f t="shared" si="23"/>
        <v>67</v>
      </c>
      <c r="DA46" s="258">
        <v>0</v>
      </c>
      <c r="DB46" s="290">
        <v>67</v>
      </c>
      <c r="DC46" s="258">
        <v>0</v>
      </c>
      <c r="DD46" s="294">
        <v>880</v>
      </c>
      <c r="DE46" s="258">
        <v>0</v>
      </c>
      <c r="DF46" s="258">
        <v>0</v>
      </c>
      <c r="DG46" s="258">
        <v>0</v>
      </c>
      <c r="DH46" s="258">
        <v>0</v>
      </c>
      <c r="DI46" s="258">
        <v>0</v>
      </c>
      <c r="DJ46" s="258">
        <v>0</v>
      </c>
      <c r="DK46" s="258">
        <v>0</v>
      </c>
      <c r="DL46" s="258">
        <v>0</v>
      </c>
      <c r="DM46" s="258">
        <v>0</v>
      </c>
      <c r="DN46" s="258">
        <v>0</v>
      </c>
      <c r="DO46" s="258">
        <v>0</v>
      </c>
      <c r="DP46" s="258">
        <v>0</v>
      </c>
      <c r="DQ46" s="258">
        <v>0</v>
      </c>
      <c r="DR46" s="294">
        <v>0</v>
      </c>
      <c r="DS46" s="258">
        <v>0</v>
      </c>
      <c r="DT46" s="294">
        <v>6671</v>
      </c>
      <c r="DU46" s="258">
        <v>0</v>
      </c>
      <c r="DV46" s="258">
        <v>0</v>
      </c>
      <c r="DW46" s="258">
        <v>0</v>
      </c>
      <c r="DX46" s="258">
        <v>0</v>
      </c>
      <c r="DY46" s="258">
        <v>0</v>
      </c>
      <c r="DZ46" s="258">
        <v>0</v>
      </c>
      <c r="EA46" s="258">
        <v>0</v>
      </c>
      <c r="EB46" s="258">
        <v>0</v>
      </c>
      <c r="EC46" s="258">
        <v>0</v>
      </c>
      <c r="ED46" s="258">
        <v>0</v>
      </c>
      <c r="EE46" s="258">
        <v>0</v>
      </c>
      <c r="EF46" s="258">
        <v>0</v>
      </c>
      <c r="EG46" s="258">
        <v>0</v>
      </c>
      <c r="EH46" s="294">
        <v>0</v>
      </c>
      <c r="EI46" s="294">
        <v>0</v>
      </c>
      <c r="EJ46" s="291">
        <v>2225</v>
      </c>
      <c r="EK46" s="258">
        <v>0</v>
      </c>
      <c r="EL46" s="294">
        <v>3</v>
      </c>
      <c r="EM46" s="258">
        <v>0</v>
      </c>
      <c r="EN46" s="258">
        <v>0</v>
      </c>
      <c r="EO46" s="258">
        <v>0</v>
      </c>
      <c r="EP46" s="258">
        <v>871</v>
      </c>
      <c r="EQ46" s="258">
        <v>0</v>
      </c>
      <c r="ER46" s="258">
        <v>0</v>
      </c>
      <c r="ES46" s="258">
        <v>0</v>
      </c>
      <c r="ET46" s="258">
        <v>0</v>
      </c>
      <c r="EU46" s="258">
        <v>0</v>
      </c>
      <c r="EV46" s="305">
        <v>0</v>
      </c>
      <c r="EW46" s="258">
        <v>0</v>
      </c>
      <c r="EX46" s="258">
        <v>0</v>
      </c>
      <c r="EY46" s="258">
        <v>0</v>
      </c>
      <c r="EZ46" s="258">
        <v>0</v>
      </c>
      <c r="FA46" s="258">
        <v>0</v>
      </c>
      <c r="FB46" s="258">
        <v>0</v>
      </c>
      <c r="FC46" s="258">
        <v>0</v>
      </c>
      <c r="FD46" s="258">
        <v>0</v>
      </c>
      <c r="FE46" s="258">
        <v>0</v>
      </c>
      <c r="FF46" s="258">
        <v>0</v>
      </c>
      <c r="FG46" s="258">
        <v>0</v>
      </c>
      <c r="FH46" s="258">
        <v>0</v>
      </c>
      <c r="FI46" s="258">
        <v>0</v>
      </c>
      <c r="FJ46" s="258">
        <v>0</v>
      </c>
      <c r="FK46" s="258">
        <v>0</v>
      </c>
      <c r="FL46" s="258">
        <v>0</v>
      </c>
      <c r="FM46" s="258">
        <v>0</v>
      </c>
      <c r="FN46" s="258">
        <v>0</v>
      </c>
      <c r="FO46" s="258">
        <v>0</v>
      </c>
      <c r="FP46" s="258">
        <v>0</v>
      </c>
      <c r="FQ46" s="258">
        <v>0</v>
      </c>
      <c r="FR46" s="258">
        <v>0</v>
      </c>
      <c r="FS46" s="258">
        <v>0</v>
      </c>
      <c r="FT46" s="258">
        <v>0</v>
      </c>
      <c r="FU46" s="258">
        <v>0</v>
      </c>
      <c r="FV46" s="258">
        <v>0</v>
      </c>
      <c r="FW46" s="258">
        <v>0</v>
      </c>
      <c r="FX46" s="258">
        <v>0</v>
      </c>
      <c r="FY46" s="258">
        <v>0</v>
      </c>
      <c r="FZ46" s="258">
        <v>0</v>
      </c>
      <c r="GA46" s="258">
        <v>0</v>
      </c>
      <c r="GB46" s="258">
        <v>0</v>
      </c>
      <c r="GC46" s="258">
        <v>0</v>
      </c>
      <c r="GD46" s="258">
        <v>0</v>
      </c>
      <c r="GE46" s="258">
        <v>0</v>
      </c>
      <c r="GF46" s="258">
        <v>0</v>
      </c>
      <c r="GG46" s="258">
        <v>0</v>
      </c>
      <c r="GH46" s="258">
        <v>0</v>
      </c>
      <c r="GI46" s="258">
        <v>0</v>
      </c>
      <c r="GJ46" s="294">
        <v>289</v>
      </c>
      <c r="GK46" s="258">
        <v>0</v>
      </c>
      <c r="GL46" s="294">
        <v>3</v>
      </c>
      <c r="GM46" s="258">
        <v>0</v>
      </c>
      <c r="GN46" s="258">
        <v>0</v>
      </c>
      <c r="GO46" s="258">
        <v>0</v>
      </c>
      <c r="GP46" s="258">
        <f t="shared" si="25"/>
        <v>2370</v>
      </c>
      <c r="GQ46" s="258">
        <v>0</v>
      </c>
      <c r="GR46" s="258">
        <v>0</v>
      </c>
      <c r="GS46" s="258">
        <v>0</v>
      </c>
      <c r="GT46" s="258">
        <v>0</v>
      </c>
      <c r="GU46" s="258">
        <v>0</v>
      </c>
      <c r="GV46" s="258">
        <v>0</v>
      </c>
      <c r="GW46" s="258">
        <v>0</v>
      </c>
      <c r="GX46" s="258">
        <v>0</v>
      </c>
      <c r="GY46" s="258">
        <v>0</v>
      </c>
      <c r="GZ46" s="258">
        <v>0</v>
      </c>
      <c r="HA46" s="258">
        <v>0</v>
      </c>
      <c r="HB46" s="258">
        <v>0</v>
      </c>
      <c r="HC46" s="258">
        <v>0</v>
      </c>
      <c r="HD46" s="258">
        <v>0</v>
      </c>
      <c r="HE46" s="258">
        <v>0</v>
      </c>
      <c r="HF46" s="258">
        <v>1580</v>
      </c>
      <c r="HG46" s="258">
        <v>0</v>
      </c>
      <c r="HH46" s="258">
        <v>1.5</v>
      </c>
      <c r="HI46" s="291">
        <v>0</v>
      </c>
      <c r="HJ46" s="291">
        <v>0</v>
      </c>
      <c r="HK46" s="258">
        <v>0</v>
      </c>
      <c r="HL46" s="258">
        <v>0</v>
      </c>
      <c r="HM46" s="258">
        <v>0</v>
      </c>
      <c r="HN46" s="258">
        <v>0</v>
      </c>
      <c r="HO46" s="291">
        <v>0</v>
      </c>
      <c r="HP46" s="258">
        <v>0</v>
      </c>
      <c r="HQ46" s="258">
        <v>0</v>
      </c>
      <c r="HR46" s="258">
        <v>0</v>
      </c>
      <c r="HS46" s="258">
        <v>0</v>
      </c>
      <c r="HT46" s="258">
        <v>0</v>
      </c>
      <c r="HU46" s="258">
        <v>0</v>
      </c>
      <c r="HV46" s="258">
        <v>0</v>
      </c>
      <c r="HW46" s="258">
        <v>0</v>
      </c>
      <c r="HX46" s="258">
        <v>0</v>
      </c>
      <c r="HY46" s="258">
        <v>0</v>
      </c>
      <c r="HZ46" s="258">
        <v>0</v>
      </c>
      <c r="IA46" s="258">
        <v>0</v>
      </c>
      <c r="IB46" s="258">
        <v>0</v>
      </c>
      <c r="IC46" s="258">
        <v>0</v>
      </c>
      <c r="ID46" s="258">
        <v>0</v>
      </c>
      <c r="IE46" s="258">
        <v>0</v>
      </c>
      <c r="IF46" s="258">
        <v>0</v>
      </c>
      <c r="IG46" s="258">
        <v>0</v>
      </c>
      <c r="IH46" s="258">
        <v>0</v>
      </c>
      <c r="II46" s="258">
        <v>0</v>
      </c>
      <c r="IJ46" s="258">
        <v>0</v>
      </c>
      <c r="IK46" s="258">
        <v>0</v>
      </c>
      <c r="IL46" s="258">
        <v>0</v>
      </c>
      <c r="IM46" s="258">
        <v>0</v>
      </c>
      <c r="IN46" s="258">
        <v>0</v>
      </c>
      <c r="IO46" s="258">
        <v>0</v>
      </c>
      <c r="IP46" s="258">
        <v>0</v>
      </c>
      <c r="IQ46" s="258">
        <v>0</v>
      </c>
      <c r="IR46" s="258">
        <v>0</v>
      </c>
      <c r="IS46" s="258">
        <v>0</v>
      </c>
      <c r="IT46" s="258">
        <v>0</v>
      </c>
      <c r="IU46" s="258">
        <v>0</v>
      </c>
      <c r="IV46" s="258">
        <v>0</v>
      </c>
      <c r="IW46" s="258">
        <v>0</v>
      </c>
      <c r="IX46" s="258">
        <v>0</v>
      </c>
      <c r="IY46" s="258">
        <v>0</v>
      </c>
      <c r="IZ46" s="258">
        <v>0</v>
      </c>
      <c r="JA46" s="258">
        <v>0</v>
      </c>
    </row>
    <row r="47" spans="1:261" ht="78.75" x14ac:dyDescent="0.3">
      <c r="A47" s="293">
        <v>37</v>
      </c>
      <c r="B47" s="293" t="s">
        <v>526</v>
      </c>
      <c r="C47" s="292" t="s">
        <v>560</v>
      </c>
      <c r="D47" s="291">
        <v>247693083</v>
      </c>
      <c r="E47" s="265">
        <f t="shared" si="20"/>
        <v>5106.7</v>
      </c>
      <c r="F47" s="265">
        <f t="shared" si="4"/>
        <v>0</v>
      </c>
      <c r="G47" s="265">
        <f t="shared" si="5"/>
        <v>3243</v>
      </c>
      <c r="H47" s="265">
        <f t="shared" si="30"/>
        <v>0</v>
      </c>
      <c r="I47" s="265">
        <f t="shared" si="6"/>
        <v>1863.7</v>
      </c>
      <c r="J47" s="290">
        <f t="shared" si="21"/>
        <v>1</v>
      </c>
      <c r="K47" s="258">
        <v>0</v>
      </c>
      <c r="L47" s="290">
        <v>1</v>
      </c>
      <c r="M47" s="258">
        <v>0</v>
      </c>
      <c r="N47" s="258">
        <v>0</v>
      </c>
      <c r="O47" s="258">
        <v>0</v>
      </c>
      <c r="P47" s="294">
        <v>0</v>
      </c>
      <c r="Q47" s="258">
        <v>0</v>
      </c>
      <c r="R47" s="258">
        <v>0</v>
      </c>
      <c r="S47" s="258">
        <v>0</v>
      </c>
      <c r="T47" s="258">
        <v>0</v>
      </c>
      <c r="U47" s="258">
        <v>0</v>
      </c>
      <c r="V47" s="294">
        <v>1009</v>
      </c>
      <c r="W47" s="258">
        <v>0</v>
      </c>
      <c r="X47" s="294">
        <v>0</v>
      </c>
      <c r="Y47" s="258">
        <v>0</v>
      </c>
      <c r="Z47" s="294">
        <v>0</v>
      </c>
      <c r="AA47" s="258">
        <v>0</v>
      </c>
      <c r="AB47" s="294">
        <v>0</v>
      </c>
      <c r="AC47" s="258">
        <v>0</v>
      </c>
      <c r="AD47" s="294">
        <v>4</v>
      </c>
      <c r="AE47" s="258">
        <v>0</v>
      </c>
      <c r="AF47" s="290">
        <v>0</v>
      </c>
      <c r="AG47" s="258">
        <v>0</v>
      </c>
      <c r="AH47" s="258">
        <v>0</v>
      </c>
      <c r="AI47" s="258">
        <v>0</v>
      </c>
      <c r="AJ47" s="258">
        <v>0</v>
      </c>
      <c r="AK47" s="258">
        <v>0</v>
      </c>
      <c r="AL47" s="294">
        <v>0</v>
      </c>
      <c r="AM47" s="258">
        <v>0</v>
      </c>
      <c r="AN47" s="258">
        <v>0</v>
      </c>
      <c r="AO47" s="258">
        <v>0</v>
      </c>
      <c r="AP47" s="258">
        <v>0</v>
      </c>
      <c r="AQ47" s="258">
        <v>0</v>
      </c>
      <c r="AR47" s="294">
        <v>0</v>
      </c>
      <c r="AS47" s="258">
        <v>0</v>
      </c>
      <c r="AT47" s="294">
        <v>0</v>
      </c>
      <c r="AU47" s="258">
        <v>0</v>
      </c>
      <c r="AV47" s="294">
        <v>0</v>
      </c>
      <c r="AW47" s="258">
        <v>0</v>
      </c>
      <c r="AX47" s="294">
        <v>0</v>
      </c>
      <c r="AY47" s="258">
        <v>0</v>
      </c>
      <c r="AZ47" s="258">
        <v>0</v>
      </c>
      <c r="BA47" s="258">
        <v>0</v>
      </c>
      <c r="BB47" s="290">
        <v>0</v>
      </c>
      <c r="BC47" s="258">
        <v>0</v>
      </c>
      <c r="BD47" s="258">
        <v>0</v>
      </c>
      <c r="BE47" s="258">
        <v>0</v>
      </c>
      <c r="BF47" s="294">
        <v>0</v>
      </c>
      <c r="BG47" s="258">
        <v>0</v>
      </c>
      <c r="BH47" s="290">
        <v>20</v>
      </c>
      <c r="BI47" s="258">
        <v>0</v>
      </c>
      <c r="BJ47" s="258">
        <v>0</v>
      </c>
      <c r="BK47" s="258">
        <v>0</v>
      </c>
      <c r="BL47" s="294">
        <v>0</v>
      </c>
      <c r="BM47" s="258">
        <v>0</v>
      </c>
      <c r="BN47" s="258">
        <v>0</v>
      </c>
      <c r="BO47" s="258">
        <v>0</v>
      </c>
      <c r="BP47" s="294">
        <v>0</v>
      </c>
      <c r="BQ47" s="258">
        <v>0</v>
      </c>
      <c r="BR47" s="290">
        <v>0</v>
      </c>
      <c r="BS47" s="290">
        <f t="shared" si="22"/>
        <v>0</v>
      </c>
      <c r="BT47" s="258">
        <v>0</v>
      </c>
      <c r="BU47" s="290">
        <v>0</v>
      </c>
      <c r="BV47" s="258">
        <v>0</v>
      </c>
      <c r="BW47" s="258">
        <v>0</v>
      </c>
      <c r="BX47" s="258">
        <v>0</v>
      </c>
      <c r="BY47" s="294">
        <v>0</v>
      </c>
      <c r="BZ47" s="258">
        <v>0</v>
      </c>
      <c r="CA47" s="258">
        <v>0</v>
      </c>
      <c r="CB47" s="258">
        <v>0</v>
      </c>
      <c r="CC47" s="258">
        <v>0</v>
      </c>
      <c r="CD47" s="258">
        <v>0</v>
      </c>
      <c r="CE47" s="258">
        <v>0</v>
      </c>
      <c r="CF47" s="308">
        <v>0</v>
      </c>
      <c r="CG47" s="308">
        <v>0</v>
      </c>
      <c r="CH47" s="258">
        <v>0</v>
      </c>
      <c r="CI47" s="308">
        <v>0</v>
      </c>
      <c r="CJ47" s="258">
        <v>0</v>
      </c>
      <c r="CK47" s="258">
        <v>0</v>
      </c>
      <c r="CL47" s="258">
        <v>0</v>
      </c>
      <c r="CM47" s="291">
        <v>0</v>
      </c>
      <c r="CN47" s="258">
        <v>0</v>
      </c>
      <c r="CO47" s="291">
        <v>1</v>
      </c>
      <c r="CP47" s="258">
        <v>0</v>
      </c>
      <c r="CQ47" s="258">
        <v>0</v>
      </c>
      <c r="CR47" s="258">
        <v>0</v>
      </c>
      <c r="CS47" s="290">
        <v>1</v>
      </c>
      <c r="CT47" s="258">
        <v>0</v>
      </c>
      <c r="CU47" s="258">
        <v>0</v>
      </c>
      <c r="CV47" s="258">
        <v>0</v>
      </c>
      <c r="CW47" s="258">
        <v>0</v>
      </c>
      <c r="CX47" s="258">
        <v>0</v>
      </c>
      <c r="CY47" s="290">
        <v>1</v>
      </c>
      <c r="CZ47" s="290">
        <f t="shared" si="23"/>
        <v>34</v>
      </c>
      <c r="DA47" s="258">
        <v>0</v>
      </c>
      <c r="DB47" s="290">
        <v>34</v>
      </c>
      <c r="DC47" s="258">
        <v>0</v>
      </c>
      <c r="DD47" s="294">
        <v>445</v>
      </c>
      <c r="DE47" s="258">
        <v>0</v>
      </c>
      <c r="DF47" s="258">
        <v>0</v>
      </c>
      <c r="DG47" s="258">
        <v>0</v>
      </c>
      <c r="DH47" s="258">
        <v>0</v>
      </c>
      <c r="DI47" s="258">
        <v>0</v>
      </c>
      <c r="DJ47" s="258">
        <v>0</v>
      </c>
      <c r="DK47" s="258">
        <v>0</v>
      </c>
      <c r="DL47" s="258">
        <v>0</v>
      </c>
      <c r="DM47" s="258">
        <v>0</v>
      </c>
      <c r="DN47" s="258">
        <v>0</v>
      </c>
      <c r="DO47" s="258">
        <v>0</v>
      </c>
      <c r="DP47" s="258">
        <v>0</v>
      </c>
      <c r="DQ47" s="258">
        <v>0</v>
      </c>
      <c r="DR47" s="294">
        <v>0</v>
      </c>
      <c r="DS47" s="258">
        <v>0</v>
      </c>
      <c r="DT47" s="294">
        <v>2798</v>
      </c>
      <c r="DU47" s="258">
        <v>0</v>
      </c>
      <c r="DV47" s="258">
        <v>0</v>
      </c>
      <c r="DW47" s="258">
        <v>0</v>
      </c>
      <c r="DX47" s="258">
        <v>0</v>
      </c>
      <c r="DY47" s="258">
        <v>0</v>
      </c>
      <c r="DZ47" s="258">
        <v>0</v>
      </c>
      <c r="EA47" s="258">
        <v>0</v>
      </c>
      <c r="EB47" s="258">
        <v>0</v>
      </c>
      <c r="EC47" s="258">
        <v>0</v>
      </c>
      <c r="ED47" s="258">
        <v>0</v>
      </c>
      <c r="EE47" s="258">
        <v>0</v>
      </c>
      <c r="EF47" s="258">
        <v>0</v>
      </c>
      <c r="EG47" s="258">
        <v>0</v>
      </c>
      <c r="EH47" s="294">
        <v>0</v>
      </c>
      <c r="EI47" s="294">
        <v>0</v>
      </c>
      <c r="EJ47" s="291">
        <v>901</v>
      </c>
      <c r="EK47" s="258">
        <v>0</v>
      </c>
      <c r="EL47" s="294">
        <v>3.25</v>
      </c>
      <c r="EM47" s="258">
        <v>0</v>
      </c>
      <c r="EN47" s="258">
        <v>0</v>
      </c>
      <c r="EO47" s="258">
        <v>0</v>
      </c>
      <c r="EP47" s="258">
        <v>0</v>
      </c>
      <c r="EQ47" s="258">
        <v>0</v>
      </c>
      <c r="ER47" s="258">
        <v>0</v>
      </c>
      <c r="ES47" s="258">
        <v>0</v>
      </c>
      <c r="ET47" s="258">
        <v>0</v>
      </c>
      <c r="EU47" s="258">
        <v>0</v>
      </c>
      <c r="EV47" s="258">
        <v>854.7</v>
      </c>
      <c r="EW47" s="258">
        <v>0</v>
      </c>
      <c r="EX47" s="258">
        <v>0</v>
      </c>
      <c r="EY47" s="258">
        <v>0</v>
      </c>
      <c r="EZ47" s="258">
        <v>0</v>
      </c>
      <c r="FA47" s="258">
        <v>0</v>
      </c>
      <c r="FB47" s="258">
        <v>0</v>
      </c>
      <c r="FC47" s="258">
        <v>0</v>
      </c>
      <c r="FD47" s="258">
        <v>0</v>
      </c>
      <c r="FE47" s="258">
        <v>0</v>
      </c>
      <c r="FF47" s="258">
        <v>0</v>
      </c>
      <c r="FG47" s="258">
        <v>0</v>
      </c>
      <c r="FH47" s="258">
        <v>0</v>
      </c>
      <c r="FI47" s="258">
        <v>0</v>
      </c>
      <c r="FJ47" s="258">
        <v>0</v>
      </c>
      <c r="FK47" s="258">
        <v>0</v>
      </c>
      <c r="FL47" s="258">
        <v>0</v>
      </c>
      <c r="FM47" s="258">
        <v>0</v>
      </c>
      <c r="FN47" s="258">
        <v>0</v>
      </c>
      <c r="FO47" s="258">
        <v>0</v>
      </c>
      <c r="FP47" s="258">
        <v>0</v>
      </c>
      <c r="FQ47" s="258">
        <v>0</v>
      </c>
      <c r="FR47" s="258">
        <v>0</v>
      </c>
      <c r="FS47" s="258">
        <v>0</v>
      </c>
      <c r="FT47" s="258">
        <v>0</v>
      </c>
      <c r="FU47" s="258">
        <v>0</v>
      </c>
      <c r="FV47" s="258">
        <v>0</v>
      </c>
      <c r="FW47" s="258">
        <v>0</v>
      </c>
      <c r="FX47" s="258">
        <v>0</v>
      </c>
      <c r="FY47" s="258">
        <v>0</v>
      </c>
      <c r="FZ47" s="258">
        <v>0</v>
      </c>
      <c r="GA47" s="258">
        <v>0</v>
      </c>
      <c r="GB47" s="258">
        <v>0</v>
      </c>
      <c r="GC47" s="258">
        <v>0</v>
      </c>
      <c r="GD47" s="258">
        <v>0</v>
      </c>
      <c r="GE47" s="258">
        <v>0</v>
      </c>
      <c r="GF47" s="258">
        <v>0</v>
      </c>
      <c r="GG47" s="258">
        <v>0</v>
      </c>
      <c r="GH47" s="258">
        <v>0</v>
      </c>
      <c r="GI47" s="258">
        <v>0</v>
      </c>
      <c r="GJ47" s="294">
        <v>424</v>
      </c>
      <c r="GK47" s="258">
        <v>0</v>
      </c>
      <c r="GL47" s="294">
        <v>1.75</v>
      </c>
      <c r="GM47" s="258">
        <v>0</v>
      </c>
      <c r="GN47" s="258">
        <f t="shared" si="24"/>
        <v>0</v>
      </c>
      <c r="GO47" s="258">
        <v>0</v>
      </c>
      <c r="GP47" s="258">
        <f t="shared" si="25"/>
        <v>0</v>
      </c>
      <c r="GQ47" s="258">
        <v>0</v>
      </c>
      <c r="GR47" s="258">
        <v>0</v>
      </c>
      <c r="GS47" s="258">
        <v>0</v>
      </c>
      <c r="GT47" s="258">
        <v>0</v>
      </c>
      <c r="GU47" s="258">
        <v>0</v>
      </c>
      <c r="GV47" s="258">
        <v>0</v>
      </c>
      <c r="GW47" s="258">
        <v>0</v>
      </c>
      <c r="GX47" s="258">
        <v>0</v>
      </c>
      <c r="GY47" s="258">
        <v>0</v>
      </c>
      <c r="GZ47" s="258">
        <v>0</v>
      </c>
      <c r="HA47" s="258">
        <v>0</v>
      </c>
      <c r="HB47" s="258">
        <v>0</v>
      </c>
      <c r="HC47" s="258">
        <v>0</v>
      </c>
      <c r="HD47" s="258">
        <v>0</v>
      </c>
      <c r="HE47" s="258">
        <v>0</v>
      </c>
      <c r="HF47" s="258">
        <v>0</v>
      </c>
      <c r="HG47" s="258">
        <v>0</v>
      </c>
      <c r="HH47" s="258">
        <v>0</v>
      </c>
      <c r="HI47" s="291">
        <v>0</v>
      </c>
      <c r="HJ47" s="291">
        <v>0</v>
      </c>
      <c r="HK47" s="258">
        <v>0</v>
      </c>
      <c r="HL47" s="258">
        <v>0</v>
      </c>
      <c r="HM47" s="258">
        <v>0</v>
      </c>
      <c r="HN47" s="258">
        <v>0</v>
      </c>
      <c r="HO47" s="291">
        <v>0</v>
      </c>
      <c r="HP47" s="258">
        <v>0</v>
      </c>
      <c r="HQ47" s="258">
        <v>0</v>
      </c>
      <c r="HR47" s="258">
        <v>0</v>
      </c>
      <c r="HS47" s="258">
        <v>0</v>
      </c>
      <c r="HT47" s="258">
        <v>0</v>
      </c>
      <c r="HU47" s="258">
        <v>0</v>
      </c>
      <c r="HV47" s="258">
        <v>0</v>
      </c>
      <c r="HW47" s="258">
        <v>0</v>
      </c>
      <c r="HX47" s="258">
        <v>0</v>
      </c>
      <c r="HY47" s="258">
        <v>0</v>
      </c>
      <c r="HZ47" s="258">
        <v>0</v>
      </c>
      <c r="IA47" s="258">
        <v>0</v>
      </c>
      <c r="IB47" s="258">
        <v>0</v>
      </c>
      <c r="IC47" s="258">
        <v>0</v>
      </c>
      <c r="ID47" s="258">
        <v>0</v>
      </c>
      <c r="IE47" s="258">
        <v>0</v>
      </c>
      <c r="IF47" s="258">
        <v>0</v>
      </c>
      <c r="IG47" s="258">
        <v>0</v>
      </c>
      <c r="IH47" s="258">
        <v>0</v>
      </c>
      <c r="II47" s="258">
        <v>0</v>
      </c>
      <c r="IJ47" s="258">
        <v>0</v>
      </c>
      <c r="IK47" s="258">
        <v>0</v>
      </c>
      <c r="IL47" s="258">
        <v>0</v>
      </c>
      <c r="IM47" s="258">
        <v>0</v>
      </c>
      <c r="IN47" s="258">
        <v>0</v>
      </c>
      <c r="IO47" s="258">
        <v>0</v>
      </c>
      <c r="IP47" s="258">
        <v>0</v>
      </c>
      <c r="IQ47" s="258">
        <v>0</v>
      </c>
      <c r="IR47" s="258">
        <v>0</v>
      </c>
      <c r="IS47" s="258">
        <v>0</v>
      </c>
      <c r="IT47" s="258">
        <v>0</v>
      </c>
      <c r="IU47" s="258">
        <v>0</v>
      </c>
      <c r="IV47" s="258">
        <v>0</v>
      </c>
      <c r="IW47" s="258">
        <v>0</v>
      </c>
      <c r="IX47" s="258">
        <v>0</v>
      </c>
      <c r="IY47" s="258">
        <v>0</v>
      </c>
      <c r="IZ47" s="258">
        <v>0</v>
      </c>
      <c r="JA47" s="258">
        <v>0</v>
      </c>
    </row>
    <row r="48" spans="1:261" ht="141.75" x14ac:dyDescent="0.3">
      <c r="A48" s="293">
        <v>38</v>
      </c>
      <c r="B48" s="293" t="s">
        <v>526</v>
      </c>
      <c r="C48" s="292" t="s">
        <v>561</v>
      </c>
      <c r="D48" s="291">
        <v>247693073</v>
      </c>
      <c r="E48" s="265">
        <f t="shared" si="20"/>
        <v>13127.82</v>
      </c>
      <c r="F48" s="265">
        <f t="shared" si="4"/>
        <v>0</v>
      </c>
      <c r="G48" s="265">
        <f t="shared" si="5"/>
        <v>9632.81</v>
      </c>
      <c r="H48" s="265">
        <f t="shared" si="30"/>
        <v>0</v>
      </c>
      <c r="I48" s="265">
        <f t="shared" si="6"/>
        <v>3495.01</v>
      </c>
      <c r="J48" s="290">
        <f t="shared" si="21"/>
        <v>4</v>
      </c>
      <c r="K48" s="258">
        <v>0</v>
      </c>
      <c r="L48" s="290">
        <v>4</v>
      </c>
      <c r="M48" s="258">
        <v>0</v>
      </c>
      <c r="N48" s="258">
        <v>0</v>
      </c>
      <c r="O48" s="258">
        <v>0</v>
      </c>
      <c r="P48" s="294">
        <v>0</v>
      </c>
      <c r="Q48" s="258">
        <v>0</v>
      </c>
      <c r="R48" s="258">
        <v>0</v>
      </c>
      <c r="S48" s="258">
        <v>0</v>
      </c>
      <c r="T48" s="258">
        <v>0</v>
      </c>
      <c r="U48" s="258">
        <v>0</v>
      </c>
      <c r="V48" s="294">
        <v>2589.5500000000002</v>
      </c>
      <c r="W48" s="258">
        <v>0</v>
      </c>
      <c r="X48" s="294">
        <v>210.19</v>
      </c>
      <c r="Y48" s="258">
        <v>0</v>
      </c>
      <c r="Z48" s="294">
        <v>235.27</v>
      </c>
      <c r="AA48" s="258">
        <v>0</v>
      </c>
      <c r="AB48" s="294">
        <v>0</v>
      </c>
      <c r="AC48" s="258">
        <v>0</v>
      </c>
      <c r="AD48" s="294">
        <v>0</v>
      </c>
      <c r="AE48" s="258">
        <v>0</v>
      </c>
      <c r="AF48" s="290">
        <v>1</v>
      </c>
      <c r="AG48" s="258">
        <v>0</v>
      </c>
      <c r="AH48" s="258">
        <v>0</v>
      </c>
      <c r="AI48" s="258">
        <v>0</v>
      </c>
      <c r="AJ48" s="258">
        <v>0</v>
      </c>
      <c r="AK48" s="258">
        <v>0</v>
      </c>
      <c r="AL48" s="294">
        <v>0</v>
      </c>
      <c r="AM48" s="258">
        <v>0</v>
      </c>
      <c r="AN48" s="258">
        <v>0</v>
      </c>
      <c r="AO48" s="258">
        <v>0</v>
      </c>
      <c r="AP48" s="258">
        <v>0</v>
      </c>
      <c r="AQ48" s="258">
        <v>0</v>
      </c>
      <c r="AR48" s="294">
        <v>0</v>
      </c>
      <c r="AS48" s="258">
        <v>0</v>
      </c>
      <c r="AT48" s="294">
        <v>400</v>
      </c>
      <c r="AU48" s="258">
        <v>0</v>
      </c>
      <c r="AV48" s="294">
        <v>0</v>
      </c>
      <c r="AW48" s="258">
        <v>0</v>
      </c>
      <c r="AX48" s="294">
        <v>0</v>
      </c>
      <c r="AY48" s="258">
        <v>0</v>
      </c>
      <c r="AZ48" s="258">
        <v>0</v>
      </c>
      <c r="BA48" s="258">
        <v>0</v>
      </c>
      <c r="BB48" s="290">
        <v>0</v>
      </c>
      <c r="BC48" s="258">
        <v>0</v>
      </c>
      <c r="BD48" s="258">
        <v>0</v>
      </c>
      <c r="BE48" s="258">
        <v>0</v>
      </c>
      <c r="BF48" s="294">
        <v>0</v>
      </c>
      <c r="BG48" s="258">
        <v>0</v>
      </c>
      <c r="BH48" s="290">
        <v>90</v>
      </c>
      <c r="BI48" s="258">
        <v>0</v>
      </c>
      <c r="BJ48" s="258">
        <v>0</v>
      </c>
      <c r="BK48" s="258">
        <v>0</v>
      </c>
      <c r="BL48" s="294">
        <v>0</v>
      </c>
      <c r="BM48" s="258">
        <v>0</v>
      </c>
      <c r="BN48" s="258">
        <v>0</v>
      </c>
      <c r="BO48" s="258">
        <v>0</v>
      </c>
      <c r="BP48" s="294">
        <v>0</v>
      </c>
      <c r="BQ48" s="258">
        <v>0</v>
      </c>
      <c r="BR48" s="290">
        <v>0</v>
      </c>
      <c r="BS48" s="290">
        <f t="shared" si="22"/>
        <v>3</v>
      </c>
      <c r="BT48" s="258">
        <v>0</v>
      </c>
      <c r="BU48" s="290">
        <v>3</v>
      </c>
      <c r="BV48" s="258">
        <v>0</v>
      </c>
      <c r="BW48" s="258">
        <v>0</v>
      </c>
      <c r="BX48" s="258">
        <v>0</v>
      </c>
      <c r="BY48" s="294">
        <v>35</v>
      </c>
      <c r="BZ48" s="258">
        <v>0</v>
      </c>
      <c r="CA48" s="258">
        <v>0</v>
      </c>
      <c r="CB48" s="258">
        <v>0</v>
      </c>
      <c r="CC48" s="258">
        <v>25</v>
      </c>
      <c r="CD48" s="258">
        <v>0</v>
      </c>
      <c r="CE48" s="258">
        <v>0</v>
      </c>
      <c r="CF48" s="308">
        <v>0</v>
      </c>
      <c r="CG48" s="308">
        <v>0</v>
      </c>
      <c r="CH48" s="258">
        <v>0</v>
      </c>
      <c r="CI48" s="308">
        <v>0</v>
      </c>
      <c r="CJ48" s="258">
        <v>0</v>
      </c>
      <c r="CK48" s="258">
        <v>0</v>
      </c>
      <c r="CL48" s="258">
        <v>0</v>
      </c>
      <c r="CM48" s="291">
        <v>0</v>
      </c>
      <c r="CN48" s="258">
        <v>0</v>
      </c>
      <c r="CO48" s="291">
        <v>1</v>
      </c>
      <c r="CP48" s="258">
        <v>0</v>
      </c>
      <c r="CQ48" s="258">
        <v>0</v>
      </c>
      <c r="CR48" s="258">
        <v>0</v>
      </c>
      <c r="CS48" s="290">
        <v>0</v>
      </c>
      <c r="CT48" s="258">
        <v>0</v>
      </c>
      <c r="CU48" s="258">
        <v>0</v>
      </c>
      <c r="CV48" s="258">
        <v>0</v>
      </c>
      <c r="CW48" s="258">
        <v>0</v>
      </c>
      <c r="CX48" s="258">
        <v>0</v>
      </c>
      <c r="CY48" s="290">
        <v>0</v>
      </c>
      <c r="CZ48" s="290">
        <f t="shared" si="23"/>
        <v>54</v>
      </c>
      <c r="DA48" s="258">
        <v>0</v>
      </c>
      <c r="DB48" s="290">
        <v>54</v>
      </c>
      <c r="DC48" s="258">
        <v>0</v>
      </c>
      <c r="DD48" s="294">
        <v>705</v>
      </c>
      <c r="DE48" s="258">
        <v>0</v>
      </c>
      <c r="DF48" s="258">
        <v>0</v>
      </c>
      <c r="DG48" s="258">
        <v>0</v>
      </c>
      <c r="DH48" s="258">
        <v>0</v>
      </c>
      <c r="DI48" s="258">
        <v>0</v>
      </c>
      <c r="DJ48" s="258">
        <v>0</v>
      </c>
      <c r="DK48" s="258">
        <v>0</v>
      </c>
      <c r="DL48" s="258">
        <v>0</v>
      </c>
      <c r="DM48" s="258">
        <v>0</v>
      </c>
      <c r="DN48" s="258">
        <v>0</v>
      </c>
      <c r="DO48" s="258">
        <v>0</v>
      </c>
      <c r="DP48" s="258">
        <v>0</v>
      </c>
      <c r="DQ48" s="258">
        <v>0</v>
      </c>
      <c r="DR48" s="294">
        <v>0</v>
      </c>
      <c r="DS48" s="258">
        <v>0</v>
      </c>
      <c r="DT48" s="294">
        <v>5467</v>
      </c>
      <c r="DU48" s="258">
        <v>0</v>
      </c>
      <c r="DV48" s="258">
        <v>0</v>
      </c>
      <c r="DW48" s="258">
        <v>0</v>
      </c>
      <c r="DX48" s="258">
        <v>0</v>
      </c>
      <c r="DY48" s="258">
        <v>0</v>
      </c>
      <c r="DZ48" s="258">
        <v>0</v>
      </c>
      <c r="EA48" s="258">
        <v>0</v>
      </c>
      <c r="EB48" s="258">
        <v>0</v>
      </c>
      <c r="EC48" s="258">
        <v>0</v>
      </c>
      <c r="ED48" s="258">
        <v>0</v>
      </c>
      <c r="EE48" s="258">
        <v>0</v>
      </c>
      <c r="EF48" s="258">
        <v>0</v>
      </c>
      <c r="EG48" s="258">
        <v>0</v>
      </c>
      <c r="EH48" s="294">
        <v>0</v>
      </c>
      <c r="EI48" s="294">
        <v>0</v>
      </c>
      <c r="EJ48" s="291">
        <v>1821</v>
      </c>
      <c r="EK48" s="258">
        <v>0</v>
      </c>
      <c r="EL48" s="294">
        <v>3</v>
      </c>
      <c r="EM48" s="258">
        <v>0</v>
      </c>
      <c r="EN48" s="258">
        <v>0</v>
      </c>
      <c r="EO48" s="258">
        <v>0</v>
      </c>
      <c r="EP48" s="258">
        <v>3460.81</v>
      </c>
      <c r="EQ48" s="258">
        <v>0</v>
      </c>
      <c r="ER48" s="258">
        <v>0</v>
      </c>
      <c r="ES48" s="258">
        <v>0</v>
      </c>
      <c r="ET48" s="258">
        <v>0</v>
      </c>
      <c r="EU48" s="258">
        <v>0</v>
      </c>
      <c r="EV48" s="258">
        <v>0</v>
      </c>
      <c r="EW48" s="258">
        <v>0</v>
      </c>
      <c r="EX48" s="258">
        <v>0</v>
      </c>
      <c r="EY48" s="258">
        <v>0</v>
      </c>
      <c r="EZ48" s="258">
        <v>0</v>
      </c>
      <c r="FA48" s="258">
        <v>0</v>
      </c>
      <c r="FB48" s="258">
        <v>0</v>
      </c>
      <c r="FC48" s="258">
        <v>0</v>
      </c>
      <c r="FD48" s="258">
        <v>0</v>
      </c>
      <c r="FE48" s="258">
        <v>0</v>
      </c>
      <c r="FF48" s="258">
        <v>0</v>
      </c>
      <c r="FG48" s="258">
        <v>0</v>
      </c>
      <c r="FH48" s="258">
        <v>0</v>
      </c>
      <c r="FI48" s="258">
        <v>0</v>
      </c>
      <c r="FJ48" s="258">
        <v>0</v>
      </c>
      <c r="FK48" s="258">
        <v>0</v>
      </c>
      <c r="FL48" s="258">
        <v>0</v>
      </c>
      <c r="FM48" s="258">
        <v>0</v>
      </c>
      <c r="FN48" s="258">
        <v>0</v>
      </c>
      <c r="FO48" s="258">
        <v>0</v>
      </c>
      <c r="FP48" s="258">
        <v>0</v>
      </c>
      <c r="FQ48" s="258">
        <v>0</v>
      </c>
      <c r="FR48" s="258">
        <v>0</v>
      </c>
      <c r="FS48" s="258">
        <v>0</v>
      </c>
      <c r="FT48" s="258">
        <v>0</v>
      </c>
      <c r="FU48" s="258">
        <v>0</v>
      </c>
      <c r="FV48" s="258">
        <v>0</v>
      </c>
      <c r="FW48" s="258">
        <v>0</v>
      </c>
      <c r="FX48" s="258">
        <v>0</v>
      </c>
      <c r="FY48" s="258">
        <v>0</v>
      </c>
      <c r="FZ48" s="258">
        <v>0</v>
      </c>
      <c r="GA48" s="258">
        <v>0</v>
      </c>
      <c r="GB48" s="258">
        <v>0</v>
      </c>
      <c r="GC48" s="258">
        <v>0</v>
      </c>
      <c r="GD48" s="258">
        <v>0</v>
      </c>
      <c r="GE48" s="258">
        <v>0</v>
      </c>
      <c r="GF48" s="258">
        <v>0</v>
      </c>
      <c r="GG48" s="258">
        <v>0</v>
      </c>
      <c r="GH48" s="258">
        <v>0</v>
      </c>
      <c r="GI48" s="258">
        <v>0</v>
      </c>
      <c r="GJ48" s="294">
        <v>1131</v>
      </c>
      <c r="GK48" s="258">
        <v>0</v>
      </c>
      <c r="GL48" s="294">
        <v>3</v>
      </c>
      <c r="GM48" s="258">
        <v>0</v>
      </c>
      <c r="GN48" s="258">
        <f t="shared" si="24"/>
        <v>0</v>
      </c>
      <c r="GO48" s="258">
        <v>0</v>
      </c>
      <c r="GP48" s="258">
        <f t="shared" si="25"/>
        <v>0</v>
      </c>
      <c r="GQ48" s="258">
        <v>0</v>
      </c>
      <c r="GR48" s="258">
        <v>0</v>
      </c>
      <c r="GS48" s="258">
        <v>0</v>
      </c>
      <c r="GT48" s="258">
        <v>0</v>
      </c>
      <c r="GU48" s="258">
        <v>0</v>
      </c>
      <c r="GV48" s="258">
        <v>0</v>
      </c>
      <c r="GW48" s="258">
        <v>0</v>
      </c>
      <c r="GX48" s="258">
        <v>0</v>
      </c>
      <c r="GY48" s="258">
        <v>0</v>
      </c>
      <c r="GZ48" s="258">
        <v>0</v>
      </c>
      <c r="HA48" s="258">
        <v>0</v>
      </c>
      <c r="HB48" s="258">
        <v>0</v>
      </c>
      <c r="HC48" s="258">
        <v>0</v>
      </c>
      <c r="HD48" s="258">
        <v>0</v>
      </c>
      <c r="HE48" s="258">
        <v>0</v>
      </c>
      <c r="HF48" s="258">
        <v>0</v>
      </c>
      <c r="HG48" s="258">
        <v>0</v>
      </c>
      <c r="HH48" s="258">
        <v>0</v>
      </c>
      <c r="HI48" s="291">
        <v>0</v>
      </c>
      <c r="HJ48" s="291">
        <v>0</v>
      </c>
      <c r="HK48" s="258">
        <v>0</v>
      </c>
      <c r="HL48" s="258">
        <v>0</v>
      </c>
      <c r="HM48" s="258">
        <v>0</v>
      </c>
      <c r="HN48" s="258">
        <v>0</v>
      </c>
      <c r="HO48" s="291">
        <v>0</v>
      </c>
      <c r="HP48" s="258">
        <v>0</v>
      </c>
      <c r="HQ48" s="258">
        <v>0</v>
      </c>
      <c r="HR48" s="258">
        <v>0</v>
      </c>
      <c r="HS48" s="258">
        <v>0</v>
      </c>
      <c r="HT48" s="258">
        <v>0</v>
      </c>
      <c r="HU48" s="258">
        <v>0</v>
      </c>
      <c r="HV48" s="258">
        <v>0</v>
      </c>
      <c r="HW48" s="258">
        <v>0</v>
      </c>
      <c r="HX48" s="258">
        <v>0</v>
      </c>
      <c r="HY48" s="258">
        <v>0</v>
      </c>
      <c r="HZ48" s="258">
        <v>0</v>
      </c>
      <c r="IA48" s="258">
        <v>0</v>
      </c>
      <c r="IB48" s="258">
        <v>0</v>
      </c>
      <c r="IC48" s="258">
        <v>0</v>
      </c>
      <c r="ID48" s="258">
        <v>0</v>
      </c>
      <c r="IE48" s="258">
        <v>0</v>
      </c>
      <c r="IF48" s="258">
        <v>0</v>
      </c>
      <c r="IG48" s="258">
        <v>0</v>
      </c>
      <c r="IH48" s="258">
        <v>0</v>
      </c>
      <c r="II48" s="258">
        <v>0</v>
      </c>
      <c r="IJ48" s="258">
        <v>0</v>
      </c>
      <c r="IK48" s="258">
        <v>0</v>
      </c>
      <c r="IL48" s="258">
        <v>0</v>
      </c>
      <c r="IM48" s="258">
        <v>0</v>
      </c>
      <c r="IN48" s="258">
        <v>0</v>
      </c>
      <c r="IO48" s="258">
        <v>0</v>
      </c>
      <c r="IP48" s="258">
        <v>0</v>
      </c>
      <c r="IQ48" s="258">
        <v>0</v>
      </c>
      <c r="IR48" s="258">
        <v>0</v>
      </c>
      <c r="IS48" s="258">
        <v>0</v>
      </c>
      <c r="IT48" s="258">
        <v>0</v>
      </c>
      <c r="IU48" s="258">
        <v>0</v>
      </c>
      <c r="IV48" s="258">
        <v>0</v>
      </c>
      <c r="IW48" s="258">
        <v>0</v>
      </c>
      <c r="IX48" s="258">
        <v>0</v>
      </c>
      <c r="IY48" s="258">
        <v>0</v>
      </c>
      <c r="IZ48" s="258">
        <v>0</v>
      </c>
      <c r="JA48" s="258">
        <v>0</v>
      </c>
    </row>
    <row r="49" spans="1:261" ht="63" x14ac:dyDescent="0.3">
      <c r="A49" s="293">
        <v>39</v>
      </c>
      <c r="B49" s="293" t="s">
        <v>526</v>
      </c>
      <c r="C49" s="292" t="s">
        <v>562</v>
      </c>
      <c r="D49" s="291">
        <v>247693096</v>
      </c>
      <c r="E49" s="265">
        <f t="shared" si="20"/>
        <v>926.25</v>
      </c>
      <c r="F49" s="265">
        <f t="shared" si="4"/>
        <v>0</v>
      </c>
      <c r="G49" s="265">
        <f t="shared" si="5"/>
        <v>652</v>
      </c>
      <c r="H49" s="265">
        <f>SUM(O49,S49,U49,W49,Y49,AA49,AK49,AO49,AQ49,AS49,AU49,AW49,BC49,BE49,AY49,FK49,FL49,FM49,FQ49,FR49,BX49,CB49,DE49,DI49,DU49,DY49,EM49,ET49,EU49,FE49,FF49,FG49,GO49,GS49,HN49,HR49,HT49,HV49,HX49,HZ49,IJ49,IN49,IP49,IR49,IT49,IV49,FS49,FW49,FX49,FY49,GC49,GD49,GE49,GU49,GW49,GY49,HA49,HC49,IB49,IX49,IZ49,DK49,DM49,DO49,DQ49,IF49,EA49,EC49,EE49,EG49,ID49)</f>
        <v>0</v>
      </c>
      <c r="I49" s="265">
        <f t="shared" si="6"/>
        <v>274.25</v>
      </c>
      <c r="J49" s="290">
        <f t="shared" si="21"/>
        <v>0</v>
      </c>
      <c r="K49" s="258">
        <v>0</v>
      </c>
      <c r="L49" s="290">
        <v>0</v>
      </c>
      <c r="M49" s="258">
        <v>0</v>
      </c>
      <c r="N49" s="258">
        <v>0</v>
      </c>
      <c r="O49" s="258">
        <v>0</v>
      </c>
      <c r="P49" s="294">
        <v>0</v>
      </c>
      <c r="Q49" s="258">
        <v>0</v>
      </c>
      <c r="R49" s="258">
        <v>0</v>
      </c>
      <c r="S49" s="258">
        <v>0</v>
      </c>
      <c r="T49" s="258">
        <v>0</v>
      </c>
      <c r="U49" s="258">
        <v>0</v>
      </c>
      <c r="V49" s="294">
        <v>0</v>
      </c>
      <c r="W49" s="258">
        <v>0</v>
      </c>
      <c r="X49" s="294">
        <v>0</v>
      </c>
      <c r="Y49" s="258">
        <v>0</v>
      </c>
      <c r="Z49" s="294">
        <v>0</v>
      </c>
      <c r="AA49" s="258">
        <v>0</v>
      </c>
      <c r="AB49" s="294">
        <v>0</v>
      </c>
      <c r="AC49" s="258">
        <v>0</v>
      </c>
      <c r="AD49" s="294">
        <v>0</v>
      </c>
      <c r="AE49" s="258">
        <v>0</v>
      </c>
      <c r="AF49" s="290">
        <v>0</v>
      </c>
      <c r="AG49" s="258">
        <v>0</v>
      </c>
      <c r="AH49" s="258">
        <v>0</v>
      </c>
      <c r="AI49" s="258">
        <v>0</v>
      </c>
      <c r="AJ49" s="258">
        <v>0</v>
      </c>
      <c r="AK49" s="258">
        <v>0</v>
      </c>
      <c r="AL49" s="294">
        <v>0</v>
      </c>
      <c r="AM49" s="258">
        <v>0</v>
      </c>
      <c r="AN49" s="258">
        <v>0</v>
      </c>
      <c r="AO49" s="258">
        <v>0</v>
      </c>
      <c r="AP49" s="258">
        <v>0</v>
      </c>
      <c r="AQ49" s="258">
        <v>0</v>
      </c>
      <c r="AR49" s="294">
        <v>0</v>
      </c>
      <c r="AS49" s="258">
        <v>0</v>
      </c>
      <c r="AT49" s="294">
        <v>0</v>
      </c>
      <c r="AU49" s="258">
        <v>0</v>
      </c>
      <c r="AV49" s="294">
        <v>0</v>
      </c>
      <c r="AW49" s="258">
        <v>0</v>
      </c>
      <c r="AX49" s="294">
        <v>0</v>
      </c>
      <c r="AY49" s="258">
        <v>0</v>
      </c>
      <c r="AZ49" s="258">
        <v>0</v>
      </c>
      <c r="BA49" s="258">
        <v>0</v>
      </c>
      <c r="BB49" s="290">
        <v>0</v>
      </c>
      <c r="BC49" s="258">
        <v>0</v>
      </c>
      <c r="BD49" s="258">
        <v>0</v>
      </c>
      <c r="BE49" s="258">
        <v>0</v>
      </c>
      <c r="BF49" s="294">
        <v>0</v>
      </c>
      <c r="BG49" s="258">
        <v>0</v>
      </c>
      <c r="BH49" s="290">
        <v>0</v>
      </c>
      <c r="BI49" s="258">
        <v>0</v>
      </c>
      <c r="BJ49" s="258">
        <v>0</v>
      </c>
      <c r="BK49" s="258">
        <v>0</v>
      </c>
      <c r="BL49" s="294">
        <v>0</v>
      </c>
      <c r="BM49" s="258">
        <v>0</v>
      </c>
      <c r="BN49" s="258">
        <v>0</v>
      </c>
      <c r="BO49" s="258">
        <v>0</v>
      </c>
      <c r="BP49" s="294">
        <v>0</v>
      </c>
      <c r="BQ49" s="258">
        <v>0</v>
      </c>
      <c r="BR49" s="290">
        <v>0</v>
      </c>
      <c r="BS49" s="290">
        <f t="shared" si="22"/>
        <v>1</v>
      </c>
      <c r="BT49" s="258">
        <v>0</v>
      </c>
      <c r="BU49" s="290">
        <v>1</v>
      </c>
      <c r="BV49" s="258">
        <v>0</v>
      </c>
      <c r="BW49" s="258">
        <v>0</v>
      </c>
      <c r="BX49" s="258">
        <v>0</v>
      </c>
      <c r="BY49" s="294">
        <v>20</v>
      </c>
      <c r="BZ49" s="258">
        <v>0</v>
      </c>
      <c r="CA49" s="258">
        <v>0</v>
      </c>
      <c r="CB49" s="258">
        <v>0</v>
      </c>
      <c r="CC49" s="258">
        <v>0</v>
      </c>
      <c r="CD49" s="258">
        <v>0</v>
      </c>
      <c r="CE49" s="258">
        <v>0</v>
      </c>
      <c r="CF49" s="308">
        <v>0</v>
      </c>
      <c r="CG49" s="308">
        <v>0</v>
      </c>
      <c r="CH49" s="258">
        <v>0</v>
      </c>
      <c r="CI49" s="308">
        <v>0</v>
      </c>
      <c r="CJ49" s="258">
        <v>0</v>
      </c>
      <c r="CK49" s="258">
        <v>0</v>
      </c>
      <c r="CL49" s="258">
        <v>0</v>
      </c>
      <c r="CM49" s="291">
        <v>0</v>
      </c>
      <c r="CN49" s="258">
        <v>0</v>
      </c>
      <c r="CO49" s="291">
        <v>0</v>
      </c>
      <c r="CP49" s="258">
        <v>0</v>
      </c>
      <c r="CQ49" s="258">
        <v>0</v>
      </c>
      <c r="CR49" s="258">
        <v>0</v>
      </c>
      <c r="CS49" s="290">
        <v>0</v>
      </c>
      <c r="CT49" s="258">
        <v>0</v>
      </c>
      <c r="CU49" s="258">
        <v>0</v>
      </c>
      <c r="CV49" s="258">
        <v>0</v>
      </c>
      <c r="CW49" s="258">
        <v>0</v>
      </c>
      <c r="CX49" s="258">
        <v>0</v>
      </c>
      <c r="CY49" s="290">
        <v>0</v>
      </c>
      <c r="CZ49" s="290">
        <f t="shared" si="23"/>
        <v>2</v>
      </c>
      <c r="DA49" s="258">
        <v>0</v>
      </c>
      <c r="DB49" s="290">
        <v>2</v>
      </c>
      <c r="DC49" s="258">
        <v>0</v>
      </c>
      <c r="DD49" s="294">
        <v>20</v>
      </c>
      <c r="DE49" s="258">
        <v>0</v>
      </c>
      <c r="DF49" s="258">
        <v>0</v>
      </c>
      <c r="DG49" s="258">
        <v>0</v>
      </c>
      <c r="DH49" s="258">
        <v>0</v>
      </c>
      <c r="DI49" s="258">
        <v>0</v>
      </c>
      <c r="DJ49" s="258">
        <v>0</v>
      </c>
      <c r="DK49" s="258">
        <v>0</v>
      </c>
      <c r="DL49" s="258">
        <v>0</v>
      </c>
      <c r="DM49" s="258">
        <v>0</v>
      </c>
      <c r="DN49" s="258">
        <v>0</v>
      </c>
      <c r="DO49" s="258">
        <v>0</v>
      </c>
      <c r="DP49" s="258">
        <v>0</v>
      </c>
      <c r="DQ49" s="258">
        <v>0</v>
      </c>
      <c r="DR49" s="294">
        <v>0</v>
      </c>
      <c r="DS49" s="258">
        <v>0</v>
      </c>
      <c r="DT49" s="294">
        <v>632</v>
      </c>
      <c r="DU49" s="258">
        <v>0</v>
      </c>
      <c r="DV49" s="258">
        <v>0</v>
      </c>
      <c r="DW49" s="258">
        <v>0</v>
      </c>
      <c r="DX49" s="258">
        <v>0</v>
      </c>
      <c r="DY49" s="258">
        <v>0</v>
      </c>
      <c r="DZ49" s="258">
        <v>0</v>
      </c>
      <c r="EA49" s="258">
        <v>0</v>
      </c>
      <c r="EB49" s="258">
        <v>0</v>
      </c>
      <c r="EC49" s="258">
        <v>0</v>
      </c>
      <c r="ED49" s="258">
        <v>0</v>
      </c>
      <c r="EE49" s="258">
        <v>0</v>
      </c>
      <c r="EF49" s="258">
        <v>0</v>
      </c>
      <c r="EG49" s="258">
        <v>0</v>
      </c>
      <c r="EH49" s="294">
        <v>0</v>
      </c>
      <c r="EI49" s="294">
        <v>0</v>
      </c>
      <c r="EJ49" s="291">
        <v>0</v>
      </c>
      <c r="EK49" s="258">
        <v>0</v>
      </c>
      <c r="EL49" s="294">
        <v>0</v>
      </c>
      <c r="EM49" s="258">
        <v>0</v>
      </c>
      <c r="EN49" s="258">
        <v>0</v>
      </c>
      <c r="EO49" s="258">
        <v>0</v>
      </c>
      <c r="EP49" s="258">
        <v>0</v>
      </c>
      <c r="EQ49" s="258">
        <v>0</v>
      </c>
      <c r="ER49" s="258">
        <v>0</v>
      </c>
      <c r="ES49" s="258">
        <v>0</v>
      </c>
      <c r="ET49" s="291">
        <v>0</v>
      </c>
      <c r="EU49" s="258">
        <v>0</v>
      </c>
      <c r="EV49" s="258">
        <v>254.25</v>
      </c>
      <c r="EW49" s="258">
        <v>0</v>
      </c>
      <c r="EX49" s="258">
        <v>0</v>
      </c>
      <c r="EY49" s="258">
        <v>0</v>
      </c>
      <c r="EZ49" s="258">
        <v>0</v>
      </c>
      <c r="FA49" s="258">
        <v>0</v>
      </c>
      <c r="FB49" s="258">
        <v>0</v>
      </c>
      <c r="FC49" s="258">
        <v>0</v>
      </c>
      <c r="FD49" s="258">
        <v>0</v>
      </c>
      <c r="FE49" s="258">
        <v>0</v>
      </c>
      <c r="FF49" s="258">
        <v>0</v>
      </c>
      <c r="FG49" s="258">
        <v>0</v>
      </c>
      <c r="FH49" s="258">
        <v>0</v>
      </c>
      <c r="FI49" s="258">
        <v>0</v>
      </c>
      <c r="FJ49" s="258">
        <v>0</v>
      </c>
      <c r="FK49" s="258">
        <v>0</v>
      </c>
      <c r="FL49" s="258">
        <v>0</v>
      </c>
      <c r="FM49" s="258">
        <v>0</v>
      </c>
      <c r="FN49" s="258">
        <v>0</v>
      </c>
      <c r="FO49" s="258">
        <v>0</v>
      </c>
      <c r="FP49" s="258">
        <v>0</v>
      </c>
      <c r="FQ49" s="258">
        <v>0</v>
      </c>
      <c r="FR49" s="258">
        <v>0</v>
      </c>
      <c r="FS49" s="258">
        <v>0</v>
      </c>
      <c r="FT49" s="258">
        <v>0</v>
      </c>
      <c r="FU49" s="258">
        <v>0</v>
      </c>
      <c r="FV49" s="258">
        <v>0</v>
      </c>
      <c r="FW49" s="258">
        <v>0</v>
      </c>
      <c r="FX49" s="258">
        <v>0</v>
      </c>
      <c r="FY49" s="258">
        <v>0</v>
      </c>
      <c r="FZ49" s="258">
        <v>0</v>
      </c>
      <c r="GA49" s="258">
        <v>0</v>
      </c>
      <c r="GB49" s="258">
        <v>0</v>
      </c>
      <c r="GC49" s="258">
        <v>0</v>
      </c>
      <c r="GD49" s="258">
        <v>0</v>
      </c>
      <c r="GE49" s="258">
        <v>0</v>
      </c>
      <c r="GF49" s="258">
        <v>0</v>
      </c>
      <c r="GG49" s="258">
        <v>0</v>
      </c>
      <c r="GH49" s="258">
        <v>0</v>
      </c>
      <c r="GI49" s="258">
        <v>0</v>
      </c>
      <c r="GJ49" s="294">
        <v>169</v>
      </c>
      <c r="GK49" s="258">
        <v>0</v>
      </c>
      <c r="GL49" s="294">
        <v>1.5</v>
      </c>
      <c r="GM49" s="258">
        <v>0</v>
      </c>
      <c r="GN49" s="258">
        <f t="shared" si="24"/>
        <v>0</v>
      </c>
      <c r="GO49" s="258">
        <v>0</v>
      </c>
      <c r="GP49" s="258">
        <f t="shared" si="25"/>
        <v>0</v>
      </c>
      <c r="GQ49" s="258">
        <v>0</v>
      </c>
      <c r="GR49" s="258">
        <v>0</v>
      </c>
      <c r="GS49" s="258">
        <v>0</v>
      </c>
      <c r="GT49" s="258">
        <v>0</v>
      </c>
      <c r="GU49" s="258">
        <v>0</v>
      </c>
      <c r="GV49" s="258">
        <v>0</v>
      </c>
      <c r="GW49" s="258">
        <v>0</v>
      </c>
      <c r="GX49" s="258">
        <v>0</v>
      </c>
      <c r="GY49" s="258">
        <v>0</v>
      </c>
      <c r="GZ49" s="258">
        <v>0</v>
      </c>
      <c r="HA49" s="258">
        <v>0</v>
      </c>
      <c r="HB49" s="258">
        <v>0</v>
      </c>
      <c r="HC49" s="258">
        <v>0</v>
      </c>
      <c r="HD49" s="258">
        <v>0</v>
      </c>
      <c r="HE49" s="258">
        <v>0</v>
      </c>
      <c r="HF49" s="258">
        <v>0</v>
      </c>
      <c r="HG49" s="258">
        <v>0</v>
      </c>
      <c r="HH49" s="258">
        <v>0</v>
      </c>
      <c r="HI49" s="291">
        <v>0</v>
      </c>
      <c r="HJ49" s="291">
        <v>0</v>
      </c>
      <c r="HK49" s="258">
        <v>0</v>
      </c>
      <c r="HL49" s="258">
        <v>0</v>
      </c>
      <c r="HM49" s="258">
        <v>0</v>
      </c>
      <c r="HN49" s="258">
        <v>0</v>
      </c>
      <c r="HO49" s="291">
        <v>0</v>
      </c>
      <c r="HP49" s="258">
        <v>0</v>
      </c>
      <c r="HQ49" s="258">
        <v>0</v>
      </c>
      <c r="HR49" s="258">
        <v>0</v>
      </c>
      <c r="HS49" s="258">
        <v>0</v>
      </c>
      <c r="HT49" s="258">
        <v>0</v>
      </c>
      <c r="HU49" s="258">
        <v>0</v>
      </c>
      <c r="HV49" s="258">
        <v>0</v>
      </c>
      <c r="HW49" s="258">
        <v>0</v>
      </c>
      <c r="HX49" s="258">
        <v>0</v>
      </c>
      <c r="HY49" s="258">
        <v>0</v>
      </c>
      <c r="HZ49" s="258">
        <v>0</v>
      </c>
      <c r="IA49" s="258">
        <v>0</v>
      </c>
      <c r="IB49" s="258">
        <v>0</v>
      </c>
      <c r="IC49" s="258">
        <v>0</v>
      </c>
      <c r="ID49" s="258">
        <v>0</v>
      </c>
      <c r="IE49" s="258">
        <v>0</v>
      </c>
      <c r="IF49" s="258">
        <v>0</v>
      </c>
      <c r="IG49" s="258">
        <v>0</v>
      </c>
      <c r="IH49" s="258">
        <v>0</v>
      </c>
      <c r="II49" s="258">
        <v>0</v>
      </c>
      <c r="IJ49" s="258">
        <v>0</v>
      </c>
      <c r="IK49" s="258">
        <v>0</v>
      </c>
      <c r="IL49" s="258">
        <v>0</v>
      </c>
      <c r="IM49" s="258">
        <v>0</v>
      </c>
      <c r="IN49" s="258">
        <v>0</v>
      </c>
      <c r="IO49" s="258">
        <v>0</v>
      </c>
      <c r="IP49" s="258">
        <v>0</v>
      </c>
      <c r="IQ49" s="258">
        <v>0</v>
      </c>
      <c r="IR49" s="258">
        <v>0</v>
      </c>
      <c r="IS49" s="258">
        <v>0</v>
      </c>
      <c r="IT49" s="258">
        <v>0</v>
      </c>
      <c r="IU49" s="258">
        <v>0</v>
      </c>
      <c r="IV49" s="258">
        <v>0</v>
      </c>
      <c r="IW49" s="258">
        <v>0</v>
      </c>
      <c r="IX49" s="258">
        <v>0</v>
      </c>
      <c r="IY49" s="258">
        <v>0</v>
      </c>
      <c r="IZ49" s="258">
        <v>0</v>
      </c>
      <c r="JA49" s="258">
        <v>0</v>
      </c>
    </row>
    <row r="50" spans="1:261" ht="126" x14ac:dyDescent="0.3">
      <c r="A50" s="293">
        <v>40</v>
      </c>
      <c r="B50" s="293" t="s">
        <v>526</v>
      </c>
      <c r="C50" s="292" t="s">
        <v>563</v>
      </c>
      <c r="D50" s="291">
        <v>247693055</v>
      </c>
      <c r="E50" s="265">
        <f t="shared" si="20"/>
        <v>6235.24</v>
      </c>
      <c r="F50" s="265">
        <f t="shared" si="4"/>
        <v>0</v>
      </c>
      <c r="G50" s="265">
        <f t="shared" si="5"/>
        <v>4975</v>
      </c>
      <c r="H50" s="265">
        <f>SUM(O50,S50,U50,W50,Y50,AA50,AK50,AO50,AQ50,AS50,AU50,AW50,BC50,BE50,AY50,FK50,FL50,FM50,FQ50,FR50,BX50,CB50,DE50,DI50,DU50,DY50,ES50,ET50,EU50,FE50,FF50,FG50,GO50,GS50,HN50,HR50,HT50,HV50,HX50,HZ50,IJ50,IN50,IP50,IR50,IT50,IV50,FS50,FW50,FX50,FY50,GC50,GD50,GE50,GU50,GW50,GY50,HA50,HC50,IB50,IX50,IZ50,DK50,DM50,DO50,DQ50,IF50,EA50,EC50,EE50,EG50,ID50)</f>
        <v>0</v>
      </c>
      <c r="I50" s="265">
        <f t="shared" si="6"/>
        <v>1260.24</v>
      </c>
      <c r="J50" s="290">
        <f t="shared" si="21"/>
        <v>1</v>
      </c>
      <c r="K50" s="258">
        <v>0</v>
      </c>
      <c r="L50" s="290">
        <v>1</v>
      </c>
      <c r="M50" s="258">
        <v>0</v>
      </c>
      <c r="N50" s="258">
        <v>0</v>
      </c>
      <c r="O50" s="258">
        <v>0</v>
      </c>
      <c r="P50" s="294">
        <v>0</v>
      </c>
      <c r="Q50" s="258">
        <v>0</v>
      </c>
      <c r="R50" s="258">
        <v>0</v>
      </c>
      <c r="S50" s="258">
        <v>0</v>
      </c>
      <c r="T50" s="258">
        <v>0</v>
      </c>
      <c r="U50" s="258">
        <v>0</v>
      </c>
      <c r="V50" s="294">
        <v>0</v>
      </c>
      <c r="W50" s="258">
        <v>0</v>
      </c>
      <c r="X50" s="294">
        <v>0</v>
      </c>
      <c r="Y50" s="258">
        <v>0</v>
      </c>
      <c r="Z50" s="294">
        <v>203</v>
      </c>
      <c r="AA50" s="258">
        <v>0</v>
      </c>
      <c r="AB50" s="294">
        <v>0</v>
      </c>
      <c r="AC50" s="258">
        <v>0</v>
      </c>
      <c r="AD50" s="294">
        <v>1</v>
      </c>
      <c r="AE50" s="258">
        <v>0</v>
      </c>
      <c r="AF50" s="290">
        <v>2</v>
      </c>
      <c r="AG50" s="258">
        <v>0</v>
      </c>
      <c r="AH50" s="258">
        <v>0</v>
      </c>
      <c r="AI50" s="258">
        <v>0</v>
      </c>
      <c r="AJ50" s="258">
        <v>0</v>
      </c>
      <c r="AK50" s="258">
        <v>0</v>
      </c>
      <c r="AL50" s="294">
        <v>400</v>
      </c>
      <c r="AM50" s="258">
        <v>0</v>
      </c>
      <c r="AN50" s="258">
        <v>0</v>
      </c>
      <c r="AO50" s="258">
        <v>0</v>
      </c>
      <c r="AP50" s="258">
        <v>0</v>
      </c>
      <c r="AQ50" s="258">
        <v>0</v>
      </c>
      <c r="AR50" s="294">
        <v>0</v>
      </c>
      <c r="AS50" s="258">
        <v>0</v>
      </c>
      <c r="AT50" s="294">
        <v>36</v>
      </c>
      <c r="AU50" s="258">
        <v>0</v>
      </c>
      <c r="AV50" s="294">
        <v>0</v>
      </c>
      <c r="AW50" s="258">
        <v>0</v>
      </c>
      <c r="AX50" s="294">
        <v>0</v>
      </c>
      <c r="AY50" s="258">
        <v>0</v>
      </c>
      <c r="AZ50" s="258">
        <v>0</v>
      </c>
      <c r="BA50" s="258">
        <v>0</v>
      </c>
      <c r="BB50" s="290">
        <v>0</v>
      </c>
      <c r="BC50" s="258">
        <v>0</v>
      </c>
      <c r="BD50" s="258">
        <v>0</v>
      </c>
      <c r="BE50" s="258">
        <v>0</v>
      </c>
      <c r="BF50" s="294">
        <v>0</v>
      </c>
      <c r="BG50" s="258">
        <v>0</v>
      </c>
      <c r="BH50" s="290">
        <v>193</v>
      </c>
      <c r="BI50" s="258">
        <v>0</v>
      </c>
      <c r="BJ50" s="258">
        <v>0</v>
      </c>
      <c r="BK50" s="258">
        <v>0</v>
      </c>
      <c r="BL50" s="294">
        <v>0</v>
      </c>
      <c r="BM50" s="258">
        <v>0</v>
      </c>
      <c r="BN50" s="258">
        <v>0</v>
      </c>
      <c r="BO50" s="258">
        <v>0</v>
      </c>
      <c r="BP50" s="294">
        <v>0</v>
      </c>
      <c r="BQ50" s="258">
        <v>0</v>
      </c>
      <c r="BR50" s="290">
        <v>0</v>
      </c>
      <c r="BS50" s="290">
        <f t="shared" si="22"/>
        <v>1</v>
      </c>
      <c r="BT50" s="258">
        <v>0</v>
      </c>
      <c r="BU50" s="290">
        <v>1</v>
      </c>
      <c r="BV50" s="258">
        <v>0</v>
      </c>
      <c r="BW50" s="258">
        <v>0</v>
      </c>
      <c r="BX50" s="258">
        <v>0</v>
      </c>
      <c r="BY50" s="294">
        <v>30</v>
      </c>
      <c r="BZ50" s="258">
        <v>0</v>
      </c>
      <c r="CA50" s="258">
        <v>0</v>
      </c>
      <c r="CB50" s="258">
        <v>0</v>
      </c>
      <c r="CC50" s="258">
        <v>0</v>
      </c>
      <c r="CD50" s="258">
        <v>0</v>
      </c>
      <c r="CE50" s="258">
        <v>0</v>
      </c>
      <c r="CF50" s="308">
        <v>0</v>
      </c>
      <c r="CG50" s="308">
        <v>0</v>
      </c>
      <c r="CH50" s="258">
        <v>0</v>
      </c>
      <c r="CI50" s="308">
        <v>0</v>
      </c>
      <c r="CJ50" s="258">
        <v>0</v>
      </c>
      <c r="CK50" s="258">
        <v>0</v>
      </c>
      <c r="CL50" s="258">
        <v>0</v>
      </c>
      <c r="CM50" s="291">
        <v>0</v>
      </c>
      <c r="CN50" s="258">
        <v>0</v>
      </c>
      <c r="CO50" s="291">
        <v>0</v>
      </c>
      <c r="CP50" s="258">
        <v>0</v>
      </c>
      <c r="CQ50" s="258">
        <v>0</v>
      </c>
      <c r="CR50" s="258">
        <v>0</v>
      </c>
      <c r="CS50" s="290">
        <v>0</v>
      </c>
      <c r="CT50" s="258">
        <v>0</v>
      </c>
      <c r="CU50" s="258">
        <v>0</v>
      </c>
      <c r="CV50" s="258">
        <v>0</v>
      </c>
      <c r="CW50" s="258">
        <v>0</v>
      </c>
      <c r="CX50" s="258">
        <v>0</v>
      </c>
      <c r="CY50" s="290">
        <v>0</v>
      </c>
      <c r="CZ50" s="290">
        <f t="shared" si="23"/>
        <v>15</v>
      </c>
      <c r="DA50" s="258">
        <v>0</v>
      </c>
      <c r="DB50" s="290">
        <v>15</v>
      </c>
      <c r="DC50" s="258">
        <v>0</v>
      </c>
      <c r="DD50" s="294">
        <v>205</v>
      </c>
      <c r="DE50" s="258">
        <v>0</v>
      </c>
      <c r="DF50" s="258">
        <v>0</v>
      </c>
      <c r="DG50" s="258">
        <v>0</v>
      </c>
      <c r="DH50" s="258">
        <v>0</v>
      </c>
      <c r="DI50" s="258">
        <v>0</v>
      </c>
      <c r="DJ50" s="258">
        <v>0</v>
      </c>
      <c r="DK50" s="258">
        <v>0</v>
      </c>
      <c r="DL50" s="258">
        <v>0</v>
      </c>
      <c r="DM50" s="258">
        <v>0</v>
      </c>
      <c r="DN50" s="258">
        <v>0</v>
      </c>
      <c r="DO50" s="258">
        <v>0</v>
      </c>
      <c r="DP50" s="258">
        <v>0</v>
      </c>
      <c r="DQ50" s="258">
        <v>0</v>
      </c>
      <c r="DR50" s="294">
        <v>0</v>
      </c>
      <c r="DS50" s="258">
        <v>0</v>
      </c>
      <c r="DT50" s="294">
        <v>4770</v>
      </c>
      <c r="DU50" s="258">
        <v>0</v>
      </c>
      <c r="DV50" s="258">
        <v>0</v>
      </c>
      <c r="DW50" s="258">
        <v>0</v>
      </c>
      <c r="DX50" s="258">
        <v>0</v>
      </c>
      <c r="DY50" s="258">
        <v>0</v>
      </c>
      <c r="DZ50" s="258">
        <v>0</v>
      </c>
      <c r="EA50" s="258">
        <v>0</v>
      </c>
      <c r="EB50" s="258">
        <v>0</v>
      </c>
      <c r="EC50" s="258">
        <v>0</v>
      </c>
      <c r="ED50" s="258">
        <v>0</v>
      </c>
      <c r="EE50" s="258">
        <v>0</v>
      </c>
      <c r="EF50" s="258">
        <v>0</v>
      </c>
      <c r="EG50" s="258">
        <v>0</v>
      </c>
      <c r="EH50" s="294">
        <v>0</v>
      </c>
      <c r="EI50" s="294">
        <v>0</v>
      </c>
      <c r="EJ50" s="291">
        <v>0</v>
      </c>
      <c r="EK50" s="258">
        <v>0</v>
      </c>
      <c r="EL50" s="294">
        <v>0</v>
      </c>
      <c r="EM50" s="258">
        <v>0</v>
      </c>
      <c r="EN50" s="258">
        <v>0</v>
      </c>
      <c r="EO50" s="258">
        <v>0</v>
      </c>
      <c r="EP50" s="258">
        <v>0</v>
      </c>
      <c r="EQ50" s="258">
        <v>0</v>
      </c>
      <c r="ER50" s="258">
        <v>0</v>
      </c>
      <c r="ES50" s="258">
        <v>0</v>
      </c>
      <c r="ET50" s="258">
        <v>0</v>
      </c>
      <c r="EU50" s="258">
        <v>0</v>
      </c>
      <c r="EV50" s="258">
        <v>591.24</v>
      </c>
      <c r="EW50" s="258">
        <v>0</v>
      </c>
      <c r="EX50" s="258">
        <v>0</v>
      </c>
      <c r="EY50" s="258">
        <v>0</v>
      </c>
      <c r="EZ50" s="258">
        <v>0</v>
      </c>
      <c r="FA50" s="258">
        <v>0</v>
      </c>
      <c r="FB50" s="258">
        <v>0</v>
      </c>
      <c r="FC50" s="258">
        <v>0</v>
      </c>
      <c r="FD50" s="258">
        <v>0</v>
      </c>
      <c r="FE50" s="258">
        <v>0</v>
      </c>
      <c r="FF50" s="258">
        <v>0</v>
      </c>
      <c r="FG50" s="258">
        <v>0</v>
      </c>
      <c r="FH50" s="258">
        <v>0</v>
      </c>
      <c r="FI50" s="258">
        <v>0</v>
      </c>
      <c r="FJ50" s="258">
        <v>0</v>
      </c>
      <c r="FK50" s="258">
        <v>0</v>
      </c>
      <c r="FL50" s="258">
        <v>0</v>
      </c>
      <c r="FM50" s="258">
        <v>0</v>
      </c>
      <c r="FN50" s="258">
        <v>0</v>
      </c>
      <c r="FO50" s="258">
        <v>0</v>
      </c>
      <c r="FP50" s="258">
        <v>0</v>
      </c>
      <c r="FQ50" s="258">
        <v>0</v>
      </c>
      <c r="FR50" s="258">
        <v>0</v>
      </c>
      <c r="FS50" s="258">
        <v>0</v>
      </c>
      <c r="FT50" s="258">
        <v>0</v>
      </c>
      <c r="FU50" s="258">
        <v>0</v>
      </c>
      <c r="FV50" s="258">
        <v>0</v>
      </c>
      <c r="FW50" s="258">
        <v>0</v>
      </c>
      <c r="FX50" s="258">
        <v>0</v>
      </c>
      <c r="FY50" s="258">
        <v>0</v>
      </c>
      <c r="FZ50" s="258">
        <v>0</v>
      </c>
      <c r="GA50" s="258">
        <v>0</v>
      </c>
      <c r="GB50" s="258">
        <v>0</v>
      </c>
      <c r="GC50" s="258">
        <v>0</v>
      </c>
      <c r="GD50" s="258">
        <v>0</v>
      </c>
      <c r="GE50" s="258">
        <v>0</v>
      </c>
      <c r="GF50" s="258">
        <v>0</v>
      </c>
      <c r="GG50" s="258">
        <v>0</v>
      </c>
      <c r="GH50" s="258">
        <v>0</v>
      </c>
      <c r="GI50" s="258">
        <v>0</v>
      </c>
      <c r="GJ50" s="294">
        <v>395</v>
      </c>
      <c r="GK50" s="258">
        <v>0</v>
      </c>
      <c r="GL50" s="294">
        <v>1.5</v>
      </c>
      <c r="GM50" s="258">
        <v>0</v>
      </c>
      <c r="GN50" s="258">
        <f t="shared" si="24"/>
        <v>0</v>
      </c>
      <c r="GO50" s="258">
        <v>0</v>
      </c>
      <c r="GP50" s="258">
        <f t="shared" si="25"/>
        <v>0</v>
      </c>
      <c r="GQ50" s="258">
        <v>0</v>
      </c>
      <c r="GR50" s="258">
        <v>0</v>
      </c>
      <c r="GS50" s="258">
        <v>0</v>
      </c>
      <c r="GT50" s="258">
        <v>0</v>
      </c>
      <c r="GU50" s="258">
        <v>0</v>
      </c>
      <c r="GV50" s="258">
        <v>0</v>
      </c>
      <c r="GW50" s="258">
        <v>0</v>
      </c>
      <c r="GX50" s="258">
        <v>0</v>
      </c>
      <c r="GY50" s="258">
        <v>0</v>
      </c>
      <c r="GZ50" s="258">
        <v>0</v>
      </c>
      <c r="HA50" s="258">
        <v>0</v>
      </c>
      <c r="HB50" s="258">
        <v>0</v>
      </c>
      <c r="HC50" s="258">
        <v>0</v>
      </c>
      <c r="HD50" s="258">
        <v>0</v>
      </c>
      <c r="HE50" s="258">
        <v>0</v>
      </c>
      <c r="HF50" s="258">
        <v>0</v>
      </c>
      <c r="HG50" s="258">
        <v>0</v>
      </c>
      <c r="HH50" s="258">
        <v>0</v>
      </c>
      <c r="HI50" s="291">
        <v>0</v>
      </c>
      <c r="HJ50" s="291">
        <v>0</v>
      </c>
      <c r="HK50" s="258">
        <v>0</v>
      </c>
      <c r="HL50" s="258">
        <v>0</v>
      </c>
      <c r="HM50" s="258">
        <v>0</v>
      </c>
      <c r="HN50" s="258">
        <v>0</v>
      </c>
      <c r="HO50" s="291">
        <v>0</v>
      </c>
      <c r="HP50" s="258">
        <v>0</v>
      </c>
      <c r="HQ50" s="258">
        <v>0</v>
      </c>
      <c r="HR50" s="258">
        <v>0</v>
      </c>
      <c r="HS50" s="258">
        <v>0</v>
      </c>
      <c r="HT50" s="258">
        <v>0</v>
      </c>
      <c r="HU50" s="258">
        <v>0</v>
      </c>
      <c r="HV50" s="258">
        <v>0</v>
      </c>
      <c r="HW50" s="258">
        <v>0</v>
      </c>
      <c r="HX50" s="258">
        <v>0</v>
      </c>
      <c r="HY50" s="258">
        <v>0</v>
      </c>
      <c r="HZ50" s="258">
        <v>0</v>
      </c>
      <c r="IA50" s="258">
        <v>0</v>
      </c>
      <c r="IB50" s="258">
        <v>0</v>
      </c>
      <c r="IC50" s="258">
        <v>0</v>
      </c>
      <c r="ID50" s="258">
        <v>0</v>
      </c>
      <c r="IE50" s="258">
        <v>0</v>
      </c>
      <c r="IF50" s="258">
        <v>0</v>
      </c>
      <c r="IG50" s="258">
        <v>0</v>
      </c>
      <c r="IH50" s="258">
        <v>0</v>
      </c>
      <c r="II50" s="258">
        <v>0</v>
      </c>
      <c r="IJ50" s="258">
        <v>0</v>
      </c>
      <c r="IK50" s="258">
        <v>0</v>
      </c>
      <c r="IL50" s="258">
        <v>0</v>
      </c>
      <c r="IM50" s="258">
        <v>0</v>
      </c>
      <c r="IN50" s="258">
        <v>0</v>
      </c>
      <c r="IO50" s="258">
        <v>0</v>
      </c>
      <c r="IP50" s="258">
        <v>0</v>
      </c>
      <c r="IQ50" s="258">
        <v>0</v>
      </c>
      <c r="IR50" s="258">
        <v>0</v>
      </c>
      <c r="IS50" s="258">
        <v>0</v>
      </c>
      <c r="IT50" s="258">
        <v>0</v>
      </c>
      <c r="IU50" s="258">
        <v>0</v>
      </c>
      <c r="IV50" s="258">
        <v>0</v>
      </c>
      <c r="IW50" s="258">
        <v>0</v>
      </c>
      <c r="IX50" s="258">
        <v>0</v>
      </c>
      <c r="IY50" s="258">
        <v>0</v>
      </c>
      <c r="IZ50" s="258">
        <v>0</v>
      </c>
      <c r="JA50" s="258">
        <v>0</v>
      </c>
    </row>
    <row r="51" spans="1:261" ht="126" x14ac:dyDescent="0.3">
      <c r="A51" s="293">
        <v>41</v>
      </c>
      <c r="B51" s="293" t="s">
        <v>526</v>
      </c>
      <c r="C51" s="292" t="s">
        <v>564</v>
      </c>
      <c r="D51" s="291">
        <v>247693085</v>
      </c>
      <c r="E51" s="265">
        <f t="shared" si="20"/>
        <v>2379.3599999999997</v>
      </c>
      <c r="F51" s="265">
        <f t="shared" si="4"/>
        <v>0</v>
      </c>
      <c r="G51" s="265">
        <f t="shared" si="5"/>
        <v>1766.36</v>
      </c>
      <c r="H51" s="265">
        <f>SUM(O51,S51,U51,W51,Y51,AA51,AK51,AO51,AQ51,AS51,AU51,AW51,BC51,BE51,AY51,FK51,FL51,FM51,FQ51,FR51,BX51,CB51,DE51,DI51,DU51,DY51,ES51,ET51,EU51,FE51,FF51,FG51,GO51,GS51,HN51,HR51,HT51,HV51,HX51,HZ51,IJ51,IN51,IP51,IR51,IT51,IV51,FS51,FW51,FX51,FY51,GC51,GD51,GE51,GU51,GW51,GY51,HA51,HC51,IB51,IX51,IZ51,DK51,DM51,DO51,DQ51,IF51,EA51,EC51,EE51,EG51,ID51)</f>
        <v>0</v>
      </c>
      <c r="I51" s="265">
        <f t="shared" si="6"/>
        <v>613</v>
      </c>
      <c r="J51" s="290">
        <f t="shared" si="21"/>
        <v>1</v>
      </c>
      <c r="K51" s="258">
        <v>0</v>
      </c>
      <c r="L51" s="290">
        <v>1</v>
      </c>
      <c r="M51" s="258">
        <v>0</v>
      </c>
      <c r="N51" s="258">
        <v>0</v>
      </c>
      <c r="O51" s="258">
        <v>0</v>
      </c>
      <c r="P51" s="294">
        <v>0</v>
      </c>
      <c r="Q51" s="258">
        <v>0</v>
      </c>
      <c r="R51" s="258">
        <v>0</v>
      </c>
      <c r="S51" s="258">
        <v>0</v>
      </c>
      <c r="T51" s="258">
        <v>0</v>
      </c>
      <c r="U51" s="258">
        <v>0</v>
      </c>
      <c r="V51" s="294">
        <v>0</v>
      </c>
      <c r="W51" s="258">
        <v>0</v>
      </c>
      <c r="X51" s="294">
        <v>0</v>
      </c>
      <c r="Y51" s="258">
        <v>0</v>
      </c>
      <c r="Z51" s="294">
        <v>498</v>
      </c>
      <c r="AA51" s="258">
        <v>0</v>
      </c>
      <c r="AB51" s="294">
        <v>0</v>
      </c>
      <c r="AC51" s="258">
        <v>0</v>
      </c>
      <c r="AD51" s="294">
        <v>4</v>
      </c>
      <c r="AE51" s="258">
        <v>0</v>
      </c>
      <c r="AF51" s="290">
        <v>2</v>
      </c>
      <c r="AG51" s="258">
        <v>0</v>
      </c>
      <c r="AH51" s="258">
        <v>0</v>
      </c>
      <c r="AI51" s="258">
        <v>0</v>
      </c>
      <c r="AJ51" s="258">
        <v>0</v>
      </c>
      <c r="AK51" s="258">
        <v>0</v>
      </c>
      <c r="AL51" s="294">
        <v>0</v>
      </c>
      <c r="AM51" s="258">
        <v>0</v>
      </c>
      <c r="AN51" s="258">
        <v>0</v>
      </c>
      <c r="AO51" s="258">
        <v>0</v>
      </c>
      <c r="AP51" s="258">
        <v>0</v>
      </c>
      <c r="AQ51" s="258">
        <v>0</v>
      </c>
      <c r="AR51" s="294">
        <v>80</v>
      </c>
      <c r="AS51" s="258">
        <v>0</v>
      </c>
      <c r="AT51" s="294">
        <v>0</v>
      </c>
      <c r="AU51" s="258">
        <v>0</v>
      </c>
      <c r="AV51" s="294">
        <v>35</v>
      </c>
      <c r="AW51" s="258">
        <v>0</v>
      </c>
      <c r="AX51" s="294">
        <v>0</v>
      </c>
      <c r="AY51" s="258">
        <v>0</v>
      </c>
      <c r="AZ51" s="258">
        <v>0</v>
      </c>
      <c r="BA51" s="258">
        <v>0</v>
      </c>
      <c r="BB51" s="290">
        <v>0</v>
      </c>
      <c r="BC51" s="258">
        <v>0</v>
      </c>
      <c r="BD51" s="258">
        <v>0</v>
      </c>
      <c r="BE51" s="258">
        <v>0</v>
      </c>
      <c r="BF51" s="294">
        <v>0</v>
      </c>
      <c r="BG51" s="258">
        <v>0</v>
      </c>
      <c r="BH51" s="290">
        <v>0</v>
      </c>
      <c r="BI51" s="258">
        <v>0</v>
      </c>
      <c r="BJ51" s="258">
        <v>0</v>
      </c>
      <c r="BK51" s="258">
        <v>0</v>
      </c>
      <c r="BL51" s="294">
        <v>0</v>
      </c>
      <c r="BM51" s="258">
        <v>0</v>
      </c>
      <c r="BN51" s="258">
        <v>0</v>
      </c>
      <c r="BO51" s="258">
        <v>0</v>
      </c>
      <c r="BP51" s="294">
        <v>0</v>
      </c>
      <c r="BQ51" s="258">
        <v>0</v>
      </c>
      <c r="BR51" s="290">
        <v>0</v>
      </c>
      <c r="BS51" s="290">
        <f t="shared" si="22"/>
        <v>0</v>
      </c>
      <c r="BT51" s="258">
        <v>0</v>
      </c>
      <c r="BU51" s="290">
        <v>0</v>
      </c>
      <c r="BV51" s="258">
        <v>0</v>
      </c>
      <c r="BW51" s="258">
        <v>0</v>
      </c>
      <c r="BX51" s="258">
        <v>0</v>
      </c>
      <c r="BY51" s="294">
        <v>0</v>
      </c>
      <c r="BZ51" s="258">
        <v>0</v>
      </c>
      <c r="CA51" s="258">
        <v>0</v>
      </c>
      <c r="CB51" s="258">
        <v>0</v>
      </c>
      <c r="CC51" s="258">
        <v>0</v>
      </c>
      <c r="CD51" s="258">
        <v>0</v>
      </c>
      <c r="CE51" s="258">
        <v>0</v>
      </c>
      <c r="CF51" s="308">
        <v>0</v>
      </c>
      <c r="CG51" s="308">
        <v>0</v>
      </c>
      <c r="CH51" s="258">
        <v>0</v>
      </c>
      <c r="CI51" s="308">
        <v>0</v>
      </c>
      <c r="CJ51" s="258">
        <v>0</v>
      </c>
      <c r="CK51" s="258">
        <v>0</v>
      </c>
      <c r="CL51" s="258">
        <v>0</v>
      </c>
      <c r="CM51" s="291">
        <v>0</v>
      </c>
      <c r="CN51" s="258">
        <v>0</v>
      </c>
      <c r="CO51" s="291">
        <v>0</v>
      </c>
      <c r="CP51" s="258">
        <v>0</v>
      </c>
      <c r="CQ51" s="258">
        <v>0</v>
      </c>
      <c r="CR51" s="258">
        <v>0</v>
      </c>
      <c r="CS51" s="290">
        <v>3</v>
      </c>
      <c r="CT51" s="258">
        <v>0</v>
      </c>
      <c r="CU51" s="258">
        <v>0</v>
      </c>
      <c r="CV51" s="258">
        <v>0</v>
      </c>
      <c r="CW51" s="258">
        <v>0</v>
      </c>
      <c r="CX51" s="258">
        <v>0</v>
      </c>
      <c r="CY51" s="290">
        <v>4</v>
      </c>
      <c r="CZ51" s="290">
        <f t="shared" si="23"/>
        <v>50</v>
      </c>
      <c r="DA51" s="258">
        <v>0</v>
      </c>
      <c r="DB51" s="290">
        <v>50</v>
      </c>
      <c r="DC51" s="258">
        <v>0</v>
      </c>
      <c r="DD51" s="294">
        <v>660</v>
      </c>
      <c r="DE51" s="258">
        <v>0</v>
      </c>
      <c r="DF51" s="258">
        <v>0</v>
      </c>
      <c r="DG51" s="258">
        <v>0</v>
      </c>
      <c r="DH51" s="258">
        <v>0</v>
      </c>
      <c r="DI51" s="258">
        <v>0</v>
      </c>
      <c r="DJ51" s="258">
        <v>0</v>
      </c>
      <c r="DK51" s="258">
        <v>0</v>
      </c>
      <c r="DL51" s="258">
        <v>0</v>
      </c>
      <c r="DM51" s="258">
        <v>0</v>
      </c>
      <c r="DN51" s="258">
        <v>0</v>
      </c>
      <c r="DO51" s="258">
        <v>0</v>
      </c>
      <c r="DP51" s="258">
        <v>0</v>
      </c>
      <c r="DQ51" s="258">
        <v>0</v>
      </c>
      <c r="DR51" s="294">
        <v>0</v>
      </c>
      <c r="DS51" s="258">
        <v>0</v>
      </c>
      <c r="DT51" s="294">
        <v>1106.3599999999999</v>
      </c>
      <c r="DU51" s="258">
        <v>0</v>
      </c>
      <c r="DV51" s="258">
        <v>0</v>
      </c>
      <c r="DW51" s="258">
        <v>0</v>
      </c>
      <c r="DX51" s="258">
        <v>0</v>
      </c>
      <c r="DY51" s="258">
        <v>0</v>
      </c>
      <c r="DZ51" s="258">
        <v>0</v>
      </c>
      <c r="EA51" s="258">
        <v>0</v>
      </c>
      <c r="EB51" s="258">
        <v>0</v>
      </c>
      <c r="EC51" s="258">
        <v>0</v>
      </c>
      <c r="ED51" s="258">
        <v>0</v>
      </c>
      <c r="EE51" s="258">
        <v>0</v>
      </c>
      <c r="EF51" s="258">
        <v>0</v>
      </c>
      <c r="EG51" s="258">
        <v>0</v>
      </c>
      <c r="EH51" s="294">
        <v>0</v>
      </c>
      <c r="EI51" s="294">
        <v>0</v>
      </c>
      <c r="EJ51" s="291">
        <v>368</v>
      </c>
      <c r="EK51" s="258">
        <v>0</v>
      </c>
      <c r="EL51" s="294">
        <v>3</v>
      </c>
      <c r="EM51" s="258">
        <v>0</v>
      </c>
      <c r="EN51" s="258">
        <v>0</v>
      </c>
      <c r="EO51" s="258">
        <v>0</v>
      </c>
      <c r="EP51" s="258">
        <v>0</v>
      </c>
      <c r="EQ51" s="258">
        <v>0</v>
      </c>
      <c r="ER51" s="258">
        <v>0</v>
      </c>
      <c r="ES51" s="258">
        <v>0</v>
      </c>
      <c r="ET51" s="258">
        <v>0</v>
      </c>
      <c r="EU51" s="258">
        <v>0</v>
      </c>
      <c r="EV51" s="258">
        <f t="shared" si="27"/>
        <v>0</v>
      </c>
      <c r="EW51" s="258">
        <v>0</v>
      </c>
      <c r="EX51" s="258">
        <v>0</v>
      </c>
      <c r="EY51" s="258">
        <v>0</v>
      </c>
      <c r="EZ51" s="258">
        <v>0</v>
      </c>
      <c r="FA51" s="258">
        <v>0</v>
      </c>
      <c r="FB51" s="258">
        <v>0</v>
      </c>
      <c r="FC51" s="258">
        <v>0</v>
      </c>
      <c r="FD51" s="258">
        <v>0</v>
      </c>
      <c r="FE51" s="258">
        <v>0</v>
      </c>
      <c r="FF51" s="258">
        <v>0</v>
      </c>
      <c r="FG51" s="258">
        <v>0</v>
      </c>
      <c r="FH51" s="258">
        <v>0</v>
      </c>
      <c r="FI51" s="258">
        <v>0</v>
      </c>
      <c r="FJ51" s="258">
        <v>0</v>
      </c>
      <c r="FK51" s="258">
        <v>0</v>
      </c>
      <c r="FL51" s="258">
        <v>0</v>
      </c>
      <c r="FM51" s="258">
        <v>0</v>
      </c>
      <c r="FN51" s="258">
        <v>0</v>
      </c>
      <c r="FO51" s="258">
        <v>0</v>
      </c>
      <c r="FP51" s="258">
        <v>0</v>
      </c>
      <c r="FQ51" s="258">
        <v>0</v>
      </c>
      <c r="FR51" s="258">
        <v>0</v>
      </c>
      <c r="FS51" s="258">
        <v>0</v>
      </c>
      <c r="FT51" s="258">
        <v>0</v>
      </c>
      <c r="FU51" s="258">
        <v>0</v>
      </c>
      <c r="FV51" s="258">
        <v>0</v>
      </c>
      <c r="FW51" s="258">
        <v>0</v>
      </c>
      <c r="FX51" s="258">
        <v>0</v>
      </c>
      <c r="FY51" s="258">
        <v>0</v>
      </c>
      <c r="FZ51" s="258">
        <v>0</v>
      </c>
      <c r="GA51" s="258">
        <v>0</v>
      </c>
      <c r="GB51" s="258">
        <v>0</v>
      </c>
      <c r="GC51" s="258">
        <v>0</v>
      </c>
      <c r="GD51" s="258">
        <v>0</v>
      </c>
      <c r="GE51" s="258">
        <v>0</v>
      </c>
      <c r="GF51" s="258">
        <v>0</v>
      </c>
      <c r="GG51" s="258">
        <v>0</v>
      </c>
      <c r="GH51" s="258">
        <v>0</v>
      </c>
      <c r="GI51" s="258">
        <v>0</v>
      </c>
      <c r="GJ51" s="294">
        <v>0</v>
      </c>
      <c r="GK51" s="258">
        <v>0</v>
      </c>
      <c r="GL51" s="294">
        <v>0</v>
      </c>
      <c r="GM51" s="258">
        <v>0</v>
      </c>
      <c r="GN51" s="258">
        <f t="shared" si="24"/>
        <v>0</v>
      </c>
      <c r="GO51" s="258">
        <v>0</v>
      </c>
      <c r="GP51" s="258">
        <f t="shared" si="25"/>
        <v>0</v>
      </c>
      <c r="GQ51" s="258">
        <v>0</v>
      </c>
      <c r="GR51" s="258">
        <v>0</v>
      </c>
      <c r="GS51" s="258">
        <v>0</v>
      </c>
      <c r="GT51" s="258">
        <v>0</v>
      </c>
      <c r="GU51" s="258">
        <v>0</v>
      </c>
      <c r="GV51" s="258">
        <v>0</v>
      </c>
      <c r="GW51" s="258">
        <v>0</v>
      </c>
      <c r="GX51" s="258">
        <v>0</v>
      </c>
      <c r="GY51" s="258">
        <v>0</v>
      </c>
      <c r="GZ51" s="258">
        <v>0</v>
      </c>
      <c r="HA51" s="258">
        <v>0</v>
      </c>
      <c r="HB51" s="258">
        <v>0</v>
      </c>
      <c r="HC51" s="258">
        <v>0</v>
      </c>
      <c r="HD51" s="258">
        <v>0</v>
      </c>
      <c r="HE51" s="258">
        <v>0</v>
      </c>
      <c r="HF51" s="258">
        <v>0</v>
      </c>
      <c r="HG51" s="258">
        <v>0</v>
      </c>
      <c r="HH51" s="258">
        <v>0</v>
      </c>
      <c r="HI51" s="291">
        <v>0</v>
      </c>
      <c r="HJ51" s="291">
        <v>0</v>
      </c>
      <c r="HK51" s="258">
        <v>0</v>
      </c>
      <c r="HL51" s="258">
        <v>0</v>
      </c>
      <c r="HM51" s="258">
        <v>0</v>
      </c>
      <c r="HN51" s="258">
        <v>0</v>
      </c>
      <c r="HO51" s="291">
        <v>0</v>
      </c>
      <c r="HP51" s="258">
        <v>0</v>
      </c>
      <c r="HQ51" s="258">
        <v>0</v>
      </c>
      <c r="HR51" s="258">
        <v>0</v>
      </c>
      <c r="HS51" s="258">
        <v>0</v>
      </c>
      <c r="HT51" s="258">
        <v>0</v>
      </c>
      <c r="HU51" s="258">
        <v>0</v>
      </c>
      <c r="HV51" s="258">
        <v>0</v>
      </c>
      <c r="HW51" s="258">
        <v>0</v>
      </c>
      <c r="HX51" s="258">
        <v>0</v>
      </c>
      <c r="HY51" s="258">
        <v>0</v>
      </c>
      <c r="HZ51" s="258">
        <v>0</v>
      </c>
      <c r="IA51" s="258">
        <v>0</v>
      </c>
      <c r="IB51" s="258">
        <v>0</v>
      </c>
      <c r="IC51" s="258">
        <v>0</v>
      </c>
      <c r="ID51" s="258">
        <v>0</v>
      </c>
      <c r="IE51" s="258">
        <v>0</v>
      </c>
      <c r="IF51" s="258">
        <v>0</v>
      </c>
      <c r="IG51" s="258">
        <v>0</v>
      </c>
      <c r="IH51" s="258">
        <v>0</v>
      </c>
      <c r="II51" s="258">
        <v>0</v>
      </c>
      <c r="IJ51" s="258">
        <v>0</v>
      </c>
      <c r="IK51" s="258">
        <v>0</v>
      </c>
      <c r="IL51" s="258">
        <v>0</v>
      </c>
      <c r="IM51" s="258">
        <v>0</v>
      </c>
      <c r="IN51" s="258">
        <v>0</v>
      </c>
      <c r="IO51" s="258">
        <v>0</v>
      </c>
      <c r="IP51" s="258">
        <v>0</v>
      </c>
      <c r="IQ51" s="258">
        <v>0</v>
      </c>
      <c r="IR51" s="258">
        <v>0</v>
      </c>
      <c r="IS51" s="258">
        <v>0</v>
      </c>
      <c r="IT51" s="258">
        <v>0</v>
      </c>
      <c r="IU51" s="258">
        <v>0</v>
      </c>
      <c r="IV51" s="258">
        <v>0</v>
      </c>
      <c r="IW51" s="258">
        <v>0</v>
      </c>
      <c r="IX51" s="258">
        <v>0</v>
      </c>
      <c r="IY51" s="258">
        <v>0</v>
      </c>
      <c r="IZ51" s="258">
        <v>0</v>
      </c>
      <c r="JA51" s="258">
        <v>0</v>
      </c>
    </row>
    <row r="52" spans="1:261" s="301" customFormat="1" ht="126" x14ac:dyDescent="0.3">
      <c r="A52" s="303">
        <v>42</v>
      </c>
      <c r="B52" s="298" t="s">
        <v>526</v>
      </c>
      <c r="C52" s="299" t="s">
        <v>565</v>
      </c>
      <c r="D52" s="300">
        <v>247693059</v>
      </c>
      <c r="E52" s="302">
        <f t="shared" si="20"/>
        <v>6913</v>
      </c>
      <c r="F52" s="302">
        <f t="shared" si="4"/>
        <v>0</v>
      </c>
      <c r="G52" s="302">
        <f t="shared" si="5"/>
        <v>5168</v>
      </c>
      <c r="H52" s="302">
        <f>SUM(O52,S52,U52,W52,Y52,AA52,AK52,AO52,AQ52,AS52,AU52,AW52,BC52,BE52,AY52,FK52,FL52,FM52,FQ52,FR52,BX52,CB52,DE52,DI52,DU52,DY52,ES52,ET52,EU52,FE52,FF52,FG52,GO52,GS52,HN52,HR52,HT52,HV52,HX52,HZ52,IJ52,IN52,IP52,IR52,IT52,IV52,FS52,FW52,FX52,FY52,GC52,GD52,GE52,GU52,GW52,GY52,HA52,HC52,IB52,IX52,IZ52,DK52,DM52,DO52,DQ52,IF52,EA52,EC52,EE52,EG52,ID52)</f>
        <v>0</v>
      </c>
      <c r="I52" s="302">
        <f t="shared" si="6"/>
        <v>1745</v>
      </c>
      <c r="J52" s="290">
        <f t="shared" si="21"/>
        <v>3</v>
      </c>
      <c r="K52" s="258">
        <v>0</v>
      </c>
      <c r="L52" s="290">
        <v>3</v>
      </c>
      <c r="M52" s="258">
        <v>0</v>
      </c>
      <c r="N52" s="258">
        <v>0</v>
      </c>
      <c r="O52" s="258">
        <v>0</v>
      </c>
      <c r="P52" s="294">
        <v>0</v>
      </c>
      <c r="Q52" s="258">
        <v>0</v>
      </c>
      <c r="R52" s="258">
        <v>0</v>
      </c>
      <c r="S52" s="258">
        <v>0</v>
      </c>
      <c r="T52" s="258">
        <v>0</v>
      </c>
      <c r="U52" s="258">
        <v>0</v>
      </c>
      <c r="V52" s="294">
        <v>450</v>
      </c>
      <c r="W52" s="258">
        <v>0</v>
      </c>
      <c r="X52" s="294">
        <v>25</v>
      </c>
      <c r="Y52" s="258">
        <v>0</v>
      </c>
      <c r="Z52" s="294">
        <v>150</v>
      </c>
      <c r="AA52" s="258">
        <v>0</v>
      </c>
      <c r="AB52" s="294">
        <v>0</v>
      </c>
      <c r="AC52" s="258">
        <v>0</v>
      </c>
      <c r="AD52" s="294">
        <v>0</v>
      </c>
      <c r="AE52" s="258">
        <v>0</v>
      </c>
      <c r="AF52" s="290">
        <v>1</v>
      </c>
      <c r="AG52" s="258">
        <v>0</v>
      </c>
      <c r="AH52" s="258">
        <v>0</v>
      </c>
      <c r="AI52" s="258">
        <v>0</v>
      </c>
      <c r="AJ52" s="258">
        <v>0</v>
      </c>
      <c r="AK52" s="258">
        <v>0</v>
      </c>
      <c r="AL52" s="294">
        <v>150</v>
      </c>
      <c r="AM52" s="258">
        <v>0</v>
      </c>
      <c r="AN52" s="258">
        <v>0</v>
      </c>
      <c r="AO52" s="258">
        <v>0</v>
      </c>
      <c r="AP52" s="258">
        <v>0</v>
      </c>
      <c r="AQ52" s="258">
        <v>0</v>
      </c>
      <c r="AR52" s="294">
        <v>0</v>
      </c>
      <c r="AS52" s="258">
        <v>0</v>
      </c>
      <c r="AT52" s="294">
        <v>0</v>
      </c>
      <c r="AU52" s="258">
        <v>0</v>
      </c>
      <c r="AV52" s="294">
        <v>0</v>
      </c>
      <c r="AW52" s="258">
        <v>0</v>
      </c>
      <c r="AX52" s="294">
        <v>0</v>
      </c>
      <c r="AY52" s="258">
        <v>0</v>
      </c>
      <c r="AZ52" s="258">
        <v>0</v>
      </c>
      <c r="BA52" s="258">
        <v>0</v>
      </c>
      <c r="BB52" s="290">
        <v>0</v>
      </c>
      <c r="BC52" s="258">
        <v>0</v>
      </c>
      <c r="BD52" s="258">
        <v>0</v>
      </c>
      <c r="BE52" s="258">
        <v>0</v>
      </c>
      <c r="BF52" s="294">
        <v>0</v>
      </c>
      <c r="BG52" s="258">
        <v>0</v>
      </c>
      <c r="BH52" s="290">
        <v>267</v>
      </c>
      <c r="BI52" s="258">
        <v>0</v>
      </c>
      <c r="BJ52" s="258">
        <v>0</v>
      </c>
      <c r="BK52" s="258">
        <v>0</v>
      </c>
      <c r="BL52" s="294">
        <v>0</v>
      </c>
      <c r="BM52" s="258">
        <v>0</v>
      </c>
      <c r="BN52" s="258">
        <v>0</v>
      </c>
      <c r="BO52" s="258">
        <v>0</v>
      </c>
      <c r="BP52" s="294">
        <v>0</v>
      </c>
      <c r="BQ52" s="258">
        <v>0</v>
      </c>
      <c r="BR52" s="290">
        <v>0</v>
      </c>
      <c r="BS52" s="290">
        <f t="shared" si="22"/>
        <v>1</v>
      </c>
      <c r="BT52" s="258">
        <v>0</v>
      </c>
      <c r="BU52" s="290">
        <v>1</v>
      </c>
      <c r="BV52" s="258">
        <v>0</v>
      </c>
      <c r="BW52" s="258">
        <v>0</v>
      </c>
      <c r="BX52" s="258">
        <v>0</v>
      </c>
      <c r="BY52" s="294">
        <v>20</v>
      </c>
      <c r="BZ52" s="258">
        <v>0</v>
      </c>
      <c r="CA52" s="258">
        <v>0</v>
      </c>
      <c r="CB52" s="258">
        <v>0</v>
      </c>
      <c r="CC52" s="258">
        <v>0</v>
      </c>
      <c r="CD52" s="258">
        <v>0</v>
      </c>
      <c r="CE52" s="258">
        <v>1618</v>
      </c>
      <c r="CF52" s="308">
        <v>0</v>
      </c>
      <c r="CG52" s="308">
        <v>0</v>
      </c>
      <c r="CH52" s="258">
        <v>0</v>
      </c>
      <c r="CI52" s="308">
        <v>0</v>
      </c>
      <c r="CJ52" s="258">
        <v>0</v>
      </c>
      <c r="CK52" s="258">
        <v>126</v>
      </c>
      <c r="CL52" s="258">
        <v>0</v>
      </c>
      <c r="CM52" s="291">
        <v>0</v>
      </c>
      <c r="CN52" s="258">
        <v>0</v>
      </c>
      <c r="CO52" s="291">
        <v>1</v>
      </c>
      <c r="CP52" s="258">
        <v>0</v>
      </c>
      <c r="CQ52" s="258">
        <v>1</v>
      </c>
      <c r="CR52" s="258">
        <v>0</v>
      </c>
      <c r="CS52" s="290">
        <v>1</v>
      </c>
      <c r="CT52" s="258">
        <v>0</v>
      </c>
      <c r="CU52" s="258">
        <v>0</v>
      </c>
      <c r="CV52" s="258">
        <v>0</v>
      </c>
      <c r="CW52" s="258">
        <v>0</v>
      </c>
      <c r="CX52" s="258">
        <v>0</v>
      </c>
      <c r="CY52" s="290">
        <v>1</v>
      </c>
      <c r="CZ52" s="290">
        <f t="shared" si="23"/>
        <v>77</v>
      </c>
      <c r="DA52" s="258">
        <v>0</v>
      </c>
      <c r="DB52" s="290">
        <v>77</v>
      </c>
      <c r="DC52" s="258">
        <v>0</v>
      </c>
      <c r="DD52" s="294">
        <v>1047</v>
      </c>
      <c r="DE52" s="258">
        <v>0</v>
      </c>
      <c r="DF52" s="258">
        <v>0</v>
      </c>
      <c r="DG52" s="258">
        <v>0</v>
      </c>
      <c r="DH52" s="258">
        <v>0</v>
      </c>
      <c r="DI52" s="258">
        <v>0</v>
      </c>
      <c r="DJ52" s="258">
        <v>0</v>
      </c>
      <c r="DK52" s="258">
        <v>0</v>
      </c>
      <c r="DL52" s="258">
        <v>0</v>
      </c>
      <c r="DM52" s="258">
        <v>0</v>
      </c>
      <c r="DN52" s="258">
        <v>0</v>
      </c>
      <c r="DO52" s="258">
        <v>0</v>
      </c>
      <c r="DP52" s="258">
        <v>0</v>
      </c>
      <c r="DQ52" s="258">
        <v>0</v>
      </c>
      <c r="DR52" s="294">
        <v>0</v>
      </c>
      <c r="DS52" s="258">
        <v>0</v>
      </c>
      <c r="DT52" s="294">
        <v>4121</v>
      </c>
      <c r="DU52" s="258">
        <v>0</v>
      </c>
      <c r="DV52" s="258">
        <v>0</v>
      </c>
      <c r="DW52" s="258">
        <v>0</v>
      </c>
      <c r="DX52" s="258">
        <v>0</v>
      </c>
      <c r="DY52" s="258">
        <v>0</v>
      </c>
      <c r="DZ52" s="258">
        <v>0</v>
      </c>
      <c r="EA52" s="258">
        <v>0</v>
      </c>
      <c r="EB52" s="258">
        <v>0</v>
      </c>
      <c r="EC52" s="258">
        <v>0</v>
      </c>
      <c r="ED52" s="258">
        <v>0</v>
      </c>
      <c r="EE52" s="258">
        <v>0</v>
      </c>
      <c r="EF52" s="258">
        <v>0</v>
      </c>
      <c r="EG52" s="258">
        <v>0</v>
      </c>
      <c r="EH52" s="294">
        <v>0</v>
      </c>
      <c r="EI52" s="294">
        <v>0</v>
      </c>
      <c r="EJ52" s="291">
        <v>1030.25</v>
      </c>
      <c r="EK52" s="258">
        <v>0</v>
      </c>
      <c r="EL52" s="294">
        <v>4</v>
      </c>
      <c r="EM52" s="258">
        <v>0</v>
      </c>
      <c r="EN52" s="258">
        <v>0</v>
      </c>
      <c r="EO52" s="258">
        <v>0</v>
      </c>
      <c r="EP52" s="258">
        <v>0</v>
      </c>
      <c r="EQ52" s="258">
        <v>0</v>
      </c>
      <c r="ER52" s="258">
        <v>0</v>
      </c>
      <c r="ES52" s="258">
        <v>0</v>
      </c>
      <c r="ET52" s="258">
        <v>0</v>
      </c>
      <c r="EU52" s="258">
        <v>0</v>
      </c>
      <c r="EV52" s="258">
        <v>950</v>
      </c>
      <c r="EW52" s="258">
        <v>0</v>
      </c>
      <c r="EX52" s="258">
        <v>0</v>
      </c>
      <c r="EY52" s="258">
        <v>0</v>
      </c>
      <c r="EZ52" s="258">
        <v>0</v>
      </c>
      <c r="FA52" s="258">
        <v>0</v>
      </c>
      <c r="FB52" s="258">
        <v>0</v>
      </c>
      <c r="FC52" s="258">
        <v>0</v>
      </c>
      <c r="FD52" s="258">
        <v>0</v>
      </c>
      <c r="FE52" s="258">
        <v>0</v>
      </c>
      <c r="FF52" s="258">
        <v>0</v>
      </c>
      <c r="FG52" s="258">
        <v>0</v>
      </c>
      <c r="FH52" s="258">
        <v>0</v>
      </c>
      <c r="FI52" s="258">
        <v>0</v>
      </c>
      <c r="FJ52" s="258">
        <v>0</v>
      </c>
      <c r="FK52" s="258">
        <v>0</v>
      </c>
      <c r="FL52" s="258">
        <v>0</v>
      </c>
      <c r="FM52" s="258">
        <v>0</v>
      </c>
      <c r="FN52" s="258">
        <v>0</v>
      </c>
      <c r="FO52" s="258">
        <v>0</v>
      </c>
      <c r="FP52" s="258">
        <v>0</v>
      </c>
      <c r="FQ52" s="258">
        <v>0</v>
      </c>
      <c r="FR52" s="258">
        <v>0</v>
      </c>
      <c r="FS52" s="258">
        <v>0</v>
      </c>
      <c r="FT52" s="258">
        <v>0</v>
      </c>
      <c r="FU52" s="258">
        <v>0</v>
      </c>
      <c r="FV52" s="258">
        <v>0</v>
      </c>
      <c r="FW52" s="258">
        <v>0</v>
      </c>
      <c r="FX52" s="258">
        <v>0</v>
      </c>
      <c r="FY52" s="258">
        <v>0</v>
      </c>
      <c r="FZ52" s="258">
        <v>0</v>
      </c>
      <c r="GA52" s="258">
        <v>0</v>
      </c>
      <c r="GB52" s="258">
        <v>0</v>
      </c>
      <c r="GC52" s="258">
        <v>0</v>
      </c>
      <c r="GD52" s="258">
        <v>0</v>
      </c>
      <c r="GE52" s="258">
        <v>0</v>
      </c>
      <c r="GF52" s="258">
        <v>0</v>
      </c>
      <c r="GG52" s="258">
        <v>0</v>
      </c>
      <c r="GH52" s="258">
        <v>0</v>
      </c>
      <c r="GI52" s="258">
        <v>0</v>
      </c>
      <c r="GJ52" s="294">
        <v>591</v>
      </c>
      <c r="GK52" s="258">
        <v>0</v>
      </c>
      <c r="GL52" s="294">
        <v>1.6</v>
      </c>
      <c r="GM52" s="258">
        <v>0</v>
      </c>
      <c r="GN52" s="258">
        <f t="shared" si="24"/>
        <v>0</v>
      </c>
      <c r="GO52" s="258">
        <v>0</v>
      </c>
      <c r="GP52" s="258">
        <f t="shared" si="25"/>
        <v>0</v>
      </c>
      <c r="GQ52" s="258">
        <v>0</v>
      </c>
      <c r="GR52" s="258">
        <v>0</v>
      </c>
      <c r="GS52" s="258">
        <v>0</v>
      </c>
      <c r="GT52" s="258">
        <v>0</v>
      </c>
      <c r="GU52" s="258">
        <v>0</v>
      </c>
      <c r="GV52" s="258">
        <v>0</v>
      </c>
      <c r="GW52" s="258">
        <v>0</v>
      </c>
      <c r="GX52" s="258">
        <v>0</v>
      </c>
      <c r="GY52" s="258">
        <v>0</v>
      </c>
      <c r="GZ52" s="258">
        <v>0</v>
      </c>
      <c r="HA52" s="258">
        <v>0</v>
      </c>
      <c r="HB52" s="258">
        <v>0</v>
      </c>
      <c r="HC52" s="258">
        <v>0</v>
      </c>
      <c r="HD52" s="258">
        <v>0</v>
      </c>
      <c r="HE52" s="258">
        <v>0</v>
      </c>
      <c r="HF52" s="258">
        <v>0</v>
      </c>
      <c r="HG52" s="258">
        <v>0</v>
      </c>
      <c r="HH52" s="258">
        <v>0</v>
      </c>
      <c r="HI52" s="291">
        <v>0</v>
      </c>
      <c r="HJ52" s="291">
        <v>0</v>
      </c>
      <c r="HK52" s="258">
        <v>0</v>
      </c>
      <c r="HL52" s="258">
        <v>0</v>
      </c>
      <c r="HM52" s="258">
        <v>0</v>
      </c>
      <c r="HN52" s="258">
        <v>0</v>
      </c>
      <c r="HO52" s="291">
        <v>0</v>
      </c>
      <c r="HP52" s="258">
        <v>0</v>
      </c>
      <c r="HQ52" s="258">
        <v>0</v>
      </c>
      <c r="HR52" s="258">
        <v>0</v>
      </c>
      <c r="HS52" s="258">
        <v>0</v>
      </c>
      <c r="HT52" s="258">
        <v>0</v>
      </c>
      <c r="HU52" s="258">
        <v>0</v>
      </c>
      <c r="HV52" s="258">
        <v>0</v>
      </c>
      <c r="HW52" s="258">
        <v>0</v>
      </c>
      <c r="HX52" s="258">
        <v>0</v>
      </c>
      <c r="HY52" s="258">
        <v>0</v>
      </c>
      <c r="HZ52" s="258">
        <v>0</v>
      </c>
      <c r="IA52" s="258">
        <v>0</v>
      </c>
      <c r="IB52" s="258">
        <v>0</v>
      </c>
      <c r="IC52" s="258">
        <v>0</v>
      </c>
      <c r="ID52" s="258">
        <v>0</v>
      </c>
      <c r="IE52" s="258">
        <v>0</v>
      </c>
      <c r="IF52" s="258">
        <v>0</v>
      </c>
      <c r="IG52" s="258">
        <v>0</v>
      </c>
      <c r="IH52" s="258">
        <v>0</v>
      </c>
      <c r="II52" s="258">
        <v>0</v>
      </c>
      <c r="IJ52" s="258">
        <v>0</v>
      </c>
      <c r="IK52" s="258">
        <v>0</v>
      </c>
      <c r="IL52" s="258">
        <v>0</v>
      </c>
      <c r="IM52" s="258">
        <v>0</v>
      </c>
      <c r="IN52" s="258">
        <v>0</v>
      </c>
      <c r="IO52" s="258">
        <v>0</v>
      </c>
      <c r="IP52" s="258">
        <v>0</v>
      </c>
      <c r="IQ52" s="258">
        <v>0</v>
      </c>
      <c r="IR52" s="258">
        <v>0</v>
      </c>
      <c r="IS52" s="258">
        <v>0</v>
      </c>
      <c r="IT52" s="258">
        <v>0</v>
      </c>
      <c r="IU52" s="258">
        <v>0</v>
      </c>
      <c r="IV52" s="258">
        <v>0</v>
      </c>
      <c r="IW52" s="258">
        <v>0</v>
      </c>
      <c r="IX52" s="258">
        <v>0</v>
      </c>
      <c r="IY52" s="258">
        <v>0</v>
      </c>
      <c r="IZ52" s="258">
        <v>0</v>
      </c>
      <c r="JA52" s="258">
        <v>0</v>
      </c>
    </row>
    <row r="53" spans="1:261" ht="204.75" x14ac:dyDescent="0.3">
      <c r="A53" s="293">
        <v>43</v>
      </c>
      <c r="B53" s="293" t="s">
        <v>526</v>
      </c>
      <c r="C53" s="292" t="s">
        <v>566</v>
      </c>
      <c r="D53" s="291">
        <v>247693060</v>
      </c>
      <c r="E53" s="265">
        <f t="shared" si="20"/>
        <v>3054.44</v>
      </c>
      <c r="F53" s="265">
        <f t="shared" si="4"/>
        <v>0</v>
      </c>
      <c r="G53" s="265">
        <f t="shared" si="5"/>
        <v>1995.44</v>
      </c>
      <c r="H53" s="265">
        <f>SUM(O53,S53,U53,W53,Y53,AA53,AK53,AO53,AQ53,AS53,AU53,AW53,BC53,BE53,AY53,FK53,FL53,FM53,FQ53,FR53,BX53,CB53,DE53,DI53,DU53,DY53,EM53,ET53,EU53,FE53,FF53,FG53,GO53,GS53,HN53,HR53,HT53,HV53,HX53,HZ53,IJ53,IN53,IP53,IR53,IT53,IV53,FS53,FW53,FX53,FY53,GC53,GD53,GE53,GU53,GW53,GY53,HA53,HC53,IB53,IX53,IZ53,DK53,DM53,DO53,DQ53,IF53,EA53,EC53,EE53,EG53,ID53)</f>
        <v>0</v>
      </c>
      <c r="I53" s="265">
        <f t="shared" si="6"/>
        <v>1059</v>
      </c>
      <c r="J53" s="290">
        <f t="shared" si="21"/>
        <v>3</v>
      </c>
      <c r="K53" s="258">
        <v>0</v>
      </c>
      <c r="L53" s="290">
        <v>3</v>
      </c>
      <c r="M53" s="258">
        <v>0</v>
      </c>
      <c r="N53" s="258">
        <v>0</v>
      </c>
      <c r="O53" s="258">
        <v>0</v>
      </c>
      <c r="P53" s="294">
        <v>0</v>
      </c>
      <c r="Q53" s="258">
        <v>0</v>
      </c>
      <c r="R53" s="258">
        <v>0</v>
      </c>
      <c r="S53" s="258">
        <v>0</v>
      </c>
      <c r="T53" s="258">
        <v>0</v>
      </c>
      <c r="U53" s="258">
        <v>0</v>
      </c>
      <c r="V53" s="294">
        <v>835</v>
      </c>
      <c r="W53" s="258">
        <v>0</v>
      </c>
      <c r="X53" s="294">
        <v>184</v>
      </c>
      <c r="Y53" s="258">
        <v>0</v>
      </c>
      <c r="Z53" s="294">
        <v>0</v>
      </c>
      <c r="AA53" s="258">
        <v>0</v>
      </c>
      <c r="AB53" s="294">
        <v>0</v>
      </c>
      <c r="AC53" s="258">
        <v>0</v>
      </c>
      <c r="AD53" s="294">
        <v>15</v>
      </c>
      <c r="AE53" s="258">
        <v>0</v>
      </c>
      <c r="AF53" s="290">
        <v>0</v>
      </c>
      <c r="AG53" s="258">
        <v>0</v>
      </c>
      <c r="AH53" s="258">
        <v>0</v>
      </c>
      <c r="AI53" s="258">
        <v>0</v>
      </c>
      <c r="AJ53" s="258">
        <v>0</v>
      </c>
      <c r="AK53" s="258">
        <v>0</v>
      </c>
      <c r="AL53" s="294">
        <v>0</v>
      </c>
      <c r="AM53" s="258">
        <v>0</v>
      </c>
      <c r="AN53" s="258">
        <v>0</v>
      </c>
      <c r="AO53" s="258">
        <v>0</v>
      </c>
      <c r="AP53" s="258">
        <v>0</v>
      </c>
      <c r="AQ53" s="258">
        <v>0</v>
      </c>
      <c r="AR53" s="294">
        <v>0</v>
      </c>
      <c r="AS53" s="258">
        <v>0</v>
      </c>
      <c r="AT53" s="294">
        <v>0</v>
      </c>
      <c r="AU53" s="258">
        <v>0</v>
      </c>
      <c r="AV53" s="294">
        <v>0</v>
      </c>
      <c r="AW53" s="258">
        <v>0</v>
      </c>
      <c r="AX53" s="294">
        <v>0</v>
      </c>
      <c r="AY53" s="258">
        <v>0</v>
      </c>
      <c r="AZ53" s="258">
        <v>0</v>
      </c>
      <c r="BA53" s="258">
        <v>0</v>
      </c>
      <c r="BB53" s="290">
        <v>0</v>
      </c>
      <c r="BC53" s="258">
        <v>0</v>
      </c>
      <c r="BD53" s="258">
        <v>0</v>
      </c>
      <c r="BE53" s="258">
        <v>0</v>
      </c>
      <c r="BF53" s="294">
        <v>0</v>
      </c>
      <c r="BG53" s="258">
        <v>0</v>
      </c>
      <c r="BH53" s="290">
        <v>41</v>
      </c>
      <c r="BI53" s="258">
        <v>0</v>
      </c>
      <c r="BJ53" s="258">
        <v>0</v>
      </c>
      <c r="BK53" s="258">
        <v>0</v>
      </c>
      <c r="BL53" s="294">
        <v>0</v>
      </c>
      <c r="BM53" s="258">
        <v>0</v>
      </c>
      <c r="BN53" s="258">
        <v>0</v>
      </c>
      <c r="BO53" s="258">
        <v>0</v>
      </c>
      <c r="BP53" s="294">
        <v>0</v>
      </c>
      <c r="BQ53" s="258">
        <v>0</v>
      </c>
      <c r="BR53" s="290">
        <v>0</v>
      </c>
      <c r="BS53" s="290">
        <f t="shared" si="22"/>
        <v>2</v>
      </c>
      <c r="BT53" s="258">
        <v>0</v>
      </c>
      <c r="BU53" s="290">
        <v>2</v>
      </c>
      <c r="BV53" s="258">
        <v>0</v>
      </c>
      <c r="BW53" s="258">
        <v>0</v>
      </c>
      <c r="BX53" s="258">
        <v>0</v>
      </c>
      <c r="BY53" s="294">
        <v>40</v>
      </c>
      <c r="BZ53" s="258">
        <v>0</v>
      </c>
      <c r="CA53" s="258">
        <v>0</v>
      </c>
      <c r="CB53" s="258">
        <v>0</v>
      </c>
      <c r="CC53" s="258">
        <v>0</v>
      </c>
      <c r="CD53" s="258">
        <v>0</v>
      </c>
      <c r="CE53" s="258">
        <v>0</v>
      </c>
      <c r="CF53" s="308">
        <v>0</v>
      </c>
      <c r="CG53" s="308">
        <v>0</v>
      </c>
      <c r="CH53" s="258">
        <v>0</v>
      </c>
      <c r="CI53" s="308">
        <v>0</v>
      </c>
      <c r="CJ53" s="258">
        <v>0</v>
      </c>
      <c r="CK53" s="258">
        <v>0</v>
      </c>
      <c r="CL53" s="258">
        <v>0</v>
      </c>
      <c r="CM53" s="291">
        <v>0</v>
      </c>
      <c r="CN53" s="258">
        <v>0</v>
      </c>
      <c r="CO53" s="291">
        <v>1</v>
      </c>
      <c r="CP53" s="258">
        <v>0</v>
      </c>
      <c r="CQ53" s="258">
        <v>0</v>
      </c>
      <c r="CR53" s="258">
        <v>0</v>
      </c>
      <c r="CS53" s="290">
        <v>9</v>
      </c>
      <c r="CT53" s="258">
        <v>0</v>
      </c>
      <c r="CU53" s="258">
        <v>0</v>
      </c>
      <c r="CV53" s="258">
        <v>0</v>
      </c>
      <c r="CW53" s="258">
        <v>0</v>
      </c>
      <c r="CX53" s="258">
        <v>0</v>
      </c>
      <c r="CY53" s="290">
        <v>6</v>
      </c>
      <c r="CZ53" s="290">
        <f t="shared" si="23"/>
        <v>19</v>
      </c>
      <c r="DA53" s="258">
        <v>0</v>
      </c>
      <c r="DB53" s="290">
        <v>19</v>
      </c>
      <c r="DC53" s="258">
        <v>0</v>
      </c>
      <c r="DD53" s="294">
        <v>245</v>
      </c>
      <c r="DE53" s="258">
        <v>0</v>
      </c>
      <c r="DF53" s="258">
        <v>0</v>
      </c>
      <c r="DG53" s="258">
        <v>0</v>
      </c>
      <c r="DH53" s="258">
        <v>0</v>
      </c>
      <c r="DI53" s="258">
        <v>0</v>
      </c>
      <c r="DJ53" s="258">
        <v>0</v>
      </c>
      <c r="DK53" s="258">
        <v>0</v>
      </c>
      <c r="DL53" s="258">
        <v>0</v>
      </c>
      <c r="DM53" s="258">
        <v>0</v>
      </c>
      <c r="DN53" s="258">
        <v>0</v>
      </c>
      <c r="DO53" s="258">
        <v>0</v>
      </c>
      <c r="DP53" s="258">
        <v>0</v>
      </c>
      <c r="DQ53" s="258">
        <v>0</v>
      </c>
      <c r="DR53" s="294">
        <v>0</v>
      </c>
      <c r="DS53" s="258">
        <v>0</v>
      </c>
      <c r="DT53" s="294">
        <v>1536</v>
      </c>
      <c r="DU53" s="258">
        <v>0</v>
      </c>
      <c r="DV53" s="258">
        <v>0</v>
      </c>
      <c r="DW53" s="258">
        <v>0</v>
      </c>
      <c r="DX53" s="258">
        <v>0</v>
      </c>
      <c r="DY53" s="258">
        <v>0</v>
      </c>
      <c r="DZ53" s="258">
        <v>0</v>
      </c>
      <c r="EA53" s="258">
        <v>0</v>
      </c>
      <c r="EB53" s="258">
        <v>0</v>
      </c>
      <c r="EC53" s="258">
        <v>0</v>
      </c>
      <c r="ED53" s="258">
        <v>0</v>
      </c>
      <c r="EE53" s="258">
        <v>0</v>
      </c>
      <c r="EF53" s="258">
        <v>0</v>
      </c>
      <c r="EG53" s="258">
        <v>0</v>
      </c>
      <c r="EH53" s="294">
        <v>0</v>
      </c>
      <c r="EI53" s="294">
        <v>0</v>
      </c>
      <c r="EJ53" s="291">
        <v>512</v>
      </c>
      <c r="EK53" s="258">
        <v>0</v>
      </c>
      <c r="EL53" s="294">
        <v>3</v>
      </c>
      <c r="EM53" s="258">
        <v>0</v>
      </c>
      <c r="EN53" s="258">
        <v>0</v>
      </c>
      <c r="EO53" s="258">
        <v>0</v>
      </c>
      <c r="EP53" s="258">
        <v>214.44</v>
      </c>
      <c r="EQ53" s="258">
        <v>0</v>
      </c>
      <c r="ER53" s="258">
        <v>0</v>
      </c>
      <c r="ES53" s="258">
        <v>0</v>
      </c>
      <c r="ET53" s="258">
        <v>0</v>
      </c>
      <c r="EU53" s="258">
        <v>0</v>
      </c>
      <c r="EV53" s="258">
        <v>0</v>
      </c>
      <c r="EW53" s="258">
        <v>0</v>
      </c>
      <c r="EX53" s="258">
        <v>0</v>
      </c>
      <c r="EY53" s="258">
        <v>0</v>
      </c>
      <c r="EZ53" s="258">
        <v>0</v>
      </c>
      <c r="FA53" s="258">
        <v>0</v>
      </c>
      <c r="FB53" s="258">
        <v>0</v>
      </c>
      <c r="FC53" s="258">
        <v>0</v>
      </c>
      <c r="FD53" s="258">
        <v>0</v>
      </c>
      <c r="FE53" s="258">
        <v>0</v>
      </c>
      <c r="FF53" s="258">
        <v>0</v>
      </c>
      <c r="FG53" s="258">
        <v>0</v>
      </c>
      <c r="FH53" s="258">
        <v>0</v>
      </c>
      <c r="FI53" s="258">
        <v>0</v>
      </c>
      <c r="FJ53" s="258">
        <v>0</v>
      </c>
      <c r="FK53" s="258">
        <v>0</v>
      </c>
      <c r="FL53" s="258">
        <v>0</v>
      </c>
      <c r="FM53" s="258">
        <v>0</v>
      </c>
      <c r="FN53" s="258">
        <v>0</v>
      </c>
      <c r="FO53" s="258">
        <v>0</v>
      </c>
      <c r="FP53" s="258">
        <v>0</v>
      </c>
      <c r="FQ53" s="258">
        <v>0</v>
      </c>
      <c r="FR53" s="258">
        <v>0</v>
      </c>
      <c r="FS53" s="258">
        <v>0</v>
      </c>
      <c r="FT53" s="258">
        <v>0</v>
      </c>
      <c r="FU53" s="258">
        <v>0</v>
      </c>
      <c r="FV53" s="258">
        <v>0</v>
      </c>
      <c r="FW53" s="258">
        <v>0</v>
      </c>
      <c r="FX53" s="258">
        <v>0</v>
      </c>
      <c r="FY53" s="258">
        <v>0</v>
      </c>
      <c r="FZ53" s="258">
        <v>0</v>
      </c>
      <c r="GA53" s="258">
        <v>0</v>
      </c>
      <c r="GB53" s="258">
        <v>0</v>
      </c>
      <c r="GC53" s="258">
        <v>0</v>
      </c>
      <c r="GD53" s="258">
        <v>0</v>
      </c>
      <c r="GE53" s="258">
        <v>0</v>
      </c>
      <c r="GF53" s="258">
        <v>0</v>
      </c>
      <c r="GG53" s="258">
        <v>0</v>
      </c>
      <c r="GH53" s="258">
        <v>0</v>
      </c>
      <c r="GI53" s="258">
        <v>0</v>
      </c>
      <c r="GJ53" s="294">
        <v>107</v>
      </c>
      <c r="GK53" s="258">
        <v>0</v>
      </c>
      <c r="GL53" s="294">
        <v>2</v>
      </c>
      <c r="GM53" s="258">
        <v>0</v>
      </c>
      <c r="GN53" s="258">
        <f t="shared" si="24"/>
        <v>0</v>
      </c>
      <c r="GO53" s="258">
        <v>0</v>
      </c>
      <c r="GP53" s="258">
        <f t="shared" si="25"/>
        <v>0</v>
      </c>
      <c r="GQ53" s="258">
        <v>0</v>
      </c>
      <c r="GR53" s="258">
        <v>0</v>
      </c>
      <c r="GS53" s="258">
        <v>0</v>
      </c>
      <c r="GT53" s="258">
        <v>0</v>
      </c>
      <c r="GU53" s="258">
        <v>0</v>
      </c>
      <c r="GV53" s="258">
        <v>0</v>
      </c>
      <c r="GW53" s="258">
        <v>0</v>
      </c>
      <c r="GX53" s="258">
        <v>0</v>
      </c>
      <c r="GY53" s="258">
        <v>0</v>
      </c>
      <c r="GZ53" s="258">
        <v>0</v>
      </c>
      <c r="HA53" s="258">
        <v>0</v>
      </c>
      <c r="HB53" s="258">
        <v>0</v>
      </c>
      <c r="HC53" s="258">
        <v>0</v>
      </c>
      <c r="HD53" s="258">
        <v>0</v>
      </c>
      <c r="HE53" s="258">
        <v>0</v>
      </c>
      <c r="HF53" s="258">
        <v>0</v>
      </c>
      <c r="HG53" s="258">
        <v>0</v>
      </c>
      <c r="HH53" s="258">
        <v>0</v>
      </c>
      <c r="HI53" s="291">
        <v>0</v>
      </c>
      <c r="HJ53" s="291">
        <v>0</v>
      </c>
      <c r="HK53" s="258">
        <v>0</v>
      </c>
      <c r="HL53" s="258">
        <v>0</v>
      </c>
      <c r="HM53" s="258">
        <v>0</v>
      </c>
      <c r="HN53" s="258">
        <v>0</v>
      </c>
      <c r="HO53" s="291">
        <v>0</v>
      </c>
      <c r="HP53" s="258">
        <v>0</v>
      </c>
      <c r="HQ53" s="258">
        <v>0</v>
      </c>
      <c r="HR53" s="258">
        <v>0</v>
      </c>
      <c r="HS53" s="258">
        <v>0</v>
      </c>
      <c r="HT53" s="258">
        <v>0</v>
      </c>
      <c r="HU53" s="258">
        <v>0</v>
      </c>
      <c r="HV53" s="258">
        <v>0</v>
      </c>
      <c r="HW53" s="258">
        <v>0</v>
      </c>
      <c r="HX53" s="258">
        <v>0</v>
      </c>
      <c r="HY53" s="258">
        <v>0</v>
      </c>
      <c r="HZ53" s="258">
        <v>0</v>
      </c>
      <c r="IA53" s="258">
        <v>0</v>
      </c>
      <c r="IB53" s="258">
        <v>0</v>
      </c>
      <c r="IC53" s="258">
        <v>0</v>
      </c>
      <c r="ID53" s="258">
        <v>0</v>
      </c>
      <c r="IE53" s="258">
        <v>0</v>
      </c>
      <c r="IF53" s="258">
        <v>0</v>
      </c>
      <c r="IG53" s="258">
        <v>0</v>
      </c>
      <c r="IH53" s="258">
        <v>0</v>
      </c>
      <c r="II53" s="258">
        <v>0</v>
      </c>
      <c r="IJ53" s="258">
        <v>0</v>
      </c>
      <c r="IK53" s="258">
        <v>0</v>
      </c>
      <c r="IL53" s="258">
        <v>0</v>
      </c>
      <c r="IM53" s="258">
        <v>0</v>
      </c>
      <c r="IN53" s="258">
        <v>0</v>
      </c>
      <c r="IO53" s="258">
        <v>0</v>
      </c>
      <c r="IP53" s="258">
        <v>0</v>
      </c>
      <c r="IQ53" s="258">
        <v>0</v>
      </c>
      <c r="IR53" s="258">
        <v>0</v>
      </c>
      <c r="IS53" s="258">
        <v>0</v>
      </c>
      <c r="IT53" s="258">
        <v>0</v>
      </c>
      <c r="IU53" s="258">
        <v>0</v>
      </c>
      <c r="IV53" s="258">
        <v>0</v>
      </c>
      <c r="IW53" s="258">
        <v>0</v>
      </c>
      <c r="IX53" s="258">
        <v>0</v>
      </c>
      <c r="IY53" s="258">
        <v>0</v>
      </c>
      <c r="IZ53" s="258">
        <v>0</v>
      </c>
      <c r="JA53" s="258">
        <v>0</v>
      </c>
    </row>
    <row r="54" spans="1:261" ht="157.5" x14ac:dyDescent="0.3">
      <c r="A54" s="293">
        <v>44</v>
      </c>
      <c r="B54" s="293" t="s">
        <v>526</v>
      </c>
      <c r="C54" s="292" t="s">
        <v>567</v>
      </c>
      <c r="D54" s="291">
        <v>247693046</v>
      </c>
      <c r="E54" s="265">
        <f t="shared" si="20"/>
        <v>6067.2</v>
      </c>
      <c r="F54" s="265">
        <f t="shared" si="4"/>
        <v>0</v>
      </c>
      <c r="G54" s="265">
        <f t="shared" si="5"/>
        <v>4074.2</v>
      </c>
      <c r="H54" s="265">
        <f>SUM(O54,S54,U54,W54,Y54,AA54,AK54,AO54,AQ54,AS54,AU54,AW54,BC54,BE54,AY54,FK54,FL54,FM54,FQ54,FR54,BX54,CB54,DE54,DI54,DU54,DY54,ES54,ET54,EU54,FE54,FF54,FG54,GO54,GS54,HN54,HR54,HT54,HV54,HX54,HZ54,IJ54,IN54,IP54,IR54,IT54,IV54,FS54,FW54,FX54,FY54,GC54,GD54,GE54,GU54,GW54,GY54,HA54,HC54,IB54,IX54,IZ54,DK54,DM54,DO54,DQ54,IF54,EA54,EC54,EE54,EG54,ID54)</f>
        <v>0</v>
      </c>
      <c r="I54" s="265">
        <f t="shared" si="6"/>
        <v>1993</v>
      </c>
      <c r="J54" s="290">
        <f t="shared" si="21"/>
        <v>4</v>
      </c>
      <c r="K54" s="258">
        <v>0</v>
      </c>
      <c r="L54" s="290">
        <v>4</v>
      </c>
      <c r="M54" s="258">
        <v>0</v>
      </c>
      <c r="N54" s="258">
        <v>0</v>
      </c>
      <c r="O54" s="258">
        <v>0</v>
      </c>
      <c r="P54" s="294">
        <v>0</v>
      </c>
      <c r="Q54" s="258">
        <v>0</v>
      </c>
      <c r="R54" s="258">
        <v>0</v>
      </c>
      <c r="S54" s="258">
        <v>0</v>
      </c>
      <c r="T54" s="258">
        <v>0</v>
      </c>
      <c r="U54" s="258">
        <v>0</v>
      </c>
      <c r="V54" s="294">
        <v>203</v>
      </c>
      <c r="W54" s="258">
        <v>0</v>
      </c>
      <c r="X54" s="294">
        <v>0</v>
      </c>
      <c r="Y54" s="258">
        <v>0</v>
      </c>
      <c r="Z54" s="294">
        <v>1685</v>
      </c>
      <c r="AA54" s="258">
        <v>0</v>
      </c>
      <c r="AB54" s="294">
        <v>0</v>
      </c>
      <c r="AC54" s="258">
        <v>0</v>
      </c>
      <c r="AD54" s="294">
        <v>23</v>
      </c>
      <c r="AE54" s="258">
        <v>0</v>
      </c>
      <c r="AF54" s="290">
        <v>1</v>
      </c>
      <c r="AG54" s="258">
        <v>0</v>
      </c>
      <c r="AH54" s="258">
        <v>0</v>
      </c>
      <c r="AI54" s="258">
        <v>0</v>
      </c>
      <c r="AJ54" s="258">
        <v>0</v>
      </c>
      <c r="AK54" s="258">
        <v>0</v>
      </c>
      <c r="AL54" s="294">
        <v>0</v>
      </c>
      <c r="AM54" s="258">
        <v>0</v>
      </c>
      <c r="AN54" s="258">
        <v>0</v>
      </c>
      <c r="AO54" s="258">
        <v>0</v>
      </c>
      <c r="AP54" s="258">
        <v>0</v>
      </c>
      <c r="AQ54" s="258">
        <v>0</v>
      </c>
      <c r="AR54" s="294">
        <v>0</v>
      </c>
      <c r="AS54" s="258">
        <v>0</v>
      </c>
      <c r="AT54" s="294">
        <v>30</v>
      </c>
      <c r="AU54" s="258">
        <v>0</v>
      </c>
      <c r="AV54" s="294">
        <v>0</v>
      </c>
      <c r="AW54" s="258">
        <v>0</v>
      </c>
      <c r="AX54" s="294">
        <v>0</v>
      </c>
      <c r="AY54" s="258">
        <v>0</v>
      </c>
      <c r="AZ54" s="258">
        <v>0</v>
      </c>
      <c r="BA54" s="258">
        <v>0</v>
      </c>
      <c r="BB54" s="290">
        <v>0</v>
      </c>
      <c r="BC54" s="258">
        <v>0</v>
      </c>
      <c r="BD54" s="258">
        <v>0</v>
      </c>
      <c r="BE54" s="258">
        <v>0</v>
      </c>
      <c r="BF54" s="294">
        <v>0</v>
      </c>
      <c r="BG54" s="258">
        <v>0</v>
      </c>
      <c r="BH54" s="290">
        <v>64</v>
      </c>
      <c r="BI54" s="258">
        <v>0</v>
      </c>
      <c r="BJ54" s="258">
        <v>0</v>
      </c>
      <c r="BK54" s="258">
        <v>0</v>
      </c>
      <c r="BL54" s="294">
        <v>0</v>
      </c>
      <c r="BM54" s="258">
        <v>0</v>
      </c>
      <c r="BN54" s="258">
        <v>0</v>
      </c>
      <c r="BO54" s="258">
        <v>0</v>
      </c>
      <c r="BP54" s="294">
        <v>0</v>
      </c>
      <c r="BQ54" s="258">
        <v>0</v>
      </c>
      <c r="BR54" s="290">
        <v>0</v>
      </c>
      <c r="BS54" s="290">
        <f t="shared" si="22"/>
        <v>4</v>
      </c>
      <c r="BT54" s="258">
        <v>0</v>
      </c>
      <c r="BU54" s="290">
        <v>4</v>
      </c>
      <c r="BV54" s="258">
        <v>0</v>
      </c>
      <c r="BW54" s="258">
        <v>0</v>
      </c>
      <c r="BX54" s="258">
        <v>0</v>
      </c>
      <c r="BY54" s="294">
        <v>75</v>
      </c>
      <c r="BZ54" s="258">
        <v>0</v>
      </c>
      <c r="CA54" s="258">
        <v>0</v>
      </c>
      <c r="CB54" s="258">
        <v>0</v>
      </c>
      <c r="CC54" s="258">
        <v>0</v>
      </c>
      <c r="CD54" s="258">
        <v>0</v>
      </c>
      <c r="CE54" s="258">
        <v>0</v>
      </c>
      <c r="CF54" s="308">
        <v>0</v>
      </c>
      <c r="CG54" s="308">
        <v>0</v>
      </c>
      <c r="CH54" s="258">
        <v>0</v>
      </c>
      <c r="CI54" s="308">
        <v>0</v>
      </c>
      <c r="CJ54" s="258">
        <v>0</v>
      </c>
      <c r="CK54" s="258">
        <v>0</v>
      </c>
      <c r="CL54" s="258">
        <v>0</v>
      </c>
      <c r="CM54" s="291">
        <v>0</v>
      </c>
      <c r="CN54" s="258">
        <v>0</v>
      </c>
      <c r="CO54" s="291">
        <v>4</v>
      </c>
      <c r="CP54" s="258">
        <v>0</v>
      </c>
      <c r="CQ54" s="258">
        <v>0</v>
      </c>
      <c r="CR54" s="258">
        <v>0</v>
      </c>
      <c r="CS54" s="290">
        <v>7</v>
      </c>
      <c r="CT54" s="258">
        <v>0</v>
      </c>
      <c r="CU54" s="258">
        <v>0</v>
      </c>
      <c r="CV54" s="258">
        <v>0</v>
      </c>
      <c r="CW54" s="258">
        <v>0</v>
      </c>
      <c r="CX54" s="258">
        <v>0</v>
      </c>
      <c r="CY54" s="290">
        <v>4</v>
      </c>
      <c r="CZ54" s="290">
        <f t="shared" si="23"/>
        <v>46</v>
      </c>
      <c r="DA54" s="258">
        <v>0</v>
      </c>
      <c r="DB54" s="290">
        <v>46</v>
      </c>
      <c r="DC54" s="258">
        <v>0</v>
      </c>
      <c r="DD54" s="294">
        <v>615</v>
      </c>
      <c r="DE54" s="258">
        <v>0</v>
      </c>
      <c r="DF54" s="258">
        <v>0</v>
      </c>
      <c r="DG54" s="258">
        <v>0</v>
      </c>
      <c r="DH54" s="258">
        <v>0</v>
      </c>
      <c r="DI54" s="258">
        <v>0</v>
      </c>
      <c r="DJ54" s="258">
        <v>0</v>
      </c>
      <c r="DK54" s="258">
        <v>0</v>
      </c>
      <c r="DL54" s="258">
        <v>0</v>
      </c>
      <c r="DM54" s="258">
        <v>0</v>
      </c>
      <c r="DN54" s="258">
        <v>0</v>
      </c>
      <c r="DO54" s="258">
        <v>0</v>
      </c>
      <c r="DP54" s="258">
        <v>0</v>
      </c>
      <c r="DQ54" s="258">
        <v>0</v>
      </c>
      <c r="DR54" s="294">
        <v>0</v>
      </c>
      <c r="DS54" s="258">
        <v>0</v>
      </c>
      <c r="DT54" s="294">
        <v>3459.2</v>
      </c>
      <c r="DU54" s="258">
        <v>0</v>
      </c>
      <c r="DV54" s="258">
        <v>0</v>
      </c>
      <c r="DW54" s="258">
        <v>0</v>
      </c>
      <c r="DX54" s="258">
        <v>0</v>
      </c>
      <c r="DY54" s="258">
        <v>0</v>
      </c>
      <c r="DZ54" s="258">
        <v>0</v>
      </c>
      <c r="EA54" s="258">
        <v>0</v>
      </c>
      <c r="EB54" s="258">
        <v>0</v>
      </c>
      <c r="EC54" s="258">
        <v>0</v>
      </c>
      <c r="ED54" s="258">
        <v>0</v>
      </c>
      <c r="EE54" s="258">
        <v>0</v>
      </c>
      <c r="EF54" s="258">
        <v>0</v>
      </c>
      <c r="EG54" s="258">
        <v>0</v>
      </c>
      <c r="EH54" s="294">
        <v>0</v>
      </c>
      <c r="EI54" s="294">
        <v>0</v>
      </c>
      <c r="EJ54" s="291">
        <v>1153</v>
      </c>
      <c r="EK54" s="258">
        <v>0</v>
      </c>
      <c r="EL54" s="294">
        <v>3</v>
      </c>
      <c r="EM54" s="258">
        <v>0</v>
      </c>
      <c r="EN54" s="258">
        <v>0</v>
      </c>
      <c r="EO54" s="258">
        <v>0</v>
      </c>
      <c r="EP54" s="258">
        <v>0</v>
      </c>
      <c r="EQ54" s="258">
        <v>0</v>
      </c>
      <c r="ER54" s="258">
        <v>0</v>
      </c>
      <c r="ES54" s="258">
        <v>0</v>
      </c>
      <c r="ET54" s="258">
        <v>0</v>
      </c>
      <c r="EU54" s="258">
        <v>0</v>
      </c>
      <c r="EV54" s="258">
        <f t="shared" si="27"/>
        <v>0</v>
      </c>
      <c r="EW54" s="258">
        <v>0</v>
      </c>
      <c r="EX54" s="258">
        <v>0</v>
      </c>
      <c r="EY54" s="258">
        <v>0</v>
      </c>
      <c r="EZ54" s="258">
        <v>0</v>
      </c>
      <c r="FA54" s="258">
        <v>0</v>
      </c>
      <c r="FB54" s="258">
        <v>0</v>
      </c>
      <c r="FC54" s="258">
        <v>0</v>
      </c>
      <c r="FD54" s="258">
        <v>0</v>
      </c>
      <c r="FE54" s="258">
        <v>0</v>
      </c>
      <c r="FF54" s="258">
        <v>0</v>
      </c>
      <c r="FG54" s="258">
        <v>0</v>
      </c>
      <c r="FH54" s="258">
        <v>0</v>
      </c>
      <c r="FI54" s="258">
        <v>0</v>
      </c>
      <c r="FJ54" s="258">
        <v>0</v>
      </c>
      <c r="FK54" s="258">
        <v>0</v>
      </c>
      <c r="FL54" s="258">
        <v>0</v>
      </c>
      <c r="FM54" s="258">
        <v>0</v>
      </c>
      <c r="FN54" s="258">
        <v>0</v>
      </c>
      <c r="FO54" s="258">
        <v>0</v>
      </c>
      <c r="FP54" s="258">
        <v>0</v>
      </c>
      <c r="FQ54" s="258">
        <v>0</v>
      </c>
      <c r="FR54" s="258">
        <v>0</v>
      </c>
      <c r="FS54" s="258">
        <v>0</v>
      </c>
      <c r="FT54" s="258">
        <v>0</v>
      </c>
      <c r="FU54" s="258">
        <v>0</v>
      </c>
      <c r="FV54" s="258">
        <v>0</v>
      </c>
      <c r="FW54" s="258">
        <v>0</v>
      </c>
      <c r="FX54" s="258">
        <v>0</v>
      </c>
      <c r="FY54" s="258">
        <v>0</v>
      </c>
      <c r="FZ54" s="258">
        <v>0</v>
      </c>
      <c r="GA54" s="258">
        <v>0</v>
      </c>
      <c r="GB54" s="258">
        <v>0</v>
      </c>
      <c r="GC54" s="258">
        <v>0</v>
      </c>
      <c r="GD54" s="258">
        <v>0</v>
      </c>
      <c r="GE54" s="258">
        <v>0</v>
      </c>
      <c r="GF54" s="258">
        <v>0</v>
      </c>
      <c r="GG54" s="258">
        <v>0</v>
      </c>
      <c r="GH54" s="258">
        <v>0</v>
      </c>
      <c r="GI54" s="258">
        <v>0</v>
      </c>
      <c r="GJ54" s="294">
        <v>0</v>
      </c>
      <c r="GK54" s="258">
        <v>0</v>
      </c>
      <c r="GL54" s="294">
        <v>0</v>
      </c>
      <c r="GM54" s="258">
        <v>0</v>
      </c>
      <c r="GN54" s="258">
        <f t="shared" si="24"/>
        <v>0</v>
      </c>
      <c r="GO54" s="258">
        <v>0</v>
      </c>
      <c r="GP54" s="258">
        <f t="shared" si="25"/>
        <v>0</v>
      </c>
      <c r="GQ54" s="258">
        <v>0</v>
      </c>
      <c r="GR54" s="258">
        <v>0</v>
      </c>
      <c r="GS54" s="258">
        <v>0</v>
      </c>
      <c r="GT54" s="258">
        <v>0</v>
      </c>
      <c r="GU54" s="258">
        <v>0</v>
      </c>
      <c r="GV54" s="258">
        <v>0</v>
      </c>
      <c r="GW54" s="258">
        <v>0</v>
      </c>
      <c r="GX54" s="258">
        <v>0</v>
      </c>
      <c r="GY54" s="258">
        <v>0</v>
      </c>
      <c r="GZ54" s="258">
        <v>0</v>
      </c>
      <c r="HA54" s="258">
        <v>0</v>
      </c>
      <c r="HB54" s="258">
        <v>0</v>
      </c>
      <c r="HC54" s="258">
        <v>0</v>
      </c>
      <c r="HD54" s="258">
        <v>0</v>
      </c>
      <c r="HE54" s="258">
        <v>0</v>
      </c>
      <c r="HF54" s="258">
        <v>0</v>
      </c>
      <c r="HG54" s="258">
        <v>0</v>
      </c>
      <c r="HH54" s="258">
        <v>0</v>
      </c>
      <c r="HI54" s="291">
        <v>0</v>
      </c>
      <c r="HJ54" s="291">
        <v>0</v>
      </c>
      <c r="HK54" s="258">
        <v>0</v>
      </c>
      <c r="HL54" s="258">
        <v>0</v>
      </c>
      <c r="HM54" s="258">
        <v>0</v>
      </c>
      <c r="HN54" s="258">
        <v>0</v>
      </c>
      <c r="HO54" s="291">
        <v>0</v>
      </c>
      <c r="HP54" s="258">
        <v>0</v>
      </c>
      <c r="HQ54" s="258">
        <v>0</v>
      </c>
      <c r="HR54" s="258">
        <v>0</v>
      </c>
      <c r="HS54" s="258">
        <v>0</v>
      </c>
      <c r="HT54" s="258">
        <v>0</v>
      </c>
      <c r="HU54" s="258">
        <v>0</v>
      </c>
      <c r="HV54" s="258">
        <v>0</v>
      </c>
      <c r="HW54" s="258">
        <v>0</v>
      </c>
      <c r="HX54" s="258">
        <v>0</v>
      </c>
      <c r="HY54" s="258">
        <v>0</v>
      </c>
      <c r="HZ54" s="258">
        <v>0</v>
      </c>
      <c r="IA54" s="258">
        <v>0</v>
      </c>
      <c r="IB54" s="258">
        <v>0</v>
      </c>
      <c r="IC54" s="258">
        <v>0</v>
      </c>
      <c r="ID54" s="258">
        <v>0</v>
      </c>
      <c r="IE54" s="258">
        <v>0</v>
      </c>
      <c r="IF54" s="258">
        <v>0</v>
      </c>
      <c r="IG54" s="258">
        <v>0</v>
      </c>
      <c r="IH54" s="258">
        <v>0</v>
      </c>
      <c r="II54" s="258">
        <v>0</v>
      </c>
      <c r="IJ54" s="258">
        <v>0</v>
      </c>
      <c r="IK54" s="258">
        <v>0</v>
      </c>
      <c r="IL54" s="258">
        <v>0</v>
      </c>
      <c r="IM54" s="258">
        <v>0</v>
      </c>
      <c r="IN54" s="258">
        <v>0</v>
      </c>
      <c r="IO54" s="258">
        <v>0</v>
      </c>
      <c r="IP54" s="258">
        <v>0</v>
      </c>
      <c r="IQ54" s="258">
        <v>0</v>
      </c>
      <c r="IR54" s="258">
        <v>0</v>
      </c>
      <c r="IS54" s="258">
        <v>0</v>
      </c>
      <c r="IT54" s="258">
        <v>0</v>
      </c>
      <c r="IU54" s="258">
        <v>0</v>
      </c>
      <c r="IV54" s="258">
        <v>0</v>
      </c>
      <c r="IW54" s="258">
        <v>0</v>
      </c>
      <c r="IX54" s="258">
        <v>0</v>
      </c>
      <c r="IY54" s="258">
        <v>0</v>
      </c>
      <c r="IZ54" s="258">
        <v>0</v>
      </c>
      <c r="JA54" s="258">
        <v>0</v>
      </c>
    </row>
    <row r="55" spans="1:261" ht="94.5" x14ac:dyDescent="0.3">
      <c r="A55" s="293">
        <v>45</v>
      </c>
      <c r="B55" s="293" t="s">
        <v>526</v>
      </c>
      <c r="C55" s="292" t="s">
        <v>568</v>
      </c>
      <c r="D55" s="291">
        <v>247693064</v>
      </c>
      <c r="E55" s="265">
        <f t="shared" si="20"/>
        <v>4083.2200000000003</v>
      </c>
      <c r="F55" s="265">
        <f t="shared" si="4"/>
        <v>0</v>
      </c>
      <c r="G55" s="265">
        <f t="shared" si="5"/>
        <v>2625</v>
      </c>
      <c r="H55" s="265">
        <f>SUM(O55,S55,U55,W55,Y55,AA55,AK55,AO55,AQ55,AS55,AU55,AW55,BC55,BE55,AY55,FK55,FL55,FM55,FQ55,FR55,BX55,CB55,DE55,DI55,DU55,DY55,ES55,ET55,EU55,FE55,FF55,FG55,GO55,GS55,HN55,HR55,HT55,HV55,HX55,HZ55,IJ55,IN55,IP55,IR55,IT55,IV55,FS55,FW55,FX55,FY55,GC55,GD55,GE55,GU55,GW55,GY55,HA55,HC55,IB55,IX55,IZ55,DK55,DM55,DO55,DQ55,IF55,EA55,EC55,EE55,EG55,ID55)</f>
        <v>0</v>
      </c>
      <c r="I55" s="265">
        <f t="shared" si="6"/>
        <v>1458.22</v>
      </c>
      <c r="J55" s="290">
        <f t="shared" si="21"/>
        <v>1</v>
      </c>
      <c r="K55" s="258">
        <v>0</v>
      </c>
      <c r="L55" s="290">
        <v>1</v>
      </c>
      <c r="M55" s="258">
        <v>0</v>
      </c>
      <c r="N55" s="258">
        <v>0</v>
      </c>
      <c r="O55" s="258">
        <v>0</v>
      </c>
      <c r="P55" s="294">
        <v>0</v>
      </c>
      <c r="Q55" s="258">
        <v>0</v>
      </c>
      <c r="R55" s="258">
        <v>0</v>
      </c>
      <c r="S55" s="258">
        <v>0</v>
      </c>
      <c r="T55" s="258">
        <v>0</v>
      </c>
      <c r="U55" s="258">
        <v>0</v>
      </c>
      <c r="V55" s="294">
        <v>955</v>
      </c>
      <c r="W55" s="258">
        <v>0</v>
      </c>
      <c r="X55" s="294">
        <v>0</v>
      </c>
      <c r="Y55" s="258">
        <v>0</v>
      </c>
      <c r="Z55" s="294">
        <v>0</v>
      </c>
      <c r="AA55" s="258">
        <v>0</v>
      </c>
      <c r="AB55" s="294">
        <v>0</v>
      </c>
      <c r="AC55" s="258">
        <v>0</v>
      </c>
      <c r="AD55" s="294">
        <v>8</v>
      </c>
      <c r="AE55" s="258">
        <v>0</v>
      </c>
      <c r="AF55" s="290">
        <v>1</v>
      </c>
      <c r="AG55" s="258">
        <v>0</v>
      </c>
      <c r="AH55" s="258">
        <v>0</v>
      </c>
      <c r="AI55" s="258">
        <v>0</v>
      </c>
      <c r="AJ55" s="258">
        <v>0</v>
      </c>
      <c r="AK55" s="258">
        <v>0</v>
      </c>
      <c r="AL55" s="294">
        <v>0</v>
      </c>
      <c r="AM55" s="258">
        <v>0</v>
      </c>
      <c r="AN55" s="258">
        <v>0</v>
      </c>
      <c r="AO55" s="258">
        <v>0</v>
      </c>
      <c r="AP55" s="258">
        <v>0</v>
      </c>
      <c r="AQ55" s="258">
        <v>0</v>
      </c>
      <c r="AR55" s="294">
        <v>0</v>
      </c>
      <c r="AS55" s="258">
        <v>0</v>
      </c>
      <c r="AT55" s="294">
        <v>0</v>
      </c>
      <c r="AU55" s="258">
        <v>0</v>
      </c>
      <c r="AV55" s="294">
        <v>25</v>
      </c>
      <c r="AW55" s="258">
        <v>0</v>
      </c>
      <c r="AX55" s="294">
        <v>0</v>
      </c>
      <c r="AY55" s="258">
        <v>0</v>
      </c>
      <c r="AZ55" s="258">
        <v>0</v>
      </c>
      <c r="BA55" s="258">
        <v>0</v>
      </c>
      <c r="BB55" s="290">
        <v>0</v>
      </c>
      <c r="BC55" s="258">
        <v>0</v>
      </c>
      <c r="BD55" s="258">
        <v>0</v>
      </c>
      <c r="BE55" s="258">
        <v>0</v>
      </c>
      <c r="BF55" s="294">
        <v>0</v>
      </c>
      <c r="BG55" s="258">
        <v>0</v>
      </c>
      <c r="BH55" s="290">
        <v>120</v>
      </c>
      <c r="BI55" s="258">
        <v>0</v>
      </c>
      <c r="BJ55" s="258">
        <v>0</v>
      </c>
      <c r="BK55" s="258">
        <v>0</v>
      </c>
      <c r="BL55" s="294">
        <v>0</v>
      </c>
      <c r="BM55" s="258">
        <v>0</v>
      </c>
      <c r="BN55" s="258">
        <v>0</v>
      </c>
      <c r="BO55" s="258">
        <v>0</v>
      </c>
      <c r="BP55" s="294">
        <v>0</v>
      </c>
      <c r="BQ55" s="258">
        <v>0</v>
      </c>
      <c r="BR55" s="290">
        <v>0</v>
      </c>
      <c r="BS55" s="290">
        <f t="shared" si="22"/>
        <v>2</v>
      </c>
      <c r="BT55" s="258">
        <v>0</v>
      </c>
      <c r="BU55" s="290">
        <v>2</v>
      </c>
      <c r="BV55" s="258">
        <v>0</v>
      </c>
      <c r="BW55" s="258">
        <v>0</v>
      </c>
      <c r="BX55" s="258">
        <v>0</v>
      </c>
      <c r="BY55" s="294">
        <v>40</v>
      </c>
      <c r="BZ55" s="258">
        <v>0</v>
      </c>
      <c r="CA55" s="258">
        <v>0</v>
      </c>
      <c r="CB55" s="258">
        <v>0</v>
      </c>
      <c r="CC55" s="258">
        <v>0</v>
      </c>
      <c r="CD55" s="258">
        <v>0</v>
      </c>
      <c r="CE55" s="258">
        <v>0</v>
      </c>
      <c r="CF55" s="308">
        <v>0</v>
      </c>
      <c r="CG55" s="308">
        <v>0</v>
      </c>
      <c r="CH55" s="258">
        <v>0</v>
      </c>
      <c r="CI55" s="308">
        <v>0</v>
      </c>
      <c r="CJ55" s="258">
        <v>0</v>
      </c>
      <c r="CK55" s="258">
        <v>0</v>
      </c>
      <c r="CL55" s="258">
        <v>0</v>
      </c>
      <c r="CM55" s="291">
        <v>0</v>
      </c>
      <c r="CN55" s="258">
        <v>0</v>
      </c>
      <c r="CO55" s="291">
        <v>1</v>
      </c>
      <c r="CP55" s="258">
        <v>0</v>
      </c>
      <c r="CQ55" s="258">
        <v>0</v>
      </c>
      <c r="CR55" s="258">
        <v>0</v>
      </c>
      <c r="CS55" s="290">
        <v>3</v>
      </c>
      <c r="CT55" s="258">
        <v>0</v>
      </c>
      <c r="CU55" s="258">
        <v>0</v>
      </c>
      <c r="CV55" s="258">
        <v>0</v>
      </c>
      <c r="CW55" s="258">
        <v>0</v>
      </c>
      <c r="CX55" s="258">
        <v>0</v>
      </c>
      <c r="CY55" s="290">
        <v>2</v>
      </c>
      <c r="CZ55" s="290">
        <f t="shared" si="23"/>
        <v>12</v>
      </c>
      <c r="DA55" s="258">
        <v>0</v>
      </c>
      <c r="DB55" s="290">
        <v>12</v>
      </c>
      <c r="DC55" s="258">
        <v>0</v>
      </c>
      <c r="DD55" s="294">
        <v>150</v>
      </c>
      <c r="DE55" s="258">
        <v>0</v>
      </c>
      <c r="DF55" s="258">
        <v>0</v>
      </c>
      <c r="DG55" s="258">
        <v>0</v>
      </c>
      <c r="DH55" s="258">
        <v>0</v>
      </c>
      <c r="DI55" s="258">
        <v>0</v>
      </c>
      <c r="DJ55" s="258">
        <v>0</v>
      </c>
      <c r="DK55" s="258">
        <v>0</v>
      </c>
      <c r="DL55" s="258">
        <v>0</v>
      </c>
      <c r="DM55" s="258">
        <v>0</v>
      </c>
      <c r="DN55" s="258">
        <v>0</v>
      </c>
      <c r="DO55" s="258">
        <v>0</v>
      </c>
      <c r="DP55" s="258">
        <v>0</v>
      </c>
      <c r="DQ55" s="258">
        <v>0</v>
      </c>
      <c r="DR55" s="294">
        <v>0</v>
      </c>
      <c r="DS55" s="258">
        <v>0</v>
      </c>
      <c r="DT55" s="294">
        <v>2475</v>
      </c>
      <c r="DU55" s="258">
        <v>0</v>
      </c>
      <c r="DV55" s="258">
        <v>0</v>
      </c>
      <c r="DW55" s="258">
        <v>0</v>
      </c>
      <c r="DX55" s="258">
        <v>0</v>
      </c>
      <c r="DY55" s="258">
        <v>0</v>
      </c>
      <c r="DZ55" s="258">
        <v>0</v>
      </c>
      <c r="EA55" s="258">
        <v>0</v>
      </c>
      <c r="EB55" s="258">
        <v>0</v>
      </c>
      <c r="EC55" s="258">
        <v>0</v>
      </c>
      <c r="ED55" s="258">
        <v>0</v>
      </c>
      <c r="EE55" s="258">
        <v>0</v>
      </c>
      <c r="EF55" s="258">
        <v>0</v>
      </c>
      <c r="EG55" s="258">
        <v>0</v>
      </c>
      <c r="EH55" s="294">
        <v>0</v>
      </c>
      <c r="EI55" s="294">
        <v>0</v>
      </c>
      <c r="EJ55" s="291">
        <v>0</v>
      </c>
      <c r="EK55" s="258">
        <v>0</v>
      </c>
      <c r="EL55" s="294">
        <v>0</v>
      </c>
      <c r="EM55" s="258">
        <v>0</v>
      </c>
      <c r="EN55" s="258">
        <v>0</v>
      </c>
      <c r="EO55" s="258">
        <v>0</v>
      </c>
      <c r="EP55" s="258">
        <v>0</v>
      </c>
      <c r="EQ55" s="258">
        <v>0</v>
      </c>
      <c r="ER55" s="258">
        <v>0</v>
      </c>
      <c r="ES55" s="258">
        <v>0</v>
      </c>
      <c r="ET55" s="258">
        <v>0</v>
      </c>
      <c r="EU55" s="258">
        <v>0</v>
      </c>
      <c r="EV55" s="258">
        <v>438.22</v>
      </c>
      <c r="EW55" s="258">
        <v>0</v>
      </c>
      <c r="EX55" s="258">
        <v>0</v>
      </c>
      <c r="EY55" s="258">
        <v>0</v>
      </c>
      <c r="EZ55" s="258">
        <v>0</v>
      </c>
      <c r="FA55" s="258">
        <v>0</v>
      </c>
      <c r="FB55" s="258">
        <v>0</v>
      </c>
      <c r="FC55" s="258">
        <v>0</v>
      </c>
      <c r="FD55" s="258">
        <v>0</v>
      </c>
      <c r="FE55" s="258">
        <v>0</v>
      </c>
      <c r="FF55" s="258">
        <v>0</v>
      </c>
      <c r="FG55" s="258">
        <v>0</v>
      </c>
      <c r="FH55" s="258">
        <v>0</v>
      </c>
      <c r="FI55" s="258">
        <v>0</v>
      </c>
      <c r="FJ55" s="258">
        <v>0</v>
      </c>
      <c r="FK55" s="258">
        <v>0</v>
      </c>
      <c r="FL55" s="258">
        <v>0</v>
      </c>
      <c r="FM55" s="258">
        <v>0</v>
      </c>
      <c r="FN55" s="258">
        <v>0</v>
      </c>
      <c r="FO55" s="258">
        <v>0</v>
      </c>
      <c r="FP55" s="258">
        <v>0</v>
      </c>
      <c r="FQ55" s="258">
        <v>0</v>
      </c>
      <c r="FR55" s="258">
        <v>0</v>
      </c>
      <c r="FS55" s="258">
        <v>0</v>
      </c>
      <c r="FT55" s="258">
        <v>0</v>
      </c>
      <c r="FU55" s="258">
        <v>0</v>
      </c>
      <c r="FV55" s="258">
        <v>0</v>
      </c>
      <c r="FW55" s="258">
        <v>0</v>
      </c>
      <c r="FX55" s="258">
        <v>0</v>
      </c>
      <c r="FY55" s="258">
        <v>0</v>
      </c>
      <c r="FZ55" s="258">
        <v>0</v>
      </c>
      <c r="GA55" s="258">
        <v>0</v>
      </c>
      <c r="GB55" s="258">
        <v>0</v>
      </c>
      <c r="GC55" s="258">
        <v>0</v>
      </c>
      <c r="GD55" s="258">
        <v>0</v>
      </c>
      <c r="GE55" s="258">
        <v>0</v>
      </c>
      <c r="GF55" s="258">
        <v>0</v>
      </c>
      <c r="GG55" s="258">
        <v>0</v>
      </c>
      <c r="GH55" s="258">
        <v>0</v>
      </c>
      <c r="GI55" s="258">
        <v>0</v>
      </c>
      <c r="GJ55" s="294">
        <v>290</v>
      </c>
      <c r="GK55" s="258">
        <v>0</v>
      </c>
      <c r="GL55" s="294">
        <v>1.5</v>
      </c>
      <c r="GM55" s="258">
        <v>0</v>
      </c>
      <c r="GN55" s="258">
        <f t="shared" si="24"/>
        <v>0</v>
      </c>
      <c r="GO55" s="258">
        <v>0</v>
      </c>
      <c r="GP55" s="258">
        <f t="shared" si="25"/>
        <v>0</v>
      </c>
      <c r="GQ55" s="258">
        <v>0</v>
      </c>
      <c r="GR55" s="258">
        <v>0</v>
      </c>
      <c r="GS55" s="258">
        <v>0</v>
      </c>
      <c r="GT55" s="258">
        <v>0</v>
      </c>
      <c r="GU55" s="258">
        <v>0</v>
      </c>
      <c r="GV55" s="258">
        <v>0</v>
      </c>
      <c r="GW55" s="258">
        <v>0</v>
      </c>
      <c r="GX55" s="258">
        <v>0</v>
      </c>
      <c r="GY55" s="258">
        <v>0</v>
      </c>
      <c r="GZ55" s="258">
        <v>0</v>
      </c>
      <c r="HA55" s="258">
        <v>0</v>
      </c>
      <c r="HB55" s="258">
        <v>0</v>
      </c>
      <c r="HC55" s="258">
        <v>0</v>
      </c>
      <c r="HD55" s="258">
        <v>0</v>
      </c>
      <c r="HE55" s="258">
        <v>0</v>
      </c>
      <c r="HF55" s="258">
        <v>0</v>
      </c>
      <c r="HG55" s="258">
        <v>0</v>
      </c>
      <c r="HH55" s="258">
        <v>0</v>
      </c>
      <c r="HI55" s="291">
        <v>0</v>
      </c>
      <c r="HJ55" s="291">
        <v>0</v>
      </c>
      <c r="HK55" s="258">
        <v>0</v>
      </c>
      <c r="HL55" s="258">
        <v>0</v>
      </c>
      <c r="HM55" s="258">
        <v>0</v>
      </c>
      <c r="HN55" s="258">
        <v>0</v>
      </c>
      <c r="HO55" s="291">
        <v>0</v>
      </c>
      <c r="HP55" s="258">
        <v>0</v>
      </c>
      <c r="HQ55" s="258">
        <v>0</v>
      </c>
      <c r="HR55" s="258">
        <v>0</v>
      </c>
      <c r="HS55" s="258">
        <v>0</v>
      </c>
      <c r="HT55" s="258">
        <v>0</v>
      </c>
      <c r="HU55" s="258">
        <v>0</v>
      </c>
      <c r="HV55" s="258">
        <v>0</v>
      </c>
      <c r="HW55" s="258">
        <v>0</v>
      </c>
      <c r="HX55" s="258">
        <v>0</v>
      </c>
      <c r="HY55" s="258">
        <v>0</v>
      </c>
      <c r="HZ55" s="258">
        <v>0</v>
      </c>
      <c r="IA55" s="258">
        <v>0</v>
      </c>
      <c r="IB55" s="258">
        <v>0</v>
      </c>
      <c r="IC55" s="258">
        <v>0</v>
      </c>
      <c r="ID55" s="258">
        <v>0</v>
      </c>
      <c r="IE55" s="258">
        <v>0</v>
      </c>
      <c r="IF55" s="258">
        <v>0</v>
      </c>
      <c r="IG55" s="258">
        <v>0</v>
      </c>
      <c r="IH55" s="258">
        <v>0</v>
      </c>
      <c r="II55" s="258">
        <v>0</v>
      </c>
      <c r="IJ55" s="258">
        <v>0</v>
      </c>
      <c r="IK55" s="258">
        <v>0</v>
      </c>
      <c r="IL55" s="258">
        <v>0</v>
      </c>
      <c r="IM55" s="258">
        <v>0</v>
      </c>
      <c r="IN55" s="258">
        <v>0</v>
      </c>
      <c r="IO55" s="258">
        <v>0</v>
      </c>
      <c r="IP55" s="258">
        <v>0</v>
      </c>
      <c r="IQ55" s="258">
        <v>0</v>
      </c>
      <c r="IR55" s="258">
        <v>0</v>
      </c>
      <c r="IS55" s="258">
        <v>0</v>
      </c>
      <c r="IT55" s="258">
        <v>0</v>
      </c>
      <c r="IU55" s="258">
        <v>0</v>
      </c>
      <c r="IV55" s="258">
        <v>0</v>
      </c>
      <c r="IW55" s="258">
        <v>0</v>
      </c>
      <c r="IX55" s="258">
        <v>0</v>
      </c>
      <c r="IY55" s="258">
        <v>0</v>
      </c>
      <c r="IZ55" s="258">
        <v>0</v>
      </c>
      <c r="JA55" s="258">
        <v>0</v>
      </c>
    </row>
    <row r="56" spans="1:261" ht="173.25" x14ac:dyDescent="0.3">
      <c r="A56" s="293">
        <v>46</v>
      </c>
      <c r="B56" s="293" t="s">
        <v>526</v>
      </c>
      <c r="C56" s="292" t="s">
        <v>569</v>
      </c>
      <c r="D56" s="291">
        <v>247693042</v>
      </c>
      <c r="E56" s="265">
        <f t="shared" si="20"/>
        <v>9803.2100000000009</v>
      </c>
      <c r="F56" s="265">
        <f t="shared" si="4"/>
        <v>0</v>
      </c>
      <c r="G56" s="265">
        <f t="shared" si="5"/>
        <v>8069.77</v>
      </c>
      <c r="H56" s="265">
        <f>SUM(O56,S56,U56,W56,Y56,AA56,AK56,AO56,AQ56,AS56,AU56,AW56,BC56,BE56,AY56,FK56,FL56,FM56,FQ56,FR56,BX56,CB56,DE56,DI56,DU56,DY56,ES56,ET56,EU56,FE56,FF56,FG56,GO56,GS56,HN56,HR56,HT56,HV56,HX56,HZ56,IJ56,IN56,IP56,IR56,IT56,IV56,FS56,FW56,FX56,FY56,GC56,GD56,GE56,GU56,GW56,GY56,HA56,HC56,IB56,IX56,IZ56,DK56,DM56,DO56,DQ56,IF56,EA56,EC56,EE56,EG56,ID56)</f>
        <v>0</v>
      </c>
      <c r="I56" s="265">
        <f t="shared" si="6"/>
        <v>1733.44</v>
      </c>
      <c r="J56" s="290">
        <f t="shared" si="21"/>
        <v>1</v>
      </c>
      <c r="K56" s="258">
        <v>0</v>
      </c>
      <c r="L56" s="290">
        <v>1</v>
      </c>
      <c r="M56" s="258">
        <v>0</v>
      </c>
      <c r="N56" s="258">
        <v>0</v>
      </c>
      <c r="O56" s="258">
        <v>0</v>
      </c>
      <c r="P56" s="294">
        <v>0</v>
      </c>
      <c r="Q56" s="258">
        <v>0</v>
      </c>
      <c r="R56" s="258">
        <v>0</v>
      </c>
      <c r="S56" s="258">
        <v>0</v>
      </c>
      <c r="T56" s="258">
        <v>0</v>
      </c>
      <c r="U56" s="258">
        <v>0</v>
      </c>
      <c r="V56" s="294">
        <v>0</v>
      </c>
      <c r="W56" s="258">
        <v>0</v>
      </c>
      <c r="X56" s="294">
        <v>0</v>
      </c>
      <c r="Y56" s="258">
        <v>0</v>
      </c>
      <c r="Z56" s="294">
        <v>1682.44</v>
      </c>
      <c r="AA56" s="258">
        <v>0</v>
      </c>
      <c r="AB56" s="294">
        <v>0</v>
      </c>
      <c r="AC56" s="258">
        <v>0</v>
      </c>
      <c r="AD56" s="294">
        <v>7</v>
      </c>
      <c r="AE56" s="258">
        <v>0</v>
      </c>
      <c r="AF56" s="290">
        <v>0</v>
      </c>
      <c r="AG56" s="258">
        <v>0</v>
      </c>
      <c r="AH56" s="258">
        <v>0</v>
      </c>
      <c r="AI56" s="258">
        <v>0</v>
      </c>
      <c r="AJ56" s="258">
        <v>0</v>
      </c>
      <c r="AK56" s="258">
        <v>0</v>
      </c>
      <c r="AL56" s="294">
        <v>0</v>
      </c>
      <c r="AM56" s="258">
        <v>0</v>
      </c>
      <c r="AN56" s="258">
        <v>0</v>
      </c>
      <c r="AO56" s="258">
        <v>0</v>
      </c>
      <c r="AP56" s="258">
        <v>0</v>
      </c>
      <c r="AQ56" s="258">
        <v>0</v>
      </c>
      <c r="AR56" s="294">
        <v>0</v>
      </c>
      <c r="AS56" s="258">
        <v>0</v>
      </c>
      <c r="AT56" s="294">
        <v>0</v>
      </c>
      <c r="AU56" s="258">
        <v>0</v>
      </c>
      <c r="AV56" s="294">
        <v>0</v>
      </c>
      <c r="AW56" s="258">
        <v>0</v>
      </c>
      <c r="AX56" s="294">
        <v>0</v>
      </c>
      <c r="AY56" s="258">
        <v>0</v>
      </c>
      <c r="AZ56" s="258">
        <v>0</v>
      </c>
      <c r="BA56" s="258">
        <v>0</v>
      </c>
      <c r="BB56" s="290">
        <v>0</v>
      </c>
      <c r="BC56" s="258">
        <v>0</v>
      </c>
      <c r="BD56" s="258">
        <v>0</v>
      </c>
      <c r="BE56" s="258">
        <v>0</v>
      </c>
      <c r="BF56" s="294">
        <v>0</v>
      </c>
      <c r="BG56" s="258">
        <v>0</v>
      </c>
      <c r="BH56" s="290">
        <v>101</v>
      </c>
      <c r="BI56" s="258">
        <v>0</v>
      </c>
      <c r="BJ56" s="258">
        <v>0</v>
      </c>
      <c r="BK56" s="258">
        <v>0</v>
      </c>
      <c r="BL56" s="294">
        <v>0</v>
      </c>
      <c r="BM56" s="258">
        <v>0</v>
      </c>
      <c r="BN56" s="258">
        <v>0</v>
      </c>
      <c r="BO56" s="258">
        <v>0</v>
      </c>
      <c r="BP56" s="294">
        <v>0</v>
      </c>
      <c r="BQ56" s="258">
        <v>0</v>
      </c>
      <c r="BR56" s="290">
        <v>0</v>
      </c>
      <c r="BS56" s="290">
        <f t="shared" si="22"/>
        <v>3</v>
      </c>
      <c r="BT56" s="258">
        <v>0</v>
      </c>
      <c r="BU56" s="290">
        <v>3</v>
      </c>
      <c r="BV56" s="258">
        <v>0</v>
      </c>
      <c r="BW56" s="258">
        <v>0</v>
      </c>
      <c r="BX56" s="258">
        <v>0</v>
      </c>
      <c r="BY56" s="294">
        <v>51</v>
      </c>
      <c r="BZ56" s="258">
        <v>0</v>
      </c>
      <c r="CA56" s="258">
        <v>0</v>
      </c>
      <c r="CB56" s="258">
        <v>0</v>
      </c>
      <c r="CC56" s="258">
        <v>0</v>
      </c>
      <c r="CD56" s="258">
        <v>0</v>
      </c>
      <c r="CE56" s="258">
        <v>0</v>
      </c>
      <c r="CF56" s="308">
        <v>0</v>
      </c>
      <c r="CG56" s="308">
        <v>0</v>
      </c>
      <c r="CH56" s="258">
        <v>0</v>
      </c>
      <c r="CI56" s="308">
        <v>0</v>
      </c>
      <c r="CJ56" s="258">
        <v>0</v>
      </c>
      <c r="CK56" s="258">
        <v>0</v>
      </c>
      <c r="CL56" s="258">
        <v>0</v>
      </c>
      <c r="CM56" s="291">
        <v>0</v>
      </c>
      <c r="CN56" s="258">
        <v>0</v>
      </c>
      <c r="CO56" s="291">
        <v>1</v>
      </c>
      <c r="CP56" s="258">
        <v>0</v>
      </c>
      <c r="CQ56" s="258">
        <v>0</v>
      </c>
      <c r="CR56" s="258">
        <v>0</v>
      </c>
      <c r="CS56" s="290">
        <v>6</v>
      </c>
      <c r="CT56" s="258">
        <v>0</v>
      </c>
      <c r="CU56" s="258">
        <v>0</v>
      </c>
      <c r="CV56" s="258">
        <v>0</v>
      </c>
      <c r="CW56" s="258">
        <v>0</v>
      </c>
      <c r="CX56" s="258">
        <v>0</v>
      </c>
      <c r="CY56" s="290">
        <v>1</v>
      </c>
      <c r="CZ56" s="290">
        <f t="shared" si="23"/>
        <v>19</v>
      </c>
      <c r="DA56" s="258">
        <v>0</v>
      </c>
      <c r="DB56" s="290">
        <v>19</v>
      </c>
      <c r="DC56" s="258">
        <v>0</v>
      </c>
      <c r="DD56" s="294">
        <v>255</v>
      </c>
      <c r="DE56" s="258">
        <v>0</v>
      </c>
      <c r="DF56" s="258">
        <v>0</v>
      </c>
      <c r="DG56" s="258">
        <v>0</v>
      </c>
      <c r="DH56" s="258">
        <v>0</v>
      </c>
      <c r="DI56" s="258">
        <v>0</v>
      </c>
      <c r="DJ56" s="258">
        <v>0</v>
      </c>
      <c r="DK56" s="258">
        <v>0</v>
      </c>
      <c r="DL56" s="258">
        <v>0</v>
      </c>
      <c r="DM56" s="258">
        <v>0</v>
      </c>
      <c r="DN56" s="258">
        <v>0</v>
      </c>
      <c r="DO56" s="258">
        <v>0</v>
      </c>
      <c r="DP56" s="258">
        <v>0</v>
      </c>
      <c r="DQ56" s="258">
        <v>0</v>
      </c>
      <c r="DR56" s="294">
        <v>0</v>
      </c>
      <c r="DS56" s="258">
        <v>0</v>
      </c>
      <c r="DT56" s="294">
        <v>6352</v>
      </c>
      <c r="DU56" s="258">
        <v>0</v>
      </c>
      <c r="DV56" s="258">
        <v>0</v>
      </c>
      <c r="DW56" s="258">
        <v>0</v>
      </c>
      <c r="DX56" s="258">
        <v>0</v>
      </c>
      <c r="DY56" s="258">
        <v>0</v>
      </c>
      <c r="DZ56" s="258">
        <v>0</v>
      </c>
      <c r="EA56" s="258">
        <v>0</v>
      </c>
      <c r="EB56" s="258">
        <v>0</v>
      </c>
      <c r="EC56" s="258">
        <v>0</v>
      </c>
      <c r="ED56" s="258">
        <v>0</v>
      </c>
      <c r="EE56" s="258">
        <v>0</v>
      </c>
      <c r="EF56" s="258">
        <v>0</v>
      </c>
      <c r="EG56" s="258">
        <v>0</v>
      </c>
      <c r="EH56" s="294">
        <v>0</v>
      </c>
      <c r="EI56" s="294">
        <v>0</v>
      </c>
      <c r="EJ56" s="291">
        <v>2117</v>
      </c>
      <c r="EK56" s="258">
        <v>0</v>
      </c>
      <c r="EL56" s="294">
        <v>3</v>
      </c>
      <c r="EM56" s="258">
        <v>0</v>
      </c>
      <c r="EN56" s="258">
        <v>0</v>
      </c>
      <c r="EO56" s="258">
        <v>0</v>
      </c>
      <c r="EP56" s="258">
        <v>1462.77</v>
      </c>
      <c r="EQ56" s="258">
        <v>0</v>
      </c>
      <c r="ER56" s="258">
        <v>0</v>
      </c>
      <c r="ES56" s="258">
        <v>0</v>
      </c>
      <c r="ET56" s="258">
        <v>0</v>
      </c>
      <c r="EU56" s="258">
        <v>0</v>
      </c>
      <c r="EV56" s="258">
        <v>0</v>
      </c>
      <c r="EW56" s="258">
        <v>0</v>
      </c>
      <c r="EX56" s="258">
        <v>0</v>
      </c>
      <c r="EY56" s="258">
        <v>0</v>
      </c>
      <c r="EZ56" s="258">
        <v>0</v>
      </c>
      <c r="FA56" s="258">
        <v>0</v>
      </c>
      <c r="FB56" s="258">
        <v>0</v>
      </c>
      <c r="FC56" s="258">
        <v>0</v>
      </c>
      <c r="FD56" s="258">
        <v>0</v>
      </c>
      <c r="FE56" s="258">
        <v>0</v>
      </c>
      <c r="FF56" s="258">
        <v>0</v>
      </c>
      <c r="FG56" s="258">
        <v>0</v>
      </c>
      <c r="FH56" s="258">
        <v>0</v>
      </c>
      <c r="FI56" s="258">
        <v>0</v>
      </c>
      <c r="FJ56" s="258">
        <v>0</v>
      </c>
      <c r="FK56" s="258">
        <v>0</v>
      </c>
      <c r="FL56" s="258">
        <v>0</v>
      </c>
      <c r="FM56" s="258">
        <v>0</v>
      </c>
      <c r="FN56" s="258">
        <v>0</v>
      </c>
      <c r="FO56" s="258">
        <v>0</v>
      </c>
      <c r="FP56" s="258">
        <v>0</v>
      </c>
      <c r="FQ56" s="258">
        <v>0</v>
      </c>
      <c r="FR56" s="258">
        <v>0</v>
      </c>
      <c r="FS56" s="258">
        <v>0</v>
      </c>
      <c r="FT56" s="258">
        <v>0</v>
      </c>
      <c r="FU56" s="258">
        <v>0</v>
      </c>
      <c r="FV56" s="258">
        <v>0</v>
      </c>
      <c r="FW56" s="258">
        <v>0</v>
      </c>
      <c r="FX56" s="258">
        <v>0</v>
      </c>
      <c r="FY56" s="258">
        <v>0</v>
      </c>
      <c r="FZ56" s="258">
        <v>0</v>
      </c>
      <c r="GA56" s="258">
        <v>0</v>
      </c>
      <c r="GB56" s="258">
        <v>0</v>
      </c>
      <c r="GC56" s="258">
        <v>0</v>
      </c>
      <c r="GD56" s="258">
        <v>0</v>
      </c>
      <c r="GE56" s="258">
        <v>0</v>
      </c>
      <c r="GF56" s="258">
        <v>0</v>
      </c>
      <c r="GG56" s="258">
        <v>0</v>
      </c>
      <c r="GH56" s="258">
        <v>0</v>
      </c>
      <c r="GI56" s="258">
        <v>0</v>
      </c>
      <c r="GJ56" s="294">
        <v>731</v>
      </c>
      <c r="GK56" s="258">
        <v>0</v>
      </c>
      <c r="GL56" s="294">
        <v>2</v>
      </c>
      <c r="GM56" s="258">
        <v>0</v>
      </c>
      <c r="GN56" s="258">
        <f t="shared" si="24"/>
        <v>0</v>
      </c>
      <c r="GO56" s="258">
        <v>0</v>
      </c>
      <c r="GP56" s="258">
        <f t="shared" si="25"/>
        <v>0</v>
      </c>
      <c r="GQ56" s="258">
        <v>0</v>
      </c>
      <c r="GR56" s="258">
        <v>0</v>
      </c>
      <c r="GS56" s="258">
        <v>0</v>
      </c>
      <c r="GT56" s="258">
        <v>0</v>
      </c>
      <c r="GU56" s="258">
        <v>0</v>
      </c>
      <c r="GV56" s="258">
        <v>0</v>
      </c>
      <c r="GW56" s="258">
        <v>0</v>
      </c>
      <c r="GX56" s="258">
        <v>0</v>
      </c>
      <c r="GY56" s="258">
        <v>0</v>
      </c>
      <c r="GZ56" s="258">
        <v>0</v>
      </c>
      <c r="HA56" s="258">
        <v>0</v>
      </c>
      <c r="HB56" s="258">
        <v>0</v>
      </c>
      <c r="HC56" s="258">
        <v>0</v>
      </c>
      <c r="HD56" s="258">
        <v>0</v>
      </c>
      <c r="HE56" s="258">
        <v>0</v>
      </c>
      <c r="HF56" s="258">
        <v>0</v>
      </c>
      <c r="HG56" s="258">
        <v>0</v>
      </c>
      <c r="HH56" s="258">
        <v>0</v>
      </c>
      <c r="HI56" s="291">
        <v>0</v>
      </c>
      <c r="HJ56" s="291">
        <v>0</v>
      </c>
      <c r="HK56" s="258">
        <v>0</v>
      </c>
      <c r="HL56" s="258">
        <v>0</v>
      </c>
      <c r="HM56" s="258">
        <v>0</v>
      </c>
      <c r="HN56" s="258">
        <v>0</v>
      </c>
      <c r="HO56" s="291">
        <v>0</v>
      </c>
      <c r="HP56" s="258">
        <v>0</v>
      </c>
      <c r="HQ56" s="258">
        <v>0</v>
      </c>
      <c r="HR56" s="258">
        <v>0</v>
      </c>
      <c r="HS56" s="258">
        <v>0</v>
      </c>
      <c r="HT56" s="258">
        <v>0</v>
      </c>
      <c r="HU56" s="258">
        <v>0</v>
      </c>
      <c r="HV56" s="258">
        <v>0</v>
      </c>
      <c r="HW56" s="258">
        <v>0</v>
      </c>
      <c r="HX56" s="258">
        <v>0</v>
      </c>
      <c r="HY56" s="258">
        <v>0</v>
      </c>
      <c r="HZ56" s="258">
        <v>0</v>
      </c>
      <c r="IA56" s="258">
        <v>0</v>
      </c>
      <c r="IB56" s="258">
        <v>0</v>
      </c>
      <c r="IC56" s="258">
        <v>0</v>
      </c>
      <c r="ID56" s="258">
        <v>0</v>
      </c>
      <c r="IE56" s="258">
        <v>0</v>
      </c>
      <c r="IF56" s="258">
        <v>0</v>
      </c>
      <c r="IG56" s="258">
        <v>0</v>
      </c>
      <c r="IH56" s="258">
        <v>0</v>
      </c>
      <c r="II56" s="258">
        <v>0</v>
      </c>
      <c r="IJ56" s="258">
        <v>0</v>
      </c>
      <c r="IK56" s="258">
        <v>0</v>
      </c>
      <c r="IL56" s="258">
        <v>0</v>
      </c>
      <c r="IM56" s="258">
        <v>0</v>
      </c>
      <c r="IN56" s="258">
        <v>0</v>
      </c>
      <c r="IO56" s="258">
        <v>0</v>
      </c>
      <c r="IP56" s="258">
        <v>0</v>
      </c>
      <c r="IQ56" s="258">
        <v>0</v>
      </c>
      <c r="IR56" s="258">
        <v>0</v>
      </c>
      <c r="IS56" s="258">
        <v>0</v>
      </c>
      <c r="IT56" s="258">
        <v>0</v>
      </c>
      <c r="IU56" s="258">
        <v>0</v>
      </c>
      <c r="IV56" s="258">
        <v>0</v>
      </c>
      <c r="IW56" s="258">
        <v>0</v>
      </c>
      <c r="IX56" s="258">
        <v>0</v>
      </c>
      <c r="IY56" s="258">
        <v>0</v>
      </c>
      <c r="IZ56" s="258">
        <v>0</v>
      </c>
      <c r="JA56" s="258">
        <v>0</v>
      </c>
    </row>
    <row r="57" spans="1:261" ht="110.25" x14ac:dyDescent="0.3">
      <c r="A57" s="293">
        <v>47</v>
      </c>
      <c r="B57" s="293" t="s">
        <v>526</v>
      </c>
      <c r="C57" s="292" t="s">
        <v>570</v>
      </c>
      <c r="D57" s="291">
        <v>247693069</v>
      </c>
      <c r="E57" s="265">
        <f t="shared" si="20"/>
        <v>3238.61</v>
      </c>
      <c r="F57" s="265">
        <f t="shared" si="4"/>
        <v>0</v>
      </c>
      <c r="G57" s="265">
        <f t="shared" si="5"/>
        <v>2625.61</v>
      </c>
      <c r="H57" s="265">
        <f>SUM(O57,S57,U57,W57,Y57,AA57,AK57,AO57,AQ57,AS57,AU57,AW57,BC57,BE57,AY57,FK57,FL57,FM57,FQ57,FR57,BX57,CB57,DE57,DI57,DU57,DY57,ES57,ET57,EU57,FE57,FF57,FG57,GO57,GS57,HN57,HR57,HT57,HV57,HX57,HZ57,IJ57,IN57,IP57,IR57,IT57,IV57,FS57,FW57,FX57,FY57,GC57,GD57,GE57,GU57,GW57,GY57,HA57,HC57,IB57,IX57,IZ57,DK57,DM57,DO57,DQ57,IF57,EA57,EC57,EE57,EG57,ID57)</f>
        <v>0</v>
      </c>
      <c r="I57" s="265">
        <f t="shared" si="6"/>
        <v>613</v>
      </c>
      <c r="J57" s="290">
        <f t="shared" si="21"/>
        <v>1</v>
      </c>
      <c r="K57" s="258">
        <v>0</v>
      </c>
      <c r="L57" s="290">
        <v>1</v>
      </c>
      <c r="M57" s="258">
        <v>0</v>
      </c>
      <c r="N57" s="258">
        <v>0</v>
      </c>
      <c r="O57" s="258">
        <v>0</v>
      </c>
      <c r="P57" s="294">
        <v>0</v>
      </c>
      <c r="Q57" s="258">
        <v>0</v>
      </c>
      <c r="R57" s="258">
        <v>0</v>
      </c>
      <c r="S57" s="258">
        <v>0</v>
      </c>
      <c r="T57" s="258">
        <v>0</v>
      </c>
      <c r="U57" s="258">
        <v>0</v>
      </c>
      <c r="V57" s="294">
        <v>0</v>
      </c>
      <c r="W57" s="258">
        <v>0</v>
      </c>
      <c r="X57" s="294">
        <v>0</v>
      </c>
      <c r="Y57" s="258">
        <v>0</v>
      </c>
      <c r="Z57" s="294">
        <v>513</v>
      </c>
      <c r="AA57" s="258">
        <v>0</v>
      </c>
      <c r="AB57" s="294">
        <v>0</v>
      </c>
      <c r="AC57" s="258">
        <v>0</v>
      </c>
      <c r="AD57" s="294">
        <v>2</v>
      </c>
      <c r="AE57" s="258">
        <v>0</v>
      </c>
      <c r="AF57" s="290">
        <v>1</v>
      </c>
      <c r="AG57" s="258">
        <v>0</v>
      </c>
      <c r="AH57" s="258">
        <v>0</v>
      </c>
      <c r="AI57" s="258">
        <v>0</v>
      </c>
      <c r="AJ57" s="258">
        <v>0</v>
      </c>
      <c r="AK57" s="258">
        <v>0</v>
      </c>
      <c r="AL57" s="294">
        <v>0</v>
      </c>
      <c r="AM57" s="258">
        <v>0</v>
      </c>
      <c r="AN57" s="258">
        <v>0</v>
      </c>
      <c r="AO57" s="258">
        <v>0</v>
      </c>
      <c r="AP57" s="258">
        <v>0</v>
      </c>
      <c r="AQ57" s="258">
        <v>0</v>
      </c>
      <c r="AR57" s="294">
        <v>0</v>
      </c>
      <c r="AS57" s="258">
        <v>0</v>
      </c>
      <c r="AT57" s="294">
        <v>0</v>
      </c>
      <c r="AU57" s="258">
        <v>0</v>
      </c>
      <c r="AV57" s="294">
        <v>100</v>
      </c>
      <c r="AW57" s="258">
        <v>0</v>
      </c>
      <c r="AX57" s="294">
        <v>0</v>
      </c>
      <c r="AY57" s="258">
        <v>0</v>
      </c>
      <c r="AZ57" s="258">
        <v>0</v>
      </c>
      <c r="BA57" s="258">
        <v>0</v>
      </c>
      <c r="BB57" s="290">
        <v>0</v>
      </c>
      <c r="BC57" s="258">
        <v>0</v>
      </c>
      <c r="BD57" s="258">
        <v>0</v>
      </c>
      <c r="BE57" s="258">
        <v>0</v>
      </c>
      <c r="BF57" s="294">
        <v>0</v>
      </c>
      <c r="BG57" s="258">
        <v>0</v>
      </c>
      <c r="BH57" s="290">
        <v>122</v>
      </c>
      <c r="BI57" s="258">
        <v>0</v>
      </c>
      <c r="BJ57" s="258">
        <v>0</v>
      </c>
      <c r="BK57" s="258">
        <v>0</v>
      </c>
      <c r="BL57" s="294">
        <v>0</v>
      </c>
      <c r="BM57" s="258">
        <v>0</v>
      </c>
      <c r="BN57" s="258">
        <v>0</v>
      </c>
      <c r="BO57" s="258">
        <v>0</v>
      </c>
      <c r="BP57" s="294">
        <v>0</v>
      </c>
      <c r="BQ57" s="258">
        <v>0</v>
      </c>
      <c r="BR57" s="290">
        <v>0</v>
      </c>
      <c r="BS57" s="290">
        <f t="shared" si="22"/>
        <v>0</v>
      </c>
      <c r="BT57" s="258">
        <v>0</v>
      </c>
      <c r="BU57" s="290">
        <v>0</v>
      </c>
      <c r="BV57" s="258">
        <v>0</v>
      </c>
      <c r="BW57" s="258">
        <v>0</v>
      </c>
      <c r="BX57" s="258">
        <v>0</v>
      </c>
      <c r="BY57" s="294">
        <v>0</v>
      </c>
      <c r="BZ57" s="258">
        <v>0</v>
      </c>
      <c r="CA57" s="258">
        <v>0</v>
      </c>
      <c r="CB57" s="258">
        <v>0</v>
      </c>
      <c r="CC57" s="258">
        <v>0</v>
      </c>
      <c r="CD57" s="258">
        <v>0</v>
      </c>
      <c r="CE57" s="258">
        <v>0</v>
      </c>
      <c r="CF57" s="308">
        <v>0</v>
      </c>
      <c r="CG57" s="308">
        <v>0</v>
      </c>
      <c r="CH57" s="258">
        <v>0</v>
      </c>
      <c r="CI57" s="308">
        <v>0</v>
      </c>
      <c r="CJ57" s="258">
        <v>0</v>
      </c>
      <c r="CK57" s="258">
        <v>0</v>
      </c>
      <c r="CL57" s="258">
        <v>0</v>
      </c>
      <c r="CM57" s="291">
        <v>0</v>
      </c>
      <c r="CN57" s="258">
        <v>0</v>
      </c>
      <c r="CO57" s="291">
        <v>0</v>
      </c>
      <c r="CP57" s="258">
        <v>0</v>
      </c>
      <c r="CQ57" s="258">
        <v>0</v>
      </c>
      <c r="CR57" s="258">
        <v>0</v>
      </c>
      <c r="CS57" s="290">
        <v>7</v>
      </c>
      <c r="CT57" s="258">
        <v>0</v>
      </c>
      <c r="CU57" s="258">
        <v>0</v>
      </c>
      <c r="CV57" s="258">
        <v>0</v>
      </c>
      <c r="CW57" s="258">
        <v>0</v>
      </c>
      <c r="CX57" s="258">
        <v>0</v>
      </c>
      <c r="CY57" s="290">
        <v>3</v>
      </c>
      <c r="CZ57" s="290">
        <f t="shared" si="23"/>
        <v>26</v>
      </c>
      <c r="DA57" s="258">
        <v>0</v>
      </c>
      <c r="DB57" s="290">
        <v>26</v>
      </c>
      <c r="DC57" s="258">
        <v>0</v>
      </c>
      <c r="DD57" s="294">
        <v>330</v>
      </c>
      <c r="DE57" s="258">
        <v>0</v>
      </c>
      <c r="DF57" s="258">
        <v>0</v>
      </c>
      <c r="DG57" s="258">
        <v>0</v>
      </c>
      <c r="DH57" s="258">
        <v>0</v>
      </c>
      <c r="DI57" s="258">
        <v>0</v>
      </c>
      <c r="DJ57" s="258">
        <v>0</v>
      </c>
      <c r="DK57" s="258">
        <v>0</v>
      </c>
      <c r="DL57" s="258">
        <v>0</v>
      </c>
      <c r="DM57" s="258">
        <v>0</v>
      </c>
      <c r="DN57" s="258">
        <v>0</v>
      </c>
      <c r="DO57" s="258">
        <v>0</v>
      </c>
      <c r="DP57" s="258">
        <v>0</v>
      </c>
      <c r="DQ57" s="258">
        <v>0</v>
      </c>
      <c r="DR57" s="294">
        <v>0</v>
      </c>
      <c r="DS57" s="258">
        <v>0</v>
      </c>
      <c r="DT57" s="294">
        <v>2145</v>
      </c>
      <c r="DU57" s="258">
        <v>0</v>
      </c>
      <c r="DV57" s="258">
        <v>0</v>
      </c>
      <c r="DW57" s="258">
        <v>0</v>
      </c>
      <c r="DX57" s="258">
        <v>0</v>
      </c>
      <c r="DY57" s="258">
        <v>0</v>
      </c>
      <c r="DZ57" s="258">
        <v>0</v>
      </c>
      <c r="EA57" s="258">
        <v>0</v>
      </c>
      <c r="EB57" s="258">
        <v>0</v>
      </c>
      <c r="EC57" s="258">
        <v>0</v>
      </c>
      <c r="ED57" s="258">
        <v>0</v>
      </c>
      <c r="EE57" s="258">
        <v>0</v>
      </c>
      <c r="EF57" s="258">
        <v>0</v>
      </c>
      <c r="EG57" s="258">
        <v>0</v>
      </c>
      <c r="EH57" s="294">
        <v>0</v>
      </c>
      <c r="EI57" s="294">
        <v>0</v>
      </c>
      <c r="EJ57" s="291">
        <v>714</v>
      </c>
      <c r="EK57" s="258">
        <v>0</v>
      </c>
      <c r="EL57" s="294">
        <v>3</v>
      </c>
      <c r="EM57" s="258">
        <v>0</v>
      </c>
      <c r="EN57" s="258">
        <v>0</v>
      </c>
      <c r="EO57" s="258">
        <v>0</v>
      </c>
      <c r="EP57" s="258">
        <v>150.61000000000001</v>
      </c>
      <c r="EQ57" s="258">
        <v>0</v>
      </c>
      <c r="ER57" s="258">
        <v>0</v>
      </c>
      <c r="ES57" s="258">
        <v>0</v>
      </c>
      <c r="ET57" s="258">
        <v>0</v>
      </c>
      <c r="EU57" s="258">
        <v>0</v>
      </c>
      <c r="EV57" s="258">
        <v>0</v>
      </c>
      <c r="EW57" s="258">
        <v>0</v>
      </c>
      <c r="EX57" s="258">
        <v>0</v>
      </c>
      <c r="EY57" s="258">
        <v>0</v>
      </c>
      <c r="EZ57" s="258">
        <v>0</v>
      </c>
      <c r="FA57" s="258">
        <v>0</v>
      </c>
      <c r="FB57" s="258">
        <v>0</v>
      </c>
      <c r="FC57" s="258">
        <v>0</v>
      </c>
      <c r="FD57" s="258">
        <v>0</v>
      </c>
      <c r="FE57" s="258">
        <v>0</v>
      </c>
      <c r="FF57" s="258">
        <v>0</v>
      </c>
      <c r="FG57" s="258">
        <v>0</v>
      </c>
      <c r="FH57" s="258">
        <v>0</v>
      </c>
      <c r="FI57" s="258">
        <v>0</v>
      </c>
      <c r="FJ57" s="258">
        <v>0</v>
      </c>
      <c r="FK57" s="258">
        <v>0</v>
      </c>
      <c r="FL57" s="258">
        <v>0</v>
      </c>
      <c r="FM57" s="258">
        <v>0</v>
      </c>
      <c r="FN57" s="258">
        <v>0</v>
      </c>
      <c r="FO57" s="258">
        <v>0</v>
      </c>
      <c r="FP57" s="258">
        <v>0</v>
      </c>
      <c r="FQ57" s="258">
        <v>0</v>
      </c>
      <c r="FR57" s="258">
        <v>0</v>
      </c>
      <c r="FS57" s="258">
        <v>0</v>
      </c>
      <c r="FT57" s="258">
        <v>0</v>
      </c>
      <c r="FU57" s="258">
        <v>0</v>
      </c>
      <c r="FV57" s="258">
        <v>0</v>
      </c>
      <c r="FW57" s="258">
        <v>0</v>
      </c>
      <c r="FX57" s="258">
        <v>0</v>
      </c>
      <c r="FY57" s="258">
        <v>0</v>
      </c>
      <c r="FZ57" s="258">
        <v>0</v>
      </c>
      <c r="GA57" s="258">
        <v>0</v>
      </c>
      <c r="GB57" s="258">
        <v>0</v>
      </c>
      <c r="GC57" s="258">
        <v>0</v>
      </c>
      <c r="GD57" s="258">
        <v>0</v>
      </c>
      <c r="GE57" s="258">
        <v>0</v>
      </c>
      <c r="GF57" s="258">
        <v>0</v>
      </c>
      <c r="GG57" s="258">
        <v>0</v>
      </c>
      <c r="GH57" s="258">
        <v>0</v>
      </c>
      <c r="GI57" s="258">
        <v>0</v>
      </c>
      <c r="GJ57" s="294">
        <v>50</v>
      </c>
      <c r="GK57" s="258">
        <v>0</v>
      </c>
      <c r="GL57" s="294">
        <v>3</v>
      </c>
      <c r="GM57" s="258">
        <v>0</v>
      </c>
      <c r="GN57" s="258">
        <f t="shared" si="24"/>
        <v>0</v>
      </c>
      <c r="GO57" s="258">
        <v>0</v>
      </c>
      <c r="GP57" s="258">
        <f t="shared" si="25"/>
        <v>0</v>
      </c>
      <c r="GQ57" s="258">
        <v>0</v>
      </c>
      <c r="GR57" s="258">
        <v>0</v>
      </c>
      <c r="GS57" s="258">
        <v>0</v>
      </c>
      <c r="GT57" s="258">
        <v>0</v>
      </c>
      <c r="GU57" s="258">
        <v>0</v>
      </c>
      <c r="GV57" s="258">
        <v>0</v>
      </c>
      <c r="GW57" s="258">
        <v>0</v>
      </c>
      <c r="GX57" s="258">
        <v>0</v>
      </c>
      <c r="GY57" s="258">
        <v>0</v>
      </c>
      <c r="GZ57" s="258">
        <v>0</v>
      </c>
      <c r="HA57" s="258">
        <v>0</v>
      </c>
      <c r="HB57" s="258">
        <v>0</v>
      </c>
      <c r="HC57" s="258">
        <v>0</v>
      </c>
      <c r="HD57" s="258">
        <v>0</v>
      </c>
      <c r="HE57" s="258">
        <v>0</v>
      </c>
      <c r="HF57" s="258">
        <v>0</v>
      </c>
      <c r="HG57" s="258">
        <v>0</v>
      </c>
      <c r="HH57" s="258">
        <v>0</v>
      </c>
      <c r="HI57" s="291">
        <v>0</v>
      </c>
      <c r="HJ57" s="291">
        <v>0</v>
      </c>
      <c r="HK57" s="258">
        <v>0</v>
      </c>
      <c r="HL57" s="258">
        <v>0</v>
      </c>
      <c r="HM57" s="258">
        <v>0</v>
      </c>
      <c r="HN57" s="258">
        <v>0</v>
      </c>
      <c r="HO57" s="291">
        <v>0</v>
      </c>
      <c r="HP57" s="258">
        <v>0</v>
      </c>
      <c r="HQ57" s="258">
        <v>0</v>
      </c>
      <c r="HR57" s="258">
        <v>0</v>
      </c>
      <c r="HS57" s="258">
        <v>0</v>
      </c>
      <c r="HT57" s="258">
        <v>0</v>
      </c>
      <c r="HU57" s="258">
        <v>0</v>
      </c>
      <c r="HV57" s="258">
        <v>0</v>
      </c>
      <c r="HW57" s="258">
        <v>0</v>
      </c>
      <c r="HX57" s="258">
        <v>0</v>
      </c>
      <c r="HY57" s="258">
        <v>0</v>
      </c>
      <c r="HZ57" s="258">
        <v>0</v>
      </c>
      <c r="IA57" s="258">
        <v>0</v>
      </c>
      <c r="IB57" s="258">
        <v>0</v>
      </c>
      <c r="IC57" s="258">
        <v>0</v>
      </c>
      <c r="ID57" s="258">
        <v>0</v>
      </c>
      <c r="IE57" s="258">
        <v>0</v>
      </c>
      <c r="IF57" s="258">
        <v>0</v>
      </c>
      <c r="IG57" s="258">
        <v>0</v>
      </c>
      <c r="IH57" s="258">
        <v>0</v>
      </c>
      <c r="II57" s="258">
        <v>0</v>
      </c>
      <c r="IJ57" s="258">
        <v>0</v>
      </c>
      <c r="IK57" s="258">
        <v>0</v>
      </c>
      <c r="IL57" s="258">
        <v>0</v>
      </c>
      <c r="IM57" s="258">
        <v>0</v>
      </c>
      <c r="IN57" s="258">
        <v>0</v>
      </c>
      <c r="IO57" s="258">
        <v>0</v>
      </c>
      <c r="IP57" s="258">
        <v>0</v>
      </c>
      <c r="IQ57" s="258">
        <v>0</v>
      </c>
      <c r="IR57" s="258">
        <v>0</v>
      </c>
      <c r="IS57" s="258">
        <v>0</v>
      </c>
      <c r="IT57" s="258">
        <v>0</v>
      </c>
      <c r="IU57" s="258">
        <v>0</v>
      </c>
      <c r="IV57" s="258">
        <v>0</v>
      </c>
      <c r="IW57" s="258">
        <v>0</v>
      </c>
      <c r="IX57" s="258">
        <v>0</v>
      </c>
      <c r="IY57" s="258">
        <v>0</v>
      </c>
      <c r="IZ57" s="258">
        <v>0</v>
      </c>
      <c r="JA57" s="258">
        <v>0</v>
      </c>
    </row>
    <row r="58" spans="1:261" ht="63" x14ac:dyDescent="0.3">
      <c r="A58" s="293">
        <v>48</v>
      </c>
      <c r="B58" s="293" t="s">
        <v>526</v>
      </c>
      <c r="C58" s="292" t="s">
        <v>571</v>
      </c>
      <c r="D58" s="291">
        <v>247693037</v>
      </c>
      <c r="E58" s="265">
        <f t="shared" si="20"/>
        <v>2498.85</v>
      </c>
      <c r="F58" s="265">
        <f t="shared" si="4"/>
        <v>0</v>
      </c>
      <c r="G58" s="265">
        <f t="shared" si="5"/>
        <v>1993.85</v>
      </c>
      <c r="H58" s="265">
        <f>SUM(O58,S58,U58,W58,Y58,AA58,AK58,AO58,AQ58,AS58,AU58,AW58,BC58,BE58,AY58,FK58,FL58,FM58,FQ58,FR58,BX58,CB58,DE58,DI58,DU58,DY58,EM58,ET58,EU58,FE58,FF58,FG58,GO58,GS58,HN58,HR58,HT58,HV58,HX58,HZ58,IJ58,IN58,IP58,IR58,IT58,IV58,FS58,FW58,FX58,FY58,GC58,GD58,GE58,GU58,GW58,GY58,HA58,HC58,IB58,IX58,IZ58,DK58,DM58,DO58,DQ58,IF58,EA58,EC58,EE58,EG58,ID58)</f>
        <v>0</v>
      </c>
      <c r="I58" s="265">
        <f t="shared" si="6"/>
        <v>505</v>
      </c>
      <c r="J58" s="290">
        <f t="shared" si="21"/>
        <v>1</v>
      </c>
      <c r="K58" s="258">
        <v>0</v>
      </c>
      <c r="L58" s="290">
        <v>1</v>
      </c>
      <c r="M58" s="258">
        <v>0</v>
      </c>
      <c r="N58" s="258">
        <v>0</v>
      </c>
      <c r="O58" s="258">
        <v>0</v>
      </c>
      <c r="P58" s="294">
        <v>0</v>
      </c>
      <c r="Q58" s="258">
        <v>0</v>
      </c>
      <c r="R58" s="258">
        <v>0</v>
      </c>
      <c r="S58" s="258">
        <v>0</v>
      </c>
      <c r="T58" s="258">
        <v>0</v>
      </c>
      <c r="U58" s="258">
        <v>0</v>
      </c>
      <c r="V58" s="294">
        <v>255</v>
      </c>
      <c r="W58" s="258">
        <v>0</v>
      </c>
      <c r="X58" s="294">
        <v>0</v>
      </c>
      <c r="Y58" s="258">
        <v>0</v>
      </c>
      <c r="Z58" s="294">
        <v>0</v>
      </c>
      <c r="AA58" s="258">
        <v>0</v>
      </c>
      <c r="AB58" s="294">
        <v>0</v>
      </c>
      <c r="AC58" s="258">
        <v>0</v>
      </c>
      <c r="AD58" s="294">
        <v>4</v>
      </c>
      <c r="AE58" s="258">
        <v>0</v>
      </c>
      <c r="AF58" s="290">
        <v>1</v>
      </c>
      <c r="AG58" s="258">
        <v>0</v>
      </c>
      <c r="AH58" s="258">
        <v>0</v>
      </c>
      <c r="AI58" s="258">
        <v>0</v>
      </c>
      <c r="AJ58" s="258">
        <v>0</v>
      </c>
      <c r="AK58" s="258">
        <v>0</v>
      </c>
      <c r="AL58" s="294">
        <v>250</v>
      </c>
      <c r="AM58" s="258">
        <v>0</v>
      </c>
      <c r="AN58" s="258">
        <v>0</v>
      </c>
      <c r="AO58" s="258">
        <v>0</v>
      </c>
      <c r="AP58" s="258">
        <v>0</v>
      </c>
      <c r="AQ58" s="258">
        <v>0</v>
      </c>
      <c r="AR58" s="294">
        <v>0</v>
      </c>
      <c r="AS58" s="258">
        <v>0</v>
      </c>
      <c r="AT58" s="294">
        <v>0</v>
      </c>
      <c r="AU58" s="258">
        <v>0</v>
      </c>
      <c r="AV58" s="294">
        <v>0</v>
      </c>
      <c r="AW58" s="258">
        <v>0</v>
      </c>
      <c r="AX58" s="294">
        <v>0</v>
      </c>
      <c r="AY58" s="258">
        <v>0</v>
      </c>
      <c r="AZ58" s="258">
        <v>0</v>
      </c>
      <c r="BA58" s="258">
        <v>0</v>
      </c>
      <c r="BB58" s="290">
        <v>0</v>
      </c>
      <c r="BC58" s="258">
        <v>0</v>
      </c>
      <c r="BD58" s="258">
        <v>0</v>
      </c>
      <c r="BE58" s="258">
        <v>0</v>
      </c>
      <c r="BF58" s="294">
        <v>0</v>
      </c>
      <c r="BG58" s="258">
        <v>0</v>
      </c>
      <c r="BH58" s="290">
        <v>17</v>
      </c>
      <c r="BI58" s="258">
        <v>0</v>
      </c>
      <c r="BJ58" s="258">
        <v>0</v>
      </c>
      <c r="BK58" s="258">
        <v>0</v>
      </c>
      <c r="BL58" s="294">
        <v>0</v>
      </c>
      <c r="BM58" s="258">
        <v>0</v>
      </c>
      <c r="BN58" s="258">
        <v>0</v>
      </c>
      <c r="BO58" s="258">
        <v>0</v>
      </c>
      <c r="BP58" s="294">
        <v>0</v>
      </c>
      <c r="BQ58" s="258">
        <v>0</v>
      </c>
      <c r="BR58" s="290">
        <v>0</v>
      </c>
      <c r="BS58" s="290">
        <f t="shared" si="22"/>
        <v>0</v>
      </c>
      <c r="BT58" s="258">
        <v>0</v>
      </c>
      <c r="BU58" s="290">
        <v>0</v>
      </c>
      <c r="BV58" s="258">
        <v>0</v>
      </c>
      <c r="BW58" s="258">
        <v>0</v>
      </c>
      <c r="BX58" s="258">
        <v>0</v>
      </c>
      <c r="BY58" s="294">
        <v>0</v>
      </c>
      <c r="BZ58" s="258">
        <v>0</v>
      </c>
      <c r="CA58" s="258">
        <v>0</v>
      </c>
      <c r="CB58" s="258">
        <v>0</v>
      </c>
      <c r="CC58" s="258">
        <v>0</v>
      </c>
      <c r="CD58" s="258">
        <v>0</v>
      </c>
      <c r="CE58" s="258">
        <v>0</v>
      </c>
      <c r="CF58" s="308">
        <v>0</v>
      </c>
      <c r="CG58" s="308">
        <v>0</v>
      </c>
      <c r="CH58" s="258">
        <v>0</v>
      </c>
      <c r="CI58" s="308">
        <v>0</v>
      </c>
      <c r="CJ58" s="258">
        <v>0</v>
      </c>
      <c r="CK58" s="258">
        <v>0</v>
      </c>
      <c r="CL58" s="258">
        <v>0</v>
      </c>
      <c r="CM58" s="291">
        <v>0</v>
      </c>
      <c r="CN58" s="258">
        <v>0</v>
      </c>
      <c r="CO58" s="291">
        <v>2</v>
      </c>
      <c r="CP58" s="258">
        <v>0</v>
      </c>
      <c r="CQ58" s="258">
        <v>0</v>
      </c>
      <c r="CR58" s="258">
        <v>0</v>
      </c>
      <c r="CS58" s="290">
        <v>6</v>
      </c>
      <c r="CT58" s="258">
        <v>0</v>
      </c>
      <c r="CU58" s="258">
        <v>0</v>
      </c>
      <c r="CV58" s="258">
        <v>0</v>
      </c>
      <c r="CW58" s="258">
        <v>0</v>
      </c>
      <c r="CX58" s="258">
        <v>0</v>
      </c>
      <c r="CY58" s="290">
        <v>2</v>
      </c>
      <c r="CZ58" s="290">
        <f t="shared" si="23"/>
        <v>30</v>
      </c>
      <c r="DA58" s="258">
        <v>0</v>
      </c>
      <c r="DB58" s="290">
        <v>30</v>
      </c>
      <c r="DC58" s="258">
        <v>0</v>
      </c>
      <c r="DD58" s="294">
        <v>415</v>
      </c>
      <c r="DE58" s="258">
        <v>0</v>
      </c>
      <c r="DF58" s="258">
        <v>0</v>
      </c>
      <c r="DG58" s="258">
        <v>0</v>
      </c>
      <c r="DH58" s="258">
        <v>0</v>
      </c>
      <c r="DI58" s="258">
        <v>0</v>
      </c>
      <c r="DJ58" s="258">
        <v>0</v>
      </c>
      <c r="DK58" s="258">
        <v>0</v>
      </c>
      <c r="DL58" s="258">
        <v>0</v>
      </c>
      <c r="DM58" s="258">
        <v>0</v>
      </c>
      <c r="DN58" s="258">
        <v>0</v>
      </c>
      <c r="DO58" s="258">
        <v>0</v>
      </c>
      <c r="DP58" s="258">
        <v>0</v>
      </c>
      <c r="DQ58" s="258">
        <v>0</v>
      </c>
      <c r="DR58" s="294">
        <v>0</v>
      </c>
      <c r="DS58" s="258">
        <v>0</v>
      </c>
      <c r="DT58" s="294">
        <v>1454</v>
      </c>
      <c r="DU58" s="258">
        <v>0</v>
      </c>
      <c r="DV58" s="258">
        <v>0</v>
      </c>
      <c r="DW58" s="258">
        <v>0</v>
      </c>
      <c r="DX58" s="258">
        <v>0</v>
      </c>
      <c r="DY58" s="258">
        <v>0</v>
      </c>
      <c r="DZ58" s="258">
        <v>0</v>
      </c>
      <c r="EA58" s="258">
        <v>0</v>
      </c>
      <c r="EB58" s="258">
        <v>0</v>
      </c>
      <c r="EC58" s="258">
        <v>0</v>
      </c>
      <c r="ED58" s="258">
        <v>0</v>
      </c>
      <c r="EE58" s="258">
        <v>0</v>
      </c>
      <c r="EF58" s="258">
        <v>0</v>
      </c>
      <c r="EG58" s="258">
        <v>0</v>
      </c>
      <c r="EH58" s="294">
        <v>0</v>
      </c>
      <c r="EI58" s="294">
        <v>0</v>
      </c>
      <c r="EJ58" s="291">
        <v>485</v>
      </c>
      <c r="EK58" s="258">
        <v>0</v>
      </c>
      <c r="EL58" s="294">
        <v>3</v>
      </c>
      <c r="EM58" s="258">
        <v>0</v>
      </c>
      <c r="EN58" s="258">
        <v>0</v>
      </c>
      <c r="EO58" s="258">
        <v>0</v>
      </c>
      <c r="EP58" s="258">
        <v>124.85</v>
      </c>
      <c r="EQ58" s="258">
        <v>0</v>
      </c>
      <c r="ER58" s="258">
        <v>0</v>
      </c>
      <c r="ES58" s="258">
        <v>0</v>
      </c>
      <c r="ET58" s="258">
        <v>0</v>
      </c>
      <c r="EU58" s="258">
        <v>0</v>
      </c>
      <c r="EV58" s="258">
        <v>0</v>
      </c>
      <c r="EW58" s="258">
        <v>0</v>
      </c>
      <c r="EX58" s="258">
        <v>0</v>
      </c>
      <c r="EY58" s="258">
        <v>0</v>
      </c>
      <c r="EZ58" s="258">
        <v>0</v>
      </c>
      <c r="FA58" s="258">
        <v>0</v>
      </c>
      <c r="FB58" s="258">
        <v>0</v>
      </c>
      <c r="FC58" s="258">
        <v>0</v>
      </c>
      <c r="FD58" s="258">
        <v>0</v>
      </c>
      <c r="FE58" s="258">
        <v>0</v>
      </c>
      <c r="FF58" s="258">
        <v>0</v>
      </c>
      <c r="FG58" s="258">
        <v>0</v>
      </c>
      <c r="FH58" s="258">
        <v>0</v>
      </c>
      <c r="FI58" s="258">
        <v>0</v>
      </c>
      <c r="FJ58" s="258">
        <v>0</v>
      </c>
      <c r="FK58" s="258">
        <v>0</v>
      </c>
      <c r="FL58" s="258">
        <v>0</v>
      </c>
      <c r="FM58" s="258">
        <v>0</v>
      </c>
      <c r="FN58" s="258">
        <v>0</v>
      </c>
      <c r="FO58" s="258">
        <v>0</v>
      </c>
      <c r="FP58" s="258">
        <v>0</v>
      </c>
      <c r="FQ58" s="258">
        <v>0</v>
      </c>
      <c r="FR58" s="258">
        <v>0</v>
      </c>
      <c r="FS58" s="258">
        <v>0</v>
      </c>
      <c r="FT58" s="258">
        <v>0</v>
      </c>
      <c r="FU58" s="258">
        <v>0</v>
      </c>
      <c r="FV58" s="258">
        <v>0</v>
      </c>
      <c r="FW58" s="258">
        <v>0</v>
      </c>
      <c r="FX58" s="258">
        <v>0</v>
      </c>
      <c r="FY58" s="258">
        <v>0</v>
      </c>
      <c r="FZ58" s="258">
        <v>0</v>
      </c>
      <c r="GA58" s="258">
        <v>0</v>
      </c>
      <c r="GB58" s="258">
        <v>0</v>
      </c>
      <c r="GC58" s="258">
        <v>0</v>
      </c>
      <c r="GD58" s="258">
        <v>0</v>
      </c>
      <c r="GE58" s="258">
        <v>0</v>
      </c>
      <c r="GF58" s="258">
        <v>0</v>
      </c>
      <c r="GG58" s="258">
        <v>0</v>
      </c>
      <c r="GH58" s="258">
        <v>0</v>
      </c>
      <c r="GI58" s="258">
        <v>0</v>
      </c>
      <c r="GJ58" s="294">
        <v>62</v>
      </c>
      <c r="GK58" s="258">
        <v>0</v>
      </c>
      <c r="GL58" s="294">
        <v>2</v>
      </c>
      <c r="GM58" s="258">
        <v>0</v>
      </c>
      <c r="GN58" s="258">
        <f t="shared" si="24"/>
        <v>0</v>
      </c>
      <c r="GO58" s="258">
        <v>0</v>
      </c>
      <c r="GP58" s="258">
        <f t="shared" si="25"/>
        <v>0</v>
      </c>
      <c r="GQ58" s="258">
        <v>0</v>
      </c>
      <c r="GR58" s="258">
        <v>0</v>
      </c>
      <c r="GS58" s="258">
        <v>0</v>
      </c>
      <c r="GT58" s="258">
        <v>0</v>
      </c>
      <c r="GU58" s="258">
        <v>0</v>
      </c>
      <c r="GV58" s="258">
        <v>0</v>
      </c>
      <c r="GW58" s="258">
        <v>0</v>
      </c>
      <c r="GX58" s="258">
        <v>0</v>
      </c>
      <c r="GY58" s="258">
        <v>0</v>
      </c>
      <c r="GZ58" s="258">
        <v>0</v>
      </c>
      <c r="HA58" s="258">
        <v>0</v>
      </c>
      <c r="HB58" s="258">
        <v>0</v>
      </c>
      <c r="HC58" s="258">
        <v>0</v>
      </c>
      <c r="HD58" s="258">
        <v>0</v>
      </c>
      <c r="HE58" s="258">
        <v>0</v>
      </c>
      <c r="HF58" s="258">
        <v>0</v>
      </c>
      <c r="HG58" s="258">
        <v>0</v>
      </c>
      <c r="HH58" s="258">
        <v>0</v>
      </c>
      <c r="HI58" s="291">
        <v>0</v>
      </c>
      <c r="HJ58" s="291">
        <v>0</v>
      </c>
      <c r="HK58" s="258">
        <v>0</v>
      </c>
      <c r="HL58" s="258">
        <v>0</v>
      </c>
      <c r="HM58" s="258">
        <v>0</v>
      </c>
      <c r="HN58" s="258">
        <v>0</v>
      </c>
      <c r="HO58" s="291">
        <v>0</v>
      </c>
      <c r="HP58" s="258">
        <v>0</v>
      </c>
      <c r="HQ58" s="258">
        <v>0</v>
      </c>
      <c r="HR58" s="258">
        <v>0</v>
      </c>
      <c r="HS58" s="258">
        <v>0</v>
      </c>
      <c r="HT58" s="258">
        <v>0</v>
      </c>
      <c r="HU58" s="258">
        <v>0</v>
      </c>
      <c r="HV58" s="258">
        <v>0</v>
      </c>
      <c r="HW58" s="258">
        <v>0</v>
      </c>
      <c r="HX58" s="258">
        <v>0</v>
      </c>
      <c r="HY58" s="258">
        <v>0</v>
      </c>
      <c r="HZ58" s="258">
        <v>0</v>
      </c>
      <c r="IA58" s="258">
        <v>0</v>
      </c>
      <c r="IB58" s="258">
        <v>0</v>
      </c>
      <c r="IC58" s="258">
        <v>0</v>
      </c>
      <c r="ID58" s="258">
        <v>0</v>
      </c>
      <c r="IE58" s="258">
        <v>0</v>
      </c>
      <c r="IF58" s="258">
        <v>0</v>
      </c>
      <c r="IG58" s="258">
        <v>0</v>
      </c>
      <c r="IH58" s="258">
        <v>0</v>
      </c>
      <c r="II58" s="258">
        <v>0</v>
      </c>
      <c r="IJ58" s="258">
        <v>0</v>
      </c>
      <c r="IK58" s="258">
        <v>0</v>
      </c>
      <c r="IL58" s="258">
        <v>0</v>
      </c>
      <c r="IM58" s="258">
        <v>0</v>
      </c>
      <c r="IN58" s="258">
        <v>0</v>
      </c>
      <c r="IO58" s="258">
        <v>0</v>
      </c>
      <c r="IP58" s="258">
        <v>0</v>
      </c>
      <c r="IQ58" s="258">
        <v>0</v>
      </c>
      <c r="IR58" s="258">
        <v>0</v>
      </c>
      <c r="IS58" s="258">
        <v>0</v>
      </c>
      <c r="IT58" s="258">
        <v>0</v>
      </c>
      <c r="IU58" s="258">
        <v>0</v>
      </c>
      <c r="IV58" s="258">
        <v>0</v>
      </c>
      <c r="IW58" s="258">
        <v>0</v>
      </c>
      <c r="IX58" s="258">
        <v>0</v>
      </c>
      <c r="IY58" s="258">
        <v>0</v>
      </c>
      <c r="IZ58" s="258">
        <v>0</v>
      </c>
      <c r="JA58" s="258">
        <v>0</v>
      </c>
    </row>
    <row r="59" spans="1:261" ht="47.25" x14ac:dyDescent="0.3">
      <c r="A59" s="293">
        <v>49</v>
      </c>
      <c r="B59" s="293" t="s">
        <v>526</v>
      </c>
      <c r="C59" s="292" t="s">
        <v>572</v>
      </c>
      <c r="D59" s="291">
        <v>247693038</v>
      </c>
      <c r="E59" s="265">
        <f t="shared" si="20"/>
        <v>842</v>
      </c>
      <c r="F59" s="265">
        <f t="shared" si="4"/>
        <v>0</v>
      </c>
      <c r="G59" s="265">
        <f t="shared" si="5"/>
        <v>683</v>
      </c>
      <c r="H59" s="265">
        <f t="shared" ref="H59:H83" si="31">SUM(O59,S59,U59,W59,Y59,AA59,AK59,AO59,AQ59,AS59,AU59,AW59,BC59,BE59,AY59,FK59,FL59,FM59,FQ59,FR59,BX59,CB59,DE59,DI59,DU59,DY59,ES59,ET59,EU59,FE59,FF59,FG59,GO59,GS59,HN59,HR59,HT59,HV59,HX59,HZ59,IJ59,IN59,IP59,IR59,IT59,IV59,FS59,FW59,FX59,FY59,GC59,GD59,GE59,GU59,GW59,GY59,HA59,HC59,IB59,IX59,IZ59,DK59,DM59,DO59,DQ59,IF59,EA59,EC59,EE59,EG59,ID59)</f>
        <v>0</v>
      </c>
      <c r="I59" s="265">
        <f t="shared" si="6"/>
        <v>159</v>
      </c>
      <c r="J59" s="290">
        <f t="shared" si="21"/>
        <v>1</v>
      </c>
      <c r="K59" s="258">
        <v>0</v>
      </c>
      <c r="L59" s="290">
        <v>1</v>
      </c>
      <c r="M59" s="258">
        <v>0</v>
      </c>
      <c r="N59" s="258">
        <v>0</v>
      </c>
      <c r="O59" s="258">
        <v>0</v>
      </c>
      <c r="P59" s="294">
        <v>0</v>
      </c>
      <c r="Q59" s="258">
        <v>0</v>
      </c>
      <c r="R59" s="258">
        <v>0</v>
      </c>
      <c r="S59" s="258">
        <v>0</v>
      </c>
      <c r="T59" s="258">
        <v>0</v>
      </c>
      <c r="U59" s="258">
        <v>0</v>
      </c>
      <c r="V59" s="294">
        <v>139</v>
      </c>
      <c r="W59" s="258">
        <v>0</v>
      </c>
      <c r="X59" s="294">
        <v>0</v>
      </c>
      <c r="Y59" s="258">
        <v>0</v>
      </c>
      <c r="Z59" s="294">
        <v>0</v>
      </c>
      <c r="AA59" s="258">
        <v>0</v>
      </c>
      <c r="AB59" s="294">
        <v>0</v>
      </c>
      <c r="AC59" s="258">
        <v>0</v>
      </c>
      <c r="AD59" s="294">
        <v>3</v>
      </c>
      <c r="AE59" s="258">
        <v>0</v>
      </c>
      <c r="AF59" s="290">
        <v>0</v>
      </c>
      <c r="AG59" s="258">
        <v>0</v>
      </c>
      <c r="AH59" s="258">
        <v>0</v>
      </c>
      <c r="AI59" s="258">
        <v>0</v>
      </c>
      <c r="AJ59" s="258">
        <v>0</v>
      </c>
      <c r="AK59" s="258">
        <v>0</v>
      </c>
      <c r="AL59" s="294">
        <v>0</v>
      </c>
      <c r="AM59" s="258">
        <v>0</v>
      </c>
      <c r="AN59" s="258">
        <v>0</v>
      </c>
      <c r="AO59" s="258">
        <v>0</v>
      </c>
      <c r="AP59" s="258">
        <v>0</v>
      </c>
      <c r="AQ59" s="258">
        <v>0</v>
      </c>
      <c r="AR59" s="294">
        <v>0</v>
      </c>
      <c r="AS59" s="258">
        <v>0</v>
      </c>
      <c r="AT59" s="294">
        <v>0</v>
      </c>
      <c r="AU59" s="258">
        <v>0</v>
      </c>
      <c r="AV59" s="294">
        <v>0</v>
      </c>
      <c r="AW59" s="258">
        <v>0</v>
      </c>
      <c r="AX59" s="294">
        <v>0</v>
      </c>
      <c r="AY59" s="258">
        <v>0</v>
      </c>
      <c r="AZ59" s="258">
        <v>0</v>
      </c>
      <c r="BA59" s="258">
        <v>0</v>
      </c>
      <c r="BB59" s="290">
        <v>0</v>
      </c>
      <c r="BC59" s="258">
        <v>0</v>
      </c>
      <c r="BD59" s="258">
        <v>0</v>
      </c>
      <c r="BE59" s="258">
        <v>0</v>
      </c>
      <c r="BF59" s="294">
        <v>0</v>
      </c>
      <c r="BG59" s="258">
        <v>0</v>
      </c>
      <c r="BH59" s="290">
        <v>18</v>
      </c>
      <c r="BI59" s="258">
        <v>0</v>
      </c>
      <c r="BJ59" s="258">
        <v>0</v>
      </c>
      <c r="BK59" s="258">
        <v>0</v>
      </c>
      <c r="BL59" s="294">
        <v>0</v>
      </c>
      <c r="BM59" s="258">
        <v>0</v>
      </c>
      <c r="BN59" s="258">
        <v>0</v>
      </c>
      <c r="BO59" s="258">
        <v>0</v>
      </c>
      <c r="BP59" s="294">
        <v>0</v>
      </c>
      <c r="BQ59" s="258">
        <v>0</v>
      </c>
      <c r="BR59" s="290">
        <v>0</v>
      </c>
      <c r="BS59" s="290">
        <f t="shared" si="22"/>
        <v>1</v>
      </c>
      <c r="BT59" s="258">
        <v>0</v>
      </c>
      <c r="BU59" s="290">
        <v>1</v>
      </c>
      <c r="BV59" s="258">
        <v>0</v>
      </c>
      <c r="BW59" s="258">
        <v>0</v>
      </c>
      <c r="BX59" s="258">
        <v>0</v>
      </c>
      <c r="BY59" s="294">
        <v>20</v>
      </c>
      <c r="BZ59" s="258">
        <v>0</v>
      </c>
      <c r="CA59" s="258">
        <v>0</v>
      </c>
      <c r="CB59" s="258">
        <v>0</v>
      </c>
      <c r="CC59" s="258">
        <v>0</v>
      </c>
      <c r="CD59" s="258">
        <v>0</v>
      </c>
      <c r="CE59" s="258">
        <v>0</v>
      </c>
      <c r="CF59" s="308">
        <v>0</v>
      </c>
      <c r="CG59" s="308">
        <v>0</v>
      </c>
      <c r="CH59" s="258">
        <v>0</v>
      </c>
      <c r="CI59" s="308">
        <v>0</v>
      </c>
      <c r="CJ59" s="258">
        <v>0</v>
      </c>
      <c r="CK59" s="258">
        <v>0</v>
      </c>
      <c r="CL59" s="258">
        <v>0</v>
      </c>
      <c r="CM59" s="291">
        <v>0</v>
      </c>
      <c r="CN59" s="258">
        <v>0</v>
      </c>
      <c r="CO59" s="291">
        <v>1</v>
      </c>
      <c r="CP59" s="258">
        <v>0</v>
      </c>
      <c r="CQ59" s="258">
        <v>0</v>
      </c>
      <c r="CR59" s="258">
        <v>0</v>
      </c>
      <c r="CS59" s="290">
        <v>2</v>
      </c>
      <c r="CT59" s="258">
        <v>0</v>
      </c>
      <c r="CU59" s="258">
        <v>0</v>
      </c>
      <c r="CV59" s="258">
        <v>0</v>
      </c>
      <c r="CW59" s="258">
        <v>0</v>
      </c>
      <c r="CX59" s="258">
        <v>0</v>
      </c>
      <c r="CY59" s="290">
        <v>2</v>
      </c>
      <c r="CZ59" s="290">
        <f t="shared" si="23"/>
        <v>16</v>
      </c>
      <c r="DA59" s="258">
        <v>0</v>
      </c>
      <c r="DB59" s="290">
        <v>16</v>
      </c>
      <c r="DC59" s="258">
        <v>0</v>
      </c>
      <c r="DD59" s="294">
        <v>230</v>
      </c>
      <c r="DE59" s="258">
        <v>0</v>
      </c>
      <c r="DF59" s="258">
        <v>0</v>
      </c>
      <c r="DG59" s="258">
        <v>0</v>
      </c>
      <c r="DH59" s="258">
        <v>0</v>
      </c>
      <c r="DI59" s="258">
        <v>0</v>
      </c>
      <c r="DJ59" s="258">
        <v>0</v>
      </c>
      <c r="DK59" s="258">
        <v>0</v>
      </c>
      <c r="DL59" s="258">
        <v>0</v>
      </c>
      <c r="DM59" s="258">
        <v>0</v>
      </c>
      <c r="DN59" s="258">
        <v>0</v>
      </c>
      <c r="DO59" s="258">
        <v>0</v>
      </c>
      <c r="DP59" s="258">
        <v>0</v>
      </c>
      <c r="DQ59" s="258">
        <v>0</v>
      </c>
      <c r="DR59" s="294">
        <v>0</v>
      </c>
      <c r="DS59" s="258">
        <v>0</v>
      </c>
      <c r="DT59" s="294">
        <v>453</v>
      </c>
      <c r="DU59" s="258">
        <v>0</v>
      </c>
      <c r="DV59" s="258">
        <v>0</v>
      </c>
      <c r="DW59" s="258">
        <v>0</v>
      </c>
      <c r="DX59" s="258">
        <v>0</v>
      </c>
      <c r="DY59" s="258">
        <v>0</v>
      </c>
      <c r="DZ59" s="258">
        <v>0</v>
      </c>
      <c r="EA59" s="258">
        <v>0</v>
      </c>
      <c r="EB59" s="258">
        <v>0</v>
      </c>
      <c r="EC59" s="258">
        <v>0</v>
      </c>
      <c r="ED59" s="258">
        <v>0</v>
      </c>
      <c r="EE59" s="258">
        <v>0</v>
      </c>
      <c r="EF59" s="258">
        <v>0</v>
      </c>
      <c r="EG59" s="258">
        <v>0</v>
      </c>
      <c r="EH59" s="294">
        <v>0</v>
      </c>
      <c r="EI59" s="294">
        <v>0</v>
      </c>
      <c r="EJ59" s="291">
        <v>151</v>
      </c>
      <c r="EK59" s="258">
        <v>0</v>
      </c>
      <c r="EL59" s="294">
        <v>3</v>
      </c>
      <c r="EM59" s="258">
        <v>0</v>
      </c>
      <c r="EN59" s="258">
        <v>0</v>
      </c>
      <c r="EO59" s="258">
        <v>0</v>
      </c>
      <c r="EP59" s="258">
        <f t="shared" ref="EP59:EP77" si="32">GJ59*GL59</f>
        <v>0</v>
      </c>
      <c r="EQ59" s="258">
        <v>0</v>
      </c>
      <c r="ER59" s="258">
        <v>0</v>
      </c>
      <c r="ES59" s="258">
        <v>0</v>
      </c>
      <c r="ET59" s="258">
        <v>0</v>
      </c>
      <c r="EU59" s="258">
        <v>0</v>
      </c>
      <c r="EV59" s="258">
        <f t="shared" si="27"/>
        <v>0</v>
      </c>
      <c r="EW59" s="258">
        <v>0</v>
      </c>
      <c r="EX59" s="258">
        <v>0</v>
      </c>
      <c r="EY59" s="258">
        <v>0</v>
      </c>
      <c r="EZ59" s="258">
        <v>0</v>
      </c>
      <c r="FA59" s="258">
        <v>0</v>
      </c>
      <c r="FB59" s="258">
        <v>0</v>
      </c>
      <c r="FC59" s="258">
        <v>0</v>
      </c>
      <c r="FD59" s="258">
        <v>0</v>
      </c>
      <c r="FE59" s="258">
        <v>0</v>
      </c>
      <c r="FF59" s="258">
        <v>0</v>
      </c>
      <c r="FG59" s="258">
        <v>0</v>
      </c>
      <c r="FH59" s="258">
        <v>0</v>
      </c>
      <c r="FI59" s="258">
        <v>0</v>
      </c>
      <c r="FJ59" s="258">
        <v>0</v>
      </c>
      <c r="FK59" s="258">
        <v>0</v>
      </c>
      <c r="FL59" s="258">
        <v>0</v>
      </c>
      <c r="FM59" s="258">
        <v>0</v>
      </c>
      <c r="FN59" s="258">
        <v>0</v>
      </c>
      <c r="FO59" s="258">
        <v>0</v>
      </c>
      <c r="FP59" s="258">
        <v>0</v>
      </c>
      <c r="FQ59" s="258">
        <v>0</v>
      </c>
      <c r="FR59" s="258">
        <v>0</v>
      </c>
      <c r="FS59" s="258">
        <v>0</v>
      </c>
      <c r="FT59" s="258">
        <v>0</v>
      </c>
      <c r="FU59" s="258">
        <v>0</v>
      </c>
      <c r="FV59" s="258">
        <v>0</v>
      </c>
      <c r="FW59" s="258">
        <v>0</v>
      </c>
      <c r="FX59" s="258">
        <v>0</v>
      </c>
      <c r="FY59" s="258">
        <v>0</v>
      </c>
      <c r="FZ59" s="258">
        <v>0</v>
      </c>
      <c r="GA59" s="258">
        <v>0</v>
      </c>
      <c r="GB59" s="258">
        <v>0</v>
      </c>
      <c r="GC59" s="258">
        <v>0</v>
      </c>
      <c r="GD59" s="258">
        <v>0</v>
      </c>
      <c r="GE59" s="258">
        <v>0</v>
      </c>
      <c r="GF59" s="258">
        <v>0</v>
      </c>
      <c r="GG59" s="258">
        <v>0</v>
      </c>
      <c r="GH59" s="258">
        <v>0</v>
      </c>
      <c r="GI59" s="258">
        <v>0</v>
      </c>
      <c r="GJ59" s="294">
        <v>0</v>
      </c>
      <c r="GK59" s="258">
        <v>0</v>
      </c>
      <c r="GL59" s="294">
        <v>0</v>
      </c>
      <c r="GM59" s="258">
        <v>0</v>
      </c>
      <c r="GN59" s="258">
        <f t="shared" si="24"/>
        <v>0</v>
      </c>
      <c r="GO59" s="258">
        <v>0</v>
      </c>
      <c r="GP59" s="258">
        <f t="shared" si="25"/>
        <v>0</v>
      </c>
      <c r="GQ59" s="258">
        <v>0</v>
      </c>
      <c r="GR59" s="258">
        <v>0</v>
      </c>
      <c r="GS59" s="258">
        <v>0</v>
      </c>
      <c r="GT59" s="258">
        <v>0</v>
      </c>
      <c r="GU59" s="258">
        <v>0</v>
      </c>
      <c r="GV59" s="258">
        <v>0</v>
      </c>
      <c r="GW59" s="258">
        <v>0</v>
      </c>
      <c r="GX59" s="258">
        <v>0</v>
      </c>
      <c r="GY59" s="258">
        <v>0</v>
      </c>
      <c r="GZ59" s="258">
        <v>0</v>
      </c>
      <c r="HA59" s="258">
        <v>0</v>
      </c>
      <c r="HB59" s="258">
        <v>0</v>
      </c>
      <c r="HC59" s="258">
        <v>0</v>
      </c>
      <c r="HD59" s="258">
        <v>0</v>
      </c>
      <c r="HE59" s="258">
        <v>0</v>
      </c>
      <c r="HF59" s="258">
        <v>0</v>
      </c>
      <c r="HG59" s="258">
        <v>0</v>
      </c>
      <c r="HH59" s="258">
        <v>0</v>
      </c>
      <c r="HI59" s="291">
        <v>0</v>
      </c>
      <c r="HJ59" s="291">
        <v>0</v>
      </c>
      <c r="HK59" s="258">
        <v>0</v>
      </c>
      <c r="HL59" s="258">
        <v>0</v>
      </c>
      <c r="HM59" s="258">
        <v>0</v>
      </c>
      <c r="HN59" s="258">
        <v>0</v>
      </c>
      <c r="HO59" s="291">
        <v>0</v>
      </c>
      <c r="HP59" s="258">
        <v>0</v>
      </c>
      <c r="HQ59" s="258">
        <v>0</v>
      </c>
      <c r="HR59" s="258">
        <v>0</v>
      </c>
      <c r="HS59" s="258">
        <v>0</v>
      </c>
      <c r="HT59" s="258">
        <v>0</v>
      </c>
      <c r="HU59" s="258">
        <v>0</v>
      </c>
      <c r="HV59" s="258">
        <v>0</v>
      </c>
      <c r="HW59" s="258">
        <v>0</v>
      </c>
      <c r="HX59" s="258">
        <v>0</v>
      </c>
      <c r="HY59" s="258">
        <v>0</v>
      </c>
      <c r="HZ59" s="258">
        <v>0</v>
      </c>
      <c r="IA59" s="258">
        <v>0</v>
      </c>
      <c r="IB59" s="258">
        <v>0</v>
      </c>
      <c r="IC59" s="258">
        <v>0</v>
      </c>
      <c r="ID59" s="258">
        <v>0</v>
      </c>
      <c r="IE59" s="258">
        <v>0</v>
      </c>
      <c r="IF59" s="258">
        <v>0</v>
      </c>
      <c r="IG59" s="258">
        <v>0</v>
      </c>
      <c r="IH59" s="258">
        <v>0</v>
      </c>
      <c r="II59" s="258">
        <v>0</v>
      </c>
      <c r="IJ59" s="258">
        <v>0</v>
      </c>
      <c r="IK59" s="258">
        <v>0</v>
      </c>
      <c r="IL59" s="258">
        <v>0</v>
      </c>
      <c r="IM59" s="258">
        <v>0</v>
      </c>
      <c r="IN59" s="258">
        <v>0</v>
      </c>
      <c r="IO59" s="258">
        <v>0</v>
      </c>
      <c r="IP59" s="258">
        <v>0</v>
      </c>
      <c r="IQ59" s="258">
        <v>0</v>
      </c>
      <c r="IR59" s="258">
        <v>0</v>
      </c>
      <c r="IS59" s="258">
        <v>0</v>
      </c>
      <c r="IT59" s="258">
        <v>0</v>
      </c>
      <c r="IU59" s="258">
        <v>0</v>
      </c>
      <c r="IV59" s="258">
        <v>0</v>
      </c>
      <c r="IW59" s="258">
        <v>0</v>
      </c>
      <c r="IX59" s="258">
        <v>0</v>
      </c>
      <c r="IY59" s="258">
        <v>0</v>
      </c>
      <c r="IZ59" s="258">
        <v>0</v>
      </c>
      <c r="JA59" s="258">
        <v>0</v>
      </c>
    </row>
    <row r="60" spans="1:261" ht="110.25" x14ac:dyDescent="0.3">
      <c r="A60" s="293">
        <v>50</v>
      </c>
      <c r="B60" s="293" t="s">
        <v>526</v>
      </c>
      <c r="C60" s="292" t="s">
        <v>573</v>
      </c>
      <c r="D60" s="291">
        <v>247693062</v>
      </c>
      <c r="E60" s="265">
        <f t="shared" si="20"/>
        <v>4101.1900000000005</v>
      </c>
      <c r="F60" s="265">
        <f t="shared" si="4"/>
        <v>0</v>
      </c>
      <c r="G60" s="265">
        <f t="shared" si="5"/>
        <v>3560.19</v>
      </c>
      <c r="H60" s="265">
        <f t="shared" si="31"/>
        <v>0</v>
      </c>
      <c r="I60" s="265">
        <f t="shared" si="6"/>
        <v>541</v>
      </c>
      <c r="J60" s="290">
        <f t="shared" si="21"/>
        <v>1</v>
      </c>
      <c r="K60" s="258">
        <v>0</v>
      </c>
      <c r="L60" s="290">
        <v>1</v>
      </c>
      <c r="M60" s="258">
        <v>0</v>
      </c>
      <c r="N60" s="258">
        <v>0</v>
      </c>
      <c r="O60" s="258">
        <v>0</v>
      </c>
      <c r="P60" s="294">
        <v>0</v>
      </c>
      <c r="Q60" s="258">
        <v>0</v>
      </c>
      <c r="R60" s="258">
        <v>0</v>
      </c>
      <c r="S60" s="258">
        <v>0</v>
      </c>
      <c r="T60" s="258">
        <v>0</v>
      </c>
      <c r="U60" s="258">
        <v>0</v>
      </c>
      <c r="V60" s="294">
        <v>416</v>
      </c>
      <c r="W60" s="258">
        <v>0</v>
      </c>
      <c r="X60" s="294">
        <v>0</v>
      </c>
      <c r="Y60" s="258">
        <v>0</v>
      </c>
      <c r="Z60" s="294">
        <v>0</v>
      </c>
      <c r="AA60" s="258">
        <v>0</v>
      </c>
      <c r="AB60" s="294">
        <v>0</v>
      </c>
      <c r="AC60" s="258">
        <v>0</v>
      </c>
      <c r="AD60" s="294">
        <v>3</v>
      </c>
      <c r="AE60" s="258">
        <v>0</v>
      </c>
      <c r="AF60" s="290">
        <v>1</v>
      </c>
      <c r="AG60" s="258">
        <v>0</v>
      </c>
      <c r="AH60" s="258">
        <v>0</v>
      </c>
      <c r="AI60" s="258">
        <v>0</v>
      </c>
      <c r="AJ60" s="258">
        <v>0</v>
      </c>
      <c r="AK60" s="258">
        <v>0</v>
      </c>
      <c r="AL60" s="294">
        <v>0</v>
      </c>
      <c r="AM60" s="258">
        <v>0</v>
      </c>
      <c r="AN60" s="258">
        <v>0</v>
      </c>
      <c r="AO60" s="258">
        <v>0</v>
      </c>
      <c r="AP60" s="258">
        <v>0</v>
      </c>
      <c r="AQ60" s="258">
        <v>0</v>
      </c>
      <c r="AR60" s="294">
        <v>0</v>
      </c>
      <c r="AS60" s="258">
        <v>0</v>
      </c>
      <c r="AT60" s="294">
        <v>0</v>
      </c>
      <c r="AU60" s="258">
        <v>0</v>
      </c>
      <c r="AV60" s="294">
        <v>80</v>
      </c>
      <c r="AW60" s="258">
        <v>0</v>
      </c>
      <c r="AX60" s="294">
        <v>0</v>
      </c>
      <c r="AY60" s="258">
        <v>0</v>
      </c>
      <c r="AZ60" s="258">
        <v>0</v>
      </c>
      <c r="BA60" s="258">
        <v>0</v>
      </c>
      <c r="BB60" s="290">
        <v>0</v>
      </c>
      <c r="BC60" s="258">
        <v>0</v>
      </c>
      <c r="BD60" s="258">
        <v>0</v>
      </c>
      <c r="BE60" s="258">
        <v>0</v>
      </c>
      <c r="BF60" s="294">
        <v>0</v>
      </c>
      <c r="BG60" s="258">
        <v>0</v>
      </c>
      <c r="BH60" s="290">
        <v>98</v>
      </c>
      <c r="BI60" s="258">
        <v>0</v>
      </c>
      <c r="BJ60" s="258">
        <v>0</v>
      </c>
      <c r="BK60" s="258">
        <v>0</v>
      </c>
      <c r="BL60" s="294">
        <v>0</v>
      </c>
      <c r="BM60" s="258">
        <v>0</v>
      </c>
      <c r="BN60" s="258">
        <v>0</v>
      </c>
      <c r="BO60" s="258">
        <v>0</v>
      </c>
      <c r="BP60" s="294">
        <v>0</v>
      </c>
      <c r="BQ60" s="258">
        <v>0</v>
      </c>
      <c r="BR60" s="290">
        <v>0</v>
      </c>
      <c r="BS60" s="290">
        <f t="shared" si="22"/>
        <v>2</v>
      </c>
      <c r="BT60" s="258">
        <v>0</v>
      </c>
      <c r="BU60" s="290">
        <v>2</v>
      </c>
      <c r="BV60" s="258">
        <v>0</v>
      </c>
      <c r="BW60" s="258">
        <v>0</v>
      </c>
      <c r="BX60" s="258">
        <v>0</v>
      </c>
      <c r="BY60" s="294">
        <v>45</v>
      </c>
      <c r="BZ60" s="258">
        <v>0</v>
      </c>
      <c r="CA60" s="258">
        <v>0</v>
      </c>
      <c r="CB60" s="258">
        <v>0</v>
      </c>
      <c r="CC60" s="258">
        <v>0</v>
      </c>
      <c r="CD60" s="258">
        <v>0</v>
      </c>
      <c r="CE60" s="258">
        <v>0</v>
      </c>
      <c r="CF60" s="308">
        <v>0</v>
      </c>
      <c r="CG60" s="308">
        <v>0</v>
      </c>
      <c r="CH60" s="258">
        <v>0</v>
      </c>
      <c r="CI60" s="308">
        <v>0</v>
      </c>
      <c r="CJ60" s="258">
        <v>0</v>
      </c>
      <c r="CK60" s="258">
        <v>0</v>
      </c>
      <c r="CL60" s="258">
        <v>0</v>
      </c>
      <c r="CM60" s="291">
        <v>0</v>
      </c>
      <c r="CN60" s="258">
        <v>0</v>
      </c>
      <c r="CO60" s="291">
        <v>1</v>
      </c>
      <c r="CP60" s="258">
        <v>0</v>
      </c>
      <c r="CQ60" s="258">
        <v>0</v>
      </c>
      <c r="CR60" s="258">
        <v>0</v>
      </c>
      <c r="CS60" s="290">
        <v>7</v>
      </c>
      <c r="CT60" s="258">
        <v>0</v>
      </c>
      <c r="CU60" s="258">
        <v>0</v>
      </c>
      <c r="CV60" s="258">
        <v>0</v>
      </c>
      <c r="CW60" s="258">
        <v>0</v>
      </c>
      <c r="CX60" s="258">
        <v>0</v>
      </c>
      <c r="CY60" s="290">
        <v>6</v>
      </c>
      <c r="CZ60" s="290">
        <f t="shared" si="23"/>
        <v>21</v>
      </c>
      <c r="DA60" s="258">
        <v>0</v>
      </c>
      <c r="DB60" s="290">
        <v>21</v>
      </c>
      <c r="DC60" s="258">
        <v>0</v>
      </c>
      <c r="DD60" s="294">
        <v>300</v>
      </c>
      <c r="DE60" s="258">
        <v>0</v>
      </c>
      <c r="DF60" s="258">
        <v>0</v>
      </c>
      <c r="DG60" s="258">
        <v>0</v>
      </c>
      <c r="DH60" s="258">
        <v>0</v>
      </c>
      <c r="DI60" s="258">
        <v>0</v>
      </c>
      <c r="DJ60" s="258">
        <v>0</v>
      </c>
      <c r="DK60" s="258">
        <v>0</v>
      </c>
      <c r="DL60" s="258">
        <v>0</v>
      </c>
      <c r="DM60" s="258">
        <v>0</v>
      </c>
      <c r="DN60" s="258">
        <v>0</v>
      </c>
      <c r="DO60" s="258">
        <v>0</v>
      </c>
      <c r="DP60" s="258">
        <v>0</v>
      </c>
      <c r="DQ60" s="258">
        <v>0</v>
      </c>
      <c r="DR60" s="294">
        <v>0</v>
      </c>
      <c r="DS60" s="258">
        <v>0</v>
      </c>
      <c r="DT60" s="294">
        <v>2556</v>
      </c>
      <c r="DU60" s="258">
        <v>0</v>
      </c>
      <c r="DV60" s="258">
        <v>0</v>
      </c>
      <c r="DW60" s="258">
        <v>0</v>
      </c>
      <c r="DX60" s="258">
        <v>0</v>
      </c>
      <c r="DY60" s="258">
        <v>0</v>
      </c>
      <c r="DZ60" s="258">
        <v>0</v>
      </c>
      <c r="EA60" s="258">
        <v>0</v>
      </c>
      <c r="EB60" s="258">
        <v>0</v>
      </c>
      <c r="EC60" s="258">
        <v>0</v>
      </c>
      <c r="ED60" s="258">
        <v>0</v>
      </c>
      <c r="EE60" s="258">
        <v>0</v>
      </c>
      <c r="EF60" s="258">
        <v>0</v>
      </c>
      <c r="EG60" s="258">
        <v>0</v>
      </c>
      <c r="EH60" s="294">
        <v>0</v>
      </c>
      <c r="EI60" s="294">
        <v>0</v>
      </c>
      <c r="EJ60" s="291">
        <v>7668</v>
      </c>
      <c r="EK60" s="258">
        <v>0</v>
      </c>
      <c r="EL60" s="294">
        <v>3</v>
      </c>
      <c r="EM60" s="258">
        <v>0</v>
      </c>
      <c r="EN60" s="258">
        <v>0</v>
      </c>
      <c r="EO60" s="258">
        <v>0</v>
      </c>
      <c r="EP60" s="258">
        <v>704.19</v>
      </c>
      <c r="EQ60" s="258">
        <v>0</v>
      </c>
      <c r="ER60" s="258">
        <v>0</v>
      </c>
      <c r="ES60" s="258">
        <v>0</v>
      </c>
      <c r="ET60" s="258">
        <v>0</v>
      </c>
      <c r="EU60" s="258">
        <v>0</v>
      </c>
      <c r="EV60" s="258">
        <v>0</v>
      </c>
      <c r="EW60" s="258">
        <v>0</v>
      </c>
      <c r="EX60" s="258">
        <v>0</v>
      </c>
      <c r="EY60" s="258">
        <v>0</v>
      </c>
      <c r="EZ60" s="258">
        <v>0</v>
      </c>
      <c r="FA60" s="258">
        <v>0</v>
      </c>
      <c r="FB60" s="258">
        <v>0</v>
      </c>
      <c r="FC60" s="258">
        <v>0</v>
      </c>
      <c r="FD60" s="258">
        <v>0</v>
      </c>
      <c r="FE60" s="258">
        <v>0</v>
      </c>
      <c r="FF60" s="258">
        <v>0</v>
      </c>
      <c r="FG60" s="258">
        <v>0</v>
      </c>
      <c r="FH60" s="258">
        <v>0</v>
      </c>
      <c r="FI60" s="258">
        <v>0</v>
      </c>
      <c r="FJ60" s="258">
        <v>0</v>
      </c>
      <c r="FK60" s="258">
        <v>0</v>
      </c>
      <c r="FL60" s="258">
        <v>0</v>
      </c>
      <c r="FM60" s="258">
        <v>0</v>
      </c>
      <c r="FN60" s="258">
        <v>0</v>
      </c>
      <c r="FO60" s="258">
        <v>0</v>
      </c>
      <c r="FP60" s="258">
        <v>0</v>
      </c>
      <c r="FQ60" s="258">
        <v>0</v>
      </c>
      <c r="FR60" s="258">
        <v>0</v>
      </c>
      <c r="FS60" s="258">
        <v>0</v>
      </c>
      <c r="FT60" s="258">
        <v>0</v>
      </c>
      <c r="FU60" s="258">
        <v>0</v>
      </c>
      <c r="FV60" s="258">
        <v>0</v>
      </c>
      <c r="FW60" s="258">
        <v>0</v>
      </c>
      <c r="FX60" s="258">
        <v>0</v>
      </c>
      <c r="FY60" s="258">
        <v>0</v>
      </c>
      <c r="FZ60" s="258">
        <v>0</v>
      </c>
      <c r="GA60" s="258">
        <v>0</v>
      </c>
      <c r="GB60" s="258">
        <v>0</v>
      </c>
      <c r="GC60" s="258">
        <v>0</v>
      </c>
      <c r="GD60" s="258">
        <v>0</v>
      </c>
      <c r="GE60" s="258">
        <v>0</v>
      </c>
      <c r="GF60" s="258">
        <v>0</v>
      </c>
      <c r="GG60" s="258">
        <v>0</v>
      </c>
      <c r="GH60" s="258">
        <v>0</v>
      </c>
      <c r="GI60" s="258">
        <v>0</v>
      </c>
      <c r="GJ60" s="294">
        <v>352</v>
      </c>
      <c r="GK60" s="258">
        <v>0</v>
      </c>
      <c r="GL60" s="294">
        <v>2</v>
      </c>
      <c r="GM60" s="258">
        <v>0</v>
      </c>
      <c r="GN60" s="258">
        <f t="shared" si="24"/>
        <v>0</v>
      </c>
      <c r="GO60" s="258">
        <v>0</v>
      </c>
      <c r="GP60" s="258">
        <f t="shared" si="25"/>
        <v>0</v>
      </c>
      <c r="GQ60" s="258">
        <v>0</v>
      </c>
      <c r="GR60" s="258">
        <v>0</v>
      </c>
      <c r="GS60" s="258">
        <v>0</v>
      </c>
      <c r="GT60" s="258">
        <v>0</v>
      </c>
      <c r="GU60" s="258">
        <v>0</v>
      </c>
      <c r="GV60" s="258">
        <v>0</v>
      </c>
      <c r="GW60" s="258">
        <v>0</v>
      </c>
      <c r="GX60" s="258">
        <v>0</v>
      </c>
      <c r="GY60" s="258">
        <v>0</v>
      </c>
      <c r="GZ60" s="258">
        <v>0</v>
      </c>
      <c r="HA60" s="258">
        <v>0</v>
      </c>
      <c r="HB60" s="258">
        <v>0</v>
      </c>
      <c r="HC60" s="258">
        <v>0</v>
      </c>
      <c r="HD60" s="258">
        <v>0</v>
      </c>
      <c r="HE60" s="258">
        <v>0</v>
      </c>
      <c r="HF60" s="258">
        <v>0</v>
      </c>
      <c r="HG60" s="258">
        <v>0</v>
      </c>
      <c r="HH60" s="258">
        <v>0</v>
      </c>
      <c r="HI60" s="291">
        <v>0</v>
      </c>
      <c r="HJ60" s="291">
        <v>0</v>
      </c>
      <c r="HK60" s="258">
        <v>0</v>
      </c>
      <c r="HL60" s="258">
        <v>0</v>
      </c>
      <c r="HM60" s="258">
        <v>0</v>
      </c>
      <c r="HN60" s="258">
        <v>0</v>
      </c>
      <c r="HO60" s="291">
        <v>0</v>
      </c>
      <c r="HP60" s="258">
        <v>0</v>
      </c>
      <c r="HQ60" s="258">
        <v>0</v>
      </c>
      <c r="HR60" s="258">
        <v>0</v>
      </c>
      <c r="HS60" s="258">
        <v>0</v>
      </c>
      <c r="HT60" s="258">
        <v>0</v>
      </c>
      <c r="HU60" s="258">
        <v>0</v>
      </c>
      <c r="HV60" s="258">
        <v>0</v>
      </c>
      <c r="HW60" s="258">
        <v>0</v>
      </c>
      <c r="HX60" s="258">
        <v>0</v>
      </c>
      <c r="HY60" s="258">
        <v>0</v>
      </c>
      <c r="HZ60" s="258">
        <v>0</v>
      </c>
      <c r="IA60" s="258">
        <v>0</v>
      </c>
      <c r="IB60" s="258">
        <v>0</v>
      </c>
      <c r="IC60" s="258">
        <v>0</v>
      </c>
      <c r="ID60" s="258">
        <v>0</v>
      </c>
      <c r="IE60" s="258">
        <v>0</v>
      </c>
      <c r="IF60" s="258">
        <v>0</v>
      </c>
      <c r="IG60" s="258">
        <v>0</v>
      </c>
      <c r="IH60" s="258">
        <v>0</v>
      </c>
      <c r="II60" s="258">
        <v>0</v>
      </c>
      <c r="IJ60" s="258">
        <v>0</v>
      </c>
      <c r="IK60" s="258">
        <v>0</v>
      </c>
      <c r="IL60" s="258">
        <v>0</v>
      </c>
      <c r="IM60" s="258">
        <v>0</v>
      </c>
      <c r="IN60" s="258">
        <v>0</v>
      </c>
      <c r="IO60" s="258">
        <v>0</v>
      </c>
      <c r="IP60" s="258">
        <v>0</v>
      </c>
      <c r="IQ60" s="258">
        <v>0</v>
      </c>
      <c r="IR60" s="258">
        <v>0</v>
      </c>
      <c r="IS60" s="258">
        <v>0</v>
      </c>
      <c r="IT60" s="258">
        <v>0</v>
      </c>
      <c r="IU60" s="258">
        <v>0</v>
      </c>
      <c r="IV60" s="258">
        <v>0</v>
      </c>
      <c r="IW60" s="258">
        <v>0</v>
      </c>
      <c r="IX60" s="258">
        <v>0</v>
      </c>
      <c r="IY60" s="258">
        <v>0</v>
      </c>
      <c r="IZ60" s="258">
        <v>0</v>
      </c>
      <c r="JA60" s="258">
        <v>0</v>
      </c>
    </row>
    <row r="61" spans="1:261" ht="63" x14ac:dyDescent="0.3">
      <c r="A61" s="293">
        <v>51</v>
      </c>
      <c r="B61" s="293" t="s">
        <v>526</v>
      </c>
      <c r="C61" s="292" t="s">
        <v>574</v>
      </c>
      <c r="D61" s="291">
        <v>247693040</v>
      </c>
      <c r="E61" s="265">
        <f t="shared" si="20"/>
        <v>2643</v>
      </c>
      <c r="F61" s="265">
        <f t="shared" si="4"/>
        <v>0</v>
      </c>
      <c r="G61" s="265">
        <f t="shared" si="5"/>
        <v>1989</v>
      </c>
      <c r="H61" s="265">
        <f t="shared" si="31"/>
        <v>0</v>
      </c>
      <c r="I61" s="265">
        <f t="shared" si="6"/>
        <v>654</v>
      </c>
      <c r="J61" s="290">
        <f t="shared" si="21"/>
        <v>1</v>
      </c>
      <c r="K61" s="310">
        <v>0</v>
      </c>
      <c r="L61" s="290">
        <v>1</v>
      </c>
      <c r="M61" s="310">
        <v>0</v>
      </c>
      <c r="N61" s="310">
        <v>0</v>
      </c>
      <c r="O61" s="310">
        <v>0</v>
      </c>
      <c r="P61" s="294">
        <v>0</v>
      </c>
      <c r="Q61" s="310">
        <v>0</v>
      </c>
      <c r="R61" s="310">
        <v>0</v>
      </c>
      <c r="S61" s="310">
        <v>0</v>
      </c>
      <c r="T61" s="310">
        <v>0</v>
      </c>
      <c r="U61" s="310">
        <v>0</v>
      </c>
      <c r="V61" s="294">
        <v>168</v>
      </c>
      <c r="W61" s="310">
        <v>0</v>
      </c>
      <c r="X61" s="294">
        <v>0</v>
      </c>
      <c r="Y61" s="310">
        <v>0</v>
      </c>
      <c r="Z61" s="294">
        <v>0</v>
      </c>
      <c r="AA61" s="310">
        <v>0</v>
      </c>
      <c r="AB61" s="294">
        <v>0</v>
      </c>
      <c r="AC61" s="310">
        <v>0</v>
      </c>
      <c r="AD61" s="294">
        <v>15</v>
      </c>
      <c r="AE61" s="310">
        <v>0</v>
      </c>
      <c r="AF61" s="311">
        <v>1</v>
      </c>
      <c r="AG61" s="310">
        <v>0</v>
      </c>
      <c r="AH61" s="310">
        <v>0</v>
      </c>
      <c r="AI61" s="310">
        <v>0</v>
      </c>
      <c r="AJ61" s="310">
        <v>0</v>
      </c>
      <c r="AK61" s="310">
        <v>0</v>
      </c>
      <c r="AL61" s="312">
        <v>450</v>
      </c>
      <c r="AM61" s="310">
        <v>0</v>
      </c>
      <c r="AN61" s="310">
        <v>0</v>
      </c>
      <c r="AO61" s="310">
        <v>0</v>
      </c>
      <c r="AP61" s="310">
        <v>0</v>
      </c>
      <c r="AQ61" s="310">
        <v>0</v>
      </c>
      <c r="AR61" s="312">
        <v>0</v>
      </c>
      <c r="AS61" s="310">
        <v>0</v>
      </c>
      <c r="AT61" s="312">
        <v>0</v>
      </c>
      <c r="AU61" s="310">
        <v>0</v>
      </c>
      <c r="AV61" s="312">
        <v>0</v>
      </c>
      <c r="AW61" s="310">
        <v>0</v>
      </c>
      <c r="AX61" s="312">
        <v>0</v>
      </c>
      <c r="AY61" s="310">
        <v>0</v>
      </c>
      <c r="AZ61" s="310">
        <v>0</v>
      </c>
      <c r="BA61" s="310">
        <v>0</v>
      </c>
      <c r="BB61" s="290">
        <v>0</v>
      </c>
      <c r="BC61" s="310">
        <v>0</v>
      </c>
      <c r="BD61" s="310">
        <v>0</v>
      </c>
      <c r="BE61" s="310">
        <v>0</v>
      </c>
      <c r="BF61" s="294">
        <v>0</v>
      </c>
      <c r="BG61" s="310">
        <v>0</v>
      </c>
      <c r="BH61" s="290">
        <v>31</v>
      </c>
      <c r="BI61" s="310">
        <v>0</v>
      </c>
      <c r="BJ61" s="310">
        <v>0</v>
      </c>
      <c r="BK61" s="310">
        <v>0</v>
      </c>
      <c r="BL61" s="294">
        <v>0</v>
      </c>
      <c r="BM61" s="310">
        <v>0</v>
      </c>
      <c r="BN61" s="310">
        <v>0</v>
      </c>
      <c r="BO61" s="310">
        <v>0</v>
      </c>
      <c r="BP61" s="294">
        <v>0</v>
      </c>
      <c r="BQ61" s="310">
        <v>0</v>
      </c>
      <c r="BR61" s="290">
        <v>0</v>
      </c>
      <c r="BS61" s="290">
        <f t="shared" si="22"/>
        <v>2</v>
      </c>
      <c r="BT61" s="310">
        <v>0</v>
      </c>
      <c r="BU61" s="290">
        <v>2</v>
      </c>
      <c r="BV61" s="310">
        <v>0</v>
      </c>
      <c r="BW61" s="310">
        <v>0</v>
      </c>
      <c r="BX61" s="310">
        <v>0</v>
      </c>
      <c r="BY61" s="294">
        <v>36</v>
      </c>
      <c r="BZ61" s="310">
        <v>0</v>
      </c>
      <c r="CA61" s="258">
        <v>0</v>
      </c>
      <c r="CB61" s="258">
        <v>0</v>
      </c>
      <c r="CC61" s="258">
        <v>0</v>
      </c>
      <c r="CD61" s="310">
        <v>0</v>
      </c>
      <c r="CE61" s="258">
        <v>0</v>
      </c>
      <c r="CF61" s="308">
        <v>0</v>
      </c>
      <c r="CG61" s="308">
        <v>0</v>
      </c>
      <c r="CH61" s="310">
        <v>0</v>
      </c>
      <c r="CI61" s="308">
        <v>0</v>
      </c>
      <c r="CJ61" s="310">
        <v>0</v>
      </c>
      <c r="CK61" s="258">
        <v>0</v>
      </c>
      <c r="CL61" s="310">
        <v>0</v>
      </c>
      <c r="CM61" s="291">
        <v>0</v>
      </c>
      <c r="CN61" s="310">
        <v>0</v>
      </c>
      <c r="CO61" s="291">
        <v>0</v>
      </c>
      <c r="CP61" s="310">
        <v>0</v>
      </c>
      <c r="CQ61" s="258">
        <v>0</v>
      </c>
      <c r="CR61" s="310">
        <v>0</v>
      </c>
      <c r="CS61" s="290">
        <v>1</v>
      </c>
      <c r="CT61" s="258">
        <v>0</v>
      </c>
      <c r="CU61" s="258">
        <v>0</v>
      </c>
      <c r="CV61" s="258">
        <v>0</v>
      </c>
      <c r="CW61" s="258">
        <v>0</v>
      </c>
      <c r="CX61" s="310">
        <v>0</v>
      </c>
      <c r="CY61" s="290">
        <v>1</v>
      </c>
      <c r="CZ61" s="290">
        <f t="shared" si="23"/>
        <v>20</v>
      </c>
      <c r="DA61" s="310">
        <v>0</v>
      </c>
      <c r="DB61" s="290">
        <v>20</v>
      </c>
      <c r="DC61" s="310">
        <v>0</v>
      </c>
      <c r="DD61" s="294">
        <v>265</v>
      </c>
      <c r="DE61" s="310">
        <v>0</v>
      </c>
      <c r="DF61" s="258">
        <v>0</v>
      </c>
      <c r="DG61" s="258">
        <v>0</v>
      </c>
      <c r="DH61" s="258">
        <v>0</v>
      </c>
      <c r="DI61" s="258">
        <v>0</v>
      </c>
      <c r="DJ61" s="258">
        <v>0</v>
      </c>
      <c r="DK61" s="258">
        <v>0</v>
      </c>
      <c r="DL61" s="258">
        <v>0</v>
      </c>
      <c r="DM61" s="258">
        <v>0</v>
      </c>
      <c r="DN61" s="258">
        <v>0</v>
      </c>
      <c r="DO61" s="258">
        <v>0</v>
      </c>
      <c r="DP61" s="258">
        <v>0</v>
      </c>
      <c r="DQ61" s="310">
        <v>0</v>
      </c>
      <c r="DR61" s="294">
        <v>0</v>
      </c>
      <c r="DS61" s="310">
        <v>0</v>
      </c>
      <c r="DT61" s="294">
        <v>1724</v>
      </c>
      <c r="DU61" s="258">
        <v>0</v>
      </c>
      <c r="DV61" s="258">
        <v>0</v>
      </c>
      <c r="DW61" s="258">
        <v>0</v>
      </c>
      <c r="DX61" s="258">
        <v>0</v>
      </c>
      <c r="DY61" s="258">
        <v>0</v>
      </c>
      <c r="DZ61" s="258">
        <v>0</v>
      </c>
      <c r="EA61" s="258">
        <v>0</v>
      </c>
      <c r="EB61" s="258">
        <v>0</v>
      </c>
      <c r="EC61" s="258">
        <v>0</v>
      </c>
      <c r="ED61" s="258">
        <v>0</v>
      </c>
      <c r="EE61" s="258">
        <v>0</v>
      </c>
      <c r="EF61" s="258">
        <v>0</v>
      </c>
      <c r="EG61" s="258">
        <v>0</v>
      </c>
      <c r="EH61" s="294">
        <v>0</v>
      </c>
      <c r="EI61" s="294">
        <v>0</v>
      </c>
      <c r="EJ61" s="291">
        <v>574</v>
      </c>
      <c r="EK61" s="258">
        <v>0</v>
      </c>
      <c r="EL61" s="294">
        <v>3</v>
      </c>
      <c r="EM61" s="258">
        <v>0</v>
      </c>
      <c r="EN61" s="258">
        <v>0</v>
      </c>
      <c r="EO61" s="258">
        <v>0</v>
      </c>
      <c r="EP61" s="258">
        <f t="shared" si="32"/>
        <v>0</v>
      </c>
      <c r="EQ61" s="258">
        <v>0</v>
      </c>
      <c r="ER61" s="258">
        <v>0</v>
      </c>
      <c r="ES61" s="258">
        <v>0</v>
      </c>
      <c r="ET61" s="258">
        <v>0</v>
      </c>
      <c r="EU61" s="258">
        <v>0</v>
      </c>
      <c r="EV61" s="258">
        <f t="shared" si="27"/>
        <v>0</v>
      </c>
      <c r="EW61" s="258">
        <v>0</v>
      </c>
      <c r="EX61" s="258">
        <v>0</v>
      </c>
      <c r="EY61" s="258">
        <v>0</v>
      </c>
      <c r="EZ61" s="258">
        <v>0</v>
      </c>
      <c r="FA61" s="258">
        <v>0</v>
      </c>
      <c r="FB61" s="258">
        <v>0</v>
      </c>
      <c r="FC61" s="258">
        <v>0</v>
      </c>
      <c r="FD61" s="258">
        <v>0</v>
      </c>
      <c r="FE61" s="258">
        <v>0</v>
      </c>
      <c r="FF61" s="258">
        <v>0</v>
      </c>
      <c r="FG61" s="258">
        <v>0</v>
      </c>
      <c r="FH61" s="258">
        <v>0</v>
      </c>
      <c r="FI61" s="258">
        <v>0</v>
      </c>
      <c r="FJ61" s="258">
        <v>0</v>
      </c>
      <c r="FK61" s="258">
        <v>0</v>
      </c>
      <c r="FL61" s="258">
        <v>0</v>
      </c>
      <c r="FM61" s="258">
        <v>0</v>
      </c>
      <c r="FN61" s="258">
        <v>0</v>
      </c>
      <c r="FO61" s="258">
        <v>0</v>
      </c>
      <c r="FP61" s="258">
        <v>0</v>
      </c>
      <c r="FQ61" s="258">
        <v>0</v>
      </c>
      <c r="FR61" s="258">
        <v>0</v>
      </c>
      <c r="FS61" s="258">
        <v>0</v>
      </c>
      <c r="FT61" s="258">
        <v>0</v>
      </c>
      <c r="FU61" s="258">
        <v>0</v>
      </c>
      <c r="FV61" s="258">
        <v>0</v>
      </c>
      <c r="FW61" s="258">
        <v>0</v>
      </c>
      <c r="FX61" s="258">
        <v>0</v>
      </c>
      <c r="FY61" s="258">
        <v>0</v>
      </c>
      <c r="FZ61" s="258">
        <v>0</v>
      </c>
      <c r="GA61" s="258">
        <v>0</v>
      </c>
      <c r="GB61" s="258">
        <v>0</v>
      </c>
      <c r="GC61" s="258">
        <v>0</v>
      </c>
      <c r="GD61" s="258">
        <v>0</v>
      </c>
      <c r="GE61" s="258">
        <v>0</v>
      </c>
      <c r="GF61" s="258">
        <v>0</v>
      </c>
      <c r="GG61" s="258">
        <v>0</v>
      </c>
      <c r="GH61" s="258">
        <v>0</v>
      </c>
      <c r="GI61" s="258">
        <v>0</v>
      </c>
      <c r="GJ61" s="294">
        <v>0</v>
      </c>
      <c r="GK61" s="258">
        <v>0</v>
      </c>
      <c r="GL61" s="294">
        <v>0</v>
      </c>
      <c r="GM61" s="258">
        <v>0</v>
      </c>
      <c r="GN61" s="258">
        <f t="shared" si="24"/>
        <v>0</v>
      </c>
      <c r="GO61" s="258">
        <v>0</v>
      </c>
      <c r="GP61" s="258">
        <f t="shared" si="25"/>
        <v>0</v>
      </c>
      <c r="GQ61" s="258">
        <v>0</v>
      </c>
      <c r="GR61" s="258">
        <v>0</v>
      </c>
      <c r="GS61" s="258">
        <v>0</v>
      </c>
      <c r="GT61" s="258">
        <v>0</v>
      </c>
      <c r="GU61" s="258">
        <v>0</v>
      </c>
      <c r="GV61" s="258">
        <v>0</v>
      </c>
      <c r="GW61" s="258">
        <v>0</v>
      </c>
      <c r="GX61" s="258">
        <v>0</v>
      </c>
      <c r="GY61" s="258">
        <v>0</v>
      </c>
      <c r="GZ61" s="258">
        <v>0</v>
      </c>
      <c r="HA61" s="258">
        <v>0</v>
      </c>
      <c r="HB61" s="258">
        <v>0</v>
      </c>
      <c r="HC61" s="258">
        <v>0</v>
      </c>
      <c r="HD61" s="258">
        <v>0</v>
      </c>
      <c r="HE61" s="258">
        <v>0</v>
      </c>
      <c r="HF61" s="258">
        <v>0</v>
      </c>
      <c r="HG61" s="258">
        <v>0</v>
      </c>
      <c r="HH61" s="258">
        <v>0</v>
      </c>
      <c r="HI61" s="291">
        <v>0</v>
      </c>
      <c r="HJ61" s="291">
        <v>0</v>
      </c>
      <c r="HK61" s="258">
        <v>0</v>
      </c>
      <c r="HL61" s="258">
        <v>0</v>
      </c>
      <c r="HM61" s="258">
        <v>0</v>
      </c>
      <c r="HN61" s="258">
        <v>0</v>
      </c>
      <c r="HO61" s="291">
        <v>0</v>
      </c>
      <c r="HP61" s="258">
        <v>0</v>
      </c>
      <c r="HQ61" s="258">
        <v>0</v>
      </c>
      <c r="HR61" s="258">
        <v>0</v>
      </c>
      <c r="HS61" s="258">
        <v>0</v>
      </c>
      <c r="HT61" s="258">
        <v>0</v>
      </c>
      <c r="HU61" s="258">
        <v>0</v>
      </c>
      <c r="HV61" s="258">
        <v>0</v>
      </c>
      <c r="HW61" s="258">
        <v>0</v>
      </c>
      <c r="HX61" s="258">
        <v>0</v>
      </c>
      <c r="HY61" s="258">
        <v>0</v>
      </c>
      <c r="HZ61" s="258">
        <v>0</v>
      </c>
      <c r="IA61" s="258">
        <v>0</v>
      </c>
      <c r="IB61" s="258">
        <v>0</v>
      </c>
      <c r="IC61" s="258">
        <v>0</v>
      </c>
      <c r="ID61" s="258">
        <v>0</v>
      </c>
      <c r="IE61" s="258">
        <v>0</v>
      </c>
      <c r="IF61" s="258">
        <v>0</v>
      </c>
      <c r="IG61" s="258">
        <v>0</v>
      </c>
      <c r="IH61" s="258">
        <v>0</v>
      </c>
      <c r="II61" s="258">
        <v>0</v>
      </c>
      <c r="IJ61" s="258">
        <v>0</v>
      </c>
      <c r="IK61" s="258">
        <v>0</v>
      </c>
      <c r="IL61" s="258">
        <v>0</v>
      </c>
      <c r="IM61" s="258">
        <v>0</v>
      </c>
      <c r="IN61" s="258">
        <v>0</v>
      </c>
      <c r="IO61" s="258">
        <v>0</v>
      </c>
      <c r="IP61" s="258">
        <v>0</v>
      </c>
      <c r="IQ61" s="258">
        <v>0</v>
      </c>
      <c r="IR61" s="258">
        <v>0</v>
      </c>
      <c r="IS61" s="258">
        <v>0</v>
      </c>
      <c r="IT61" s="258">
        <v>0</v>
      </c>
      <c r="IU61" s="258">
        <v>0</v>
      </c>
      <c r="IV61" s="258">
        <v>0</v>
      </c>
      <c r="IW61" s="258">
        <v>0</v>
      </c>
      <c r="IX61" s="258">
        <v>0</v>
      </c>
      <c r="IY61" s="258">
        <v>0</v>
      </c>
      <c r="IZ61" s="258">
        <v>0</v>
      </c>
      <c r="JA61" s="258">
        <v>0</v>
      </c>
    </row>
    <row r="62" spans="1:261" ht="94.5" x14ac:dyDescent="0.3">
      <c r="A62" s="293">
        <v>52</v>
      </c>
      <c r="B62" s="293" t="s">
        <v>526</v>
      </c>
      <c r="C62" s="292" t="s">
        <v>575</v>
      </c>
      <c r="D62" s="291">
        <v>247693080</v>
      </c>
      <c r="E62" s="265">
        <f t="shared" si="20"/>
        <v>4641.6499999999996</v>
      </c>
      <c r="F62" s="265">
        <f t="shared" si="4"/>
        <v>0</v>
      </c>
      <c r="G62" s="265">
        <f t="shared" si="5"/>
        <v>4254.6499999999996</v>
      </c>
      <c r="H62" s="265">
        <f t="shared" si="31"/>
        <v>0</v>
      </c>
      <c r="I62" s="265">
        <f t="shared" si="6"/>
        <v>387</v>
      </c>
      <c r="J62" s="290">
        <f t="shared" si="21"/>
        <v>1</v>
      </c>
      <c r="K62" s="310">
        <v>0</v>
      </c>
      <c r="L62" s="290">
        <v>1</v>
      </c>
      <c r="M62" s="310">
        <v>0</v>
      </c>
      <c r="N62" s="310">
        <v>0</v>
      </c>
      <c r="O62" s="310">
        <v>0</v>
      </c>
      <c r="P62" s="294">
        <v>0</v>
      </c>
      <c r="Q62" s="310">
        <v>0</v>
      </c>
      <c r="R62" s="310">
        <v>0</v>
      </c>
      <c r="S62" s="310">
        <v>0</v>
      </c>
      <c r="T62" s="310">
        <v>0</v>
      </c>
      <c r="U62" s="310">
        <v>0</v>
      </c>
      <c r="V62" s="294">
        <v>0</v>
      </c>
      <c r="W62" s="310">
        <v>0</v>
      </c>
      <c r="X62" s="294">
        <v>0</v>
      </c>
      <c r="Y62" s="310">
        <v>0</v>
      </c>
      <c r="Z62" s="294">
        <v>257</v>
      </c>
      <c r="AA62" s="310">
        <v>0</v>
      </c>
      <c r="AB62" s="294">
        <v>0</v>
      </c>
      <c r="AC62" s="310">
        <v>0</v>
      </c>
      <c r="AD62" s="294">
        <v>13</v>
      </c>
      <c r="AE62" s="310">
        <v>0</v>
      </c>
      <c r="AF62" s="311">
        <v>2</v>
      </c>
      <c r="AG62" s="310">
        <v>0</v>
      </c>
      <c r="AH62" s="310">
        <v>0</v>
      </c>
      <c r="AI62" s="310">
        <v>0</v>
      </c>
      <c r="AJ62" s="310">
        <v>0</v>
      </c>
      <c r="AK62" s="310">
        <v>0</v>
      </c>
      <c r="AL62" s="312">
        <v>0</v>
      </c>
      <c r="AM62" s="310">
        <v>0</v>
      </c>
      <c r="AN62" s="310">
        <v>0</v>
      </c>
      <c r="AO62" s="310">
        <v>0</v>
      </c>
      <c r="AP62" s="310">
        <v>0</v>
      </c>
      <c r="AQ62" s="310">
        <v>0</v>
      </c>
      <c r="AR62" s="312">
        <v>0</v>
      </c>
      <c r="AS62" s="310">
        <v>0</v>
      </c>
      <c r="AT62" s="312">
        <v>0</v>
      </c>
      <c r="AU62" s="310">
        <v>0</v>
      </c>
      <c r="AV62" s="312">
        <v>100</v>
      </c>
      <c r="AW62" s="310">
        <v>0</v>
      </c>
      <c r="AX62" s="312">
        <v>0</v>
      </c>
      <c r="AY62" s="310">
        <v>0</v>
      </c>
      <c r="AZ62" s="310">
        <v>0</v>
      </c>
      <c r="BA62" s="310">
        <v>0</v>
      </c>
      <c r="BB62" s="290">
        <v>0</v>
      </c>
      <c r="BC62" s="310">
        <v>0</v>
      </c>
      <c r="BD62" s="310">
        <v>0</v>
      </c>
      <c r="BE62" s="310">
        <v>0</v>
      </c>
      <c r="BF62" s="294">
        <v>0</v>
      </c>
      <c r="BG62" s="310">
        <v>0</v>
      </c>
      <c r="BH62" s="290">
        <v>104</v>
      </c>
      <c r="BI62" s="310">
        <v>0</v>
      </c>
      <c r="BJ62" s="310">
        <v>0</v>
      </c>
      <c r="BK62" s="310">
        <v>0</v>
      </c>
      <c r="BL62" s="294">
        <v>0</v>
      </c>
      <c r="BM62" s="310">
        <v>0</v>
      </c>
      <c r="BN62" s="310">
        <v>0</v>
      </c>
      <c r="BO62" s="310">
        <v>0</v>
      </c>
      <c r="BP62" s="294">
        <v>0</v>
      </c>
      <c r="BQ62" s="310">
        <v>0</v>
      </c>
      <c r="BR62" s="290">
        <v>0</v>
      </c>
      <c r="BS62" s="290">
        <f t="shared" si="22"/>
        <v>2</v>
      </c>
      <c r="BT62" s="310">
        <v>0</v>
      </c>
      <c r="BU62" s="290">
        <v>2</v>
      </c>
      <c r="BV62" s="310">
        <v>0</v>
      </c>
      <c r="BW62" s="310">
        <v>0</v>
      </c>
      <c r="BX62" s="310">
        <v>0</v>
      </c>
      <c r="BY62" s="294">
        <v>30</v>
      </c>
      <c r="BZ62" s="310">
        <v>0</v>
      </c>
      <c r="CA62" s="310">
        <v>0</v>
      </c>
      <c r="CB62" s="310">
        <v>0</v>
      </c>
      <c r="CC62" s="258">
        <v>0</v>
      </c>
      <c r="CD62" s="310">
        <v>0</v>
      </c>
      <c r="CE62" s="310">
        <v>0</v>
      </c>
      <c r="CF62" s="313">
        <v>0</v>
      </c>
      <c r="CG62" s="313">
        <v>0</v>
      </c>
      <c r="CH62" s="310">
        <v>0</v>
      </c>
      <c r="CI62" s="313">
        <v>0</v>
      </c>
      <c r="CJ62" s="310">
        <v>0</v>
      </c>
      <c r="CK62" s="310">
        <v>0</v>
      </c>
      <c r="CL62" s="310">
        <v>0</v>
      </c>
      <c r="CM62" s="311">
        <v>0</v>
      </c>
      <c r="CN62" s="310">
        <v>0</v>
      </c>
      <c r="CO62" s="311">
        <v>1</v>
      </c>
      <c r="CP62" s="310">
        <v>0</v>
      </c>
      <c r="CQ62" s="310">
        <v>0</v>
      </c>
      <c r="CR62" s="310">
        <v>0</v>
      </c>
      <c r="CS62" s="290">
        <v>7</v>
      </c>
      <c r="CT62" s="310">
        <v>0</v>
      </c>
      <c r="CU62" s="310">
        <v>0</v>
      </c>
      <c r="CV62" s="310">
        <v>0</v>
      </c>
      <c r="CW62" s="310">
        <v>0</v>
      </c>
      <c r="CX62" s="310">
        <v>0</v>
      </c>
      <c r="CY62" s="290">
        <v>3</v>
      </c>
      <c r="CZ62" s="290">
        <f t="shared" si="23"/>
        <v>30</v>
      </c>
      <c r="DA62" s="310">
        <v>0</v>
      </c>
      <c r="DB62" s="290">
        <v>30</v>
      </c>
      <c r="DC62" s="310">
        <v>0</v>
      </c>
      <c r="DD62" s="294">
        <v>395</v>
      </c>
      <c r="DE62" s="310">
        <v>0</v>
      </c>
      <c r="DF62" s="310">
        <v>0</v>
      </c>
      <c r="DG62" s="310">
        <v>0</v>
      </c>
      <c r="DH62" s="310">
        <v>0</v>
      </c>
      <c r="DI62" s="310">
        <v>0</v>
      </c>
      <c r="DJ62" s="310">
        <v>0</v>
      </c>
      <c r="DK62" s="310">
        <v>0</v>
      </c>
      <c r="DL62" s="310">
        <v>0</v>
      </c>
      <c r="DM62" s="310">
        <v>0</v>
      </c>
      <c r="DN62" s="310">
        <v>0</v>
      </c>
      <c r="DO62" s="310">
        <v>0</v>
      </c>
      <c r="DP62" s="310">
        <v>0</v>
      </c>
      <c r="DQ62" s="310">
        <v>0</v>
      </c>
      <c r="DR62" s="294">
        <v>0</v>
      </c>
      <c r="DS62" s="310">
        <v>0</v>
      </c>
      <c r="DT62" s="294">
        <v>3781</v>
      </c>
      <c r="DU62" s="310">
        <v>0</v>
      </c>
      <c r="DV62" s="310">
        <v>0</v>
      </c>
      <c r="DW62" s="310">
        <v>0</v>
      </c>
      <c r="DX62" s="310">
        <v>0</v>
      </c>
      <c r="DY62" s="310">
        <v>0</v>
      </c>
      <c r="DZ62" s="310">
        <v>0</v>
      </c>
      <c r="EA62" s="310">
        <v>0</v>
      </c>
      <c r="EB62" s="310">
        <v>0</v>
      </c>
      <c r="EC62" s="310">
        <v>0</v>
      </c>
      <c r="ED62" s="310">
        <v>0</v>
      </c>
      <c r="EE62" s="310">
        <v>0</v>
      </c>
      <c r="EF62" s="310">
        <v>0</v>
      </c>
      <c r="EG62" s="310">
        <v>0</v>
      </c>
      <c r="EH62" s="294">
        <v>0</v>
      </c>
      <c r="EI62" s="294">
        <v>0</v>
      </c>
      <c r="EJ62" s="291">
        <v>1260</v>
      </c>
      <c r="EK62" s="310">
        <v>0</v>
      </c>
      <c r="EL62" s="294">
        <v>3</v>
      </c>
      <c r="EM62" s="310">
        <v>0</v>
      </c>
      <c r="EN62" s="310">
        <v>0</v>
      </c>
      <c r="EO62" s="310">
        <v>0</v>
      </c>
      <c r="EP62" s="258">
        <v>78.650000000000006</v>
      </c>
      <c r="EQ62" s="310">
        <v>0</v>
      </c>
      <c r="ER62" s="310">
        <v>0</v>
      </c>
      <c r="ES62" s="310">
        <v>0</v>
      </c>
      <c r="ET62" s="310">
        <v>0</v>
      </c>
      <c r="EU62" s="310">
        <v>0</v>
      </c>
      <c r="EV62" s="258">
        <v>0</v>
      </c>
      <c r="EW62" s="310">
        <v>0</v>
      </c>
      <c r="EX62" s="310">
        <v>0</v>
      </c>
      <c r="EY62" s="310">
        <v>0</v>
      </c>
      <c r="EZ62" s="310">
        <v>0</v>
      </c>
      <c r="FA62" s="310">
        <v>0</v>
      </c>
      <c r="FB62" s="310">
        <v>0</v>
      </c>
      <c r="FC62" s="310">
        <v>0</v>
      </c>
      <c r="FD62" s="310">
        <v>0</v>
      </c>
      <c r="FE62" s="310">
        <v>0</v>
      </c>
      <c r="FF62" s="310">
        <v>0</v>
      </c>
      <c r="FG62" s="310">
        <v>0</v>
      </c>
      <c r="FH62" s="310">
        <v>0</v>
      </c>
      <c r="FI62" s="310">
        <v>0</v>
      </c>
      <c r="FJ62" s="310">
        <v>0</v>
      </c>
      <c r="FK62" s="310">
        <v>0</v>
      </c>
      <c r="FL62" s="310">
        <v>0</v>
      </c>
      <c r="FM62" s="310">
        <v>0</v>
      </c>
      <c r="FN62" s="310">
        <v>0</v>
      </c>
      <c r="FO62" s="310">
        <v>0</v>
      </c>
      <c r="FP62" s="310">
        <v>0</v>
      </c>
      <c r="FQ62" s="310">
        <v>0</v>
      </c>
      <c r="FR62" s="310">
        <v>0</v>
      </c>
      <c r="FS62" s="310">
        <v>0</v>
      </c>
      <c r="FT62" s="310">
        <v>0</v>
      </c>
      <c r="FU62" s="310">
        <v>0</v>
      </c>
      <c r="FV62" s="310">
        <v>0</v>
      </c>
      <c r="FW62" s="310">
        <v>0</v>
      </c>
      <c r="FX62" s="310">
        <v>0</v>
      </c>
      <c r="FY62" s="310">
        <v>0</v>
      </c>
      <c r="FZ62" s="310">
        <v>0</v>
      </c>
      <c r="GA62" s="310">
        <v>0</v>
      </c>
      <c r="GB62" s="310">
        <v>0</v>
      </c>
      <c r="GC62" s="310">
        <v>0</v>
      </c>
      <c r="GD62" s="310">
        <v>0</v>
      </c>
      <c r="GE62" s="310">
        <v>0</v>
      </c>
      <c r="GF62" s="310">
        <v>0</v>
      </c>
      <c r="GG62" s="310">
        <v>0</v>
      </c>
      <c r="GH62" s="310">
        <v>0</v>
      </c>
      <c r="GI62" s="310">
        <v>0</v>
      </c>
      <c r="GJ62" s="294">
        <v>39</v>
      </c>
      <c r="GK62" s="310">
        <v>0</v>
      </c>
      <c r="GL62" s="294">
        <v>2</v>
      </c>
      <c r="GM62" s="310">
        <v>0</v>
      </c>
      <c r="GN62" s="258">
        <f t="shared" si="24"/>
        <v>0</v>
      </c>
      <c r="GO62" s="310">
        <v>0</v>
      </c>
      <c r="GP62" s="258">
        <f t="shared" si="25"/>
        <v>0</v>
      </c>
      <c r="GQ62" s="310">
        <v>0</v>
      </c>
      <c r="GR62" s="310">
        <v>0</v>
      </c>
      <c r="GS62" s="310">
        <v>0</v>
      </c>
      <c r="GT62" s="310">
        <v>0</v>
      </c>
      <c r="GU62" s="310">
        <v>0</v>
      </c>
      <c r="GV62" s="310">
        <v>0</v>
      </c>
      <c r="GW62" s="310">
        <v>0</v>
      </c>
      <c r="GX62" s="310">
        <v>0</v>
      </c>
      <c r="GY62" s="310">
        <v>0</v>
      </c>
      <c r="GZ62" s="310">
        <v>0</v>
      </c>
      <c r="HA62" s="310">
        <v>0</v>
      </c>
      <c r="HB62" s="310">
        <v>0</v>
      </c>
      <c r="HC62" s="310">
        <v>0</v>
      </c>
      <c r="HD62" s="310">
        <v>0</v>
      </c>
      <c r="HE62" s="310">
        <v>0</v>
      </c>
      <c r="HF62" s="258">
        <v>0</v>
      </c>
      <c r="HG62" s="310">
        <v>0</v>
      </c>
      <c r="HH62" s="258">
        <v>0</v>
      </c>
      <c r="HI62" s="311">
        <v>0</v>
      </c>
      <c r="HJ62" s="311">
        <v>0</v>
      </c>
      <c r="HK62" s="310">
        <v>0</v>
      </c>
      <c r="HL62" s="310">
        <v>0</v>
      </c>
      <c r="HM62" s="310">
        <v>0</v>
      </c>
      <c r="HN62" s="310">
        <v>0</v>
      </c>
      <c r="HO62" s="311">
        <v>0</v>
      </c>
      <c r="HP62" s="310">
        <v>0</v>
      </c>
      <c r="HQ62" s="310">
        <v>0</v>
      </c>
      <c r="HR62" s="310">
        <v>0</v>
      </c>
      <c r="HS62" s="310">
        <v>0</v>
      </c>
      <c r="HT62" s="310">
        <v>0</v>
      </c>
      <c r="HU62" s="310">
        <v>0</v>
      </c>
      <c r="HV62" s="310">
        <v>0</v>
      </c>
      <c r="HW62" s="310">
        <v>0</v>
      </c>
      <c r="HX62" s="310">
        <v>0</v>
      </c>
      <c r="HY62" s="310">
        <v>0</v>
      </c>
      <c r="HZ62" s="310">
        <v>0</v>
      </c>
      <c r="IA62" s="310">
        <v>0</v>
      </c>
      <c r="IB62" s="310">
        <v>0</v>
      </c>
      <c r="IC62" s="310">
        <v>0</v>
      </c>
      <c r="ID62" s="310">
        <v>0</v>
      </c>
      <c r="IE62" s="310">
        <v>0</v>
      </c>
      <c r="IF62" s="310">
        <v>0</v>
      </c>
      <c r="IG62" s="310">
        <v>0</v>
      </c>
      <c r="IH62" s="310">
        <v>0</v>
      </c>
      <c r="II62" s="310">
        <v>0</v>
      </c>
      <c r="IJ62" s="310">
        <v>0</v>
      </c>
      <c r="IK62" s="310">
        <v>0</v>
      </c>
      <c r="IL62" s="310">
        <v>0</v>
      </c>
      <c r="IM62" s="310">
        <v>0</v>
      </c>
      <c r="IN62" s="310">
        <v>0</v>
      </c>
      <c r="IO62" s="310">
        <v>0</v>
      </c>
      <c r="IP62" s="310">
        <v>0</v>
      </c>
      <c r="IQ62" s="310">
        <v>0</v>
      </c>
      <c r="IR62" s="310">
        <v>0</v>
      </c>
      <c r="IS62" s="310">
        <v>0</v>
      </c>
      <c r="IT62" s="310">
        <v>0</v>
      </c>
      <c r="IU62" s="310">
        <v>0</v>
      </c>
      <c r="IV62" s="310">
        <v>0</v>
      </c>
      <c r="IW62" s="310">
        <v>0</v>
      </c>
      <c r="IX62" s="310">
        <v>0</v>
      </c>
      <c r="IY62" s="310">
        <v>0</v>
      </c>
      <c r="IZ62" s="310">
        <v>0</v>
      </c>
      <c r="JA62" s="310">
        <v>0</v>
      </c>
    </row>
    <row r="63" spans="1:261" ht="126" x14ac:dyDescent="0.3">
      <c r="A63" s="293">
        <v>53</v>
      </c>
      <c r="B63" s="293" t="s">
        <v>526</v>
      </c>
      <c r="C63" s="292" t="s">
        <v>576</v>
      </c>
      <c r="D63" s="291">
        <v>247693044</v>
      </c>
      <c r="E63" s="265">
        <f t="shared" si="20"/>
        <v>5610.27</v>
      </c>
      <c r="F63" s="265">
        <f t="shared" si="4"/>
        <v>0</v>
      </c>
      <c r="G63" s="265">
        <f t="shared" si="5"/>
        <v>4920.2700000000004</v>
      </c>
      <c r="H63" s="265">
        <f t="shared" si="31"/>
        <v>0</v>
      </c>
      <c r="I63" s="265">
        <f t="shared" si="6"/>
        <v>690</v>
      </c>
      <c r="J63" s="290">
        <f t="shared" si="21"/>
        <v>1</v>
      </c>
      <c r="K63" s="310">
        <v>0</v>
      </c>
      <c r="L63" s="290">
        <v>1</v>
      </c>
      <c r="M63" s="310">
        <v>0</v>
      </c>
      <c r="N63" s="310">
        <v>0</v>
      </c>
      <c r="O63" s="310">
        <v>0</v>
      </c>
      <c r="P63" s="294">
        <v>0</v>
      </c>
      <c r="Q63" s="310">
        <v>0</v>
      </c>
      <c r="R63" s="310">
        <v>0</v>
      </c>
      <c r="S63" s="310">
        <v>0</v>
      </c>
      <c r="T63" s="310">
        <v>0</v>
      </c>
      <c r="U63" s="310">
        <v>0</v>
      </c>
      <c r="V63" s="294">
        <v>0</v>
      </c>
      <c r="W63" s="310">
        <v>0</v>
      </c>
      <c r="X63" s="294">
        <v>0</v>
      </c>
      <c r="Y63" s="310">
        <v>0</v>
      </c>
      <c r="Z63" s="294">
        <v>225</v>
      </c>
      <c r="AA63" s="310">
        <v>0</v>
      </c>
      <c r="AB63" s="294">
        <v>0</v>
      </c>
      <c r="AC63" s="310">
        <v>0</v>
      </c>
      <c r="AD63" s="294">
        <v>3</v>
      </c>
      <c r="AE63" s="310">
        <v>0</v>
      </c>
      <c r="AF63" s="311">
        <v>1</v>
      </c>
      <c r="AG63" s="310">
        <v>0</v>
      </c>
      <c r="AH63" s="310">
        <v>0</v>
      </c>
      <c r="AI63" s="310">
        <v>0</v>
      </c>
      <c r="AJ63" s="310">
        <v>0</v>
      </c>
      <c r="AK63" s="310">
        <v>0</v>
      </c>
      <c r="AL63" s="312">
        <v>450</v>
      </c>
      <c r="AM63" s="310">
        <v>0</v>
      </c>
      <c r="AN63" s="310">
        <v>0</v>
      </c>
      <c r="AO63" s="310">
        <v>0</v>
      </c>
      <c r="AP63" s="310">
        <v>0</v>
      </c>
      <c r="AQ63" s="310">
        <v>0</v>
      </c>
      <c r="AR63" s="312">
        <v>0</v>
      </c>
      <c r="AS63" s="310">
        <v>0</v>
      </c>
      <c r="AT63" s="312">
        <v>0</v>
      </c>
      <c r="AU63" s="310">
        <v>0</v>
      </c>
      <c r="AV63" s="312">
        <v>0</v>
      </c>
      <c r="AW63" s="310">
        <v>0</v>
      </c>
      <c r="AX63" s="312">
        <v>0</v>
      </c>
      <c r="AY63" s="310">
        <v>0</v>
      </c>
      <c r="AZ63" s="310">
        <v>0</v>
      </c>
      <c r="BA63" s="310">
        <v>0</v>
      </c>
      <c r="BB63" s="290">
        <v>0</v>
      </c>
      <c r="BC63" s="310">
        <v>0</v>
      </c>
      <c r="BD63" s="310">
        <v>0</v>
      </c>
      <c r="BE63" s="310">
        <v>0</v>
      </c>
      <c r="BF63" s="294">
        <v>0</v>
      </c>
      <c r="BG63" s="310">
        <v>0</v>
      </c>
      <c r="BH63" s="290">
        <v>30</v>
      </c>
      <c r="BI63" s="310">
        <v>0</v>
      </c>
      <c r="BJ63" s="310">
        <v>0</v>
      </c>
      <c r="BK63" s="310">
        <v>0</v>
      </c>
      <c r="BL63" s="294">
        <v>0</v>
      </c>
      <c r="BM63" s="310">
        <v>0</v>
      </c>
      <c r="BN63" s="310">
        <v>0</v>
      </c>
      <c r="BO63" s="310">
        <v>0</v>
      </c>
      <c r="BP63" s="294">
        <v>0</v>
      </c>
      <c r="BQ63" s="310">
        <v>0</v>
      </c>
      <c r="BR63" s="290">
        <v>0</v>
      </c>
      <c r="BS63" s="290">
        <f t="shared" si="22"/>
        <v>1</v>
      </c>
      <c r="BT63" s="310">
        <v>0</v>
      </c>
      <c r="BU63" s="290">
        <v>1</v>
      </c>
      <c r="BV63" s="310">
        <v>0</v>
      </c>
      <c r="BW63" s="310">
        <v>0</v>
      </c>
      <c r="BX63" s="310">
        <v>0</v>
      </c>
      <c r="BY63" s="294">
        <v>15</v>
      </c>
      <c r="BZ63" s="310">
        <v>0</v>
      </c>
      <c r="CA63" s="310">
        <v>0</v>
      </c>
      <c r="CB63" s="310">
        <v>0</v>
      </c>
      <c r="CC63" s="258">
        <v>0</v>
      </c>
      <c r="CD63" s="310">
        <v>0</v>
      </c>
      <c r="CE63" s="310">
        <v>0</v>
      </c>
      <c r="CF63" s="313">
        <v>0</v>
      </c>
      <c r="CG63" s="313">
        <v>0</v>
      </c>
      <c r="CH63" s="310">
        <v>0</v>
      </c>
      <c r="CI63" s="313">
        <v>0</v>
      </c>
      <c r="CJ63" s="310">
        <v>0</v>
      </c>
      <c r="CK63" s="310">
        <v>0</v>
      </c>
      <c r="CL63" s="310">
        <v>0</v>
      </c>
      <c r="CM63" s="311">
        <v>0</v>
      </c>
      <c r="CN63" s="310">
        <v>0</v>
      </c>
      <c r="CO63" s="311"/>
      <c r="CP63" s="310">
        <v>0</v>
      </c>
      <c r="CQ63" s="310">
        <v>0</v>
      </c>
      <c r="CR63" s="310">
        <v>0</v>
      </c>
      <c r="CS63" s="290">
        <v>4</v>
      </c>
      <c r="CT63" s="310">
        <v>0</v>
      </c>
      <c r="CU63" s="310">
        <v>0</v>
      </c>
      <c r="CV63" s="310">
        <v>0</v>
      </c>
      <c r="CW63" s="310">
        <v>0</v>
      </c>
      <c r="CX63" s="310">
        <v>0</v>
      </c>
      <c r="CY63" s="290">
        <v>2</v>
      </c>
      <c r="CZ63" s="290">
        <f t="shared" si="23"/>
        <v>24</v>
      </c>
      <c r="DA63" s="310">
        <v>0</v>
      </c>
      <c r="DB63" s="290">
        <v>24</v>
      </c>
      <c r="DC63" s="310">
        <v>0</v>
      </c>
      <c r="DD63" s="294">
        <v>325</v>
      </c>
      <c r="DE63" s="310">
        <v>0</v>
      </c>
      <c r="DF63" s="310">
        <v>0</v>
      </c>
      <c r="DG63" s="310">
        <v>0</v>
      </c>
      <c r="DH63" s="310">
        <v>0</v>
      </c>
      <c r="DI63" s="310">
        <v>0</v>
      </c>
      <c r="DJ63" s="310">
        <v>0</v>
      </c>
      <c r="DK63" s="310">
        <v>0</v>
      </c>
      <c r="DL63" s="310">
        <v>0</v>
      </c>
      <c r="DM63" s="310">
        <v>0</v>
      </c>
      <c r="DN63" s="310">
        <v>0</v>
      </c>
      <c r="DO63" s="310">
        <v>0</v>
      </c>
      <c r="DP63" s="310">
        <v>0</v>
      </c>
      <c r="DQ63" s="310">
        <v>0</v>
      </c>
      <c r="DR63" s="294">
        <v>0</v>
      </c>
      <c r="DS63" s="310">
        <v>0</v>
      </c>
      <c r="DT63" s="294">
        <v>3491</v>
      </c>
      <c r="DU63" s="310">
        <v>0</v>
      </c>
      <c r="DV63" s="310">
        <v>0</v>
      </c>
      <c r="DW63" s="310">
        <v>0</v>
      </c>
      <c r="DX63" s="310">
        <v>0</v>
      </c>
      <c r="DY63" s="310">
        <v>0</v>
      </c>
      <c r="DZ63" s="310">
        <v>0</v>
      </c>
      <c r="EA63" s="310">
        <v>0</v>
      </c>
      <c r="EB63" s="310">
        <v>0</v>
      </c>
      <c r="EC63" s="310">
        <v>0</v>
      </c>
      <c r="ED63" s="310">
        <v>0</v>
      </c>
      <c r="EE63" s="310">
        <v>0</v>
      </c>
      <c r="EF63" s="310">
        <v>0</v>
      </c>
      <c r="EG63" s="310">
        <v>0</v>
      </c>
      <c r="EH63" s="294">
        <v>0</v>
      </c>
      <c r="EI63" s="294">
        <v>0</v>
      </c>
      <c r="EJ63" s="291">
        <v>0</v>
      </c>
      <c r="EK63" s="310">
        <v>0</v>
      </c>
      <c r="EL63" s="294">
        <v>0</v>
      </c>
      <c r="EM63" s="310">
        <v>0</v>
      </c>
      <c r="EN63" s="310">
        <v>0</v>
      </c>
      <c r="EO63" s="310">
        <v>0</v>
      </c>
      <c r="EP63" s="258">
        <v>1104.27</v>
      </c>
      <c r="EQ63" s="310">
        <v>0</v>
      </c>
      <c r="ER63" s="310">
        <v>0</v>
      </c>
      <c r="ES63" s="310">
        <v>0</v>
      </c>
      <c r="ET63" s="310">
        <v>0</v>
      </c>
      <c r="EU63" s="310">
        <v>0</v>
      </c>
      <c r="EV63" s="258">
        <v>0</v>
      </c>
      <c r="EW63" s="310">
        <v>0</v>
      </c>
      <c r="EX63" s="310">
        <v>0</v>
      </c>
      <c r="EY63" s="310">
        <v>0</v>
      </c>
      <c r="EZ63" s="310">
        <v>0</v>
      </c>
      <c r="FA63" s="310">
        <v>0</v>
      </c>
      <c r="FB63" s="310">
        <v>0</v>
      </c>
      <c r="FC63" s="310">
        <v>0</v>
      </c>
      <c r="FD63" s="310">
        <v>0</v>
      </c>
      <c r="FE63" s="310">
        <v>0</v>
      </c>
      <c r="FF63" s="310">
        <v>0</v>
      </c>
      <c r="FG63" s="310">
        <v>0</v>
      </c>
      <c r="FH63" s="310">
        <v>0</v>
      </c>
      <c r="FI63" s="310">
        <v>0</v>
      </c>
      <c r="FJ63" s="310">
        <v>0</v>
      </c>
      <c r="FK63" s="310">
        <v>0</v>
      </c>
      <c r="FL63" s="310">
        <v>0</v>
      </c>
      <c r="FM63" s="310">
        <v>0</v>
      </c>
      <c r="FN63" s="310">
        <v>0</v>
      </c>
      <c r="FO63" s="310">
        <v>0</v>
      </c>
      <c r="FP63" s="310">
        <v>0</v>
      </c>
      <c r="FQ63" s="310">
        <v>0</v>
      </c>
      <c r="FR63" s="310">
        <v>0</v>
      </c>
      <c r="FS63" s="310">
        <v>0</v>
      </c>
      <c r="FT63" s="310">
        <v>0</v>
      </c>
      <c r="FU63" s="310">
        <v>0</v>
      </c>
      <c r="FV63" s="310">
        <v>0</v>
      </c>
      <c r="FW63" s="310">
        <v>0</v>
      </c>
      <c r="FX63" s="310">
        <v>0</v>
      </c>
      <c r="FY63" s="310">
        <v>0</v>
      </c>
      <c r="FZ63" s="310">
        <v>0</v>
      </c>
      <c r="GA63" s="310">
        <v>0</v>
      </c>
      <c r="GB63" s="310">
        <v>0</v>
      </c>
      <c r="GC63" s="310">
        <v>0</v>
      </c>
      <c r="GD63" s="310">
        <v>0</v>
      </c>
      <c r="GE63" s="310">
        <v>0</v>
      </c>
      <c r="GF63" s="310">
        <v>0</v>
      </c>
      <c r="GG63" s="310">
        <v>0</v>
      </c>
      <c r="GH63" s="310">
        <v>0</v>
      </c>
      <c r="GI63" s="310">
        <v>0</v>
      </c>
      <c r="GJ63" s="294">
        <v>553</v>
      </c>
      <c r="GK63" s="310">
        <v>0</v>
      </c>
      <c r="GL63" s="294">
        <v>2</v>
      </c>
      <c r="GM63" s="310">
        <v>0</v>
      </c>
      <c r="GN63" s="258">
        <f t="shared" si="24"/>
        <v>0</v>
      </c>
      <c r="GO63" s="310">
        <v>0</v>
      </c>
      <c r="GP63" s="258">
        <f t="shared" si="25"/>
        <v>0</v>
      </c>
      <c r="GQ63" s="310">
        <v>0</v>
      </c>
      <c r="GR63" s="310">
        <v>0</v>
      </c>
      <c r="GS63" s="310">
        <v>0</v>
      </c>
      <c r="GT63" s="310">
        <v>0</v>
      </c>
      <c r="GU63" s="310">
        <v>0</v>
      </c>
      <c r="GV63" s="310">
        <v>0</v>
      </c>
      <c r="GW63" s="310">
        <v>0</v>
      </c>
      <c r="GX63" s="310">
        <v>0</v>
      </c>
      <c r="GY63" s="310">
        <v>0</v>
      </c>
      <c r="GZ63" s="310">
        <v>0</v>
      </c>
      <c r="HA63" s="310">
        <v>0</v>
      </c>
      <c r="HB63" s="310">
        <v>0</v>
      </c>
      <c r="HC63" s="310">
        <v>0</v>
      </c>
      <c r="HD63" s="310">
        <v>0</v>
      </c>
      <c r="HE63" s="310">
        <v>0</v>
      </c>
      <c r="HF63" s="258">
        <v>0</v>
      </c>
      <c r="HG63" s="310">
        <v>0</v>
      </c>
      <c r="HH63" s="258">
        <v>0</v>
      </c>
      <c r="HI63" s="311">
        <v>0</v>
      </c>
      <c r="HJ63" s="311">
        <v>0</v>
      </c>
      <c r="HK63" s="310">
        <v>0</v>
      </c>
      <c r="HL63" s="310">
        <v>0</v>
      </c>
      <c r="HM63" s="310">
        <v>0</v>
      </c>
      <c r="HN63" s="310">
        <v>0</v>
      </c>
      <c r="HO63" s="311">
        <v>0</v>
      </c>
      <c r="HP63" s="310">
        <v>0</v>
      </c>
      <c r="HQ63" s="310">
        <v>0</v>
      </c>
      <c r="HR63" s="310">
        <v>0</v>
      </c>
      <c r="HS63" s="310">
        <v>0</v>
      </c>
      <c r="HT63" s="310">
        <v>0</v>
      </c>
      <c r="HU63" s="310">
        <v>0</v>
      </c>
      <c r="HV63" s="310">
        <v>0</v>
      </c>
      <c r="HW63" s="310">
        <v>0</v>
      </c>
      <c r="HX63" s="310">
        <v>0</v>
      </c>
      <c r="HY63" s="310">
        <v>0</v>
      </c>
      <c r="HZ63" s="310">
        <v>0</v>
      </c>
      <c r="IA63" s="310">
        <v>0</v>
      </c>
      <c r="IB63" s="310">
        <v>0</v>
      </c>
      <c r="IC63" s="310">
        <v>0</v>
      </c>
      <c r="ID63" s="310">
        <v>0</v>
      </c>
      <c r="IE63" s="310">
        <v>0</v>
      </c>
      <c r="IF63" s="310">
        <v>0</v>
      </c>
      <c r="IG63" s="310">
        <v>0</v>
      </c>
      <c r="IH63" s="310">
        <v>0</v>
      </c>
      <c r="II63" s="310">
        <v>0</v>
      </c>
      <c r="IJ63" s="310">
        <v>0</v>
      </c>
      <c r="IK63" s="310">
        <v>0</v>
      </c>
      <c r="IL63" s="310">
        <v>0</v>
      </c>
      <c r="IM63" s="310">
        <v>0</v>
      </c>
      <c r="IN63" s="310">
        <v>0</v>
      </c>
      <c r="IO63" s="310">
        <v>0</v>
      </c>
      <c r="IP63" s="310">
        <v>0</v>
      </c>
      <c r="IQ63" s="310">
        <v>0</v>
      </c>
      <c r="IR63" s="310">
        <v>0</v>
      </c>
      <c r="IS63" s="310">
        <v>0</v>
      </c>
      <c r="IT63" s="310">
        <v>0</v>
      </c>
      <c r="IU63" s="310">
        <v>0</v>
      </c>
      <c r="IV63" s="310">
        <v>0</v>
      </c>
      <c r="IW63" s="310">
        <v>0</v>
      </c>
      <c r="IX63" s="310">
        <v>0</v>
      </c>
      <c r="IY63" s="310">
        <v>0</v>
      </c>
      <c r="IZ63" s="310">
        <v>0</v>
      </c>
      <c r="JA63" s="310">
        <v>0</v>
      </c>
    </row>
    <row r="64" spans="1:261" ht="141.75" x14ac:dyDescent="0.3">
      <c r="A64" s="293">
        <v>54</v>
      </c>
      <c r="B64" s="293" t="s">
        <v>526</v>
      </c>
      <c r="C64" s="292" t="s">
        <v>577</v>
      </c>
      <c r="D64" s="291">
        <v>247693090</v>
      </c>
      <c r="E64" s="265">
        <f t="shared" si="20"/>
        <v>6563.43</v>
      </c>
      <c r="F64" s="265">
        <f t="shared" si="4"/>
        <v>0</v>
      </c>
      <c r="G64" s="265">
        <f t="shared" si="5"/>
        <v>3741.86</v>
      </c>
      <c r="H64" s="265">
        <f t="shared" si="31"/>
        <v>0</v>
      </c>
      <c r="I64" s="265">
        <f t="shared" si="6"/>
        <v>2821.57</v>
      </c>
      <c r="J64" s="290">
        <f t="shared" si="21"/>
        <v>4</v>
      </c>
      <c r="K64" s="310">
        <v>0</v>
      </c>
      <c r="L64" s="290">
        <v>4</v>
      </c>
      <c r="M64" s="310">
        <v>0</v>
      </c>
      <c r="N64" s="310">
        <v>0</v>
      </c>
      <c r="O64" s="310">
        <v>0</v>
      </c>
      <c r="P64" s="294">
        <v>0</v>
      </c>
      <c r="Q64" s="310">
        <v>0</v>
      </c>
      <c r="R64" s="310">
        <v>0</v>
      </c>
      <c r="S64" s="310">
        <v>0</v>
      </c>
      <c r="T64" s="310">
        <v>0</v>
      </c>
      <c r="U64" s="310">
        <v>0</v>
      </c>
      <c r="V64" s="294">
        <v>2667.57</v>
      </c>
      <c r="W64" s="310">
        <v>0</v>
      </c>
      <c r="X64" s="294">
        <v>0</v>
      </c>
      <c r="Y64" s="310">
        <v>0</v>
      </c>
      <c r="Z64" s="294">
        <v>0</v>
      </c>
      <c r="AA64" s="310">
        <v>0</v>
      </c>
      <c r="AB64" s="294">
        <v>0</v>
      </c>
      <c r="AC64" s="310">
        <v>0</v>
      </c>
      <c r="AD64" s="294">
        <v>0</v>
      </c>
      <c r="AE64" s="310">
        <v>0</v>
      </c>
      <c r="AF64" s="311">
        <v>1</v>
      </c>
      <c r="AG64" s="310">
        <v>0</v>
      </c>
      <c r="AH64" s="310">
        <v>0</v>
      </c>
      <c r="AI64" s="310">
        <v>0</v>
      </c>
      <c r="AJ64" s="310">
        <v>0</v>
      </c>
      <c r="AK64" s="310">
        <v>0</v>
      </c>
      <c r="AL64" s="312">
        <v>0</v>
      </c>
      <c r="AM64" s="310">
        <v>0</v>
      </c>
      <c r="AN64" s="310">
        <v>0</v>
      </c>
      <c r="AO64" s="310">
        <v>0</v>
      </c>
      <c r="AP64" s="310">
        <v>0</v>
      </c>
      <c r="AQ64" s="310">
        <v>0</v>
      </c>
      <c r="AR64" s="312">
        <v>110</v>
      </c>
      <c r="AS64" s="310">
        <v>0</v>
      </c>
      <c r="AT64" s="312">
        <v>0</v>
      </c>
      <c r="AU64" s="310">
        <v>0</v>
      </c>
      <c r="AV64" s="312">
        <v>0</v>
      </c>
      <c r="AW64" s="310">
        <v>0</v>
      </c>
      <c r="AX64" s="312">
        <v>0</v>
      </c>
      <c r="AY64" s="310">
        <v>0</v>
      </c>
      <c r="AZ64" s="310">
        <v>0</v>
      </c>
      <c r="BA64" s="310">
        <v>0</v>
      </c>
      <c r="BB64" s="290">
        <v>0</v>
      </c>
      <c r="BC64" s="310">
        <v>0</v>
      </c>
      <c r="BD64" s="310">
        <v>0</v>
      </c>
      <c r="BE64" s="310">
        <v>0</v>
      </c>
      <c r="BF64" s="294">
        <v>0</v>
      </c>
      <c r="BG64" s="310">
        <v>0</v>
      </c>
      <c r="BH64" s="290">
        <v>179</v>
      </c>
      <c r="BI64" s="310">
        <v>0</v>
      </c>
      <c r="BJ64" s="310">
        <v>0</v>
      </c>
      <c r="BK64" s="310">
        <v>0</v>
      </c>
      <c r="BL64" s="294">
        <v>0</v>
      </c>
      <c r="BM64" s="310">
        <v>0</v>
      </c>
      <c r="BN64" s="310">
        <v>0</v>
      </c>
      <c r="BO64" s="310">
        <v>0</v>
      </c>
      <c r="BP64" s="294">
        <v>0</v>
      </c>
      <c r="BQ64" s="310">
        <v>0</v>
      </c>
      <c r="BR64" s="290">
        <v>0</v>
      </c>
      <c r="BS64" s="290">
        <f t="shared" si="22"/>
        <v>3</v>
      </c>
      <c r="BT64" s="310">
        <v>0</v>
      </c>
      <c r="BU64" s="290">
        <v>3</v>
      </c>
      <c r="BV64" s="310">
        <v>0</v>
      </c>
      <c r="BW64" s="310">
        <v>0</v>
      </c>
      <c r="BX64" s="310">
        <v>0</v>
      </c>
      <c r="BY64" s="294">
        <v>44</v>
      </c>
      <c r="BZ64" s="310">
        <v>0</v>
      </c>
      <c r="CA64" s="310">
        <v>0</v>
      </c>
      <c r="CB64" s="310">
        <v>0</v>
      </c>
      <c r="CC64" s="258">
        <v>0</v>
      </c>
      <c r="CD64" s="310">
        <v>0</v>
      </c>
      <c r="CE64" s="310">
        <v>0</v>
      </c>
      <c r="CF64" s="313">
        <v>0</v>
      </c>
      <c r="CG64" s="313">
        <v>0</v>
      </c>
      <c r="CH64" s="310">
        <v>0</v>
      </c>
      <c r="CI64" s="313">
        <v>0</v>
      </c>
      <c r="CJ64" s="310">
        <v>0</v>
      </c>
      <c r="CK64" s="310">
        <v>0</v>
      </c>
      <c r="CL64" s="310">
        <v>0</v>
      </c>
      <c r="CM64" s="311">
        <v>0</v>
      </c>
      <c r="CN64" s="310">
        <v>0</v>
      </c>
      <c r="CO64" s="311">
        <v>0</v>
      </c>
      <c r="CP64" s="310">
        <v>0</v>
      </c>
      <c r="CQ64" s="310">
        <v>0</v>
      </c>
      <c r="CR64" s="310">
        <v>0</v>
      </c>
      <c r="CS64" s="290">
        <v>2</v>
      </c>
      <c r="CT64" s="310">
        <v>0</v>
      </c>
      <c r="CU64" s="310">
        <v>0</v>
      </c>
      <c r="CV64" s="310">
        <v>0</v>
      </c>
      <c r="CW64" s="310">
        <v>0</v>
      </c>
      <c r="CX64" s="310">
        <v>0</v>
      </c>
      <c r="CY64" s="290">
        <v>2</v>
      </c>
      <c r="CZ64" s="290">
        <f t="shared" si="23"/>
        <v>11</v>
      </c>
      <c r="DA64" s="310">
        <v>0</v>
      </c>
      <c r="DB64" s="290">
        <v>11</v>
      </c>
      <c r="DC64" s="310">
        <v>0</v>
      </c>
      <c r="DD64" s="294">
        <v>150</v>
      </c>
      <c r="DE64" s="310">
        <v>0</v>
      </c>
      <c r="DF64" s="310">
        <v>0</v>
      </c>
      <c r="DG64" s="310">
        <v>0</v>
      </c>
      <c r="DH64" s="310">
        <v>0</v>
      </c>
      <c r="DI64" s="310">
        <v>0</v>
      </c>
      <c r="DJ64" s="310">
        <v>0</v>
      </c>
      <c r="DK64" s="310">
        <v>0</v>
      </c>
      <c r="DL64" s="310">
        <v>0</v>
      </c>
      <c r="DM64" s="310">
        <v>0</v>
      </c>
      <c r="DN64" s="310">
        <v>0</v>
      </c>
      <c r="DO64" s="310">
        <v>0</v>
      </c>
      <c r="DP64" s="310">
        <v>0</v>
      </c>
      <c r="DQ64" s="310">
        <v>0</v>
      </c>
      <c r="DR64" s="294">
        <v>0</v>
      </c>
      <c r="DS64" s="310">
        <v>0</v>
      </c>
      <c r="DT64" s="294">
        <v>3400</v>
      </c>
      <c r="DU64" s="310">
        <v>0</v>
      </c>
      <c r="DV64" s="310">
        <v>0</v>
      </c>
      <c r="DW64" s="310">
        <v>0</v>
      </c>
      <c r="DX64" s="310">
        <v>0</v>
      </c>
      <c r="DY64" s="310">
        <v>0</v>
      </c>
      <c r="DZ64" s="310">
        <v>0</v>
      </c>
      <c r="EA64" s="310">
        <v>0</v>
      </c>
      <c r="EB64" s="310">
        <v>0</v>
      </c>
      <c r="EC64" s="310">
        <v>0</v>
      </c>
      <c r="ED64" s="310">
        <v>0</v>
      </c>
      <c r="EE64" s="310">
        <v>0</v>
      </c>
      <c r="EF64" s="310">
        <v>0</v>
      </c>
      <c r="EG64" s="310">
        <v>0</v>
      </c>
      <c r="EH64" s="294">
        <v>0</v>
      </c>
      <c r="EI64" s="294">
        <v>0</v>
      </c>
      <c r="EJ64" s="291">
        <v>0</v>
      </c>
      <c r="EK64" s="310">
        <v>0</v>
      </c>
      <c r="EL64" s="294">
        <v>0</v>
      </c>
      <c r="EM64" s="310">
        <v>0</v>
      </c>
      <c r="EN64" s="310">
        <v>0</v>
      </c>
      <c r="EO64" s="310">
        <v>0</v>
      </c>
      <c r="EP64" s="258">
        <v>191.86</v>
      </c>
      <c r="EQ64" s="310">
        <v>0</v>
      </c>
      <c r="ER64" s="310">
        <v>0</v>
      </c>
      <c r="ES64" s="310">
        <v>0</v>
      </c>
      <c r="ET64" s="310">
        <v>0</v>
      </c>
      <c r="EU64" s="310">
        <v>0</v>
      </c>
      <c r="EV64" s="258">
        <v>0</v>
      </c>
      <c r="EW64" s="310">
        <v>0</v>
      </c>
      <c r="EX64" s="310">
        <v>0</v>
      </c>
      <c r="EY64" s="310">
        <v>0</v>
      </c>
      <c r="EZ64" s="310">
        <v>0</v>
      </c>
      <c r="FA64" s="310">
        <v>0</v>
      </c>
      <c r="FB64" s="310">
        <v>0</v>
      </c>
      <c r="FC64" s="310">
        <v>0</v>
      </c>
      <c r="FD64" s="310">
        <v>0</v>
      </c>
      <c r="FE64" s="310">
        <v>0</v>
      </c>
      <c r="FF64" s="310">
        <v>0</v>
      </c>
      <c r="FG64" s="310">
        <v>0</v>
      </c>
      <c r="FH64" s="310">
        <v>0</v>
      </c>
      <c r="FI64" s="310">
        <v>0</v>
      </c>
      <c r="FJ64" s="310">
        <v>0</v>
      </c>
      <c r="FK64" s="310">
        <v>0</v>
      </c>
      <c r="FL64" s="310">
        <v>0</v>
      </c>
      <c r="FM64" s="310">
        <v>0</v>
      </c>
      <c r="FN64" s="310">
        <v>0</v>
      </c>
      <c r="FO64" s="310">
        <v>0</v>
      </c>
      <c r="FP64" s="310">
        <v>0</v>
      </c>
      <c r="FQ64" s="310">
        <v>0</v>
      </c>
      <c r="FR64" s="310">
        <v>0</v>
      </c>
      <c r="FS64" s="310">
        <v>0</v>
      </c>
      <c r="FT64" s="310">
        <v>0</v>
      </c>
      <c r="FU64" s="310">
        <v>0</v>
      </c>
      <c r="FV64" s="310">
        <v>0</v>
      </c>
      <c r="FW64" s="310">
        <v>0</v>
      </c>
      <c r="FX64" s="310">
        <v>0</v>
      </c>
      <c r="FY64" s="310">
        <v>0</v>
      </c>
      <c r="FZ64" s="310">
        <v>0</v>
      </c>
      <c r="GA64" s="310">
        <v>0</v>
      </c>
      <c r="GB64" s="310">
        <v>0</v>
      </c>
      <c r="GC64" s="310">
        <v>0</v>
      </c>
      <c r="GD64" s="310">
        <v>0</v>
      </c>
      <c r="GE64" s="310">
        <v>0</v>
      </c>
      <c r="GF64" s="310">
        <v>0</v>
      </c>
      <c r="GG64" s="310">
        <v>0</v>
      </c>
      <c r="GH64" s="310">
        <v>0</v>
      </c>
      <c r="GI64" s="310">
        <v>0</v>
      </c>
      <c r="GJ64" s="294">
        <v>96</v>
      </c>
      <c r="GK64" s="310">
        <v>0</v>
      </c>
      <c r="GL64" s="294">
        <v>2</v>
      </c>
      <c r="GM64" s="310">
        <v>0</v>
      </c>
      <c r="GN64" s="258">
        <f t="shared" si="24"/>
        <v>0</v>
      </c>
      <c r="GO64" s="310">
        <v>0</v>
      </c>
      <c r="GP64" s="258">
        <f t="shared" si="25"/>
        <v>0</v>
      </c>
      <c r="GQ64" s="310">
        <v>0</v>
      </c>
      <c r="GR64" s="310">
        <v>0</v>
      </c>
      <c r="GS64" s="310">
        <v>0</v>
      </c>
      <c r="GT64" s="310">
        <v>0</v>
      </c>
      <c r="GU64" s="310">
        <v>0</v>
      </c>
      <c r="GV64" s="310">
        <v>0</v>
      </c>
      <c r="GW64" s="310">
        <v>0</v>
      </c>
      <c r="GX64" s="310">
        <v>0</v>
      </c>
      <c r="GY64" s="310">
        <v>0</v>
      </c>
      <c r="GZ64" s="310">
        <v>0</v>
      </c>
      <c r="HA64" s="310">
        <v>0</v>
      </c>
      <c r="HB64" s="310">
        <v>0</v>
      </c>
      <c r="HC64" s="310">
        <v>0</v>
      </c>
      <c r="HD64" s="310">
        <v>0</v>
      </c>
      <c r="HE64" s="310">
        <v>0</v>
      </c>
      <c r="HF64" s="258">
        <v>0</v>
      </c>
      <c r="HG64" s="310">
        <v>0</v>
      </c>
      <c r="HH64" s="258">
        <v>0</v>
      </c>
      <c r="HI64" s="311">
        <v>0</v>
      </c>
      <c r="HJ64" s="311">
        <v>0</v>
      </c>
      <c r="HK64" s="310">
        <v>0</v>
      </c>
      <c r="HL64" s="310">
        <v>0</v>
      </c>
      <c r="HM64" s="310">
        <v>0</v>
      </c>
      <c r="HN64" s="310">
        <v>0</v>
      </c>
      <c r="HO64" s="311">
        <v>0</v>
      </c>
      <c r="HP64" s="310">
        <v>0</v>
      </c>
      <c r="HQ64" s="310">
        <v>0</v>
      </c>
      <c r="HR64" s="310">
        <v>0</v>
      </c>
      <c r="HS64" s="310">
        <v>0</v>
      </c>
      <c r="HT64" s="310">
        <v>0</v>
      </c>
      <c r="HU64" s="310">
        <v>0</v>
      </c>
      <c r="HV64" s="310">
        <v>0</v>
      </c>
      <c r="HW64" s="310">
        <v>0</v>
      </c>
      <c r="HX64" s="310">
        <v>0</v>
      </c>
      <c r="HY64" s="310">
        <v>0</v>
      </c>
      <c r="HZ64" s="310">
        <v>0</v>
      </c>
      <c r="IA64" s="310">
        <v>0</v>
      </c>
      <c r="IB64" s="310">
        <v>0</v>
      </c>
      <c r="IC64" s="310">
        <v>0</v>
      </c>
      <c r="ID64" s="310">
        <v>0</v>
      </c>
      <c r="IE64" s="310">
        <v>0</v>
      </c>
      <c r="IF64" s="310">
        <v>0</v>
      </c>
      <c r="IG64" s="310">
        <v>0</v>
      </c>
      <c r="IH64" s="310">
        <v>0</v>
      </c>
      <c r="II64" s="310">
        <v>0</v>
      </c>
      <c r="IJ64" s="310">
        <v>0</v>
      </c>
      <c r="IK64" s="310">
        <v>0</v>
      </c>
      <c r="IL64" s="310">
        <v>0</v>
      </c>
      <c r="IM64" s="310">
        <v>0</v>
      </c>
      <c r="IN64" s="310">
        <v>0</v>
      </c>
      <c r="IO64" s="310">
        <v>0</v>
      </c>
      <c r="IP64" s="310">
        <v>0</v>
      </c>
      <c r="IQ64" s="310">
        <v>0</v>
      </c>
      <c r="IR64" s="310">
        <v>0</v>
      </c>
      <c r="IS64" s="310">
        <v>0</v>
      </c>
      <c r="IT64" s="310">
        <v>0</v>
      </c>
      <c r="IU64" s="310">
        <v>0</v>
      </c>
      <c r="IV64" s="310">
        <v>0</v>
      </c>
      <c r="IW64" s="310">
        <v>0</v>
      </c>
      <c r="IX64" s="310">
        <v>0</v>
      </c>
      <c r="IY64" s="310">
        <v>0</v>
      </c>
      <c r="IZ64" s="310">
        <v>0</v>
      </c>
      <c r="JA64" s="310">
        <v>0</v>
      </c>
    </row>
    <row r="65" spans="1:261" ht="47.25" x14ac:dyDescent="0.3">
      <c r="A65" s="293">
        <v>55</v>
      </c>
      <c r="B65" s="293" t="s">
        <v>526</v>
      </c>
      <c r="C65" s="292" t="s">
        <v>578</v>
      </c>
      <c r="D65" s="291">
        <v>1055181436</v>
      </c>
      <c r="E65" s="265">
        <f t="shared" si="20"/>
        <v>941.44</v>
      </c>
      <c r="F65" s="265">
        <f t="shared" si="4"/>
        <v>0</v>
      </c>
      <c r="G65" s="265">
        <f t="shared" si="5"/>
        <v>618.44000000000005</v>
      </c>
      <c r="H65" s="265">
        <f t="shared" si="31"/>
        <v>0</v>
      </c>
      <c r="I65" s="265">
        <f t="shared" si="6"/>
        <v>323</v>
      </c>
      <c r="J65" s="290">
        <f t="shared" si="21"/>
        <v>1</v>
      </c>
      <c r="K65" s="310">
        <v>0</v>
      </c>
      <c r="L65" s="290">
        <v>1</v>
      </c>
      <c r="M65" s="310">
        <v>0</v>
      </c>
      <c r="N65" s="310">
        <v>0</v>
      </c>
      <c r="O65" s="310">
        <v>0</v>
      </c>
      <c r="P65" s="294">
        <v>0</v>
      </c>
      <c r="Q65" s="310">
        <v>0</v>
      </c>
      <c r="R65" s="310">
        <v>0</v>
      </c>
      <c r="S65" s="310">
        <v>0</v>
      </c>
      <c r="T65" s="310">
        <v>0</v>
      </c>
      <c r="U65" s="310">
        <v>0</v>
      </c>
      <c r="V65" s="294">
        <v>323</v>
      </c>
      <c r="W65" s="310">
        <v>0</v>
      </c>
      <c r="X65" s="294">
        <v>0</v>
      </c>
      <c r="Y65" s="310">
        <v>0</v>
      </c>
      <c r="Z65" s="294">
        <v>0</v>
      </c>
      <c r="AA65" s="310">
        <v>0</v>
      </c>
      <c r="AB65" s="294">
        <v>0</v>
      </c>
      <c r="AC65" s="310">
        <v>0</v>
      </c>
      <c r="AD65" s="294">
        <v>12</v>
      </c>
      <c r="AE65" s="310">
        <v>0</v>
      </c>
      <c r="AF65" s="311">
        <v>0</v>
      </c>
      <c r="AG65" s="310">
        <v>0</v>
      </c>
      <c r="AH65" s="310">
        <v>0</v>
      </c>
      <c r="AI65" s="310">
        <v>0</v>
      </c>
      <c r="AJ65" s="310">
        <v>0</v>
      </c>
      <c r="AK65" s="310">
        <v>0</v>
      </c>
      <c r="AL65" s="312">
        <v>0</v>
      </c>
      <c r="AM65" s="310">
        <v>0</v>
      </c>
      <c r="AN65" s="310">
        <v>0</v>
      </c>
      <c r="AO65" s="310">
        <v>0</v>
      </c>
      <c r="AP65" s="310">
        <v>0</v>
      </c>
      <c r="AQ65" s="310">
        <v>0</v>
      </c>
      <c r="AR65" s="312">
        <v>0</v>
      </c>
      <c r="AS65" s="310">
        <v>0</v>
      </c>
      <c r="AT65" s="312">
        <v>0</v>
      </c>
      <c r="AU65" s="310">
        <v>0</v>
      </c>
      <c r="AV65" s="312">
        <v>0</v>
      </c>
      <c r="AW65" s="310">
        <v>0</v>
      </c>
      <c r="AX65" s="312">
        <v>0</v>
      </c>
      <c r="AY65" s="310">
        <v>0</v>
      </c>
      <c r="AZ65" s="310">
        <v>0</v>
      </c>
      <c r="BA65" s="310">
        <v>0</v>
      </c>
      <c r="BB65" s="290">
        <v>0</v>
      </c>
      <c r="BC65" s="310">
        <v>0</v>
      </c>
      <c r="BD65" s="310">
        <v>0</v>
      </c>
      <c r="BE65" s="310">
        <v>0</v>
      </c>
      <c r="BF65" s="294">
        <v>0</v>
      </c>
      <c r="BG65" s="310">
        <v>0</v>
      </c>
      <c r="BH65" s="290">
        <v>0</v>
      </c>
      <c r="BI65" s="310">
        <v>0</v>
      </c>
      <c r="BJ65" s="310">
        <v>0</v>
      </c>
      <c r="BK65" s="310">
        <v>0</v>
      </c>
      <c r="BL65" s="294">
        <v>0</v>
      </c>
      <c r="BM65" s="310">
        <v>0</v>
      </c>
      <c r="BN65" s="310">
        <v>0</v>
      </c>
      <c r="BO65" s="310">
        <v>0</v>
      </c>
      <c r="BP65" s="294">
        <v>0</v>
      </c>
      <c r="BQ65" s="310">
        <v>0</v>
      </c>
      <c r="BR65" s="290">
        <v>0</v>
      </c>
      <c r="BS65" s="290">
        <f t="shared" si="22"/>
        <v>0</v>
      </c>
      <c r="BT65" s="310">
        <v>0</v>
      </c>
      <c r="BU65" s="290">
        <v>0</v>
      </c>
      <c r="BV65" s="310">
        <v>0</v>
      </c>
      <c r="BW65" s="310">
        <v>0</v>
      </c>
      <c r="BX65" s="310">
        <v>0</v>
      </c>
      <c r="BY65" s="294">
        <v>0</v>
      </c>
      <c r="BZ65" s="310">
        <v>0</v>
      </c>
      <c r="CA65" s="310">
        <v>0</v>
      </c>
      <c r="CB65" s="310">
        <v>0</v>
      </c>
      <c r="CC65" s="258">
        <v>0</v>
      </c>
      <c r="CD65" s="310">
        <v>0</v>
      </c>
      <c r="CE65" s="310">
        <v>0</v>
      </c>
      <c r="CF65" s="313">
        <v>0</v>
      </c>
      <c r="CG65" s="313">
        <v>0</v>
      </c>
      <c r="CH65" s="310">
        <v>0</v>
      </c>
      <c r="CI65" s="313">
        <v>0</v>
      </c>
      <c r="CJ65" s="310">
        <v>0</v>
      </c>
      <c r="CK65" s="310">
        <v>0</v>
      </c>
      <c r="CL65" s="310">
        <v>0</v>
      </c>
      <c r="CM65" s="311">
        <v>0</v>
      </c>
      <c r="CN65" s="310">
        <v>0</v>
      </c>
      <c r="CO65" s="311"/>
      <c r="CP65" s="310">
        <v>0</v>
      </c>
      <c r="CQ65" s="310">
        <v>0</v>
      </c>
      <c r="CR65" s="310">
        <v>0</v>
      </c>
      <c r="CS65" s="290">
        <v>0</v>
      </c>
      <c r="CT65" s="310">
        <v>0</v>
      </c>
      <c r="CU65" s="310">
        <v>0</v>
      </c>
      <c r="CV65" s="310">
        <v>0</v>
      </c>
      <c r="CW65" s="310">
        <v>0</v>
      </c>
      <c r="CX65" s="310">
        <v>0</v>
      </c>
      <c r="CY65" s="290">
        <v>0</v>
      </c>
      <c r="CZ65" s="290">
        <f t="shared" si="23"/>
        <v>0</v>
      </c>
      <c r="DA65" s="310">
        <v>0</v>
      </c>
      <c r="DB65" s="290">
        <v>0</v>
      </c>
      <c r="DC65" s="310">
        <v>0</v>
      </c>
      <c r="DD65" s="294">
        <v>0</v>
      </c>
      <c r="DE65" s="310">
        <v>0</v>
      </c>
      <c r="DF65" s="310">
        <v>0</v>
      </c>
      <c r="DG65" s="310">
        <v>0</v>
      </c>
      <c r="DH65" s="310">
        <v>0</v>
      </c>
      <c r="DI65" s="310">
        <v>0</v>
      </c>
      <c r="DJ65" s="310">
        <v>0</v>
      </c>
      <c r="DK65" s="310">
        <v>0</v>
      </c>
      <c r="DL65" s="310">
        <v>0</v>
      </c>
      <c r="DM65" s="310">
        <v>0</v>
      </c>
      <c r="DN65" s="310">
        <v>0</v>
      </c>
      <c r="DO65" s="310">
        <v>0</v>
      </c>
      <c r="DP65" s="310">
        <v>0</v>
      </c>
      <c r="DQ65" s="310">
        <v>0</v>
      </c>
      <c r="DR65" s="294">
        <v>0</v>
      </c>
      <c r="DS65" s="310">
        <v>0</v>
      </c>
      <c r="DT65" s="294">
        <v>0</v>
      </c>
      <c r="DU65" s="310">
        <v>0</v>
      </c>
      <c r="DV65" s="310">
        <v>0</v>
      </c>
      <c r="DW65" s="310">
        <v>0</v>
      </c>
      <c r="DX65" s="310">
        <v>0</v>
      </c>
      <c r="DY65" s="310">
        <v>0</v>
      </c>
      <c r="DZ65" s="310">
        <v>0</v>
      </c>
      <c r="EA65" s="310">
        <v>0</v>
      </c>
      <c r="EB65" s="310">
        <v>0</v>
      </c>
      <c r="EC65" s="310">
        <v>0</v>
      </c>
      <c r="ED65" s="310">
        <v>0</v>
      </c>
      <c r="EE65" s="310">
        <v>0</v>
      </c>
      <c r="EF65" s="310">
        <v>0</v>
      </c>
      <c r="EG65" s="310">
        <v>0</v>
      </c>
      <c r="EH65" s="294">
        <v>0</v>
      </c>
      <c r="EI65" s="294">
        <v>0</v>
      </c>
      <c r="EJ65" s="291">
        <v>0</v>
      </c>
      <c r="EK65" s="310">
        <v>0</v>
      </c>
      <c r="EL65" s="294">
        <v>0</v>
      </c>
      <c r="EM65" s="310">
        <v>0</v>
      </c>
      <c r="EN65" s="310">
        <v>0</v>
      </c>
      <c r="EO65" s="310">
        <v>0</v>
      </c>
      <c r="EP65" s="258">
        <v>618.44000000000005</v>
      </c>
      <c r="EQ65" s="310">
        <v>0</v>
      </c>
      <c r="ER65" s="310">
        <v>0</v>
      </c>
      <c r="ES65" s="310">
        <v>0</v>
      </c>
      <c r="ET65" s="310">
        <v>0</v>
      </c>
      <c r="EU65" s="310">
        <v>0</v>
      </c>
      <c r="EV65" s="258">
        <v>0</v>
      </c>
      <c r="EW65" s="310">
        <v>0</v>
      </c>
      <c r="EX65" s="310">
        <v>0</v>
      </c>
      <c r="EY65" s="310">
        <v>0</v>
      </c>
      <c r="EZ65" s="310">
        <v>0</v>
      </c>
      <c r="FA65" s="310">
        <v>0</v>
      </c>
      <c r="FB65" s="310">
        <v>0</v>
      </c>
      <c r="FC65" s="310">
        <v>0</v>
      </c>
      <c r="FD65" s="310">
        <v>0</v>
      </c>
      <c r="FE65" s="310">
        <v>0</v>
      </c>
      <c r="FF65" s="310">
        <v>0</v>
      </c>
      <c r="FG65" s="310">
        <v>0</v>
      </c>
      <c r="FH65" s="310">
        <v>0</v>
      </c>
      <c r="FI65" s="310">
        <v>0</v>
      </c>
      <c r="FJ65" s="310">
        <v>0</v>
      </c>
      <c r="FK65" s="310">
        <v>0</v>
      </c>
      <c r="FL65" s="310">
        <v>0</v>
      </c>
      <c r="FM65" s="310">
        <v>0</v>
      </c>
      <c r="FN65" s="310">
        <v>0</v>
      </c>
      <c r="FO65" s="310">
        <v>0</v>
      </c>
      <c r="FP65" s="310">
        <v>0</v>
      </c>
      <c r="FQ65" s="310">
        <v>0</v>
      </c>
      <c r="FR65" s="310">
        <v>0</v>
      </c>
      <c r="FS65" s="310">
        <v>0</v>
      </c>
      <c r="FT65" s="310">
        <v>0</v>
      </c>
      <c r="FU65" s="310">
        <v>0</v>
      </c>
      <c r="FV65" s="310">
        <v>0</v>
      </c>
      <c r="FW65" s="310">
        <v>0</v>
      </c>
      <c r="FX65" s="310">
        <v>0</v>
      </c>
      <c r="FY65" s="310">
        <v>0</v>
      </c>
      <c r="FZ65" s="310">
        <v>0</v>
      </c>
      <c r="GA65" s="310">
        <v>0</v>
      </c>
      <c r="GB65" s="310">
        <v>0</v>
      </c>
      <c r="GC65" s="310">
        <v>0</v>
      </c>
      <c r="GD65" s="310">
        <v>0</v>
      </c>
      <c r="GE65" s="310">
        <v>0</v>
      </c>
      <c r="GF65" s="310">
        <v>0</v>
      </c>
      <c r="GG65" s="310">
        <v>0</v>
      </c>
      <c r="GH65" s="310">
        <v>0</v>
      </c>
      <c r="GI65" s="310">
        <v>0</v>
      </c>
      <c r="GJ65" s="294">
        <v>309</v>
      </c>
      <c r="GK65" s="310">
        <v>0</v>
      </c>
      <c r="GL65" s="294">
        <v>2</v>
      </c>
      <c r="GM65" s="310">
        <v>0</v>
      </c>
      <c r="GN65" s="258">
        <f t="shared" si="24"/>
        <v>0</v>
      </c>
      <c r="GO65" s="310">
        <v>0</v>
      </c>
      <c r="GP65" s="258">
        <f t="shared" si="25"/>
        <v>0</v>
      </c>
      <c r="GQ65" s="310">
        <v>0</v>
      </c>
      <c r="GR65" s="310">
        <v>0</v>
      </c>
      <c r="GS65" s="310">
        <v>0</v>
      </c>
      <c r="GT65" s="310">
        <v>0</v>
      </c>
      <c r="GU65" s="310">
        <v>0</v>
      </c>
      <c r="GV65" s="310">
        <v>0</v>
      </c>
      <c r="GW65" s="310">
        <v>0</v>
      </c>
      <c r="GX65" s="310">
        <v>0</v>
      </c>
      <c r="GY65" s="310">
        <v>0</v>
      </c>
      <c r="GZ65" s="310">
        <v>0</v>
      </c>
      <c r="HA65" s="310">
        <v>0</v>
      </c>
      <c r="HB65" s="310">
        <v>0</v>
      </c>
      <c r="HC65" s="310">
        <v>0</v>
      </c>
      <c r="HD65" s="310">
        <v>0</v>
      </c>
      <c r="HE65" s="310">
        <v>0</v>
      </c>
      <c r="HF65" s="258">
        <v>0</v>
      </c>
      <c r="HG65" s="310">
        <v>0</v>
      </c>
      <c r="HH65" s="258">
        <v>0</v>
      </c>
      <c r="HI65" s="311">
        <v>0</v>
      </c>
      <c r="HJ65" s="311">
        <v>0</v>
      </c>
      <c r="HK65" s="310">
        <v>0</v>
      </c>
      <c r="HL65" s="310">
        <v>0</v>
      </c>
      <c r="HM65" s="310">
        <v>0</v>
      </c>
      <c r="HN65" s="310">
        <v>0</v>
      </c>
      <c r="HO65" s="311">
        <v>0</v>
      </c>
      <c r="HP65" s="310">
        <v>0</v>
      </c>
      <c r="HQ65" s="310">
        <v>0</v>
      </c>
      <c r="HR65" s="310">
        <v>0</v>
      </c>
      <c r="HS65" s="310">
        <v>0</v>
      </c>
      <c r="HT65" s="310">
        <v>0</v>
      </c>
      <c r="HU65" s="310">
        <v>0</v>
      </c>
      <c r="HV65" s="310">
        <v>0</v>
      </c>
      <c r="HW65" s="310">
        <v>0</v>
      </c>
      <c r="HX65" s="310">
        <v>0</v>
      </c>
      <c r="HY65" s="310">
        <v>0</v>
      </c>
      <c r="HZ65" s="310">
        <v>0</v>
      </c>
      <c r="IA65" s="310">
        <v>0</v>
      </c>
      <c r="IB65" s="310">
        <v>0</v>
      </c>
      <c r="IC65" s="310">
        <v>0</v>
      </c>
      <c r="ID65" s="310">
        <v>0</v>
      </c>
      <c r="IE65" s="310">
        <v>0</v>
      </c>
      <c r="IF65" s="310">
        <v>0</v>
      </c>
      <c r="IG65" s="310">
        <v>0</v>
      </c>
      <c r="IH65" s="310">
        <v>0</v>
      </c>
      <c r="II65" s="310">
        <v>0</v>
      </c>
      <c r="IJ65" s="310">
        <v>0</v>
      </c>
      <c r="IK65" s="310">
        <v>0</v>
      </c>
      <c r="IL65" s="310">
        <v>0</v>
      </c>
      <c r="IM65" s="310">
        <v>0</v>
      </c>
      <c r="IN65" s="310">
        <v>0</v>
      </c>
      <c r="IO65" s="310">
        <v>0</v>
      </c>
      <c r="IP65" s="310">
        <v>0</v>
      </c>
      <c r="IQ65" s="310">
        <v>0</v>
      </c>
      <c r="IR65" s="310">
        <v>0</v>
      </c>
      <c r="IS65" s="310">
        <v>0</v>
      </c>
      <c r="IT65" s="310">
        <v>0</v>
      </c>
      <c r="IU65" s="310">
        <v>0</v>
      </c>
      <c r="IV65" s="310">
        <v>0</v>
      </c>
      <c r="IW65" s="310">
        <v>0</v>
      </c>
      <c r="IX65" s="310">
        <v>0</v>
      </c>
      <c r="IY65" s="310">
        <v>0</v>
      </c>
      <c r="IZ65" s="310">
        <v>0</v>
      </c>
      <c r="JA65" s="310">
        <v>0</v>
      </c>
    </row>
    <row r="66" spans="1:261" ht="47.25" x14ac:dyDescent="0.3">
      <c r="A66" s="293">
        <v>56</v>
      </c>
      <c r="B66" s="293" t="s">
        <v>526</v>
      </c>
      <c r="C66" s="292" t="s">
        <v>579</v>
      </c>
      <c r="D66" s="291">
        <v>247693023</v>
      </c>
      <c r="E66" s="265">
        <f t="shared" si="20"/>
        <v>2193.63</v>
      </c>
      <c r="F66" s="265">
        <f t="shared" si="4"/>
        <v>0</v>
      </c>
      <c r="G66" s="265">
        <f t="shared" si="5"/>
        <v>1749</v>
      </c>
      <c r="H66" s="265">
        <f t="shared" si="31"/>
        <v>0</v>
      </c>
      <c r="I66" s="265">
        <f t="shared" si="6"/>
        <v>444.63</v>
      </c>
      <c r="J66" s="290">
        <f t="shared" si="21"/>
        <v>1</v>
      </c>
      <c r="K66" s="310">
        <v>0</v>
      </c>
      <c r="L66" s="290">
        <v>1</v>
      </c>
      <c r="M66" s="310">
        <v>0</v>
      </c>
      <c r="N66" s="310">
        <v>0</v>
      </c>
      <c r="O66" s="310">
        <v>0</v>
      </c>
      <c r="P66" s="294">
        <v>0</v>
      </c>
      <c r="Q66" s="310">
        <v>0</v>
      </c>
      <c r="R66" s="310">
        <v>0</v>
      </c>
      <c r="S66" s="310">
        <v>0</v>
      </c>
      <c r="T66" s="310">
        <v>0</v>
      </c>
      <c r="U66" s="310">
        <v>0</v>
      </c>
      <c r="V66" s="294">
        <v>0</v>
      </c>
      <c r="W66" s="310">
        <v>0</v>
      </c>
      <c r="X66" s="294">
        <v>0</v>
      </c>
      <c r="Y66" s="310">
        <v>0</v>
      </c>
      <c r="Z66" s="294">
        <v>0</v>
      </c>
      <c r="AA66" s="310">
        <v>0</v>
      </c>
      <c r="AB66" s="294">
        <v>0</v>
      </c>
      <c r="AC66" s="310">
        <v>0</v>
      </c>
      <c r="AD66" s="294">
        <v>4</v>
      </c>
      <c r="AE66" s="310">
        <v>0</v>
      </c>
      <c r="AF66" s="311">
        <v>1</v>
      </c>
      <c r="AG66" s="310">
        <v>0</v>
      </c>
      <c r="AH66" s="310">
        <v>0</v>
      </c>
      <c r="AI66" s="310">
        <v>0</v>
      </c>
      <c r="AJ66" s="310">
        <v>0</v>
      </c>
      <c r="AK66" s="310">
        <v>0</v>
      </c>
      <c r="AL66" s="312">
        <v>0</v>
      </c>
      <c r="AM66" s="310">
        <v>0</v>
      </c>
      <c r="AN66" s="310">
        <v>0</v>
      </c>
      <c r="AO66" s="310">
        <v>0</v>
      </c>
      <c r="AP66" s="310">
        <v>0</v>
      </c>
      <c r="AQ66" s="310">
        <v>0</v>
      </c>
      <c r="AR66" s="312">
        <v>0</v>
      </c>
      <c r="AS66" s="310">
        <v>0</v>
      </c>
      <c r="AT66" s="312">
        <v>0</v>
      </c>
      <c r="AU66" s="310">
        <v>0</v>
      </c>
      <c r="AV66" s="312">
        <v>38</v>
      </c>
      <c r="AW66" s="310">
        <v>0</v>
      </c>
      <c r="AX66" s="312">
        <v>0</v>
      </c>
      <c r="AY66" s="310">
        <v>0</v>
      </c>
      <c r="AZ66" s="310">
        <v>0</v>
      </c>
      <c r="BA66" s="310">
        <v>0</v>
      </c>
      <c r="BB66" s="290">
        <v>0</v>
      </c>
      <c r="BC66" s="310">
        <v>0</v>
      </c>
      <c r="BD66" s="310">
        <v>0</v>
      </c>
      <c r="BE66" s="310">
        <v>0</v>
      </c>
      <c r="BF66" s="294">
        <v>0</v>
      </c>
      <c r="BG66" s="310">
        <v>0</v>
      </c>
      <c r="BH66" s="290">
        <v>38</v>
      </c>
      <c r="BI66" s="310">
        <v>0</v>
      </c>
      <c r="BJ66" s="310">
        <v>0</v>
      </c>
      <c r="BK66" s="310">
        <v>0</v>
      </c>
      <c r="BL66" s="294">
        <v>0</v>
      </c>
      <c r="BM66" s="310">
        <v>0</v>
      </c>
      <c r="BN66" s="310">
        <v>0</v>
      </c>
      <c r="BO66" s="310">
        <v>0</v>
      </c>
      <c r="BP66" s="294">
        <v>0</v>
      </c>
      <c r="BQ66" s="310">
        <v>0</v>
      </c>
      <c r="BR66" s="290">
        <v>0</v>
      </c>
      <c r="BS66" s="290">
        <f t="shared" si="22"/>
        <v>1</v>
      </c>
      <c r="BT66" s="310">
        <v>0</v>
      </c>
      <c r="BU66" s="290">
        <v>1</v>
      </c>
      <c r="BV66" s="310">
        <v>0</v>
      </c>
      <c r="BW66" s="310">
        <v>0</v>
      </c>
      <c r="BX66" s="310">
        <v>0</v>
      </c>
      <c r="BY66" s="294">
        <v>30</v>
      </c>
      <c r="BZ66" s="310">
        <v>0</v>
      </c>
      <c r="CA66" s="310">
        <v>0</v>
      </c>
      <c r="CB66" s="310">
        <v>0</v>
      </c>
      <c r="CC66" s="258">
        <v>0</v>
      </c>
      <c r="CD66" s="310">
        <v>0</v>
      </c>
      <c r="CE66" s="310">
        <v>0</v>
      </c>
      <c r="CF66" s="313">
        <v>0</v>
      </c>
      <c r="CG66" s="313">
        <v>0</v>
      </c>
      <c r="CH66" s="310">
        <v>0</v>
      </c>
      <c r="CI66" s="313">
        <v>0</v>
      </c>
      <c r="CJ66" s="310">
        <v>0</v>
      </c>
      <c r="CK66" s="310">
        <v>0</v>
      </c>
      <c r="CL66" s="310">
        <v>0</v>
      </c>
      <c r="CM66" s="311">
        <v>0</v>
      </c>
      <c r="CN66" s="310">
        <v>0</v>
      </c>
      <c r="CO66" s="311">
        <v>1</v>
      </c>
      <c r="CP66" s="310">
        <v>0</v>
      </c>
      <c r="CQ66" s="310">
        <v>0</v>
      </c>
      <c r="CR66" s="310">
        <v>0</v>
      </c>
      <c r="CS66" s="290">
        <v>7</v>
      </c>
      <c r="CT66" s="310">
        <v>0</v>
      </c>
      <c r="CU66" s="310">
        <v>0</v>
      </c>
      <c r="CV66" s="310">
        <v>0</v>
      </c>
      <c r="CW66" s="310">
        <v>0</v>
      </c>
      <c r="CX66" s="310">
        <v>0</v>
      </c>
      <c r="CY66" s="290">
        <v>4</v>
      </c>
      <c r="CZ66" s="290">
        <f t="shared" si="23"/>
        <v>4</v>
      </c>
      <c r="DA66" s="310">
        <v>0</v>
      </c>
      <c r="DB66" s="290">
        <v>4</v>
      </c>
      <c r="DC66" s="310">
        <v>0</v>
      </c>
      <c r="DD66" s="294">
        <v>60</v>
      </c>
      <c r="DE66" s="310">
        <v>0</v>
      </c>
      <c r="DF66" s="310">
        <v>0</v>
      </c>
      <c r="DG66" s="310">
        <v>0</v>
      </c>
      <c r="DH66" s="310">
        <v>0</v>
      </c>
      <c r="DI66" s="310">
        <v>0</v>
      </c>
      <c r="DJ66" s="310">
        <v>0</v>
      </c>
      <c r="DK66" s="310">
        <v>0</v>
      </c>
      <c r="DL66" s="310">
        <v>0</v>
      </c>
      <c r="DM66" s="310">
        <v>0</v>
      </c>
      <c r="DN66" s="310">
        <v>0</v>
      </c>
      <c r="DO66" s="310">
        <v>0</v>
      </c>
      <c r="DP66" s="310">
        <v>0</v>
      </c>
      <c r="DQ66" s="310">
        <v>0</v>
      </c>
      <c r="DR66" s="294">
        <v>0</v>
      </c>
      <c r="DS66" s="310">
        <v>0</v>
      </c>
      <c r="DT66" s="294">
        <v>1689</v>
      </c>
      <c r="DU66" s="310">
        <v>0</v>
      </c>
      <c r="DV66" s="310">
        <v>0</v>
      </c>
      <c r="DW66" s="310">
        <v>0</v>
      </c>
      <c r="DX66" s="310">
        <v>0</v>
      </c>
      <c r="DY66" s="310">
        <v>0</v>
      </c>
      <c r="DZ66" s="310">
        <v>0</v>
      </c>
      <c r="EA66" s="310">
        <v>0</v>
      </c>
      <c r="EB66" s="310">
        <v>0</v>
      </c>
      <c r="EC66" s="310">
        <v>0</v>
      </c>
      <c r="ED66" s="310">
        <v>0</v>
      </c>
      <c r="EE66" s="310">
        <v>0</v>
      </c>
      <c r="EF66" s="310">
        <v>0</v>
      </c>
      <c r="EG66" s="310">
        <v>0</v>
      </c>
      <c r="EH66" s="294">
        <v>0</v>
      </c>
      <c r="EI66" s="294">
        <v>0</v>
      </c>
      <c r="EJ66" s="291">
        <v>482</v>
      </c>
      <c r="EK66" s="310">
        <v>0</v>
      </c>
      <c r="EL66" s="294">
        <v>3.5</v>
      </c>
      <c r="EM66" s="310">
        <v>0</v>
      </c>
      <c r="EN66" s="310">
        <v>0</v>
      </c>
      <c r="EO66" s="310">
        <v>0</v>
      </c>
      <c r="EP66" s="258">
        <v>0</v>
      </c>
      <c r="EQ66" s="310">
        <v>0</v>
      </c>
      <c r="ER66" s="310">
        <v>0</v>
      </c>
      <c r="ES66" s="310">
        <v>0</v>
      </c>
      <c r="ET66" s="310">
        <v>0</v>
      </c>
      <c r="EU66" s="310">
        <v>0</v>
      </c>
      <c r="EV66" s="258">
        <v>0</v>
      </c>
      <c r="EW66" s="310">
        <v>0</v>
      </c>
      <c r="EX66" s="310">
        <v>0</v>
      </c>
      <c r="EY66" s="310">
        <v>0</v>
      </c>
      <c r="EZ66" s="310">
        <v>0</v>
      </c>
      <c r="FA66" s="310">
        <v>0</v>
      </c>
      <c r="FB66" s="310">
        <v>0</v>
      </c>
      <c r="FC66" s="310">
        <v>0</v>
      </c>
      <c r="FD66" s="310">
        <v>0</v>
      </c>
      <c r="FE66" s="310">
        <v>0</v>
      </c>
      <c r="FF66" s="310">
        <v>0</v>
      </c>
      <c r="FG66" s="310">
        <v>0</v>
      </c>
      <c r="FH66" s="310">
        <v>0</v>
      </c>
      <c r="FI66" s="310">
        <v>0</v>
      </c>
      <c r="FJ66" s="310">
        <v>0</v>
      </c>
      <c r="FK66" s="310">
        <v>0</v>
      </c>
      <c r="FL66" s="310">
        <v>0</v>
      </c>
      <c r="FM66" s="310">
        <v>0</v>
      </c>
      <c r="FN66" s="310">
        <v>0</v>
      </c>
      <c r="FO66" s="310">
        <v>0</v>
      </c>
      <c r="FP66" s="310">
        <v>0</v>
      </c>
      <c r="FQ66" s="310">
        <v>0</v>
      </c>
      <c r="FR66" s="310">
        <v>0</v>
      </c>
      <c r="FS66" s="310">
        <v>0</v>
      </c>
      <c r="FT66" s="310">
        <v>0</v>
      </c>
      <c r="FU66" s="310">
        <v>0</v>
      </c>
      <c r="FV66" s="310">
        <v>0</v>
      </c>
      <c r="FW66" s="310">
        <v>0</v>
      </c>
      <c r="FX66" s="310">
        <v>0</v>
      </c>
      <c r="FY66" s="310">
        <v>0</v>
      </c>
      <c r="FZ66" s="310">
        <v>0</v>
      </c>
      <c r="GA66" s="310">
        <v>0</v>
      </c>
      <c r="GB66" s="310">
        <v>0</v>
      </c>
      <c r="GC66" s="310">
        <v>0</v>
      </c>
      <c r="GD66" s="310">
        <v>0</v>
      </c>
      <c r="GE66" s="310">
        <v>0</v>
      </c>
      <c r="GF66" s="310">
        <v>176.63</v>
      </c>
      <c r="GG66" s="310">
        <v>0</v>
      </c>
      <c r="GH66" s="310">
        <v>0</v>
      </c>
      <c r="GI66" s="310">
        <v>0</v>
      </c>
      <c r="GJ66" s="294">
        <v>88</v>
      </c>
      <c r="GK66" s="310">
        <v>0</v>
      </c>
      <c r="GL66" s="294">
        <v>2</v>
      </c>
      <c r="GM66" s="310">
        <v>0</v>
      </c>
      <c r="GN66" s="258">
        <f t="shared" si="24"/>
        <v>0</v>
      </c>
      <c r="GO66" s="310">
        <v>0</v>
      </c>
      <c r="GP66" s="258">
        <f t="shared" si="25"/>
        <v>0</v>
      </c>
      <c r="GQ66" s="310">
        <v>0</v>
      </c>
      <c r="GR66" s="310">
        <v>0</v>
      </c>
      <c r="GS66" s="310">
        <v>0</v>
      </c>
      <c r="GT66" s="310">
        <v>0</v>
      </c>
      <c r="GU66" s="310">
        <v>0</v>
      </c>
      <c r="GV66" s="310">
        <v>0</v>
      </c>
      <c r="GW66" s="310">
        <v>0</v>
      </c>
      <c r="GX66" s="310">
        <v>0</v>
      </c>
      <c r="GY66" s="310">
        <v>0</v>
      </c>
      <c r="GZ66" s="310">
        <v>0</v>
      </c>
      <c r="HA66" s="310">
        <v>0</v>
      </c>
      <c r="HB66" s="310">
        <v>0</v>
      </c>
      <c r="HC66" s="310">
        <v>0</v>
      </c>
      <c r="HD66" s="310">
        <v>0</v>
      </c>
      <c r="HE66" s="310">
        <v>0</v>
      </c>
      <c r="HF66" s="258">
        <v>0</v>
      </c>
      <c r="HG66" s="310">
        <v>0</v>
      </c>
      <c r="HH66" s="258">
        <v>0</v>
      </c>
      <c r="HI66" s="311">
        <v>1</v>
      </c>
      <c r="HJ66" s="311">
        <v>1</v>
      </c>
      <c r="HK66" s="310">
        <v>0</v>
      </c>
      <c r="HL66" s="310">
        <v>0</v>
      </c>
      <c r="HM66" s="310">
        <v>0</v>
      </c>
      <c r="HN66" s="310">
        <v>0</v>
      </c>
      <c r="HO66" s="311">
        <v>200</v>
      </c>
      <c r="HP66" s="310">
        <v>0</v>
      </c>
      <c r="HQ66" s="310">
        <v>0</v>
      </c>
      <c r="HR66" s="310">
        <v>0</v>
      </c>
      <c r="HS66" s="310">
        <v>0</v>
      </c>
      <c r="HT66" s="310">
        <v>0</v>
      </c>
      <c r="HU66" s="310">
        <v>0</v>
      </c>
      <c r="HV66" s="310">
        <v>0</v>
      </c>
      <c r="HW66" s="310">
        <v>0</v>
      </c>
      <c r="HX66" s="310">
        <v>0</v>
      </c>
      <c r="HY66" s="310">
        <v>0</v>
      </c>
      <c r="HZ66" s="310">
        <v>0</v>
      </c>
      <c r="IA66" s="310">
        <v>0</v>
      </c>
      <c r="IB66" s="310">
        <v>0</v>
      </c>
      <c r="IC66" s="310">
        <v>0</v>
      </c>
      <c r="ID66" s="310">
        <v>0</v>
      </c>
      <c r="IE66" s="310">
        <v>0</v>
      </c>
      <c r="IF66" s="310">
        <v>0</v>
      </c>
      <c r="IG66" s="310">
        <v>0</v>
      </c>
      <c r="IH66" s="310">
        <v>0</v>
      </c>
      <c r="II66" s="310">
        <v>0</v>
      </c>
      <c r="IJ66" s="310">
        <v>0</v>
      </c>
      <c r="IK66" s="310">
        <v>0</v>
      </c>
      <c r="IL66" s="310">
        <v>0</v>
      </c>
      <c r="IM66" s="310">
        <v>0</v>
      </c>
      <c r="IN66" s="310">
        <v>0</v>
      </c>
      <c r="IO66" s="310">
        <v>0</v>
      </c>
      <c r="IP66" s="310">
        <v>0</v>
      </c>
      <c r="IQ66" s="310">
        <v>0</v>
      </c>
      <c r="IR66" s="310">
        <v>0</v>
      </c>
      <c r="IS66" s="310">
        <v>0</v>
      </c>
      <c r="IT66" s="310">
        <v>0</v>
      </c>
      <c r="IU66" s="310">
        <v>0</v>
      </c>
      <c r="IV66" s="310">
        <v>0</v>
      </c>
      <c r="IW66" s="310">
        <v>0</v>
      </c>
      <c r="IX66" s="310">
        <v>0</v>
      </c>
      <c r="IY66" s="310">
        <v>0</v>
      </c>
      <c r="IZ66" s="310">
        <v>0</v>
      </c>
      <c r="JA66" s="310">
        <v>0</v>
      </c>
    </row>
    <row r="67" spans="1:261" ht="63" x14ac:dyDescent="0.3">
      <c r="A67" s="293">
        <v>57</v>
      </c>
      <c r="B67" s="293" t="s">
        <v>526</v>
      </c>
      <c r="C67" s="292" t="s">
        <v>580</v>
      </c>
      <c r="D67" s="291">
        <v>247693072</v>
      </c>
      <c r="E67" s="265">
        <f t="shared" si="20"/>
        <v>4660</v>
      </c>
      <c r="F67" s="265">
        <f t="shared" si="4"/>
        <v>0</v>
      </c>
      <c r="G67" s="265">
        <f t="shared" si="5"/>
        <v>3502.73</v>
      </c>
      <c r="H67" s="265">
        <f t="shared" si="31"/>
        <v>0</v>
      </c>
      <c r="I67" s="265">
        <f t="shared" si="6"/>
        <v>1157.27</v>
      </c>
      <c r="J67" s="290">
        <f t="shared" si="21"/>
        <v>2</v>
      </c>
      <c r="K67" s="310">
        <v>0</v>
      </c>
      <c r="L67" s="290">
        <v>2</v>
      </c>
      <c r="M67" s="310">
        <v>0</v>
      </c>
      <c r="N67" s="310">
        <v>0</v>
      </c>
      <c r="O67" s="310">
        <v>0</v>
      </c>
      <c r="P67" s="294">
        <v>0</v>
      </c>
      <c r="Q67" s="310">
        <v>0</v>
      </c>
      <c r="R67" s="310">
        <v>0</v>
      </c>
      <c r="S67" s="310">
        <v>0</v>
      </c>
      <c r="T67" s="310">
        <v>0</v>
      </c>
      <c r="U67" s="310">
        <v>0</v>
      </c>
      <c r="V67" s="294">
        <v>0</v>
      </c>
      <c r="W67" s="310">
        <v>0</v>
      </c>
      <c r="X67" s="294">
        <v>0</v>
      </c>
      <c r="Y67" s="310">
        <v>0</v>
      </c>
      <c r="Z67" s="294">
        <v>587</v>
      </c>
      <c r="AA67" s="310">
        <v>0</v>
      </c>
      <c r="AB67" s="294">
        <v>0</v>
      </c>
      <c r="AC67" s="310">
        <v>0</v>
      </c>
      <c r="AD67" s="294">
        <v>15</v>
      </c>
      <c r="AE67" s="310">
        <v>0</v>
      </c>
      <c r="AF67" s="311">
        <v>0</v>
      </c>
      <c r="AG67" s="310">
        <v>0</v>
      </c>
      <c r="AH67" s="310">
        <v>0</v>
      </c>
      <c r="AI67" s="310">
        <v>0</v>
      </c>
      <c r="AJ67" s="310">
        <v>0</v>
      </c>
      <c r="AK67" s="310">
        <v>0</v>
      </c>
      <c r="AL67" s="312">
        <v>0</v>
      </c>
      <c r="AM67" s="310">
        <v>0</v>
      </c>
      <c r="AN67" s="310">
        <v>0</v>
      </c>
      <c r="AO67" s="310">
        <v>0</v>
      </c>
      <c r="AP67" s="310">
        <v>0</v>
      </c>
      <c r="AQ67" s="310">
        <v>0</v>
      </c>
      <c r="AR67" s="312">
        <v>0</v>
      </c>
      <c r="AS67" s="310">
        <v>0</v>
      </c>
      <c r="AT67" s="312">
        <v>0</v>
      </c>
      <c r="AU67" s="310">
        <v>0</v>
      </c>
      <c r="AV67" s="312">
        <v>0</v>
      </c>
      <c r="AW67" s="310">
        <v>0</v>
      </c>
      <c r="AX67" s="312">
        <v>0</v>
      </c>
      <c r="AY67" s="310">
        <v>0</v>
      </c>
      <c r="AZ67" s="310">
        <v>0</v>
      </c>
      <c r="BA67" s="310">
        <v>0</v>
      </c>
      <c r="BB67" s="290">
        <v>0</v>
      </c>
      <c r="BC67" s="310">
        <v>0</v>
      </c>
      <c r="BD67" s="310">
        <v>0</v>
      </c>
      <c r="BE67" s="310">
        <v>0</v>
      </c>
      <c r="BF67" s="294">
        <v>0</v>
      </c>
      <c r="BG67" s="310">
        <v>0</v>
      </c>
      <c r="BH67" s="290">
        <v>87</v>
      </c>
      <c r="BI67" s="310">
        <v>0</v>
      </c>
      <c r="BJ67" s="310">
        <v>0</v>
      </c>
      <c r="BK67" s="310">
        <v>0</v>
      </c>
      <c r="BL67" s="294">
        <v>0</v>
      </c>
      <c r="BM67" s="310">
        <v>0</v>
      </c>
      <c r="BN67" s="310">
        <v>0</v>
      </c>
      <c r="BO67" s="310">
        <v>0</v>
      </c>
      <c r="BP67" s="294">
        <v>0</v>
      </c>
      <c r="BQ67" s="310">
        <v>0</v>
      </c>
      <c r="BR67" s="290">
        <v>0</v>
      </c>
      <c r="BS67" s="290">
        <f t="shared" si="22"/>
        <v>0</v>
      </c>
      <c r="BT67" s="310">
        <v>0</v>
      </c>
      <c r="BU67" s="290">
        <v>0</v>
      </c>
      <c r="BV67" s="310">
        <v>0</v>
      </c>
      <c r="BW67" s="310">
        <v>0</v>
      </c>
      <c r="BX67" s="310">
        <v>0</v>
      </c>
      <c r="BY67" s="294">
        <v>0</v>
      </c>
      <c r="BZ67" s="310">
        <v>0</v>
      </c>
      <c r="CA67" s="310">
        <v>0</v>
      </c>
      <c r="CB67" s="310">
        <v>0</v>
      </c>
      <c r="CC67" s="258">
        <v>0</v>
      </c>
      <c r="CD67" s="310">
        <v>0</v>
      </c>
      <c r="CE67" s="310">
        <v>0</v>
      </c>
      <c r="CF67" s="313">
        <v>0</v>
      </c>
      <c r="CG67" s="313">
        <v>0</v>
      </c>
      <c r="CH67" s="310">
        <v>0</v>
      </c>
      <c r="CI67" s="313">
        <v>0</v>
      </c>
      <c r="CJ67" s="310">
        <v>0</v>
      </c>
      <c r="CK67" s="310">
        <v>0</v>
      </c>
      <c r="CL67" s="310">
        <v>0</v>
      </c>
      <c r="CM67" s="311">
        <v>0</v>
      </c>
      <c r="CN67" s="310">
        <v>0</v>
      </c>
      <c r="CO67" s="311">
        <v>5</v>
      </c>
      <c r="CP67" s="310">
        <v>0</v>
      </c>
      <c r="CQ67" s="310">
        <v>0</v>
      </c>
      <c r="CR67" s="310">
        <v>0</v>
      </c>
      <c r="CS67" s="290">
        <v>2</v>
      </c>
      <c r="CT67" s="310">
        <v>0</v>
      </c>
      <c r="CU67" s="310">
        <v>0</v>
      </c>
      <c r="CV67" s="310">
        <v>0</v>
      </c>
      <c r="CW67" s="310">
        <v>0</v>
      </c>
      <c r="CX67" s="310">
        <v>0</v>
      </c>
      <c r="CY67" s="290">
        <v>2</v>
      </c>
      <c r="CZ67" s="290">
        <f t="shared" si="23"/>
        <v>22</v>
      </c>
      <c r="DA67" s="310">
        <v>0</v>
      </c>
      <c r="DB67" s="290">
        <v>22</v>
      </c>
      <c r="DC67" s="310">
        <v>0</v>
      </c>
      <c r="DD67" s="294">
        <v>305</v>
      </c>
      <c r="DE67" s="310">
        <v>0</v>
      </c>
      <c r="DF67" s="310">
        <v>0</v>
      </c>
      <c r="DG67" s="310">
        <v>0</v>
      </c>
      <c r="DH67" s="310">
        <v>0</v>
      </c>
      <c r="DI67" s="310">
        <v>0</v>
      </c>
      <c r="DJ67" s="310">
        <v>0</v>
      </c>
      <c r="DK67" s="310">
        <v>0</v>
      </c>
      <c r="DL67" s="310">
        <v>0</v>
      </c>
      <c r="DM67" s="310">
        <v>0</v>
      </c>
      <c r="DN67" s="310">
        <v>0</v>
      </c>
      <c r="DO67" s="310">
        <v>0</v>
      </c>
      <c r="DP67" s="310">
        <v>0</v>
      </c>
      <c r="DQ67" s="310">
        <v>0</v>
      </c>
      <c r="DR67" s="294">
        <v>0</v>
      </c>
      <c r="DS67" s="310">
        <v>0</v>
      </c>
      <c r="DT67" s="294">
        <v>2686</v>
      </c>
      <c r="DU67" s="310">
        <v>0</v>
      </c>
      <c r="DV67" s="310">
        <v>0</v>
      </c>
      <c r="DW67" s="310">
        <v>0</v>
      </c>
      <c r="DX67" s="310">
        <v>0</v>
      </c>
      <c r="DY67" s="310">
        <v>0</v>
      </c>
      <c r="DZ67" s="310">
        <v>0</v>
      </c>
      <c r="EA67" s="310">
        <v>0</v>
      </c>
      <c r="EB67" s="310">
        <v>0</v>
      </c>
      <c r="EC67" s="310">
        <v>0</v>
      </c>
      <c r="ED67" s="310">
        <v>0</v>
      </c>
      <c r="EE67" s="310">
        <v>0</v>
      </c>
      <c r="EF67" s="310">
        <v>0</v>
      </c>
      <c r="EG67" s="310">
        <v>0</v>
      </c>
      <c r="EH67" s="294">
        <v>0</v>
      </c>
      <c r="EI67" s="294">
        <v>0</v>
      </c>
      <c r="EJ67" s="291">
        <v>630</v>
      </c>
      <c r="EK67" s="310">
        <v>0</v>
      </c>
      <c r="EL67" s="294">
        <v>3</v>
      </c>
      <c r="EM67" s="310">
        <v>0</v>
      </c>
      <c r="EN67" s="310">
        <v>0</v>
      </c>
      <c r="EO67" s="310">
        <v>0</v>
      </c>
      <c r="EP67" s="258">
        <v>511.73</v>
      </c>
      <c r="EQ67" s="310">
        <v>0</v>
      </c>
      <c r="ER67" s="310">
        <v>0</v>
      </c>
      <c r="ES67" s="310">
        <v>0</v>
      </c>
      <c r="ET67" s="310">
        <v>0</v>
      </c>
      <c r="EU67" s="310">
        <v>0</v>
      </c>
      <c r="EV67" s="258">
        <v>0</v>
      </c>
      <c r="EW67" s="310">
        <v>0</v>
      </c>
      <c r="EX67" s="310">
        <v>0</v>
      </c>
      <c r="EY67" s="310">
        <v>0</v>
      </c>
      <c r="EZ67" s="310">
        <v>0</v>
      </c>
      <c r="FA67" s="310">
        <v>0</v>
      </c>
      <c r="FB67" s="310">
        <v>0</v>
      </c>
      <c r="FC67" s="310">
        <v>0</v>
      </c>
      <c r="FD67" s="310">
        <v>0</v>
      </c>
      <c r="FE67" s="310">
        <v>0</v>
      </c>
      <c r="FF67" s="310">
        <v>0</v>
      </c>
      <c r="FG67" s="310">
        <v>0</v>
      </c>
      <c r="FH67" s="310">
        <v>0</v>
      </c>
      <c r="FI67" s="310">
        <v>0</v>
      </c>
      <c r="FJ67" s="310">
        <v>0</v>
      </c>
      <c r="FK67" s="310">
        <v>0</v>
      </c>
      <c r="FL67" s="310">
        <v>0</v>
      </c>
      <c r="FM67" s="310">
        <v>0</v>
      </c>
      <c r="FN67" s="310">
        <v>0</v>
      </c>
      <c r="FO67" s="310">
        <v>0</v>
      </c>
      <c r="FP67" s="310">
        <v>0</v>
      </c>
      <c r="FQ67" s="310">
        <v>0</v>
      </c>
      <c r="FR67" s="310">
        <v>0</v>
      </c>
      <c r="FS67" s="310">
        <v>0</v>
      </c>
      <c r="FT67" s="310">
        <v>0</v>
      </c>
      <c r="FU67" s="310">
        <v>0</v>
      </c>
      <c r="FV67" s="310">
        <v>0</v>
      </c>
      <c r="FW67" s="310">
        <v>0</v>
      </c>
      <c r="FX67" s="310">
        <v>0</v>
      </c>
      <c r="FY67" s="310">
        <v>0</v>
      </c>
      <c r="FZ67" s="310">
        <v>0</v>
      </c>
      <c r="GA67" s="310">
        <v>0</v>
      </c>
      <c r="GB67" s="310">
        <v>0</v>
      </c>
      <c r="GC67" s="310">
        <v>0</v>
      </c>
      <c r="GD67" s="310">
        <v>0</v>
      </c>
      <c r="GE67" s="310">
        <v>0</v>
      </c>
      <c r="GF67" s="310">
        <v>290.85000000000002</v>
      </c>
      <c r="GG67" s="310">
        <v>0</v>
      </c>
      <c r="GH67" s="310">
        <v>0</v>
      </c>
      <c r="GI67" s="310">
        <v>0</v>
      </c>
      <c r="GJ67" s="294">
        <v>400</v>
      </c>
      <c r="GK67" s="310">
        <v>0</v>
      </c>
      <c r="GL67" s="294">
        <v>2</v>
      </c>
      <c r="GM67" s="310">
        <v>0</v>
      </c>
      <c r="GN67" s="258">
        <f t="shared" si="24"/>
        <v>0</v>
      </c>
      <c r="GO67" s="310">
        <v>0</v>
      </c>
      <c r="GP67" s="258">
        <f t="shared" si="25"/>
        <v>0</v>
      </c>
      <c r="GQ67" s="310">
        <v>0</v>
      </c>
      <c r="GR67" s="310">
        <v>0</v>
      </c>
      <c r="GS67" s="310">
        <v>0</v>
      </c>
      <c r="GT67" s="310">
        <v>0</v>
      </c>
      <c r="GU67" s="310">
        <v>0</v>
      </c>
      <c r="GV67" s="310">
        <v>0</v>
      </c>
      <c r="GW67" s="310">
        <v>0</v>
      </c>
      <c r="GX67" s="310">
        <v>0</v>
      </c>
      <c r="GY67" s="310">
        <v>0</v>
      </c>
      <c r="GZ67" s="310">
        <v>0</v>
      </c>
      <c r="HA67" s="310">
        <v>0</v>
      </c>
      <c r="HB67" s="310">
        <v>0</v>
      </c>
      <c r="HC67" s="310">
        <v>0</v>
      </c>
      <c r="HD67" s="310">
        <v>0</v>
      </c>
      <c r="HE67" s="310">
        <v>0</v>
      </c>
      <c r="HF67" s="258">
        <v>0</v>
      </c>
      <c r="HG67" s="310">
        <v>0</v>
      </c>
      <c r="HH67" s="258">
        <v>0</v>
      </c>
      <c r="HI67" s="311">
        <v>2</v>
      </c>
      <c r="HJ67" s="311">
        <v>2</v>
      </c>
      <c r="HK67" s="310">
        <v>0</v>
      </c>
      <c r="HL67" s="310">
        <v>0</v>
      </c>
      <c r="HM67" s="310">
        <v>0</v>
      </c>
      <c r="HN67" s="310">
        <v>0</v>
      </c>
      <c r="HO67" s="311">
        <v>279.42</v>
      </c>
      <c r="HP67" s="310">
        <v>0</v>
      </c>
      <c r="HQ67" s="310">
        <v>0</v>
      </c>
      <c r="HR67" s="310">
        <v>0</v>
      </c>
      <c r="HS67" s="310">
        <v>0</v>
      </c>
      <c r="HT67" s="310">
        <v>0</v>
      </c>
      <c r="HU67" s="310">
        <v>0</v>
      </c>
      <c r="HV67" s="310">
        <v>0</v>
      </c>
      <c r="HW67" s="310">
        <v>0</v>
      </c>
      <c r="HX67" s="310">
        <v>0</v>
      </c>
      <c r="HY67" s="310">
        <v>0</v>
      </c>
      <c r="HZ67" s="310">
        <v>0</v>
      </c>
      <c r="IA67" s="310">
        <v>0</v>
      </c>
      <c r="IB67" s="310">
        <v>0</v>
      </c>
      <c r="IC67" s="310">
        <v>0</v>
      </c>
      <c r="ID67" s="310">
        <v>0</v>
      </c>
      <c r="IE67" s="310">
        <v>0</v>
      </c>
      <c r="IF67" s="310">
        <v>0</v>
      </c>
      <c r="IG67" s="310">
        <v>0</v>
      </c>
      <c r="IH67" s="310">
        <v>0</v>
      </c>
      <c r="II67" s="310">
        <v>0</v>
      </c>
      <c r="IJ67" s="310">
        <v>0</v>
      </c>
      <c r="IK67" s="310">
        <v>0</v>
      </c>
      <c r="IL67" s="310">
        <v>0</v>
      </c>
      <c r="IM67" s="310">
        <v>0</v>
      </c>
      <c r="IN67" s="310">
        <v>0</v>
      </c>
      <c r="IO67" s="310">
        <v>0</v>
      </c>
      <c r="IP67" s="310">
        <v>0</v>
      </c>
      <c r="IQ67" s="310">
        <v>0</v>
      </c>
      <c r="IR67" s="310">
        <v>0</v>
      </c>
      <c r="IS67" s="310">
        <v>0</v>
      </c>
      <c r="IT67" s="310">
        <v>0</v>
      </c>
      <c r="IU67" s="310">
        <v>0</v>
      </c>
      <c r="IV67" s="310">
        <v>0</v>
      </c>
      <c r="IW67" s="310">
        <v>0</v>
      </c>
      <c r="IX67" s="310">
        <v>0</v>
      </c>
      <c r="IY67" s="310">
        <v>0</v>
      </c>
      <c r="IZ67" s="310">
        <v>0</v>
      </c>
      <c r="JA67" s="310">
        <v>0</v>
      </c>
    </row>
    <row r="68" spans="1:261" ht="31.5" x14ac:dyDescent="0.3">
      <c r="A68" s="293">
        <v>58</v>
      </c>
      <c r="B68" s="293" t="s">
        <v>526</v>
      </c>
      <c r="C68" s="292" t="s">
        <v>581</v>
      </c>
      <c r="D68" s="291">
        <v>247693019</v>
      </c>
      <c r="E68" s="265">
        <f t="shared" si="20"/>
        <v>1516.77</v>
      </c>
      <c r="F68" s="265">
        <f t="shared" si="4"/>
        <v>0</v>
      </c>
      <c r="G68" s="265">
        <f t="shared" si="5"/>
        <v>1033</v>
      </c>
      <c r="H68" s="265">
        <f t="shared" si="31"/>
        <v>0</v>
      </c>
      <c r="I68" s="265">
        <f t="shared" si="6"/>
        <v>483.77</v>
      </c>
      <c r="J68" s="290">
        <f t="shared" si="21"/>
        <v>1</v>
      </c>
      <c r="K68" s="310">
        <v>0</v>
      </c>
      <c r="L68" s="290">
        <v>1</v>
      </c>
      <c r="M68" s="310">
        <v>0</v>
      </c>
      <c r="N68" s="310">
        <v>0</v>
      </c>
      <c r="O68" s="310">
        <v>0</v>
      </c>
      <c r="P68" s="294">
        <v>0</v>
      </c>
      <c r="Q68" s="310">
        <v>0</v>
      </c>
      <c r="R68" s="310">
        <v>0</v>
      </c>
      <c r="S68" s="310">
        <v>0</v>
      </c>
      <c r="T68" s="310">
        <v>0</v>
      </c>
      <c r="U68" s="310">
        <v>0</v>
      </c>
      <c r="V68" s="294">
        <v>383.77</v>
      </c>
      <c r="W68" s="310">
        <v>0</v>
      </c>
      <c r="X68" s="294">
        <v>0</v>
      </c>
      <c r="Y68" s="310">
        <v>0</v>
      </c>
      <c r="Z68" s="294">
        <v>0</v>
      </c>
      <c r="AA68" s="310">
        <v>0</v>
      </c>
      <c r="AB68" s="294">
        <v>0</v>
      </c>
      <c r="AC68" s="310">
        <v>0</v>
      </c>
      <c r="AD68" s="294">
        <v>5</v>
      </c>
      <c r="AE68" s="310">
        <v>0</v>
      </c>
      <c r="AF68" s="311">
        <v>0</v>
      </c>
      <c r="AG68" s="310">
        <v>0</v>
      </c>
      <c r="AH68" s="310">
        <v>0</v>
      </c>
      <c r="AI68" s="310">
        <v>0</v>
      </c>
      <c r="AJ68" s="310">
        <v>0</v>
      </c>
      <c r="AK68" s="310">
        <v>0</v>
      </c>
      <c r="AL68" s="312">
        <v>0</v>
      </c>
      <c r="AM68" s="310">
        <v>0</v>
      </c>
      <c r="AN68" s="310">
        <v>0</v>
      </c>
      <c r="AO68" s="310">
        <v>0</v>
      </c>
      <c r="AP68" s="310">
        <v>0</v>
      </c>
      <c r="AQ68" s="310">
        <v>0</v>
      </c>
      <c r="AR68" s="312">
        <v>0</v>
      </c>
      <c r="AS68" s="310">
        <v>0</v>
      </c>
      <c r="AT68" s="312">
        <v>0</v>
      </c>
      <c r="AU68" s="310">
        <v>0</v>
      </c>
      <c r="AV68" s="312">
        <v>0</v>
      </c>
      <c r="AW68" s="310">
        <v>0</v>
      </c>
      <c r="AX68" s="312">
        <v>0</v>
      </c>
      <c r="AY68" s="310">
        <v>0</v>
      </c>
      <c r="AZ68" s="310">
        <v>0</v>
      </c>
      <c r="BA68" s="310">
        <v>0</v>
      </c>
      <c r="BB68" s="290">
        <v>0</v>
      </c>
      <c r="BC68" s="310">
        <v>0</v>
      </c>
      <c r="BD68" s="310">
        <v>0</v>
      </c>
      <c r="BE68" s="310">
        <v>0</v>
      </c>
      <c r="BF68" s="294">
        <v>0</v>
      </c>
      <c r="BG68" s="310">
        <v>0</v>
      </c>
      <c r="BH68" s="290">
        <v>14</v>
      </c>
      <c r="BI68" s="310">
        <v>0</v>
      </c>
      <c r="BJ68" s="310">
        <v>0</v>
      </c>
      <c r="BK68" s="310">
        <v>0</v>
      </c>
      <c r="BL68" s="294">
        <v>0</v>
      </c>
      <c r="BM68" s="310">
        <v>0</v>
      </c>
      <c r="BN68" s="310">
        <v>0</v>
      </c>
      <c r="BO68" s="310">
        <v>0</v>
      </c>
      <c r="BP68" s="294">
        <v>0</v>
      </c>
      <c r="BQ68" s="310">
        <v>0</v>
      </c>
      <c r="BR68" s="290">
        <v>0</v>
      </c>
      <c r="BS68" s="290">
        <f t="shared" si="22"/>
        <v>0</v>
      </c>
      <c r="BT68" s="310">
        <v>0</v>
      </c>
      <c r="BU68" s="290">
        <v>0</v>
      </c>
      <c r="BV68" s="310">
        <v>0</v>
      </c>
      <c r="BW68" s="310">
        <v>0</v>
      </c>
      <c r="BX68" s="310">
        <v>0</v>
      </c>
      <c r="BY68" s="294">
        <v>0</v>
      </c>
      <c r="BZ68" s="310">
        <v>0</v>
      </c>
      <c r="CA68" s="310">
        <v>0</v>
      </c>
      <c r="CB68" s="310">
        <v>0</v>
      </c>
      <c r="CC68" s="258">
        <v>0</v>
      </c>
      <c r="CD68" s="310">
        <v>0</v>
      </c>
      <c r="CE68" s="310">
        <v>0</v>
      </c>
      <c r="CF68" s="313">
        <v>0</v>
      </c>
      <c r="CG68" s="313">
        <v>0</v>
      </c>
      <c r="CH68" s="310">
        <v>0</v>
      </c>
      <c r="CI68" s="313">
        <v>0</v>
      </c>
      <c r="CJ68" s="310">
        <v>0</v>
      </c>
      <c r="CK68" s="310">
        <v>72</v>
      </c>
      <c r="CL68" s="310">
        <v>0</v>
      </c>
      <c r="CM68" s="311">
        <v>0</v>
      </c>
      <c r="CN68" s="310">
        <v>0</v>
      </c>
      <c r="CO68" s="311">
        <v>0</v>
      </c>
      <c r="CP68" s="310">
        <v>0</v>
      </c>
      <c r="CQ68" s="310">
        <v>0</v>
      </c>
      <c r="CR68" s="310">
        <v>0</v>
      </c>
      <c r="CS68" s="290">
        <v>4</v>
      </c>
      <c r="CT68" s="310">
        <v>0</v>
      </c>
      <c r="CU68" s="310">
        <v>0</v>
      </c>
      <c r="CV68" s="310">
        <v>0</v>
      </c>
      <c r="CW68" s="310">
        <v>0</v>
      </c>
      <c r="CX68" s="310">
        <v>0</v>
      </c>
      <c r="CY68" s="290">
        <v>8</v>
      </c>
      <c r="CZ68" s="290">
        <f t="shared" si="23"/>
        <v>5</v>
      </c>
      <c r="DA68" s="310">
        <v>0</v>
      </c>
      <c r="DB68" s="290">
        <v>5</v>
      </c>
      <c r="DC68" s="310">
        <v>0</v>
      </c>
      <c r="DD68" s="294">
        <v>80</v>
      </c>
      <c r="DE68" s="310">
        <v>0</v>
      </c>
      <c r="DF68" s="310">
        <v>0</v>
      </c>
      <c r="DG68" s="310">
        <v>0</v>
      </c>
      <c r="DH68" s="310">
        <v>0</v>
      </c>
      <c r="DI68" s="310">
        <v>0</v>
      </c>
      <c r="DJ68" s="310">
        <v>0</v>
      </c>
      <c r="DK68" s="310">
        <v>0</v>
      </c>
      <c r="DL68" s="310">
        <v>0</v>
      </c>
      <c r="DM68" s="310">
        <v>0</v>
      </c>
      <c r="DN68" s="310">
        <v>0</v>
      </c>
      <c r="DO68" s="310">
        <v>0</v>
      </c>
      <c r="DP68" s="310">
        <v>0</v>
      </c>
      <c r="DQ68" s="310">
        <v>0</v>
      </c>
      <c r="DR68" s="294">
        <v>0</v>
      </c>
      <c r="DS68" s="310">
        <v>0</v>
      </c>
      <c r="DT68" s="294">
        <v>953</v>
      </c>
      <c r="DU68" s="310">
        <v>0</v>
      </c>
      <c r="DV68" s="310">
        <v>0</v>
      </c>
      <c r="DW68" s="310">
        <v>0</v>
      </c>
      <c r="DX68" s="310">
        <v>0</v>
      </c>
      <c r="DY68" s="310">
        <v>0</v>
      </c>
      <c r="DZ68" s="310">
        <v>0</v>
      </c>
      <c r="EA68" s="310">
        <v>0</v>
      </c>
      <c r="EB68" s="310">
        <v>0</v>
      </c>
      <c r="EC68" s="310">
        <v>0</v>
      </c>
      <c r="ED68" s="310">
        <v>0</v>
      </c>
      <c r="EE68" s="310">
        <v>0</v>
      </c>
      <c r="EF68" s="310">
        <v>0</v>
      </c>
      <c r="EG68" s="310">
        <v>0</v>
      </c>
      <c r="EH68" s="294">
        <v>0</v>
      </c>
      <c r="EI68" s="294">
        <v>0</v>
      </c>
      <c r="EJ68" s="291">
        <v>0</v>
      </c>
      <c r="EK68" s="310">
        <v>0</v>
      </c>
      <c r="EL68" s="294">
        <v>0</v>
      </c>
      <c r="EM68" s="310">
        <v>0</v>
      </c>
      <c r="EN68" s="310">
        <v>0</v>
      </c>
      <c r="EO68" s="310">
        <v>0</v>
      </c>
      <c r="EP68" s="258">
        <f t="shared" si="32"/>
        <v>0</v>
      </c>
      <c r="EQ68" s="310">
        <v>0</v>
      </c>
      <c r="ER68" s="310">
        <v>0</v>
      </c>
      <c r="ES68" s="310">
        <v>0</v>
      </c>
      <c r="ET68" s="310">
        <v>0</v>
      </c>
      <c r="EU68" s="310">
        <v>0</v>
      </c>
      <c r="EV68" s="258">
        <v>0</v>
      </c>
      <c r="EW68" s="310">
        <v>0</v>
      </c>
      <c r="EX68" s="310">
        <v>0</v>
      </c>
      <c r="EY68" s="310">
        <v>0</v>
      </c>
      <c r="EZ68" s="310">
        <v>0</v>
      </c>
      <c r="FA68" s="310">
        <v>0</v>
      </c>
      <c r="FB68" s="310">
        <v>0</v>
      </c>
      <c r="FC68" s="310">
        <v>0</v>
      </c>
      <c r="FD68" s="310">
        <v>0</v>
      </c>
      <c r="FE68" s="310">
        <v>0</v>
      </c>
      <c r="FF68" s="310">
        <v>0</v>
      </c>
      <c r="FG68" s="310">
        <v>0</v>
      </c>
      <c r="FH68" s="310">
        <v>0</v>
      </c>
      <c r="FI68" s="310">
        <v>0</v>
      </c>
      <c r="FJ68" s="310">
        <v>0</v>
      </c>
      <c r="FK68" s="310">
        <v>0</v>
      </c>
      <c r="FL68" s="310">
        <v>0</v>
      </c>
      <c r="FM68" s="310">
        <v>0</v>
      </c>
      <c r="FN68" s="310">
        <v>0</v>
      </c>
      <c r="FO68" s="310">
        <v>0</v>
      </c>
      <c r="FP68" s="310">
        <v>0</v>
      </c>
      <c r="FQ68" s="310">
        <v>0</v>
      </c>
      <c r="FR68" s="310">
        <v>0</v>
      </c>
      <c r="FS68" s="310">
        <v>0</v>
      </c>
      <c r="FT68" s="310">
        <v>0</v>
      </c>
      <c r="FU68" s="310">
        <v>0</v>
      </c>
      <c r="FV68" s="310">
        <v>0</v>
      </c>
      <c r="FW68" s="310">
        <v>0</v>
      </c>
      <c r="FX68" s="310">
        <v>0</v>
      </c>
      <c r="FY68" s="310">
        <v>0</v>
      </c>
      <c r="FZ68" s="310">
        <v>0</v>
      </c>
      <c r="GA68" s="310">
        <v>0</v>
      </c>
      <c r="GB68" s="310">
        <v>0</v>
      </c>
      <c r="GC68" s="310">
        <v>0</v>
      </c>
      <c r="GD68" s="310">
        <v>0</v>
      </c>
      <c r="GE68" s="310">
        <v>0</v>
      </c>
      <c r="GF68" s="310">
        <v>0</v>
      </c>
      <c r="GG68" s="310">
        <v>0</v>
      </c>
      <c r="GH68" s="310">
        <v>0</v>
      </c>
      <c r="GI68" s="310">
        <v>0</v>
      </c>
      <c r="GJ68" s="294">
        <v>0</v>
      </c>
      <c r="GK68" s="310">
        <v>0</v>
      </c>
      <c r="GL68" s="294">
        <v>0</v>
      </c>
      <c r="GM68" s="310">
        <v>0</v>
      </c>
      <c r="GN68" s="258">
        <f t="shared" si="24"/>
        <v>0</v>
      </c>
      <c r="GO68" s="310">
        <v>0</v>
      </c>
      <c r="GP68" s="258">
        <f t="shared" si="25"/>
        <v>0</v>
      </c>
      <c r="GQ68" s="310">
        <v>0</v>
      </c>
      <c r="GR68" s="310">
        <v>0</v>
      </c>
      <c r="GS68" s="310">
        <v>0</v>
      </c>
      <c r="GT68" s="310">
        <v>0</v>
      </c>
      <c r="GU68" s="310">
        <v>0</v>
      </c>
      <c r="GV68" s="310">
        <v>0</v>
      </c>
      <c r="GW68" s="310">
        <v>0</v>
      </c>
      <c r="GX68" s="310">
        <v>0</v>
      </c>
      <c r="GY68" s="310">
        <v>0</v>
      </c>
      <c r="GZ68" s="310">
        <v>0</v>
      </c>
      <c r="HA68" s="310">
        <v>0</v>
      </c>
      <c r="HB68" s="310">
        <v>0</v>
      </c>
      <c r="HC68" s="310">
        <v>0</v>
      </c>
      <c r="HD68" s="310">
        <v>0</v>
      </c>
      <c r="HE68" s="310">
        <v>0</v>
      </c>
      <c r="HF68" s="258">
        <v>0</v>
      </c>
      <c r="HG68" s="310">
        <v>0</v>
      </c>
      <c r="HH68" s="258">
        <v>0</v>
      </c>
      <c r="HI68" s="311">
        <v>1</v>
      </c>
      <c r="HJ68" s="311">
        <v>1</v>
      </c>
      <c r="HK68" s="310">
        <v>0</v>
      </c>
      <c r="HL68" s="310">
        <v>0</v>
      </c>
      <c r="HM68" s="310">
        <v>0</v>
      </c>
      <c r="HN68" s="310">
        <v>0</v>
      </c>
      <c r="HO68" s="311">
        <v>100</v>
      </c>
      <c r="HP68" s="310">
        <v>0</v>
      </c>
      <c r="HQ68" s="310">
        <v>0</v>
      </c>
      <c r="HR68" s="310">
        <v>0</v>
      </c>
      <c r="HS68" s="310">
        <v>0</v>
      </c>
      <c r="HT68" s="310">
        <v>0</v>
      </c>
      <c r="HU68" s="310">
        <v>0</v>
      </c>
      <c r="HV68" s="310">
        <v>0</v>
      </c>
      <c r="HW68" s="310">
        <v>0</v>
      </c>
      <c r="HX68" s="310">
        <v>0</v>
      </c>
      <c r="HY68" s="310">
        <v>0</v>
      </c>
      <c r="HZ68" s="310">
        <v>0</v>
      </c>
      <c r="IA68" s="310">
        <v>0</v>
      </c>
      <c r="IB68" s="310">
        <v>0</v>
      </c>
      <c r="IC68" s="310">
        <v>0</v>
      </c>
      <c r="ID68" s="310">
        <v>0</v>
      </c>
      <c r="IE68" s="310">
        <v>0</v>
      </c>
      <c r="IF68" s="310">
        <v>0</v>
      </c>
      <c r="IG68" s="310">
        <v>0</v>
      </c>
      <c r="IH68" s="310">
        <v>0</v>
      </c>
      <c r="II68" s="310">
        <v>0</v>
      </c>
      <c r="IJ68" s="310">
        <v>0</v>
      </c>
      <c r="IK68" s="310">
        <v>0</v>
      </c>
      <c r="IL68" s="310">
        <v>0</v>
      </c>
      <c r="IM68" s="310">
        <v>0</v>
      </c>
      <c r="IN68" s="310">
        <v>0</v>
      </c>
      <c r="IO68" s="310">
        <v>0</v>
      </c>
      <c r="IP68" s="310">
        <v>0</v>
      </c>
      <c r="IQ68" s="310">
        <v>0</v>
      </c>
      <c r="IR68" s="310">
        <v>0</v>
      </c>
      <c r="IS68" s="310">
        <v>0</v>
      </c>
      <c r="IT68" s="310">
        <v>0</v>
      </c>
      <c r="IU68" s="310">
        <v>0</v>
      </c>
      <c r="IV68" s="310">
        <v>0</v>
      </c>
      <c r="IW68" s="310">
        <v>0</v>
      </c>
      <c r="IX68" s="310">
        <v>0</v>
      </c>
      <c r="IY68" s="310">
        <v>0</v>
      </c>
      <c r="IZ68" s="310">
        <v>0</v>
      </c>
      <c r="JA68" s="310">
        <v>0</v>
      </c>
    </row>
    <row r="69" spans="1:261" ht="47.25" x14ac:dyDescent="0.3">
      <c r="A69" s="293">
        <v>59</v>
      </c>
      <c r="B69" s="293" t="s">
        <v>526</v>
      </c>
      <c r="C69" s="292" t="s">
        <v>582</v>
      </c>
      <c r="D69" s="291">
        <v>247693054</v>
      </c>
      <c r="E69" s="265">
        <f t="shared" si="20"/>
        <v>3565.7799999999997</v>
      </c>
      <c r="F69" s="265">
        <f t="shared" si="4"/>
        <v>0</v>
      </c>
      <c r="G69" s="265">
        <f t="shared" si="5"/>
        <v>2655.2</v>
      </c>
      <c r="H69" s="265">
        <f t="shared" si="31"/>
        <v>0</v>
      </c>
      <c r="I69" s="265">
        <f t="shared" si="6"/>
        <v>910.58</v>
      </c>
      <c r="J69" s="290">
        <f t="shared" si="21"/>
        <v>1</v>
      </c>
      <c r="K69" s="310">
        <v>0</v>
      </c>
      <c r="L69" s="290">
        <v>1</v>
      </c>
      <c r="M69" s="310">
        <v>0</v>
      </c>
      <c r="N69" s="310">
        <v>0</v>
      </c>
      <c r="O69" s="310">
        <v>0</v>
      </c>
      <c r="P69" s="294">
        <v>359</v>
      </c>
      <c r="Q69" s="310">
        <v>0</v>
      </c>
      <c r="R69" s="310">
        <v>0</v>
      </c>
      <c r="S69" s="310">
        <v>0</v>
      </c>
      <c r="T69" s="310">
        <v>0</v>
      </c>
      <c r="U69" s="310">
        <v>0</v>
      </c>
      <c r="V69" s="294">
        <v>0</v>
      </c>
      <c r="W69" s="310">
        <v>0</v>
      </c>
      <c r="X69" s="294">
        <v>0</v>
      </c>
      <c r="Y69" s="310">
        <v>0</v>
      </c>
      <c r="Z69" s="294">
        <v>0</v>
      </c>
      <c r="AA69" s="310">
        <v>0</v>
      </c>
      <c r="AB69" s="294">
        <v>0</v>
      </c>
      <c r="AC69" s="310">
        <v>0</v>
      </c>
      <c r="AD69" s="294">
        <v>18</v>
      </c>
      <c r="AE69" s="310">
        <v>0</v>
      </c>
      <c r="AF69" s="311">
        <v>1</v>
      </c>
      <c r="AG69" s="310">
        <v>0</v>
      </c>
      <c r="AH69" s="310">
        <v>0</v>
      </c>
      <c r="AI69" s="310">
        <v>0</v>
      </c>
      <c r="AJ69" s="310">
        <v>0</v>
      </c>
      <c r="AK69" s="310">
        <v>0</v>
      </c>
      <c r="AL69" s="312">
        <v>375</v>
      </c>
      <c r="AM69" s="310">
        <v>0</v>
      </c>
      <c r="AN69" s="310">
        <v>0</v>
      </c>
      <c r="AO69" s="310">
        <v>0</v>
      </c>
      <c r="AP69" s="310">
        <v>0</v>
      </c>
      <c r="AQ69" s="310">
        <v>0</v>
      </c>
      <c r="AR69" s="312">
        <v>0</v>
      </c>
      <c r="AS69" s="310">
        <v>0</v>
      </c>
      <c r="AT69" s="312">
        <v>0</v>
      </c>
      <c r="AU69" s="310">
        <v>0</v>
      </c>
      <c r="AV69" s="312">
        <v>0</v>
      </c>
      <c r="AW69" s="310">
        <v>0</v>
      </c>
      <c r="AX69" s="312">
        <v>0</v>
      </c>
      <c r="AY69" s="310">
        <v>0</v>
      </c>
      <c r="AZ69" s="310">
        <v>0</v>
      </c>
      <c r="BA69" s="310">
        <v>0</v>
      </c>
      <c r="BB69" s="290">
        <v>0</v>
      </c>
      <c r="BC69" s="310">
        <v>0</v>
      </c>
      <c r="BD69" s="310">
        <v>0</v>
      </c>
      <c r="BE69" s="310">
        <v>0</v>
      </c>
      <c r="BF69" s="294">
        <v>0</v>
      </c>
      <c r="BG69" s="310">
        <v>0</v>
      </c>
      <c r="BH69" s="290">
        <v>39</v>
      </c>
      <c r="BI69" s="310">
        <v>0</v>
      </c>
      <c r="BJ69" s="310">
        <v>0</v>
      </c>
      <c r="BK69" s="310">
        <v>0</v>
      </c>
      <c r="BL69" s="294">
        <v>0</v>
      </c>
      <c r="BM69" s="310">
        <v>0</v>
      </c>
      <c r="BN69" s="310">
        <v>0</v>
      </c>
      <c r="BO69" s="310">
        <v>0</v>
      </c>
      <c r="BP69" s="294">
        <v>0</v>
      </c>
      <c r="BQ69" s="310">
        <v>0</v>
      </c>
      <c r="BR69" s="290">
        <v>40</v>
      </c>
      <c r="BS69" s="290">
        <f t="shared" si="22"/>
        <v>1</v>
      </c>
      <c r="BT69" s="310">
        <v>0</v>
      </c>
      <c r="BU69" s="290">
        <v>1</v>
      </c>
      <c r="BV69" s="310">
        <v>0</v>
      </c>
      <c r="BW69" s="310">
        <v>0</v>
      </c>
      <c r="BX69" s="310">
        <v>0</v>
      </c>
      <c r="BY69" s="294">
        <v>36</v>
      </c>
      <c r="BZ69" s="310">
        <v>0</v>
      </c>
      <c r="CA69" s="310">
        <v>0</v>
      </c>
      <c r="CB69" s="310">
        <v>0</v>
      </c>
      <c r="CC69" s="258">
        <v>0</v>
      </c>
      <c r="CD69" s="310">
        <v>0</v>
      </c>
      <c r="CE69" s="310">
        <v>0</v>
      </c>
      <c r="CF69" s="313">
        <v>0</v>
      </c>
      <c r="CG69" s="313">
        <v>0</v>
      </c>
      <c r="CH69" s="310">
        <v>0</v>
      </c>
      <c r="CI69" s="313">
        <v>0</v>
      </c>
      <c r="CJ69" s="310">
        <v>0</v>
      </c>
      <c r="CK69" s="310">
        <v>101.5</v>
      </c>
      <c r="CL69" s="310">
        <v>0</v>
      </c>
      <c r="CM69" s="311">
        <v>0</v>
      </c>
      <c r="CN69" s="310">
        <v>0</v>
      </c>
      <c r="CO69" s="311">
        <v>1</v>
      </c>
      <c r="CP69" s="310">
        <v>0</v>
      </c>
      <c r="CQ69" s="310">
        <v>0</v>
      </c>
      <c r="CR69" s="310">
        <v>0</v>
      </c>
      <c r="CS69" s="290">
        <v>5</v>
      </c>
      <c r="CT69" s="310">
        <v>0</v>
      </c>
      <c r="CU69" s="310">
        <v>0</v>
      </c>
      <c r="CV69" s="310">
        <v>0</v>
      </c>
      <c r="CW69" s="310">
        <v>0</v>
      </c>
      <c r="CX69" s="310">
        <v>0</v>
      </c>
      <c r="CY69" s="290">
        <v>3</v>
      </c>
      <c r="CZ69" s="290">
        <f t="shared" si="23"/>
        <v>4</v>
      </c>
      <c r="DA69" s="310">
        <v>0</v>
      </c>
      <c r="DB69" s="290">
        <v>4</v>
      </c>
      <c r="DC69" s="310">
        <v>0</v>
      </c>
      <c r="DD69" s="294">
        <v>65</v>
      </c>
      <c r="DE69" s="310">
        <v>0</v>
      </c>
      <c r="DF69" s="310">
        <v>0</v>
      </c>
      <c r="DG69" s="310">
        <v>0</v>
      </c>
      <c r="DH69" s="310">
        <v>0</v>
      </c>
      <c r="DI69" s="310">
        <v>0</v>
      </c>
      <c r="DJ69" s="310">
        <v>0</v>
      </c>
      <c r="DK69" s="310">
        <v>0</v>
      </c>
      <c r="DL69" s="310">
        <v>0</v>
      </c>
      <c r="DM69" s="310">
        <v>0</v>
      </c>
      <c r="DN69" s="310">
        <v>0</v>
      </c>
      <c r="DO69" s="310">
        <v>0</v>
      </c>
      <c r="DP69" s="310">
        <v>0</v>
      </c>
      <c r="DQ69" s="310">
        <v>0</v>
      </c>
      <c r="DR69" s="294">
        <v>0</v>
      </c>
      <c r="DS69" s="310">
        <v>0</v>
      </c>
      <c r="DT69" s="294">
        <v>2215</v>
      </c>
      <c r="DU69" s="310">
        <v>0</v>
      </c>
      <c r="DV69" s="310">
        <v>0</v>
      </c>
      <c r="DW69" s="310">
        <v>0</v>
      </c>
      <c r="DX69" s="310">
        <v>0</v>
      </c>
      <c r="DY69" s="310">
        <v>0</v>
      </c>
      <c r="DZ69" s="310">
        <v>0</v>
      </c>
      <c r="EA69" s="310">
        <v>0</v>
      </c>
      <c r="EB69" s="310">
        <v>0</v>
      </c>
      <c r="EC69" s="310">
        <v>0</v>
      </c>
      <c r="ED69" s="310">
        <v>0</v>
      </c>
      <c r="EE69" s="310">
        <v>0</v>
      </c>
      <c r="EF69" s="310">
        <v>0</v>
      </c>
      <c r="EG69" s="310">
        <v>0</v>
      </c>
      <c r="EH69" s="294">
        <v>0</v>
      </c>
      <c r="EI69" s="294">
        <v>0</v>
      </c>
      <c r="EJ69" s="291">
        <v>633</v>
      </c>
      <c r="EK69" s="310">
        <v>0</v>
      </c>
      <c r="EL69" s="294">
        <v>3.5</v>
      </c>
      <c r="EM69" s="310">
        <v>0</v>
      </c>
      <c r="EN69" s="310">
        <v>0</v>
      </c>
      <c r="EO69" s="310">
        <v>0</v>
      </c>
      <c r="EP69" s="258">
        <v>375.2</v>
      </c>
      <c r="EQ69" s="310">
        <v>0</v>
      </c>
      <c r="ER69" s="310">
        <v>0</v>
      </c>
      <c r="ES69" s="310">
        <v>0</v>
      </c>
      <c r="ET69" s="310">
        <v>0</v>
      </c>
      <c r="EU69" s="310">
        <v>0</v>
      </c>
      <c r="EV69" s="258">
        <v>0</v>
      </c>
      <c r="EW69" s="310">
        <v>0</v>
      </c>
      <c r="EX69" s="310">
        <v>0</v>
      </c>
      <c r="EY69" s="310">
        <v>0</v>
      </c>
      <c r="EZ69" s="310">
        <v>0</v>
      </c>
      <c r="FA69" s="310">
        <v>0</v>
      </c>
      <c r="FB69" s="310">
        <v>0</v>
      </c>
      <c r="FC69" s="310">
        <v>0</v>
      </c>
      <c r="FD69" s="310">
        <v>0</v>
      </c>
      <c r="FE69" s="310">
        <v>0</v>
      </c>
      <c r="FF69" s="310">
        <v>0</v>
      </c>
      <c r="FG69" s="310">
        <v>0</v>
      </c>
      <c r="FH69" s="310">
        <v>0</v>
      </c>
      <c r="FI69" s="310">
        <v>0</v>
      </c>
      <c r="FJ69" s="310">
        <v>0</v>
      </c>
      <c r="FK69" s="310">
        <v>0</v>
      </c>
      <c r="FL69" s="310">
        <v>0</v>
      </c>
      <c r="FM69" s="310">
        <v>0</v>
      </c>
      <c r="FN69" s="310">
        <v>0</v>
      </c>
      <c r="FO69" s="310">
        <v>0</v>
      </c>
      <c r="FP69" s="310">
        <v>0</v>
      </c>
      <c r="FQ69" s="310">
        <v>0</v>
      </c>
      <c r="FR69" s="310">
        <v>0</v>
      </c>
      <c r="FS69" s="310">
        <v>0</v>
      </c>
      <c r="FT69" s="310">
        <v>0</v>
      </c>
      <c r="FU69" s="310">
        <v>0</v>
      </c>
      <c r="FV69" s="310">
        <v>0</v>
      </c>
      <c r="FW69" s="310">
        <v>0</v>
      </c>
      <c r="FX69" s="310">
        <v>0</v>
      </c>
      <c r="FY69" s="310">
        <v>0</v>
      </c>
      <c r="FZ69" s="310">
        <v>0</v>
      </c>
      <c r="GA69" s="310">
        <v>0</v>
      </c>
      <c r="GB69" s="310">
        <v>0</v>
      </c>
      <c r="GC69" s="310">
        <v>0</v>
      </c>
      <c r="GD69" s="310">
        <v>0</v>
      </c>
      <c r="GE69" s="310">
        <v>0</v>
      </c>
      <c r="GF69" s="310">
        <v>0</v>
      </c>
      <c r="GG69" s="310">
        <v>0</v>
      </c>
      <c r="GH69" s="310">
        <v>0</v>
      </c>
      <c r="GI69" s="310">
        <v>0</v>
      </c>
      <c r="GJ69" s="294">
        <v>188</v>
      </c>
      <c r="GK69" s="310">
        <v>0</v>
      </c>
      <c r="GL69" s="294">
        <v>2</v>
      </c>
      <c r="GM69" s="310">
        <v>0</v>
      </c>
      <c r="GN69" s="258">
        <f t="shared" si="24"/>
        <v>0</v>
      </c>
      <c r="GO69" s="310">
        <v>0</v>
      </c>
      <c r="GP69" s="258">
        <f t="shared" si="25"/>
        <v>0</v>
      </c>
      <c r="GQ69" s="310">
        <v>0</v>
      </c>
      <c r="GR69" s="310">
        <v>0</v>
      </c>
      <c r="GS69" s="310">
        <v>0</v>
      </c>
      <c r="GT69" s="310">
        <v>0</v>
      </c>
      <c r="GU69" s="310">
        <v>0</v>
      </c>
      <c r="GV69" s="310">
        <v>0</v>
      </c>
      <c r="GW69" s="310">
        <v>0</v>
      </c>
      <c r="GX69" s="310">
        <v>0</v>
      </c>
      <c r="GY69" s="310">
        <v>0</v>
      </c>
      <c r="GZ69" s="310">
        <v>0</v>
      </c>
      <c r="HA69" s="310">
        <v>0</v>
      </c>
      <c r="HB69" s="310">
        <v>0</v>
      </c>
      <c r="HC69" s="310">
        <v>0</v>
      </c>
      <c r="HD69" s="310">
        <v>0</v>
      </c>
      <c r="HE69" s="310">
        <v>0</v>
      </c>
      <c r="HF69" s="258">
        <v>0</v>
      </c>
      <c r="HG69" s="310">
        <v>0</v>
      </c>
      <c r="HH69" s="258">
        <v>0</v>
      </c>
      <c r="HI69" s="311">
        <v>1</v>
      </c>
      <c r="HJ69" s="311">
        <v>1</v>
      </c>
      <c r="HK69" s="310">
        <v>0</v>
      </c>
      <c r="HL69" s="310">
        <v>0</v>
      </c>
      <c r="HM69" s="310">
        <v>0</v>
      </c>
      <c r="HN69" s="310">
        <v>0</v>
      </c>
      <c r="HO69" s="311">
        <v>140.58000000000001</v>
      </c>
      <c r="HP69" s="310">
        <v>0</v>
      </c>
      <c r="HQ69" s="310">
        <v>0</v>
      </c>
      <c r="HR69" s="310">
        <v>0</v>
      </c>
      <c r="HS69" s="310">
        <v>0</v>
      </c>
      <c r="HT69" s="310">
        <v>0</v>
      </c>
      <c r="HU69" s="310">
        <v>0</v>
      </c>
      <c r="HV69" s="310">
        <v>0</v>
      </c>
      <c r="HW69" s="310">
        <v>0</v>
      </c>
      <c r="HX69" s="310">
        <v>0</v>
      </c>
      <c r="HY69" s="310">
        <v>0</v>
      </c>
      <c r="HZ69" s="310">
        <v>0</v>
      </c>
      <c r="IA69" s="310">
        <v>0</v>
      </c>
      <c r="IB69" s="310">
        <v>0</v>
      </c>
      <c r="IC69" s="310">
        <v>0</v>
      </c>
      <c r="ID69" s="310">
        <v>0</v>
      </c>
      <c r="IE69" s="310">
        <v>0</v>
      </c>
      <c r="IF69" s="310">
        <v>0</v>
      </c>
      <c r="IG69" s="310">
        <v>0</v>
      </c>
      <c r="IH69" s="310">
        <v>0</v>
      </c>
      <c r="II69" s="310">
        <v>0</v>
      </c>
      <c r="IJ69" s="310">
        <v>0</v>
      </c>
      <c r="IK69" s="310">
        <v>0</v>
      </c>
      <c r="IL69" s="310">
        <v>0</v>
      </c>
      <c r="IM69" s="310">
        <v>0</v>
      </c>
      <c r="IN69" s="310">
        <v>0</v>
      </c>
      <c r="IO69" s="310">
        <v>0</v>
      </c>
      <c r="IP69" s="310">
        <v>0</v>
      </c>
      <c r="IQ69" s="310">
        <v>0</v>
      </c>
      <c r="IR69" s="310">
        <v>0</v>
      </c>
      <c r="IS69" s="310">
        <v>0</v>
      </c>
      <c r="IT69" s="310">
        <v>0</v>
      </c>
      <c r="IU69" s="310">
        <v>0</v>
      </c>
      <c r="IV69" s="310">
        <v>0</v>
      </c>
      <c r="IW69" s="310">
        <v>0</v>
      </c>
      <c r="IX69" s="310">
        <v>0</v>
      </c>
      <c r="IY69" s="310">
        <v>0</v>
      </c>
      <c r="IZ69" s="310">
        <v>0</v>
      </c>
      <c r="JA69" s="310">
        <v>0</v>
      </c>
    </row>
    <row r="70" spans="1:261" ht="47.25" x14ac:dyDescent="0.3">
      <c r="A70" s="293">
        <v>60</v>
      </c>
      <c r="B70" s="293" t="s">
        <v>526</v>
      </c>
      <c r="C70" s="292" t="s">
        <v>583</v>
      </c>
      <c r="D70" s="291">
        <v>247693036</v>
      </c>
      <c r="E70" s="265">
        <f t="shared" si="20"/>
        <v>2909.42</v>
      </c>
      <c r="F70" s="265">
        <f t="shared" si="4"/>
        <v>0</v>
      </c>
      <c r="G70" s="265">
        <f t="shared" si="5"/>
        <v>2357.42</v>
      </c>
      <c r="H70" s="265">
        <f t="shared" si="31"/>
        <v>0</v>
      </c>
      <c r="I70" s="265">
        <f t="shared" si="6"/>
        <v>552</v>
      </c>
      <c r="J70" s="290">
        <f t="shared" si="21"/>
        <v>1</v>
      </c>
      <c r="K70" s="310">
        <v>0</v>
      </c>
      <c r="L70" s="290">
        <v>1</v>
      </c>
      <c r="M70" s="310">
        <v>0</v>
      </c>
      <c r="N70" s="310">
        <v>0</v>
      </c>
      <c r="O70" s="310">
        <v>0</v>
      </c>
      <c r="P70" s="294">
        <v>0</v>
      </c>
      <c r="Q70" s="310">
        <v>0</v>
      </c>
      <c r="R70" s="310">
        <v>0</v>
      </c>
      <c r="S70" s="310">
        <v>0</v>
      </c>
      <c r="T70" s="310">
        <v>0</v>
      </c>
      <c r="U70" s="310">
        <v>0</v>
      </c>
      <c r="V70" s="294">
        <v>0</v>
      </c>
      <c r="W70" s="310">
        <v>0</v>
      </c>
      <c r="X70" s="294">
        <v>0</v>
      </c>
      <c r="Y70" s="310">
        <v>0</v>
      </c>
      <c r="Z70" s="294">
        <v>202</v>
      </c>
      <c r="AA70" s="310">
        <v>0</v>
      </c>
      <c r="AB70" s="294">
        <v>0</v>
      </c>
      <c r="AC70" s="310">
        <v>0</v>
      </c>
      <c r="AD70" s="294">
        <v>0</v>
      </c>
      <c r="AE70" s="310">
        <v>0</v>
      </c>
      <c r="AF70" s="311">
        <v>1</v>
      </c>
      <c r="AG70" s="310">
        <v>0</v>
      </c>
      <c r="AH70" s="310">
        <v>0</v>
      </c>
      <c r="AI70" s="310">
        <v>0</v>
      </c>
      <c r="AJ70" s="310">
        <v>0</v>
      </c>
      <c r="AK70" s="310">
        <v>0</v>
      </c>
      <c r="AL70" s="312">
        <v>0</v>
      </c>
      <c r="AM70" s="310">
        <v>0</v>
      </c>
      <c r="AN70" s="310">
        <v>0</v>
      </c>
      <c r="AO70" s="310">
        <v>0</v>
      </c>
      <c r="AP70" s="310">
        <v>0</v>
      </c>
      <c r="AQ70" s="310">
        <v>0</v>
      </c>
      <c r="AR70" s="312">
        <v>120</v>
      </c>
      <c r="AS70" s="310">
        <v>0</v>
      </c>
      <c r="AT70" s="312">
        <v>0</v>
      </c>
      <c r="AU70" s="310">
        <v>0</v>
      </c>
      <c r="AV70" s="312">
        <v>0</v>
      </c>
      <c r="AW70" s="310">
        <v>0</v>
      </c>
      <c r="AX70" s="312">
        <v>0</v>
      </c>
      <c r="AY70" s="310">
        <v>0</v>
      </c>
      <c r="AZ70" s="310">
        <v>0</v>
      </c>
      <c r="BA70" s="310">
        <v>0</v>
      </c>
      <c r="BB70" s="290">
        <v>0</v>
      </c>
      <c r="BC70" s="310">
        <v>0</v>
      </c>
      <c r="BD70" s="310">
        <v>0</v>
      </c>
      <c r="BE70" s="310">
        <v>0</v>
      </c>
      <c r="BF70" s="294">
        <v>0</v>
      </c>
      <c r="BG70" s="310">
        <v>0</v>
      </c>
      <c r="BH70" s="290">
        <v>115</v>
      </c>
      <c r="BI70" s="310">
        <v>0</v>
      </c>
      <c r="BJ70" s="310">
        <v>0</v>
      </c>
      <c r="BK70" s="310">
        <v>0</v>
      </c>
      <c r="BL70" s="294">
        <v>0</v>
      </c>
      <c r="BM70" s="310">
        <v>0</v>
      </c>
      <c r="BN70" s="310">
        <v>0</v>
      </c>
      <c r="BO70" s="310">
        <v>0</v>
      </c>
      <c r="BP70" s="294">
        <v>0</v>
      </c>
      <c r="BQ70" s="310">
        <v>0</v>
      </c>
      <c r="BR70" s="290">
        <v>0</v>
      </c>
      <c r="BS70" s="290">
        <f t="shared" si="22"/>
        <v>0</v>
      </c>
      <c r="BT70" s="310">
        <v>0</v>
      </c>
      <c r="BU70" s="290">
        <v>0</v>
      </c>
      <c r="BV70" s="310">
        <v>0</v>
      </c>
      <c r="BW70" s="310">
        <v>0</v>
      </c>
      <c r="BX70" s="310">
        <v>0</v>
      </c>
      <c r="BY70" s="294">
        <v>0</v>
      </c>
      <c r="BZ70" s="310">
        <v>0</v>
      </c>
      <c r="CA70" s="310">
        <v>0</v>
      </c>
      <c r="CB70" s="310">
        <v>0</v>
      </c>
      <c r="CC70" s="258">
        <v>0</v>
      </c>
      <c r="CD70" s="310">
        <v>0</v>
      </c>
      <c r="CE70" s="310">
        <v>0</v>
      </c>
      <c r="CF70" s="313">
        <v>0</v>
      </c>
      <c r="CG70" s="313">
        <v>0</v>
      </c>
      <c r="CH70" s="310">
        <v>0</v>
      </c>
      <c r="CI70" s="313">
        <v>0</v>
      </c>
      <c r="CJ70" s="310">
        <v>0</v>
      </c>
      <c r="CK70" s="310">
        <v>144</v>
      </c>
      <c r="CL70" s="310">
        <v>0</v>
      </c>
      <c r="CM70" s="311">
        <v>0</v>
      </c>
      <c r="CN70" s="310">
        <v>0</v>
      </c>
      <c r="CO70" s="311">
        <v>2</v>
      </c>
      <c r="CP70" s="310">
        <v>0</v>
      </c>
      <c r="CQ70" s="310">
        <v>0</v>
      </c>
      <c r="CR70" s="310">
        <v>0</v>
      </c>
      <c r="CS70" s="290">
        <v>4</v>
      </c>
      <c r="CT70" s="310">
        <v>0</v>
      </c>
      <c r="CU70" s="310">
        <v>0</v>
      </c>
      <c r="CV70" s="310">
        <v>0</v>
      </c>
      <c r="CW70" s="310">
        <v>0</v>
      </c>
      <c r="CX70" s="310">
        <v>0</v>
      </c>
      <c r="CY70" s="290">
        <v>0</v>
      </c>
      <c r="CZ70" s="290">
        <f t="shared" si="23"/>
        <v>22</v>
      </c>
      <c r="DA70" s="310">
        <v>0</v>
      </c>
      <c r="DB70" s="290">
        <v>22</v>
      </c>
      <c r="DC70" s="310">
        <v>0</v>
      </c>
      <c r="DD70" s="294">
        <v>180</v>
      </c>
      <c r="DE70" s="310">
        <v>0</v>
      </c>
      <c r="DF70" s="310">
        <v>0</v>
      </c>
      <c r="DG70" s="310">
        <v>0</v>
      </c>
      <c r="DH70" s="310">
        <v>0</v>
      </c>
      <c r="DI70" s="310">
        <v>0</v>
      </c>
      <c r="DJ70" s="310">
        <v>0</v>
      </c>
      <c r="DK70" s="310">
        <v>0</v>
      </c>
      <c r="DL70" s="310">
        <v>0</v>
      </c>
      <c r="DM70" s="310">
        <v>0</v>
      </c>
      <c r="DN70" s="310">
        <v>0</v>
      </c>
      <c r="DO70" s="310">
        <v>0</v>
      </c>
      <c r="DP70" s="310">
        <v>0</v>
      </c>
      <c r="DQ70" s="310">
        <v>0</v>
      </c>
      <c r="DR70" s="294">
        <v>130</v>
      </c>
      <c r="DS70" s="310">
        <v>0</v>
      </c>
      <c r="DT70" s="294">
        <v>1690.04</v>
      </c>
      <c r="DU70" s="310">
        <v>0</v>
      </c>
      <c r="DV70" s="310">
        <v>0</v>
      </c>
      <c r="DW70" s="310">
        <v>0</v>
      </c>
      <c r="DX70" s="310">
        <v>0</v>
      </c>
      <c r="DY70" s="310">
        <v>0</v>
      </c>
      <c r="DZ70" s="310">
        <v>0</v>
      </c>
      <c r="EA70" s="310">
        <v>0</v>
      </c>
      <c r="EB70" s="310">
        <v>0</v>
      </c>
      <c r="EC70" s="310">
        <v>0</v>
      </c>
      <c r="ED70" s="310">
        <v>0</v>
      </c>
      <c r="EE70" s="310">
        <v>0</v>
      </c>
      <c r="EF70" s="310">
        <v>0</v>
      </c>
      <c r="EG70" s="310">
        <v>0</v>
      </c>
      <c r="EH70" s="294">
        <v>0</v>
      </c>
      <c r="EI70" s="294">
        <v>0</v>
      </c>
      <c r="EJ70" s="291">
        <v>482</v>
      </c>
      <c r="EK70" s="310">
        <v>0</v>
      </c>
      <c r="EL70" s="294">
        <v>3.5</v>
      </c>
      <c r="EM70" s="310">
        <v>0</v>
      </c>
      <c r="EN70" s="310">
        <v>0</v>
      </c>
      <c r="EO70" s="310">
        <v>0</v>
      </c>
      <c r="EP70" s="258">
        <v>487.38</v>
      </c>
      <c r="EQ70" s="310">
        <v>0</v>
      </c>
      <c r="ER70" s="310">
        <v>0</v>
      </c>
      <c r="ES70" s="310">
        <v>0</v>
      </c>
      <c r="ET70" s="310">
        <v>0</v>
      </c>
      <c r="EU70" s="310">
        <v>0</v>
      </c>
      <c r="EV70" s="258">
        <v>0</v>
      </c>
      <c r="EW70" s="310">
        <v>0</v>
      </c>
      <c r="EX70" s="310">
        <v>0</v>
      </c>
      <c r="EY70" s="310">
        <v>0</v>
      </c>
      <c r="EZ70" s="310">
        <v>0</v>
      </c>
      <c r="FA70" s="310">
        <v>0</v>
      </c>
      <c r="FB70" s="310">
        <v>0</v>
      </c>
      <c r="FC70" s="310">
        <v>0</v>
      </c>
      <c r="FD70" s="310">
        <v>0</v>
      </c>
      <c r="FE70" s="310">
        <v>0</v>
      </c>
      <c r="FF70" s="310">
        <v>0</v>
      </c>
      <c r="FG70" s="310">
        <v>0</v>
      </c>
      <c r="FH70" s="310">
        <v>0</v>
      </c>
      <c r="FI70" s="310">
        <v>0</v>
      </c>
      <c r="FJ70" s="310">
        <v>0</v>
      </c>
      <c r="FK70" s="310">
        <v>0</v>
      </c>
      <c r="FL70" s="310">
        <v>0</v>
      </c>
      <c r="FM70" s="310">
        <v>0</v>
      </c>
      <c r="FN70" s="310">
        <v>0</v>
      </c>
      <c r="FO70" s="310">
        <v>0</v>
      </c>
      <c r="FP70" s="310">
        <v>0</v>
      </c>
      <c r="FQ70" s="310">
        <v>0</v>
      </c>
      <c r="FR70" s="310">
        <v>0</v>
      </c>
      <c r="FS70" s="310">
        <v>0</v>
      </c>
      <c r="FT70" s="310">
        <v>0</v>
      </c>
      <c r="FU70" s="310">
        <v>0</v>
      </c>
      <c r="FV70" s="310">
        <v>0</v>
      </c>
      <c r="FW70" s="310">
        <v>0</v>
      </c>
      <c r="FX70" s="310">
        <v>0</v>
      </c>
      <c r="FY70" s="310">
        <v>0</v>
      </c>
      <c r="FZ70" s="310">
        <v>0</v>
      </c>
      <c r="GA70" s="310">
        <v>0</v>
      </c>
      <c r="GB70" s="310">
        <v>0</v>
      </c>
      <c r="GC70" s="310">
        <v>0</v>
      </c>
      <c r="GD70" s="310">
        <v>0</v>
      </c>
      <c r="GE70" s="310">
        <v>0</v>
      </c>
      <c r="GF70" s="310">
        <v>0</v>
      </c>
      <c r="GG70" s="310">
        <v>0</v>
      </c>
      <c r="GH70" s="310">
        <v>0</v>
      </c>
      <c r="GI70" s="310">
        <v>0</v>
      </c>
      <c r="GJ70" s="294">
        <v>162</v>
      </c>
      <c r="GK70" s="310">
        <v>0</v>
      </c>
      <c r="GL70" s="294">
        <v>3</v>
      </c>
      <c r="GM70" s="310">
        <v>0</v>
      </c>
      <c r="GN70" s="258">
        <f t="shared" si="24"/>
        <v>0</v>
      </c>
      <c r="GO70" s="310">
        <v>0</v>
      </c>
      <c r="GP70" s="258">
        <f t="shared" si="25"/>
        <v>0</v>
      </c>
      <c r="GQ70" s="310">
        <v>0</v>
      </c>
      <c r="GR70" s="310">
        <v>0</v>
      </c>
      <c r="GS70" s="310">
        <v>0</v>
      </c>
      <c r="GT70" s="310">
        <v>0</v>
      </c>
      <c r="GU70" s="310">
        <v>0</v>
      </c>
      <c r="GV70" s="310">
        <v>0</v>
      </c>
      <c r="GW70" s="310">
        <v>0</v>
      </c>
      <c r="GX70" s="310">
        <v>0</v>
      </c>
      <c r="GY70" s="310">
        <v>0</v>
      </c>
      <c r="GZ70" s="310">
        <v>0</v>
      </c>
      <c r="HA70" s="310">
        <v>0</v>
      </c>
      <c r="HB70" s="310">
        <v>0</v>
      </c>
      <c r="HC70" s="310">
        <v>0</v>
      </c>
      <c r="HD70" s="310">
        <v>0</v>
      </c>
      <c r="HE70" s="310">
        <v>0</v>
      </c>
      <c r="HF70" s="258">
        <v>0</v>
      </c>
      <c r="HG70" s="310">
        <v>0</v>
      </c>
      <c r="HH70" s="258">
        <v>0</v>
      </c>
      <c r="HI70" s="311">
        <v>0</v>
      </c>
      <c r="HJ70" s="311">
        <v>0</v>
      </c>
      <c r="HK70" s="310">
        <v>0</v>
      </c>
      <c r="HL70" s="310">
        <v>0</v>
      </c>
      <c r="HM70" s="310">
        <v>0</v>
      </c>
      <c r="HN70" s="310">
        <v>0</v>
      </c>
      <c r="HO70" s="311">
        <v>100</v>
      </c>
      <c r="HP70" s="310">
        <v>0</v>
      </c>
      <c r="HQ70" s="310">
        <v>0</v>
      </c>
      <c r="HR70" s="310">
        <v>0</v>
      </c>
      <c r="HS70" s="310">
        <v>0</v>
      </c>
      <c r="HT70" s="310">
        <v>0</v>
      </c>
      <c r="HU70" s="310">
        <v>0</v>
      </c>
      <c r="HV70" s="310">
        <v>0</v>
      </c>
      <c r="HW70" s="310">
        <v>0</v>
      </c>
      <c r="HX70" s="310">
        <v>0</v>
      </c>
      <c r="HY70" s="310">
        <v>0</v>
      </c>
      <c r="HZ70" s="310">
        <v>0</v>
      </c>
      <c r="IA70" s="310">
        <v>0</v>
      </c>
      <c r="IB70" s="310">
        <v>0</v>
      </c>
      <c r="IC70" s="310">
        <v>0</v>
      </c>
      <c r="ID70" s="310">
        <v>0</v>
      </c>
      <c r="IE70" s="310">
        <v>0</v>
      </c>
      <c r="IF70" s="310">
        <v>0</v>
      </c>
      <c r="IG70" s="310">
        <v>0</v>
      </c>
      <c r="IH70" s="310">
        <v>0</v>
      </c>
      <c r="II70" s="310">
        <v>0</v>
      </c>
      <c r="IJ70" s="310">
        <v>0</v>
      </c>
      <c r="IK70" s="310">
        <v>0</v>
      </c>
      <c r="IL70" s="310">
        <v>0</v>
      </c>
      <c r="IM70" s="310">
        <v>0</v>
      </c>
      <c r="IN70" s="310">
        <v>0</v>
      </c>
      <c r="IO70" s="310">
        <v>0</v>
      </c>
      <c r="IP70" s="310">
        <v>0</v>
      </c>
      <c r="IQ70" s="310">
        <v>0</v>
      </c>
      <c r="IR70" s="310">
        <v>0</v>
      </c>
      <c r="IS70" s="310">
        <v>0</v>
      </c>
      <c r="IT70" s="310">
        <v>0</v>
      </c>
      <c r="IU70" s="310">
        <v>0</v>
      </c>
      <c r="IV70" s="310">
        <v>0</v>
      </c>
      <c r="IW70" s="310">
        <v>0</v>
      </c>
      <c r="IX70" s="310">
        <v>0</v>
      </c>
      <c r="IY70" s="310">
        <v>0</v>
      </c>
      <c r="IZ70" s="310">
        <v>0</v>
      </c>
      <c r="JA70" s="310">
        <v>0</v>
      </c>
    </row>
    <row r="71" spans="1:261" ht="47.25" x14ac:dyDescent="0.3">
      <c r="A71" s="293">
        <v>61</v>
      </c>
      <c r="B71" s="293" t="s">
        <v>526</v>
      </c>
      <c r="C71" s="292" t="s">
        <v>584</v>
      </c>
      <c r="D71" s="291">
        <v>247693049</v>
      </c>
      <c r="E71" s="265">
        <f t="shared" si="20"/>
        <v>1646.8899999999999</v>
      </c>
      <c r="F71" s="265">
        <f t="shared" si="4"/>
        <v>0</v>
      </c>
      <c r="G71" s="265">
        <f t="shared" si="5"/>
        <v>1301.1199999999999</v>
      </c>
      <c r="H71" s="265">
        <f t="shared" si="31"/>
        <v>0</v>
      </c>
      <c r="I71" s="265">
        <f t="shared" si="6"/>
        <v>345.77</v>
      </c>
      <c r="J71" s="290">
        <f t="shared" si="21"/>
        <v>1</v>
      </c>
      <c r="K71" s="310">
        <v>0</v>
      </c>
      <c r="L71" s="290">
        <v>1</v>
      </c>
      <c r="M71" s="310">
        <v>0</v>
      </c>
      <c r="N71" s="310">
        <v>0</v>
      </c>
      <c r="O71" s="310">
        <v>0</v>
      </c>
      <c r="P71" s="294">
        <v>0</v>
      </c>
      <c r="Q71" s="310">
        <v>0</v>
      </c>
      <c r="R71" s="310">
        <v>0</v>
      </c>
      <c r="S71" s="310">
        <v>0</v>
      </c>
      <c r="T71" s="310">
        <v>0</v>
      </c>
      <c r="U71" s="310">
        <v>0</v>
      </c>
      <c r="V71" s="294">
        <v>0</v>
      </c>
      <c r="W71" s="310">
        <v>0</v>
      </c>
      <c r="X71" s="294">
        <v>0</v>
      </c>
      <c r="Y71" s="310">
        <v>0</v>
      </c>
      <c r="Z71" s="294">
        <v>18</v>
      </c>
      <c r="AA71" s="310">
        <v>0</v>
      </c>
      <c r="AB71" s="294">
        <v>0</v>
      </c>
      <c r="AC71" s="310">
        <v>0</v>
      </c>
      <c r="AD71" s="294">
        <v>1</v>
      </c>
      <c r="AE71" s="310">
        <v>0</v>
      </c>
      <c r="AF71" s="311">
        <v>1</v>
      </c>
      <c r="AG71" s="310">
        <v>0</v>
      </c>
      <c r="AH71" s="310">
        <v>0</v>
      </c>
      <c r="AI71" s="310">
        <v>0</v>
      </c>
      <c r="AJ71" s="310">
        <v>0</v>
      </c>
      <c r="AK71" s="310">
        <v>0</v>
      </c>
      <c r="AL71" s="312">
        <v>0</v>
      </c>
      <c r="AM71" s="310">
        <v>0</v>
      </c>
      <c r="AN71" s="310">
        <v>0</v>
      </c>
      <c r="AO71" s="310">
        <v>0</v>
      </c>
      <c r="AP71" s="310">
        <v>0</v>
      </c>
      <c r="AQ71" s="310">
        <v>0</v>
      </c>
      <c r="AR71" s="312">
        <v>0</v>
      </c>
      <c r="AS71" s="310">
        <v>0</v>
      </c>
      <c r="AT71" s="312">
        <v>0</v>
      </c>
      <c r="AU71" s="310">
        <v>0</v>
      </c>
      <c r="AV71" s="312">
        <v>25</v>
      </c>
      <c r="AW71" s="310">
        <v>0</v>
      </c>
      <c r="AX71" s="312">
        <v>0</v>
      </c>
      <c r="AY71" s="310">
        <v>0</v>
      </c>
      <c r="AZ71" s="310">
        <v>0</v>
      </c>
      <c r="BA71" s="310">
        <v>0</v>
      </c>
      <c r="BB71" s="290">
        <v>0</v>
      </c>
      <c r="BC71" s="310">
        <v>0</v>
      </c>
      <c r="BD71" s="310">
        <v>0</v>
      </c>
      <c r="BE71" s="310">
        <v>0</v>
      </c>
      <c r="BF71" s="294">
        <v>0</v>
      </c>
      <c r="BG71" s="310">
        <v>0</v>
      </c>
      <c r="BH71" s="290">
        <v>11</v>
      </c>
      <c r="BI71" s="310">
        <v>0</v>
      </c>
      <c r="BJ71" s="310">
        <v>0</v>
      </c>
      <c r="BK71" s="310">
        <v>0</v>
      </c>
      <c r="BL71" s="294">
        <v>0</v>
      </c>
      <c r="BM71" s="310">
        <v>0</v>
      </c>
      <c r="BN71" s="310">
        <v>0</v>
      </c>
      <c r="BO71" s="310">
        <v>0</v>
      </c>
      <c r="BP71" s="294">
        <v>0</v>
      </c>
      <c r="BQ71" s="310">
        <v>0</v>
      </c>
      <c r="BR71" s="290">
        <v>0</v>
      </c>
      <c r="BS71" s="290">
        <f t="shared" si="22"/>
        <v>0</v>
      </c>
      <c r="BT71" s="310">
        <v>0</v>
      </c>
      <c r="BU71" s="290">
        <v>0</v>
      </c>
      <c r="BV71" s="310">
        <v>0</v>
      </c>
      <c r="BW71" s="310">
        <v>0</v>
      </c>
      <c r="BX71" s="310">
        <v>0</v>
      </c>
      <c r="BY71" s="294">
        <v>0</v>
      </c>
      <c r="BZ71" s="310">
        <v>0</v>
      </c>
      <c r="CA71" s="310">
        <v>0</v>
      </c>
      <c r="CB71" s="310">
        <v>0</v>
      </c>
      <c r="CC71" s="258">
        <v>0</v>
      </c>
      <c r="CD71" s="310">
        <v>0</v>
      </c>
      <c r="CE71" s="310">
        <v>0</v>
      </c>
      <c r="CF71" s="313">
        <v>0</v>
      </c>
      <c r="CG71" s="313">
        <v>0</v>
      </c>
      <c r="CH71" s="310">
        <v>0</v>
      </c>
      <c r="CI71" s="313">
        <v>0</v>
      </c>
      <c r="CJ71" s="310">
        <v>0</v>
      </c>
      <c r="CK71" s="310">
        <v>0</v>
      </c>
      <c r="CL71" s="310">
        <v>0</v>
      </c>
      <c r="CM71" s="311">
        <v>0</v>
      </c>
      <c r="CN71" s="310">
        <v>0</v>
      </c>
      <c r="CO71" s="311">
        <v>0</v>
      </c>
      <c r="CP71" s="310">
        <v>0</v>
      </c>
      <c r="CQ71" s="310">
        <v>0</v>
      </c>
      <c r="CR71" s="310">
        <v>0</v>
      </c>
      <c r="CS71" s="290">
        <v>8</v>
      </c>
      <c r="CT71" s="310">
        <v>0</v>
      </c>
      <c r="CU71" s="310">
        <v>0</v>
      </c>
      <c r="CV71" s="310">
        <v>0</v>
      </c>
      <c r="CW71" s="310">
        <v>0</v>
      </c>
      <c r="CX71" s="310">
        <v>0</v>
      </c>
      <c r="CY71" s="290">
        <v>4</v>
      </c>
      <c r="CZ71" s="290">
        <f t="shared" si="23"/>
        <v>4</v>
      </c>
      <c r="DA71" s="310">
        <v>0</v>
      </c>
      <c r="DB71" s="290">
        <v>4</v>
      </c>
      <c r="DC71" s="310">
        <v>0</v>
      </c>
      <c r="DD71" s="294">
        <v>55</v>
      </c>
      <c r="DE71" s="310">
        <v>0</v>
      </c>
      <c r="DF71" s="310">
        <v>0</v>
      </c>
      <c r="DG71" s="310">
        <v>0</v>
      </c>
      <c r="DH71" s="310">
        <v>0</v>
      </c>
      <c r="DI71" s="310">
        <v>0</v>
      </c>
      <c r="DJ71" s="310">
        <v>0</v>
      </c>
      <c r="DK71" s="310">
        <v>0</v>
      </c>
      <c r="DL71" s="310">
        <v>0</v>
      </c>
      <c r="DM71" s="310">
        <v>0</v>
      </c>
      <c r="DN71" s="310">
        <v>0</v>
      </c>
      <c r="DO71" s="310">
        <v>0</v>
      </c>
      <c r="DP71" s="310">
        <v>0</v>
      </c>
      <c r="DQ71" s="310">
        <v>0</v>
      </c>
      <c r="DR71" s="294">
        <v>0</v>
      </c>
      <c r="DS71" s="310">
        <v>0</v>
      </c>
      <c r="DT71" s="294">
        <v>1148.6099999999999</v>
      </c>
      <c r="DU71" s="310">
        <v>0</v>
      </c>
      <c r="DV71" s="310">
        <v>0</v>
      </c>
      <c r="DW71" s="310">
        <v>0</v>
      </c>
      <c r="DX71" s="310">
        <v>0</v>
      </c>
      <c r="DY71" s="310">
        <v>0</v>
      </c>
      <c r="DZ71" s="310">
        <v>0</v>
      </c>
      <c r="EA71" s="310">
        <v>0</v>
      </c>
      <c r="EB71" s="310">
        <v>0</v>
      </c>
      <c r="EC71" s="310">
        <v>0</v>
      </c>
      <c r="ED71" s="310">
        <v>0</v>
      </c>
      <c r="EE71" s="310">
        <v>0</v>
      </c>
      <c r="EF71" s="310">
        <v>0</v>
      </c>
      <c r="EG71" s="310">
        <v>0</v>
      </c>
      <c r="EH71" s="294">
        <v>0</v>
      </c>
      <c r="EI71" s="294">
        <v>0</v>
      </c>
      <c r="EJ71" s="291">
        <v>383</v>
      </c>
      <c r="EK71" s="310">
        <v>0</v>
      </c>
      <c r="EL71" s="294">
        <v>3</v>
      </c>
      <c r="EM71" s="310">
        <v>0</v>
      </c>
      <c r="EN71" s="310">
        <v>0</v>
      </c>
      <c r="EO71" s="310">
        <v>0</v>
      </c>
      <c r="EP71" s="258">
        <v>97.51</v>
      </c>
      <c r="EQ71" s="310">
        <v>0</v>
      </c>
      <c r="ER71" s="310">
        <v>0</v>
      </c>
      <c r="ES71" s="310">
        <v>0</v>
      </c>
      <c r="ET71" s="310">
        <v>0</v>
      </c>
      <c r="EU71" s="310">
        <v>0</v>
      </c>
      <c r="EV71" s="258">
        <v>0</v>
      </c>
      <c r="EW71" s="310">
        <v>0</v>
      </c>
      <c r="EX71" s="310">
        <v>0</v>
      </c>
      <c r="EY71" s="310">
        <v>0</v>
      </c>
      <c r="EZ71" s="310">
        <v>0</v>
      </c>
      <c r="FA71" s="310">
        <v>0</v>
      </c>
      <c r="FB71" s="310">
        <v>0</v>
      </c>
      <c r="FC71" s="310">
        <v>0</v>
      </c>
      <c r="FD71" s="310">
        <v>0</v>
      </c>
      <c r="FE71" s="310">
        <v>0</v>
      </c>
      <c r="FF71" s="310">
        <v>0</v>
      </c>
      <c r="FG71" s="310">
        <v>0</v>
      </c>
      <c r="FH71" s="310">
        <v>0</v>
      </c>
      <c r="FI71" s="310">
        <v>0</v>
      </c>
      <c r="FJ71" s="310">
        <v>0</v>
      </c>
      <c r="FK71" s="310">
        <v>0</v>
      </c>
      <c r="FL71" s="310">
        <v>0</v>
      </c>
      <c r="FM71" s="310">
        <v>0</v>
      </c>
      <c r="FN71" s="310">
        <v>0</v>
      </c>
      <c r="FO71" s="310">
        <v>0</v>
      </c>
      <c r="FP71" s="310">
        <v>0</v>
      </c>
      <c r="FQ71" s="310">
        <v>0</v>
      </c>
      <c r="FR71" s="310">
        <v>0</v>
      </c>
      <c r="FS71" s="310">
        <v>0</v>
      </c>
      <c r="FT71" s="310">
        <v>0</v>
      </c>
      <c r="FU71" s="310">
        <v>0</v>
      </c>
      <c r="FV71" s="310">
        <v>0</v>
      </c>
      <c r="FW71" s="310">
        <v>0</v>
      </c>
      <c r="FX71" s="310">
        <v>0</v>
      </c>
      <c r="FY71" s="310">
        <v>0</v>
      </c>
      <c r="FZ71" s="310">
        <v>0</v>
      </c>
      <c r="GA71" s="310">
        <v>0</v>
      </c>
      <c r="GB71" s="310">
        <v>0</v>
      </c>
      <c r="GC71" s="310">
        <v>0</v>
      </c>
      <c r="GD71" s="310">
        <v>0</v>
      </c>
      <c r="GE71" s="310">
        <v>0</v>
      </c>
      <c r="GF71" s="310">
        <v>302.77</v>
      </c>
      <c r="GG71" s="310">
        <v>0</v>
      </c>
      <c r="GH71" s="310">
        <v>0</v>
      </c>
      <c r="GI71" s="310">
        <v>0</v>
      </c>
      <c r="GJ71" s="294">
        <v>200</v>
      </c>
      <c r="GK71" s="310">
        <v>0</v>
      </c>
      <c r="GL71" s="294">
        <v>2</v>
      </c>
      <c r="GM71" s="310">
        <v>0</v>
      </c>
      <c r="GN71" s="258">
        <f t="shared" si="24"/>
        <v>0</v>
      </c>
      <c r="GO71" s="310">
        <v>0</v>
      </c>
      <c r="GP71" s="258">
        <f t="shared" si="25"/>
        <v>0</v>
      </c>
      <c r="GQ71" s="310">
        <v>0</v>
      </c>
      <c r="GR71" s="310">
        <v>0</v>
      </c>
      <c r="GS71" s="310">
        <v>0</v>
      </c>
      <c r="GT71" s="310">
        <v>0</v>
      </c>
      <c r="GU71" s="310">
        <v>0</v>
      </c>
      <c r="GV71" s="310">
        <v>0</v>
      </c>
      <c r="GW71" s="310">
        <v>0</v>
      </c>
      <c r="GX71" s="310">
        <v>0</v>
      </c>
      <c r="GY71" s="310">
        <v>0</v>
      </c>
      <c r="GZ71" s="310">
        <v>0</v>
      </c>
      <c r="HA71" s="310">
        <v>0</v>
      </c>
      <c r="HB71" s="310">
        <v>0</v>
      </c>
      <c r="HC71" s="310">
        <v>0</v>
      </c>
      <c r="HD71" s="310">
        <v>0</v>
      </c>
      <c r="HE71" s="310">
        <v>0</v>
      </c>
      <c r="HF71" s="258">
        <v>0</v>
      </c>
      <c r="HG71" s="310">
        <v>0</v>
      </c>
      <c r="HH71" s="258">
        <v>0</v>
      </c>
      <c r="HI71" s="311">
        <v>1</v>
      </c>
      <c r="HJ71" s="311">
        <v>1</v>
      </c>
      <c r="HK71" s="310">
        <v>0</v>
      </c>
      <c r="HL71" s="310">
        <v>0</v>
      </c>
      <c r="HM71" s="310">
        <v>0</v>
      </c>
      <c r="HN71" s="310">
        <v>0</v>
      </c>
      <c r="HO71" s="311">
        <v>0</v>
      </c>
      <c r="HP71" s="310">
        <v>0</v>
      </c>
      <c r="HQ71" s="310">
        <v>0</v>
      </c>
      <c r="HR71" s="310">
        <v>0</v>
      </c>
      <c r="HS71" s="310">
        <v>0</v>
      </c>
      <c r="HT71" s="310">
        <v>0</v>
      </c>
      <c r="HU71" s="310">
        <v>0</v>
      </c>
      <c r="HV71" s="310">
        <v>0</v>
      </c>
      <c r="HW71" s="310">
        <v>0</v>
      </c>
      <c r="HX71" s="310">
        <v>0</v>
      </c>
      <c r="HY71" s="310">
        <v>0</v>
      </c>
      <c r="HZ71" s="310">
        <v>0</v>
      </c>
      <c r="IA71" s="310">
        <v>0</v>
      </c>
      <c r="IB71" s="310">
        <v>0</v>
      </c>
      <c r="IC71" s="310">
        <v>0</v>
      </c>
      <c r="ID71" s="310">
        <v>0</v>
      </c>
      <c r="IE71" s="310">
        <v>0</v>
      </c>
      <c r="IF71" s="310">
        <v>0</v>
      </c>
      <c r="IG71" s="310">
        <v>0</v>
      </c>
      <c r="IH71" s="310">
        <v>0</v>
      </c>
      <c r="II71" s="310">
        <v>0</v>
      </c>
      <c r="IJ71" s="310">
        <v>0</v>
      </c>
      <c r="IK71" s="310">
        <v>0</v>
      </c>
      <c r="IL71" s="310">
        <v>0</v>
      </c>
      <c r="IM71" s="310">
        <v>0</v>
      </c>
      <c r="IN71" s="310">
        <v>0</v>
      </c>
      <c r="IO71" s="310">
        <v>0</v>
      </c>
      <c r="IP71" s="310">
        <v>0</v>
      </c>
      <c r="IQ71" s="310">
        <v>0</v>
      </c>
      <c r="IR71" s="310">
        <v>0</v>
      </c>
      <c r="IS71" s="310">
        <v>0</v>
      </c>
      <c r="IT71" s="310">
        <v>0</v>
      </c>
      <c r="IU71" s="310">
        <v>0</v>
      </c>
      <c r="IV71" s="310">
        <v>0</v>
      </c>
      <c r="IW71" s="310">
        <v>0</v>
      </c>
      <c r="IX71" s="310">
        <v>0</v>
      </c>
      <c r="IY71" s="310">
        <v>0</v>
      </c>
      <c r="IZ71" s="310">
        <v>0</v>
      </c>
      <c r="JA71" s="310">
        <v>0</v>
      </c>
    </row>
    <row r="72" spans="1:261" ht="63" x14ac:dyDescent="0.3">
      <c r="A72" s="293">
        <v>62</v>
      </c>
      <c r="B72" s="293" t="s">
        <v>526</v>
      </c>
      <c r="C72" s="292" t="s">
        <v>585</v>
      </c>
      <c r="D72" s="291">
        <v>247692998</v>
      </c>
      <c r="E72" s="265">
        <f t="shared" si="20"/>
        <v>552</v>
      </c>
      <c r="F72" s="265">
        <f t="shared" si="4"/>
        <v>0</v>
      </c>
      <c r="G72" s="265">
        <f t="shared" si="5"/>
        <v>427</v>
      </c>
      <c r="H72" s="265">
        <f t="shared" si="31"/>
        <v>0</v>
      </c>
      <c r="I72" s="265">
        <f t="shared" si="6"/>
        <v>125</v>
      </c>
      <c r="J72" s="290">
        <f t="shared" si="21"/>
        <v>1</v>
      </c>
      <c r="K72" s="310">
        <v>0</v>
      </c>
      <c r="L72" s="290">
        <v>1</v>
      </c>
      <c r="M72" s="310">
        <v>0</v>
      </c>
      <c r="N72" s="310">
        <v>0</v>
      </c>
      <c r="O72" s="310">
        <v>0</v>
      </c>
      <c r="P72" s="294">
        <v>0</v>
      </c>
      <c r="Q72" s="310">
        <v>0</v>
      </c>
      <c r="R72" s="310">
        <v>0</v>
      </c>
      <c r="S72" s="310">
        <v>0</v>
      </c>
      <c r="T72" s="310">
        <v>0</v>
      </c>
      <c r="U72" s="310">
        <v>0</v>
      </c>
      <c r="V72" s="294">
        <v>0</v>
      </c>
      <c r="W72" s="310">
        <v>0</v>
      </c>
      <c r="X72" s="294">
        <v>0</v>
      </c>
      <c r="Y72" s="310">
        <v>0</v>
      </c>
      <c r="Z72" s="294">
        <v>115</v>
      </c>
      <c r="AA72" s="310">
        <v>0</v>
      </c>
      <c r="AB72" s="294">
        <v>0</v>
      </c>
      <c r="AC72" s="310">
        <v>0</v>
      </c>
      <c r="AD72" s="294">
        <v>6</v>
      </c>
      <c r="AE72" s="310">
        <v>0</v>
      </c>
      <c r="AF72" s="311">
        <v>0</v>
      </c>
      <c r="AG72" s="310">
        <v>0</v>
      </c>
      <c r="AH72" s="310">
        <v>0</v>
      </c>
      <c r="AI72" s="310">
        <v>0</v>
      </c>
      <c r="AJ72" s="310">
        <v>0</v>
      </c>
      <c r="AK72" s="310">
        <v>0</v>
      </c>
      <c r="AL72" s="312">
        <v>0</v>
      </c>
      <c r="AM72" s="310">
        <v>0</v>
      </c>
      <c r="AN72" s="310">
        <v>0</v>
      </c>
      <c r="AO72" s="310">
        <v>0</v>
      </c>
      <c r="AP72" s="310">
        <v>0</v>
      </c>
      <c r="AQ72" s="310">
        <v>0</v>
      </c>
      <c r="AR72" s="312">
        <v>0</v>
      </c>
      <c r="AS72" s="310">
        <v>0</v>
      </c>
      <c r="AT72" s="312">
        <v>0</v>
      </c>
      <c r="AU72" s="310">
        <v>0</v>
      </c>
      <c r="AV72" s="312">
        <v>0</v>
      </c>
      <c r="AW72" s="310">
        <v>0</v>
      </c>
      <c r="AX72" s="312">
        <v>0</v>
      </c>
      <c r="AY72" s="310">
        <v>0</v>
      </c>
      <c r="AZ72" s="310">
        <v>0</v>
      </c>
      <c r="BA72" s="310">
        <v>0</v>
      </c>
      <c r="BB72" s="290">
        <v>0</v>
      </c>
      <c r="BC72" s="310">
        <v>0</v>
      </c>
      <c r="BD72" s="310">
        <v>0</v>
      </c>
      <c r="BE72" s="310">
        <v>0</v>
      </c>
      <c r="BF72" s="294">
        <v>0</v>
      </c>
      <c r="BG72" s="310">
        <v>0</v>
      </c>
      <c r="BH72" s="290">
        <v>0</v>
      </c>
      <c r="BI72" s="310">
        <v>0</v>
      </c>
      <c r="BJ72" s="310">
        <v>0</v>
      </c>
      <c r="BK72" s="310">
        <v>0</v>
      </c>
      <c r="BL72" s="294">
        <v>0</v>
      </c>
      <c r="BM72" s="310">
        <v>0</v>
      </c>
      <c r="BN72" s="310">
        <v>0</v>
      </c>
      <c r="BO72" s="310">
        <v>0</v>
      </c>
      <c r="BP72" s="294">
        <v>0</v>
      </c>
      <c r="BQ72" s="310">
        <v>0</v>
      </c>
      <c r="BR72" s="290">
        <v>0</v>
      </c>
      <c r="BS72" s="290">
        <f t="shared" si="22"/>
        <v>1</v>
      </c>
      <c r="BT72" s="310">
        <v>0</v>
      </c>
      <c r="BU72" s="290">
        <v>1</v>
      </c>
      <c r="BV72" s="310">
        <v>0</v>
      </c>
      <c r="BW72" s="310">
        <v>0</v>
      </c>
      <c r="BX72" s="310">
        <v>0</v>
      </c>
      <c r="BY72" s="294">
        <v>0</v>
      </c>
      <c r="BZ72" s="310">
        <v>0</v>
      </c>
      <c r="CA72" s="310">
        <v>0</v>
      </c>
      <c r="CB72" s="310">
        <v>0</v>
      </c>
      <c r="CC72" s="258">
        <v>10</v>
      </c>
      <c r="CD72" s="310">
        <v>0</v>
      </c>
      <c r="CE72" s="310">
        <v>0</v>
      </c>
      <c r="CF72" s="313">
        <v>0</v>
      </c>
      <c r="CG72" s="313">
        <v>0</v>
      </c>
      <c r="CH72" s="310">
        <v>0</v>
      </c>
      <c r="CI72" s="313">
        <v>0</v>
      </c>
      <c r="CJ72" s="310">
        <v>0</v>
      </c>
      <c r="CK72" s="310">
        <v>0</v>
      </c>
      <c r="CL72" s="310">
        <v>0</v>
      </c>
      <c r="CM72" s="311">
        <v>0</v>
      </c>
      <c r="CN72" s="310">
        <v>0</v>
      </c>
      <c r="CO72" s="311">
        <v>1</v>
      </c>
      <c r="CP72" s="310">
        <v>0</v>
      </c>
      <c r="CQ72" s="310">
        <v>0</v>
      </c>
      <c r="CR72" s="310">
        <v>0</v>
      </c>
      <c r="CS72" s="290">
        <v>1</v>
      </c>
      <c r="CT72" s="310">
        <v>0</v>
      </c>
      <c r="CU72" s="310">
        <v>0</v>
      </c>
      <c r="CV72" s="310">
        <v>0</v>
      </c>
      <c r="CW72" s="310">
        <v>0</v>
      </c>
      <c r="CX72" s="310">
        <v>0</v>
      </c>
      <c r="CY72" s="290">
        <v>0</v>
      </c>
      <c r="CZ72" s="290">
        <f t="shared" si="23"/>
        <v>4</v>
      </c>
      <c r="DA72" s="310">
        <v>0</v>
      </c>
      <c r="DB72" s="290">
        <v>4</v>
      </c>
      <c r="DC72" s="310">
        <v>0</v>
      </c>
      <c r="DD72" s="294">
        <v>50</v>
      </c>
      <c r="DE72" s="310">
        <v>0</v>
      </c>
      <c r="DF72" s="310">
        <v>0</v>
      </c>
      <c r="DG72" s="310">
        <v>0</v>
      </c>
      <c r="DH72" s="310">
        <v>0</v>
      </c>
      <c r="DI72" s="310">
        <v>0</v>
      </c>
      <c r="DJ72" s="310">
        <v>0</v>
      </c>
      <c r="DK72" s="310">
        <v>0</v>
      </c>
      <c r="DL72" s="310">
        <v>0</v>
      </c>
      <c r="DM72" s="310">
        <v>0</v>
      </c>
      <c r="DN72" s="310">
        <v>0</v>
      </c>
      <c r="DO72" s="310">
        <v>0</v>
      </c>
      <c r="DP72" s="310">
        <v>0</v>
      </c>
      <c r="DQ72" s="310">
        <v>0</v>
      </c>
      <c r="DR72" s="294">
        <v>0</v>
      </c>
      <c r="DS72" s="310">
        <v>0</v>
      </c>
      <c r="DT72" s="294">
        <v>377</v>
      </c>
      <c r="DU72" s="310">
        <v>0</v>
      </c>
      <c r="DV72" s="310">
        <v>0</v>
      </c>
      <c r="DW72" s="310">
        <v>0</v>
      </c>
      <c r="DX72" s="310">
        <v>0</v>
      </c>
      <c r="DY72" s="310">
        <v>0</v>
      </c>
      <c r="DZ72" s="310">
        <v>0</v>
      </c>
      <c r="EA72" s="310">
        <v>0</v>
      </c>
      <c r="EB72" s="310">
        <v>0</v>
      </c>
      <c r="EC72" s="310">
        <v>0</v>
      </c>
      <c r="ED72" s="310">
        <v>0</v>
      </c>
      <c r="EE72" s="310">
        <v>0</v>
      </c>
      <c r="EF72" s="310">
        <v>0</v>
      </c>
      <c r="EG72" s="310">
        <v>0</v>
      </c>
      <c r="EH72" s="294">
        <v>0</v>
      </c>
      <c r="EI72" s="294">
        <v>0</v>
      </c>
      <c r="EJ72" s="291">
        <v>0</v>
      </c>
      <c r="EK72" s="310">
        <v>0</v>
      </c>
      <c r="EL72" s="294">
        <v>0</v>
      </c>
      <c r="EM72" s="310">
        <v>0</v>
      </c>
      <c r="EN72" s="310">
        <v>0</v>
      </c>
      <c r="EO72" s="310">
        <v>0</v>
      </c>
      <c r="EP72" s="258">
        <f t="shared" si="32"/>
        <v>0</v>
      </c>
      <c r="EQ72" s="310">
        <v>0</v>
      </c>
      <c r="ER72" s="310">
        <v>0</v>
      </c>
      <c r="ES72" s="310">
        <v>0</v>
      </c>
      <c r="ET72" s="310">
        <v>0</v>
      </c>
      <c r="EU72" s="310">
        <v>0</v>
      </c>
      <c r="EV72" s="258">
        <f t="shared" si="27"/>
        <v>0</v>
      </c>
      <c r="EW72" s="310">
        <v>0</v>
      </c>
      <c r="EX72" s="310">
        <v>0</v>
      </c>
      <c r="EY72" s="310">
        <v>0</v>
      </c>
      <c r="EZ72" s="310">
        <v>0</v>
      </c>
      <c r="FA72" s="310">
        <v>0</v>
      </c>
      <c r="FB72" s="310">
        <v>0</v>
      </c>
      <c r="FC72" s="310">
        <v>0</v>
      </c>
      <c r="FD72" s="310">
        <v>0</v>
      </c>
      <c r="FE72" s="310">
        <v>0</v>
      </c>
      <c r="FF72" s="310">
        <v>0</v>
      </c>
      <c r="FG72" s="310">
        <v>0</v>
      </c>
      <c r="FH72" s="310">
        <v>0</v>
      </c>
      <c r="FI72" s="310">
        <v>0</v>
      </c>
      <c r="FJ72" s="310">
        <v>0</v>
      </c>
      <c r="FK72" s="310">
        <v>0</v>
      </c>
      <c r="FL72" s="310">
        <v>0</v>
      </c>
      <c r="FM72" s="310">
        <v>0</v>
      </c>
      <c r="FN72" s="310">
        <v>0</v>
      </c>
      <c r="FO72" s="310">
        <v>0</v>
      </c>
      <c r="FP72" s="310">
        <v>0</v>
      </c>
      <c r="FQ72" s="310">
        <v>0</v>
      </c>
      <c r="FR72" s="310">
        <v>0</v>
      </c>
      <c r="FS72" s="310">
        <v>0</v>
      </c>
      <c r="FT72" s="310">
        <v>0</v>
      </c>
      <c r="FU72" s="310">
        <v>0</v>
      </c>
      <c r="FV72" s="310">
        <v>0</v>
      </c>
      <c r="FW72" s="310">
        <v>0</v>
      </c>
      <c r="FX72" s="310">
        <v>0</v>
      </c>
      <c r="FY72" s="310">
        <v>0</v>
      </c>
      <c r="FZ72" s="310">
        <v>0</v>
      </c>
      <c r="GA72" s="310">
        <v>0</v>
      </c>
      <c r="GB72" s="310">
        <v>0</v>
      </c>
      <c r="GC72" s="310">
        <v>0</v>
      </c>
      <c r="GD72" s="310">
        <v>0</v>
      </c>
      <c r="GE72" s="310">
        <v>0</v>
      </c>
      <c r="GF72" s="310">
        <v>0</v>
      </c>
      <c r="GG72" s="310">
        <v>0</v>
      </c>
      <c r="GH72" s="310">
        <v>0</v>
      </c>
      <c r="GI72" s="310">
        <v>0</v>
      </c>
      <c r="GJ72" s="294">
        <v>0</v>
      </c>
      <c r="GK72" s="310">
        <v>0</v>
      </c>
      <c r="GL72" s="294">
        <v>0</v>
      </c>
      <c r="GM72" s="310">
        <v>0</v>
      </c>
      <c r="GN72" s="258">
        <f t="shared" si="24"/>
        <v>0</v>
      </c>
      <c r="GO72" s="310">
        <v>0</v>
      </c>
      <c r="GP72" s="258">
        <f t="shared" si="25"/>
        <v>0</v>
      </c>
      <c r="GQ72" s="310">
        <v>0</v>
      </c>
      <c r="GR72" s="310">
        <v>0</v>
      </c>
      <c r="GS72" s="310">
        <v>0</v>
      </c>
      <c r="GT72" s="310">
        <v>0</v>
      </c>
      <c r="GU72" s="310">
        <v>0</v>
      </c>
      <c r="GV72" s="310">
        <v>0</v>
      </c>
      <c r="GW72" s="310">
        <v>0</v>
      </c>
      <c r="GX72" s="310">
        <v>0</v>
      </c>
      <c r="GY72" s="310">
        <v>0</v>
      </c>
      <c r="GZ72" s="310">
        <v>0</v>
      </c>
      <c r="HA72" s="310">
        <v>0</v>
      </c>
      <c r="HB72" s="310">
        <v>0</v>
      </c>
      <c r="HC72" s="310">
        <v>0</v>
      </c>
      <c r="HD72" s="310">
        <v>0</v>
      </c>
      <c r="HE72" s="310">
        <v>0</v>
      </c>
      <c r="HF72" s="258">
        <v>0</v>
      </c>
      <c r="HG72" s="310">
        <v>0</v>
      </c>
      <c r="HH72" s="258">
        <v>0</v>
      </c>
      <c r="HI72" s="311">
        <v>0</v>
      </c>
      <c r="HJ72" s="311">
        <v>0</v>
      </c>
      <c r="HK72" s="310">
        <v>0</v>
      </c>
      <c r="HL72" s="310">
        <v>0</v>
      </c>
      <c r="HM72" s="310">
        <v>0</v>
      </c>
      <c r="HN72" s="310">
        <v>0</v>
      </c>
      <c r="HO72" s="311">
        <v>0</v>
      </c>
      <c r="HP72" s="310">
        <v>0</v>
      </c>
      <c r="HQ72" s="310">
        <v>0</v>
      </c>
      <c r="HR72" s="310">
        <v>0</v>
      </c>
      <c r="HS72" s="310">
        <v>0</v>
      </c>
      <c r="HT72" s="310">
        <v>0</v>
      </c>
      <c r="HU72" s="310">
        <v>0</v>
      </c>
      <c r="HV72" s="310">
        <v>0</v>
      </c>
      <c r="HW72" s="310">
        <v>0</v>
      </c>
      <c r="HX72" s="310">
        <v>0</v>
      </c>
      <c r="HY72" s="310">
        <v>0</v>
      </c>
      <c r="HZ72" s="310">
        <v>0</v>
      </c>
      <c r="IA72" s="310">
        <v>0</v>
      </c>
      <c r="IB72" s="310">
        <v>0</v>
      </c>
      <c r="IC72" s="310">
        <v>0</v>
      </c>
      <c r="ID72" s="310">
        <v>0</v>
      </c>
      <c r="IE72" s="310">
        <v>0</v>
      </c>
      <c r="IF72" s="310">
        <v>0</v>
      </c>
      <c r="IG72" s="310">
        <v>0</v>
      </c>
      <c r="IH72" s="310">
        <v>0</v>
      </c>
      <c r="II72" s="310">
        <v>0</v>
      </c>
      <c r="IJ72" s="310">
        <v>0</v>
      </c>
      <c r="IK72" s="310">
        <v>0</v>
      </c>
      <c r="IL72" s="310">
        <v>0</v>
      </c>
      <c r="IM72" s="310">
        <v>0</v>
      </c>
      <c r="IN72" s="310">
        <v>0</v>
      </c>
      <c r="IO72" s="310">
        <v>0</v>
      </c>
      <c r="IP72" s="310">
        <v>0</v>
      </c>
      <c r="IQ72" s="310">
        <v>0</v>
      </c>
      <c r="IR72" s="310">
        <v>0</v>
      </c>
      <c r="IS72" s="310">
        <v>0</v>
      </c>
      <c r="IT72" s="310">
        <v>0</v>
      </c>
      <c r="IU72" s="310">
        <v>0</v>
      </c>
      <c r="IV72" s="310">
        <v>0</v>
      </c>
      <c r="IW72" s="310">
        <v>0</v>
      </c>
      <c r="IX72" s="310">
        <v>0</v>
      </c>
      <c r="IY72" s="310">
        <v>0</v>
      </c>
      <c r="IZ72" s="310">
        <v>0</v>
      </c>
      <c r="JA72" s="310">
        <v>0</v>
      </c>
    </row>
    <row r="73" spans="1:261" ht="63" x14ac:dyDescent="0.3">
      <c r="A73" s="293">
        <v>63</v>
      </c>
      <c r="B73" s="293" t="s">
        <v>526</v>
      </c>
      <c r="C73" s="292" t="s">
        <v>586</v>
      </c>
      <c r="D73" s="291">
        <v>247692988</v>
      </c>
      <c r="E73" s="265">
        <f t="shared" si="20"/>
        <v>228</v>
      </c>
      <c r="F73" s="265">
        <f t="shared" si="4"/>
        <v>0</v>
      </c>
      <c r="G73" s="265">
        <f t="shared" si="5"/>
        <v>123</v>
      </c>
      <c r="H73" s="265">
        <f t="shared" si="31"/>
        <v>0</v>
      </c>
      <c r="I73" s="265">
        <f t="shared" si="6"/>
        <v>105</v>
      </c>
      <c r="J73" s="290">
        <f t="shared" si="21"/>
        <v>1</v>
      </c>
      <c r="K73" s="310">
        <v>0</v>
      </c>
      <c r="L73" s="290">
        <v>1</v>
      </c>
      <c r="M73" s="310">
        <v>0</v>
      </c>
      <c r="N73" s="310">
        <v>0</v>
      </c>
      <c r="O73" s="310">
        <v>0</v>
      </c>
      <c r="P73" s="294">
        <v>0</v>
      </c>
      <c r="Q73" s="310">
        <v>0</v>
      </c>
      <c r="R73" s="310">
        <v>0</v>
      </c>
      <c r="S73" s="310">
        <v>0</v>
      </c>
      <c r="T73" s="310">
        <v>0</v>
      </c>
      <c r="U73" s="310">
        <v>0</v>
      </c>
      <c r="V73" s="294">
        <v>0</v>
      </c>
      <c r="W73" s="310">
        <v>0</v>
      </c>
      <c r="X73" s="294">
        <v>0</v>
      </c>
      <c r="Y73" s="310">
        <v>0</v>
      </c>
      <c r="Z73" s="294">
        <v>25</v>
      </c>
      <c r="AA73" s="310">
        <v>0</v>
      </c>
      <c r="AB73" s="294">
        <v>0</v>
      </c>
      <c r="AC73" s="310">
        <v>0</v>
      </c>
      <c r="AD73" s="294">
        <v>2</v>
      </c>
      <c r="AE73" s="310">
        <v>0</v>
      </c>
      <c r="AF73" s="311">
        <v>0</v>
      </c>
      <c r="AG73" s="310">
        <v>0</v>
      </c>
      <c r="AH73" s="310">
        <v>0</v>
      </c>
      <c r="AI73" s="310">
        <v>0</v>
      </c>
      <c r="AJ73" s="310">
        <v>0</v>
      </c>
      <c r="AK73" s="310">
        <v>0</v>
      </c>
      <c r="AL73" s="312">
        <v>0</v>
      </c>
      <c r="AM73" s="310">
        <v>0</v>
      </c>
      <c r="AN73" s="310">
        <v>0</v>
      </c>
      <c r="AO73" s="310">
        <v>0</v>
      </c>
      <c r="AP73" s="310">
        <v>0</v>
      </c>
      <c r="AQ73" s="310">
        <v>0</v>
      </c>
      <c r="AR73" s="312">
        <v>0</v>
      </c>
      <c r="AS73" s="310">
        <v>0</v>
      </c>
      <c r="AT73" s="312">
        <v>0</v>
      </c>
      <c r="AU73" s="310">
        <v>0</v>
      </c>
      <c r="AV73" s="312">
        <v>0</v>
      </c>
      <c r="AW73" s="310">
        <v>0</v>
      </c>
      <c r="AX73" s="312">
        <v>0</v>
      </c>
      <c r="AY73" s="310">
        <v>0</v>
      </c>
      <c r="AZ73" s="310">
        <v>0</v>
      </c>
      <c r="BA73" s="310">
        <v>0</v>
      </c>
      <c r="BB73" s="290">
        <v>0</v>
      </c>
      <c r="BC73" s="310">
        <v>0</v>
      </c>
      <c r="BD73" s="310">
        <v>0</v>
      </c>
      <c r="BE73" s="310">
        <v>0</v>
      </c>
      <c r="BF73" s="294">
        <v>0</v>
      </c>
      <c r="BG73" s="310">
        <v>0</v>
      </c>
      <c r="BH73" s="290">
        <v>1</v>
      </c>
      <c r="BI73" s="310">
        <v>0</v>
      </c>
      <c r="BJ73" s="310">
        <v>0</v>
      </c>
      <c r="BK73" s="310">
        <v>0</v>
      </c>
      <c r="BL73" s="294">
        <v>0</v>
      </c>
      <c r="BM73" s="310">
        <v>0</v>
      </c>
      <c r="BN73" s="310">
        <v>0</v>
      </c>
      <c r="BO73" s="310">
        <v>0</v>
      </c>
      <c r="BP73" s="294">
        <v>0</v>
      </c>
      <c r="BQ73" s="310">
        <v>0</v>
      </c>
      <c r="BR73" s="290">
        <v>20</v>
      </c>
      <c r="BS73" s="290">
        <f t="shared" si="22"/>
        <v>0</v>
      </c>
      <c r="BT73" s="310">
        <v>0</v>
      </c>
      <c r="BU73" s="290">
        <v>0</v>
      </c>
      <c r="BV73" s="310">
        <v>0</v>
      </c>
      <c r="BW73" s="310">
        <v>0</v>
      </c>
      <c r="BX73" s="310">
        <v>0</v>
      </c>
      <c r="BY73" s="294">
        <v>0</v>
      </c>
      <c r="BZ73" s="310">
        <v>0</v>
      </c>
      <c r="CA73" s="310">
        <v>0</v>
      </c>
      <c r="CB73" s="310">
        <v>0</v>
      </c>
      <c r="CC73" s="258">
        <v>0</v>
      </c>
      <c r="CD73" s="310">
        <v>0</v>
      </c>
      <c r="CE73" s="310">
        <v>0</v>
      </c>
      <c r="CF73" s="313">
        <v>0</v>
      </c>
      <c r="CG73" s="313">
        <v>0</v>
      </c>
      <c r="CH73" s="310">
        <v>0</v>
      </c>
      <c r="CI73" s="313">
        <v>0</v>
      </c>
      <c r="CJ73" s="310">
        <v>0</v>
      </c>
      <c r="CK73" s="310">
        <v>0</v>
      </c>
      <c r="CL73" s="310">
        <v>0</v>
      </c>
      <c r="CM73" s="311">
        <v>0</v>
      </c>
      <c r="CN73" s="310">
        <v>0</v>
      </c>
      <c r="CO73" s="311">
        <v>1</v>
      </c>
      <c r="CP73" s="310">
        <v>0</v>
      </c>
      <c r="CQ73" s="310">
        <v>0</v>
      </c>
      <c r="CR73" s="310">
        <v>0</v>
      </c>
      <c r="CS73" s="290">
        <v>2</v>
      </c>
      <c r="CT73" s="310">
        <v>0</v>
      </c>
      <c r="CU73" s="310">
        <v>0</v>
      </c>
      <c r="CV73" s="310">
        <v>0</v>
      </c>
      <c r="CW73" s="310">
        <v>0</v>
      </c>
      <c r="CX73" s="310">
        <v>0</v>
      </c>
      <c r="CY73" s="290">
        <v>0</v>
      </c>
      <c r="CZ73" s="290">
        <f t="shared" si="23"/>
        <v>6</v>
      </c>
      <c r="DA73" s="310">
        <v>0</v>
      </c>
      <c r="DB73" s="290">
        <v>6</v>
      </c>
      <c r="DC73" s="310">
        <v>0</v>
      </c>
      <c r="DD73" s="294">
        <v>0</v>
      </c>
      <c r="DE73" s="310">
        <v>0</v>
      </c>
      <c r="DF73" s="310">
        <v>0</v>
      </c>
      <c r="DG73" s="310">
        <v>0</v>
      </c>
      <c r="DH73" s="310">
        <v>0</v>
      </c>
      <c r="DI73" s="310">
        <v>0</v>
      </c>
      <c r="DJ73" s="310">
        <v>0</v>
      </c>
      <c r="DK73" s="310">
        <v>0</v>
      </c>
      <c r="DL73" s="310">
        <v>0</v>
      </c>
      <c r="DM73" s="310">
        <v>0</v>
      </c>
      <c r="DN73" s="310">
        <v>0</v>
      </c>
      <c r="DO73" s="310">
        <v>0</v>
      </c>
      <c r="DP73" s="310">
        <v>0</v>
      </c>
      <c r="DQ73" s="310">
        <v>0</v>
      </c>
      <c r="DR73" s="294">
        <v>80</v>
      </c>
      <c r="DS73" s="310">
        <v>0</v>
      </c>
      <c r="DT73" s="294">
        <v>123</v>
      </c>
      <c r="DU73" s="310">
        <v>0</v>
      </c>
      <c r="DV73" s="310">
        <v>0</v>
      </c>
      <c r="DW73" s="310">
        <v>0</v>
      </c>
      <c r="DX73" s="310">
        <v>0</v>
      </c>
      <c r="DY73" s="310">
        <v>0</v>
      </c>
      <c r="DZ73" s="310">
        <v>0</v>
      </c>
      <c r="EA73" s="310">
        <v>0</v>
      </c>
      <c r="EB73" s="310">
        <v>0</v>
      </c>
      <c r="EC73" s="310">
        <v>0</v>
      </c>
      <c r="ED73" s="310">
        <v>0</v>
      </c>
      <c r="EE73" s="310">
        <v>0</v>
      </c>
      <c r="EF73" s="310">
        <v>0</v>
      </c>
      <c r="EG73" s="310">
        <v>0</v>
      </c>
      <c r="EH73" s="294">
        <v>0</v>
      </c>
      <c r="EI73" s="294">
        <v>0</v>
      </c>
      <c r="EJ73" s="291">
        <v>0</v>
      </c>
      <c r="EK73" s="310">
        <v>0</v>
      </c>
      <c r="EL73" s="294">
        <v>0</v>
      </c>
      <c r="EM73" s="310">
        <v>0</v>
      </c>
      <c r="EN73" s="310">
        <v>0</v>
      </c>
      <c r="EO73" s="310">
        <v>0</v>
      </c>
      <c r="EP73" s="258">
        <f t="shared" si="32"/>
        <v>0</v>
      </c>
      <c r="EQ73" s="310">
        <v>0</v>
      </c>
      <c r="ER73" s="310">
        <v>0</v>
      </c>
      <c r="ES73" s="310">
        <v>0</v>
      </c>
      <c r="ET73" s="310">
        <v>0</v>
      </c>
      <c r="EU73" s="310">
        <v>0</v>
      </c>
      <c r="EV73" s="258">
        <f t="shared" si="27"/>
        <v>0</v>
      </c>
      <c r="EW73" s="310">
        <v>0</v>
      </c>
      <c r="EX73" s="310">
        <v>0</v>
      </c>
      <c r="EY73" s="310">
        <v>0</v>
      </c>
      <c r="EZ73" s="310">
        <v>0</v>
      </c>
      <c r="FA73" s="310">
        <v>0</v>
      </c>
      <c r="FB73" s="310">
        <v>0</v>
      </c>
      <c r="FC73" s="310">
        <v>0</v>
      </c>
      <c r="FD73" s="310">
        <v>0</v>
      </c>
      <c r="FE73" s="310">
        <v>0</v>
      </c>
      <c r="FF73" s="310">
        <v>0</v>
      </c>
      <c r="FG73" s="310">
        <v>0</v>
      </c>
      <c r="FH73" s="310">
        <v>0</v>
      </c>
      <c r="FI73" s="310">
        <v>0</v>
      </c>
      <c r="FJ73" s="310">
        <v>0</v>
      </c>
      <c r="FK73" s="310">
        <v>0</v>
      </c>
      <c r="FL73" s="310">
        <v>0</v>
      </c>
      <c r="FM73" s="310">
        <v>0</v>
      </c>
      <c r="FN73" s="310">
        <v>0</v>
      </c>
      <c r="FO73" s="310">
        <v>0</v>
      </c>
      <c r="FP73" s="310">
        <v>0</v>
      </c>
      <c r="FQ73" s="310">
        <v>0</v>
      </c>
      <c r="FR73" s="310">
        <v>0</v>
      </c>
      <c r="FS73" s="310">
        <v>0</v>
      </c>
      <c r="FT73" s="310">
        <v>0</v>
      </c>
      <c r="FU73" s="310">
        <v>0</v>
      </c>
      <c r="FV73" s="310">
        <v>0</v>
      </c>
      <c r="FW73" s="310">
        <v>0</v>
      </c>
      <c r="FX73" s="310">
        <v>0</v>
      </c>
      <c r="FY73" s="310">
        <v>0</v>
      </c>
      <c r="FZ73" s="310">
        <v>0</v>
      </c>
      <c r="GA73" s="310">
        <v>0</v>
      </c>
      <c r="GB73" s="310">
        <v>0</v>
      </c>
      <c r="GC73" s="310">
        <v>0</v>
      </c>
      <c r="GD73" s="310">
        <v>0</v>
      </c>
      <c r="GE73" s="310">
        <v>0</v>
      </c>
      <c r="GF73" s="310">
        <v>0</v>
      </c>
      <c r="GG73" s="310">
        <v>0</v>
      </c>
      <c r="GH73" s="310">
        <v>0</v>
      </c>
      <c r="GI73" s="310">
        <v>0</v>
      </c>
      <c r="GJ73" s="294">
        <v>0</v>
      </c>
      <c r="GK73" s="310">
        <v>0</v>
      </c>
      <c r="GL73" s="294">
        <v>0</v>
      </c>
      <c r="GM73" s="310">
        <v>0</v>
      </c>
      <c r="GN73" s="258">
        <f t="shared" si="24"/>
        <v>0</v>
      </c>
      <c r="GO73" s="310">
        <v>0</v>
      </c>
      <c r="GP73" s="258">
        <f t="shared" si="25"/>
        <v>0</v>
      </c>
      <c r="GQ73" s="310">
        <v>0</v>
      </c>
      <c r="GR73" s="310">
        <v>0</v>
      </c>
      <c r="GS73" s="310">
        <v>0</v>
      </c>
      <c r="GT73" s="310">
        <v>0</v>
      </c>
      <c r="GU73" s="310">
        <v>0</v>
      </c>
      <c r="GV73" s="310">
        <v>0</v>
      </c>
      <c r="GW73" s="310">
        <v>0</v>
      </c>
      <c r="GX73" s="310">
        <v>0</v>
      </c>
      <c r="GY73" s="310">
        <v>0</v>
      </c>
      <c r="GZ73" s="310">
        <v>0</v>
      </c>
      <c r="HA73" s="310">
        <v>0</v>
      </c>
      <c r="HB73" s="310">
        <v>0</v>
      </c>
      <c r="HC73" s="310">
        <v>0</v>
      </c>
      <c r="HD73" s="310">
        <v>0</v>
      </c>
      <c r="HE73" s="310">
        <v>0</v>
      </c>
      <c r="HF73" s="258">
        <v>0</v>
      </c>
      <c r="HG73" s="310">
        <v>0</v>
      </c>
      <c r="HH73" s="258">
        <v>0</v>
      </c>
      <c r="HI73" s="311">
        <v>0</v>
      </c>
      <c r="HJ73" s="311">
        <v>0</v>
      </c>
      <c r="HK73" s="310">
        <v>0</v>
      </c>
      <c r="HL73" s="310">
        <v>0</v>
      </c>
      <c r="HM73" s="310">
        <v>0</v>
      </c>
      <c r="HN73" s="310">
        <v>0</v>
      </c>
      <c r="HO73" s="311">
        <v>0</v>
      </c>
      <c r="HP73" s="310">
        <v>0</v>
      </c>
      <c r="HQ73" s="310">
        <v>0</v>
      </c>
      <c r="HR73" s="310">
        <v>0</v>
      </c>
      <c r="HS73" s="310">
        <v>0</v>
      </c>
      <c r="HT73" s="310">
        <v>0</v>
      </c>
      <c r="HU73" s="310">
        <v>0</v>
      </c>
      <c r="HV73" s="310">
        <v>0</v>
      </c>
      <c r="HW73" s="310">
        <v>0</v>
      </c>
      <c r="HX73" s="310">
        <v>0</v>
      </c>
      <c r="HY73" s="310">
        <v>0</v>
      </c>
      <c r="HZ73" s="310">
        <v>0</v>
      </c>
      <c r="IA73" s="310">
        <v>0</v>
      </c>
      <c r="IB73" s="310">
        <v>0</v>
      </c>
      <c r="IC73" s="310">
        <v>0</v>
      </c>
      <c r="ID73" s="310">
        <v>0</v>
      </c>
      <c r="IE73" s="310">
        <v>0</v>
      </c>
      <c r="IF73" s="310">
        <v>0</v>
      </c>
      <c r="IG73" s="310">
        <v>0</v>
      </c>
      <c r="IH73" s="310">
        <v>0</v>
      </c>
      <c r="II73" s="310">
        <v>0</v>
      </c>
      <c r="IJ73" s="310">
        <v>0</v>
      </c>
      <c r="IK73" s="310">
        <v>0</v>
      </c>
      <c r="IL73" s="310">
        <v>0</v>
      </c>
      <c r="IM73" s="310">
        <v>0</v>
      </c>
      <c r="IN73" s="310">
        <v>0</v>
      </c>
      <c r="IO73" s="310">
        <v>0</v>
      </c>
      <c r="IP73" s="310">
        <v>0</v>
      </c>
      <c r="IQ73" s="310">
        <v>0</v>
      </c>
      <c r="IR73" s="310">
        <v>0</v>
      </c>
      <c r="IS73" s="310">
        <v>0</v>
      </c>
      <c r="IT73" s="310">
        <v>0</v>
      </c>
      <c r="IU73" s="310">
        <v>0</v>
      </c>
      <c r="IV73" s="310">
        <v>0</v>
      </c>
      <c r="IW73" s="310">
        <v>0</v>
      </c>
      <c r="IX73" s="310">
        <v>0</v>
      </c>
      <c r="IY73" s="310">
        <v>0</v>
      </c>
      <c r="IZ73" s="310">
        <v>0</v>
      </c>
      <c r="JA73" s="310">
        <v>0</v>
      </c>
    </row>
    <row r="74" spans="1:261" ht="47.25" x14ac:dyDescent="0.3">
      <c r="A74" s="293">
        <v>64</v>
      </c>
      <c r="B74" s="293" t="s">
        <v>526</v>
      </c>
      <c r="C74" s="292" t="s">
        <v>587</v>
      </c>
      <c r="D74" s="291">
        <v>247692986</v>
      </c>
      <c r="E74" s="265">
        <f t="shared" si="20"/>
        <v>590</v>
      </c>
      <c r="F74" s="265">
        <f t="shared" ref="F74:F137" si="33">SUM(M74,Q74,AI74,AM74,BV74,BZ74,DC74,DG74,DS74,DW74,EM74,EN74,EO74,EY74,EZ74,FA74,GM74,GQ74,HL74,HP74,IH74,IL74,)</f>
        <v>0</v>
      </c>
      <c r="G74" s="265">
        <f t="shared" ref="G74:G137" si="34">SUM(N74,R74,AJ74,AN74,BW74,CA74,DD74,DH74,DT74,DX74,EP74,EQ74,ER74,FB74,FC74,FD74,GN74,GR74,HM74,HQ74,II74,IM74,)</f>
        <v>370</v>
      </c>
      <c r="H74" s="265">
        <f t="shared" si="31"/>
        <v>0</v>
      </c>
      <c r="I74" s="265">
        <f t="shared" ref="I74:I137" si="35">SUM(P74,T74,V74,X74,Z74,AB74,AL74,AP74,AR74,AT74,AV74,AX74,BD74,BF74,BY74,CC74,DF74,DJ74,DV74,DZ74,EV74,EW74,EX74,FH74,FI74,FJ74,GP74,GT74,HO74,HS74,HU74,HW74,HY74,IK74,IO74,IQ74,IS74,IU74,JA74,AZ74,DL74,DN74,DP74,DR74,FN74,FO74,FP74,FT74,FU74,FV74,FZ74,GA74,GB74,GF74,GG74,GH74,GV74,GX74,GZ74,HB74,HD74,IA74,IC74,IG74,IW74,IY74,EB74,ED74,EF74,EH74,IE74)</f>
        <v>220</v>
      </c>
      <c r="J74" s="290">
        <f t="shared" si="21"/>
        <v>1</v>
      </c>
      <c r="K74" s="310">
        <v>0</v>
      </c>
      <c r="L74" s="290">
        <v>1</v>
      </c>
      <c r="M74" s="310">
        <v>0</v>
      </c>
      <c r="N74" s="310">
        <v>0</v>
      </c>
      <c r="O74" s="310">
        <v>0</v>
      </c>
      <c r="P74" s="294">
        <v>0</v>
      </c>
      <c r="Q74" s="310">
        <v>0</v>
      </c>
      <c r="R74" s="310">
        <v>0</v>
      </c>
      <c r="S74" s="310">
        <v>0</v>
      </c>
      <c r="T74" s="310">
        <v>0</v>
      </c>
      <c r="U74" s="310">
        <v>0</v>
      </c>
      <c r="V74" s="294">
        <v>0</v>
      </c>
      <c r="W74" s="310">
        <v>0</v>
      </c>
      <c r="X74" s="294">
        <v>0</v>
      </c>
      <c r="Y74" s="310">
        <v>0</v>
      </c>
      <c r="Z74" s="294">
        <v>150</v>
      </c>
      <c r="AA74" s="310">
        <v>0</v>
      </c>
      <c r="AB74" s="294">
        <v>0</v>
      </c>
      <c r="AC74" s="310">
        <v>0</v>
      </c>
      <c r="AD74" s="294">
        <v>4</v>
      </c>
      <c r="AE74" s="310">
        <v>0</v>
      </c>
      <c r="AF74" s="311">
        <v>0</v>
      </c>
      <c r="AG74" s="310">
        <v>0</v>
      </c>
      <c r="AH74" s="310">
        <v>0</v>
      </c>
      <c r="AI74" s="310">
        <v>0</v>
      </c>
      <c r="AJ74" s="310">
        <v>0</v>
      </c>
      <c r="AK74" s="310">
        <v>0</v>
      </c>
      <c r="AL74" s="312">
        <v>0</v>
      </c>
      <c r="AM74" s="310">
        <v>0</v>
      </c>
      <c r="AN74" s="310">
        <v>0</v>
      </c>
      <c r="AO74" s="310">
        <v>0</v>
      </c>
      <c r="AP74" s="310">
        <v>0</v>
      </c>
      <c r="AQ74" s="310">
        <v>0</v>
      </c>
      <c r="AR74" s="312">
        <v>0</v>
      </c>
      <c r="AS74" s="310">
        <v>0</v>
      </c>
      <c r="AT74" s="312">
        <v>0</v>
      </c>
      <c r="AU74" s="310">
        <v>0</v>
      </c>
      <c r="AV74" s="312">
        <v>0</v>
      </c>
      <c r="AW74" s="310">
        <v>0</v>
      </c>
      <c r="AX74" s="312">
        <v>0</v>
      </c>
      <c r="AY74" s="310">
        <v>0</v>
      </c>
      <c r="AZ74" s="310">
        <v>0</v>
      </c>
      <c r="BA74" s="310">
        <v>0</v>
      </c>
      <c r="BB74" s="290">
        <v>0</v>
      </c>
      <c r="BC74" s="310">
        <v>0</v>
      </c>
      <c r="BD74" s="310">
        <v>0</v>
      </c>
      <c r="BE74" s="310">
        <v>0</v>
      </c>
      <c r="BF74" s="294">
        <v>0</v>
      </c>
      <c r="BG74" s="310">
        <v>0</v>
      </c>
      <c r="BH74" s="290">
        <v>13</v>
      </c>
      <c r="BI74" s="310">
        <v>0</v>
      </c>
      <c r="BJ74" s="310">
        <v>0</v>
      </c>
      <c r="BK74" s="310">
        <v>0</v>
      </c>
      <c r="BL74" s="294">
        <v>0</v>
      </c>
      <c r="BM74" s="310">
        <v>0</v>
      </c>
      <c r="BN74" s="310">
        <v>0</v>
      </c>
      <c r="BO74" s="310">
        <v>0</v>
      </c>
      <c r="BP74" s="294">
        <v>0</v>
      </c>
      <c r="BQ74" s="310">
        <v>0</v>
      </c>
      <c r="BR74" s="290">
        <v>0</v>
      </c>
      <c r="BS74" s="290">
        <f t="shared" si="22"/>
        <v>0</v>
      </c>
      <c r="BT74" s="310">
        <v>0</v>
      </c>
      <c r="BU74" s="290">
        <v>0</v>
      </c>
      <c r="BV74" s="310">
        <v>0</v>
      </c>
      <c r="BW74" s="310">
        <v>0</v>
      </c>
      <c r="BX74" s="310">
        <v>0</v>
      </c>
      <c r="BY74" s="294">
        <v>0</v>
      </c>
      <c r="BZ74" s="310">
        <v>0</v>
      </c>
      <c r="CA74" s="310">
        <v>0</v>
      </c>
      <c r="CB74" s="310">
        <v>0</v>
      </c>
      <c r="CC74" s="258">
        <v>0</v>
      </c>
      <c r="CD74" s="310">
        <v>0</v>
      </c>
      <c r="CE74" s="310">
        <v>0</v>
      </c>
      <c r="CF74" s="313">
        <v>0</v>
      </c>
      <c r="CG74" s="313">
        <v>0</v>
      </c>
      <c r="CH74" s="310">
        <v>0</v>
      </c>
      <c r="CI74" s="313">
        <v>0</v>
      </c>
      <c r="CJ74" s="310">
        <v>0</v>
      </c>
      <c r="CK74" s="310">
        <v>0</v>
      </c>
      <c r="CL74" s="310">
        <v>0</v>
      </c>
      <c r="CM74" s="311">
        <v>0</v>
      </c>
      <c r="CN74" s="310">
        <v>0</v>
      </c>
      <c r="CO74" s="311">
        <v>1</v>
      </c>
      <c r="CP74" s="310">
        <v>0</v>
      </c>
      <c r="CQ74" s="310">
        <v>0</v>
      </c>
      <c r="CR74" s="310">
        <v>0</v>
      </c>
      <c r="CS74" s="290">
        <v>0</v>
      </c>
      <c r="CT74" s="310">
        <v>0</v>
      </c>
      <c r="CU74" s="310">
        <v>0</v>
      </c>
      <c r="CV74" s="310">
        <v>0</v>
      </c>
      <c r="CW74" s="310">
        <v>0</v>
      </c>
      <c r="CX74" s="310">
        <v>0</v>
      </c>
      <c r="CY74" s="290">
        <v>0</v>
      </c>
      <c r="CZ74" s="290">
        <f t="shared" si="23"/>
        <v>5</v>
      </c>
      <c r="DA74" s="310">
        <v>0</v>
      </c>
      <c r="DB74" s="290">
        <v>5</v>
      </c>
      <c r="DC74" s="310">
        <v>0</v>
      </c>
      <c r="DD74" s="294">
        <v>0</v>
      </c>
      <c r="DE74" s="310">
        <v>0</v>
      </c>
      <c r="DF74" s="310">
        <v>0</v>
      </c>
      <c r="DG74" s="310">
        <v>0</v>
      </c>
      <c r="DH74" s="310">
        <v>0</v>
      </c>
      <c r="DI74" s="310">
        <v>0</v>
      </c>
      <c r="DJ74" s="310">
        <v>0</v>
      </c>
      <c r="DK74" s="310">
        <v>0</v>
      </c>
      <c r="DL74" s="310">
        <v>0</v>
      </c>
      <c r="DM74" s="310">
        <v>0</v>
      </c>
      <c r="DN74" s="310">
        <v>0</v>
      </c>
      <c r="DO74" s="310">
        <v>0</v>
      </c>
      <c r="DP74" s="310">
        <v>0</v>
      </c>
      <c r="DQ74" s="310">
        <v>0</v>
      </c>
      <c r="DR74" s="294">
        <v>70</v>
      </c>
      <c r="DS74" s="310">
        <v>0</v>
      </c>
      <c r="DT74" s="294">
        <v>370</v>
      </c>
      <c r="DU74" s="310">
        <v>0</v>
      </c>
      <c r="DV74" s="310">
        <v>0</v>
      </c>
      <c r="DW74" s="310">
        <v>0</v>
      </c>
      <c r="DX74" s="310">
        <v>0</v>
      </c>
      <c r="DY74" s="310">
        <v>0</v>
      </c>
      <c r="DZ74" s="310">
        <v>0</v>
      </c>
      <c r="EA74" s="310">
        <v>0</v>
      </c>
      <c r="EB74" s="310">
        <v>0</v>
      </c>
      <c r="EC74" s="310">
        <v>0</v>
      </c>
      <c r="ED74" s="310">
        <v>0</v>
      </c>
      <c r="EE74" s="310">
        <v>0</v>
      </c>
      <c r="EF74" s="310">
        <v>0</v>
      </c>
      <c r="EG74" s="310">
        <v>0</v>
      </c>
      <c r="EH74" s="294">
        <v>0</v>
      </c>
      <c r="EI74" s="294">
        <v>0</v>
      </c>
      <c r="EJ74" s="291">
        <v>123</v>
      </c>
      <c r="EK74" s="310">
        <v>0</v>
      </c>
      <c r="EL74" s="294">
        <v>3</v>
      </c>
      <c r="EM74" s="310">
        <v>0</v>
      </c>
      <c r="EN74" s="310">
        <v>0</v>
      </c>
      <c r="EO74" s="310">
        <v>0</v>
      </c>
      <c r="EP74" s="258">
        <f t="shared" si="32"/>
        <v>0</v>
      </c>
      <c r="EQ74" s="310">
        <v>0</v>
      </c>
      <c r="ER74" s="310">
        <v>0</v>
      </c>
      <c r="ES74" s="310">
        <v>0</v>
      </c>
      <c r="ET74" s="310">
        <v>0</v>
      </c>
      <c r="EU74" s="310">
        <v>0</v>
      </c>
      <c r="EV74" s="258">
        <f t="shared" si="27"/>
        <v>0</v>
      </c>
      <c r="EW74" s="310">
        <v>0</v>
      </c>
      <c r="EX74" s="310">
        <v>0</v>
      </c>
      <c r="EY74" s="310">
        <v>0</v>
      </c>
      <c r="EZ74" s="310">
        <v>0</v>
      </c>
      <c r="FA74" s="310">
        <v>0</v>
      </c>
      <c r="FB74" s="310">
        <v>0</v>
      </c>
      <c r="FC74" s="310">
        <v>0</v>
      </c>
      <c r="FD74" s="310">
        <v>0</v>
      </c>
      <c r="FE74" s="310">
        <v>0</v>
      </c>
      <c r="FF74" s="310">
        <v>0</v>
      </c>
      <c r="FG74" s="310">
        <v>0</v>
      </c>
      <c r="FH74" s="310">
        <v>0</v>
      </c>
      <c r="FI74" s="310">
        <v>0</v>
      </c>
      <c r="FJ74" s="310">
        <v>0</v>
      </c>
      <c r="FK74" s="310">
        <v>0</v>
      </c>
      <c r="FL74" s="310">
        <v>0</v>
      </c>
      <c r="FM74" s="310">
        <v>0</v>
      </c>
      <c r="FN74" s="310">
        <v>0</v>
      </c>
      <c r="FO74" s="310">
        <v>0</v>
      </c>
      <c r="FP74" s="310">
        <v>0</v>
      </c>
      <c r="FQ74" s="310">
        <v>0</v>
      </c>
      <c r="FR74" s="310">
        <v>0</v>
      </c>
      <c r="FS74" s="310">
        <v>0</v>
      </c>
      <c r="FT74" s="310">
        <v>0</v>
      </c>
      <c r="FU74" s="310">
        <v>0</v>
      </c>
      <c r="FV74" s="310">
        <v>0</v>
      </c>
      <c r="FW74" s="310">
        <v>0</v>
      </c>
      <c r="FX74" s="310">
        <v>0</v>
      </c>
      <c r="FY74" s="310">
        <v>0</v>
      </c>
      <c r="FZ74" s="310">
        <v>0</v>
      </c>
      <c r="GA74" s="310">
        <v>0</v>
      </c>
      <c r="GB74" s="310">
        <v>0</v>
      </c>
      <c r="GC74" s="310">
        <v>0</v>
      </c>
      <c r="GD74" s="310">
        <v>0</v>
      </c>
      <c r="GE74" s="310">
        <v>0</v>
      </c>
      <c r="GF74" s="310">
        <v>0</v>
      </c>
      <c r="GG74" s="310">
        <v>0</v>
      </c>
      <c r="GH74" s="310">
        <v>0</v>
      </c>
      <c r="GI74" s="310">
        <v>0</v>
      </c>
      <c r="GJ74" s="294">
        <v>0</v>
      </c>
      <c r="GK74" s="310">
        <v>0</v>
      </c>
      <c r="GL74" s="294">
        <v>0</v>
      </c>
      <c r="GM74" s="310">
        <v>0</v>
      </c>
      <c r="GN74" s="258">
        <f t="shared" si="24"/>
        <v>0</v>
      </c>
      <c r="GO74" s="310">
        <v>0</v>
      </c>
      <c r="GP74" s="258">
        <f t="shared" si="25"/>
        <v>0</v>
      </c>
      <c r="GQ74" s="310">
        <v>0</v>
      </c>
      <c r="GR74" s="310">
        <v>0</v>
      </c>
      <c r="GS74" s="310">
        <v>0</v>
      </c>
      <c r="GT74" s="310">
        <v>0</v>
      </c>
      <c r="GU74" s="310">
        <v>0</v>
      </c>
      <c r="GV74" s="310">
        <v>0</v>
      </c>
      <c r="GW74" s="310">
        <v>0</v>
      </c>
      <c r="GX74" s="310">
        <v>0</v>
      </c>
      <c r="GY74" s="310">
        <v>0</v>
      </c>
      <c r="GZ74" s="310">
        <v>0</v>
      </c>
      <c r="HA74" s="310">
        <v>0</v>
      </c>
      <c r="HB74" s="310">
        <v>0</v>
      </c>
      <c r="HC74" s="310">
        <v>0</v>
      </c>
      <c r="HD74" s="310">
        <v>0</v>
      </c>
      <c r="HE74" s="310">
        <v>0</v>
      </c>
      <c r="HF74" s="258">
        <v>0</v>
      </c>
      <c r="HG74" s="310">
        <v>0</v>
      </c>
      <c r="HH74" s="258">
        <v>0</v>
      </c>
      <c r="HI74" s="311">
        <v>0</v>
      </c>
      <c r="HJ74" s="311">
        <v>0</v>
      </c>
      <c r="HK74" s="310">
        <v>0</v>
      </c>
      <c r="HL74" s="310">
        <v>0</v>
      </c>
      <c r="HM74" s="310">
        <v>0</v>
      </c>
      <c r="HN74" s="310">
        <v>0</v>
      </c>
      <c r="HO74" s="311">
        <v>0</v>
      </c>
      <c r="HP74" s="310">
        <v>0</v>
      </c>
      <c r="HQ74" s="310">
        <v>0</v>
      </c>
      <c r="HR74" s="310">
        <v>0</v>
      </c>
      <c r="HS74" s="310">
        <v>0</v>
      </c>
      <c r="HT74" s="310">
        <v>0</v>
      </c>
      <c r="HU74" s="310">
        <v>0</v>
      </c>
      <c r="HV74" s="310">
        <v>0</v>
      </c>
      <c r="HW74" s="310">
        <v>0</v>
      </c>
      <c r="HX74" s="310">
        <v>0</v>
      </c>
      <c r="HY74" s="310">
        <v>0</v>
      </c>
      <c r="HZ74" s="310">
        <v>0</v>
      </c>
      <c r="IA74" s="310">
        <v>0</v>
      </c>
      <c r="IB74" s="310">
        <v>0</v>
      </c>
      <c r="IC74" s="310">
        <v>0</v>
      </c>
      <c r="ID74" s="310">
        <v>0</v>
      </c>
      <c r="IE74" s="310">
        <v>0</v>
      </c>
      <c r="IF74" s="310">
        <v>0</v>
      </c>
      <c r="IG74" s="310">
        <v>0</v>
      </c>
      <c r="IH74" s="310">
        <v>0</v>
      </c>
      <c r="II74" s="310">
        <v>0</v>
      </c>
      <c r="IJ74" s="310">
        <v>0</v>
      </c>
      <c r="IK74" s="310">
        <v>0</v>
      </c>
      <c r="IL74" s="310">
        <v>0</v>
      </c>
      <c r="IM74" s="310">
        <v>0</v>
      </c>
      <c r="IN74" s="310">
        <v>0</v>
      </c>
      <c r="IO74" s="310">
        <v>0</v>
      </c>
      <c r="IP74" s="310">
        <v>0</v>
      </c>
      <c r="IQ74" s="310">
        <v>0</v>
      </c>
      <c r="IR74" s="310">
        <v>0</v>
      </c>
      <c r="IS74" s="310">
        <v>0</v>
      </c>
      <c r="IT74" s="310">
        <v>0</v>
      </c>
      <c r="IU74" s="310">
        <v>0</v>
      </c>
      <c r="IV74" s="310">
        <v>0</v>
      </c>
      <c r="IW74" s="310">
        <v>0</v>
      </c>
      <c r="IX74" s="310">
        <v>0</v>
      </c>
      <c r="IY74" s="310">
        <v>0</v>
      </c>
      <c r="IZ74" s="310">
        <v>0</v>
      </c>
      <c r="JA74" s="310">
        <v>0</v>
      </c>
    </row>
    <row r="75" spans="1:261" ht="63" x14ac:dyDescent="0.3">
      <c r="A75" s="293">
        <v>65</v>
      </c>
      <c r="B75" s="293" t="s">
        <v>526</v>
      </c>
      <c r="C75" s="292" t="s">
        <v>588</v>
      </c>
      <c r="D75" s="291">
        <v>247692983</v>
      </c>
      <c r="E75" s="265">
        <f t="shared" ref="E75:E138" si="36">SUM(F75,G75,H75,I75)</f>
        <v>812</v>
      </c>
      <c r="F75" s="265">
        <f t="shared" si="33"/>
        <v>0</v>
      </c>
      <c r="G75" s="265">
        <f t="shared" si="34"/>
        <v>426</v>
      </c>
      <c r="H75" s="265">
        <f t="shared" si="31"/>
        <v>0</v>
      </c>
      <c r="I75" s="265">
        <f t="shared" si="35"/>
        <v>386</v>
      </c>
      <c r="J75" s="290">
        <f t="shared" si="21"/>
        <v>1</v>
      </c>
      <c r="K75" s="310">
        <v>0</v>
      </c>
      <c r="L75" s="290">
        <v>1</v>
      </c>
      <c r="M75" s="310">
        <v>0</v>
      </c>
      <c r="N75" s="310">
        <v>0</v>
      </c>
      <c r="O75" s="310">
        <v>0</v>
      </c>
      <c r="P75" s="294">
        <v>0</v>
      </c>
      <c r="Q75" s="310">
        <v>0</v>
      </c>
      <c r="R75" s="310">
        <v>0</v>
      </c>
      <c r="S75" s="310">
        <v>0</v>
      </c>
      <c r="T75" s="310">
        <v>0</v>
      </c>
      <c r="U75" s="310">
        <v>0</v>
      </c>
      <c r="V75" s="294">
        <v>0</v>
      </c>
      <c r="W75" s="310">
        <v>0</v>
      </c>
      <c r="X75" s="294">
        <v>0</v>
      </c>
      <c r="Y75" s="310">
        <v>0</v>
      </c>
      <c r="Z75" s="294">
        <v>386</v>
      </c>
      <c r="AA75" s="310">
        <v>0</v>
      </c>
      <c r="AB75" s="294">
        <v>0</v>
      </c>
      <c r="AC75" s="310">
        <v>0</v>
      </c>
      <c r="AD75" s="294">
        <v>4</v>
      </c>
      <c r="AE75" s="310">
        <v>0</v>
      </c>
      <c r="AF75" s="311">
        <v>0</v>
      </c>
      <c r="AG75" s="310">
        <v>0</v>
      </c>
      <c r="AH75" s="310">
        <v>0</v>
      </c>
      <c r="AI75" s="310">
        <v>0</v>
      </c>
      <c r="AJ75" s="310">
        <v>0</v>
      </c>
      <c r="AK75" s="310">
        <v>0</v>
      </c>
      <c r="AL75" s="312">
        <v>0</v>
      </c>
      <c r="AM75" s="310">
        <v>0</v>
      </c>
      <c r="AN75" s="310">
        <v>0</v>
      </c>
      <c r="AO75" s="310">
        <v>0</v>
      </c>
      <c r="AP75" s="310">
        <v>0</v>
      </c>
      <c r="AQ75" s="310">
        <v>0</v>
      </c>
      <c r="AR75" s="312">
        <v>0</v>
      </c>
      <c r="AS75" s="310">
        <v>0</v>
      </c>
      <c r="AT75" s="312">
        <v>0</v>
      </c>
      <c r="AU75" s="310">
        <v>0</v>
      </c>
      <c r="AV75" s="312">
        <v>0</v>
      </c>
      <c r="AW75" s="310">
        <v>0</v>
      </c>
      <c r="AX75" s="312">
        <v>0</v>
      </c>
      <c r="AY75" s="310">
        <v>0</v>
      </c>
      <c r="AZ75" s="310">
        <v>0</v>
      </c>
      <c r="BA75" s="310">
        <v>0</v>
      </c>
      <c r="BB75" s="290">
        <v>0</v>
      </c>
      <c r="BC75" s="310">
        <v>0</v>
      </c>
      <c r="BD75" s="310">
        <v>0</v>
      </c>
      <c r="BE75" s="310">
        <v>0</v>
      </c>
      <c r="BF75" s="294">
        <v>0</v>
      </c>
      <c r="BG75" s="310">
        <v>0</v>
      </c>
      <c r="BH75" s="290">
        <v>16</v>
      </c>
      <c r="BI75" s="310">
        <v>0</v>
      </c>
      <c r="BJ75" s="310">
        <v>0</v>
      </c>
      <c r="BK75" s="310">
        <v>0</v>
      </c>
      <c r="BL75" s="294">
        <v>0</v>
      </c>
      <c r="BM75" s="310">
        <v>0</v>
      </c>
      <c r="BN75" s="310">
        <v>0</v>
      </c>
      <c r="BO75" s="310">
        <v>0</v>
      </c>
      <c r="BP75" s="294">
        <v>0</v>
      </c>
      <c r="BQ75" s="310">
        <v>0</v>
      </c>
      <c r="BR75" s="290">
        <v>0</v>
      </c>
      <c r="BS75" s="290">
        <f t="shared" si="22"/>
        <v>0</v>
      </c>
      <c r="BT75" s="310">
        <v>0</v>
      </c>
      <c r="BU75" s="290">
        <v>0</v>
      </c>
      <c r="BV75" s="310">
        <v>0</v>
      </c>
      <c r="BW75" s="310">
        <v>0</v>
      </c>
      <c r="BX75" s="310">
        <v>0</v>
      </c>
      <c r="BY75" s="294">
        <v>0</v>
      </c>
      <c r="BZ75" s="310">
        <v>0</v>
      </c>
      <c r="CA75" s="310">
        <v>0</v>
      </c>
      <c r="CB75" s="310">
        <v>0</v>
      </c>
      <c r="CC75" s="258">
        <v>0</v>
      </c>
      <c r="CD75" s="310">
        <v>0</v>
      </c>
      <c r="CE75" s="310">
        <v>0</v>
      </c>
      <c r="CF75" s="313">
        <v>0</v>
      </c>
      <c r="CG75" s="313">
        <v>0</v>
      </c>
      <c r="CH75" s="310">
        <v>0</v>
      </c>
      <c r="CI75" s="313">
        <v>0</v>
      </c>
      <c r="CJ75" s="310">
        <v>0</v>
      </c>
      <c r="CK75" s="310">
        <v>0</v>
      </c>
      <c r="CL75" s="310">
        <v>0</v>
      </c>
      <c r="CM75" s="311">
        <v>0</v>
      </c>
      <c r="CN75" s="310">
        <v>0</v>
      </c>
      <c r="CO75" s="311">
        <v>1</v>
      </c>
      <c r="CP75" s="310">
        <v>0</v>
      </c>
      <c r="CQ75" s="310">
        <v>0</v>
      </c>
      <c r="CR75" s="310">
        <v>0</v>
      </c>
      <c r="CS75" s="290">
        <v>1</v>
      </c>
      <c r="CT75" s="310">
        <v>0</v>
      </c>
      <c r="CU75" s="310">
        <v>0</v>
      </c>
      <c r="CV75" s="310">
        <v>0</v>
      </c>
      <c r="CW75" s="310">
        <v>0</v>
      </c>
      <c r="CX75" s="310">
        <v>0</v>
      </c>
      <c r="CY75" s="290">
        <v>2</v>
      </c>
      <c r="CZ75" s="290">
        <f t="shared" si="23"/>
        <v>0</v>
      </c>
      <c r="DA75" s="310">
        <v>0</v>
      </c>
      <c r="DB75" s="290">
        <v>0</v>
      </c>
      <c r="DC75" s="310">
        <v>0</v>
      </c>
      <c r="DD75" s="294">
        <v>0</v>
      </c>
      <c r="DE75" s="310">
        <v>0</v>
      </c>
      <c r="DF75" s="310">
        <v>0</v>
      </c>
      <c r="DG75" s="310">
        <v>0</v>
      </c>
      <c r="DH75" s="310">
        <v>0</v>
      </c>
      <c r="DI75" s="310">
        <v>0</v>
      </c>
      <c r="DJ75" s="310">
        <v>0</v>
      </c>
      <c r="DK75" s="310">
        <v>0</v>
      </c>
      <c r="DL75" s="310">
        <v>0</v>
      </c>
      <c r="DM75" s="310">
        <v>0</v>
      </c>
      <c r="DN75" s="310">
        <v>0</v>
      </c>
      <c r="DO75" s="310">
        <v>0</v>
      </c>
      <c r="DP75" s="310">
        <v>0</v>
      </c>
      <c r="DQ75" s="310">
        <v>0</v>
      </c>
      <c r="DR75" s="294">
        <v>0</v>
      </c>
      <c r="DS75" s="310">
        <v>0</v>
      </c>
      <c r="DT75" s="294">
        <v>426</v>
      </c>
      <c r="DU75" s="310">
        <v>0</v>
      </c>
      <c r="DV75" s="310">
        <v>0</v>
      </c>
      <c r="DW75" s="310">
        <v>0</v>
      </c>
      <c r="DX75" s="310">
        <v>0</v>
      </c>
      <c r="DY75" s="310">
        <v>0</v>
      </c>
      <c r="DZ75" s="310">
        <v>0</v>
      </c>
      <c r="EA75" s="310">
        <v>0</v>
      </c>
      <c r="EB75" s="310">
        <v>0</v>
      </c>
      <c r="EC75" s="310">
        <v>0</v>
      </c>
      <c r="ED75" s="310">
        <v>0</v>
      </c>
      <c r="EE75" s="310">
        <v>0</v>
      </c>
      <c r="EF75" s="310">
        <v>0</v>
      </c>
      <c r="EG75" s="310">
        <v>0</v>
      </c>
      <c r="EH75" s="294">
        <v>0</v>
      </c>
      <c r="EI75" s="294">
        <v>0</v>
      </c>
      <c r="EJ75" s="291">
        <v>0</v>
      </c>
      <c r="EK75" s="310">
        <v>0</v>
      </c>
      <c r="EL75" s="294">
        <v>0</v>
      </c>
      <c r="EM75" s="310">
        <v>0</v>
      </c>
      <c r="EN75" s="310">
        <v>0</v>
      </c>
      <c r="EO75" s="310">
        <v>0</v>
      </c>
      <c r="EP75" s="258">
        <f t="shared" si="32"/>
        <v>0</v>
      </c>
      <c r="EQ75" s="310">
        <v>0</v>
      </c>
      <c r="ER75" s="310">
        <v>0</v>
      </c>
      <c r="ES75" s="310">
        <v>0</v>
      </c>
      <c r="ET75" s="310">
        <v>0</v>
      </c>
      <c r="EU75" s="310">
        <v>0</v>
      </c>
      <c r="EV75" s="258">
        <f t="shared" si="27"/>
        <v>0</v>
      </c>
      <c r="EW75" s="310">
        <v>0</v>
      </c>
      <c r="EX75" s="310">
        <v>0</v>
      </c>
      <c r="EY75" s="310">
        <v>0</v>
      </c>
      <c r="EZ75" s="310">
        <v>0</v>
      </c>
      <c r="FA75" s="310">
        <v>0</v>
      </c>
      <c r="FB75" s="310">
        <v>0</v>
      </c>
      <c r="FC75" s="310">
        <v>0</v>
      </c>
      <c r="FD75" s="310">
        <v>0</v>
      </c>
      <c r="FE75" s="310">
        <v>0</v>
      </c>
      <c r="FF75" s="310">
        <v>0</v>
      </c>
      <c r="FG75" s="310">
        <v>0</v>
      </c>
      <c r="FH75" s="310">
        <v>0</v>
      </c>
      <c r="FI75" s="310">
        <v>0</v>
      </c>
      <c r="FJ75" s="310">
        <v>0</v>
      </c>
      <c r="FK75" s="310">
        <v>0</v>
      </c>
      <c r="FL75" s="310">
        <v>0</v>
      </c>
      <c r="FM75" s="310">
        <v>0</v>
      </c>
      <c r="FN75" s="310">
        <v>0</v>
      </c>
      <c r="FO75" s="310">
        <v>0</v>
      </c>
      <c r="FP75" s="310">
        <v>0</v>
      </c>
      <c r="FQ75" s="310">
        <v>0</v>
      </c>
      <c r="FR75" s="310">
        <v>0</v>
      </c>
      <c r="FS75" s="310">
        <v>0</v>
      </c>
      <c r="FT75" s="310">
        <v>0</v>
      </c>
      <c r="FU75" s="310">
        <v>0</v>
      </c>
      <c r="FV75" s="310">
        <v>0</v>
      </c>
      <c r="FW75" s="310">
        <v>0</v>
      </c>
      <c r="FX75" s="310">
        <v>0</v>
      </c>
      <c r="FY75" s="310">
        <v>0</v>
      </c>
      <c r="FZ75" s="310">
        <v>0</v>
      </c>
      <c r="GA75" s="310">
        <v>0</v>
      </c>
      <c r="GB75" s="310">
        <v>0</v>
      </c>
      <c r="GC75" s="310">
        <v>0</v>
      </c>
      <c r="GD75" s="310">
        <v>0</v>
      </c>
      <c r="GE75" s="310">
        <v>0</v>
      </c>
      <c r="GF75" s="310">
        <v>0</v>
      </c>
      <c r="GG75" s="310">
        <v>0</v>
      </c>
      <c r="GH75" s="310">
        <v>0</v>
      </c>
      <c r="GI75" s="310">
        <v>0</v>
      </c>
      <c r="GJ75" s="294">
        <v>0</v>
      </c>
      <c r="GK75" s="310">
        <v>0</v>
      </c>
      <c r="GL75" s="294">
        <v>0</v>
      </c>
      <c r="GM75" s="310">
        <v>0</v>
      </c>
      <c r="GN75" s="258">
        <f t="shared" si="24"/>
        <v>0</v>
      </c>
      <c r="GO75" s="310">
        <v>0</v>
      </c>
      <c r="GP75" s="258">
        <f t="shared" si="25"/>
        <v>0</v>
      </c>
      <c r="GQ75" s="310">
        <v>0</v>
      </c>
      <c r="GR75" s="310">
        <v>0</v>
      </c>
      <c r="GS75" s="310">
        <v>0</v>
      </c>
      <c r="GT75" s="310">
        <v>0</v>
      </c>
      <c r="GU75" s="310">
        <v>0</v>
      </c>
      <c r="GV75" s="310">
        <v>0</v>
      </c>
      <c r="GW75" s="310">
        <v>0</v>
      </c>
      <c r="GX75" s="310">
        <v>0</v>
      </c>
      <c r="GY75" s="310">
        <v>0</v>
      </c>
      <c r="GZ75" s="310">
        <v>0</v>
      </c>
      <c r="HA75" s="310">
        <v>0</v>
      </c>
      <c r="HB75" s="310">
        <v>0</v>
      </c>
      <c r="HC75" s="310">
        <v>0</v>
      </c>
      <c r="HD75" s="310">
        <v>0</v>
      </c>
      <c r="HE75" s="310">
        <v>0</v>
      </c>
      <c r="HF75" s="258">
        <v>0</v>
      </c>
      <c r="HG75" s="310">
        <v>0</v>
      </c>
      <c r="HH75" s="258">
        <v>0</v>
      </c>
      <c r="HI75" s="311">
        <v>0</v>
      </c>
      <c r="HJ75" s="311">
        <v>0</v>
      </c>
      <c r="HK75" s="310">
        <v>0</v>
      </c>
      <c r="HL75" s="310">
        <v>0</v>
      </c>
      <c r="HM75" s="310">
        <v>0</v>
      </c>
      <c r="HN75" s="310">
        <v>0</v>
      </c>
      <c r="HO75" s="311">
        <v>0</v>
      </c>
      <c r="HP75" s="310">
        <v>0</v>
      </c>
      <c r="HQ75" s="310">
        <v>0</v>
      </c>
      <c r="HR75" s="310">
        <v>0</v>
      </c>
      <c r="HS75" s="310">
        <v>0</v>
      </c>
      <c r="HT75" s="310">
        <v>0</v>
      </c>
      <c r="HU75" s="310">
        <v>0</v>
      </c>
      <c r="HV75" s="310">
        <v>0</v>
      </c>
      <c r="HW75" s="310">
        <v>0</v>
      </c>
      <c r="HX75" s="310">
        <v>0</v>
      </c>
      <c r="HY75" s="310">
        <v>0</v>
      </c>
      <c r="HZ75" s="310">
        <v>0</v>
      </c>
      <c r="IA75" s="310">
        <v>0</v>
      </c>
      <c r="IB75" s="310">
        <v>0</v>
      </c>
      <c r="IC75" s="310">
        <v>0</v>
      </c>
      <c r="ID75" s="310">
        <v>0</v>
      </c>
      <c r="IE75" s="310">
        <v>0</v>
      </c>
      <c r="IF75" s="310">
        <v>0</v>
      </c>
      <c r="IG75" s="310">
        <v>0</v>
      </c>
      <c r="IH75" s="310">
        <v>0</v>
      </c>
      <c r="II75" s="310">
        <v>0</v>
      </c>
      <c r="IJ75" s="310">
        <v>0</v>
      </c>
      <c r="IK75" s="310">
        <v>0</v>
      </c>
      <c r="IL75" s="310">
        <v>0</v>
      </c>
      <c r="IM75" s="310">
        <v>0</v>
      </c>
      <c r="IN75" s="310">
        <v>0</v>
      </c>
      <c r="IO75" s="310">
        <v>0</v>
      </c>
      <c r="IP75" s="310">
        <v>0</v>
      </c>
      <c r="IQ75" s="310">
        <v>0</v>
      </c>
      <c r="IR75" s="310">
        <v>0</v>
      </c>
      <c r="IS75" s="310">
        <v>0</v>
      </c>
      <c r="IT75" s="310">
        <v>0</v>
      </c>
      <c r="IU75" s="310">
        <v>0</v>
      </c>
      <c r="IV75" s="310">
        <v>0</v>
      </c>
      <c r="IW75" s="310">
        <v>0</v>
      </c>
      <c r="IX75" s="310">
        <v>0</v>
      </c>
      <c r="IY75" s="310">
        <v>0</v>
      </c>
      <c r="IZ75" s="310">
        <v>0</v>
      </c>
      <c r="JA75" s="310">
        <v>0</v>
      </c>
    </row>
    <row r="76" spans="1:261" ht="78.75" x14ac:dyDescent="0.3">
      <c r="A76" s="293">
        <v>66</v>
      </c>
      <c r="B76" s="293" t="s">
        <v>526</v>
      </c>
      <c r="C76" s="292" t="s">
        <v>589</v>
      </c>
      <c r="D76" s="291">
        <v>247692999</v>
      </c>
      <c r="E76" s="265">
        <f t="shared" si="36"/>
        <v>3137.46</v>
      </c>
      <c r="F76" s="265">
        <f t="shared" si="33"/>
        <v>0</v>
      </c>
      <c r="G76" s="265">
        <f t="shared" si="34"/>
        <v>2935.46</v>
      </c>
      <c r="H76" s="265">
        <f t="shared" si="31"/>
        <v>0</v>
      </c>
      <c r="I76" s="265">
        <f t="shared" si="35"/>
        <v>202</v>
      </c>
      <c r="J76" s="290">
        <f t="shared" ref="J76:J139" si="37">K76+L76</f>
        <v>1</v>
      </c>
      <c r="K76" s="310">
        <v>0</v>
      </c>
      <c r="L76" s="290">
        <v>1</v>
      </c>
      <c r="M76" s="310">
        <v>0</v>
      </c>
      <c r="N76" s="310">
        <v>0</v>
      </c>
      <c r="O76" s="310">
        <v>0</v>
      </c>
      <c r="P76" s="294">
        <v>0</v>
      </c>
      <c r="Q76" s="310">
        <v>0</v>
      </c>
      <c r="R76" s="310">
        <v>0</v>
      </c>
      <c r="S76" s="310">
        <v>0</v>
      </c>
      <c r="T76" s="310">
        <v>0</v>
      </c>
      <c r="U76" s="310">
        <v>0</v>
      </c>
      <c r="V76" s="294">
        <v>0</v>
      </c>
      <c r="W76" s="310">
        <v>0</v>
      </c>
      <c r="X76" s="294">
        <v>167</v>
      </c>
      <c r="Y76" s="310">
        <v>0</v>
      </c>
      <c r="Z76" s="294">
        <v>0</v>
      </c>
      <c r="AA76" s="310">
        <v>0</v>
      </c>
      <c r="AB76" s="294">
        <v>0</v>
      </c>
      <c r="AC76" s="310">
        <v>0</v>
      </c>
      <c r="AD76" s="294">
        <v>3</v>
      </c>
      <c r="AE76" s="310">
        <v>0</v>
      </c>
      <c r="AF76" s="311">
        <v>0</v>
      </c>
      <c r="AG76" s="310">
        <v>0</v>
      </c>
      <c r="AH76" s="310">
        <v>0</v>
      </c>
      <c r="AI76" s="310">
        <v>0</v>
      </c>
      <c r="AJ76" s="310">
        <v>0</v>
      </c>
      <c r="AK76" s="310">
        <v>0</v>
      </c>
      <c r="AL76" s="312">
        <v>0</v>
      </c>
      <c r="AM76" s="310">
        <v>0</v>
      </c>
      <c r="AN76" s="310">
        <v>0</v>
      </c>
      <c r="AO76" s="310">
        <v>0</v>
      </c>
      <c r="AP76" s="310">
        <v>0</v>
      </c>
      <c r="AQ76" s="310">
        <v>0</v>
      </c>
      <c r="AR76" s="312">
        <v>0</v>
      </c>
      <c r="AS76" s="310">
        <v>0</v>
      </c>
      <c r="AT76" s="312">
        <v>0</v>
      </c>
      <c r="AU76" s="310">
        <v>0</v>
      </c>
      <c r="AV76" s="312">
        <v>0</v>
      </c>
      <c r="AW76" s="310">
        <v>0</v>
      </c>
      <c r="AX76" s="312">
        <v>0</v>
      </c>
      <c r="AY76" s="310">
        <v>0</v>
      </c>
      <c r="AZ76" s="310">
        <v>0</v>
      </c>
      <c r="BA76" s="310">
        <v>0</v>
      </c>
      <c r="BB76" s="290">
        <v>0</v>
      </c>
      <c r="BC76" s="310">
        <v>0</v>
      </c>
      <c r="BD76" s="310">
        <v>0</v>
      </c>
      <c r="BE76" s="310">
        <v>0</v>
      </c>
      <c r="BF76" s="294">
        <v>0</v>
      </c>
      <c r="BG76" s="310">
        <v>0</v>
      </c>
      <c r="BH76" s="290">
        <v>62</v>
      </c>
      <c r="BI76" s="310">
        <v>0</v>
      </c>
      <c r="BJ76" s="310">
        <v>0</v>
      </c>
      <c r="BK76" s="310">
        <v>0</v>
      </c>
      <c r="BL76" s="294">
        <v>0</v>
      </c>
      <c r="BM76" s="310">
        <v>0</v>
      </c>
      <c r="BN76" s="310">
        <v>0</v>
      </c>
      <c r="BO76" s="310">
        <v>0</v>
      </c>
      <c r="BP76" s="294">
        <v>0</v>
      </c>
      <c r="BQ76" s="310">
        <v>0</v>
      </c>
      <c r="BR76" s="290">
        <v>0</v>
      </c>
      <c r="BS76" s="290">
        <f t="shared" ref="BS76:BS139" si="38">BT76+BU76</f>
        <v>2</v>
      </c>
      <c r="BT76" s="310">
        <v>0</v>
      </c>
      <c r="BU76" s="290">
        <v>2</v>
      </c>
      <c r="BV76" s="310">
        <v>0</v>
      </c>
      <c r="BW76" s="310">
        <v>0</v>
      </c>
      <c r="BX76" s="310">
        <v>0</v>
      </c>
      <c r="BY76" s="294">
        <v>35</v>
      </c>
      <c r="BZ76" s="310">
        <v>0</v>
      </c>
      <c r="CA76" s="310">
        <v>0</v>
      </c>
      <c r="CB76" s="310">
        <v>0</v>
      </c>
      <c r="CC76" s="258">
        <v>0</v>
      </c>
      <c r="CD76" s="310">
        <v>0</v>
      </c>
      <c r="CE76" s="310">
        <v>0</v>
      </c>
      <c r="CF76" s="313">
        <v>0</v>
      </c>
      <c r="CG76" s="313">
        <v>0</v>
      </c>
      <c r="CH76" s="310">
        <v>0</v>
      </c>
      <c r="CI76" s="313">
        <v>0</v>
      </c>
      <c r="CJ76" s="310">
        <v>0</v>
      </c>
      <c r="CK76" s="310">
        <v>0</v>
      </c>
      <c r="CL76" s="310">
        <v>0</v>
      </c>
      <c r="CM76" s="311">
        <v>0</v>
      </c>
      <c r="CN76" s="310">
        <v>0</v>
      </c>
      <c r="CO76" s="311">
        <v>1</v>
      </c>
      <c r="CP76" s="310">
        <v>0</v>
      </c>
      <c r="CQ76" s="310">
        <v>0</v>
      </c>
      <c r="CR76" s="310">
        <v>0</v>
      </c>
      <c r="CS76" s="290">
        <v>2</v>
      </c>
      <c r="CT76" s="310">
        <v>0</v>
      </c>
      <c r="CU76" s="310">
        <v>0</v>
      </c>
      <c r="CV76" s="310">
        <v>0</v>
      </c>
      <c r="CW76" s="310">
        <v>0</v>
      </c>
      <c r="CX76" s="310">
        <v>0</v>
      </c>
      <c r="CY76" s="290">
        <v>2</v>
      </c>
      <c r="CZ76" s="290">
        <f t="shared" ref="CZ76:CZ139" si="39">DA76+DB76</f>
        <v>10</v>
      </c>
      <c r="DA76" s="310">
        <v>0</v>
      </c>
      <c r="DB76" s="290">
        <v>10</v>
      </c>
      <c r="DC76" s="310">
        <v>0</v>
      </c>
      <c r="DD76" s="294">
        <v>135</v>
      </c>
      <c r="DE76" s="310">
        <v>0</v>
      </c>
      <c r="DF76" s="310">
        <v>0</v>
      </c>
      <c r="DG76" s="310">
        <v>0</v>
      </c>
      <c r="DH76" s="310">
        <v>0</v>
      </c>
      <c r="DI76" s="310">
        <v>0</v>
      </c>
      <c r="DJ76" s="310">
        <v>0</v>
      </c>
      <c r="DK76" s="310">
        <v>0</v>
      </c>
      <c r="DL76" s="310">
        <v>0</v>
      </c>
      <c r="DM76" s="310">
        <v>0</v>
      </c>
      <c r="DN76" s="310">
        <v>0</v>
      </c>
      <c r="DO76" s="310">
        <v>0</v>
      </c>
      <c r="DP76" s="310">
        <v>0</v>
      </c>
      <c r="DQ76" s="310">
        <v>0</v>
      </c>
      <c r="DR76" s="294">
        <v>0</v>
      </c>
      <c r="DS76" s="310">
        <v>0</v>
      </c>
      <c r="DT76" s="294">
        <v>2536</v>
      </c>
      <c r="DU76" s="310">
        <v>0</v>
      </c>
      <c r="DV76" s="310">
        <v>0</v>
      </c>
      <c r="DW76" s="310">
        <v>0</v>
      </c>
      <c r="DX76" s="310">
        <v>0</v>
      </c>
      <c r="DY76" s="310">
        <v>0</v>
      </c>
      <c r="DZ76" s="310">
        <v>0</v>
      </c>
      <c r="EA76" s="310">
        <v>0</v>
      </c>
      <c r="EB76" s="310">
        <v>0</v>
      </c>
      <c r="EC76" s="310">
        <v>0</v>
      </c>
      <c r="ED76" s="310">
        <v>0</v>
      </c>
      <c r="EE76" s="310">
        <v>0</v>
      </c>
      <c r="EF76" s="310">
        <v>0</v>
      </c>
      <c r="EG76" s="310">
        <v>0</v>
      </c>
      <c r="EH76" s="294">
        <v>0</v>
      </c>
      <c r="EI76" s="294">
        <v>0</v>
      </c>
      <c r="EJ76" s="291">
        <v>0</v>
      </c>
      <c r="EK76" s="310">
        <v>0</v>
      </c>
      <c r="EL76" s="294">
        <v>0</v>
      </c>
      <c r="EM76" s="310">
        <v>0</v>
      </c>
      <c r="EN76" s="310">
        <v>0</v>
      </c>
      <c r="EO76" s="310">
        <v>0</v>
      </c>
      <c r="EP76" s="258">
        <v>264.45999999999998</v>
      </c>
      <c r="EQ76" s="310">
        <v>0</v>
      </c>
      <c r="ER76" s="310">
        <v>0</v>
      </c>
      <c r="ES76" s="310">
        <v>0</v>
      </c>
      <c r="ET76" s="310">
        <v>0</v>
      </c>
      <c r="EU76" s="310">
        <v>0</v>
      </c>
      <c r="EV76" s="258">
        <v>0</v>
      </c>
      <c r="EW76" s="310">
        <v>0</v>
      </c>
      <c r="EX76" s="310">
        <v>0</v>
      </c>
      <c r="EY76" s="310">
        <v>0</v>
      </c>
      <c r="EZ76" s="310">
        <v>0</v>
      </c>
      <c r="FA76" s="310">
        <v>0</v>
      </c>
      <c r="FB76" s="310">
        <v>0</v>
      </c>
      <c r="FC76" s="310">
        <v>0</v>
      </c>
      <c r="FD76" s="310">
        <v>0</v>
      </c>
      <c r="FE76" s="310">
        <v>0</v>
      </c>
      <c r="FF76" s="310">
        <v>0</v>
      </c>
      <c r="FG76" s="310">
        <v>0</v>
      </c>
      <c r="FH76" s="310">
        <v>0</v>
      </c>
      <c r="FI76" s="310">
        <v>0</v>
      </c>
      <c r="FJ76" s="310">
        <v>0</v>
      </c>
      <c r="FK76" s="310">
        <v>0</v>
      </c>
      <c r="FL76" s="310">
        <v>0</v>
      </c>
      <c r="FM76" s="310">
        <v>0</v>
      </c>
      <c r="FN76" s="310">
        <v>0</v>
      </c>
      <c r="FO76" s="310">
        <v>0</v>
      </c>
      <c r="FP76" s="310">
        <v>0</v>
      </c>
      <c r="FQ76" s="310">
        <v>0</v>
      </c>
      <c r="FR76" s="310">
        <v>0</v>
      </c>
      <c r="FS76" s="310">
        <v>0</v>
      </c>
      <c r="FT76" s="310">
        <v>0</v>
      </c>
      <c r="FU76" s="310">
        <v>0</v>
      </c>
      <c r="FV76" s="310">
        <v>0</v>
      </c>
      <c r="FW76" s="310">
        <v>0</v>
      </c>
      <c r="FX76" s="310">
        <v>0</v>
      </c>
      <c r="FY76" s="310">
        <v>0</v>
      </c>
      <c r="FZ76" s="310">
        <v>0</v>
      </c>
      <c r="GA76" s="310">
        <v>0</v>
      </c>
      <c r="GB76" s="310">
        <v>0</v>
      </c>
      <c r="GC76" s="310">
        <v>0</v>
      </c>
      <c r="GD76" s="310">
        <v>0</v>
      </c>
      <c r="GE76" s="310">
        <v>0</v>
      </c>
      <c r="GF76" s="310">
        <v>0</v>
      </c>
      <c r="GG76" s="310">
        <v>0</v>
      </c>
      <c r="GH76" s="310">
        <v>0</v>
      </c>
      <c r="GI76" s="310">
        <v>0</v>
      </c>
      <c r="GJ76" s="294">
        <v>132</v>
      </c>
      <c r="GK76" s="310">
        <v>0</v>
      </c>
      <c r="GL76" s="294">
        <v>2</v>
      </c>
      <c r="GM76" s="310">
        <v>0</v>
      </c>
      <c r="GN76" s="258">
        <f t="shared" ref="GN76:GN139" si="40">HF76*HH76</f>
        <v>0</v>
      </c>
      <c r="GO76" s="310">
        <v>0</v>
      </c>
      <c r="GP76" s="258">
        <f t="shared" ref="GP76:GP139" si="41">HF76*HH76</f>
        <v>0</v>
      </c>
      <c r="GQ76" s="310">
        <v>0</v>
      </c>
      <c r="GR76" s="310">
        <v>0</v>
      </c>
      <c r="GS76" s="310">
        <v>0</v>
      </c>
      <c r="GT76" s="310">
        <v>0</v>
      </c>
      <c r="GU76" s="310">
        <v>0</v>
      </c>
      <c r="GV76" s="310">
        <v>0</v>
      </c>
      <c r="GW76" s="310">
        <v>0</v>
      </c>
      <c r="GX76" s="310">
        <v>0</v>
      </c>
      <c r="GY76" s="310">
        <v>0</v>
      </c>
      <c r="GZ76" s="310">
        <v>0</v>
      </c>
      <c r="HA76" s="310">
        <v>0</v>
      </c>
      <c r="HB76" s="310">
        <v>0</v>
      </c>
      <c r="HC76" s="310">
        <v>0</v>
      </c>
      <c r="HD76" s="310">
        <v>0</v>
      </c>
      <c r="HE76" s="310">
        <v>0</v>
      </c>
      <c r="HF76" s="258">
        <v>0</v>
      </c>
      <c r="HG76" s="310">
        <v>0</v>
      </c>
      <c r="HH76" s="258">
        <v>0</v>
      </c>
      <c r="HI76" s="311">
        <v>0</v>
      </c>
      <c r="HJ76" s="311">
        <v>0</v>
      </c>
      <c r="HK76" s="310">
        <v>0</v>
      </c>
      <c r="HL76" s="310">
        <v>0</v>
      </c>
      <c r="HM76" s="310">
        <v>0</v>
      </c>
      <c r="HN76" s="310">
        <v>0</v>
      </c>
      <c r="HO76" s="311">
        <v>0</v>
      </c>
      <c r="HP76" s="310">
        <v>0</v>
      </c>
      <c r="HQ76" s="310">
        <v>0</v>
      </c>
      <c r="HR76" s="310">
        <v>0</v>
      </c>
      <c r="HS76" s="310">
        <v>0</v>
      </c>
      <c r="HT76" s="310">
        <v>0</v>
      </c>
      <c r="HU76" s="310">
        <v>0</v>
      </c>
      <c r="HV76" s="310">
        <v>0</v>
      </c>
      <c r="HW76" s="310">
        <v>0</v>
      </c>
      <c r="HX76" s="310">
        <v>0</v>
      </c>
      <c r="HY76" s="310">
        <v>0</v>
      </c>
      <c r="HZ76" s="310">
        <v>0</v>
      </c>
      <c r="IA76" s="310">
        <v>0</v>
      </c>
      <c r="IB76" s="310">
        <v>0</v>
      </c>
      <c r="IC76" s="310">
        <v>0</v>
      </c>
      <c r="ID76" s="310">
        <v>0</v>
      </c>
      <c r="IE76" s="310">
        <v>0</v>
      </c>
      <c r="IF76" s="310">
        <v>0</v>
      </c>
      <c r="IG76" s="310">
        <v>0</v>
      </c>
      <c r="IH76" s="310">
        <v>0</v>
      </c>
      <c r="II76" s="310">
        <v>0</v>
      </c>
      <c r="IJ76" s="310">
        <v>0</v>
      </c>
      <c r="IK76" s="310">
        <v>0</v>
      </c>
      <c r="IL76" s="310">
        <v>0</v>
      </c>
      <c r="IM76" s="310">
        <v>0</v>
      </c>
      <c r="IN76" s="310">
        <v>0</v>
      </c>
      <c r="IO76" s="310">
        <v>0</v>
      </c>
      <c r="IP76" s="310">
        <v>0</v>
      </c>
      <c r="IQ76" s="310">
        <v>0</v>
      </c>
      <c r="IR76" s="310">
        <v>0</v>
      </c>
      <c r="IS76" s="310">
        <v>0</v>
      </c>
      <c r="IT76" s="310">
        <v>0</v>
      </c>
      <c r="IU76" s="310">
        <v>0</v>
      </c>
      <c r="IV76" s="310">
        <v>0</v>
      </c>
      <c r="IW76" s="310">
        <v>0</v>
      </c>
      <c r="IX76" s="310">
        <v>0</v>
      </c>
      <c r="IY76" s="310">
        <v>0</v>
      </c>
      <c r="IZ76" s="310">
        <v>0</v>
      </c>
      <c r="JA76" s="310">
        <v>0</v>
      </c>
    </row>
    <row r="77" spans="1:261" ht="78.75" x14ac:dyDescent="0.3">
      <c r="A77" s="293">
        <v>67</v>
      </c>
      <c r="B77" s="293" t="s">
        <v>526</v>
      </c>
      <c r="C77" s="292" t="s">
        <v>590</v>
      </c>
      <c r="D77" s="291">
        <v>247692997</v>
      </c>
      <c r="E77" s="265">
        <f t="shared" si="36"/>
        <v>2592.7199999999998</v>
      </c>
      <c r="F77" s="265">
        <f t="shared" si="33"/>
        <v>0</v>
      </c>
      <c r="G77" s="265">
        <f t="shared" si="34"/>
        <v>2320.7199999999998</v>
      </c>
      <c r="H77" s="265">
        <f t="shared" si="31"/>
        <v>0</v>
      </c>
      <c r="I77" s="265">
        <f t="shared" si="35"/>
        <v>272</v>
      </c>
      <c r="J77" s="290">
        <f t="shared" si="37"/>
        <v>2</v>
      </c>
      <c r="K77" s="310">
        <v>0</v>
      </c>
      <c r="L77" s="290">
        <v>2</v>
      </c>
      <c r="M77" s="310">
        <v>0</v>
      </c>
      <c r="N77" s="310">
        <v>0</v>
      </c>
      <c r="O77" s="310">
        <v>0</v>
      </c>
      <c r="P77" s="294">
        <v>0</v>
      </c>
      <c r="Q77" s="310">
        <v>0</v>
      </c>
      <c r="R77" s="310">
        <v>0</v>
      </c>
      <c r="S77" s="310">
        <v>0</v>
      </c>
      <c r="T77" s="310">
        <v>0</v>
      </c>
      <c r="U77" s="310">
        <v>0</v>
      </c>
      <c r="V77" s="294">
        <v>150</v>
      </c>
      <c r="W77" s="310">
        <v>0</v>
      </c>
      <c r="X77" s="294">
        <v>20</v>
      </c>
      <c r="Y77" s="310">
        <v>0</v>
      </c>
      <c r="Z77" s="294">
        <v>0</v>
      </c>
      <c r="AA77" s="310">
        <v>0</v>
      </c>
      <c r="AB77" s="294">
        <v>0</v>
      </c>
      <c r="AC77" s="310">
        <v>0</v>
      </c>
      <c r="AD77" s="294">
        <v>4</v>
      </c>
      <c r="AE77" s="310">
        <v>0</v>
      </c>
      <c r="AF77" s="311">
        <v>1</v>
      </c>
      <c r="AG77" s="310">
        <v>0</v>
      </c>
      <c r="AH77" s="310">
        <v>0</v>
      </c>
      <c r="AI77" s="310">
        <v>0</v>
      </c>
      <c r="AJ77" s="310">
        <v>0</v>
      </c>
      <c r="AK77" s="310">
        <v>0</v>
      </c>
      <c r="AL77" s="312">
        <v>0</v>
      </c>
      <c r="AM77" s="310">
        <v>0</v>
      </c>
      <c r="AN77" s="310">
        <v>0</v>
      </c>
      <c r="AO77" s="310">
        <v>0</v>
      </c>
      <c r="AP77" s="310">
        <v>0</v>
      </c>
      <c r="AQ77" s="310">
        <v>0</v>
      </c>
      <c r="AR77" s="312">
        <v>90</v>
      </c>
      <c r="AS77" s="310">
        <v>0</v>
      </c>
      <c r="AT77" s="312">
        <v>0</v>
      </c>
      <c r="AU77" s="310">
        <v>0</v>
      </c>
      <c r="AV77" s="312">
        <v>0</v>
      </c>
      <c r="AW77" s="310">
        <v>0</v>
      </c>
      <c r="AX77" s="312">
        <v>0</v>
      </c>
      <c r="AY77" s="310">
        <v>0</v>
      </c>
      <c r="AZ77" s="310">
        <v>0</v>
      </c>
      <c r="BA77" s="310">
        <v>0</v>
      </c>
      <c r="BB77" s="290">
        <v>0</v>
      </c>
      <c r="BC77" s="310">
        <v>0</v>
      </c>
      <c r="BD77" s="310">
        <v>0</v>
      </c>
      <c r="BE77" s="310">
        <v>0</v>
      </c>
      <c r="BF77" s="294">
        <v>0</v>
      </c>
      <c r="BG77" s="310">
        <v>0</v>
      </c>
      <c r="BH77" s="290">
        <v>123</v>
      </c>
      <c r="BI77" s="310">
        <v>0</v>
      </c>
      <c r="BJ77" s="310">
        <v>0</v>
      </c>
      <c r="BK77" s="310">
        <v>0</v>
      </c>
      <c r="BL77" s="294">
        <v>0</v>
      </c>
      <c r="BM77" s="310">
        <v>0</v>
      </c>
      <c r="BN77" s="310">
        <v>0</v>
      </c>
      <c r="BO77" s="310">
        <v>0</v>
      </c>
      <c r="BP77" s="294">
        <v>0</v>
      </c>
      <c r="BQ77" s="310">
        <v>0</v>
      </c>
      <c r="BR77" s="290">
        <v>0</v>
      </c>
      <c r="BS77" s="290">
        <f t="shared" si="38"/>
        <v>1</v>
      </c>
      <c r="BT77" s="310">
        <v>0</v>
      </c>
      <c r="BU77" s="290">
        <v>1</v>
      </c>
      <c r="BV77" s="310">
        <v>0</v>
      </c>
      <c r="BW77" s="310">
        <v>0</v>
      </c>
      <c r="BX77" s="310">
        <v>0</v>
      </c>
      <c r="BY77" s="294">
        <v>0</v>
      </c>
      <c r="BZ77" s="310">
        <v>0</v>
      </c>
      <c r="CA77" s="310">
        <v>0</v>
      </c>
      <c r="CB77" s="310">
        <v>0</v>
      </c>
      <c r="CC77" s="258">
        <v>12</v>
      </c>
      <c r="CD77" s="310">
        <v>0</v>
      </c>
      <c r="CE77" s="310">
        <v>0</v>
      </c>
      <c r="CF77" s="313">
        <v>0</v>
      </c>
      <c r="CG77" s="313">
        <v>0</v>
      </c>
      <c r="CH77" s="310">
        <v>0</v>
      </c>
      <c r="CI77" s="313">
        <v>0</v>
      </c>
      <c r="CJ77" s="310">
        <v>0</v>
      </c>
      <c r="CK77" s="310">
        <v>0</v>
      </c>
      <c r="CL77" s="310">
        <v>0</v>
      </c>
      <c r="CM77" s="311">
        <v>0</v>
      </c>
      <c r="CN77" s="310">
        <v>0</v>
      </c>
      <c r="CO77" s="311">
        <v>1</v>
      </c>
      <c r="CP77" s="310">
        <v>0</v>
      </c>
      <c r="CQ77" s="310">
        <v>0</v>
      </c>
      <c r="CR77" s="310">
        <v>0</v>
      </c>
      <c r="CS77" s="290">
        <v>6</v>
      </c>
      <c r="CT77" s="310">
        <v>0</v>
      </c>
      <c r="CU77" s="310">
        <v>0</v>
      </c>
      <c r="CV77" s="310">
        <v>0</v>
      </c>
      <c r="CW77" s="310">
        <v>0</v>
      </c>
      <c r="CX77" s="310">
        <v>0</v>
      </c>
      <c r="CY77" s="290">
        <v>10</v>
      </c>
      <c r="CZ77" s="290">
        <f t="shared" si="39"/>
        <v>4</v>
      </c>
      <c r="DA77" s="310">
        <v>0</v>
      </c>
      <c r="DB77" s="290">
        <v>4</v>
      </c>
      <c r="DC77" s="310">
        <v>0</v>
      </c>
      <c r="DD77" s="294">
        <v>50</v>
      </c>
      <c r="DE77" s="310">
        <v>0</v>
      </c>
      <c r="DF77" s="310">
        <v>0</v>
      </c>
      <c r="DG77" s="310">
        <v>0</v>
      </c>
      <c r="DH77" s="310">
        <v>0</v>
      </c>
      <c r="DI77" s="310">
        <v>0</v>
      </c>
      <c r="DJ77" s="310">
        <v>0</v>
      </c>
      <c r="DK77" s="310">
        <v>0</v>
      </c>
      <c r="DL77" s="310">
        <v>0</v>
      </c>
      <c r="DM77" s="310">
        <v>0</v>
      </c>
      <c r="DN77" s="310">
        <v>0</v>
      </c>
      <c r="DO77" s="310">
        <v>0</v>
      </c>
      <c r="DP77" s="310">
        <v>0</v>
      </c>
      <c r="DQ77" s="310">
        <v>0</v>
      </c>
      <c r="DR77" s="294">
        <v>0</v>
      </c>
      <c r="DS77" s="310">
        <v>0</v>
      </c>
      <c r="DT77" s="294">
        <v>2270.7199999999998</v>
      </c>
      <c r="DU77" s="310">
        <v>0</v>
      </c>
      <c r="DV77" s="310">
        <v>0</v>
      </c>
      <c r="DW77" s="310">
        <v>0</v>
      </c>
      <c r="DX77" s="310">
        <v>0</v>
      </c>
      <c r="DY77" s="310">
        <v>0</v>
      </c>
      <c r="DZ77" s="310">
        <v>0</v>
      </c>
      <c r="EA77" s="310">
        <v>0</v>
      </c>
      <c r="EB77" s="310">
        <v>0</v>
      </c>
      <c r="EC77" s="310">
        <v>0</v>
      </c>
      <c r="ED77" s="310">
        <v>0</v>
      </c>
      <c r="EE77" s="310">
        <v>0</v>
      </c>
      <c r="EF77" s="310">
        <v>0</v>
      </c>
      <c r="EG77" s="310">
        <v>0</v>
      </c>
      <c r="EH77" s="294">
        <v>0</v>
      </c>
      <c r="EI77" s="294">
        <v>0</v>
      </c>
      <c r="EJ77" s="291">
        <v>755</v>
      </c>
      <c r="EK77" s="310">
        <v>0</v>
      </c>
      <c r="EL77" s="294">
        <v>3</v>
      </c>
      <c r="EM77" s="310">
        <v>0</v>
      </c>
      <c r="EN77" s="310">
        <v>0</v>
      </c>
      <c r="EO77" s="310">
        <v>0</v>
      </c>
      <c r="EP77" s="258">
        <f t="shared" si="32"/>
        <v>0</v>
      </c>
      <c r="EQ77" s="310">
        <v>0</v>
      </c>
      <c r="ER77" s="310">
        <v>0</v>
      </c>
      <c r="ES77" s="310">
        <v>0</v>
      </c>
      <c r="ET77" s="310">
        <v>0</v>
      </c>
      <c r="EU77" s="310">
        <v>0</v>
      </c>
      <c r="EV77" s="258">
        <f t="shared" ref="EV77:EV124" si="42">GJ77*GL77</f>
        <v>0</v>
      </c>
      <c r="EW77" s="310">
        <v>0</v>
      </c>
      <c r="EX77" s="310">
        <v>0</v>
      </c>
      <c r="EY77" s="310">
        <v>0</v>
      </c>
      <c r="EZ77" s="310">
        <v>0</v>
      </c>
      <c r="FA77" s="310">
        <v>0</v>
      </c>
      <c r="FB77" s="310">
        <v>0</v>
      </c>
      <c r="FC77" s="310">
        <v>0</v>
      </c>
      <c r="FD77" s="310">
        <v>0</v>
      </c>
      <c r="FE77" s="310">
        <v>0</v>
      </c>
      <c r="FF77" s="310">
        <v>0</v>
      </c>
      <c r="FG77" s="310">
        <v>0</v>
      </c>
      <c r="FH77" s="310">
        <v>0</v>
      </c>
      <c r="FI77" s="310">
        <v>0</v>
      </c>
      <c r="FJ77" s="310">
        <v>0</v>
      </c>
      <c r="FK77" s="310">
        <v>0</v>
      </c>
      <c r="FL77" s="310">
        <v>0</v>
      </c>
      <c r="FM77" s="310">
        <v>0</v>
      </c>
      <c r="FN77" s="310">
        <v>0</v>
      </c>
      <c r="FO77" s="310">
        <v>0</v>
      </c>
      <c r="FP77" s="310">
        <v>0</v>
      </c>
      <c r="FQ77" s="310">
        <v>0</v>
      </c>
      <c r="FR77" s="310">
        <v>0</v>
      </c>
      <c r="FS77" s="310">
        <v>0</v>
      </c>
      <c r="FT77" s="310">
        <v>0</v>
      </c>
      <c r="FU77" s="310">
        <v>0</v>
      </c>
      <c r="FV77" s="310">
        <v>0</v>
      </c>
      <c r="FW77" s="310">
        <v>0</v>
      </c>
      <c r="FX77" s="310">
        <v>0</v>
      </c>
      <c r="FY77" s="310">
        <v>0</v>
      </c>
      <c r="FZ77" s="310">
        <v>0</v>
      </c>
      <c r="GA77" s="310">
        <v>0</v>
      </c>
      <c r="GB77" s="310">
        <v>0</v>
      </c>
      <c r="GC77" s="310">
        <v>0</v>
      </c>
      <c r="GD77" s="310">
        <v>0</v>
      </c>
      <c r="GE77" s="310">
        <v>0</v>
      </c>
      <c r="GF77" s="310">
        <v>0</v>
      </c>
      <c r="GG77" s="310">
        <v>0</v>
      </c>
      <c r="GH77" s="310">
        <v>0</v>
      </c>
      <c r="GI77" s="310">
        <v>0</v>
      </c>
      <c r="GJ77" s="294">
        <v>0</v>
      </c>
      <c r="GK77" s="310">
        <v>0</v>
      </c>
      <c r="GL77" s="294">
        <v>0</v>
      </c>
      <c r="GM77" s="310">
        <v>0</v>
      </c>
      <c r="GN77" s="258">
        <f t="shared" si="40"/>
        <v>0</v>
      </c>
      <c r="GO77" s="310">
        <v>0</v>
      </c>
      <c r="GP77" s="258">
        <f t="shared" si="41"/>
        <v>0</v>
      </c>
      <c r="GQ77" s="310">
        <v>0</v>
      </c>
      <c r="GR77" s="310">
        <v>0</v>
      </c>
      <c r="GS77" s="310">
        <v>0</v>
      </c>
      <c r="GT77" s="310">
        <v>0</v>
      </c>
      <c r="GU77" s="310">
        <v>0</v>
      </c>
      <c r="GV77" s="310">
        <v>0</v>
      </c>
      <c r="GW77" s="310">
        <v>0</v>
      </c>
      <c r="GX77" s="310">
        <v>0</v>
      </c>
      <c r="GY77" s="310">
        <v>0</v>
      </c>
      <c r="GZ77" s="310">
        <v>0</v>
      </c>
      <c r="HA77" s="310">
        <v>0</v>
      </c>
      <c r="HB77" s="310">
        <v>0</v>
      </c>
      <c r="HC77" s="310">
        <v>0</v>
      </c>
      <c r="HD77" s="310">
        <v>0</v>
      </c>
      <c r="HE77" s="310">
        <v>0</v>
      </c>
      <c r="HF77" s="258">
        <v>0</v>
      </c>
      <c r="HG77" s="310">
        <v>0</v>
      </c>
      <c r="HH77" s="258">
        <v>0</v>
      </c>
      <c r="HI77" s="311">
        <v>0</v>
      </c>
      <c r="HJ77" s="311">
        <v>0</v>
      </c>
      <c r="HK77" s="310">
        <v>0</v>
      </c>
      <c r="HL77" s="310">
        <v>0</v>
      </c>
      <c r="HM77" s="310">
        <v>0</v>
      </c>
      <c r="HN77" s="310">
        <v>0</v>
      </c>
      <c r="HO77" s="311">
        <v>0</v>
      </c>
      <c r="HP77" s="310">
        <v>0</v>
      </c>
      <c r="HQ77" s="310">
        <v>0</v>
      </c>
      <c r="HR77" s="310">
        <v>0</v>
      </c>
      <c r="HS77" s="310">
        <v>0</v>
      </c>
      <c r="HT77" s="310">
        <v>0</v>
      </c>
      <c r="HU77" s="310">
        <v>0</v>
      </c>
      <c r="HV77" s="310">
        <v>0</v>
      </c>
      <c r="HW77" s="310">
        <v>0</v>
      </c>
      <c r="HX77" s="310">
        <v>0</v>
      </c>
      <c r="HY77" s="310">
        <v>0</v>
      </c>
      <c r="HZ77" s="310">
        <v>0</v>
      </c>
      <c r="IA77" s="310">
        <v>0</v>
      </c>
      <c r="IB77" s="310">
        <v>0</v>
      </c>
      <c r="IC77" s="310">
        <v>0</v>
      </c>
      <c r="ID77" s="310">
        <v>0</v>
      </c>
      <c r="IE77" s="310">
        <v>0</v>
      </c>
      <c r="IF77" s="310">
        <v>0</v>
      </c>
      <c r="IG77" s="310">
        <v>0</v>
      </c>
      <c r="IH77" s="310">
        <v>0</v>
      </c>
      <c r="II77" s="310">
        <v>0</v>
      </c>
      <c r="IJ77" s="310">
        <v>0</v>
      </c>
      <c r="IK77" s="310">
        <v>0</v>
      </c>
      <c r="IL77" s="310">
        <v>0</v>
      </c>
      <c r="IM77" s="310">
        <v>0</v>
      </c>
      <c r="IN77" s="310">
        <v>0</v>
      </c>
      <c r="IO77" s="310">
        <v>0</v>
      </c>
      <c r="IP77" s="310">
        <v>0</v>
      </c>
      <c r="IQ77" s="310">
        <v>0</v>
      </c>
      <c r="IR77" s="310">
        <v>0</v>
      </c>
      <c r="IS77" s="310">
        <v>0</v>
      </c>
      <c r="IT77" s="310">
        <v>0</v>
      </c>
      <c r="IU77" s="310">
        <v>0</v>
      </c>
      <c r="IV77" s="310">
        <v>0</v>
      </c>
      <c r="IW77" s="310">
        <v>0</v>
      </c>
      <c r="IX77" s="310">
        <v>0</v>
      </c>
      <c r="IY77" s="310">
        <v>0</v>
      </c>
      <c r="IZ77" s="310">
        <v>0</v>
      </c>
      <c r="JA77" s="310">
        <v>0</v>
      </c>
    </row>
    <row r="78" spans="1:261" ht="47.25" x14ac:dyDescent="0.3">
      <c r="A78" s="293">
        <v>68</v>
      </c>
      <c r="B78" s="293" t="s">
        <v>526</v>
      </c>
      <c r="C78" s="292" t="s">
        <v>591</v>
      </c>
      <c r="D78" s="291">
        <v>247693001</v>
      </c>
      <c r="E78" s="265">
        <f t="shared" si="36"/>
        <v>1202.31</v>
      </c>
      <c r="F78" s="265">
        <f t="shared" si="33"/>
        <v>0</v>
      </c>
      <c r="G78" s="265">
        <f t="shared" si="34"/>
        <v>1202.31</v>
      </c>
      <c r="H78" s="265">
        <f t="shared" si="31"/>
        <v>0</v>
      </c>
      <c r="I78" s="265">
        <f t="shared" si="35"/>
        <v>0</v>
      </c>
      <c r="J78" s="290">
        <f t="shared" si="37"/>
        <v>0</v>
      </c>
      <c r="K78" s="310">
        <v>0</v>
      </c>
      <c r="L78" s="290">
        <v>0</v>
      </c>
      <c r="M78" s="310">
        <v>0</v>
      </c>
      <c r="N78" s="310">
        <v>0</v>
      </c>
      <c r="O78" s="310">
        <v>0</v>
      </c>
      <c r="P78" s="294">
        <v>0</v>
      </c>
      <c r="Q78" s="310">
        <v>0</v>
      </c>
      <c r="R78" s="310">
        <v>0</v>
      </c>
      <c r="S78" s="310">
        <v>0</v>
      </c>
      <c r="T78" s="310">
        <v>0</v>
      </c>
      <c r="U78" s="310">
        <v>0</v>
      </c>
      <c r="V78" s="294">
        <v>0</v>
      </c>
      <c r="W78" s="310">
        <v>0</v>
      </c>
      <c r="X78" s="294">
        <v>0</v>
      </c>
      <c r="Y78" s="310">
        <v>0</v>
      </c>
      <c r="Z78" s="294">
        <v>0</v>
      </c>
      <c r="AA78" s="310">
        <v>0</v>
      </c>
      <c r="AB78" s="294">
        <v>0</v>
      </c>
      <c r="AC78" s="310">
        <v>0</v>
      </c>
      <c r="AD78" s="294">
        <v>0</v>
      </c>
      <c r="AE78" s="310">
        <v>0</v>
      </c>
      <c r="AF78" s="311">
        <v>0</v>
      </c>
      <c r="AG78" s="310">
        <v>0</v>
      </c>
      <c r="AH78" s="310">
        <v>0</v>
      </c>
      <c r="AI78" s="310">
        <v>0</v>
      </c>
      <c r="AJ78" s="310">
        <v>0</v>
      </c>
      <c r="AK78" s="310">
        <v>0</v>
      </c>
      <c r="AL78" s="312">
        <v>0</v>
      </c>
      <c r="AM78" s="310">
        <v>0</v>
      </c>
      <c r="AN78" s="310">
        <v>0</v>
      </c>
      <c r="AO78" s="310">
        <v>0</v>
      </c>
      <c r="AP78" s="310">
        <v>0</v>
      </c>
      <c r="AQ78" s="310">
        <v>0</v>
      </c>
      <c r="AR78" s="312">
        <v>0</v>
      </c>
      <c r="AS78" s="310">
        <v>0</v>
      </c>
      <c r="AT78" s="312">
        <v>0</v>
      </c>
      <c r="AU78" s="310">
        <v>0</v>
      </c>
      <c r="AV78" s="312">
        <v>0</v>
      </c>
      <c r="AW78" s="310">
        <v>0</v>
      </c>
      <c r="AX78" s="312">
        <v>0</v>
      </c>
      <c r="AY78" s="310">
        <v>0</v>
      </c>
      <c r="AZ78" s="310">
        <v>0</v>
      </c>
      <c r="BA78" s="310">
        <v>0</v>
      </c>
      <c r="BB78" s="290">
        <v>0</v>
      </c>
      <c r="BC78" s="310">
        <v>0</v>
      </c>
      <c r="BD78" s="310">
        <v>0</v>
      </c>
      <c r="BE78" s="310">
        <v>0</v>
      </c>
      <c r="BF78" s="294">
        <v>0</v>
      </c>
      <c r="BG78" s="310">
        <v>0</v>
      </c>
      <c r="BH78" s="290">
        <v>50</v>
      </c>
      <c r="BI78" s="310">
        <v>0</v>
      </c>
      <c r="BJ78" s="310">
        <v>0</v>
      </c>
      <c r="BK78" s="310">
        <v>0</v>
      </c>
      <c r="BL78" s="294">
        <v>0</v>
      </c>
      <c r="BM78" s="310">
        <v>0</v>
      </c>
      <c r="BN78" s="310">
        <v>0</v>
      </c>
      <c r="BO78" s="310">
        <v>0</v>
      </c>
      <c r="BP78" s="294">
        <v>0</v>
      </c>
      <c r="BQ78" s="310">
        <v>0</v>
      </c>
      <c r="BR78" s="290">
        <v>0</v>
      </c>
      <c r="BS78" s="290">
        <f t="shared" si="38"/>
        <v>0</v>
      </c>
      <c r="BT78" s="310">
        <v>0</v>
      </c>
      <c r="BU78" s="290">
        <v>0</v>
      </c>
      <c r="BV78" s="310">
        <v>0</v>
      </c>
      <c r="BW78" s="310">
        <v>0</v>
      </c>
      <c r="BX78" s="310">
        <v>0</v>
      </c>
      <c r="BY78" s="294">
        <v>0</v>
      </c>
      <c r="BZ78" s="310">
        <v>0</v>
      </c>
      <c r="CA78" s="310">
        <v>0</v>
      </c>
      <c r="CB78" s="310">
        <v>0</v>
      </c>
      <c r="CC78" s="258">
        <v>0</v>
      </c>
      <c r="CD78" s="310">
        <v>0</v>
      </c>
      <c r="CE78" s="310">
        <v>0</v>
      </c>
      <c r="CF78" s="313">
        <v>0</v>
      </c>
      <c r="CG78" s="313">
        <v>0</v>
      </c>
      <c r="CH78" s="310">
        <v>0</v>
      </c>
      <c r="CI78" s="313">
        <v>0</v>
      </c>
      <c r="CJ78" s="310">
        <v>0</v>
      </c>
      <c r="CK78" s="310">
        <v>0</v>
      </c>
      <c r="CL78" s="310">
        <v>0</v>
      </c>
      <c r="CM78" s="311">
        <v>0</v>
      </c>
      <c r="CN78" s="310">
        <v>0</v>
      </c>
      <c r="CO78" s="311">
        <v>1</v>
      </c>
      <c r="CP78" s="310">
        <v>0</v>
      </c>
      <c r="CQ78" s="310">
        <v>0</v>
      </c>
      <c r="CR78" s="310">
        <v>0</v>
      </c>
      <c r="CS78" s="290">
        <v>0</v>
      </c>
      <c r="CT78" s="310">
        <v>0</v>
      </c>
      <c r="CU78" s="310">
        <v>0</v>
      </c>
      <c r="CV78" s="310">
        <v>0</v>
      </c>
      <c r="CW78" s="310">
        <v>0</v>
      </c>
      <c r="CX78" s="310">
        <v>0</v>
      </c>
      <c r="CY78" s="290">
        <v>0</v>
      </c>
      <c r="CZ78" s="290">
        <f t="shared" si="39"/>
        <v>3</v>
      </c>
      <c r="DA78" s="310">
        <v>0</v>
      </c>
      <c r="DB78" s="290">
        <v>3</v>
      </c>
      <c r="DC78" s="310">
        <v>0</v>
      </c>
      <c r="DD78" s="294">
        <v>40</v>
      </c>
      <c r="DE78" s="310">
        <v>0</v>
      </c>
      <c r="DF78" s="310">
        <v>0</v>
      </c>
      <c r="DG78" s="310">
        <v>0</v>
      </c>
      <c r="DH78" s="310">
        <v>0</v>
      </c>
      <c r="DI78" s="310">
        <v>0</v>
      </c>
      <c r="DJ78" s="310">
        <v>0</v>
      </c>
      <c r="DK78" s="310">
        <v>0</v>
      </c>
      <c r="DL78" s="310">
        <v>0</v>
      </c>
      <c r="DM78" s="310">
        <v>0</v>
      </c>
      <c r="DN78" s="310">
        <v>0</v>
      </c>
      <c r="DO78" s="310">
        <v>0</v>
      </c>
      <c r="DP78" s="310">
        <v>0</v>
      </c>
      <c r="DQ78" s="310">
        <v>0</v>
      </c>
      <c r="DR78" s="294">
        <v>0</v>
      </c>
      <c r="DS78" s="310">
        <v>0</v>
      </c>
      <c r="DT78" s="294">
        <v>1083</v>
      </c>
      <c r="DU78" s="310">
        <v>0</v>
      </c>
      <c r="DV78" s="310">
        <v>0</v>
      </c>
      <c r="DW78" s="310">
        <v>0</v>
      </c>
      <c r="DX78" s="310">
        <v>0</v>
      </c>
      <c r="DY78" s="310">
        <v>0</v>
      </c>
      <c r="DZ78" s="310">
        <v>0</v>
      </c>
      <c r="EA78" s="310">
        <v>0</v>
      </c>
      <c r="EB78" s="310">
        <v>0</v>
      </c>
      <c r="EC78" s="310">
        <v>0</v>
      </c>
      <c r="ED78" s="310">
        <v>0</v>
      </c>
      <c r="EE78" s="310">
        <v>0</v>
      </c>
      <c r="EF78" s="310">
        <v>0</v>
      </c>
      <c r="EG78" s="310">
        <v>0</v>
      </c>
      <c r="EH78" s="294">
        <v>0</v>
      </c>
      <c r="EI78" s="294">
        <v>0</v>
      </c>
      <c r="EJ78" s="291">
        <v>0</v>
      </c>
      <c r="EK78" s="310">
        <v>0</v>
      </c>
      <c r="EL78" s="294">
        <v>0</v>
      </c>
      <c r="EM78" s="310">
        <v>0</v>
      </c>
      <c r="EN78" s="310">
        <v>0</v>
      </c>
      <c r="EO78" s="310">
        <v>0</v>
      </c>
      <c r="EP78" s="258">
        <v>79.31</v>
      </c>
      <c r="EQ78" s="310">
        <v>0</v>
      </c>
      <c r="ER78" s="310">
        <v>0</v>
      </c>
      <c r="ES78" s="310">
        <v>0</v>
      </c>
      <c r="ET78" s="310">
        <v>0</v>
      </c>
      <c r="EU78" s="310">
        <v>0</v>
      </c>
      <c r="EV78" s="258">
        <v>0</v>
      </c>
      <c r="EW78" s="310">
        <v>0</v>
      </c>
      <c r="EX78" s="310">
        <v>0</v>
      </c>
      <c r="EY78" s="310">
        <v>0</v>
      </c>
      <c r="EZ78" s="310">
        <v>0</v>
      </c>
      <c r="FA78" s="310">
        <v>0</v>
      </c>
      <c r="FB78" s="310">
        <v>0</v>
      </c>
      <c r="FC78" s="310">
        <v>0</v>
      </c>
      <c r="FD78" s="310">
        <v>0</v>
      </c>
      <c r="FE78" s="310">
        <v>0</v>
      </c>
      <c r="FF78" s="310">
        <v>0</v>
      </c>
      <c r="FG78" s="310">
        <v>0</v>
      </c>
      <c r="FH78" s="310">
        <v>0</v>
      </c>
      <c r="FI78" s="310">
        <v>0</v>
      </c>
      <c r="FJ78" s="310">
        <v>0</v>
      </c>
      <c r="FK78" s="310">
        <v>0</v>
      </c>
      <c r="FL78" s="310">
        <v>0</v>
      </c>
      <c r="FM78" s="310">
        <v>0</v>
      </c>
      <c r="FN78" s="310">
        <v>0</v>
      </c>
      <c r="FO78" s="310">
        <v>0</v>
      </c>
      <c r="FP78" s="310">
        <v>0</v>
      </c>
      <c r="FQ78" s="310">
        <v>0</v>
      </c>
      <c r="FR78" s="310">
        <v>0</v>
      </c>
      <c r="FS78" s="310">
        <v>0</v>
      </c>
      <c r="FT78" s="310">
        <v>0</v>
      </c>
      <c r="FU78" s="310">
        <v>0</v>
      </c>
      <c r="FV78" s="310">
        <v>0</v>
      </c>
      <c r="FW78" s="310">
        <v>0</v>
      </c>
      <c r="FX78" s="310">
        <v>0</v>
      </c>
      <c r="FY78" s="310">
        <v>0</v>
      </c>
      <c r="FZ78" s="310">
        <v>0</v>
      </c>
      <c r="GA78" s="310">
        <v>0</v>
      </c>
      <c r="GB78" s="310">
        <v>0</v>
      </c>
      <c r="GC78" s="310">
        <v>0</v>
      </c>
      <c r="GD78" s="310">
        <v>0</v>
      </c>
      <c r="GE78" s="310">
        <v>0</v>
      </c>
      <c r="GF78" s="310">
        <v>0</v>
      </c>
      <c r="GG78" s="310">
        <v>0</v>
      </c>
      <c r="GH78" s="310">
        <v>0</v>
      </c>
      <c r="GI78" s="310">
        <v>0</v>
      </c>
      <c r="GJ78" s="294">
        <v>40</v>
      </c>
      <c r="GK78" s="310">
        <v>0</v>
      </c>
      <c r="GL78" s="294">
        <v>2</v>
      </c>
      <c r="GM78" s="310">
        <v>0</v>
      </c>
      <c r="GN78" s="258">
        <f t="shared" si="40"/>
        <v>0</v>
      </c>
      <c r="GO78" s="310">
        <v>0</v>
      </c>
      <c r="GP78" s="258">
        <f t="shared" si="41"/>
        <v>0</v>
      </c>
      <c r="GQ78" s="310">
        <v>0</v>
      </c>
      <c r="GR78" s="310">
        <v>0</v>
      </c>
      <c r="GS78" s="310">
        <v>0</v>
      </c>
      <c r="GT78" s="310">
        <v>0</v>
      </c>
      <c r="GU78" s="310">
        <v>0</v>
      </c>
      <c r="GV78" s="310">
        <v>0</v>
      </c>
      <c r="GW78" s="310">
        <v>0</v>
      </c>
      <c r="GX78" s="310">
        <v>0</v>
      </c>
      <c r="GY78" s="310">
        <v>0</v>
      </c>
      <c r="GZ78" s="310">
        <v>0</v>
      </c>
      <c r="HA78" s="310">
        <v>0</v>
      </c>
      <c r="HB78" s="310">
        <v>0</v>
      </c>
      <c r="HC78" s="310">
        <v>0</v>
      </c>
      <c r="HD78" s="310">
        <v>0</v>
      </c>
      <c r="HE78" s="310">
        <v>0</v>
      </c>
      <c r="HF78" s="258">
        <v>0</v>
      </c>
      <c r="HG78" s="310">
        <v>0</v>
      </c>
      <c r="HH78" s="258">
        <v>0</v>
      </c>
      <c r="HI78" s="311">
        <v>0</v>
      </c>
      <c r="HJ78" s="311">
        <v>0</v>
      </c>
      <c r="HK78" s="310">
        <v>0</v>
      </c>
      <c r="HL78" s="310">
        <v>0</v>
      </c>
      <c r="HM78" s="310">
        <v>0</v>
      </c>
      <c r="HN78" s="310">
        <v>0</v>
      </c>
      <c r="HO78" s="311">
        <v>0</v>
      </c>
      <c r="HP78" s="310">
        <v>0</v>
      </c>
      <c r="HQ78" s="310">
        <v>0</v>
      </c>
      <c r="HR78" s="310">
        <v>0</v>
      </c>
      <c r="HS78" s="310">
        <v>0</v>
      </c>
      <c r="HT78" s="310">
        <v>0</v>
      </c>
      <c r="HU78" s="310">
        <v>0</v>
      </c>
      <c r="HV78" s="310">
        <v>0</v>
      </c>
      <c r="HW78" s="310">
        <v>0</v>
      </c>
      <c r="HX78" s="310">
        <v>0</v>
      </c>
      <c r="HY78" s="310">
        <v>0</v>
      </c>
      <c r="HZ78" s="310">
        <v>0</v>
      </c>
      <c r="IA78" s="310">
        <v>0</v>
      </c>
      <c r="IB78" s="310">
        <v>0</v>
      </c>
      <c r="IC78" s="310">
        <v>0</v>
      </c>
      <c r="ID78" s="310">
        <v>0</v>
      </c>
      <c r="IE78" s="310">
        <v>0</v>
      </c>
      <c r="IF78" s="310">
        <v>0</v>
      </c>
      <c r="IG78" s="310">
        <v>0</v>
      </c>
      <c r="IH78" s="310">
        <v>0</v>
      </c>
      <c r="II78" s="310">
        <v>0</v>
      </c>
      <c r="IJ78" s="310">
        <v>0</v>
      </c>
      <c r="IK78" s="310">
        <v>0</v>
      </c>
      <c r="IL78" s="310">
        <v>0</v>
      </c>
      <c r="IM78" s="310">
        <v>0</v>
      </c>
      <c r="IN78" s="310">
        <v>0</v>
      </c>
      <c r="IO78" s="310">
        <v>0</v>
      </c>
      <c r="IP78" s="310">
        <v>0</v>
      </c>
      <c r="IQ78" s="310">
        <v>0</v>
      </c>
      <c r="IR78" s="310">
        <v>0</v>
      </c>
      <c r="IS78" s="310">
        <v>0</v>
      </c>
      <c r="IT78" s="310">
        <v>0</v>
      </c>
      <c r="IU78" s="310">
        <v>0</v>
      </c>
      <c r="IV78" s="310">
        <v>0</v>
      </c>
      <c r="IW78" s="310">
        <v>0</v>
      </c>
      <c r="IX78" s="310">
        <v>0</v>
      </c>
      <c r="IY78" s="310">
        <v>0</v>
      </c>
      <c r="IZ78" s="310">
        <v>0</v>
      </c>
      <c r="JA78" s="310">
        <v>0</v>
      </c>
    </row>
    <row r="79" spans="1:261" ht="94.5" x14ac:dyDescent="0.3">
      <c r="A79" s="293">
        <v>69</v>
      </c>
      <c r="B79" s="293" t="s">
        <v>526</v>
      </c>
      <c r="C79" s="292" t="s">
        <v>592</v>
      </c>
      <c r="D79" s="291">
        <v>247693009</v>
      </c>
      <c r="E79" s="265">
        <f t="shared" si="36"/>
        <v>4827</v>
      </c>
      <c r="F79" s="265">
        <f t="shared" si="33"/>
        <v>0</v>
      </c>
      <c r="G79" s="265">
        <f t="shared" si="34"/>
        <v>2946</v>
      </c>
      <c r="H79" s="265">
        <f t="shared" si="31"/>
        <v>0</v>
      </c>
      <c r="I79" s="265">
        <f t="shared" si="35"/>
        <v>1881</v>
      </c>
      <c r="J79" s="290">
        <f t="shared" si="37"/>
        <v>2</v>
      </c>
      <c r="K79" s="310">
        <v>0</v>
      </c>
      <c r="L79" s="290">
        <v>2</v>
      </c>
      <c r="M79" s="310">
        <v>0</v>
      </c>
      <c r="N79" s="310">
        <v>0</v>
      </c>
      <c r="O79" s="310">
        <v>0</v>
      </c>
      <c r="P79" s="294">
        <v>0</v>
      </c>
      <c r="Q79" s="310">
        <v>0</v>
      </c>
      <c r="R79" s="310">
        <v>0</v>
      </c>
      <c r="S79" s="310">
        <v>0</v>
      </c>
      <c r="T79" s="310">
        <v>0</v>
      </c>
      <c r="U79" s="310">
        <v>0</v>
      </c>
      <c r="V79" s="294">
        <v>0</v>
      </c>
      <c r="W79" s="310">
        <v>0</v>
      </c>
      <c r="X79" s="294">
        <v>0</v>
      </c>
      <c r="Y79" s="310">
        <v>0</v>
      </c>
      <c r="Z79" s="294">
        <v>1416</v>
      </c>
      <c r="AA79" s="310">
        <v>0</v>
      </c>
      <c r="AB79" s="294">
        <v>0</v>
      </c>
      <c r="AC79" s="310">
        <v>0</v>
      </c>
      <c r="AD79" s="294">
        <v>21</v>
      </c>
      <c r="AE79" s="310">
        <v>0</v>
      </c>
      <c r="AF79" s="311">
        <v>1</v>
      </c>
      <c r="AG79" s="310">
        <v>0</v>
      </c>
      <c r="AH79" s="310">
        <v>0</v>
      </c>
      <c r="AI79" s="310">
        <v>0</v>
      </c>
      <c r="AJ79" s="310">
        <v>0</v>
      </c>
      <c r="AK79" s="310">
        <v>0</v>
      </c>
      <c r="AL79" s="312">
        <v>450</v>
      </c>
      <c r="AM79" s="310">
        <v>0</v>
      </c>
      <c r="AN79" s="310">
        <v>0</v>
      </c>
      <c r="AO79" s="310">
        <v>0</v>
      </c>
      <c r="AP79" s="310">
        <v>0</v>
      </c>
      <c r="AQ79" s="310">
        <v>0</v>
      </c>
      <c r="AR79" s="312">
        <v>0</v>
      </c>
      <c r="AS79" s="310">
        <v>0</v>
      </c>
      <c r="AT79" s="312">
        <v>0</v>
      </c>
      <c r="AU79" s="310">
        <v>0</v>
      </c>
      <c r="AV79" s="312">
        <v>0</v>
      </c>
      <c r="AW79" s="310">
        <v>0</v>
      </c>
      <c r="AX79" s="312">
        <v>0</v>
      </c>
      <c r="AY79" s="310">
        <v>0</v>
      </c>
      <c r="AZ79" s="310">
        <v>0</v>
      </c>
      <c r="BA79" s="310">
        <v>0</v>
      </c>
      <c r="BB79" s="290">
        <v>0</v>
      </c>
      <c r="BC79" s="310">
        <v>0</v>
      </c>
      <c r="BD79" s="310">
        <v>0</v>
      </c>
      <c r="BE79" s="310">
        <v>0</v>
      </c>
      <c r="BF79" s="294">
        <v>0</v>
      </c>
      <c r="BG79" s="310">
        <v>0</v>
      </c>
      <c r="BH79" s="290">
        <v>22</v>
      </c>
      <c r="BI79" s="310">
        <v>0</v>
      </c>
      <c r="BJ79" s="310">
        <v>0</v>
      </c>
      <c r="BK79" s="310">
        <v>0</v>
      </c>
      <c r="BL79" s="294">
        <v>0</v>
      </c>
      <c r="BM79" s="310">
        <v>0</v>
      </c>
      <c r="BN79" s="310">
        <v>0</v>
      </c>
      <c r="BO79" s="310">
        <v>0</v>
      </c>
      <c r="BP79" s="294">
        <v>0</v>
      </c>
      <c r="BQ79" s="310">
        <v>0</v>
      </c>
      <c r="BR79" s="290">
        <v>0</v>
      </c>
      <c r="BS79" s="290">
        <f t="shared" si="38"/>
        <v>1</v>
      </c>
      <c r="BT79" s="310">
        <v>0</v>
      </c>
      <c r="BU79" s="290">
        <v>1</v>
      </c>
      <c r="BV79" s="310">
        <v>0</v>
      </c>
      <c r="BW79" s="310">
        <v>0</v>
      </c>
      <c r="BX79" s="310">
        <v>0</v>
      </c>
      <c r="BY79" s="294">
        <v>15</v>
      </c>
      <c r="BZ79" s="310">
        <v>0</v>
      </c>
      <c r="CA79" s="310">
        <v>0</v>
      </c>
      <c r="CB79" s="310">
        <v>0</v>
      </c>
      <c r="CC79" s="258">
        <v>0</v>
      </c>
      <c r="CD79" s="310">
        <v>0</v>
      </c>
      <c r="CE79" s="310">
        <v>0</v>
      </c>
      <c r="CF79" s="313">
        <v>0</v>
      </c>
      <c r="CG79" s="313">
        <v>0</v>
      </c>
      <c r="CH79" s="310">
        <v>0</v>
      </c>
      <c r="CI79" s="313">
        <v>0</v>
      </c>
      <c r="CJ79" s="310">
        <v>0</v>
      </c>
      <c r="CK79" s="310">
        <v>0</v>
      </c>
      <c r="CL79" s="310">
        <v>0</v>
      </c>
      <c r="CM79" s="311">
        <v>0</v>
      </c>
      <c r="CN79" s="310">
        <v>0</v>
      </c>
      <c r="CO79" s="311">
        <v>1</v>
      </c>
      <c r="CP79" s="310">
        <v>0</v>
      </c>
      <c r="CQ79" s="310">
        <v>0</v>
      </c>
      <c r="CR79" s="310">
        <v>0</v>
      </c>
      <c r="CS79" s="290">
        <v>17</v>
      </c>
      <c r="CT79" s="310">
        <v>0</v>
      </c>
      <c r="CU79" s="310">
        <v>0</v>
      </c>
      <c r="CV79" s="310">
        <v>0</v>
      </c>
      <c r="CW79" s="310">
        <v>0</v>
      </c>
      <c r="CX79" s="310">
        <v>0</v>
      </c>
      <c r="CY79" s="290">
        <v>3</v>
      </c>
      <c r="CZ79" s="290">
        <f t="shared" si="39"/>
        <v>11</v>
      </c>
      <c r="DA79" s="310">
        <v>0</v>
      </c>
      <c r="DB79" s="290">
        <v>11</v>
      </c>
      <c r="DC79" s="310">
        <v>0</v>
      </c>
      <c r="DD79" s="294">
        <v>135</v>
      </c>
      <c r="DE79" s="310">
        <v>0</v>
      </c>
      <c r="DF79" s="310">
        <v>0</v>
      </c>
      <c r="DG79" s="310">
        <v>0</v>
      </c>
      <c r="DH79" s="310">
        <v>0</v>
      </c>
      <c r="DI79" s="310">
        <v>0</v>
      </c>
      <c r="DJ79" s="310">
        <v>0</v>
      </c>
      <c r="DK79" s="310">
        <v>0</v>
      </c>
      <c r="DL79" s="310">
        <v>0</v>
      </c>
      <c r="DM79" s="310">
        <v>0</v>
      </c>
      <c r="DN79" s="310">
        <v>0</v>
      </c>
      <c r="DO79" s="310">
        <v>0</v>
      </c>
      <c r="DP79" s="310">
        <v>0</v>
      </c>
      <c r="DQ79" s="310">
        <v>0</v>
      </c>
      <c r="DR79" s="294">
        <v>0</v>
      </c>
      <c r="DS79" s="310">
        <v>0</v>
      </c>
      <c r="DT79" s="294">
        <v>2811</v>
      </c>
      <c r="DU79" s="310">
        <v>0</v>
      </c>
      <c r="DV79" s="310">
        <v>0</v>
      </c>
      <c r="DW79" s="310">
        <v>0</v>
      </c>
      <c r="DX79" s="310">
        <v>0</v>
      </c>
      <c r="DY79" s="310">
        <v>0</v>
      </c>
      <c r="DZ79" s="310">
        <v>0</v>
      </c>
      <c r="EA79" s="310">
        <v>0</v>
      </c>
      <c r="EB79" s="310">
        <v>0</v>
      </c>
      <c r="EC79" s="310">
        <v>0</v>
      </c>
      <c r="ED79" s="310">
        <v>0</v>
      </c>
      <c r="EE79" s="310">
        <v>0</v>
      </c>
      <c r="EF79" s="310">
        <v>0</v>
      </c>
      <c r="EG79" s="310">
        <v>0</v>
      </c>
      <c r="EH79" s="294">
        <v>0</v>
      </c>
      <c r="EI79" s="294">
        <v>0</v>
      </c>
      <c r="EJ79" s="291">
        <v>0</v>
      </c>
      <c r="EK79" s="310">
        <v>0</v>
      </c>
      <c r="EL79" s="294">
        <v>0</v>
      </c>
      <c r="EM79" s="310">
        <v>0</v>
      </c>
      <c r="EN79" s="310">
        <v>0</v>
      </c>
      <c r="EO79" s="310">
        <v>0</v>
      </c>
      <c r="EP79" s="258">
        <v>0</v>
      </c>
      <c r="EQ79" s="310">
        <v>0</v>
      </c>
      <c r="ER79" s="310">
        <v>0</v>
      </c>
      <c r="ES79" s="310">
        <v>0</v>
      </c>
      <c r="ET79" s="310">
        <v>0</v>
      </c>
      <c r="EU79" s="310">
        <v>0</v>
      </c>
      <c r="EV79" s="258">
        <f t="shared" si="42"/>
        <v>0</v>
      </c>
      <c r="EW79" s="310">
        <v>0</v>
      </c>
      <c r="EX79" s="310">
        <v>0</v>
      </c>
      <c r="EY79" s="310">
        <v>0</v>
      </c>
      <c r="EZ79" s="310">
        <v>0</v>
      </c>
      <c r="FA79" s="310">
        <v>0</v>
      </c>
      <c r="FB79" s="310">
        <v>0</v>
      </c>
      <c r="FC79" s="310">
        <v>0</v>
      </c>
      <c r="FD79" s="310">
        <v>0</v>
      </c>
      <c r="FE79" s="310">
        <v>0</v>
      </c>
      <c r="FF79" s="310">
        <v>0</v>
      </c>
      <c r="FG79" s="310">
        <v>0</v>
      </c>
      <c r="FH79" s="310">
        <v>0</v>
      </c>
      <c r="FI79" s="310">
        <v>0</v>
      </c>
      <c r="FJ79" s="310">
        <v>0</v>
      </c>
      <c r="FK79" s="310">
        <v>0</v>
      </c>
      <c r="FL79" s="310">
        <v>0</v>
      </c>
      <c r="FM79" s="310">
        <v>0</v>
      </c>
      <c r="FN79" s="310">
        <v>0</v>
      </c>
      <c r="FO79" s="310">
        <v>0</v>
      </c>
      <c r="FP79" s="310">
        <v>0</v>
      </c>
      <c r="FQ79" s="310">
        <v>0</v>
      </c>
      <c r="FR79" s="310">
        <v>0</v>
      </c>
      <c r="FS79" s="310">
        <v>0</v>
      </c>
      <c r="FT79" s="310">
        <v>0</v>
      </c>
      <c r="FU79" s="310">
        <v>0</v>
      </c>
      <c r="FV79" s="310">
        <v>0</v>
      </c>
      <c r="FW79" s="310">
        <v>0</v>
      </c>
      <c r="FX79" s="310">
        <v>0</v>
      </c>
      <c r="FY79" s="310">
        <v>0</v>
      </c>
      <c r="FZ79" s="310">
        <v>0</v>
      </c>
      <c r="GA79" s="310">
        <v>0</v>
      </c>
      <c r="GB79" s="310">
        <v>0</v>
      </c>
      <c r="GC79" s="310">
        <v>0</v>
      </c>
      <c r="GD79" s="310">
        <v>0</v>
      </c>
      <c r="GE79" s="310">
        <v>0</v>
      </c>
      <c r="GF79" s="310">
        <v>0</v>
      </c>
      <c r="GG79" s="310">
        <v>0</v>
      </c>
      <c r="GH79" s="310">
        <v>0</v>
      </c>
      <c r="GI79" s="310">
        <v>0</v>
      </c>
      <c r="GJ79" s="294">
        <v>0</v>
      </c>
      <c r="GK79" s="310">
        <v>0</v>
      </c>
      <c r="GL79" s="294">
        <v>0</v>
      </c>
      <c r="GM79" s="310">
        <v>0</v>
      </c>
      <c r="GN79" s="258">
        <f t="shared" si="40"/>
        <v>0</v>
      </c>
      <c r="GO79" s="310">
        <v>0</v>
      </c>
      <c r="GP79" s="258">
        <f t="shared" si="41"/>
        <v>0</v>
      </c>
      <c r="GQ79" s="310">
        <v>0</v>
      </c>
      <c r="GR79" s="310">
        <v>0</v>
      </c>
      <c r="GS79" s="310">
        <v>0</v>
      </c>
      <c r="GT79" s="310">
        <v>0</v>
      </c>
      <c r="GU79" s="310">
        <v>0</v>
      </c>
      <c r="GV79" s="310">
        <v>0</v>
      </c>
      <c r="GW79" s="310">
        <v>0</v>
      </c>
      <c r="GX79" s="310">
        <v>0</v>
      </c>
      <c r="GY79" s="310">
        <v>0</v>
      </c>
      <c r="GZ79" s="310">
        <v>0</v>
      </c>
      <c r="HA79" s="310">
        <v>0</v>
      </c>
      <c r="HB79" s="310">
        <v>0</v>
      </c>
      <c r="HC79" s="310">
        <v>0</v>
      </c>
      <c r="HD79" s="310">
        <v>0</v>
      </c>
      <c r="HE79" s="310">
        <v>0</v>
      </c>
      <c r="HF79" s="258">
        <v>0</v>
      </c>
      <c r="HG79" s="310">
        <v>0</v>
      </c>
      <c r="HH79" s="258">
        <v>0</v>
      </c>
      <c r="HI79" s="311">
        <v>0</v>
      </c>
      <c r="HJ79" s="311">
        <v>0</v>
      </c>
      <c r="HK79" s="310">
        <v>0</v>
      </c>
      <c r="HL79" s="310">
        <v>0</v>
      </c>
      <c r="HM79" s="310">
        <v>0</v>
      </c>
      <c r="HN79" s="310">
        <v>0</v>
      </c>
      <c r="HO79" s="311">
        <v>0</v>
      </c>
      <c r="HP79" s="310">
        <v>0</v>
      </c>
      <c r="HQ79" s="310">
        <v>0</v>
      </c>
      <c r="HR79" s="310">
        <v>0</v>
      </c>
      <c r="HS79" s="310">
        <v>0</v>
      </c>
      <c r="HT79" s="310">
        <v>0</v>
      </c>
      <c r="HU79" s="310">
        <v>0</v>
      </c>
      <c r="HV79" s="310">
        <v>0</v>
      </c>
      <c r="HW79" s="310">
        <v>0</v>
      </c>
      <c r="HX79" s="310">
        <v>0</v>
      </c>
      <c r="HY79" s="310">
        <v>0</v>
      </c>
      <c r="HZ79" s="310">
        <v>0</v>
      </c>
      <c r="IA79" s="310">
        <v>0</v>
      </c>
      <c r="IB79" s="310">
        <v>0</v>
      </c>
      <c r="IC79" s="310">
        <v>0</v>
      </c>
      <c r="ID79" s="310">
        <v>0</v>
      </c>
      <c r="IE79" s="310">
        <v>0</v>
      </c>
      <c r="IF79" s="310">
        <v>0</v>
      </c>
      <c r="IG79" s="310">
        <v>0</v>
      </c>
      <c r="IH79" s="310">
        <v>0</v>
      </c>
      <c r="II79" s="310">
        <v>0</v>
      </c>
      <c r="IJ79" s="310">
        <v>0</v>
      </c>
      <c r="IK79" s="310">
        <v>0</v>
      </c>
      <c r="IL79" s="310">
        <v>0</v>
      </c>
      <c r="IM79" s="310">
        <v>0</v>
      </c>
      <c r="IN79" s="310">
        <v>0</v>
      </c>
      <c r="IO79" s="310">
        <v>0</v>
      </c>
      <c r="IP79" s="310">
        <v>0</v>
      </c>
      <c r="IQ79" s="310">
        <v>0</v>
      </c>
      <c r="IR79" s="310">
        <v>0</v>
      </c>
      <c r="IS79" s="310">
        <v>0</v>
      </c>
      <c r="IT79" s="310">
        <v>0</v>
      </c>
      <c r="IU79" s="310">
        <v>0</v>
      </c>
      <c r="IV79" s="310">
        <v>0</v>
      </c>
      <c r="IW79" s="310">
        <v>0</v>
      </c>
      <c r="IX79" s="310">
        <v>0</v>
      </c>
      <c r="IY79" s="310">
        <v>0</v>
      </c>
      <c r="IZ79" s="310">
        <v>0</v>
      </c>
      <c r="JA79" s="310">
        <v>0</v>
      </c>
    </row>
    <row r="80" spans="1:261" ht="94.5" x14ac:dyDescent="0.3">
      <c r="A80" s="293">
        <v>70</v>
      </c>
      <c r="B80" s="293" t="s">
        <v>526</v>
      </c>
      <c r="C80" s="292" t="s">
        <v>593</v>
      </c>
      <c r="D80" s="291">
        <v>247693015</v>
      </c>
      <c r="E80" s="265">
        <f t="shared" si="36"/>
        <v>1189</v>
      </c>
      <c r="F80" s="265">
        <f t="shared" si="33"/>
        <v>0</v>
      </c>
      <c r="G80" s="265">
        <f t="shared" si="34"/>
        <v>634</v>
      </c>
      <c r="H80" s="265">
        <f t="shared" si="31"/>
        <v>0</v>
      </c>
      <c r="I80" s="265">
        <f t="shared" si="35"/>
        <v>555</v>
      </c>
      <c r="J80" s="290">
        <f t="shared" si="37"/>
        <v>1</v>
      </c>
      <c r="K80" s="310">
        <v>0</v>
      </c>
      <c r="L80" s="290">
        <v>1</v>
      </c>
      <c r="M80" s="310">
        <v>0</v>
      </c>
      <c r="N80" s="310">
        <v>0</v>
      </c>
      <c r="O80" s="310">
        <v>0</v>
      </c>
      <c r="P80" s="294">
        <v>0</v>
      </c>
      <c r="Q80" s="310">
        <v>0</v>
      </c>
      <c r="R80" s="310">
        <v>0</v>
      </c>
      <c r="S80" s="310">
        <v>0</v>
      </c>
      <c r="T80" s="310">
        <v>0</v>
      </c>
      <c r="U80" s="310">
        <v>0</v>
      </c>
      <c r="V80" s="294">
        <v>0</v>
      </c>
      <c r="W80" s="310">
        <v>0</v>
      </c>
      <c r="X80" s="294">
        <v>0</v>
      </c>
      <c r="Y80" s="310">
        <v>0</v>
      </c>
      <c r="Z80" s="294">
        <v>405</v>
      </c>
      <c r="AA80" s="310">
        <v>0</v>
      </c>
      <c r="AB80" s="294">
        <v>0</v>
      </c>
      <c r="AC80" s="310">
        <v>0</v>
      </c>
      <c r="AD80" s="294">
        <v>4</v>
      </c>
      <c r="AE80" s="310">
        <v>0</v>
      </c>
      <c r="AF80" s="311">
        <v>0</v>
      </c>
      <c r="AG80" s="310">
        <v>0</v>
      </c>
      <c r="AH80" s="310">
        <v>0</v>
      </c>
      <c r="AI80" s="310">
        <v>0</v>
      </c>
      <c r="AJ80" s="310">
        <v>0</v>
      </c>
      <c r="AK80" s="310">
        <v>0</v>
      </c>
      <c r="AL80" s="312">
        <v>0</v>
      </c>
      <c r="AM80" s="310">
        <v>0</v>
      </c>
      <c r="AN80" s="310">
        <v>0</v>
      </c>
      <c r="AO80" s="310">
        <v>0</v>
      </c>
      <c r="AP80" s="310">
        <v>0</v>
      </c>
      <c r="AQ80" s="310">
        <v>0</v>
      </c>
      <c r="AR80" s="312">
        <v>0</v>
      </c>
      <c r="AS80" s="310">
        <v>0</v>
      </c>
      <c r="AT80" s="312">
        <v>0</v>
      </c>
      <c r="AU80" s="310">
        <v>0</v>
      </c>
      <c r="AV80" s="312">
        <v>0</v>
      </c>
      <c r="AW80" s="310">
        <v>0</v>
      </c>
      <c r="AX80" s="312">
        <v>0</v>
      </c>
      <c r="AY80" s="310">
        <v>0</v>
      </c>
      <c r="AZ80" s="310">
        <v>0</v>
      </c>
      <c r="BA80" s="310">
        <v>0</v>
      </c>
      <c r="BB80" s="290">
        <v>0</v>
      </c>
      <c r="BC80" s="310">
        <v>0</v>
      </c>
      <c r="BD80" s="310">
        <v>0</v>
      </c>
      <c r="BE80" s="310">
        <v>0</v>
      </c>
      <c r="BF80" s="294">
        <v>0</v>
      </c>
      <c r="BG80" s="310">
        <v>0</v>
      </c>
      <c r="BH80" s="290">
        <v>2</v>
      </c>
      <c r="BI80" s="310">
        <v>0</v>
      </c>
      <c r="BJ80" s="310">
        <v>0</v>
      </c>
      <c r="BK80" s="310">
        <v>0</v>
      </c>
      <c r="BL80" s="294">
        <v>0</v>
      </c>
      <c r="BM80" s="310">
        <v>0</v>
      </c>
      <c r="BN80" s="310">
        <v>0</v>
      </c>
      <c r="BO80" s="310">
        <v>0</v>
      </c>
      <c r="BP80" s="294">
        <v>0</v>
      </c>
      <c r="BQ80" s="310">
        <v>0</v>
      </c>
      <c r="BR80" s="290">
        <v>15</v>
      </c>
      <c r="BS80" s="290">
        <f t="shared" si="38"/>
        <v>0</v>
      </c>
      <c r="BT80" s="310">
        <v>0</v>
      </c>
      <c r="BU80" s="290">
        <v>0</v>
      </c>
      <c r="BV80" s="310">
        <v>0</v>
      </c>
      <c r="BW80" s="310">
        <v>0</v>
      </c>
      <c r="BX80" s="310">
        <v>0</v>
      </c>
      <c r="BY80" s="294">
        <v>0</v>
      </c>
      <c r="BZ80" s="310">
        <v>0</v>
      </c>
      <c r="CA80" s="310">
        <v>0</v>
      </c>
      <c r="CB80" s="310">
        <v>0</v>
      </c>
      <c r="CC80" s="258">
        <v>0</v>
      </c>
      <c r="CD80" s="310">
        <v>0</v>
      </c>
      <c r="CE80" s="310">
        <v>0</v>
      </c>
      <c r="CF80" s="313">
        <v>0</v>
      </c>
      <c r="CG80" s="313">
        <v>0</v>
      </c>
      <c r="CH80" s="310">
        <v>0</v>
      </c>
      <c r="CI80" s="313">
        <v>124</v>
      </c>
      <c r="CJ80" s="310">
        <v>0</v>
      </c>
      <c r="CK80" s="310">
        <v>0</v>
      </c>
      <c r="CL80" s="310">
        <v>0</v>
      </c>
      <c r="CM80" s="311">
        <v>0</v>
      </c>
      <c r="CN80" s="310">
        <v>0</v>
      </c>
      <c r="CO80" s="311">
        <v>1</v>
      </c>
      <c r="CP80" s="310">
        <v>0</v>
      </c>
      <c r="CQ80" s="310">
        <v>0</v>
      </c>
      <c r="CR80" s="310">
        <v>0</v>
      </c>
      <c r="CS80" s="290">
        <v>8</v>
      </c>
      <c r="CT80" s="310">
        <v>0</v>
      </c>
      <c r="CU80" s="310">
        <v>0</v>
      </c>
      <c r="CV80" s="310">
        <v>0</v>
      </c>
      <c r="CW80" s="310">
        <v>0</v>
      </c>
      <c r="CX80" s="310">
        <v>0</v>
      </c>
      <c r="CY80" s="290">
        <v>2</v>
      </c>
      <c r="CZ80" s="290">
        <f t="shared" si="39"/>
        <v>38</v>
      </c>
      <c r="DA80" s="310">
        <v>0</v>
      </c>
      <c r="DB80" s="290">
        <v>38</v>
      </c>
      <c r="DC80" s="310">
        <v>0</v>
      </c>
      <c r="DD80" s="294">
        <v>340</v>
      </c>
      <c r="DE80" s="310">
        <v>0</v>
      </c>
      <c r="DF80" s="310">
        <v>0</v>
      </c>
      <c r="DG80" s="310">
        <v>0</v>
      </c>
      <c r="DH80" s="310">
        <v>0</v>
      </c>
      <c r="DI80" s="310">
        <v>0</v>
      </c>
      <c r="DJ80" s="310">
        <v>0</v>
      </c>
      <c r="DK80" s="310">
        <v>0</v>
      </c>
      <c r="DL80" s="310">
        <v>0</v>
      </c>
      <c r="DM80" s="310">
        <v>0</v>
      </c>
      <c r="DN80" s="310">
        <v>0</v>
      </c>
      <c r="DO80" s="310">
        <v>0</v>
      </c>
      <c r="DP80" s="310">
        <v>0</v>
      </c>
      <c r="DQ80" s="310">
        <v>0</v>
      </c>
      <c r="DR80" s="294">
        <v>150</v>
      </c>
      <c r="DS80" s="310">
        <v>0</v>
      </c>
      <c r="DT80" s="294">
        <v>294</v>
      </c>
      <c r="DU80" s="310">
        <v>0</v>
      </c>
      <c r="DV80" s="310">
        <v>0</v>
      </c>
      <c r="DW80" s="310">
        <v>0</v>
      </c>
      <c r="DX80" s="310">
        <v>0</v>
      </c>
      <c r="DY80" s="310">
        <v>0</v>
      </c>
      <c r="DZ80" s="310">
        <v>0</v>
      </c>
      <c r="EA80" s="310">
        <v>0</v>
      </c>
      <c r="EB80" s="310">
        <v>0</v>
      </c>
      <c r="EC80" s="310">
        <v>0</v>
      </c>
      <c r="ED80" s="310">
        <v>0</v>
      </c>
      <c r="EE80" s="310">
        <v>0</v>
      </c>
      <c r="EF80" s="310">
        <v>0</v>
      </c>
      <c r="EG80" s="310">
        <v>0</v>
      </c>
      <c r="EH80" s="294">
        <v>0</v>
      </c>
      <c r="EI80" s="294">
        <v>0</v>
      </c>
      <c r="EJ80" s="291">
        <v>0</v>
      </c>
      <c r="EK80" s="310">
        <v>0</v>
      </c>
      <c r="EL80" s="294">
        <v>0</v>
      </c>
      <c r="EM80" s="310">
        <v>0</v>
      </c>
      <c r="EN80" s="310">
        <v>0</v>
      </c>
      <c r="EO80" s="310">
        <v>0</v>
      </c>
      <c r="EP80" s="258">
        <v>0</v>
      </c>
      <c r="EQ80" s="310">
        <v>0</v>
      </c>
      <c r="ER80" s="310">
        <v>0</v>
      </c>
      <c r="ES80" s="310">
        <v>0</v>
      </c>
      <c r="ET80" s="310">
        <v>0</v>
      </c>
      <c r="EU80" s="310">
        <v>0</v>
      </c>
      <c r="EV80" s="258">
        <f t="shared" si="42"/>
        <v>0</v>
      </c>
      <c r="EW80" s="310">
        <v>0</v>
      </c>
      <c r="EX80" s="310">
        <v>0</v>
      </c>
      <c r="EY80" s="310">
        <v>0</v>
      </c>
      <c r="EZ80" s="310">
        <v>0</v>
      </c>
      <c r="FA80" s="310">
        <v>0</v>
      </c>
      <c r="FB80" s="310">
        <v>0</v>
      </c>
      <c r="FC80" s="310">
        <v>0</v>
      </c>
      <c r="FD80" s="310">
        <v>0</v>
      </c>
      <c r="FE80" s="310">
        <v>0</v>
      </c>
      <c r="FF80" s="310">
        <v>0</v>
      </c>
      <c r="FG80" s="310">
        <v>0</v>
      </c>
      <c r="FH80" s="310">
        <v>0</v>
      </c>
      <c r="FI80" s="310">
        <v>0</v>
      </c>
      <c r="FJ80" s="310">
        <v>0</v>
      </c>
      <c r="FK80" s="310">
        <v>0</v>
      </c>
      <c r="FL80" s="310">
        <v>0</v>
      </c>
      <c r="FM80" s="310">
        <v>0</v>
      </c>
      <c r="FN80" s="310">
        <v>0</v>
      </c>
      <c r="FO80" s="310">
        <v>0</v>
      </c>
      <c r="FP80" s="310">
        <v>0</v>
      </c>
      <c r="FQ80" s="310">
        <v>0</v>
      </c>
      <c r="FR80" s="310">
        <v>0</v>
      </c>
      <c r="FS80" s="310">
        <v>0</v>
      </c>
      <c r="FT80" s="310">
        <v>0</v>
      </c>
      <c r="FU80" s="310">
        <v>0</v>
      </c>
      <c r="FV80" s="310">
        <v>0</v>
      </c>
      <c r="FW80" s="310">
        <v>0</v>
      </c>
      <c r="FX80" s="310">
        <v>0</v>
      </c>
      <c r="FY80" s="310">
        <v>0</v>
      </c>
      <c r="FZ80" s="310">
        <v>0</v>
      </c>
      <c r="GA80" s="310">
        <v>0</v>
      </c>
      <c r="GB80" s="310">
        <v>0</v>
      </c>
      <c r="GC80" s="310">
        <v>0</v>
      </c>
      <c r="GD80" s="310">
        <v>0</v>
      </c>
      <c r="GE80" s="310">
        <v>0</v>
      </c>
      <c r="GF80" s="310">
        <v>0</v>
      </c>
      <c r="GG80" s="310">
        <v>0</v>
      </c>
      <c r="GH80" s="310">
        <v>0</v>
      </c>
      <c r="GI80" s="310">
        <v>0</v>
      </c>
      <c r="GJ80" s="294">
        <v>0</v>
      </c>
      <c r="GK80" s="310">
        <v>0</v>
      </c>
      <c r="GL80" s="294">
        <v>0</v>
      </c>
      <c r="GM80" s="310">
        <v>0</v>
      </c>
      <c r="GN80" s="258">
        <f t="shared" si="40"/>
        <v>0</v>
      </c>
      <c r="GO80" s="310">
        <v>0</v>
      </c>
      <c r="GP80" s="258">
        <f t="shared" si="41"/>
        <v>0</v>
      </c>
      <c r="GQ80" s="310">
        <v>0</v>
      </c>
      <c r="GR80" s="310">
        <v>0</v>
      </c>
      <c r="GS80" s="310">
        <v>0</v>
      </c>
      <c r="GT80" s="310">
        <v>0</v>
      </c>
      <c r="GU80" s="310">
        <v>0</v>
      </c>
      <c r="GV80" s="310">
        <v>0</v>
      </c>
      <c r="GW80" s="310">
        <v>0</v>
      </c>
      <c r="GX80" s="310">
        <v>0</v>
      </c>
      <c r="GY80" s="310">
        <v>0</v>
      </c>
      <c r="GZ80" s="310">
        <v>0</v>
      </c>
      <c r="HA80" s="310">
        <v>0</v>
      </c>
      <c r="HB80" s="310">
        <v>0</v>
      </c>
      <c r="HC80" s="310">
        <v>0</v>
      </c>
      <c r="HD80" s="310">
        <v>0</v>
      </c>
      <c r="HE80" s="310">
        <v>0</v>
      </c>
      <c r="HF80" s="258">
        <v>0</v>
      </c>
      <c r="HG80" s="310">
        <v>0</v>
      </c>
      <c r="HH80" s="258">
        <v>0</v>
      </c>
      <c r="HI80" s="311">
        <v>0</v>
      </c>
      <c r="HJ80" s="311">
        <v>0</v>
      </c>
      <c r="HK80" s="310">
        <v>0</v>
      </c>
      <c r="HL80" s="310">
        <v>0</v>
      </c>
      <c r="HM80" s="310">
        <v>0</v>
      </c>
      <c r="HN80" s="310">
        <v>0</v>
      </c>
      <c r="HO80" s="311">
        <v>0</v>
      </c>
      <c r="HP80" s="310">
        <v>0</v>
      </c>
      <c r="HQ80" s="310">
        <v>0</v>
      </c>
      <c r="HR80" s="310">
        <v>0</v>
      </c>
      <c r="HS80" s="310">
        <v>0</v>
      </c>
      <c r="HT80" s="310">
        <v>0</v>
      </c>
      <c r="HU80" s="310">
        <v>0</v>
      </c>
      <c r="HV80" s="310">
        <v>0</v>
      </c>
      <c r="HW80" s="310">
        <v>0</v>
      </c>
      <c r="HX80" s="310">
        <v>0</v>
      </c>
      <c r="HY80" s="310">
        <v>0</v>
      </c>
      <c r="HZ80" s="310">
        <v>0</v>
      </c>
      <c r="IA80" s="310">
        <v>0</v>
      </c>
      <c r="IB80" s="310">
        <v>0</v>
      </c>
      <c r="IC80" s="310">
        <v>0</v>
      </c>
      <c r="ID80" s="310">
        <v>0</v>
      </c>
      <c r="IE80" s="310">
        <v>0</v>
      </c>
      <c r="IF80" s="310">
        <v>0</v>
      </c>
      <c r="IG80" s="310">
        <v>0</v>
      </c>
      <c r="IH80" s="310">
        <v>0</v>
      </c>
      <c r="II80" s="310">
        <v>0</v>
      </c>
      <c r="IJ80" s="310">
        <v>0</v>
      </c>
      <c r="IK80" s="310">
        <v>0</v>
      </c>
      <c r="IL80" s="310">
        <v>0</v>
      </c>
      <c r="IM80" s="310">
        <v>0</v>
      </c>
      <c r="IN80" s="310">
        <v>0</v>
      </c>
      <c r="IO80" s="310">
        <v>0</v>
      </c>
      <c r="IP80" s="310">
        <v>0</v>
      </c>
      <c r="IQ80" s="310">
        <v>0</v>
      </c>
      <c r="IR80" s="310">
        <v>0</v>
      </c>
      <c r="IS80" s="310">
        <v>0</v>
      </c>
      <c r="IT80" s="310">
        <v>0</v>
      </c>
      <c r="IU80" s="310">
        <v>0</v>
      </c>
      <c r="IV80" s="310">
        <v>0</v>
      </c>
      <c r="IW80" s="310">
        <v>0</v>
      </c>
      <c r="IX80" s="310">
        <v>0</v>
      </c>
      <c r="IY80" s="310">
        <v>0</v>
      </c>
      <c r="IZ80" s="310">
        <v>0</v>
      </c>
      <c r="JA80" s="310">
        <v>0</v>
      </c>
    </row>
    <row r="81" spans="1:261" ht="141.75" x14ac:dyDescent="0.3">
      <c r="A81" s="293">
        <v>71</v>
      </c>
      <c r="B81" s="293" t="s">
        <v>526</v>
      </c>
      <c r="C81" s="292" t="s">
        <v>594</v>
      </c>
      <c r="D81" s="291">
        <v>247692977</v>
      </c>
      <c r="E81" s="265">
        <f t="shared" si="36"/>
        <v>3744.66</v>
      </c>
      <c r="F81" s="265">
        <f t="shared" si="33"/>
        <v>0</v>
      </c>
      <c r="G81" s="265">
        <f t="shared" si="34"/>
        <v>2347</v>
      </c>
      <c r="H81" s="265">
        <f t="shared" si="31"/>
        <v>0</v>
      </c>
      <c r="I81" s="265">
        <f t="shared" si="35"/>
        <v>1397.6599999999999</v>
      </c>
      <c r="J81" s="290">
        <f t="shared" si="37"/>
        <v>1</v>
      </c>
      <c r="K81" s="310">
        <v>0</v>
      </c>
      <c r="L81" s="290">
        <v>1</v>
      </c>
      <c r="M81" s="310">
        <v>0</v>
      </c>
      <c r="N81" s="310">
        <v>0</v>
      </c>
      <c r="O81" s="310">
        <v>0</v>
      </c>
      <c r="P81" s="294">
        <v>0</v>
      </c>
      <c r="Q81" s="310">
        <v>0</v>
      </c>
      <c r="R81" s="310">
        <v>0</v>
      </c>
      <c r="S81" s="310">
        <v>0</v>
      </c>
      <c r="T81" s="310">
        <v>0</v>
      </c>
      <c r="U81" s="310">
        <v>0</v>
      </c>
      <c r="V81" s="294">
        <v>0</v>
      </c>
      <c r="W81" s="310">
        <v>0</v>
      </c>
      <c r="X81" s="294">
        <v>0</v>
      </c>
      <c r="Y81" s="310">
        <v>0</v>
      </c>
      <c r="Z81" s="294">
        <v>302</v>
      </c>
      <c r="AA81" s="310">
        <v>0</v>
      </c>
      <c r="AB81" s="294">
        <v>0</v>
      </c>
      <c r="AC81" s="310">
        <v>0</v>
      </c>
      <c r="AD81" s="294">
        <v>2</v>
      </c>
      <c r="AE81" s="310">
        <v>0</v>
      </c>
      <c r="AF81" s="311">
        <v>1</v>
      </c>
      <c r="AG81" s="310">
        <v>0</v>
      </c>
      <c r="AH81" s="310">
        <v>0</v>
      </c>
      <c r="AI81" s="310">
        <v>0</v>
      </c>
      <c r="AJ81" s="310">
        <v>0</v>
      </c>
      <c r="AK81" s="310">
        <v>0</v>
      </c>
      <c r="AL81" s="312">
        <v>300</v>
      </c>
      <c r="AM81" s="310">
        <v>0</v>
      </c>
      <c r="AN81" s="310">
        <v>0</v>
      </c>
      <c r="AO81" s="310">
        <v>0</v>
      </c>
      <c r="AP81" s="310">
        <v>0</v>
      </c>
      <c r="AQ81" s="310">
        <v>0</v>
      </c>
      <c r="AR81" s="312">
        <v>0</v>
      </c>
      <c r="AS81" s="310">
        <v>0</v>
      </c>
      <c r="AT81" s="312">
        <v>0</v>
      </c>
      <c r="AU81" s="310">
        <v>0</v>
      </c>
      <c r="AV81" s="312">
        <v>0</v>
      </c>
      <c r="AW81" s="310">
        <v>0</v>
      </c>
      <c r="AX81" s="312">
        <v>0</v>
      </c>
      <c r="AY81" s="310">
        <v>0</v>
      </c>
      <c r="AZ81" s="310">
        <v>0</v>
      </c>
      <c r="BA81" s="310">
        <v>0</v>
      </c>
      <c r="BB81" s="290">
        <v>0</v>
      </c>
      <c r="BC81" s="310">
        <v>0</v>
      </c>
      <c r="BD81" s="310">
        <v>0</v>
      </c>
      <c r="BE81" s="310">
        <v>0</v>
      </c>
      <c r="BF81" s="294">
        <v>0</v>
      </c>
      <c r="BG81" s="310">
        <v>0</v>
      </c>
      <c r="BH81" s="290">
        <v>95</v>
      </c>
      <c r="BI81" s="310">
        <v>0</v>
      </c>
      <c r="BJ81" s="310">
        <v>0</v>
      </c>
      <c r="BK81" s="310">
        <v>0</v>
      </c>
      <c r="BL81" s="294">
        <v>0</v>
      </c>
      <c r="BM81" s="310">
        <v>0</v>
      </c>
      <c r="BN81" s="310">
        <v>0</v>
      </c>
      <c r="BO81" s="310">
        <v>0</v>
      </c>
      <c r="BP81" s="294">
        <v>0</v>
      </c>
      <c r="BQ81" s="310">
        <v>0</v>
      </c>
      <c r="BR81" s="290">
        <v>0</v>
      </c>
      <c r="BS81" s="290">
        <f t="shared" si="38"/>
        <v>0</v>
      </c>
      <c r="BT81" s="310">
        <v>0</v>
      </c>
      <c r="BU81" s="290">
        <v>0</v>
      </c>
      <c r="BV81" s="310">
        <v>0</v>
      </c>
      <c r="BW81" s="310">
        <v>0</v>
      </c>
      <c r="BX81" s="310">
        <v>0</v>
      </c>
      <c r="BY81" s="294">
        <v>0</v>
      </c>
      <c r="BZ81" s="310">
        <v>0</v>
      </c>
      <c r="CA81" s="310">
        <v>0</v>
      </c>
      <c r="CB81" s="310">
        <v>0</v>
      </c>
      <c r="CC81" s="258">
        <v>0</v>
      </c>
      <c r="CD81" s="310">
        <v>0</v>
      </c>
      <c r="CE81" s="310">
        <v>296</v>
      </c>
      <c r="CF81" s="313">
        <v>0</v>
      </c>
      <c r="CG81" s="313">
        <v>0</v>
      </c>
      <c r="CH81" s="310">
        <v>0</v>
      </c>
      <c r="CI81" s="313">
        <v>0</v>
      </c>
      <c r="CJ81" s="310">
        <v>0</v>
      </c>
      <c r="CK81" s="310">
        <v>0</v>
      </c>
      <c r="CL81" s="310">
        <v>0</v>
      </c>
      <c r="CM81" s="311">
        <v>0</v>
      </c>
      <c r="CN81" s="310">
        <v>0</v>
      </c>
      <c r="CO81" s="311">
        <v>1</v>
      </c>
      <c r="CP81" s="310">
        <v>0</v>
      </c>
      <c r="CQ81" s="310">
        <v>0</v>
      </c>
      <c r="CR81" s="310">
        <v>0</v>
      </c>
      <c r="CS81" s="290">
        <v>2</v>
      </c>
      <c r="CT81" s="310">
        <v>0</v>
      </c>
      <c r="CU81" s="310">
        <v>0</v>
      </c>
      <c r="CV81" s="310">
        <v>0</v>
      </c>
      <c r="CW81" s="310">
        <v>0</v>
      </c>
      <c r="CX81" s="310">
        <v>0</v>
      </c>
      <c r="CY81" s="290">
        <v>1</v>
      </c>
      <c r="CZ81" s="290">
        <f t="shared" si="39"/>
        <v>13</v>
      </c>
      <c r="DA81" s="310">
        <v>0</v>
      </c>
      <c r="DB81" s="290">
        <v>13</v>
      </c>
      <c r="DC81" s="310">
        <v>0</v>
      </c>
      <c r="DD81" s="294">
        <v>170</v>
      </c>
      <c r="DE81" s="310">
        <v>0</v>
      </c>
      <c r="DF81" s="310">
        <v>0</v>
      </c>
      <c r="DG81" s="310">
        <v>0</v>
      </c>
      <c r="DH81" s="310">
        <v>0</v>
      </c>
      <c r="DI81" s="310">
        <v>0</v>
      </c>
      <c r="DJ81" s="310">
        <v>0</v>
      </c>
      <c r="DK81" s="310">
        <v>0</v>
      </c>
      <c r="DL81" s="310">
        <v>0</v>
      </c>
      <c r="DM81" s="310">
        <v>0</v>
      </c>
      <c r="DN81" s="310">
        <v>0</v>
      </c>
      <c r="DO81" s="310">
        <v>0</v>
      </c>
      <c r="DP81" s="310">
        <v>0</v>
      </c>
      <c r="DQ81" s="310">
        <v>0</v>
      </c>
      <c r="DR81" s="294">
        <v>0</v>
      </c>
      <c r="DS81" s="310">
        <v>0</v>
      </c>
      <c r="DT81" s="294">
        <v>2177</v>
      </c>
      <c r="DU81" s="310">
        <v>0</v>
      </c>
      <c r="DV81" s="310">
        <v>0</v>
      </c>
      <c r="DW81" s="310">
        <v>0</v>
      </c>
      <c r="DX81" s="310">
        <v>0</v>
      </c>
      <c r="DY81" s="310">
        <v>0</v>
      </c>
      <c r="DZ81" s="310">
        <v>0</v>
      </c>
      <c r="EA81" s="310">
        <v>0</v>
      </c>
      <c r="EB81" s="310">
        <v>0</v>
      </c>
      <c r="EC81" s="310">
        <v>0</v>
      </c>
      <c r="ED81" s="310">
        <v>0</v>
      </c>
      <c r="EE81" s="310">
        <v>0</v>
      </c>
      <c r="EF81" s="310">
        <v>0</v>
      </c>
      <c r="EG81" s="310">
        <v>0</v>
      </c>
      <c r="EH81" s="294">
        <v>0</v>
      </c>
      <c r="EI81" s="294">
        <v>0</v>
      </c>
      <c r="EJ81" s="291">
        <v>4959.5</v>
      </c>
      <c r="EK81" s="310">
        <v>0</v>
      </c>
      <c r="EL81" s="294">
        <v>3.5</v>
      </c>
      <c r="EM81" s="310">
        <v>0</v>
      </c>
      <c r="EN81" s="310">
        <v>0</v>
      </c>
      <c r="EO81" s="310">
        <v>0</v>
      </c>
      <c r="EP81" s="258">
        <v>0</v>
      </c>
      <c r="EQ81" s="310">
        <v>0</v>
      </c>
      <c r="ER81" s="310">
        <v>0</v>
      </c>
      <c r="ES81" s="310">
        <v>0</v>
      </c>
      <c r="ET81" s="310">
        <v>0</v>
      </c>
      <c r="EU81" s="310">
        <v>0</v>
      </c>
      <c r="EV81" s="258">
        <v>795.66</v>
      </c>
      <c r="EW81" s="310">
        <v>0</v>
      </c>
      <c r="EX81" s="310">
        <v>0</v>
      </c>
      <c r="EY81" s="310">
        <v>0</v>
      </c>
      <c r="EZ81" s="310">
        <v>0</v>
      </c>
      <c r="FA81" s="310">
        <v>0</v>
      </c>
      <c r="FB81" s="310">
        <v>0</v>
      </c>
      <c r="FC81" s="310">
        <v>0</v>
      </c>
      <c r="FD81" s="310">
        <v>0</v>
      </c>
      <c r="FE81" s="310">
        <v>0</v>
      </c>
      <c r="FF81" s="310">
        <v>0</v>
      </c>
      <c r="FG81" s="310">
        <v>0</v>
      </c>
      <c r="FH81" s="310">
        <v>0</v>
      </c>
      <c r="FI81" s="310">
        <v>0</v>
      </c>
      <c r="FJ81" s="310">
        <v>0</v>
      </c>
      <c r="FK81" s="310">
        <v>0</v>
      </c>
      <c r="FL81" s="310">
        <v>0</v>
      </c>
      <c r="FM81" s="310">
        <v>0</v>
      </c>
      <c r="FN81" s="310">
        <v>0</v>
      </c>
      <c r="FO81" s="310">
        <v>0</v>
      </c>
      <c r="FP81" s="310">
        <v>0</v>
      </c>
      <c r="FQ81" s="310">
        <v>0</v>
      </c>
      <c r="FR81" s="310">
        <v>0</v>
      </c>
      <c r="FS81" s="310">
        <v>0</v>
      </c>
      <c r="FT81" s="310">
        <v>0</v>
      </c>
      <c r="FU81" s="310">
        <v>0</v>
      </c>
      <c r="FV81" s="310">
        <v>0</v>
      </c>
      <c r="FW81" s="310">
        <v>0</v>
      </c>
      <c r="FX81" s="310">
        <v>0</v>
      </c>
      <c r="FY81" s="310">
        <v>0</v>
      </c>
      <c r="FZ81" s="310">
        <v>0</v>
      </c>
      <c r="GA81" s="310">
        <v>0</v>
      </c>
      <c r="GB81" s="310">
        <v>0</v>
      </c>
      <c r="GC81" s="310">
        <v>0</v>
      </c>
      <c r="GD81" s="310">
        <v>0</v>
      </c>
      <c r="GE81" s="310">
        <v>0</v>
      </c>
      <c r="GF81" s="310">
        <v>0</v>
      </c>
      <c r="GG81" s="310">
        <v>0</v>
      </c>
      <c r="GH81" s="310">
        <v>0</v>
      </c>
      <c r="GI81" s="310">
        <v>0</v>
      </c>
      <c r="GJ81" s="294">
        <v>70</v>
      </c>
      <c r="GK81" s="310">
        <v>0</v>
      </c>
      <c r="GL81" s="294">
        <v>1.5</v>
      </c>
      <c r="GM81" s="310">
        <v>0</v>
      </c>
      <c r="GN81" s="258">
        <f t="shared" si="40"/>
        <v>0</v>
      </c>
      <c r="GO81" s="310">
        <v>0</v>
      </c>
      <c r="GP81" s="258">
        <f t="shared" si="41"/>
        <v>0</v>
      </c>
      <c r="GQ81" s="310">
        <v>0</v>
      </c>
      <c r="GR81" s="310">
        <v>0</v>
      </c>
      <c r="GS81" s="310">
        <v>0</v>
      </c>
      <c r="GT81" s="310">
        <v>0</v>
      </c>
      <c r="GU81" s="310">
        <v>0</v>
      </c>
      <c r="GV81" s="310">
        <v>0</v>
      </c>
      <c r="GW81" s="310">
        <v>0</v>
      </c>
      <c r="GX81" s="310">
        <v>0</v>
      </c>
      <c r="GY81" s="310">
        <v>0</v>
      </c>
      <c r="GZ81" s="310">
        <v>0</v>
      </c>
      <c r="HA81" s="310">
        <v>0</v>
      </c>
      <c r="HB81" s="310">
        <v>0</v>
      </c>
      <c r="HC81" s="310">
        <v>0</v>
      </c>
      <c r="HD81" s="310">
        <v>0</v>
      </c>
      <c r="HE81" s="310">
        <v>0</v>
      </c>
      <c r="HF81" s="258">
        <v>0</v>
      </c>
      <c r="HG81" s="310">
        <v>0</v>
      </c>
      <c r="HH81" s="258">
        <v>0</v>
      </c>
      <c r="HI81" s="311">
        <v>0</v>
      </c>
      <c r="HJ81" s="311">
        <v>0</v>
      </c>
      <c r="HK81" s="310">
        <v>0</v>
      </c>
      <c r="HL81" s="310">
        <v>0</v>
      </c>
      <c r="HM81" s="310">
        <v>0</v>
      </c>
      <c r="HN81" s="310">
        <v>0</v>
      </c>
      <c r="HO81" s="311">
        <v>0</v>
      </c>
      <c r="HP81" s="310">
        <v>0</v>
      </c>
      <c r="HQ81" s="310">
        <v>0</v>
      </c>
      <c r="HR81" s="310">
        <v>0</v>
      </c>
      <c r="HS81" s="310">
        <v>0</v>
      </c>
      <c r="HT81" s="310">
        <v>0</v>
      </c>
      <c r="HU81" s="310">
        <v>0</v>
      </c>
      <c r="HV81" s="310">
        <v>0</v>
      </c>
      <c r="HW81" s="310">
        <v>0</v>
      </c>
      <c r="HX81" s="310">
        <v>0</v>
      </c>
      <c r="HY81" s="310">
        <v>0</v>
      </c>
      <c r="HZ81" s="310">
        <v>0</v>
      </c>
      <c r="IA81" s="310">
        <v>0</v>
      </c>
      <c r="IB81" s="310">
        <v>0</v>
      </c>
      <c r="IC81" s="310">
        <v>0</v>
      </c>
      <c r="ID81" s="310">
        <v>0</v>
      </c>
      <c r="IE81" s="310">
        <v>0</v>
      </c>
      <c r="IF81" s="310">
        <v>0</v>
      </c>
      <c r="IG81" s="310">
        <v>0</v>
      </c>
      <c r="IH81" s="310">
        <v>0</v>
      </c>
      <c r="II81" s="310">
        <v>0</v>
      </c>
      <c r="IJ81" s="310">
        <v>0</v>
      </c>
      <c r="IK81" s="310">
        <v>0</v>
      </c>
      <c r="IL81" s="310">
        <v>0</v>
      </c>
      <c r="IM81" s="310">
        <v>0</v>
      </c>
      <c r="IN81" s="310">
        <v>0</v>
      </c>
      <c r="IO81" s="310">
        <v>0</v>
      </c>
      <c r="IP81" s="310">
        <v>0</v>
      </c>
      <c r="IQ81" s="310">
        <v>0</v>
      </c>
      <c r="IR81" s="310">
        <v>0</v>
      </c>
      <c r="IS81" s="310">
        <v>0</v>
      </c>
      <c r="IT81" s="310">
        <v>0</v>
      </c>
      <c r="IU81" s="310">
        <v>0</v>
      </c>
      <c r="IV81" s="310">
        <v>0</v>
      </c>
      <c r="IW81" s="310">
        <v>0</v>
      </c>
      <c r="IX81" s="310">
        <v>0</v>
      </c>
      <c r="IY81" s="310">
        <v>0</v>
      </c>
      <c r="IZ81" s="310">
        <v>0</v>
      </c>
      <c r="JA81" s="310">
        <v>0</v>
      </c>
    </row>
    <row r="82" spans="1:261" ht="47.25" x14ac:dyDescent="0.3">
      <c r="A82" s="293">
        <v>72</v>
      </c>
      <c r="B82" s="293" t="s">
        <v>526</v>
      </c>
      <c r="C82" s="292" t="s">
        <v>595</v>
      </c>
      <c r="D82" s="291">
        <v>247692981</v>
      </c>
      <c r="E82" s="265">
        <f t="shared" si="36"/>
        <v>1463.29</v>
      </c>
      <c r="F82" s="265">
        <f t="shared" si="33"/>
        <v>0</v>
      </c>
      <c r="G82" s="265">
        <f t="shared" si="34"/>
        <v>1142</v>
      </c>
      <c r="H82" s="265">
        <f t="shared" si="31"/>
        <v>0</v>
      </c>
      <c r="I82" s="265">
        <f t="shared" si="35"/>
        <v>321.29000000000002</v>
      </c>
      <c r="J82" s="290">
        <f t="shared" si="37"/>
        <v>1</v>
      </c>
      <c r="K82" s="310">
        <v>0</v>
      </c>
      <c r="L82" s="290">
        <v>1</v>
      </c>
      <c r="M82" s="310">
        <v>0</v>
      </c>
      <c r="N82" s="310">
        <v>0</v>
      </c>
      <c r="O82" s="310">
        <v>0</v>
      </c>
      <c r="P82" s="294">
        <v>0</v>
      </c>
      <c r="Q82" s="310">
        <v>0</v>
      </c>
      <c r="R82" s="310">
        <v>0</v>
      </c>
      <c r="S82" s="310">
        <v>0</v>
      </c>
      <c r="T82" s="310">
        <v>0</v>
      </c>
      <c r="U82" s="310">
        <v>0</v>
      </c>
      <c r="V82" s="294">
        <v>0</v>
      </c>
      <c r="W82" s="310">
        <v>0</v>
      </c>
      <c r="X82" s="294">
        <v>0</v>
      </c>
      <c r="Y82" s="310">
        <v>0</v>
      </c>
      <c r="Z82" s="294">
        <v>301.29000000000002</v>
      </c>
      <c r="AA82" s="310">
        <v>0</v>
      </c>
      <c r="AB82" s="294">
        <v>0</v>
      </c>
      <c r="AC82" s="310">
        <v>0</v>
      </c>
      <c r="AD82" s="294">
        <v>9</v>
      </c>
      <c r="AE82" s="310">
        <v>0</v>
      </c>
      <c r="AF82" s="311">
        <v>0</v>
      </c>
      <c r="AG82" s="310">
        <v>0</v>
      </c>
      <c r="AH82" s="310">
        <v>0</v>
      </c>
      <c r="AI82" s="310">
        <v>0</v>
      </c>
      <c r="AJ82" s="310">
        <v>0</v>
      </c>
      <c r="AK82" s="310">
        <v>0</v>
      </c>
      <c r="AL82" s="312">
        <v>0</v>
      </c>
      <c r="AM82" s="310">
        <v>0</v>
      </c>
      <c r="AN82" s="310">
        <v>0</v>
      </c>
      <c r="AO82" s="310">
        <v>0</v>
      </c>
      <c r="AP82" s="310">
        <v>0</v>
      </c>
      <c r="AQ82" s="310">
        <v>0</v>
      </c>
      <c r="AR82" s="312">
        <v>0</v>
      </c>
      <c r="AS82" s="310">
        <v>0</v>
      </c>
      <c r="AT82" s="312">
        <v>0</v>
      </c>
      <c r="AU82" s="310">
        <v>0</v>
      </c>
      <c r="AV82" s="312">
        <v>0</v>
      </c>
      <c r="AW82" s="310">
        <v>0</v>
      </c>
      <c r="AX82" s="312">
        <v>0</v>
      </c>
      <c r="AY82" s="310">
        <v>0</v>
      </c>
      <c r="AZ82" s="310">
        <v>0</v>
      </c>
      <c r="BA82" s="310">
        <v>0</v>
      </c>
      <c r="BB82" s="290">
        <v>0</v>
      </c>
      <c r="BC82" s="310">
        <v>0</v>
      </c>
      <c r="BD82" s="310">
        <v>0</v>
      </c>
      <c r="BE82" s="310">
        <v>0</v>
      </c>
      <c r="BF82" s="294">
        <v>0</v>
      </c>
      <c r="BG82" s="310">
        <v>0</v>
      </c>
      <c r="BH82" s="290">
        <v>20</v>
      </c>
      <c r="BI82" s="310">
        <v>0</v>
      </c>
      <c r="BJ82" s="310">
        <v>0</v>
      </c>
      <c r="BK82" s="310">
        <v>0</v>
      </c>
      <c r="BL82" s="294">
        <v>0</v>
      </c>
      <c r="BM82" s="310">
        <v>0</v>
      </c>
      <c r="BN82" s="310">
        <v>0</v>
      </c>
      <c r="BO82" s="310">
        <v>0</v>
      </c>
      <c r="BP82" s="294">
        <v>0</v>
      </c>
      <c r="BQ82" s="310">
        <v>0</v>
      </c>
      <c r="BR82" s="290">
        <v>0</v>
      </c>
      <c r="BS82" s="290">
        <f t="shared" si="38"/>
        <v>1</v>
      </c>
      <c r="BT82" s="310">
        <v>0</v>
      </c>
      <c r="BU82" s="290">
        <v>1</v>
      </c>
      <c r="BV82" s="310">
        <v>0</v>
      </c>
      <c r="BW82" s="310">
        <v>0</v>
      </c>
      <c r="BX82" s="310">
        <v>0</v>
      </c>
      <c r="BY82" s="294">
        <v>20</v>
      </c>
      <c r="BZ82" s="310">
        <v>0</v>
      </c>
      <c r="CA82" s="310">
        <v>0</v>
      </c>
      <c r="CB82" s="310">
        <v>0</v>
      </c>
      <c r="CC82" s="258">
        <v>0</v>
      </c>
      <c r="CD82" s="310">
        <v>0</v>
      </c>
      <c r="CE82" s="310">
        <v>0</v>
      </c>
      <c r="CF82" s="313">
        <v>0</v>
      </c>
      <c r="CG82" s="313">
        <v>0</v>
      </c>
      <c r="CH82" s="310">
        <v>0</v>
      </c>
      <c r="CI82" s="313">
        <v>0</v>
      </c>
      <c r="CJ82" s="310">
        <v>0</v>
      </c>
      <c r="CK82" s="310">
        <v>0</v>
      </c>
      <c r="CL82" s="310">
        <v>0</v>
      </c>
      <c r="CM82" s="311">
        <v>0</v>
      </c>
      <c r="CN82" s="310">
        <v>0</v>
      </c>
      <c r="CO82" s="311">
        <v>0</v>
      </c>
      <c r="CP82" s="310">
        <v>0</v>
      </c>
      <c r="CQ82" s="310">
        <v>0</v>
      </c>
      <c r="CR82" s="310">
        <v>0</v>
      </c>
      <c r="CS82" s="290">
        <v>9</v>
      </c>
      <c r="CT82" s="310">
        <v>0</v>
      </c>
      <c r="CU82" s="310">
        <v>0</v>
      </c>
      <c r="CV82" s="310">
        <v>0</v>
      </c>
      <c r="CW82" s="310">
        <v>0</v>
      </c>
      <c r="CX82" s="310">
        <v>0</v>
      </c>
      <c r="CY82" s="290">
        <v>4</v>
      </c>
      <c r="CZ82" s="290">
        <f t="shared" si="39"/>
        <v>3</v>
      </c>
      <c r="DA82" s="310">
        <v>0</v>
      </c>
      <c r="DB82" s="290">
        <v>3</v>
      </c>
      <c r="DC82" s="310">
        <v>0</v>
      </c>
      <c r="DD82" s="294">
        <v>55</v>
      </c>
      <c r="DE82" s="310">
        <v>0</v>
      </c>
      <c r="DF82" s="310">
        <v>0</v>
      </c>
      <c r="DG82" s="310">
        <v>0</v>
      </c>
      <c r="DH82" s="310">
        <v>0</v>
      </c>
      <c r="DI82" s="310">
        <v>0</v>
      </c>
      <c r="DJ82" s="310">
        <v>0</v>
      </c>
      <c r="DK82" s="310">
        <v>0</v>
      </c>
      <c r="DL82" s="310">
        <v>0</v>
      </c>
      <c r="DM82" s="310">
        <v>0</v>
      </c>
      <c r="DN82" s="310">
        <v>0</v>
      </c>
      <c r="DO82" s="310">
        <v>0</v>
      </c>
      <c r="DP82" s="310">
        <v>0</v>
      </c>
      <c r="DQ82" s="310">
        <v>0</v>
      </c>
      <c r="DR82" s="294">
        <v>0</v>
      </c>
      <c r="DS82" s="310">
        <v>0</v>
      </c>
      <c r="DT82" s="294">
        <v>1087</v>
      </c>
      <c r="DU82" s="310">
        <v>0</v>
      </c>
      <c r="DV82" s="310">
        <v>0</v>
      </c>
      <c r="DW82" s="310">
        <v>0</v>
      </c>
      <c r="DX82" s="310">
        <v>0</v>
      </c>
      <c r="DY82" s="310">
        <v>0</v>
      </c>
      <c r="DZ82" s="310">
        <v>0</v>
      </c>
      <c r="EA82" s="310">
        <v>0</v>
      </c>
      <c r="EB82" s="310">
        <v>0</v>
      </c>
      <c r="EC82" s="310">
        <v>0</v>
      </c>
      <c r="ED82" s="310">
        <v>0</v>
      </c>
      <c r="EE82" s="310">
        <v>0</v>
      </c>
      <c r="EF82" s="310">
        <v>0</v>
      </c>
      <c r="EG82" s="310">
        <v>0</v>
      </c>
      <c r="EH82" s="294">
        <v>0</v>
      </c>
      <c r="EI82" s="294">
        <v>0</v>
      </c>
      <c r="EJ82" s="291">
        <v>202</v>
      </c>
      <c r="EK82" s="310">
        <v>0</v>
      </c>
      <c r="EL82" s="294">
        <v>3.5</v>
      </c>
      <c r="EM82" s="310">
        <v>0</v>
      </c>
      <c r="EN82" s="310">
        <v>0</v>
      </c>
      <c r="EO82" s="310">
        <v>0</v>
      </c>
      <c r="EP82" s="258">
        <v>0</v>
      </c>
      <c r="EQ82" s="310">
        <v>0</v>
      </c>
      <c r="ER82" s="310">
        <v>0</v>
      </c>
      <c r="ES82" s="310">
        <v>0</v>
      </c>
      <c r="ET82" s="310">
        <v>0</v>
      </c>
      <c r="EU82" s="310">
        <v>0</v>
      </c>
      <c r="EV82" s="258">
        <f t="shared" si="42"/>
        <v>0</v>
      </c>
      <c r="EW82" s="310">
        <v>0</v>
      </c>
      <c r="EX82" s="310">
        <v>0</v>
      </c>
      <c r="EY82" s="310">
        <v>0</v>
      </c>
      <c r="EZ82" s="310">
        <v>0</v>
      </c>
      <c r="FA82" s="310">
        <v>0</v>
      </c>
      <c r="FB82" s="310">
        <v>0</v>
      </c>
      <c r="FC82" s="310">
        <v>0</v>
      </c>
      <c r="FD82" s="310">
        <v>0</v>
      </c>
      <c r="FE82" s="310">
        <v>0</v>
      </c>
      <c r="FF82" s="310">
        <v>0</v>
      </c>
      <c r="FG82" s="310">
        <v>0</v>
      </c>
      <c r="FH82" s="310">
        <v>0</v>
      </c>
      <c r="FI82" s="310">
        <v>0</v>
      </c>
      <c r="FJ82" s="310">
        <v>0</v>
      </c>
      <c r="FK82" s="310">
        <v>0</v>
      </c>
      <c r="FL82" s="310">
        <v>0</v>
      </c>
      <c r="FM82" s="310">
        <v>0</v>
      </c>
      <c r="FN82" s="310">
        <v>0</v>
      </c>
      <c r="FO82" s="310">
        <v>0</v>
      </c>
      <c r="FP82" s="310">
        <v>0</v>
      </c>
      <c r="FQ82" s="310">
        <v>0</v>
      </c>
      <c r="FR82" s="310">
        <v>0</v>
      </c>
      <c r="FS82" s="310">
        <v>0</v>
      </c>
      <c r="FT82" s="310">
        <v>0</v>
      </c>
      <c r="FU82" s="310">
        <v>0</v>
      </c>
      <c r="FV82" s="310">
        <v>0</v>
      </c>
      <c r="FW82" s="310">
        <v>0</v>
      </c>
      <c r="FX82" s="310">
        <v>0</v>
      </c>
      <c r="FY82" s="310">
        <v>0</v>
      </c>
      <c r="FZ82" s="310">
        <v>0</v>
      </c>
      <c r="GA82" s="310">
        <v>0</v>
      </c>
      <c r="GB82" s="310">
        <v>0</v>
      </c>
      <c r="GC82" s="310">
        <v>0</v>
      </c>
      <c r="GD82" s="310">
        <v>0</v>
      </c>
      <c r="GE82" s="310">
        <v>0</v>
      </c>
      <c r="GF82" s="310">
        <v>0</v>
      </c>
      <c r="GG82" s="310">
        <v>0</v>
      </c>
      <c r="GH82" s="310">
        <v>0</v>
      </c>
      <c r="GI82" s="310">
        <v>0</v>
      </c>
      <c r="GJ82" s="294">
        <v>0</v>
      </c>
      <c r="GK82" s="310">
        <v>0</v>
      </c>
      <c r="GL82" s="294">
        <v>0</v>
      </c>
      <c r="GM82" s="310">
        <v>0</v>
      </c>
      <c r="GN82" s="258">
        <f t="shared" si="40"/>
        <v>0</v>
      </c>
      <c r="GO82" s="310">
        <v>0</v>
      </c>
      <c r="GP82" s="258">
        <f t="shared" si="41"/>
        <v>0</v>
      </c>
      <c r="GQ82" s="310">
        <v>0</v>
      </c>
      <c r="GR82" s="310">
        <v>0</v>
      </c>
      <c r="GS82" s="310">
        <v>0</v>
      </c>
      <c r="GT82" s="310">
        <v>0</v>
      </c>
      <c r="GU82" s="310">
        <v>0</v>
      </c>
      <c r="GV82" s="310">
        <v>0</v>
      </c>
      <c r="GW82" s="310">
        <v>0</v>
      </c>
      <c r="GX82" s="310">
        <v>0</v>
      </c>
      <c r="GY82" s="310">
        <v>0</v>
      </c>
      <c r="GZ82" s="310">
        <v>0</v>
      </c>
      <c r="HA82" s="310">
        <v>0</v>
      </c>
      <c r="HB82" s="310">
        <v>0</v>
      </c>
      <c r="HC82" s="310">
        <v>0</v>
      </c>
      <c r="HD82" s="310">
        <v>0</v>
      </c>
      <c r="HE82" s="310">
        <v>0</v>
      </c>
      <c r="HF82" s="258">
        <v>0</v>
      </c>
      <c r="HG82" s="310">
        <v>0</v>
      </c>
      <c r="HH82" s="258">
        <v>0</v>
      </c>
      <c r="HI82" s="311">
        <v>0</v>
      </c>
      <c r="HJ82" s="311">
        <v>0</v>
      </c>
      <c r="HK82" s="310">
        <v>0</v>
      </c>
      <c r="HL82" s="310">
        <v>0</v>
      </c>
      <c r="HM82" s="310">
        <v>0</v>
      </c>
      <c r="HN82" s="310">
        <v>0</v>
      </c>
      <c r="HO82" s="311">
        <v>0</v>
      </c>
      <c r="HP82" s="310">
        <v>0</v>
      </c>
      <c r="HQ82" s="310">
        <v>0</v>
      </c>
      <c r="HR82" s="310">
        <v>0</v>
      </c>
      <c r="HS82" s="310">
        <v>0</v>
      </c>
      <c r="HT82" s="310">
        <v>0</v>
      </c>
      <c r="HU82" s="310">
        <v>0</v>
      </c>
      <c r="HV82" s="310">
        <v>0</v>
      </c>
      <c r="HW82" s="310">
        <v>0</v>
      </c>
      <c r="HX82" s="310">
        <v>0</v>
      </c>
      <c r="HY82" s="310">
        <v>0</v>
      </c>
      <c r="HZ82" s="310">
        <v>0</v>
      </c>
      <c r="IA82" s="310">
        <v>0</v>
      </c>
      <c r="IB82" s="310">
        <v>0</v>
      </c>
      <c r="IC82" s="310">
        <v>0</v>
      </c>
      <c r="ID82" s="310">
        <v>0</v>
      </c>
      <c r="IE82" s="310">
        <v>0</v>
      </c>
      <c r="IF82" s="310">
        <v>0</v>
      </c>
      <c r="IG82" s="310">
        <v>0</v>
      </c>
      <c r="IH82" s="310">
        <v>0</v>
      </c>
      <c r="II82" s="310">
        <v>0</v>
      </c>
      <c r="IJ82" s="310">
        <v>0</v>
      </c>
      <c r="IK82" s="310">
        <v>0</v>
      </c>
      <c r="IL82" s="310">
        <v>0</v>
      </c>
      <c r="IM82" s="310">
        <v>0</v>
      </c>
      <c r="IN82" s="310">
        <v>0</v>
      </c>
      <c r="IO82" s="310">
        <v>0</v>
      </c>
      <c r="IP82" s="310">
        <v>0</v>
      </c>
      <c r="IQ82" s="310">
        <v>0</v>
      </c>
      <c r="IR82" s="310">
        <v>0</v>
      </c>
      <c r="IS82" s="310">
        <v>0</v>
      </c>
      <c r="IT82" s="310">
        <v>0</v>
      </c>
      <c r="IU82" s="310">
        <v>0</v>
      </c>
      <c r="IV82" s="310">
        <v>0</v>
      </c>
      <c r="IW82" s="310">
        <v>0</v>
      </c>
      <c r="IX82" s="310">
        <v>0</v>
      </c>
      <c r="IY82" s="310">
        <v>0</v>
      </c>
      <c r="IZ82" s="310">
        <v>0</v>
      </c>
      <c r="JA82" s="310">
        <v>0</v>
      </c>
    </row>
    <row r="83" spans="1:261" ht="78.75" x14ac:dyDescent="0.3">
      <c r="A83" s="293">
        <v>73</v>
      </c>
      <c r="B83" s="293" t="s">
        <v>526</v>
      </c>
      <c r="C83" s="292" t="s">
        <v>596</v>
      </c>
      <c r="D83" s="291">
        <v>247692966</v>
      </c>
      <c r="E83" s="265">
        <f t="shared" si="36"/>
        <v>8018.33</v>
      </c>
      <c r="F83" s="265">
        <f t="shared" si="33"/>
        <v>0</v>
      </c>
      <c r="G83" s="265">
        <f t="shared" si="34"/>
        <v>6909.33</v>
      </c>
      <c r="H83" s="265">
        <f t="shared" si="31"/>
        <v>0</v>
      </c>
      <c r="I83" s="265">
        <f t="shared" si="35"/>
        <v>1109</v>
      </c>
      <c r="J83" s="290">
        <f t="shared" si="37"/>
        <v>3</v>
      </c>
      <c r="K83" s="310">
        <v>0</v>
      </c>
      <c r="L83" s="290">
        <v>3</v>
      </c>
      <c r="M83" s="310">
        <v>0</v>
      </c>
      <c r="N83" s="310">
        <v>0</v>
      </c>
      <c r="O83" s="310">
        <v>0</v>
      </c>
      <c r="P83" s="294">
        <v>0</v>
      </c>
      <c r="Q83" s="310">
        <v>0</v>
      </c>
      <c r="R83" s="310">
        <v>0</v>
      </c>
      <c r="S83" s="310">
        <v>0</v>
      </c>
      <c r="T83" s="310">
        <v>0</v>
      </c>
      <c r="U83" s="310">
        <v>0</v>
      </c>
      <c r="V83" s="294">
        <v>394</v>
      </c>
      <c r="W83" s="310">
        <v>0</v>
      </c>
      <c r="X83" s="294">
        <v>0</v>
      </c>
      <c r="Y83" s="310">
        <v>0</v>
      </c>
      <c r="Z83" s="294">
        <v>0</v>
      </c>
      <c r="AA83" s="310">
        <v>0</v>
      </c>
      <c r="AB83" s="294">
        <v>0</v>
      </c>
      <c r="AC83" s="310">
        <v>0</v>
      </c>
      <c r="AD83" s="294">
        <v>24</v>
      </c>
      <c r="AE83" s="310">
        <v>0</v>
      </c>
      <c r="AF83" s="311">
        <v>3</v>
      </c>
      <c r="AG83" s="310">
        <v>0</v>
      </c>
      <c r="AH83" s="310">
        <v>0</v>
      </c>
      <c r="AI83" s="310">
        <v>0</v>
      </c>
      <c r="AJ83" s="310">
        <v>0</v>
      </c>
      <c r="AK83" s="310">
        <v>0</v>
      </c>
      <c r="AL83" s="312">
        <v>450</v>
      </c>
      <c r="AM83" s="310">
        <v>0</v>
      </c>
      <c r="AN83" s="310">
        <v>0</v>
      </c>
      <c r="AO83" s="310">
        <v>0</v>
      </c>
      <c r="AP83" s="310">
        <v>0</v>
      </c>
      <c r="AQ83" s="310">
        <v>0</v>
      </c>
      <c r="AR83" s="312">
        <v>0</v>
      </c>
      <c r="AS83" s="310">
        <v>0</v>
      </c>
      <c r="AT83" s="312">
        <v>0</v>
      </c>
      <c r="AU83" s="310">
        <v>0</v>
      </c>
      <c r="AV83" s="312">
        <v>250</v>
      </c>
      <c r="AW83" s="310">
        <v>0</v>
      </c>
      <c r="AX83" s="312">
        <v>0</v>
      </c>
      <c r="AY83" s="310">
        <v>0</v>
      </c>
      <c r="AZ83" s="310">
        <v>0</v>
      </c>
      <c r="BA83" s="310">
        <v>0</v>
      </c>
      <c r="BB83" s="290">
        <v>0</v>
      </c>
      <c r="BC83" s="310">
        <v>0</v>
      </c>
      <c r="BD83" s="310">
        <v>0</v>
      </c>
      <c r="BE83" s="310">
        <v>0</v>
      </c>
      <c r="BF83" s="294">
        <v>0</v>
      </c>
      <c r="BG83" s="310">
        <v>0</v>
      </c>
      <c r="BH83" s="290">
        <v>60</v>
      </c>
      <c r="BI83" s="310">
        <v>0</v>
      </c>
      <c r="BJ83" s="310">
        <v>0</v>
      </c>
      <c r="BK83" s="310">
        <v>0</v>
      </c>
      <c r="BL83" s="294">
        <v>0</v>
      </c>
      <c r="BM83" s="310">
        <v>0</v>
      </c>
      <c r="BN83" s="310">
        <v>0</v>
      </c>
      <c r="BO83" s="310">
        <v>0</v>
      </c>
      <c r="BP83" s="294">
        <v>0</v>
      </c>
      <c r="BQ83" s="310">
        <v>0</v>
      </c>
      <c r="BR83" s="290">
        <v>0</v>
      </c>
      <c r="BS83" s="290">
        <f t="shared" si="38"/>
        <v>1</v>
      </c>
      <c r="BT83" s="310">
        <v>0</v>
      </c>
      <c r="BU83" s="290">
        <v>1</v>
      </c>
      <c r="BV83" s="310">
        <v>0</v>
      </c>
      <c r="BW83" s="310">
        <v>0</v>
      </c>
      <c r="BX83" s="310">
        <v>0</v>
      </c>
      <c r="BY83" s="294">
        <v>0</v>
      </c>
      <c r="BZ83" s="310">
        <v>0</v>
      </c>
      <c r="CA83" s="310">
        <v>0</v>
      </c>
      <c r="CB83" s="310">
        <v>0</v>
      </c>
      <c r="CC83" s="258">
        <v>15</v>
      </c>
      <c r="CD83" s="310">
        <v>0</v>
      </c>
      <c r="CE83" s="310">
        <v>2560</v>
      </c>
      <c r="CF83" s="313">
        <v>0</v>
      </c>
      <c r="CG83" s="313">
        <v>0</v>
      </c>
      <c r="CH83" s="310">
        <v>0</v>
      </c>
      <c r="CI83" s="313">
        <v>0</v>
      </c>
      <c r="CJ83" s="310">
        <v>0</v>
      </c>
      <c r="CK83" s="310">
        <v>153</v>
      </c>
      <c r="CL83" s="310">
        <v>0</v>
      </c>
      <c r="CM83" s="311">
        <v>0</v>
      </c>
      <c r="CN83" s="310">
        <v>0</v>
      </c>
      <c r="CO83" s="311">
        <v>3</v>
      </c>
      <c r="CP83" s="310">
        <v>0</v>
      </c>
      <c r="CQ83" s="310">
        <v>0</v>
      </c>
      <c r="CR83" s="310">
        <v>0</v>
      </c>
      <c r="CS83" s="290">
        <v>18</v>
      </c>
      <c r="CT83" s="310">
        <v>0</v>
      </c>
      <c r="CU83" s="310">
        <v>0</v>
      </c>
      <c r="CV83" s="310">
        <v>0</v>
      </c>
      <c r="CW83" s="310">
        <v>0</v>
      </c>
      <c r="CX83" s="310">
        <v>0</v>
      </c>
      <c r="CY83" s="290">
        <v>6</v>
      </c>
      <c r="CZ83" s="290">
        <f t="shared" si="39"/>
        <v>53</v>
      </c>
      <c r="DA83" s="310">
        <v>0</v>
      </c>
      <c r="DB83" s="290">
        <v>53</v>
      </c>
      <c r="DC83" s="310">
        <v>0</v>
      </c>
      <c r="DD83" s="294">
        <v>695</v>
      </c>
      <c r="DE83" s="310">
        <v>0</v>
      </c>
      <c r="DF83" s="310">
        <v>0</v>
      </c>
      <c r="DG83" s="310">
        <v>0</v>
      </c>
      <c r="DH83" s="310">
        <v>0</v>
      </c>
      <c r="DI83" s="310">
        <v>0</v>
      </c>
      <c r="DJ83" s="310">
        <v>0</v>
      </c>
      <c r="DK83" s="310">
        <v>0</v>
      </c>
      <c r="DL83" s="310">
        <v>0</v>
      </c>
      <c r="DM83" s="310">
        <v>0</v>
      </c>
      <c r="DN83" s="310">
        <v>0</v>
      </c>
      <c r="DO83" s="310">
        <v>0</v>
      </c>
      <c r="DP83" s="310">
        <v>0</v>
      </c>
      <c r="DQ83" s="310">
        <v>0</v>
      </c>
      <c r="DR83" s="294">
        <v>0</v>
      </c>
      <c r="DS83" s="310">
        <v>0</v>
      </c>
      <c r="DT83" s="294">
        <v>4610</v>
      </c>
      <c r="DU83" s="310">
        <v>0</v>
      </c>
      <c r="DV83" s="310">
        <v>0</v>
      </c>
      <c r="DW83" s="310">
        <v>0</v>
      </c>
      <c r="DX83" s="310">
        <v>0</v>
      </c>
      <c r="DY83" s="310">
        <v>0</v>
      </c>
      <c r="DZ83" s="310">
        <v>0</v>
      </c>
      <c r="EA83" s="310">
        <v>0</v>
      </c>
      <c r="EB83" s="310">
        <v>0</v>
      </c>
      <c r="EC83" s="310">
        <v>0</v>
      </c>
      <c r="ED83" s="310">
        <v>0</v>
      </c>
      <c r="EE83" s="310">
        <v>0</v>
      </c>
      <c r="EF83" s="310">
        <v>0</v>
      </c>
      <c r="EG83" s="310">
        <v>0</v>
      </c>
      <c r="EH83" s="294">
        <v>0</v>
      </c>
      <c r="EI83" s="294">
        <v>0</v>
      </c>
      <c r="EJ83" s="291">
        <v>929</v>
      </c>
      <c r="EK83" s="310">
        <v>0</v>
      </c>
      <c r="EL83" s="294">
        <v>3</v>
      </c>
      <c r="EM83" s="310">
        <v>0</v>
      </c>
      <c r="EN83" s="310">
        <v>0</v>
      </c>
      <c r="EO83" s="310">
        <v>0</v>
      </c>
      <c r="EP83" s="258">
        <v>1604.33</v>
      </c>
      <c r="EQ83" s="310">
        <v>0</v>
      </c>
      <c r="ER83" s="310">
        <v>0</v>
      </c>
      <c r="ES83" s="310">
        <v>0</v>
      </c>
      <c r="ET83" s="310">
        <v>0</v>
      </c>
      <c r="EU83" s="310">
        <v>0</v>
      </c>
      <c r="EV83" s="258">
        <v>0</v>
      </c>
      <c r="EW83" s="310">
        <v>0</v>
      </c>
      <c r="EX83" s="310">
        <v>0</v>
      </c>
      <c r="EY83" s="310">
        <v>0</v>
      </c>
      <c r="EZ83" s="310">
        <v>0</v>
      </c>
      <c r="FA83" s="310">
        <v>0</v>
      </c>
      <c r="FB83" s="310">
        <v>0</v>
      </c>
      <c r="FC83" s="310">
        <v>0</v>
      </c>
      <c r="FD83" s="310">
        <v>0</v>
      </c>
      <c r="FE83" s="310">
        <v>0</v>
      </c>
      <c r="FF83" s="310">
        <v>0</v>
      </c>
      <c r="FG83" s="310">
        <v>0</v>
      </c>
      <c r="FH83" s="310">
        <v>0</v>
      </c>
      <c r="FI83" s="310">
        <v>0</v>
      </c>
      <c r="FJ83" s="310">
        <v>0</v>
      </c>
      <c r="FK83" s="310">
        <v>0</v>
      </c>
      <c r="FL83" s="310">
        <v>0</v>
      </c>
      <c r="FM83" s="310">
        <v>0</v>
      </c>
      <c r="FN83" s="310">
        <v>0</v>
      </c>
      <c r="FO83" s="310">
        <v>0</v>
      </c>
      <c r="FP83" s="310">
        <v>0</v>
      </c>
      <c r="FQ83" s="310">
        <v>0</v>
      </c>
      <c r="FR83" s="310">
        <v>0</v>
      </c>
      <c r="FS83" s="310">
        <v>0</v>
      </c>
      <c r="FT83" s="310">
        <v>0</v>
      </c>
      <c r="FU83" s="310">
        <v>0</v>
      </c>
      <c r="FV83" s="310">
        <v>0</v>
      </c>
      <c r="FW83" s="310">
        <v>0</v>
      </c>
      <c r="FX83" s="310">
        <v>0</v>
      </c>
      <c r="FY83" s="310">
        <v>0</v>
      </c>
      <c r="FZ83" s="310">
        <v>0</v>
      </c>
      <c r="GA83" s="310">
        <v>0</v>
      </c>
      <c r="GB83" s="310">
        <v>0</v>
      </c>
      <c r="GC83" s="310">
        <v>0</v>
      </c>
      <c r="GD83" s="310">
        <v>0</v>
      </c>
      <c r="GE83" s="310">
        <v>0</v>
      </c>
      <c r="GF83" s="310">
        <v>0</v>
      </c>
      <c r="GG83" s="310">
        <v>0</v>
      </c>
      <c r="GH83" s="310">
        <v>0</v>
      </c>
      <c r="GI83" s="310">
        <v>0</v>
      </c>
      <c r="GJ83" s="294">
        <v>802</v>
      </c>
      <c r="GK83" s="310">
        <v>0</v>
      </c>
      <c r="GL83" s="294">
        <v>2</v>
      </c>
      <c r="GM83" s="310">
        <v>0</v>
      </c>
      <c r="GN83" s="258">
        <f t="shared" si="40"/>
        <v>0</v>
      </c>
      <c r="GO83" s="310">
        <v>0</v>
      </c>
      <c r="GP83" s="258">
        <f t="shared" si="41"/>
        <v>0</v>
      </c>
      <c r="GQ83" s="310">
        <v>0</v>
      </c>
      <c r="GR83" s="310">
        <v>0</v>
      </c>
      <c r="GS83" s="310">
        <v>0</v>
      </c>
      <c r="GT83" s="310">
        <v>0</v>
      </c>
      <c r="GU83" s="310">
        <v>0</v>
      </c>
      <c r="GV83" s="310">
        <v>0</v>
      </c>
      <c r="GW83" s="310">
        <v>0</v>
      </c>
      <c r="GX83" s="310">
        <v>0</v>
      </c>
      <c r="GY83" s="310">
        <v>0</v>
      </c>
      <c r="GZ83" s="310">
        <v>0</v>
      </c>
      <c r="HA83" s="310">
        <v>0</v>
      </c>
      <c r="HB83" s="310">
        <v>0</v>
      </c>
      <c r="HC83" s="310">
        <v>0</v>
      </c>
      <c r="HD83" s="310">
        <v>0</v>
      </c>
      <c r="HE83" s="310">
        <v>0</v>
      </c>
      <c r="HF83" s="258">
        <v>0</v>
      </c>
      <c r="HG83" s="310">
        <v>0</v>
      </c>
      <c r="HH83" s="258">
        <v>0</v>
      </c>
      <c r="HI83" s="311">
        <v>0</v>
      </c>
      <c r="HJ83" s="311">
        <v>0</v>
      </c>
      <c r="HK83" s="310">
        <v>0</v>
      </c>
      <c r="HL83" s="310">
        <v>0</v>
      </c>
      <c r="HM83" s="310">
        <v>0</v>
      </c>
      <c r="HN83" s="310">
        <v>0</v>
      </c>
      <c r="HO83" s="311">
        <v>0</v>
      </c>
      <c r="HP83" s="310">
        <v>0</v>
      </c>
      <c r="HQ83" s="310">
        <v>0</v>
      </c>
      <c r="HR83" s="310">
        <v>0</v>
      </c>
      <c r="HS83" s="310">
        <v>0</v>
      </c>
      <c r="HT83" s="310">
        <v>0</v>
      </c>
      <c r="HU83" s="310">
        <v>0</v>
      </c>
      <c r="HV83" s="310">
        <v>0</v>
      </c>
      <c r="HW83" s="310">
        <v>0</v>
      </c>
      <c r="HX83" s="310">
        <v>0</v>
      </c>
      <c r="HY83" s="310">
        <v>0</v>
      </c>
      <c r="HZ83" s="310">
        <v>0</v>
      </c>
      <c r="IA83" s="310">
        <v>0</v>
      </c>
      <c r="IB83" s="310">
        <v>0</v>
      </c>
      <c r="IC83" s="310">
        <v>0</v>
      </c>
      <c r="ID83" s="310">
        <v>0</v>
      </c>
      <c r="IE83" s="310">
        <v>0</v>
      </c>
      <c r="IF83" s="310">
        <v>0</v>
      </c>
      <c r="IG83" s="310">
        <v>0</v>
      </c>
      <c r="IH83" s="310">
        <v>0</v>
      </c>
      <c r="II83" s="310">
        <v>0</v>
      </c>
      <c r="IJ83" s="310">
        <v>0</v>
      </c>
      <c r="IK83" s="310">
        <v>0</v>
      </c>
      <c r="IL83" s="310">
        <v>0</v>
      </c>
      <c r="IM83" s="310">
        <v>0</v>
      </c>
      <c r="IN83" s="310">
        <v>0</v>
      </c>
      <c r="IO83" s="310">
        <v>0</v>
      </c>
      <c r="IP83" s="310">
        <v>0</v>
      </c>
      <c r="IQ83" s="310">
        <v>0</v>
      </c>
      <c r="IR83" s="310">
        <v>0</v>
      </c>
      <c r="IS83" s="310">
        <v>0</v>
      </c>
      <c r="IT83" s="310">
        <v>0</v>
      </c>
      <c r="IU83" s="310">
        <v>0</v>
      </c>
      <c r="IV83" s="310">
        <v>0</v>
      </c>
      <c r="IW83" s="310">
        <v>0</v>
      </c>
      <c r="IX83" s="310">
        <v>0</v>
      </c>
      <c r="IY83" s="310">
        <v>0</v>
      </c>
      <c r="IZ83" s="310">
        <v>0</v>
      </c>
      <c r="JA83" s="310">
        <v>0</v>
      </c>
    </row>
    <row r="84" spans="1:261" ht="126" x14ac:dyDescent="0.3">
      <c r="A84" s="293">
        <v>74</v>
      </c>
      <c r="B84" s="293" t="s">
        <v>526</v>
      </c>
      <c r="C84" s="292" t="s">
        <v>597</v>
      </c>
      <c r="D84" s="291">
        <v>247692979</v>
      </c>
      <c r="E84" s="265">
        <f t="shared" si="36"/>
        <v>2275.48</v>
      </c>
      <c r="F84" s="265">
        <f t="shared" si="33"/>
        <v>0</v>
      </c>
      <c r="G84" s="265">
        <f t="shared" si="34"/>
        <v>2075.48</v>
      </c>
      <c r="H84" s="265">
        <f>SUM(O84,S84,U84,W84,Y84,AA84,AK84,AO84,AQ84,AS84,AU84,AW84,BC84,BE84,AY84,FK84,FL84,FM84,FQ84,FR84,BX84,CB84,DE84,DI84,DU84,DY84,EM84,ET84,EU84,FE84,FF84,FG84,GO84,GS84,HN84,HR84,HT84,HV84,HX84,HZ84,IJ84,IN84,IP84,IR84,IT84,IV84,FS84,FW84,FX84,FY84,GC84,GD84,GE84,GU84,GW84,GY84,HA84,HC84,IB84,IX84,IZ84,DK84,DM84,DO84,DQ84,IF84,EA84,EC84,EE84,EG84,ID84)</f>
        <v>0</v>
      </c>
      <c r="I84" s="265">
        <f t="shared" si="35"/>
        <v>200</v>
      </c>
      <c r="J84" s="290">
        <f t="shared" si="37"/>
        <v>2</v>
      </c>
      <c r="K84" s="310">
        <v>0</v>
      </c>
      <c r="L84" s="290">
        <v>2</v>
      </c>
      <c r="M84" s="310">
        <v>0</v>
      </c>
      <c r="N84" s="310">
        <v>0</v>
      </c>
      <c r="O84" s="310">
        <v>0</v>
      </c>
      <c r="P84" s="294">
        <v>0</v>
      </c>
      <c r="Q84" s="310">
        <v>0</v>
      </c>
      <c r="R84" s="310">
        <v>0</v>
      </c>
      <c r="S84" s="310">
        <v>0</v>
      </c>
      <c r="T84" s="310">
        <v>0</v>
      </c>
      <c r="U84" s="310">
        <v>0</v>
      </c>
      <c r="V84" s="294">
        <v>153</v>
      </c>
      <c r="W84" s="310">
        <v>0</v>
      </c>
      <c r="X84" s="294">
        <v>0</v>
      </c>
      <c r="Y84" s="310">
        <v>0</v>
      </c>
      <c r="Z84" s="294">
        <v>0</v>
      </c>
      <c r="AA84" s="310">
        <v>0</v>
      </c>
      <c r="AB84" s="294">
        <v>0</v>
      </c>
      <c r="AC84" s="310">
        <v>0</v>
      </c>
      <c r="AD84" s="294">
        <v>7</v>
      </c>
      <c r="AE84" s="310">
        <v>0</v>
      </c>
      <c r="AF84" s="311">
        <v>1</v>
      </c>
      <c r="AG84" s="310">
        <v>0</v>
      </c>
      <c r="AH84" s="310">
        <v>0</v>
      </c>
      <c r="AI84" s="310">
        <v>0</v>
      </c>
      <c r="AJ84" s="310">
        <v>0</v>
      </c>
      <c r="AK84" s="310">
        <v>0</v>
      </c>
      <c r="AL84" s="312">
        <v>0</v>
      </c>
      <c r="AM84" s="310">
        <v>0</v>
      </c>
      <c r="AN84" s="310">
        <v>0</v>
      </c>
      <c r="AO84" s="310">
        <v>0</v>
      </c>
      <c r="AP84" s="310">
        <v>0</v>
      </c>
      <c r="AQ84" s="310">
        <v>0</v>
      </c>
      <c r="AR84" s="312">
        <v>0</v>
      </c>
      <c r="AS84" s="310">
        <v>0</v>
      </c>
      <c r="AT84" s="312">
        <v>0</v>
      </c>
      <c r="AU84" s="310">
        <v>0</v>
      </c>
      <c r="AV84" s="312">
        <v>30</v>
      </c>
      <c r="AW84" s="310">
        <v>0</v>
      </c>
      <c r="AX84" s="312">
        <v>0</v>
      </c>
      <c r="AY84" s="310">
        <v>0</v>
      </c>
      <c r="AZ84" s="310">
        <v>0</v>
      </c>
      <c r="BA84" s="310">
        <v>0</v>
      </c>
      <c r="BB84" s="290">
        <v>0</v>
      </c>
      <c r="BC84" s="310">
        <v>0</v>
      </c>
      <c r="BD84" s="310">
        <v>0</v>
      </c>
      <c r="BE84" s="310">
        <v>0</v>
      </c>
      <c r="BF84" s="294">
        <v>0</v>
      </c>
      <c r="BG84" s="310">
        <v>0</v>
      </c>
      <c r="BH84" s="290">
        <v>40</v>
      </c>
      <c r="BI84" s="310">
        <v>0</v>
      </c>
      <c r="BJ84" s="310">
        <v>0</v>
      </c>
      <c r="BK84" s="310">
        <v>0</v>
      </c>
      <c r="BL84" s="294">
        <v>0</v>
      </c>
      <c r="BM84" s="310">
        <v>0</v>
      </c>
      <c r="BN84" s="310">
        <v>0</v>
      </c>
      <c r="BO84" s="310">
        <v>0</v>
      </c>
      <c r="BP84" s="294">
        <v>0</v>
      </c>
      <c r="BQ84" s="310">
        <v>0</v>
      </c>
      <c r="BR84" s="290">
        <v>0</v>
      </c>
      <c r="BS84" s="290">
        <f t="shared" si="38"/>
        <v>1</v>
      </c>
      <c r="BT84" s="310">
        <v>0</v>
      </c>
      <c r="BU84" s="290">
        <v>1</v>
      </c>
      <c r="BV84" s="310">
        <v>0</v>
      </c>
      <c r="BW84" s="310">
        <v>0</v>
      </c>
      <c r="BX84" s="310">
        <v>0</v>
      </c>
      <c r="BY84" s="294">
        <v>17</v>
      </c>
      <c r="BZ84" s="310">
        <v>0</v>
      </c>
      <c r="CA84" s="310">
        <v>0</v>
      </c>
      <c r="CB84" s="310">
        <v>0</v>
      </c>
      <c r="CC84" s="258">
        <v>0</v>
      </c>
      <c r="CD84" s="310">
        <v>0</v>
      </c>
      <c r="CE84" s="310">
        <v>263</v>
      </c>
      <c r="CF84" s="313">
        <v>0</v>
      </c>
      <c r="CG84" s="313">
        <v>0</v>
      </c>
      <c r="CH84" s="310">
        <v>0</v>
      </c>
      <c r="CI84" s="313">
        <v>0</v>
      </c>
      <c r="CJ84" s="310">
        <v>0</v>
      </c>
      <c r="CK84" s="310">
        <v>18</v>
      </c>
      <c r="CL84" s="310">
        <v>0</v>
      </c>
      <c r="CM84" s="311">
        <v>0</v>
      </c>
      <c r="CN84" s="310">
        <v>0</v>
      </c>
      <c r="CO84" s="311">
        <v>0</v>
      </c>
      <c r="CP84" s="310">
        <v>0</v>
      </c>
      <c r="CQ84" s="310">
        <v>0</v>
      </c>
      <c r="CR84" s="310">
        <v>0</v>
      </c>
      <c r="CS84" s="290">
        <v>5</v>
      </c>
      <c r="CT84" s="310">
        <v>0</v>
      </c>
      <c r="CU84" s="310">
        <v>0</v>
      </c>
      <c r="CV84" s="310">
        <v>0</v>
      </c>
      <c r="CW84" s="310">
        <v>0</v>
      </c>
      <c r="CX84" s="310">
        <v>0</v>
      </c>
      <c r="CY84" s="290">
        <v>5</v>
      </c>
      <c r="CZ84" s="290">
        <f t="shared" si="39"/>
        <v>11</v>
      </c>
      <c r="DA84" s="310">
        <v>0</v>
      </c>
      <c r="DB84" s="290">
        <v>11</v>
      </c>
      <c r="DC84" s="310">
        <v>0</v>
      </c>
      <c r="DD84" s="294">
        <v>150</v>
      </c>
      <c r="DE84" s="310">
        <v>0</v>
      </c>
      <c r="DF84" s="310">
        <v>0</v>
      </c>
      <c r="DG84" s="310">
        <v>0</v>
      </c>
      <c r="DH84" s="310">
        <v>0</v>
      </c>
      <c r="DI84" s="310">
        <v>0</v>
      </c>
      <c r="DJ84" s="310">
        <v>0</v>
      </c>
      <c r="DK84" s="310">
        <v>0</v>
      </c>
      <c r="DL84" s="310">
        <v>0</v>
      </c>
      <c r="DM84" s="310">
        <v>0</v>
      </c>
      <c r="DN84" s="310">
        <v>0</v>
      </c>
      <c r="DO84" s="310">
        <v>0</v>
      </c>
      <c r="DP84" s="310">
        <v>0</v>
      </c>
      <c r="DQ84" s="310">
        <v>0</v>
      </c>
      <c r="DR84" s="294">
        <v>0</v>
      </c>
      <c r="DS84" s="310">
        <v>0</v>
      </c>
      <c r="DT84" s="294">
        <v>1690</v>
      </c>
      <c r="DU84" s="310">
        <v>0</v>
      </c>
      <c r="DV84" s="310">
        <v>0</v>
      </c>
      <c r="DW84" s="310">
        <v>0</v>
      </c>
      <c r="DX84" s="310">
        <v>0</v>
      </c>
      <c r="DY84" s="310">
        <v>0</v>
      </c>
      <c r="DZ84" s="310">
        <v>0</v>
      </c>
      <c r="EA84" s="310">
        <v>0</v>
      </c>
      <c r="EB84" s="310">
        <v>0</v>
      </c>
      <c r="EC84" s="310">
        <v>0</v>
      </c>
      <c r="ED84" s="310">
        <v>0</v>
      </c>
      <c r="EE84" s="310">
        <v>0</v>
      </c>
      <c r="EF84" s="310">
        <v>0</v>
      </c>
      <c r="EG84" s="310">
        <v>0</v>
      </c>
      <c r="EH84" s="294">
        <v>0</v>
      </c>
      <c r="EI84" s="294">
        <v>0</v>
      </c>
      <c r="EJ84" s="291">
        <v>563</v>
      </c>
      <c r="EK84" s="310">
        <v>0</v>
      </c>
      <c r="EL84" s="294">
        <v>3</v>
      </c>
      <c r="EM84" s="310">
        <v>0</v>
      </c>
      <c r="EN84" s="310">
        <v>0</v>
      </c>
      <c r="EO84" s="310">
        <v>0</v>
      </c>
      <c r="EP84" s="258">
        <v>235.48</v>
      </c>
      <c r="EQ84" s="310">
        <v>0</v>
      </c>
      <c r="ER84" s="310">
        <v>0</v>
      </c>
      <c r="ES84" s="310">
        <v>0</v>
      </c>
      <c r="ET84" s="310">
        <v>0</v>
      </c>
      <c r="EU84" s="310">
        <v>0</v>
      </c>
      <c r="EV84" s="258">
        <v>0</v>
      </c>
      <c r="EW84" s="310">
        <v>0</v>
      </c>
      <c r="EX84" s="310">
        <v>0</v>
      </c>
      <c r="EY84" s="310">
        <v>0</v>
      </c>
      <c r="EZ84" s="310">
        <v>0</v>
      </c>
      <c r="FA84" s="310">
        <v>0</v>
      </c>
      <c r="FB84" s="310">
        <v>0</v>
      </c>
      <c r="FC84" s="310">
        <v>0</v>
      </c>
      <c r="FD84" s="310">
        <v>0</v>
      </c>
      <c r="FE84" s="310">
        <v>0</v>
      </c>
      <c r="FF84" s="310">
        <v>0</v>
      </c>
      <c r="FG84" s="310">
        <v>0</v>
      </c>
      <c r="FH84" s="310">
        <v>0</v>
      </c>
      <c r="FI84" s="310">
        <v>0</v>
      </c>
      <c r="FJ84" s="310">
        <v>0</v>
      </c>
      <c r="FK84" s="310">
        <v>0</v>
      </c>
      <c r="FL84" s="310">
        <v>0</v>
      </c>
      <c r="FM84" s="310">
        <v>0</v>
      </c>
      <c r="FN84" s="310">
        <v>0</v>
      </c>
      <c r="FO84" s="310">
        <v>0</v>
      </c>
      <c r="FP84" s="310">
        <v>0</v>
      </c>
      <c r="FQ84" s="310">
        <v>0</v>
      </c>
      <c r="FR84" s="310">
        <v>0</v>
      </c>
      <c r="FS84" s="310">
        <v>0</v>
      </c>
      <c r="FT84" s="310">
        <v>0</v>
      </c>
      <c r="FU84" s="310">
        <v>0</v>
      </c>
      <c r="FV84" s="310">
        <v>0</v>
      </c>
      <c r="FW84" s="310">
        <v>0</v>
      </c>
      <c r="FX84" s="310">
        <v>0</v>
      </c>
      <c r="FY84" s="310">
        <v>0</v>
      </c>
      <c r="FZ84" s="310">
        <v>0</v>
      </c>
      <c r="GA84" s="310">
        <v>0</v>
      </c>
      <c r="GB84" s="310">
        <v>0</v>
      </c>
      <c r="GC84" s="310">
        <v>0</v>
      </c>
      <c r="GD84" s="310">
        <v>0</v>
      </c>
      <c r="GE84" s="310">
        <v>0</v>
      </c>
      <c r="GF84" s="310">
        <v>0</v>
      </c>
      <c r="GG84" s="310">
        <v>0</v>
      </c>
      <c r="GH84" s="310">
        <v>0</v>
      </c>
      <c r="GI84" s="310">
        <v>0</v>
      </c>
      <c r="GJ84" s="294">
        <v>118</v>
      </c>
      <c r="GK84" s="310">
        <v>0</v>
      </c>
      <c r="GL84" s="294">
        <v>2</v>
      </c>
      <c r="GM84" s="310">
        <v>0</v>
      </c>
      <c r="GN84" s="258">
        <f t="shared" si="40"/>
        <v>0</v>
      </c>
      <c r="GO84" s="310">
        <v>0</v>
      </c>
      <c r="GP84" s="258">
        <f t="shared" si="41"/>
        <v>0</v>
      </c>
      <c r="GQ84" s="310">
        <v>0</v>
      </c>
      <c r="GR84" s="310">
        <v>0</v>
      </c>
      <c r="GS84" s="310">
        <v>0</v>
      </c>
      <c r="GT84" s="310">
        <v>0</v>
      </c>
      <c r="GU84" s="310">
        <v>0</v>
      </c>
      <c r="GV84" s="310">
        <v>0</v>
      </c>
      <c r="GW84" s="310">
        <v>0</v>
      </c>
      <c r="GX84" s="310">
        <v>0</v>
      </c>
      <c r="GY84" s="310">
        <v>0</v>
      </c>
      <c r="GZ84" s="310">
        <v>0</v>
      </c>
      <c r="HA84" s="310">
        <v>0</v>
      </c>
      <c r="HB84" s="310">
        <v>0</v>
      </c>
      <c r="HC84" s="310">
        <v>0</v>
      </c>
      <c r="HD84" s="310">
        <v>0</v>
      </c>
      <c r="HE84" s="310">
        <v>0</v>
      </c>
      <c r="HF84" s="258">
        <v>0</v>
      </c>
      <c r="HG84" s="310">
        <v>0</v>
      </c>
      <c r="HH84" s="258">
        <v>0</v>
      </c>
      <c r="HI84" s="311">
        <v>0</v>
      </c>
      <c r="HJ84" s="311">
        <v>0</v>
      </c>
      <c r="HK84" s="310">
        <v>0</v>
      </c>
      <c r="HL84" s="310">
        <v>0</v>
      </c>
      <c r="HM84" s="310">
        <v>0</v>
      </c>
      <c r="HN84" s="310">
        <v>0</v>
      </c>
      <c r="HO84" s="311">
        <v>0</v>
      </c>
      <c r="HP84" s="310">
        <v>0</v>
      </c>
      <c r="HQ84" s="310">
        <v>0</v>
      </c>
      <c r="HR84" s="310">
        <v>0</v>
      </c>
      <c r="HS84" s="310">
        <v>0</v>
      </c>
      <c r="HT84" s="310">
        <v>0</v>
      </c>
      <c r="HU84" s="310">
        <v>0</v>
      </c>
      <c r="HV84" s="310">
        <v>0</v>
      </c>
      <c r="HW84" s="310">
        <v>0</v>
      </c>
      <c r="HX84" s="310">
        <v>0</v>
      </c>
      <c r="HY84" s="310">
        <v>0</v>
      </c>
      <c r="HZ84" s="310">
        <v>0</v>
      </c>
      <c r="IA84" s="310">
        <v>0</v>
      </c>
      <c r="IB84" s="310">
        <v>0</v>
      </c>
      <c r="IC84" s="310">
        <v>0</v>
      </c>
      <c r="ID84" s="310">
        <v>0</v>
      </c>
      <c r="IE84" s="310">
        <v>0</v>
      </c>
      <c r="IF84" s="310">
        <v>0</v>
      </c>
      <c r="IG84" s="310">
        <v>0</v>
      </c>
      <c r="IH84" s="310">
        <v>0</v>
      </c>
      <c r="II84" s="310">
        <v>0</v>
      </c>
      <c r="IJ84" s="310">
        <v>0</v>
      </c>
      <c r="IK84" s="310">
        <v>0</v>
      </c>
      <c r="IL84" s="310">
        <v>0</v>
      </c>
      <c r="IM84" s="310">
        <v>0</v>
      </c>
      <c r="IN84" s="310">
        <v>0</v>
      </c>
      <c r="IO84" s="310">
        <v>0</v>
      </c>
      <c r="IP84" s="310">
        <v>0</v>
      </c>
      <c r="IQ84" s="310">
        <v>0</v>
      </c>
      <c r="IR84" s="310">
        <v>0</v>
      </c>
      <c r="IS84" s="310">
        <v>0</v>
      </c>
      <c r="IT84" s="310">
        <v>0</v>
      </c>
      <c r="IU84" s="310">
        <v>0</v>
      </c>
      <c r="IV84" s="310">
        <v>0</v>
      </c>
      <c r="IW84" s="310">
        <v>0</v>
      </c>
      <c r="IX84" s="310">
        <v>0</v>
      </c>
      <c r="IY84" s="310">
        <v>0</v>
      </c>
      <c r="IZ84" s="310">
        <v>0</v>
      </c>
      <c r="JA84" s="310">
        <v>0</v>
      </c>
    </row>
    <row r="85" spans="1:261" ht="173.25" x14ac:dyDescent="0.3">
      <c r="A85" s="293">
        <v>75</v>
      </c>
      <c r="B85" s="293" t="s">
        <v>526</v>
      </c>
      <c r="C85" s="292" t="s">
        <v>598</v>
      </c>
      <c r="D85" s="291">
        <v>1055181797</v>
      </c>
      <c r="E85" s="265">
        <f t="shared" si="36"/>
        <v>181.69</v>
      </c>
      <c r="F85" s="265">
        <f t="shared" si="33"/>
        <v>0</v>
      </c>
      <c r="G85" s="265">
        <f t="shared" si="34"/>
        <v>181.69</v>
      </c>
      <c r="H85" s="265">
        <f>SUM(O85,S85,U85,W85,Y85,AA85,AK85,AO85,AQ85,AS85,AU85,AW85,BC85,BE85,AY85,FK85,FL85,FM85,FQ85,FR85,BX85,CB85,DE85,DI85,DU85,DY85,ES85,ET85,EU85,FE85,FF85,FG85,GO85,GS85,HN85,HR85,HT85,HV85,HX85,HZ85,IJ85,IN85,IP85,IR85,IT85,IV85,FS85,FW85,FX85,FY85,GC85,GD85,GE85,GU85,GW85,GY85,HA85,HC85,IB85,IX85,IZ85,DK85,DM85,DO85,DQ85,IF85,EA85,EC85,EE85,EG85,ID85)</f>
        <v>0</v>
      </c>
      <c r="I85" s="265">
        <f t="shared" si="35"/>
        <v>0</v>
      </c>
      <c r="J85" s="290">
        <f t="shared" si="37"/>
        <v>0</v>
      </c>
      <c r="K85" s="310">
        <v>0</v>
      </c>
      <c r="L85" s="290">
        <v>0</v>
      </c>
      <c r="M85" s="310">
        <v>0</v>
      </c>
      <c r="N85" s="310">
        <v>0</v>
      </c>
      <c r="O85" s="310">
        <v>0</v>
      </c>
      <c r="P85" s="294">
        <v>0</v>
      </c>
      <c r="Q85" s="310">
        <v>0</v>
      </c>
      <c r="R85" s="310">
        <v>0</v>
      </c>
      <c r="S85" s="310">
        <v>0</v>
      </c>
      <c r="T85" s="310">
        <v>0</v>
      </c>
      <c r="U85" s="310">
        <v>0</v>
      </c>
      <c r="V85" s="294">
        <v>0</v>
      </c>
      <c r="W85" s="310">
        <v>0</v>
      </c>
      <c r="X85" s="294">
        <v>0</v>
      </c>
      <c r="Y85" s="310">
        <v>0</v>
      </c>
      <c r="Z85" s="294">
        <v>0</v>
      </c>
      <c r="AA85" s="310">
        <v>0</v>
      </c>
      <c r="AB85" s="294">
        <v>0</v>
      </c>
      <c r="AC85" s="310">
        <v>0</v>
      </c>
      <c r="AD85" s="294">
        <v>0</v>
      </c>
      <c r="AE85" s="310">
        <v>0</v>
      </c>
      <c r="AF85" s="311">
        <v>0</v>
      </c>
      <c r="AG85" s="310">
        <v>0</v>
      </c>
      <c r="AH85" s="310">
        <v>0</v>
      </c>
      <c r="AI85" s="310">
        <v>0</v>
      </c>
      <c r="AJ85" s="310">
        <v>0</v>
      </c>
      <c r="AK85" s="310">
        <v>0</v>
      </c>
      <c r="AL85" s="312">
        <v>0</v>
      </c>
      <c r="AM85" s="310">
        <v>0</v>
      </c>
      <c r="AN85" s="310">
        <v>0</v>
      </c>
      <c r="AO85" s="310">
        <v>0</v>
      </c>
      <c r="AP85" s="310">
        <v>0</v>
      </c>
      <c r="AQ85" s="310">
        <v>0</v>
      </c>
      <c r="AR85" s="312">
        <v>0</v>
      </c>
      <c r="AS85" s="310">
        <v>0</v>
      </c>
      <c r="AT85" s="312">
        <v>0</v>
      </c>
      <c r="AU85" s="310">
        <v>0</v>
      </c>
      <c r="AV85" s="312">
        <v>0</v>
      </c>
      <c r="AW85" s="310">
        <v>0</v>
      </c>
      <c r="AX85" s="312">
        <v>0</v>
      </c>
      <c r="AY85" s="310">
        <v>0</v>
      </c>
      <c r="AZ85" s="310">
        <v>0</v>
      </c>
      <c r="BA85" s="310">
        <v>0</v>
      </c>
      <c r="BB85" s="290">
        <v>0</v>
      </c>
      <c r="BC85" s="310">
        <v>0</v>
      </c>
      <c r="BD85" s="310">
        <v>0</v>
      </c>
      <c r="BE85" s="310">
        <v>0</v>
      </c>
      <c r="BF85" s="294">
        <v>0</v>
      </c>
      <c r="BG85" s="310">
        <v>0</v>
      </c>
      <c r="BH85" s="290">
        <v>0</v>
      </c>
      <c r="BI85" s="310">
        <v>0</v>
      </c>
      <c r="BJ85" s="310">
        <v>0</v>
      </c>
      <c r="BK85" s="310">
        <v>0</v>
      </c>
      <c r="BL85" s="294">
        <v>0</v>
      </c>
      <c r="BM85" s="310">
        <v>0</v>
      </c>
      <c r="BN85" s="310">
        <v>0</v>
      </c>
      <c r="BO85" s="310">
        <v>0</v>
      </c>
      <c r="BP85" s="294">
        <v>0</v>
      </c>
      <c r="BQ85" s="310">
        <v>0</v>
      </c>
      <c r="BR85" s="290">
        <v>0</v>
      </c>
      <c r="BS85" s="290">
        <f t="shared" si="38"/>
        <v>0</v>
      </c>
      <c r="BT85" s="310">
        <v>0</v>
      </c>
      <c r="BU85" s="290">
        <v>0</v>
      </c>
      <c r="BV85" s="310">
        <v>0</v>
      </c>
      <c r="BW85" s="310">
        <v>0</v>
      </c>
      <c r="BX85" s="310">
        <v>0</v>
      </c>
      <c r="BY85" s="294">
        <v>0</v>
      </c>
      <c r="BZ85" s="310">
        <v>0</v>
      </c>
      <c r="CA85" s="310">
        <v>0</v>
      </c>
      <c r="CB85" s="310">
        <v>0</v>
      </c>
      <c r="CC85" s="258">
        <v>0</v>
      </c>
      <c r="CD85" s="310">
        <v>0</v>
      </c>
      <c r="CE85" s="310">
        <v>0</v>
      </c>
      <c r="CF85" s="313">
        <v>0</v>
      </c>
      <c r="CG85" s="313">
        <v>0</v>
      </c>
      <c r="CH85" s="310">
        <v>0</v>
      </c>
      <c r="CI85" s="313">
        <v>0</v>
      </c>
      <c r="CJ85" s="310">
        <v>0</v>
      </c>
      <c r="CK85" s="310">
        <v>0</v>
      </c>
      <c r="CL85" s="310">
        <v>0</v>
      </c>
      <c r="CM85" s="311">
        <v>0</v>
      </c>
      <c r="CN85" s="310">
        <v>0</v>
      </c>
      <c r="CO85" s="311">
        <v>0</v>
      </c>
      <c r="CP85" s="310">
        <v>0</v>
      </c>
      <c r="CQ85" s="310">
        <v>0</v>
      </c>
      <c r="CR85" s="310">
        <v>0</v>
      </c>
      <c r="CS85" s="290">
        <v>0</v>
      </c>
      <c r="CT85" s="310">
        <v>0</v>
      </c>
      <c r="CU85" s="310">
        <v>0</v>
      </c>
      <c r="CV85" s="310">
        <v>0</v>
      </c>
      <c r="CW85" s="310">
        <v>0</v>
      </c>
      <c r="CX85" s="310">
        <v>0</v>
      </c>
      <c r="CY85" s="290">
        <v>0</v>
      </c>
      <c r="CZ85" s="290">
        <f t="shared" si="39"/>
        <v>0</v>
      </c>
      <c r="DA85" s="310">
        <v>0</v>
      </c>
      <c r="DB85" s="290">
        <v>0</v>
      </c>
      <c r="DC85" s="310">
        <v>0</v>
      </c>
      <c r="DD85" s="294">
        <v>0</v>
      </c>
      <c r="DE85" s="310">
        <v>0</v>
      </c>
      <c r="DF85" s="310">
        <v>0</v>
      </c>
      <c r="DG85" s="310">
        <v>0</v>
      </c>
      <c r="DH85" s="310">
        <v>0</v>
      </c>
      <c r="DI85" s="310">
        <v>0</v>
      </c>
      <c r="DJ85" s="310">
        <v>0</v>
      </c>
      <c r="DK85" s="310">
        <v>0</v>
      </c>
      <c r="DL85" s="310">
        <v>0</v>
      </c>
      <c r="DM85" s="310">
        <v>0</v>
      </c>
      <c r="DN85" s="310">
        <v>0</v>
      </c>
      <c r="DO85" s="310">
        <v>0</v>
      </c>
      <c r="DP85" s="310">
        <v>0</v>
      </c>
      <c r="DQ85" s="310">
        <v>0</v>
      </c>
      <c r="DR85" s="294">
        <v>0</v>
      </c>
      <c r="DS85" s="310">
        <v>0</v>
      </c>
      <c r="DT85" s="294">
        <v>0</v>
      </c>
      <c r="DU85" s="310">
        <v>0</v>
      </c>
      <c r="DV85" s="310">
        <v>0</v>
      </c>
      <c r="DW85" s="310">
        <v>0</v>
      </c>
      <c r="DX85" s="310">
        <v>0</v>
      </c>
      <c r="DY85" s="310">
        <v>0</v>
      </c>
      <c r="DZ85" s="310">
        <v>0</v>
      </c>
      <c r="EA85" s="310">
        <v>0</v>
      </c>
      <c r="EB85" s="310">
        <v>0</v>
      </c>
      <c r="EC85" s="310">
        <v>0</v>
      </c>
      <c r="ED85" s="310">
        <v>0</v>
      </c>
      <c r="EE85" s="310">
        <v>0</v>
      </c>
      <c r="EF85" s="310">
        <v>0</v>
      </c>
      <c r="EG85" s="310">
        <v>0</v>
      </c>
      <c r="EH85" s="294">
        <v>0</v>
      </c>
      <c r="EI85" s="294">
        <v>0</v>
      </c>
      <c r="EJ85" s="291">
        <v>0</v>
      </c>
      <c r="EK85" s="310">
        <v>0</v>
      </c>
      <c r="EL85" s="294">
        <v>0</v>
      </c>
      <c r="EM85" s="310">
        <v>0</v>
      </c>
      <c r="EN85" s="310">
        <v>0</v>
      </c>
      <c r="EO85" s="310">
        <v>0</v>
      </c>
      <c r="EP85" s="258">
        <v>181.69</v>
      </c>
      <c r="EQ85" s="310">
        <v>0</v>
      </c>
      <c r="ER85" s="310">
        <v>0</v>
      </c>
      <c r="ES85" s="310">
        <v>0</v>
      </c>
      <c r="ET85" s="310">
        <v>0</v>
      </c>
      <c r="EU85" s="310">
        <v>0</v>
      </c>
      <c r="EV85" s="258">
        <v>0</v>
      </c>
      <c r="EW85" s="310">
        <v>0</v>
      </c>
      <c r="EX85" s="310">
        <v>0</v>
      </c>
      <c r="EY85" s="310">
        <v>0</v>
      </c>
      <c r="EZ85" s="310">
        <v>0</v>
      </c>
      <c r="FA85" s="310">
        <v>0</v>
      </c>
      <c r="FB85" s="310">
        <v>0</v>
      </c>
      <c r="FC85" s="310">
        <v>0</v>
      </c>
      <c r="FD85" s="310">
        <v>0</v>
      </c>
      <c r="FE85" s="310">
        <v>0</v>
      </c>
      <c r="FF85" s="310">
        <v>0</v>
      </c>
      <c r="FG85" s="310">
        <v>0</v>
      </c>
      <c r="FH85" s="310">
        <v>0</v>
      </c>
      <c r="FI85" s="310">
        <v>0</v>
      </c>
      <c r="FJ85" s="310">
        <v>0</v>
      </c>
      <c r="FK85" s="310">
        <v>0</v>
      </c>
      <c r="FL85" s="310">
        <v>0</v>
      </c>
      <c r="FM85" s="310">
        <v>0</v>
      </c>
      <c r="FN85" s="310">
        <v>0</v>
      </c>
      <c r="FO85" s="310">
        <v>0</v>
      </c>
      <c r="FP85" s="310">
        <v>0</v>
      </c>
      <c r="FQ85" s="310">
        <v>0</v>
      </c>
      <c r="FR85" s="310">
        <v>0</v>
      </c>
      <c r="FS85" s="310">
        <v>0</v>
      </c>
      <c r="FT85" s="310">
        <v>0</v>
      </c>
      <c r="FU85" s="310">
        <v>0</v>
      </c>
      <c r="FV85" s="310">
        <v>0</v>
      </c>
      <c r="FW85" s="310">
        <v>0</v>
      </c>
      <c r="FX85" s="310">
        <v>0</v>
      </c>
      <c r="FY85" s="310">
        <v>0</v>
      </c>
      <c r="FZ85" s="310">
        <v>0</v>
      </c>
      <c r="GA85" s="310">
        <v>0</v>
      </c>
      <c r="GB85" s="310">
        <v>0</v>
      </c>
      <c r="GC85" s="310">
        <v>0</v>
      </c>
      <c r="GD85" s="310">
        <v>0</v>
      </c>
      <c r="GE85" s="310">
        <v>0</v>
      </c>
      <c r="GF85" s="310">
        <v>0</v>
      </c>
      <c r="GG85" s="310">
        <v>0</v>
      </c>
      <c r="GH85" s="310">
        <v>0</v>
      </c>
      <c r="GI85" s="310">
        <v>0</v>
      </c>
      <c r="GJ85" s="294">
        <v>90</v>
      </c>
      <c r="GK85" s="310">
        <v>0</v>
      </c>
      <c r="GL85" s="294">
        <v>2</v>
      </c>
      <c r="GM85" s="310">
        <v>0</v>
      </c>
      <c r="GN85" s="258">
        <f t="shared" si="40"/>
        <v>0</v>
      </c>
      <c r="GO85" s="310">
        <v>0</v>
      </c>
      <c r="GP85" s="258">
        <f t="shared" si="41"/>
        <v>0</v>
      </c>
      <c r="GQ85" s="310">
        <v>0</v>
      </c>
      <c r="GR85" s="310">
        <v>0</v>
      </c>
      <c r="GS85" s="310">
        <v>0</v>
      </c>
      <c r="GT85" s="310">
        <v>0</v>
      </c>
      <c r="GU85" s="310">
        <v>0</v>
      </c>
      <c r="GV85" s="310">
        <v>0</v>
      </c>
      <c r="GW85" s="310">
        <v>0</v>
      </c>
      <c r="GX85" s="310">
        <v>0</v>
      </c>
      <c r="GY85" s="310">
        <v>0</v>
      </c>
      <c r="GZ85" s="310">
        <v>0</v>
      </c>
      <c r="HA85" s="310">
        <v>0</v>
      </c>
      <c r="HB85" s="310">
        <v>0</v>
      </c>
      <c r="HC85" s="310">
        <v>0</v>
      </c>
      <c r="HD85" s="310">
        <v>0</v>
      </c>
      <c r="HE85" s="310">
        <v>0</v>
      </c>
      <c r="HF85" s="258">
        <v>0</v>
      </c>
      <c r="HG85" s="310">
        <v>0</v>
      </c>
      <c r="HH85" s="258">
        <v>0</v>
      </c>
      <c r="HI85" s="311">
        <v>0</v>
      </c>
      <c r="HJ85" s="311">
        <v>0</v>
      </c>
      <c r="HK85" s="310">
        <v>0</v>
      </c>
      <c r="HL85" s="310">
        <v>0</v>
      </c>
      <c r="HM85" s="310">
        <v>0</v>
      </c>
      <c r="HN85" s="310">
        <v>0</v>
      </c>
      <c r="HO85" s="311">
        <v>0</v>
      </c>
      <c r="HP85" s="310">
        <v>0</v>
      </c>
      <c r="HQ85" s="310">
        <v>0</v>
      </c>
      <c r="HR85" s="310">
        <v>0</v>
      </c>
      <c r="HS85" s="310">
        <v>0</v>
      </c>
      <c r="HT85" s="310">
        <v>0</v>
      </c>
      <c r="HU85" s="310">
        <v>0</v>
      </c>
      <c r="HV85" s="310">
        <v>0</v>
      </c>
      <c r="HW85" s="310">
        <v>0</v>
      </c>
      <c r="HX85" s="310">
        <v>0</v>
      </c>
      <c r="HY85" s="310">
        <v>0</v>
      </c>
      <c r="HZ85" s="310">
        <v>0</v>
      </c>
      <c r="IA85" s="310">
        <v>0</v>
      </c>
      <c r="IB85" s="310">
        <v>0</v>
      </c>
      <c r="IC85" s="310">
        <v>0</v>
      </c>
      <c r="ID85" s="310">
        <v>0</v>
      </c>
      <c r="IE85" s="310">
        <v>0</v>
      </c>
      <c r="IF85" s="310">
        <v>0</v>
      </c>
      <c r="IG85" s="310">
        <v>0</v>
      </c>
      <c r="IH85" s="310">
        <v>0</v>
      </c>
      <c r="II85" s="310">
        <v>0</v>
      </c>
      <c r="IJ85" s="310">
        <v>0</v>
      </c>
      <c r="IK85" s="310">
        <v>0</v>
      </c>
      <c r="IL85" s="310">
        <v>0</v>
      </c>
      <c r="IM85" s="310">
        <v>0</v>
      </c>
      <c r="IN85" s="310">
        <v>0</v>
      </c>
      <c r="IO85" s="310">
        <v>0</v>
      </c>
      <c r="IP85" s="310">
        <v>0</v>
      </c>
      <c r="IQ85" s="310">
        <v>0</v>
      </c>
      <c r="IR85" s="310">
        <v>0</v>
      </c>
      <c r="IS85" s="310">
        <v>0</v>
      </c>
      <c r="IT85" s="310">
        <v>0</v>
      </c>
      <c r="IU85" s="310">
        <v>0</v>
      </c>
      <c r="IV85" s="310">
        <v>0</v>
      </c>
      <c r="IW85" s="310">
        <v>0</v>
      </c>
      <c r="IX85" s="310">
        <v>0</v>
      </c>
      <c r="IY85" s="310">
        <v>0</v>
      </c>
      <c r="IZ85" s="310">
        <v>0</v>
      </c>
      <c r="JA85" s="310">
        <v>0</v>
      </c>
    </row>
    <row r="86" spans="1:261" ht="63" x14ac:dyDescent="0.3">
      <c r="A86" s="293">
        <v>76</v>
      </c>
      <c r="B86" s="293" t="s">
        <v>526</v>
      </c>
      <c r="C86" s="292" t="s">
        <v>599</v>
      </c>
      <c r="D86" s="291">
        <v>247692991</v>
      </c>
      <c r="E86" s="265">
        <f t="shared" si="36"/>
        <v>1137.3399999999999</v>
      </c>
      <c r="F86" s="265">
        <f t="shared" si="33"/>
        <v>0</v>
      </c>
      <c r="G86" s="265">
        <f t="shared" si="34"/>
        <v>1105.3399999999999</v>
      </c>
      <c r="H86" s="265">
        <f>SUM(O86,S86,U86,W86,Y86,AA86,AK86,AO86,AQ86,AS86,AU86,AW86,BC86,BE86,AY86,FK86,FL86,FM86,FQ86,FR86,BX86,CB86,DE86,DI86,DU86,DY86,ES86,ET86,EU86,FE86,FF86,FG86,GO86,GS86,HN86,HR86,HT86,HV86,HX86,HZ86,IJ86,IN86,IP86,IR86,IT86,IV86,FS86,FW86,FX86,FY86,GC86,GD86,GE86,GU86,GW86,GY86,HA86,HC86,IB86,IX86,IZ86,DK86,DM86,DO86,DQ86,IF86,EA86,EC86,EE86,EG86,ID86)</f>
        <v>0</v>
      </c>
      <c r="I86" s="265">
        <f t="shared" si="35"/>
        <v>32</v>
      </c>
      <c r="J86" s="290">
        <f t="shared" si="37"/>
        <v>0</v>
      </c>
      <c r="K86" s="310">
        <v>0</v>
      </c>
      <c r="L86" s="290">
        <v>0</v>
      </c>
      <c r="M86" s="310">
        <v>0</v>
      </c>
      <c r="N86" s="310">
        <v>0</v>
      </c>
      <c r="O86" s="310">
        <v>0</v>
      </c>
      <c r="P86" s="294">
        <v>0</v>
      </c>
      <c r="Q86" s="310">
        <v>0</v>
      </c>
      <c r="R86" s="310">
        <v>0</v>
      </c>
      <c r="S86" s="310">
        <v>0</v>
      </c>
      <c r="T86" s="310">
        <v>0</v>
      </c>
      <c r="U86" s="310">
        <v>0</v>
      </c>
      <c r="V86" s="294">
        <v>0</v>
      </c>
      <c r="W86" s="310">
        <v>0</v>
      </c>
      <c r="X86" s="294">
        <v>0</v>
      </c>
      <c r="Y86" s="310">
        <v>0</v>
      </c>
      <c r="Z86" s="294">
        <v>0</v>
      </c>
      <c r="AA86" s="310">
        <v>0</v>
      </c>
      <c r="AB86" s="294">
        <v>0</v>
      </c>
      <c r="AC86" s="310">
        <v>0</v>
      </c>
      <c r="AD86" s="294">
        <v>0</v>
      </c>
      <c r="AE86" s="310">
        <v>0</v>
      </c>
      <c r="AF86" s="311">
        <v>0</v>
      </c>
      <c r="AG86" s="310">
        <v>0</v>
      </c>
      <c r="AH86" s="310">
        <v>0</v>
      </c>
      <c r="AI86" s="310">
        <v>0</v>
      </c>
      <c r="AJ86" s="310">
        <v>0</v>
      </c>
      <c r="AK86" s="310">
        <v>0</v>
      </c>
      <c r="AL86" s="312">
        <v>0</v>
      </c>
      <c r="AM86" s="310">
        <v>0</v>
      </c>
      <c r="AN86" s="310">
        <v>0</v>
      </c>
      <c r="AO86" s="310">
        <v>0</v>
      </c>
      <c r="AP86" s="310">
        <v>0</v>
      </c>
      <c r="AQ86" s="310">
        <v>0</v>
      </c>
      <c r="AR86" s="312">
        <v>0</v>
      </c>
      <c r="AS86" s="310">
        <v>0</v>
      </c>
      <c r="AT86" s="312">
        <v>0</v>
      </c>
      <c r="AU86" s="310">
        <v>0</v>
      </c>
      <c r="AV86" s="312">
        <v>0</v>
      </c>
      <c r="AW86" s="310">
        <v>0</v>
      </c>
      <c r="AX86" s="312">
        <v>0</v>
      </c>
      <c r="AY86" s="310">
        <v>0</v>
      </c>
      <c r="AZ86" s="310">
        <v>0</v>
      </c>
      <c r="BA86" s="310">
        <v>0</v>
      </c>
      <c r="BB86" s="290">
        <v>0</v>
      </c>
      <c r="BC86" s="310">
        <v>0</v>
      </c>
      <c r="BD86" s="310">
        <v>0</v>
      </c>
      <c r="BE86" s="310">
        <v>0</v>
      </c>
      <c r="BF86" s="294">
        <v>0</v>
      </c>
      <c r="BG86" s="310">
        <v>0</v>
      </c>
      <c r="BH86" s="290">
        <v>43</v>
      </c>
      <c r="BI86" s="310">
        <v>0</v>
      </c>
      <c r="BJ86" s="310">
        <v>0</v>
      </c>
      <c r="BK86" s="310">
        <v>0</v>
      </c>
      <c r="BL86" s="294">
        <v>0</v>
      </c>
      <c r="BM86" s="310">
        <v>0</v>
      </c>
      <c r="BN86" s="310">
        <v>0</v>
      </c>
      <c r="BO86" s="310">
        <v>0</v>
      </c>
      <c r="BP86" s="294">
        <v>0</v>
      </c>
      <c r="BQ86" s="310">
        <v>0</v>
      </c>
      <c r="BR86" s="290">
        <v>0</v>
      </c>
      <c r="BS86" s="290">
        <f t="shared" si="38"/>
        <v>2</v>
      </c>
      <c r="BT86" s="310">
        <v>0</v>
      </c>
      <c r="BU86" s="290">
        <v>2</v>
      </c>
      <c r="BV86" s="310">
        <v>0</v>
      </c>
      <c r="BW86" s="310">
        <v>0</v>
      </c>
      <c r="BX86" s="310">
        <v>0</v>
      </c>
      <c r="BY86" s="294">
        <v>15</v>
      </c>
      <c r="BZ86" s="310">
        <v>0</v>
      </c>
      <c r="CA86" s="310">
        <v>0</v>
      </c>
      <c r="CB86" s="310">
        <v>0</v>
      </c>
      <c r="CC86" s="258">
        <v>17</v>
      </c>
      <c r="CD86" s="310">
        <v>0</v>
      </c>
      <c r="CE86" s="310">
        <v>0</v>
      </c>
      <c r="CF86" s="313">
        <v>0</v>
      </c>
      <c r="CG86" s="313">
        <v>0</v>
      </c>
      <c r="CH86" s="310">
        <v>0</v>
      </c>
      <c r="CI86" s="313">
        <v>0</v>
      </c>
      <c r="CJ86" s="310">
        <v>0</v>
      </c>
      <c r="CK86" s="310">
        <v>0</v>
      </c>
      <c r="CL86" s="310">
        <v>0</v>
      </c>
      <c r="CM86" s="311">
        <v>0</v>
      </c>
      <c r="CN86" s="310">
        <v>0</v>
      </c>
      <c r="CO86" s="311">
        <v>0</v>
      </c>
      <c r="CP86" s="310">
        <v>0</v>
      </c>
      <c r="CQ86" s="310">
        <v>0</v>
      </c>
      <c r="CR86" s="310">
        <v>0</v>
      </c>
      <c r="CS86" s="290">
        <v>0</v>
      </c>
      <c r="CT86" s="310">
        <v>0</v>
      </c>
      <c r="CU86" s="310">
        <v>0</v>
      </c>
      <c r="CV86" s="310">
        <v>0</v>
      </c>
      <c r="CW86" s="310">
        <v>0</v>
      </c>
      <c r="CX86" s="310">
        <v>0</v>
      </c>
      <c r="CY86" s="290">
        <v>0</v>
      </c>
      <c r="CZ86" s="290">
        <f t="shared" si="39"/>
        <v>3</v>
      </c>
      <c r="DA86" s="310">
        <v>0</v>
      </c>
      <c r="DB86" s="290">
        <v>3</v>
      </c>
      <c r="DC86" s="310">
        <v>0</v>
      </c>
      <c r="DD86" s="294">
        <v>50</v>
      </c>
      <c r="DE86" s="310">
        <v>0</v>
      </c>
      <c r="DF86" s="310">
        <v>0</v>
      </c>
      <c r="DG86" s="310">
        <v>0</v>
      </c>
      <c r="DH86" s="310">
        <v>0</v>
      </c>
      <c r="DI86" s="310">
        <v>0</v>
      </c>
      <c r="DJ86" s="310">
        <v>0</v>
      </c>
      <c r="DK86" s="310">
        <v>0</v>
      </c>
      <c r="DL86" s="310">
        <v>0</v>
      </c>
      <c r="DM86" s="310">
        <v>0</v>
      </c>
      <c r="DN86" s="310">
        <v>0</v>
      </c>
      <c r="DO86" s="310">
        <v>0</v>
      </c>
      <c r="DP86" s="310">
        <v>0</v>
      </c>
      <c r="DQ86" s="310">
        <v>0</v>
      </c>
      <c r="DR86" s="294">
        <v>0</v>
      </c>
      <c r="DS86" s="310">
        <v>0</v>
      </c>
      <c r="DT86" s="294">
        <v>759</v>
      </c>
      <c r="DU86" s="310">
        <v>0</v>
      </c>
      <c r="DV86" s="310">
        <v>0</v>
      </c>
      <c r="DW86" s="310">
        <v>0</v>
      </c>
      <c r="DX86" s="310">
        <v>0</v>
      </c>
      <c r="DY86" s="310">
        <v>0</v>
      </c>
      <c r="DZ86" s="310">
        <v>0</v>
      </c>
      <c r="EA86" s="310">
        <v>0</v>
      </c>
      <c r="EB86" s="310">
        <v>0</v>
      </c>
      <c r="EC86" s="310">
        <v>0</v>
      </c>
      <c r="ED86" s="310">
        <v>0</v>
      </c>
      <c r="EE86" s="310">
        <v>0</v>
      </c>
      <c r="EF86" s="310">
        <v>0</v>
      </c>
      <c r="EG86" s="310">
        <v>0</v>
      </c>
      <c r="EH86" s="294">
        <v>0</v>
      </c>
      <c r="EI86" s="294">
        <v>0</v>
      </c>
      <c r="EJ86" s="291">
        <v>253</v>
      </c>
      <c r="EK86" s="310">
        <v>0</v>
      </c>
      <c r="EL86" s="294">
        <v>3</v>
      </c>
      <c r="EM86" s="310">
        <v>0</v>
      </c>
      <c r="EN86" s="310">
        <v>0</v>
      </c>
      <c r="EO86" s="310">
        <v>0</v>
      </c>
      <c r="EP86" s="258">
        <v>296.33999999999997</v>
      </c>
      <c r="EQ86" s="310">
        <v>0</v>
      </c>
      <c r="ER86" s="310">
        <v>0</v>
      </c>
      <c r="ES86" s="310">
        <v>0</v>
      </c>
      <c r="ET86" s="310">
        <v>0</v>
      </c>
      <c r="EU86" s="310">
        <v>0</v>
      </c>
      <c r="EV86" s="258">
        <v>0</v>
      </c>
      <c r="EW86" s="310">
        <v>0</v>
      </c>
      <c r="EX86" s="310">
        <v>0</v>
      </c>
      <c r="EY86" s="310">
        <v>0</v>
      </c>
      <c r="EZ86" s="310">
        <v>0</v>
      </c>
      <c r="FA86" s="310">
        <v>0</v>
      </c>
      <c r="FB86" s="310">
        <v>0</v>
      </c>
      <c r="FC86" s="310">
        <v>0</v>
      </c>
      <c r="FD86" s="310">
        <v>0</v>
      </c>
      <c r="FE86" s="310">
        <v>0</v>
      </c>
      <c r="FF86" s="310">
        <v>0</v>
      </c>
      <c r="FG86" s="310">
        <v>0</v>
      </c>
      <c r="FH86" s="310">
        <v>0</v>
      </c>
      <c r="FI86" s="310">
        <v>0</v>
      </c>
      <c r="FJ86" s="310">
        <v>0</v>
      </c>
      <c r="FK86" s="310">
        <v>0</v>
      </c>
      <c r="FL86" s="310">
        <v>0</v>
      </c>
      <c r="FM86" s="310">
        <v>0</v>
      </c>
      <c r="FN86" s="310">
        <v>0</v>
      </c>
      <c r="FO86" s="310">
        <v>0</v>
      </c>
      <c r="FP86" s="310">
        <v>0</v>
      </c>
      <c r="FQ86" s="310">
        <v>0</v>
      </c>
      <c r="FR86" s="310">
        <v>0</v>
      </c>
      <c r="FS86" s="310">
        <v>0</v>
      </c>
      <c r="FT86" s="310">
        <v>0</v>
      </c>
      <c r="FU86" s="310">
        <v>0</v>
      </c>
      <c r="FV86" s="310">
        <v>0</v>
      </c>
      <c r="FW86" s="310">
        <v>0</v>
      </c>
      <c r="FX86" s="310">
        <v>0</v>
      </c>
      <c r="FY86" s="310">
        <v>0</v>
      </c>
      <c r="FZ86" s="310">
        <v>0</v>
      </c>
      <c r="GA86" s="310">
        <v>0</v>
      </c>
      <c r="GB86" s="310">
        <v>0</v>
      </c>
      <c r="GC86" s="310">
        <v>0</v>
      </c>
      <c r="GD86" s="310">
        <v>0</v>
      </c>
      <c r="GE86" s="310">
        <v>0</v>
      </c>
      <c r="GF86" s="310">
        <v>0</v>
      </c>
      <c r="GG86" s="310">
        <v>0</v>
      </c>
      <c r="GH86" s="310">
        <v>0</v>
      </c>
      <c r="GI86" s="310">
        <v>0</v>
      </c>
      <c r="GJ86" s="294">
        <v>147</v>
      </c>
      <c r="GK86" s="310">
        <v>0</v>
      </c>
      <c r="GL86" s="294">
        <v>2</v>
      </c>
      <c r="GM86" s="310">
        <v>0</v>
      </c>
      <c r="GN86" s="258">
        <f t="shared" si="40"/>
        <v>0</v>
      </c>
      <c r="GO86" s="310">
        <v>0</v>
      </c>
      <c r="GP86" s="258">
        <f t="shared" si="41"/>
        <v>0</v>
      </c>
      <c r="GQ86" s="310">
        <v>0</v>
      </c>
      <c r="GR86" s="310">
        <v>0</v>
      </c>
      <c r="GS86" s="310">
        <v>0</v>
      </c>
      <c r="GT86" s="310">
        <v>0</v>
      </c>
      <c r="GU86" s="310">
        <v>0</v>
      </c>
      <c r="GV86" s="310">
        <v>0</v>
      </c>
      <c r="GW86" s="310">
        <v>0</v>
      </c>
      <c r="GX86" s="310">
        <v>0</v>
      </c>
      <c r="GY86" s="310">
        <v>0</v>
      </c>
      <c r="GZ86" s="310">
        <v>0</v>
      </c>
      <c r="HA86" s="310">
        <v>0</v>
      </c>
      <c r="HB86" s="310">
        <v>0</v>
      </c>
      <c r="HC86" s="310">
        <v>0</v>
      </c>
      <c r="HD86" s="310">
        <v>0</v>
      </c>
      <c r="HE86" s="310">
        <v>0</v>
      </c>
      <c r="HF86" s="258">
        <v>0</v>
      </c>
      <c r="HG86" s="310">
        <v>0</v>
      </c>
      <c r="HH86" s="258">
        <v>0</v>
      </c>
      <c r="HI86" s="311">
        <v>0</v>
      </c>
      <c r="HJ86" s="311">
        <v>0</v>
      </c>
      <c r="HK86" s="310">
        <v>0</v>
      </c>
      <c r="HL86" s="310">
        <v>0</v>
      </c>
      <c r="HM86" s="310">
        <v>0</v>
      </c>
      <c r="HN86" s="310">
        <v>0</v>
      </c>
      <c r="HO86" s="311">
        <v>0</v>
      </c>
      <c r="HP86" s="310">
        <v>0</v>
      </c>
      <c r="HQ86" s="310">
        <v>0</v>
      </c>
      <c r="HR86" s="310">
        <v>0</v>
      </c>
      <c r="HS86" s="310">
        <v>0</v>
      </c>
      <c r="HT86" s="310">
        <v>0</v>
      </c>
      <c r="HU86" s="310">
        <v>0</v>
      </c>
      <c r="HV86" s="310">
        <v>0</v>
      </c>
      <c r="HW86" s="310">
        <v>0</v>
      </c>
      <c r="HX86" s="310">
        <v>0</v>
      </c>
      <c r="HY86" s="310">
        <v>0</v>
      </c>
      <c r="HZ86" s="310">
        <v>0</v>
      </c>
      <c r="IA86" s="310">
        <v>0</v>
      </c>
      <c r="IB86" s="310">
        <v>0</v>
      </c>
      <c r="IC86" s="310">
        <v>0</v>
      </c>
      <c r="ID86" s="310">
        <v>0</v>
      </c>
      <c r="IE86" s="310">
        <v>0</v>
      </c>
      <c r="IF86" s="310">
        <v>0</v>
      </c>
      <c r="IG86" s="310">
        <v>0</v>
      </c>
      <c r="IH86" s="310">
        <v>0</v>
      </c>
      <c r="II86" s="310">
        <v>0</v>
      </c>
      <c r="IJ86" s="310">
        <v>0</v>
      </c>
      <c r="IK86" s="310">
        <v>0</v>
      </c>
      <c r="IL86" s="310">
        <v>0</v>
      </c>
      <c r="IM86" s="310">
        <v>0</v>
      </c>
      <c r="IN86" s="310">
        <v>0</v>
      </c>
      <c r="IO86" s="310">
        <v>0</v>
      </c>
      <c r="IP86" s="310">
        <v>0</v>
      </c>
      <c r="IQ86" s="310">
        <v>0</v>
      </c>
      <c r="IR86" s="310">
        <v>0</v>
      </c>
      <c r="IS86" s="310">
        <v>0</v>
      </c>
      <c r="IT86" s="310">
        <v>0</v>
      </c>
      <c r="IU86" s="310">
        <v>0</v>
      </c>
      <c r="IV86" s="310">
        <v>0</v>
      </c>
      <c r="IW86" s="310">
        <v>0</v>
      </c>
      <c r="IX86" s="310">
        <v>0</v>
      </c>
      <c r="IY86" s="310">
        <v>0</v>
      </c>
      <c r="IZ86" s="310">
        <v>0</v>
      </c>
      <c r="JA86" s="310">
        <v>0</v>
      </c>
    </row>
    <row r="87" spans="1:261" ht="141.75" x14ac:dyDescent="0.3">
      <c r="A87" s="293">
        <v>77</v>
      </c>
      <c r="B87" s="293" t="s">
        <v>526</v>
      </c>
      <c r="C87" s="292" t="s">
        <v>600</v>
      </c>
      <c r="D87" s="291">
        <v>247692993</v>
      </c>
      <c r="E87" s="265">
        <f t="shared" si="36"/>
        <v>6627</v>
      </c>
      <c r="F87" s="265">
        <f t="shared" si="33"/>
        <v>0</v>
      </c>
      <c r="G87" s="265">
        <f t="shared" si="34"/>
        <v>4180</v>
      </c>
      <c r="H87" s="265">
        <f>SUM(O87,S87,U87,W87,Y87,AA87,AK87,AO87,AQ87,AS87,AU87,AW87,BC87,BE87,AY87,FK87,FL87,FM87,FQ87,FR87,BX87,CB87,DE87,DI87,DU87,DY87,ES87,ET87,EU87,FE87,FF87,FG87,GO87,GS87,HN87,HR87,HT87,HV87,HX87,HZ87,IJ87,IN87,IP87,IR87,IT87,IV87,FS87,FW87,FX87,FY87,GC87,GD87,GE87,GU87,GW87,GY87,HA87,HC87,IB87,IX87,IZ87,DK87,DM87,DO87,DQ87,IF87,EA87,EC87,EE87,EG87,ID87)</f>
        <v>0</v>
      </c>
      <c r="I87" s="265">
        <f t="shared" si="35"/>
        <v>2447</v>
      </c>
      <c r="J87" s="290">
        <f t="shared" si="37"/>
        <v>4</v>
      </c>
      <c r="K87" s="310">
        <v>0</v>
      </c>
      <c r="L87" s="290">
        <v>4</v>
      </c>
      <c r="M87" s="310">
        <v>0</v>
      </c>
      <c r="N87" s="310">
        <v>0</v>
      </c>
      <c r="O87" s="310">
        <v>0</v>
      </c>
      <c r="P87" s="294">
        <v>0</v>
      </c>
      <c r="Q87" s="310">
        <v>0</v>
      </c>
      <c r="R87" s="310">
        <v>0</v>
      </c>
      <c r="S87" s="310">
        <v>0</v>
      </c>
      <c r="T87" s="310">
        <v>0</v>
      </c>
      <c r="U87" s="310">
        <v>0</v>
      </c>
      <c r="V87" s="294">
        <v>2195</v>
      </c>
      <c r="W87" s="310">
        <v>0</v>
      </c>
      <c r="X87" s="294">
        <v>232</v>
      </c>
      <c r="Y87" s="310">
        <v>0</v>
      </c>
      <c r="Z87" s="294">
        <v>0</v>
      </c>
      <c r="AA87" s="310">
        <v>0</v>
      </c>
      <c r="AB87" s="294">
        <v>0</v>
      </c>
      <c r="AC87" s="310">
        <v>0</v>
      </c>
      <c r="AD87" s="294">
        <v>28</v>
      </c>
      <c r="AE87" s="310">
        <v>0</v>
      </c>
      <c r="AF87" s="311">
        <v>0</v>
      </c>
      <c r="AG87" s="310">
        <v>0</v>
      </c>
      <c r="AH87" s="310">
        <v>0</v>
      </c>
      <c r="AI87" s="310">
        <v>0</v>
      </c>
      <c r="AJ87" s="310">
        <v>0</v>
      </c>
      <c r="AK87" s="310">
        <v>0</v>
      </c>
      <c r="AL87" s="312">
        <v>0</v>
      </c>
      <c r="AM87" s="310">
        <v>0</v>
      </c>
      <c r="AN87" s="310">
        <v>0</v>
      </c>
      <c r="AO87" s="310">
        <v>0</v>
      </c>
      <c r="AP87" s="310">
        <v>0</v>
      </c>
      <c r="AQ87" s="310">
        <v>0</v>
      </c>
      <c r="AR87" s="312">
        <v>0</v>
      </c>
      <c r="AS87" s="310">
        <v>0</v>
      </c>
      <c r="AT87" s="312">
        <v>0</v>
      </c>
      <c r="AU87" s="310">
        <v>0</v>
      </c>
      <c r="AV87" s="312">
        <v>0</v>
      </c>
      <c r="AW87" s="310">
        <v>0</v>
      </c>
      <c r="AX87" s="312">
        <v>0</v>
      </c>
      <c r="AY87" s="310">
        <v>0</v>
      </c>
      <c r="AZ87" s="310">
        <v>0</v>
      </c>
      <c r="BA87" s="310">
        <v>0</v>
      </c>
      <c r="BB87" s="290">
        <v>0</v>
      </c>
      <c r="BC87" s="310">
        <v>0</v>
      </c>
      <c r="BD87" s="310">
        <v>0</v>
      </c>
      <c r="BE87" s="310">
        <v>0</v>
      </c>
      <c r="BF87" s="294">
        <v>0</v>
      </c>
      <c r="BG87" s="310">
        <v>0</v>
      </c>
      <c r="BH87" s="290">
        <v>15</v>
      </c>
      <c r="BI87" s="310">
        <v>0</v>
      </c>
      <c r="BJ87" s="310">
        <v>0</v>
      </c>
      <c r="BK87" s="310">
        <v>0</v>
      </c>
      <c r="BL87" s="294">
        <v>0</v>
      </c>
      <c r="BM87" s="310">
        <v>0</v>
      </c>
      <c r="BN87" s="310">
        <v>0</v>
      </c>
      <c r="BO87" s="310">
        <v>0</v>
      </c>
      <c r="BP87" s="294">
        <v>0</v>
      </c>
      <c r="BQ87" s="310">
        <v>0</v>
      </c>
      <c r="BR87" s="290">
        <v>147</v>
      </c>
      <c r="BS87" s="290">
        <f t="shared" si="38"/>
        <v>1</v>
      </c>
      <c r="BT87" s="310">
        <v>0</v>
      </c>
      <c r="BU87" s="290">
        <v>1</v>
      </c>
      <c r="BV87" s="310">
        <v>0</v>
      </c>
      <c r="BW87" s="310">
        <v>0</v>
      </c>
      <c r="BX87" s="310">
        <v>0</v>
      </c>
      <c r="BY87" s="294">
        <v>20</v>
      </c>
      <c r="BZ87" s="310">
        <v>0</v>
      </c>
      <c r="CA87" s="310">
        <v>0</v>
      </c>
      <c r="CB87" s="310">
        <v>0</v>
      </c>
      <c r="CC87" s="258">
        <v>0</v>
      </c>
      <c r="CD87" s="310">
        <v>0</v>
      </c>
      <c r="CE87" s="310">
        <v>0</v>
      </c>
      <c r="CF87" s="313">
        <v>0</v>
      </c>
      <c r="CG87" s="313">
        <v>0</v>
      </c>
      <c r="CH87" s="310">
        <v>0</v>
      </c>
      <c r="CI87" s="313">
        <v>0</v>
      </c>
      <c r="CJ87" s="310">
        <v>0</v>
      </c>
      <c r="CK87" s="310">
        <v>0</v>
      </c>
      <c r="CL87" s="310">
        <v>0</v>
      </c>
      <c r="CM87" s="311">
        <v>0</v>
      </c>
      <c r="CN87" s="310">
        <v>0</v>
      </c>
      <c r="CO87" s="311">
        <v>0</v>
      </c>
      <c r="CP87" s="310">
        <v>0</v>
      </c>
      <c r="CQ87" s="310">
        <v>0</v>
      </c>
      <c r="CR87" s="310">
        <v>0</v>
      </c>
      <c r="CS87" s="290">
        <v>17</v>
      </c>
      <c r="CT87" s="310">
        <v>0</v>
      </c>
      <c r="CU87" s="310">
        <v>0</v>
      </c>
      <c r="CV87" s="310">
        <v>0</v>
      </c>
      <c r="CW87" s="310">
        <v>0</v>
      </c>
      <c r="CX87" s="310">
        <v>0</v>
      </c>
      <c r="CY87" s="290">
        <v>12</v>
      </c>
      <c r="CZ87" s="290">
        <f t="shared" si="39"/>
        <v>30</v>
      </c>
      <c r="DA87" s="310">
        <v>0</v>
      </c>
      <c r="DB87" s="290">
        <v>30</v>
      </c>
      <c r="DC87" s="310">
        <v>0</v>
      </c>
      <c r="DD87" s="294">
        <v>390</v>
      </c>
      <c r="DE87" s="310">
        <v>0</v>
      </c>
      <c r="DF87" s="310">
        <v>0</v>
      </c>
      <c r="DG87" s="310">
        <v>0</v>
      </c>
      <c r="DH87" s="310">
        <v>0</v>
      </c>
      <c r="DI87" s="310">
        <v>0</v>
      </c>
      <c r="DJ87" s="310">
        <v>0</v>
      </c>
      <c r="DK87" s="310">
        <v>0</v>
      </c>
      <c r="DL87" s="310">
        <v>0</v>
      </c>
      <c r="DM87" s="310">
        <v>0</v>
      </c>
      <c r="DN87" s="310">
        <v>0</v>
      </c>
      <c r="DO87" s="310">
        <v>0</v>
      </c>
      <c r="DP87" s="310">
        <v>0</v>
      </c>
      <c r="DQ87" s="310">
        <v>0</v>
      </c>
      <c r="DR87" s="294">
        <v>0</v>
      </c>
      <c r="DS87" s="310">
        <v>0</v>
      </c>
      <c r="DT87" s="294">
        <v>3636</v>
      </c>
      <c r="DU87" s="310">
        <v>0</v>
      </c>
      <c r="DV87" s="310">
        <v>0</v>
      </c>
      <c r="DW87" s="310">
        <v>0</v>
      </c>
      <c r="DX87" s="310">
        <v>0</v>
      </c>
      <c r="DY87" s="310">
        <v>0</v>
      </c>
      <c r="DZ87" s="310">
        <v>0</v>
      </c>
      <c r="EA87" s="310">
        <v>0</v>
      </c>
      <c r="EB87" s="310">
        <v>0</v>
      </c>
      <c r="EC87" s="310">
        <v>0</v>
      </c>
      <c r="ED87" s="310">
        <v>0</v>
      </c>
      <c r="EE87" s="310">
        <v>0</v>
      </c>
      <c r="EF87" s="310">
        <v>0</v>
      </c>
      <c r="EG87" s="310">
        <v>0</v>
      </c>
      <c r="EH87" s="294">
        <v>0</v>
      </c>
      <c r="EI87" s="294">
        <v>0</v>
      </c>
      <c r="EJ87" s="291">
        <v>1211</v>
      </c>
      <c r="EK87" s="310">
        <v>0</v>
      </c>
      <c r="EL87" s="294">
        <v>3</v>
      </c>
      <c r="EM87" s="310">
        <v>0</v>
      </c>
      <c r="EN87" s="310">
        <v>0</v>
      </c>
      <c r="EO87" s="310">
        <v>0</v>
      </c>
      <c r="EP87" s="258">
        <v>154</v>
      </c>
      <c r="EQ87" s="310">
        <v>0</v>
      </c>
      <c r="ER87" s="310">
        <v>0</v>
      </c>
      <c r="ES87" s="310">
        <v>0</v>
      </c>
      <c r="ET87" s="310">
        <v>0</v>
      </c>
      <c r="EU87" s="310">
        <v>0</v>
      </c>
      <c r="EV87" s="258">
        <v>0</v>
      </c>
      <c r="EW87" s="310">
        <v>0</v>
      </c>
      <c r="EX87" s="310">
        <v>0</v>
      </c>
      <c r="EY87" s="310">
        <v>0</v>
      </c>
      <c r="EZ87" s="310">
        <v>0</v>
      </c>
      <c r="FA87" s="310">
        <v>0</v>
      </c>
      <c r="FB87" s="310">
        <v>0</v>
      </c>
      <c r="FC87" s="310">
        <v>0</v>
      </c>
      <c r="FD87" s="310">
        <v>0</v>
      </c>
      <c r="FE87" s="310">
        <v>0</v>
      </c>
      <c r="FF87" s="310">
        <v>0</v>
      </c>
      <c r="FG87" s="310">
        <v>0</v>
      </c>
      <c r="FH87" s="310">
        <v>0</v>
      </c>
      <c r="FI87" s="310">
        <v>0</v>
      </c>
      <c r="FJ87" s="310">
        <v>0</v>
      </c>
      <c r="FK87" s="310">
        <v>0</v>
      </c>
      <c r="FL87" s="310">
        <v>0</v>
      </c>
      <c r="FM87" s="310">
        <v>0</v>
      </c>
      <c r="FN87" s="310">
        <v>0</v>
      </c>
      <c r="FO87" s="310">
        <v>0</v>
      </c>
      <c r="FP87" s="310">
        <v>0</v>
      </c>
      <c r="FQ87" s="310">
        <v>0</v>
      </c>
      <c r="FR87" s="310">
        <v>0</v>
      </c>
      <c r="FS87" s="310">
        <v>0</v>
      </c>
      <c r="FT87" s="310">
        <v>0</v>
      </c>
      <c r="FU87" s="310">
        <v>0</v>
      </c>
      <c r="FV87" s="310">
        <v>0</v>
      </c>
      <c r="FW87" s="310">
        <v>0</v>
      </c>
      <c r="FX87" s="310">
        <v>0</v>
      </c>
      <c r="FY87" s="310">
        <v>0</v>
      </c>
      <c r="FZ87" s="310">
        <v>0</v>
      </c>
      <c r="GA87" s="310">
        <v>0</v>
      </c>
      <c r="GB87" s="310">
        <v>0</v>
      </c>
      <c r="GC87" s="310">
        <v>0</v>
      </c>
      <c r="GD87" s="310">
        <v>0</v>
      </c>
      <c r="GE87" s="310">
        <v>0</v>
      </c>
      <c r="GF87" s="310">
        <v>0</v>
      </c>
      <c r="GG87" s="310">
        <v>0</v>
      </c>
      <c r="GH87" s="310">
        <v>0</v>
      </c>
      <c r="GI87" s="310">
        <v>0</v>
      </c>
      <c r="GJ87" s="294">
        <v>51</v>
      </c>
      <c r="GK87" s="310">
        <v>0</v>
      </c>
      <c r="GL87" s="294">
        <v>3</v>
      </c>
      <c r="GM87" s="310">
        <v>0</v>
      </c>
      <c r="GN87" s="258">
        <f t="shared" si="40"/>
        <v>0</v>
      </c>
      <c r="GO87" s="310">
        <v>0</v>
      </c>
      <c r="GP87" s="258">
        <f t="shared" si="41"/>
        <v>0</v>
      </c>
      <c r="GQ87" s="310">
        <v>0</v>
      </c>
      <c r="GR87" s="310">
        <v>0</v>
      </c>
      <c r="GS87" s="310">
        <v>0</v>
      </c>
      <c r="GT87" s="310">
        <v>0</v>
      </c>
      <c r="GU87" s="310">
        <v>0</v>
      </c>
      <c r="GV87" s="310">
        <v>0</v>
      </c>
      <c r="GW87" s="310">
        <v>0</v>
      </c>
      <c r="GX87" s="310">
        <v>0</v>
      </c>
      <c r="GY87" s="310">
        <v>0</v>
      </c>
      <c r="GZ87" s="310">
        <v>0</v>
      </c>
      <c r="HA87" s="310">
        <v>0</v>
      </c>
      <c r="HB87" s="310">
        <v>0</v>
      </c>
      <c r="HC87" s="310">
        <v>0</v>
      </c>
      <c r="HD87" s="310">
        <v>0</v>
      </c>
      <c r="HE87" s="310">
        <v>0</v>
      </c>
      <c r="HF87" s="258">
        <v>0</v>
      </c>
      <c r="HG87" s="310">
        <v>0</v>
      </c>
      <c r="HH87" s="258">
        <v>0</v>
      </c>
      <c r="HI87" s="311">
        <v>0</v>
      </c>
      <c r="HJ87" s="311">
        <v>0</v>
      </c>
      <c r="HK87" s="310">
        <v>0</v>
      </c>
      <c r="HL87" s="310">
        <v>0</v>
      </c>
      <c r="HM87" s="310">
        <v>0</v>
      </c>
      <c r="HN87" s="310">
        <v>0</v>
      </c>
      <c r="HO87" s="311">
        <v>0</v>
      </c>
      <c r="HP87" s="310">
        <v>0</v>
      </c>
      <c r="HQ87" s="310">
        <v>0</v>
      </c>
      <c r="HR87" s="310">
        <v>0</v>
      </c>
      <c r="HS87" s="310">
        <v>0</v>
      </c>
      <c r="HT87" s="310">
        <v>0</v>
      </c>
      <c r="HU87" s="310">
        <v>0</v>
      </c>
      <c r="HV87" s="310">
        <v>0</v>
      </c>
      <c r="HW87" s="310">
        <v>0</v>
      </c>
      <c r="HX87" s="310">
        <v>0</v>
      </c>
      <c r="HY87" s="310">
        <v>0</v>
      </c>
      <c r="HZ87" s="310">
        <v>0</v>
      </c>
      <c r="IA87" s="310">
        <v>0</v>
      </c>
      <c r="IB87" s="310">
        <v>0</v>
      </c>
      <c r="IC87" s="310">
        <v>0</v>
      </c>
      <c r="ID87" s="310">
        <v>0</v>
      </c>
      <c r="IE87" s="310">
        <v>0</v>
      </c>
      <c r="IF87" s="310">
        <v>0</v>
      </c>
      <c r="IG87" s="310">
        <v>0</v>
      </c>
      <c r="IH87" s="310">
        <v>0</v>
      </c>
      <c r="II87" s="310">
        <v>0</v>
      </c>
      <c r="IJ87" s="310">
        <v>0</v>
      </c>
      <c r="IK87" s="310">
        <v>0</v>
      </c>
      <c r="IL87" s="310">
        <v>0</v>
      </c>
      <c r="IM87" s="310">
        <v>0</v>
      </c>
      <c r="IN87" s="310">
        <v>0</v>
      </c>
      <c r="IO87" s="310">
        <v>0</v>
      </c>
      <c r="IP87" s="310">
        <v>0</v>
      </c>
      <c r="IQ87" s="310">
        <v>0</v>
      </c>
      <c r="IR87" s="310">
        <v>0</v>
      </c>
      <c r="IS87" s="310">
        <v>0</v>
      </c>
      <c r="IT87" s="310">
        <v>0</v>
      </c>
      <c r="IU87" s="310">
        <v>0</v>
      </c>
      <c r="IV87" s="310">
        <v>0</v>
      </c>
      <c r="IW87" s="310">
        <v>0</v>
      </c>
      <c r="IX87" s="310">
        <v>0</v>
      </c>
      <c r="IY87" s="310">
        <v>0</v>
      </c>
      <c r="IZ87" s="310">
        <v>0</v>
      </c>
      <c r="JA87" s="310">
        <v>0</v>
      </c>
    </row>
    <row r="88" spans="1:261" ht="110.25" x14ac:dyDescent="0.3">
      <c r="A88" s="293">
        <v>78</v>
      </c>
      <c r="B88" s="293" t="s">
        <v>526</v>
      </c>
      <c r="C88" s="292" t="s">
        <v>601</v>
      </c>
      <c r="D88" s="291">
        <v>247693000</v>
      </c>
      <c r="E88" s="265">
        <f t="shared" si="36"/>
        <v>3789.6499999999996</v>
      </c>
      <c r="F88" s="265">
        <f t="shared" si="33"/>
        <v>0</v>
      </c>
      <c r="G88" s="265">
        <f t="shared" si="34"/>
        <v>2907.62</v>
      </c>
      <c r="H88" s="265">
        <f>SUM(O88,S88,U88,W88,Y88,AA88,AK88,AO88,AQ88,AS88,AU88,AW88,BC88,BE88,AY88,FK88,FL88,FM88,FQ88,FR88,BX88,CB88,DE88,DI88,DU88,DY88,EM88,ET88,EU88,FE88,FF88,FG88,GO88,GS88,HN88,HR88,HT88,HV88,HX88,HZ88,IJ88,IN88,IP88,IR88,IT88,IV88,FS88,FW88,FX88,FY88,GC88,GD88,GE88,GU88,GW88,GY88,HA88,HC88,IB88,IX88,IZ88,DK88,DM88,DO88,DQ88,IF88,EA88,EC88,EE88,EG88,ID88)</f>
        <v>0</v>
      </c>
      <c r="I88" s="265">
        <f t="shared" si="35"/>
        <v>882.03</v>
      </c>
      <c r="J88" s="290">
        <f t="shared" si="37"/>
        <v>4</v>
      </c>
      <c r="K88" s="310">
        <v>0</v>
      </c>
      <c r="L88" s="290">
        <v>4</v>
      </c>
      <c r="M88" s="310">
        <v>0</v>
      </c>
      <c r="N88" s="310">
        <v>0</v>
      </c>
      <c r="O88" s="310">
        <v>0</v>
      </c>
      <c r="P88" s="294">
        <v>0</v>
      </c>
      <c r="Q88" s="310">
        <v>0</v>
      </c>
      <c r="R88" s="310">
        <v>0</v>
      </c>
      <c r="S88" s="310">
        <v>0</v>
      </c>
      <c r="T88" s="310">
        <v>0</v>
      </c>
      <c r="U88" s="310">
        <v>0</v>
      </c>
      <c r="V88" s="294">
        <v>0</v>
      </c>
      <c r="W88" s="310">
        <v>0</v>
      </c>
      <c r="X88" s="294">
        <v>752.03</v>
      </c>
      <c r="Y88" s="310">
        <v>0</v>
      </c>
      <c r="Z88" s="294">
        <v>0</v>
      </c>
      <c r="AA88" s="310">
        <v>0</v>
      </c>
      <c r="AB88" s="294">
        <v>0</v>
      </c>
      <c r="AC88" s="310">
        <v>0</v>
      </c>
      <c r="AD88" s="294">
        <v>23</v>
      </c>
      <c r="AE88" s="310">
        <v>0</v>
      </c>
      <c r="AF88" s="311">
        <v>1</v>
      </c>
      <c r="AG88" s="310">
        <v>0</v>
      </c>
      <c r="AH88" s="310">
        <v>0</v>
      </c>
      <c r="AI88" s="310">
        <v>0</v>
      </c>
      <c r="AJ88" s="310">
        <v>0</v>
      </c>
      <c r="AK88" s="310">
        <v>0</v>
      </c>
      <c r="AL88" s="312">
        <v>0</v>
      </c>
      <c r="AM88" s="310">
        <v>0</v>
      </c>
      <c r="AN88" s="310">
        <v>0</v>
      </c>
      <c r="AO88" s="310">
        <v>0</v>
      </c>
      <c r="AP88" s="310">
        <v>0</v>
      </c>
      <c r="AQ88" s="310">
        <v>0</v>
      </c>
      <c r="AR88" s="312">
        <v>0</v>
      </c>
      <c r="AS88" s="310">
        <v>0</v>
      </c>
      <c r="AT88" s="312">
        <v>120</v>
      </c>
      <c r="AU88" s="310">
        <v>0</v>
      </c>
      <c r="AV88" s="312">
        <v>0</v>
      </c>
      <c r="AW88" s="310">
        <v>0</v>
      </c>
      <c r="AX88" s="312">
        <v>0</v>
      </c>
      <c r="AY88" s="310">
        <v>0</v>
      </c>
      <c r="AZ88" s="310">
        <v>0</v>
      </c>
      <c r="BA88" s="310">
        <v>0</v>
      </c>
      <c r="BB88" s="290">
        <v>0</v>
      </c>
      <c r="BC88" s="310">
        <v>0</v>
      </c>
      <c r="BD88" s="310">
        <v>0</v>
      </c>
      <c r="BE88" s="310">
        <v>0</v>
      </c>
      <c r="BF88" s="294">
        <v>0</v>
      </c>
      <c r="BG88" s="310">
        <v>0</v>
      </c>
      <c r="BH88" s="290">
        <v>110</v>
      </c>
      <c r="BI88" s="310">
        <v>0</v>
      </c>
      <c r="BJ88" s="310">
        <v>0</v>
      </c>
      <c r="BK88" s="310">
        <v>0</v>
      </c>
      <c r="BL88" s="294">
        <v>0</v>
      </c>
      <c r="BM88" s="310">
        <v>0</v>
      </c>
      <c r="BN88" s="310">
        <v>0</v>
      </c>
      <c r="BO88" s="310">
        <v>0</v>
      </c>
      <c r="BP88" s="294">
        <v>0</v>
      </c>
      <c r="BQ88" s="310">
        <v>0</v>
      </c>
      <c r="BR88" s="290">
        <v>0</v>
      </c>
      <c r="BS88" s="290">
        <f t="shared" si="38"/>
        <v>1</v>
      </c>
      <c r="BT88" s="310">
        <v>0</v>
      </c>
      <c r="BU88" s="290">
        <v>1</v>
      </c>
      <c r="BV88" s="310">
        <v>0</v>
      </c>
      <c r="BW88" s="310">
        <v>0</v>
      </c>
      <c r="BX88" s="310">
        <v>0</v>
      </c>
      <c r="BY88" s="294">
        <v>0</v>
      </c>
      <c r="BZ88" s="310">
        <v>0</v>
      </c>
      <c r="CA88" s="310">
        <v>0</v>
      </c>
      <c r="CB88" s="310">
        <v>0</v>
      </c>
      <c r="CC88" s="258">
        <v>10</v>
      </c>
      <c r="CD88" s="310">
        <v>0</v>
      </c>
      <c r="CE88" s="310">
        <v>0</v>
      </c>
      <c r="CF88" s="313">
        <v>0</v>
      </c>
      <c r="CG88" s="313">
        <v>0</v>
      </c>
      <c r="CH88" s="310">
        <v>0</v>
      </c>
      <c r="CI88" s="313">
        <v>0</v>
      </c>
      <c r="CJ88" s="310">
        <v>0</v>
      </c>
      <c r="CK88" s="310">
        <v>0</v>
      </c>
      <c r="CL88" s="310">
        <v>0</v>
      </c>
      <c r="CM88" s="311">
        <v>0</v>
      </c>
      <c r="CN88" s="310">
        <v>0</v>
      </c>
      <c r="CO88" s="311">
        <v>1</v>
      </c>
      <c r="CP88" s="310">
        <v>0</v>
      </c>
      <c r="CQ88" s="310">
        <v>0</v>
      </c>
      <c r="CR88" s="310">
        <v>0</v>
      </c>
      <c r="CS88" s="290">
        <v>30</v>
      </c>
      <c r="CT88" s="310">
        <v>0</v>
      </c>
      <c r="CU88" s="310">
        <v>0</v>
      </c>
      <c r="CV88" s="310">
        <v>0</v>
      </c>
      <c r="CW88" s="310">
        <v>0</v>
      </c>
      <c r="CX88" s="310">
        <v>0</v>
      </c>
      <c r="CY88" s="290">
        <v>13</v>
      </c>
      <c r="CZ88" s="290">
        <f t="shared" si="39"/>
        <v>17</v>
      </c>
      <c r="DA88" s="310">
        <v>0</v>
      </c>
      <c r="DB88" s="290">
        <v>17</v>
      </c>
      <c r="DC88" s="310">
        <v>0</v>
      </c>
      <c r="DD88" s="294">
        <v>220</v>
      </c>
      <c r="DE88" s="310">
        <v>0</v>
      </c>
      <c r="DF88" s="310">
        <v>0</v>
      </c>
      <c r="DG88" s="310">
        <v>0</v>
      </c>
      <c r="DH88" s="310">
        <v>0</v>
      </c>
      <c r="DI88" s="310">
        <v>0</v>
      </c>
      <c r="DJ88" s="310">
        <v>0</v>
      </c>
      <c r="DK88" s="310">
        <v>0</v>
      </c>
      <c r="DL88" s="310">
        <v>0</v>
      </c>
      <c r="DM88" s="310">
        <v>0</v>
      </c>
      <c r="DN88" s="310">
        <v>0</v>
      </c>
      <c r="DO88" s="310">
        <v>0</v>
      </c>
      <c r="DP88" s="310">
        <v>0</v>
      </c>
      <c r="DQ88" s="310">
        <v>0</v>
      </c>
      <c r="DR88" s="294">
        <v>0</v>
      </c>
      <c r="DS88" s="310">
        <v>0</v>
      </c>
      <c r="DT88" s="294">
        <v>1957.84</v>
      </c>
      <c r="DU88" s="310">
        <v>0</v>
      </c>
      <c r="DV88" s="310">
        <v>0</v>
      </c>
      <c r="DW88" s="310">
        <v>0</v>
      </c>
      <c r="DX88" s="310">
        <v>0</v>
      </c>
      <c r="DY88" s="310">
        <v>0</v>
      </c>
      <c r="DZ88" s="310">
        <v>0</v>
      </c>
      <c r="EA88" s="310">
        <v>0</v>
      </c>
      <c r="EB88" s="310">
        <v>0</v>
      </c>
      <c r="EC88" s="310">
        <v>0</v>
      </c>
      <c r="ED88" s="310">
        <v>0</v>
      </c>
      <c r="EE88" s="310">
        <v>0</v>
      </c>
      <c r="EF88" s="310">
        <v>0</v>
      </c>
      <c r="EG88" s="310">
        <v>0</v>
      </c>
      <c r="EH88" s="294">
        <v>0</v>
      </c>
      <c r="EI88" s="294">
        <v>0</v>
      </c>
      <c r="EJ88" s="291">
        <v>0</v>
      </c>
      <c r="EK88" s="310">
        <v>0</v>
      </c>
      <c r="EL88" s="294">
        <v>0</v>
      </c>
      <c r="EM88" s="310">
        <v>0</v>
      </c>
      <c r="EN88" s="310">
        <v>0</v>
      </c>
      <c r="EO88" s="310">
        <v>0</v>
      </c>
      <c r="EP88" s="258">
        <v>729.78</v>
      </c>
      <c r="EQ88" s="310">
        <v>0</v>
      </c>
      <c r="ER88" s="310">
        <v>0</v>
      </c>
      <c r="ES88" s="310">
        <v>0</v>
      </c>
      <c r="ET88" s="310">
        <v>0</v>
      </c>
      <c r="EU88" s="310">
        <v>0</v>
      </c>
      <c r="EV88" s="258">
        <v>0</v>
      </c>
      <c r="EW88" s="310">
        <v>0</v>
      </c>
      <c r="EX88" s="310">
        <v>0</v>
      </c>
      <c r="EY88" s="310">
        <v>0</v>
      </c>
      <c r="EZ88" s="310">
        <v>0</v>
      </c>
      <c r="FA88" s="310">
        <v>0</v>
      </c>
      <c r="FB88" s="310">
        <v>0</v>
      </c>
      <c r="FC88" s="310">
        <v>0</v>
      </c>
      <c r="FD88" s="310">
        <v>0</v>
      </c>
      <c r="FE88" s="310">
        <v>0</v>
      </c>
      <c r="FF88" s="310">
        <v>0</v>
      </c>
      <c r="FG88" s="310">
        <v>0</v>
      </c>
      <c r="FH88" s="310">
        <v>0</v>
      </c>
      <c r="FI88" s="310">
        <v>0</v>
      </c>
      <c r="FJ88" s="310">
        <v>0</v>
      </c>
      <c r="FK88" s="310">
        <v>0</v>
      </c>
      <c r="FL88" s="310">
        <v>0</v>
      </c>
      <c r="FM88" s="310">
        <v>0</v>
      </c>
      <c r="FN88" s="310">
        <v>0</v>
      </c>
      <c r="FO88" s="310">
        <v>0</v>
      </c>
      <c r="FP88" s="310">
        <v>0</v>
      </c>
      <c r="FQ88" s="310">
        <v>0</v>
      </c>
      <c r="FR88" s="310">
        <v>0</v>
      </c>
      <c r="FS88" s="310">
        <v>0</v>
      </c>
      <c r="FT88" s="310">
        <v>0</v>
      </c>
      <c r="FU88" s="310">
        <v>0</v>
      </c>
      <c r="FV88" s="310">
        <v>0</v>
      </c>
      <c r="FW88" s="310">
        <v>0</v>
      </c>
      <c r="FX88" s="310">
        <v>0</v>
      </c>
      <c r="FY88" s="310">
        <v>0</v>
      </c>
      <c r="FZ88" s="310">
        <v>0</v>
      </c>
      <c r="GA88" s="310">
        <v>0</v>
      </c>
      <c r="GB88" s="310">
        <v>0</v>
      </c>
      <c r="GC88" s="310">
        <v>0</v>
      </c>
      <c r="GD88" s="310">
        <v>0</v>
      </c>
      <c r="GE88" s="310">
        <v>0</v>
      </c>
      <c r="GF88" s="310">
        <v>0</v>
      </c>
      <c r="GG88" s="310">
        <v>0</v>
      </c>
      <c r="GH88" s="310">
        <v>0</v>
      </c>
      <c r="GI88" s="310">
        <v>0</v>
      </c>
      <c r="GJ88" s="294">
        <v>244</v>
      </c>
      <c r="GK88" s="310">
        <v>0</v>
      </c>
      <c r="GL88" s="294">
        <v>3</v>
      </c>
      <c r="GM88" s="310">
        <v>0</v>
      </c>
      <c r="GN88" s="258">
        <f t="shared" si="40"/>
        <v>0</v>
      </c>
      <c r="GO88" s="310">
        <v>0</v>
      </c>
      <c r="GP88" s="258">
        <f t="shared" si="41"/>
        <v>0</v>
      </c>
      <c r="GQ88" s="310">
        <v>0</v>
      </c>
      <c r="GR88" s="310">
        <v>0</v>
      </c>
      <c r="GS88" s="310">
        <v>0</v>
      </c>
      <c r="GT88" s="310">
        <v>0</v>
      </c>
      <c r="GU88" s="310">
        <v>0</v>
      </c>
      <c r="GV88" s="310">
        <v>0</v>
      </c>
      <c r="GW88" s="310">
        <v>0</v>
      </c>
      <c r="GX88" s="310">
        <v>0</v>
      </c>
      <c r="GY88" s="310">
        <v>0</v>
      </c>
      <c r="GZ88" s="310">
        <v>0</v>
      </c>
      <c r="HA88" s="310">
        <v>0</v>
      </c>
      <c r="HB88" s="310">
        <v>0</v>
      </c>
      <c r="HC88" s="310">
        <v>0</v>
      </c>
      <c r="HD88" s="310">
        <v>0</v>
      </c>
      <c r="HE88" s="310">
        <v>0</v>
      </c>
      <c r="HF88" s="258">
        <v>0</v>
      </c>
      <c r="HG88" s="310">
        <v>0</v>
      </c>
      <c r="HH88" s="258">
        <v>0</v>
      </c>
      <c r="HI88" s="311">
        <v>0</v>
      </c>
      <c r="HJ88" s="311">
        <v>0</v>
      </c>
      <c r="HK88" s="310">
        <v>0</v>
      </c>
      <c r="HL88" s="310">
        <v>0</v>
      </c>
      <c r="HM88" s="310">
        <v>0</v>
      </c>
      <c r="HN88" s="310">
        <v>0</v>
      </c>
      <c r="HO88" s="311">
        <v>0</v>
      </c>
      <c r="HP88" s="310">
        <v>0</v>
      </c>
      <c r="HQ88" s="310">
        <v>0</v>
      </c>
      <c r="HR88" s="310">
        <v>0</v>
      </c>
      <c r="HS88" s="310">
        <v>0</v>
      </c>
      <c r="HT88" s="310">
        <v>0</v>
      </c>
      <c r="HU88" s="310">
        <v>0</v>
      </c>
      <c r="HV88" s="310">
        <v>0</v>
      </c>
      <c r="HW88" s="310">
        <v>0</v>
      </c>
      <c r="HX88" s="310">
        <v>0</v>
      </c>
      <c r="HY88" s="310">
        <v>0</v>
      </c>
      <c r="HZ88" s="310">
        <v>0</v>
      </c>
      <c r="IA88" s="310">
        <v>0</v>
      </c>
      <c r="IB88" s="310">
        <v>0</v>
      </c>
      <c r="IC88" s="310">
        <v>0</v>
      </c>
      <c r="ID88" s="310">
        <v>0</v>
      </c>
      <c r="IE88" s="310">
        <v>0</v>
      </c>
      <c r="IF88" s="310">
        <v>0</v>
      </c>
      <c r="IG88" s="310">
        <v>0</v>
      </c>
      <c r="IH88" s="310">
        <v>0</v>
      </c>
      <c r="II88" s="310">
        <v>0</v>
      </c>
      <c r="IJ88" s="310">
        <v>0</v>
      </c>
      <c r="IK88" s="310">
        <v>0</v>
      </c>
      <c r="IL88" s="310">
        <v>0</v>
      </c>
      <c r="IM88" s="310">
        <v>0</v>
      </c>
      <c r="IN88" s="310">
        <v>0</v>
      </c>
      <c r="IO88" s="310">
        <v>0</v>
      </c>
      <c r="IP88" s="310">
        <v>0</v>
      </c>
      <c r="IQ88" s="310">
        <v>0</v>
      </c>
      <c r="IR88" s="310">
        <v>0</v>
      </c>
      <c r="IS88" s="310">
        <v>0</v>
      </c>
      <c r="IT88" s="310">
        <v>0</v>
      </c>
      <c r="IU88" s="310">
        <v>0</v>
      </c>
      <c r="IV88" s="310">
        <v>0</v>
      </c>
      <c r="IW88" s="310">
        <v>0</v>
      </c>
      <c r="IX88" s="310">
        <v>0</v>
      </c>
      <c r="IY88" s="310">
        <v>0</v>
      </c>
      <c r="IZ88" s="310">
        <v>0</v>
      </c>
      <c r="JA88" s="310">
        <v>0</v>
      </c>
    </row>
    <row r="89" spans="1:261" ht="141.75" x14ac:dyDescent="0.3">
      <c r="A89" s="293">
        <v>79</v>
      </c>
      <c r="B89" s="293" t="s">
        <v>526</v>
      </c>
      <c r="C89" s="292" t="s">
        <v>602</v>
      </c>
      <c r="D89" s="291">
        <v>247693088</v>
      </c>
      <c r="E89" s="265">
        <f t="shared" si="36"/>
        <v>2200</v>
      </c>
      <c r="F89" s="265">
        <f t="shared" si="33"/>
        <v>0</v>
      </c>
      <c r="G89" s="265">
        <f t="shared" si="34"/>
        <v>1518</v>
      </c>
      <c r="H89" s="265">
        <f>SUM(O89,S89,U89,W89,Y89,AA89,AK89,AO89,AQ89,AS89,AU89,AW89,BC89,BE89,AY89,FK89,FL89,FM89,FQ89,FR89,BX89,CB89,DE89,DI89,DU89,DY89,EM89,ET89,EU89,FE89,FF89,FG89,GO89,GS89,HN89,HR89,HT89,HV89,HX89,HZ89,IJ89,IN89,IP89,IR89,IT89,IV89,FS89,FW89,FX89,FY89,GC89,GD89,GE89,GU89,GW89,GY89,HA89,HC89,IB89,IX89,IZ89,DK89,DM89,DO89,DQ89,IF89,EA89,EC89,EE89,EG89,ID89)</f>
        <v>0</v>
      </c>
      <c r="I89" s="265">
        <f t="shared" si="35"/>
        <v>682</v>
      </c>
      <c r="J89" s="290">
        <f t="shared" si="37"/>
        <v>1</v>
      </c>
      <c r="K89" s="310">
        <v>0</v>
      </c>
      <c r="L89" s="290">
        <v>1</v>
      </c>
      <c r="M89" s="310">
        <v>0</v>
      </c>
      <c r="N89" s="310">
        <v>0</v>
      </c>
      <c r="O89" s="310">
        <v>0</v>
      </c>
      <c r="P89" s="294">
        <v>0</v>
      </c>
      <c r="Q89" s="310">
        <v>0</v>
      </c>
      <c r="R89" s="310">
        <v>0</v>
      </c>
      <c r="S89" s="310">
        <v>0</v>
      </c>
      <c r="T89" s="310">
        <v>0</v>
      </c>
      <c r="U89" s="310">
        <v>0</v>
      </c>
      <c r="V89" s="294">
        <v>319</v>
      </c>
      <c r="W89" s="310">
        <v>0</v>
      </c>
      <c r="X89" s="294">
        <v>0</v>
      </c>
      <c r="Y89" s="310">
        <v>0</v>
      </c>
      <c r="Z89" s="294">
        <v>0</v>
      </c>
      <c r="AA89" s="310">
        <v>0</v>
      </c>
      <c r="AB89" s="294">
        <v>0</v>
      </c>
      <c r="AC89" s="310">
        <v>0</v>
      </c>
      <c r="AD89" s="294">
        <v>12</v>
      </c>
      <c r="AE89" s="310">
        <v>0</v>
      </c>
      <c r="AF89" s="311">
        <v>0</v>
      </c>
      <c r="AG89" s="310">
        <v>0</v>
      </c>
      <c r="AH89" s="310">
        <v>0</v>
      </c>
      <c r="AI89" s="310">
        <v>0</v>
      </c>
      <c r="AJ89" s="310">
        <v>0</v>
      </c>
      <c r="AK89" s="310">
        <v>0</v>
      </c>
      <c r="AL89" s="312">
        <v>0</v>
      </c>
      <c r="AM89" s="310">
        <v>0</v>
      </c>
      <c r="AN89" s="310">
        <v>0</v>
      </c>
      <c r="AO89" s="310">
        <v>0</v>
      </c>
      <c r="AP89" s="310">
        <v>0</v>
      </c>
      <c r="AQ89" s="310">
        <v>0</v>
      </c>
      <c r="AR89" s="312">
        <v>0</v>
      </c>
      <c r="AS89" s="310">
        <v>0</v>
      </c>
      <c r="AT89" s="312">
        <v>0</v>
      </c>
      <c r="AU89" s="310">
        <v>0</v>
      </c>
      <c r="AV89" s="312">
        <v>0</v>
      </c>
      <c r="AW89" s="310">
        <v>0</v>
      </c>
      <c r="AX89" s="312">
        <v>0</v>
      </c>
      <c r="AY89" s="310">
        <v>0</v>
      </c>
      <c r="AZ89" s="310">
        <v>0</v>
      </c>
      <c r="BA89" s="310">
        <v>0</v>
      </c>
      <c r="BB89" s="290">
        <v>0</v>
      </c>
      <c r="BC89" s="310">
        <v>0</v>
      </c>
      <c r="BD89" s="310">
        <v>0</v>
      </c>
      <c r="BE89" s="310">
        <v>0</v>
      </c>
      <c r="BF89" s="294">
        <v>0</v>
      </c>
      <c r="BG89" s="310">
        <v>0</v>
      </c>
      <c r="BH89" s="290">
        <v>86</v>
      </c>
      <c r="BI89" s="310">
        <v>0</v>
      </c>
      <c r="BJ89" s="310">
        <v>0</v>
      </c>
      <c r="BK89" s="310">
        <v>0</v>
      </c>
      <c r="BL89" s="294">
        <v>0</v>
      </c>
      <c r="BM89" s="310">
        <v>0</v>
      </c>
      <c r="BN89" s="310">
        <v>0</v>
      </c>
      <c r="BO89" s="310">
        <v>0</v>
      </c>
      <c r="BP89" s="294">
        <v>0</v>
      </c>
      <c r="BQ89" s="310">
        <v>0</v>
      </c>
      <c r="BR89" s="290">
        <v>0</v>
      </c>
      <c r="BS89" s="290">
        <f t="shared" si="38"/>
        <v>1</v>
      </c>
      <c r="BT89" s="310">
        <v>0</v>
      </c>
      <c r="BU89" s="290">
        <v>1</v>
      </c>
      <c r="BV89" s="310">
        <v>0</v>
      </c>
      <c r="BW89" s="310">
        <v>0</v>
      </c>
      <c r="BX89" s="310">
        <v>0</v>
      </c>
      <c r="BY89" s="294">
        <v>0</v>
      </c>
      <c r="BZ89" s="310">
        <v>0</v>
      </c>
      <c r="CA89" s="310">
        <v>0</v>
      </c>
      <c r="CB89" s="310">
        <v>0</v>
      </c>
      <c r="CC89" s="258">
        <v>36</v>
      </c>
      <c r="CD89" s="310">
        <v>0</v>
      </c>
      <c r="CE89" s="310">
        <v>0</v>
      </c>
      <c r="CF89" s="313">
        <v>0</v>
      </c>
      <c r="CG89" s="313">
        <v>0</v>
      </c>
      <c r="CH89" s="310">
        <v>0</v>
      </c>
      <c r="CI89" s="313">
        <v>0</v>
      </c>
      <c r="CJ89" s="310">
        <v>0</v>
      </c>
      <c r="CK89" s="310">
        <v>0</v>
      </c>
      <c r="CL89" s="310">
        <v>0</v>
      </c>
      <c r="CM89" s="311">
        <v>0</v>
      </c>
      <c r="CN89" s="310">
        <v>0</v>
      </c>
      <c r="CO89" s="311">
        <v>1</v>
      </c>
      <c r="CP89" s="310">
        <v>0</v>
      </c>
      <c r="CQ89" s="310">
        <v>0</v>
      </c>
      <c r="CR89" s="310">
        <v>0</v>
      </c>
      <c r="CS89" s="290">
        <v>7</v>
      </c>
      <c r="CT89" s="310">
        <v>0</v>
      </c>
      <c r="CU89" s="310">
        <v>0</v>
      </c>
      <c r="CV89" s="310">
        <v>0</v>
      </c>
      <c r="CW89" s="310">
        <v>0</v>
      </c>
      <c r="CX89" s="310">
        <v>0</v>
      </c>
      <c r="CY89" s="290">
        <v>9</v>
      </c>
      <c r="CZ89" s="290">
        <f t="shared" si="39"/>
        <v>7</v>
      </c>
      <c r="DA89" s="310">
        <v>0</v>
      </c>
      <c r="DB89" s="290">
        <v>7</v>
      </c>
      <c r="DC89" s="310">
        <v>0</v>
      </c>
      <c r="DD89" s="294">
        <v>50</v>
      </c>
      <c r="DE89" s="310">
        <v>0</v>
      </c>
      <c r="DF89" s="310">
        <v>0</v>
      </c>
      <c r="DG89" s="310">
        <v>0</v>
      </c>
      <c r="DH89" s="310">
        <v>0</v>
      </c>
      <c r="DI89" s="310">
        <v>0</v>
      </c>
      <c r="DJ89" s="310">
        <v>0</v>
      </c>
      <c r="DK89" s="310">
        <v>0</v>
      </c>
      <c r="DL89" s="310">
        <v>0</v>
      </c>
      <c r="DM89" s="310">
        <v>0</v>
      </c>
      <c r="DN89" s="310">
        <v>0</v>
      </c>
      <c r="DO89" s="310">
        <v>0</v>
      </c>
      <c r="DP89" s="310">
        <v>0</v>
      </c>
      <c r="DQ89" s="310">
        <v>0</v>
      </c>
      <c r="DR89" s="294">
        <v>45</v>
      </c>
      <c r="DS89" s="310">
        <v>0</v>
      </c>
      <c r="DT89" s="294">
        <v>1468</v>
      </c>
      <c r="DU89" s="310">
        <v>0</v>
      </c>
      <c r="DV89" s="310">
        <v>0</v>
      </c>
      <c r="DW89" s="310">
        <v>0</v>
      </c>
      <c r="DX89" s="310">
        <v>0</v>
      </c>
      <c r="DY89" s="310">
        <v>0</v>
      </c>
      <c r="DZ89" s="310">
        <v>0</v>
      </c>
      <c r="EA89" s="310">
        <v>0</v>
      </c>
      <c r="EB89" s="310">
        <v>0</v>
      </c>
      <c r="EC89" s="310">
        <v>0</v>
      </c>
      <c r="ED89" s="310">
        <v>0</v>
      </c>
      <c r="EE89" s="310">
        <v>0</v>
      </c>
      <c r="EF89" s="310">
        <v>0</v>
      </c>
      <c r="EG89" s="310">
        <v>0</v>
      </c>
      <c r="EH89" s="294">
        <v>0</v>
      </c>
      <c r="EI89" s="294">
        <v>0</v>
      </c>
      <c r="EJ89" s="291">
        <v>489</v>
      </c>
      <c r="EK89" s="310">
        <v>0</v>
      </c>
      <c r="EL89" s="294">
        <v>3</v>
      </c>
      <c r="EM89" s="310">
        <v>0</v>
      </c>
      <c r="EN89" s="310">
        <v>0</v>
      </c>
      <c r="EO89" s="310">
        <v>0</v>
      </c>
      <c r="EP89" s="258">
        <v>0</v>
      </c>
      <c r="EQ89" s="310">
        <v>0</v>
      </c>
      <c r="ER89" s="310">
        <v>0</v>
      </c>
      <c r="ES89" s="310">
        <v>0</v>
      </c>
      <c r="ET89" s="310">
        <v>0</v>
      </c>
      <c r="EU89" s="310">
        <v>0</v>
      </c>
      <c r="EV89" s="305">
        <f t="shared" si="42"/>
        <v>282</v>
      </c>
      <c r="EW89" s="310">
        <v>0</v>
      </c>
      <c r="EX89" s="310">
        <v>0</v>
      </c>
      <c r="EY89" s="310">
        <v>0</v>
      </c>
      <c r="EZ89" s="310">
        <v>0</v>
      </c>
      <c r="FA89" s="310">
        <v>0</v>
      </c>
      <c r="FB89" s="310">
        <v>0</v>
      </c>
      <c r="FC89" s="310">
        <v>0</v>
      </c>
      <c r="FD89" s="310">
        <v>0</v>
      </c>
      <c r="FE89" s="310">
        <v>0</v>
      </c>
      <c r="FF89" s="310">
        <v>0</v>
      </c>
      <c r="FG89" s="310">
        <v>0</v>
      </c>
      <c r="FH89" s="310">
        <v>0</v>
      </c>
      <c r="FI89" s="310">
        <v>0</v>
      </c>
      <c r="FJ89" s="310">
        <v>0</v>
      </c>
      <c r="FK89" s="310">
        <v>0</v>
      </c>
      <c r="FL89" s="310">
        <v>0</v>
      </c>
      <c r="FM89" s="310">
        <v>0</v>
      </c>
      <c r="FN89" s="310">
        <v>0</v>
      </c>
      <c r="FO89" s="310">
        <v>0</v>
      </c>
      <c r="FP89" s="310">
        <v>0</v>
      </c>
      <c r="FQ89" s="310">
        <v>0</v>
      </c>
      <c r="FR89" s="310">
        <v>0</v>
      </c>
      <c r="FS89" s="310">
        <v>0</v>
      </c>
      <c r="FT89" s="310">
        <v>0</v>
      </c>
      <c r="FU89" s="310">
        <v>0</v>
      </c>
      <c r="FV89" s="310">
        <v>0</v>
      </c>
      <c r="FW89" s="310">
        <v>0</v>
      </c>
      <c r="FX89" s="310">
        <v>0</v>
      </c>
      <c r="FY89" s="310">
        <v>0</v>
      </c>
      <c r="FZ89" s="310">
        <v>0</v>
      </c>
      <c r="GA89" s="310">
        <v>0</v>
      </c>
      <c r="GB89" s="310">
        <v>0</v>
      </c>
      <c r="GC89" s="310">
        <v>0</v>
      </c>
      <c r="GD89" s="310">
        <v>0</v>
      </c>
      <c r="GE89" s="310">
        <v>0</v>
      </c>
      <c r="GF89" s="310">
        <v>0</v>
      </c>
      <c r="GG89" s="310">
        <v>0</v>
      </c>
      <c r="GH89" s="310">
        <v>0</v>
      </c>
      <c r="GI89" s="310">
        <v>0</v>
      </c>
      <c r="GJ89" s="294">
        <v>188</v>
      </c>
      <c r="GK89" s="310">
        <v>0</v>
      </c>
      <c r="GL89" s="294">
        <v>1.5</v>
      </c>
      <c r="GM89" s="310">
        <v>0</v>
      </c>
      <c r="GN89" s="258">
        <f t="shared" si="40"/>
        <v>0</v>
      </c>
      <c r="GO89" s="310">
        <v>0</v>
      </c>
      <c r="GP89" s="258">
        <f t="shared" si="41"/>
        <v>0</v>
      </c>
      <c r="GQ89" s="310">
        <v>0</v>
      </c>
      <c r="GR89" s="310">
        <v>0</v>
      </c>
      <c r="GS89" s="310">
        <v>0</v>
      </c>
      <c r="GT89" s="310">
        <v>0</v>
      </c>
      <c r="GU89" s="310">
        <v>0</v>
      </c>
      <c r="GV89" s="310">
        <v>0</v>
      </c>
      <c r="GW89" s="310">
        <v>0</v>
      </c>
      <c r="GX89" s="310">
        <v>0</v>
      </c>
      <c r="GY89" s="310">
        <v>0</v>
      </c>
      <c r="GZ89" s="310">
        <v>0</v>
      </c>
      <c r="HA89" s="310">
        <v>0</v>
      </c>
      <c r="HB89" s="310">
        <v>0</v>
      </c>
      <c r="HC89" s="310">
        <v>0</v>
      </c>
      <c r="HD89" s="310">
        <v>0</v>
      </c>
      <c r="HE89" s="310">
        <v>0</v>
      </c>
      <c r="HF89" s="258">
        <v>0</v>
      </c>
      <c r="HG89" s="310">
        <v>0</v>
      </c>
      <c r="HH89" s="258">
        <v>0</v>
      </c>
      <c r="HI89" s="311">
        <v>0</v>
      </c>
      <c r="HJ89" s="311">
        <v>0</v>
      </c>
      <c r="HK89" s="310">
        <v>0</v>
      </c>
      <c r="HL89" s="310">
        <v>0</v>
      </c>
      <c r="HM89" s="310">
        <v>0</v>
      </c>
      <c r="HN89" s="310">
        <v>0</v>
      </c>
      <c r="HO89" s="311">
        <v>0</v>
      </c>
      <c r="HP89" s="310">
        <v>0</v>
      </c>
      <c r="HQ89" s="310">
        <v>0</v>
      </c>
      <c r="HR89" s="310">
        <v>0</v>
      </c>
      <c r="HS89" s="310">
        <v>0</v>
      </c>
      <c r="HT89" s="310">
        <v>0</v>
      </c>
      <c r="HU89" s="310">
        <v>0</v>
      </c>
      <c r="HV89" s="310">
        <v>0</v>
      </c>
      <c r="HW89" s="310">
        <v>0</v>
      </c>
      <c r="HX89" s="310">
        <v>0</v>
      </c>
      <c r="HY89" s="310">
        <v>0</v>
      </c>
      <c r="HZ89" s="310">
        <v>0</v>
      </c>
      <c r="IA89" s="310">
        <v>0</v>
      </c>
      <c r="IB89" s="310">
        <v>0</v>
      </c>
      <c r="IC89" s="310">
        <v>0</v>
      </c>
      <c r="ID89" s="310">
        <v>0</v>
      </c>
      <c r="IE89" s="310">
        <v>0</v>
      </c>
      <c r="IF89" s="310">
        <v>0</v>
      </c>
      <c r="IG89" s="310">
        <v>0</v>
      </c>
      <c r="IH89" s="310">
        <v>0</v>
      </c>
      <c r="II89" s="310">
        <v>0</v>
      </c>
      <c r="IJ89" s="310">
        <v>0</v>
      </c>
      <c r="IK89" s="310">
        <v>0</v>
      </c>
      <c r="IL89" s="310">
        <v>0</v>
      </c>
      <c r="IM89" s="310">
        <v>0</v>
      </c>
      <c r="IN89" s="310">
        <v>0</v>
      </c>
      <c r="IO89" s="310">
        <v>0</v>
      </c>
      <c r="IP89" s="310">
        <v>0</v>
      </c>
      <c r="IQ89" s="310">
        <v>0</v>
      </c>
      <c r="IR89" s="310">
        <v>0</v>
      </c>
      <c r="IS89" s="310">
        <v>0</v>
      </c>
      <c r="IT89" s="310">
        <v>0</v>
      </c>
      <c r="IU89" s="310">
        <v>0</v>
      </c>
      <c r="IV89" s="310">
        <v>0</v>
      </c>
      <c r="IW89" s="310">
        <v>0</v>
      </c>
      <c r="IX89" s="310">
        <v>0</v>
      </c>
      <c r="IY89" s="310">
        <v>0</v>
      </c>
      <c r="IZ89" s="310">
        <v>0</v>
      </c>
      <c r="JA89" s="310">
        <v>0</v>
      </c>
    </row>
    <row r="90" spans="1:261" ht="94.5" x14ac:dyDescent="0.3">
      <c r="A90" s="293">
        <v>80</v>
      </c>
      <c r="B90" s="293" t="s">
        <v>526</v>
      </c>
      <c r="C90" s="292" t="s">
        <v>603</v>
      </c>
      <c r="D90" s="291">
        <v>247693094</v>
      </c>
      <c r="E90" s="265">
        <f t="shared" si="36"/>
        <v>3955.11</v>
      </c>
      <c r="F90" s="265">
        <f t="shared" si="33"/>
        <v>0</v>
      </c>
      <c r="G90" s="265">
        <f t="shared" si="34"/>
        <v>2782.11</v>
      </c>
      <c r="H90" s="265">
        <f t="shared" ref="H90:H99" si="43">SUM(O90,S90,U90,W90,Y90,AA90,AK90,AO90,AQ90,AS90,AU90,AW90,BC90,BE90,AY90,FK90,FL90,FM90,FQ90,FR90,BX90,CB90,DE90,DI90,DU90,DY90,ES90,ET90,EU90,FE90,FF90,FG90,GO90,GS90,HN90,HR90,HT90,HV90,HX90,HZ90,IJ90,IN90,IP90,IR90,IT90,IV90,FS90,FW90,FX90,FY90,GC90,GD90,GE90,GU90,GW90,GY90,HA90,HC90,IB90,IX90,IZ90,DK90,DM90,DO90,DQ90,IF90,EA90,EC90,EE90,EG90,ID90)</f>
        <v>0</v>
      </c>
      <c r="I90" s="265">
        <f t="shared" si="35"/>
        <v>1173</v>
      </c>
      <c r="J90" s="290">
        <f t="shared" si="37"/>
        <v>2</v>
      </c>
      <c r="K90" s="310">
        <v>0</v>
      </c>
      <c r="L90" s="290">
        <v>2</v>
      </c>
      <c r="M90" s="310">
        <v>0</v>
      </c>
      <c r="N90" s="310">
        <v>0</v>
      </c>
      <c r="O90" s="310">
        <v>0</v>
      </c>
      <c r="P90" s="294">
        <v>0</v>
      </c>
      <c r="Q90" s="310">
        <v>0</v>
      </c>
      <c r="R90" s="310">
        <v>0</v>
      </c>
      <c r="S90" s="310">
        <v>0</v>
      </c>
      <c r="T90" s="310">
        <v>0</v>
      </c>
      <c r="U90" s="310">
        <v>0</v>
      </c>
      <c r="V90" s="294">
        <v>633</v>
      </c>
      <c r="W90" s="310">
        <v>0</v>
      </c>
      <c r="X90" s="294">
        <v>0</v>
      </c>
      <c r="Y90" s="310">
        <v>0</v>
      </c>
      <c r="Z90" s="294">
        <v>0</v>
      </c>
      <c r="AA90" s="310">
        <v>0</v>
      </c>
      <c r="AB90" s="294">
        <v>0</v>
      </c>
      <c r="AC90" s="310">
        <v>0</v>
      </c>
      <c r="AD90" s="294">
        <v>20</v>
      </c>
      <c r="AE90" s="310">
        <v>0</v>
      </c>
      <c r="AF90" s="311">
        <v>2</v>
      </c>
      <c r="AG90" s="310">
        <v>0</v>
      </c>
      <c r="AH90" s="310">
        <v>0</v>
      </c>
      <c r="AI90" s="310">
        <v>0</v>
      </c>
      <c r="AJ90" s="310">
        <v>0</v>
      </c>
      <c r="AK90" s="310">
        <v>0</v>
      </c>
      <c r="AL90" s="312">
        <v>0</v>
      </c>
      <c r="AM90" s="310">
        <v>0</v>
      </c>
      <c r="AN90" s="310">
        <v>0</v>
      </c>
      <c r="AO90" s="310">
        <v>0</v>
      </c>
      <c r="AP90" s="310">
        <v>0</v>
      </c>
      <c r="AQ90" s="310">
        <v>0</v>
      </c>
      <c r="AR90" s="312">
        <v>120</v>
      </c>
      <c r="AS90" s="310">
        <v>0</v>
      </c>
      <c r="AT90" s="312">
        <v>400</v>
      </c>
      <c r="AU90" s="310">
        <v>0</v>
      </c>
      <c r="AV90" s="312">
        <v>0</v>
      </c>
      <c r="AW90" s="310">
        <v>0</v>
      </c>
      <c r="AX90" s="312">
        <v>0</v>
      </c>
      <c r="AY90" s="310">
        <v>0</v>
      </c>
      <c r="AZ90" s="310">
        <v>0</v>
      </c>
      <c r="BA90" s="310">
        <v>0</v>
      </c>
      <c r="BB90" s="290">
        <v>0</v>
      </c>
      <c r="BC90" s="310">
        <v>0</v>
      </c>
      <c r="BD90" s="310">
        <v>0</v>
      </c>
      <c r="BE90" s="310">
        <v>0</v>
      </c>
      <c r="BF90" s="294">
        <v>0</v>
      </c>
      <c r="BG90" s="310">
        <v>0</v>
      </c>
      <c r="BH90" s="290">
        <v>64</v>
      </c>
      <c r="BI90" s="310">
        <v>0</v>
      </c>
      <c r="BJ90" s="310">
        <v>0</v>
      </c>
      <c r="BK90" s="310">
        <v>0</v>
      </c>
      <c r="BL90" s="294">
        <v>0</v>
      </c>
      <c r="BM90" s="310">
        <v>0</v>
      </c>
      <c r="BN90" s="310">
        <v>0</v>
      </c>
      <c r="BO90" s="310">
        <v>0</v>
      </c>
      <c r="BP90" s="294">
        <v>0</v>
      </c>
      <c r="BQ90" s="310">
        <v>0</v>
      </c>
      <c r="BR90" s="290">
        <v>0</v>
      </c>
      <c r="BS90" s="290">
        <f t="shared" si="38"/>
        <v>1</v>
      </c>
      <c r="BT90" s="310">
        <v>0</v>
      </c>
      <c r="BU90" s="290">
        <v>1</v>
      </c>
      <c r="BV90" s="310">
        <v>0</v>
      </c>
      <c r="BW90" s="310">
        <v>0</v>
      </c>
      <c r="BX90" s="310">
        <v>0</v>
      </c>
      <c r="BY90" s="294">
        <v>20</v>
      </c>
      <c r="BZ90" s="310">
        <v>0</v>
      </c>
      <c r="CA90" s="310">
        <v>0</v>
      </c>
      <c r="CB90" s="310">
        <v>0</v>
      </c>
      <c r="CC90" s="258">
        <v>0</v>
      </c>
      <c r="CD90" s="310">
        <v>0</v>
      </c>
      <c r="CE90" s="310">
        <v>0</v>
      </c>
      <c r="CF90" s="313">
        <v>0</v>
      </c>
      <c r="CG90" s="313">
        <v>0</v>
      </c>
      <c r="CH90" s="310">
        <v>0</v>
      </c>
      <c r="CI90" s="313">
        <v>0</v>
      </c>
      <c r="CJ90" s="310">
        <v>0</v>
      </c>
      <c r="CK90" s="310">
        <v>0</v>
      </c>
      <c r="CL90" s="310">
        <v>0</v>
      </c>
      <c r="CM90" s="311">
        <v>0</v>
      </c>
      <c r="CN90" s="310">
        <v>0</v>
      </c>
      <c r="CO90" s="311">
        <v>1</v>
      </c>
      <c r="CP90" s="310">
        <v>0</v>
      </c>
      <c r="CQ90" s="310">
        <v>0</v>
      </c>
      <c r="CR90" s="310">
        <v>0</v>
      </c>
      <c r="CS90" s="290">
        <v>12</v>
      </c>
      <c r="CT90" s="310">
        <v>0</v>
      </c>
      <c r="CU90" s="310">
        <v>0</v>
      </c>
      <c r="CV90" s="310">
        <v>0</v>
      </c>
      <c r="CW90" s="310">
        <v>0</v>
      </c>
      <c r="CX90" s="310">
        <v>0</v>
      </c>
      <c r="CY90" s="290">
        <v>8</v>
      </c>
      <c r="CZ90" s="290">
        <f t="shared" si="39"/>
        <v>36</v>
      </c>
      <c r="DA90" s="310">
        <v>0</v>
      </c>
      <c r="DB90" s="290">
        <v>36</v>
      </c>
      <c r="DC90" s="310">
        <v>0</v>
      </c>
      <c r="DD90" s="294">
        <v>465</v>
      </c>
      <c r="DE90" s="310">
        <v>0</v>
      </c>
      <c r="DF90" s="310">
        <v>0</v>
      </c>
      <c r="DG90" s="310">
        <v>0</v>
      </c>
      <c r="DH90" s="310">
        <v>0</v>
      </c>
      <c r="DI90" s="310">
        <v>0</v>
      </c>
      <c r="DJ90" s="310">
        <v>0</v>
      </c>
      <c r="DK90" s="310">
        <v>0</v>
      </c>
      <c r="DL90" s="310">
        <v>0</v>
      </c>
      <c r="DM90" s="310">
        <v>0</v>
      </c>
      <c r="DN90" s="310">
        <v>0</v>
      </c>
      <c r="DO90" s="310">
        <v>0</v>
      </c>
      <c r="DP90" s="310">
        <v>0</v>
      </c>
      <c r="DQ90" s="310">
        <v>0</v>
      </c>
      <c r="DR90" s="294">
        <v>0</v>
      </c>
      <c r="DS90" s="310">
        <v>0</v>
      </c>
      <c r="DT90" s="294">
        <v>2317.11</v>
      </c>
      <c r="DU90" s="310">
        <v>0</v>
      </c>
      <c r="DV90" s="310">
        <v>0</v>
      </c>
      <c r="DW90" s="310">
        <v>0</v>
      </c>
      <c r="DX90" s="310">
        <v>0</v>
      </c>
      <c r="DY90" s="310">
        <v>0</v>
      </c>
      <c r="DZ90" s="310">
        <v>0</v>
      </c>
      <c r="EA90" s="310">
        <v>0</v>
      </c>
      <c r="EB90" s="310">
        <v>0</v>
      </c>
      <c r="EC90" s="310">
        <v>0</v>
      </c>
      <c r="ED90" s="310">
        <v>0</v>
      </c>
      <c r="EE90" s="310">
        <v>0</v>
      </c>
      <c r="EF90" s="310">
        <v>0</v>
      </c>
      <c r="EG90" s="310">
        <v>0</v>
      </c>
      <c r="EH90" s="294">
        <v>0</v>
      </c>
      <c r="EI90" s="294">
        <v>0</v>
      </c>
      <c r="EJ90" s="291">
        <v>772.3</v>
      </c>
      <c r="EK90" s="310">
        <v>0</v>
      </c>
      <c r="EL90" s="294">
        <v>3</v>
      </c>
      <c r="EM90" s="310">
        <v>0</v>
      </c>
      <c r="EN90" s="310">
        <v>0</v>
      </c>
      <c r="EO90" s="310">
        <v>0</v>
      </c>
      <c r="EP90" s="258">
        <v>0</v>
      </c>
      <c r="EQ90" s="310">
        <v>0</v>
      </c>
      <c r="ER90" s="310">
        <v>0</v>
      </c>
      <c r="ES90" s="310">
        <v>0</v>
      </c>
      <c r="ET90" s="310">
        <v>0</v>
      </c>
      <c r="EU90" s="310">
        <v>0</v>
      </c>
      <c r="EV90" s="305">
        <f t="shared" si="42"/>
        <v>0</v>
      </c>
      <c r="EW90" s="310">
        <v>0</v>
      </c>
      <c r="EX90" s="310">
        <v>0</v>
      </c>
      <c r="EY90" s="310">
        <v>0</v>
      </c>
      <c r="EZ90" s="310">
        <v>0</v>
      </c>
      <c r="FA90" s="310">
        <v>0</v>
      </c>
      <c r="FB90" s="310">
        <v>0</v>
      </c>
      <c r="FC90" s="310">
        <v>0</v>
      </c>
      <c r="FD90" s="310">
        <v>0</v>
      </c>
      <c r="FE90" s="310">
        <v>0</v>
      </c>
      <c r="FF90" s="310">
        <v>0</v>
      </c>
      <c r="FG90" s="310">
        <v>0</v>
      </c>
      <c r="FH90" s="310">
        <v>0</v>
      </c>
      <c r="FI90" s="310">
        <v>0</v>
      </c>
      <c r="FJ90" s="310">
        <v>0</v>
      </c>
      <c r="FK90" s="310">
        <v>0</v>
      </c>
      <c r="FL90" s="310">
        <v>0</v>
      </c>
      <c r="FM90" s="310">
        <v>0</v>
      </c>
      <c r="FN90" s="310">
        <v>0</v>
      </c>
      <c r="FO90" s="310">
        <v>0</v>
      </c>
      <c r="FP90" s="310">
        <v>0</v>
      </c>
      <c r="FQ90" s="310">
        <v>0</v>
      </c>
      <c r="FR90" s="310">
        <v>0</v>
      </c>
      <c r="FS90" s="310">
        <v>0</v>
      </c>
      <c r="FT90" s="310">
        <v>0</v>
      </c>
      <c r="FU90" s="310">
        <v>0</v>
      </c>
      <c r="FV90" s="310">
        <v>0</v>
      </c>
      <c r="FW90" s="310">
        <v>0</v>
      </c>
      <c r="FX90" s="310">
        <v>0</v>
      </c>
      <c r="FY90" s="310">
        <v>0</v>
      </c>
      <c r="FZ90" s="310">
        <v>0</v>
      </c>
      <c r="GA90" s="310">
        <v>0</v>
      </c>
      <c r="GB90" s="310">
        <v>0</v>
      </c>
      <c r="GC90" s="310">
        <v>0</v>
      </c>
      <c r="GD90" s="310">
        <v>0</v>
      </c>
      <c r="GE90" s="310">
        <v>0</v>
      </c>
      <c r="GF90" s="310">
        <v>0</v>
      </c>
      <c r="GG90" s="310">
        <v>0</v>
      </c>
      <c r="GH90" s="310">
        <v>0</v>
      </c>
      <c r="GI90" s="310">
        <v>0</v>
      </c>
      <c r="GJ90" s="294">
        <v>0</v>
      </c>
      <c r="GK90" s="310">
        <v>0</v>
      </c>
      <c r="GL90" s="294">
        <v>0</v>
      </c>
      <c r="GM90" s="310">
        <v>0</v>
      </c>
      <c r="GN90" s="258">
        <f t="shared" si="40"/>
        <v>0</v>
      </c>
      <c r="GO90" s="310">
        <v>0</v>
      </c>
      <c r="GP90" s="258">
        <f t="shared" si="41"/>
        <v>0</v>
      </c>
      <c r="GQ90" s="310">
        <v>0</v>
      </c>
      <c r="GR90" s="310">
        <v>0</v>
      </c>
      <c r="GS90" s="310">
        <v>0</v>
      </c>
      <c r="GT90" s="310">
        <v>0</v>
      </c>
      <c r="GU90" s="310">
        <v>0</v>
      </c>
      <c r="GV90" s="310">
        <v>0</v>
      </c>
      <c r="GW90" s="310">
        <v>0</v>
      </c>
      <c r="GX90" s="310">
        <v>0</v>
      </c>
      <c r="GY90" s="310">
        <v>0</v>
      </c>
      <c r="GZ90" s="310">
        <v>0</v>
      </c>
      <c r="HA90" s="310">
        <v>0</v>
      </c>
      <c r="HB90" s="310">
        <v>0</v>
      </c>
      <c r="HC90" s="310">
        <v>0</v>
      </c>
      <c r="HD90" s="310">
        <v>0</v>
      </c>
      <c r="HE90" s="310">
        <v>0</v>
      </c>
      <c r="HF90" s="258">
        <v>0</v>
      </c>
      <c r="HG90" s="310">
        <v>0</v>
      </c>
      <c r="HH90" s="258">
        <v>0</v>
      </c>
      <c r="HI90" s="311">
        <v>0</v>
      </c>
      <c r="HJ90" s="311">
        <v>0</v>
      </c>
      <c r="HK90" s="310">
        <v>0</v>
      </c>
      <c r="HL90" s="310">
        <v>0</v>
      </c>
      <c r="HM90" s="310">
        <v>0</v>
      </c>
      <c r="HN90" s="310">
        <v>0</v>
      </c>
      <c r="HO90" s="311">
        <v>0</v>
      </c>
      <c r="HP90" s="310">
        <v>0</v>
      </c>
      <c r="HQ90" s="310">
        <v>0</v>
      </c>
      <c r="HR90" s="310">
        <v>0</v>
      </c>
      <c r="HS90" s="310">
        <v>0</v>
      </c>
      <c r="HT90" s="310">
        <v>0</v>
      </c>
      <c r="HU90" s="310">
        <v>0</v>
      </c>
      <c r="HV90" s="310">
        <v>0</v>
      </c>
      <c r="HW90" s="310">
        <v>0</v>
      </c>
      <c r="HX90" s="310">
        <v>0</v>
      </c>
      <c r="HY90" s="310">
        <v>0</v>
      </c>
      <c r="HZ90" s="310">
        <v>0</v>
      </c>
      <c r="IA90" s="310">
        <v>0</v>
      </c>
      <c r="IB90" s="310">
        <v>0</v>
      </c>
      <c r="IC90" s="310">
        <v>0</v>
      </c>
      <c r="ID90" s="310">
        <v>0</v>
      </c>
      <c r="IE90" s="310">
        <v>0</v>
      </c>
      <c r="IF90" s="310">
        <v>0</v>
      </c>
      <c r="IG90" s="310">
        <v>0</v>
      </c>
      <c r="IH90" s="310">
        <v>0</v>
      </c>
      <c r="II90" s="310">
        <v>0</v>
      </c>
      <c r="IJ90" s="310">
        <v>0</v>
      </c>
      <c r="IK90" s="310">
        <v>0</v>
      </c>
      <c r="IL90" s="310">
        <v>0</v>
      </c>
      <c r="IM90" s="310">
        <v>0</v>
      </c>
      <c r="IN90" s="310">
        <v>0</v>
      </c>
      <c r="IO90" s="310">
        <v>0</v>
      </c>
      <c r="IP90" s="310">
        <v>0</v>
      </c>
      <c r="IQ90" s="310">
        <v>0</v>
      </c>
      <c r="IR90" s="310">
        <v>0</v>
      </c>
      <c r="IS90" s="310">
        <v>0</v>
      </c>
      <c r="IT90" s="310">
        <v>0</v>
      </c>
      <c r="IU90" s="310">
        <v>0</v>
      </c>
      <c r="IV90" s="310">
        <v>0</v>
      </c>
      <c r="IW90" s="310">
        <v>0</v>
      </c>
      <c r="IX90" s="310">
        <v>0</v>
      </c>
      <c r="IY90" s="310">
        <v>0</v>
      </c>
      <c r="IZ90" s="310">
        <v>0</v>
      </c>
      <c r="JA90" s="310">
        <v>0</v>
      </c>
    </row>
    <row r="91" spans="1:261" ht="63" x14ac:dyDescent="0.3">
      <c r="A91" s="293">
        <v>81</v>
      </c>
      <c r="B91" s="293" t="s">
        <v>526</v>
      </c>
      <c r="C91" s="292" t="s">
        <v>604</v>
      </c>
      <c r="D91" s="291">
        <v>247693002</v>
      </c>
      <c r="E91" s="265">
        <f t="shared" si="36"/>
        <v>1593</v>
      </c>
      <c r="F91" s="265">
        <f t="shared" si="33"/>
        <v>0</v>
      </c>
      <c r="G91" s="265">
        <f t="shared" si="34"/>
        <v>1368</v>
      </c>
      <c r="H91" s="265">
        <f t="shared" si="43"/>
        <v>0</v>
      </c>
      <c r="I91" s="265">
        <f t="shared" si="35"/>
        <v>225</v>
      </c>
      <c r="J91" s="290">
        <f t="shared" si="37"/>
        <v>1</v>
      </c>
      <c r="K91" s="310">
        <v>0</v>
      </c>
      <c r="L91" s="290">
        <v>1</v>
      </c>
      <c r="M91" s="310">
        <v>0</v>
      </c>
      <c r="N91" s="310">
        <v>0</v>
      </c>
      <c r="O91" s="310">
        <v>0</v>
      </c>
      <c r="P91" s="294">
        <v>0</v>
      </c>
      <c r="Q91" s="310">
        <v>0</v>
      </c>
      <c r="R91" s="310">
        <v>0</v>
      </c>
      <c r="S91" s="310">
        <v>0</v>
      </c>
      <c r="T91" s="310">
        <v>0</v>
      </c>
      <c r="U91" s="310">
        <v>0</v>
      </c>
      <c r="V91" s="294">
        <v>0</v>
      </c>
      <c r="W91" s="310">
        <v>0</v>
      </c>
      <c r="X91" s="294">
        <v>0</v>
      </c>
      <c r="Y91" s="310">
        <v>0</v>
      </c>
      <c r="Z91" s="294">
        <v>30</v>
      </c>
      <c r="AA91" s="310">
        <v>0</v>
      </c>
      <c r="AB91" s="294">
        <v>0</v>
      </c>
      <c r="AC91" s="310">
        <v>0</v>
      </c>
      <c r="AD91" s="294">
        <v>1</v>
      </c>
      <c r="AE91" s="310">
        <v>0</v>
      </c>
      <c r="AF91" s="311">
        <v>0</v>
      </c>
      <c r="AG91" s="310">
        <v>0</v>
      </c>
      <c r="AH91" s="310">
        <v>0</v>
      </c>
      <c r="AI91" s="310">
        <v>0</v>
      </c>
      <c r="AJ91" s="310">
        <v>0</v>
      </c>
      <c r="AK91" s="310">
        <v>0</v>
      </c>
      <c r="AL91" s="312">
        <v>0</v>
      </c>
      <c r="AM91" s="310">
        <v>0</v>
      </c>
      <c r="AN91" s="310">
        <v>0</v>
      </c>
      <c r="AO91" s="310">
        <v>0</v>
      </c>
      <c r="AP91" s="310">
        <v>0</v>
      </c>
      <c r="AQ91" s="310">
        <v>0</v>
      </c>
      <c r="AR91" s="312">
        <v>0</v>
      </c>
      <c r="AS91" s="310">
        <v>0</v>
      </c>
      <c r="AT91" s="312">
        <v>0</v>
      </c>
      <c r="AU91" s="310">
        <v>0</v>
      </c>
      <c r="AV91" s="312">
        <v>0</v>
      </c>
      <c r="AW91" s="310">
        <v>0</v>
      </c>
      <c r="AX91" s="312">
        <v>0</v>
      </c>
      <c r="AY91" s="310">
        <v>0</v>
      </c>
      <c r="AZ91" s="310">
        <v>0</v>
      </c>
      <c r="BA91" s="310">
        <v>0</v>
      </c>
      <c r="BB91" s="290">
        <v>0</v>
      </c>
      <c r="BC91" s="310">
        <v>0</v>
      </c>
      <c r="BD91" s="310">
        <v>0</v>
      </c>
      <c r="BE91" s="310">
        <v>0</v>
      </c>
      <c r="BF91" s="294">
        <v>0</v>
      </c>
      <c r="BG91" s="310">
        <v>0</v>
      </c>
      <c r="BH91" s="290">
        <v>45</v>
      </c>
      <c r="BI91" s="310">
        <v>0</v>
      </c>
      <c r="BJ91" s="310">
        <v>0</v>
      </c>
      <c r="BK91" s="310">
        <v>0</v>
      </c>
      <c r="BL91" s="294">
        <v>0</v>
      </c>
      <c r="BM91" s="310">
        <v>0</v>
      </c>
      <c r="BN91" s="310">
        <v>0</v>
      </c>
      <c r="BO91" s="310">
        <v>0</v>
      </c>
      <c r="BP91" s="294">
        <v>0</v>
      </c>
      <c r="BQ91" s="310">
        <v>0</v>
      </c>
      <c r="BR91" s="290">
        <v>0</v>
      </c>
      <c r="BS91" s="290">
        <f t="shared" si="38"/>
        <v>2</v>
      </c>
      <c r="BT91" s="310">
        <v>0</v>
      </c>
      <c r="BU91" s="290">
        <v>2</v>
      </c>
      <c r="BV91" s="310">
        <v>0</v>
      </c>
      <c r="BW91" s="310">
        <v>0</v>
      </c>
      <c r="BX91" s="310">
        <v>0</v>
      </c>
      <c r="BY91" s="294">
        <v>10</v>
      </c>
      <c r="BZ91" s="310">
        <v>0</v>
      </c>
      <c r="CA91" s="310">
        <v>0</v>
      </c>
      <c r="CB91" s="310">
        <v>0</v>
      </c>
      <c r="CC91" s="258">
        <v>10</v>
      </c>
      <c r="CD91" s="310">
        <v>0</v>
      </c>
      <c r="CE91" s="310">
        <v>0</v>
      </c>
      <c r="CF91" s="313">
        <v>0</v>
      </c>
      <c r="CG91" s="313">
        <v>0</v>
      </c>
      <c r="CH91" s="310">
        <v>0</v>
      </c>
      <c r="CI91" s="313">
        <v>0</v>
      </c>
      <c r="CJ91" s="310">
        <v>0</v>
      </c>
      <c r="CK91" s="310">
        <v>0</v>
      </c>
      <c r="CL91" s="310">
        <v>0</v>
      </c>
      <c r="CM91" s="311">
        <v>0</v>
      </c>
      <c r="CN91" s="310">
        <v>0</v>
      </c>
      <c r="CO91" s="311">
        <v>0</v>
      </c>
      <c r="CP91" s="310">
        <v>0</v>
      </c>
      <c r="CQ91" s="310">
        <v>0</v>
      </c>
      <c r="CR91" s="310">
        <v>0</v>
      </c>
      <c r="CS91" s="290">
        <v>0</v>
      </c>
      <c r="CT91" s="310">
        <v>0</v>
      </c>
      <c r="CU91" s="310">
        <v>0</v>
      </c>
      <c r="CV91" s="310">
        <v>0</v>
      </c>
      <c r="CW91" s="310">
        <v>0</v>
      </c>
      <c r="CX91" s="310">
        <v>0</v>
      </c>
      <c r="CY91" s="290">
        <v>0</v>
      </c>
      <c r="CZ91" s="290">
        <f t="shared" si="39"/>
        <v>13</v>
      </c>
      <c r="DA91" s="310">
        <v>0</v>
      </c>
      <c r="DB91" s="290">
        <v>13</v>
      </c>
      <c r="DC91" s="310">
        <v>0</v>
      </c>
      <c r="DD91" s="294">
        <v>0</v>
      </c>
      <c r="DE91" s="310">
        <v>0</v>
      </c>
      <c r="DF91" s="310">
        <v>0</v>
      </c>
      <c r="DG91" s="310">
        <v>0</v>
      </c>
      <c r="DH91" s="310">
        <v>0</v>
      </c>
      <c r="DI91" s="310">
        <v>0</v>
      </c>
      <c r="DJ91" s="310">
        <v>0</v>
      </c>
      <c r="DK91" s="310">
        <v>0</v>
      </c>
      <c r="DL91" s="310">
        <v>0</v>
      </c>
      <c r="DM91" s="310">
        <v>0</v>
      </c>
      <c r="DN91" s="310">
        <v>0</v>
      </c>
      <c r="DO91" s="310">
        <v>0</v>
      </c>
      <c r="DP91" s="310">
        <v>0</v>
      </c>
      <c r="DQ91" s="310">
        <v>0</v>
      </c>
      <c r="DR91" s="294">
        <v>175</v>
      </c>
      <c r="DS91" s="310">
        <v>0</v>
      </c>
      <c r="DT91" s="294">
        <v>1368</v>
      </c>
      <c r="DU91" s="310">
        <v>0</v>
      </c>
      <c r="DV91" s="310">
        <v>0</v>
      </c>
      <c r="DW91" s="310">
        <v>0</v>
      </c>
      <c r="DX91" s="310">
        <v>0</v>
      </c>
      <c r="DY91" s="310">
        <v>0</v>
      </c>
      <c r="DZ91" s="310">
        <v>0</v>
      </c>
      <c r="EA91" s="310">
        <v>0</v>
      </c>
      <c r="EB91" s="310">
        <v>0</v>
      </c>
      <c r="EC91" s="310">
        <v>0</v>
      </c>
      <c r="ED91" s="310">
        <v>0</v>
      </c>
      <c r="EE91" s="310">
        <v>0</v>
      </c>
      <c r="EF91" s="310">
        <v>0</v>
      </c>
      <c r="EG91" s="310">
        <v>0</v>
      </c>
      <c r="EH91" s="294">
        <v>0</v>
      </c>
      <c r="EI91" s="294">
        <v>0</v>
      </c>
      <c r="EJ91" s="291">
        <v>0</v>
      </c>
      <c r="EK91" s="310">
        <v>0</v>
      </c>
      <c r="EL91" s="294">
        <v>0</v>
      </c>
      <c r="EM91" s="310">
        <v>0</v>
      </c>
      <c r="EN91" s="310">
        <v>0</v>
      </c>
      <c r="EO91" s="310">
        <v>0</v>
      </c>
      <c r="EP91" s="258">
        <v>0</v>
      </c>
      <c r="EQ91" s="310">
        <v>0</v>
      </c>
      <c r="ER91" s="310">
        <v>0</v>
      </c>
      <c r="ES91" s="310">
        <v>0</v>
      </c>
      <c r="ET91" s="310">
        <v>0</v>
      </c>
      <c r="EU91" s="310">
        <v>0</v>
      </c>
      <c r="EV91" s="305">
        <f t="shared" si="42"/>
        <v>0</v>
      </c>
      <c r="EW91" s="310">
        <v>0</v>
      </c>
      <c r="EX91" s="310">
        <v>0</v>
      </c>
      <c r="EY91" s="310">
        <v>0</v>
      </c>
      <c r="EZ91" s="310">
        <v>0</v>
      </c>
      <c r="FA91" s="310">
        <v>0</v>
      </c>
      <c r="FB91" s="310">
        <v>0</v>
      </c>
      <c r="FC91" s="310">
        <v>0</v>
      </c>
      <c r="FD91" s="310">
        <v>0</v>
      </c>
      <c r="FE91" s="310">
        <v>0</v>
      </c>
      <c r="FF91" s="310">
        <v>0</v>
      </c>
      <c r="FG91" s="310">
        <v>0</v>
      </c>
      <c r="FH91" s="310">
        <v>0</v>
      </c>
      <c r="FI91" s="310">
        <v>0</v>
      </c>
      <c r="FJ91" s="310">
        <v>0</v>
      </c>
      <c r="FK91" s="310">
        <v>0</v>
      </c>
      <c r="FL91" s="310">
        <v>0</v>
      </c>
      <c r="FM91" s="310">
        <v>0</v>
      </c>
      <c r="FN91" s="310">
        <v>0</v>
      </c>
      <c r="FO91" s="310">
        <v>0</v>
      </c>
      <c r="FP91" s="310">
        <v>0</v>
      </c>
      <c r="FQ91" s="310">
        <v>0</v>
      </c>
      <c r="FR91" s="310">
        <v>0</v>
      </c>
      <c r="FS91" s="310">
        <v>0</v>
      </c>
      <c r="FT91" s="310">
        <v>0</v>
      </c>
      <c r="FU91" s="310">
        <v>0</v>
      </c>
      <c r="FV91" s="310">
        <v>0</v>
      </c>
      <c r="FW91" s="310">
        <v>0</v>
      </c>
      <c r="FX91" s="310">
        <v>0</v>
      </c>
      <c r="FY91" s="310">
        <v>0</v>
      </c>
      <c r="FZ91" s="310">
        <v>0</v>
      </c>
      <c r="GA91" s="310">
        <v>0</v>
      </c>
      <c r="GB91" s="310">
        <v>0</v>
      </c>
      <c r="GC91" s="310">
        <v>0</v>
      </c>
      <c r="GD91" s="310">
        <v>0</v>
      </c>
      <c r="GE91" s="310">
        <v>0</v>
      </c>
      <c r="GF91" s="310">
        <v>0</v>
      </c>
      <c r="GG91" s="310">
        <v>0</v>
      </c>
      <c r="GH91" s="310">
        <v>0</v>
      </c>
      <c r="GI91" s="310">
        <v>0</v>
      </c>
      <c r="GJ91" s="294">
        <v>0</v>
      </c>
      <c r="GK91" s="310">
        <v>0</v>
      </c>
      <c r="GL91" s="294">
        <v>0</v>
      </c>
      <c r="GM91" s="310">
        <v>0</v>
      </c>
      <c r="GN91" s="258">
        <f t="shared" si="40"/>
        <v>0</v>
      </c>
      <c r="GO91" s="310">
        <v>0</v>
      </c>
      <c r="GP91" s="258">
        <f t="shared" si="41"/>
        <v>0</v>
      </c>
      <c r="GQ91" s="310">
        <v>0</v>
      </c>
      <c r="GR91" s="310">
        <v>0</v>
      </c>
      <c r="GS91" s="310">
        <v>0</v>
      </c>
      <c r="GT91" s="310">
        <v>0</v>
      </c>
      <c r="GU91" s="310">
        <v>0</v>
      </c>
      <c r="GV91" s="310">
        <v>0</v>
      </c>
      <c r="GW91" s="310">
        <v>0</v>
      </c>
      <c r="GX91" s="310">
        <v>0</v>
      </c>
      <c r="GY91" s="310">
        <v>0</v>
      </c>
      <c r="GZ91" s="310">
        <v>0</v>
      </c>
      <c r="HA91" s="310">
        <v>0</v>
      </c>
      <c r="HB91" s="310">
        <v>0</v>
      </c>
      <c r="HC91" s="310">
        <v>0</v>
      </c>
      <c r="HD91" s="310">
        <v>0</v>
      </c>
      <c r="HE91" s="310">
        <v>0</v>
      </c>
      <c r="HF91" s="258">
        <v>0</v>
      </c>
      <c r="HG91" s="310">
        <v>0</v>
      </c>
      <c r="HH91" s="258">
        <v>0</v>
      </c>
      <c r="HI91" s="311">
        <v>0</v>
      </c>
      <c r="HJ91" s="311">
        <v>0</v>
      </c>
      <c r="HK91" s="310">
        <v>0</v>
      </c>
      <c r="HL91" s="310">
        <v>0</v>
      </c>
      <c r="HM91" s="310">
        <v>0</v>
      </c>
      <c r="HN91" s="310">
        <v>0</v>
      </c>
      <c r="HO91" s="311">
        <v>0</v>
      </c>
      <c r="HP91" s="310">
        <v>0</v>
      </c>
      <c r="HQ91" s="310">
        <v>0</v>
      </c>
      <c r="HR91" s="310">
        <v>0</v>
      </c>
      <c r="HS91" s="310">
        <v>0</v>
      </c>
      <c r="HT91" s="310">
        <v>0</v>
      </c>
      <c r="HU91" s="310">
        <v>0</v>
      </c>
      <c r="HV91" s="310">
        <v>0</v>
      </c>
      <c r="HW91" s="310">
        <v>0</v>
      </c>
      <c r="HX91" s="310">
        <v>0</v>
      </c>
      <c r="HY91" s="310">
        <v>0</v>
      </c>
      <c r="HZ91" s="310">
        <v>0</v>
      </c>
      <c r="IA91" s="310">
        <v>0</v>
      </c>
      <c r="IB91" s="310">
        <v>0</v>
      </c>
      <c r="IC91" s="310">
        <v>0</v>
      </c>
      <c r="ID91" s="310">
        <v>0</v>
      </c>
      <c r="IE91" s="310">
        <v>0</v>
      </c>
      <c r="IF91" s="310">
        <v>0</v>
      </c>
      <c r="IG91" s="310">
        <v>0</v>
      </c>
      <c r="IH91" s="310">
        <v>0</v>
      </c>
      <c r="II91" s="310">
        <v>0</v>
      </c>
      <c r="IJ91" s="310">
        <v>0</v>
      </c>
      <c r="IK91" s="310">
        <v>0</v>
      </c>
      <c r="IL91" s="310">
        <v>0</v>
      </c>
      <c r="IM91" s="310">
        <v>0</v>
      </c>
      <c r="IN91" s="310">
        <v>0</v>
      </c>
      <c r="IO91" s="310">
        <v>0</v>
      </c>
      <c r="IP91" s="310">
        <v>0</v>
      </c>
      <c r="IQ91" s="310">
        <v>0</v>
      </c>
      <c r="IR91" s="310">
        <v>0</v>
      </c>
      <c r="IS91" s="310">
        <v>0</v>
      </c>
      <c r="IT91" s="310">
        <v>0</v>
      </c>
      <c r="IU91" s="310">
        <v>0</v>
      </c>
      <c r="IV91" s="310">
        <v>0</v>
      </c>
      <c r="IW91" s="310">
        <v>0</v>
      </c>
      <c r="IX91" s="310">
        <v>0</v>
      </c>
      <c r="IY91" s="310">
        <v>0</v>
      </c>
      <c r="IZ91" s="310">
        <v>0</v>
      </c>
      <c r="JA91" s="310">
        <v>0</v>
      </c>
    </row>
    <row r="92" spans="1:261" ht="78.75" x14ac:dyDescent="0.3">
      <c r="A92" s="293">
        <v>82</v>
      </c>
      <c r="B92" s="293" t="s">
        <v>526</v>
      </c>
      <c r="C92" s="292" t="s">
        <v>605</v>
      </c>
      <c r="D92" s="291">
        <v>247693103</v>
      </c>
      <c r="E92" s="265">
        <f t="shared" si="36"/>
        <v>4049.19</v>
      </c>
      <c r="F92" s="265">
        <f t="shared" si="33"/>
        <v>0</v>
      </c>
      <c r="G92" s="265">
        <f t="shared" si="34"/>
        <v>3141.58</v>
      </c>
      <c r="H92" s="265">
        <f t="shared" si="43"/>
        <v>0</v>
      </c>
      <c r="I92" s="265">
        <f t="shared" si="35"/>
        <v>907.61</v>
      </c>
      <c r="J92" s="290">
        <f t="shared" si="37"/>
        <v>2</v>
      </c>
      <c r="K92" s="310">
        <v>0</v>
      </c>
      <c r="L92" s="290">
        <v>2</v>
      </c>
      <c r="M92" s="310">
        <v>0</v>
      </c>
      <c r="N92" s="310">
        <v>0</v>
      </c>
      <c r="O92" s="310">
        <v>0</v>
      </c>
      <c r="P92" s="294">
        <v>0</v>
      </c>
      <c r="Q92" s="310">
        <v>0</v>
      </c>
      <c r="R92" s="310">
        <v>0</v>
      </c>
      <c r="S92" s="310">
        <v>0</v>
      </c>
      <c r="T92" s="310">
        <v>0</v>
      </c>
      <c r="U92" s="310">
        <v>0</v>
      </c>
      <c r="V92" s="294">
        <v>297</v>
      </c>
      <c r="W92" s="310">
        <v>0</v>
      </c>
      <c r="X92" s="294">
        <v>0</v>
      </c>
      <c r="Y92" s="310">
        <v>0</v>
      </c>
      <c r="Z92" s="294">
        <v>293</v>
      </c>
      <c r="AA92" s="310">
        <v>0</v>
      </c>
      <c r="AB92" s="294">
        <v>0</v>
      </c>
      <c r="AC92" s="310">
        <v>0</v>
      </c>
      <c r="AD92" s="294">
        <v>4</v>
      </c>
      <c r="AE92" s="310">
        <v>0</v>
      </c>
      <c r="AF92" s="311">
        <v>0</v>
      </c>
      <c r="AG92" s="310">
        <v>0</v>
      </c>
      <c r="AH92" s="310">
        <v>0</v>
      </c>
      <c r="AI92" s="310">
        <v>0</v>
      </c>
      <c r="AJ92" s="310">
        <v>0</v>
      </c>
      <c r="AK92" s="310">
        <v>0</v>
      </c>
      <c r="AL92" s="312">
        <v>0</v>
      </c>
      <c r="AM92" s="310">
        <v>0</v>
      </c>
      <c r="AN92" s="310">
        <v>0</v>
      </c>
      <c r="AO92" s="310">
        <v>0</v>
      </c>
      <c r="AP92" s="310">
        <v>0</v>
      </c>
      <c r="AQ92" s="310">
        <v>0</v>
      </c>
      <c r="AR92" s="312">
        <v>0</v>
      </c>
      <c r="AS92" s="310">
        <v>0</v>
      </c>
      <c r="AT92" s="312">
        <v>0</v>
      </c>
      <c r="AU92" s="310">
        <v>0</v>
      </c>
      <c r="AV92" s="312">
        <v>0</v>
      </c>
      <c r="AW92" s="310">
        <v>0</v>
      </c>
      <c r="AX92" s="312">
        <v>0</v>
      </c>
      <c r="AY92" s="310">
        <v>0</v>
      </c>
      <c r="AZ92" s="310">
        <v>0</v>
      </c>
      <c r="BA92" s="310">
        <v>0</v>
      </c>
      <c r="BB92" s="290">
        <v>0</v>
      </c>
      <c r="BC92" s="310">
        <v>0</v>
      </c>
      <c r="BD92" s="310">
        <v>0</v>
      </c>
      <c r="BE92" s="310">
        <v>0</v>
      </c>
      <c r="BF92" s="294">
        <v>0</v>
      </c>
      <c r="BG92" s="310">
        <v>0</v>
      </c>
      <c r="BH92" s="290">
        <v>12</v>
      </c>
      <c r="BI92" s="310">
        <v>0</v>
      </c>
      <c r="BJ92" s="310">
        <v>0</v>
      </c>
      <c r="BK92" s="310">
        <v>0</v>
      </c>
      <c r="BL92" s="294">
        <v>0</v>
      </c>
      <c r="BM92" s="310">
        <v>0</v>
      </c>
      <c r="BN92" s="310">
        <v>0</v>
      </c>
      <c r="BO92" s="310">
        <v>0</v>
      </c>
      <c r="BP92" s="294">
        <v>0</v>
      </c>
      <c r="BQ92" s="310">
        <v>0</v>
      </c>
      <c r="BR92" s="290">
        <v>0</v>
      </c>
      <c r="BS92" s="290">
        <f t="shared" si="38"/>
        <v>0</v>
      </c>
      <c r="BT92" s="310">
        <v>0</v>
      </c>
      <c r="BU92" s="290">
        <v>0</v>
      </c>
      <c r="BV92" s="310">
        <v>0</v>
      </c>
      <c r="BW92" s="310">
        <v>0</v>
      </c>
      <c r="BX92" s="310">
        <v>0</v>
      </c>
      <c r="BY92" s="294">
        <v>0</v>
      </c>
      <c r="BZ92" s="310">
        <v>0</v>
      </c>
      <c r="CA92" s="310">
        <v>0</v>
      </c>
      <c r="CB92" s="310">
        <v>0</v>
      </c>
      <c r="CC92" s="258">
        <v>0</v>
      </c>
      <c r="CD92" s="310">
        <v>0</v>
      </c>
      <c r="CE92" s="310">
        <v>0</v>
      </c>
      <c r="CF92" s="313">
        <v>0</v>
      </c>
      <c r="CG92" s="313">
        <v>0</v>
      </c>
      <c r="CH92" s="310">
        <v>0</v>
      </c>
      <c r="CI92" s="313">
        <v>0</v>
      </c>
      <c r="CJ92" s="310">
        <v>0</v>
      </c>
      <c r="CK92" s="310">
        <v>0</v>
      </c>
      <c r="CL92" s="310">
        <v>0</v>
      </c>
      <c r="CM92" s="311">
        <v>0</v>
      </c>
      <c r="CN92" s="310">
        <v>0</v>
      </c>
      <c r="CO92" s="311">
        <v>1</v>
      </c>
      <c r="CP92" s="310">
        <v>0</v>
      </c>
      <c r="CQ92" s="310">
        <v>0</v>
      </c>
      <c r="CR92" s="310">
        <v>0</v>
      </c>
      <c r="CS92" s="290">
        <v>2</v>
      </c>
      <c r="CT92" s="310">
        <v>0</v>
      </c>
      <c r="CU92" s="310">
        <v>0</v>
      </c>
      <c r="CV92" s="310">
        <v>0</v>
      </c>
      <c r="CW92" s="310">
        <v>0</v>
      </c>
      <c r="CX92" s="310">
        <v>0</v>
      </c>
      <c r="CY92" s="290">
        <v>2</v>
      </c>
      <c r="CZ92" s="290">
        <f t="shared" si="39"/>
        <v>31</v>
      </c>
      <c r="DA92" s="310">
        <v>0</v>
      </c>
      <c r="DB92" s="290">
        <v>31</v>
      </c>
      <c r="DC92" s="310">
        <v>0</v>
      </c>
      <c r="DD92" s="294">
        <v>405</v>
      </c>
      <c r="DE92" s="310">
        <v>0</v>
      </c>
      <c r="DF92" s="310">
        <v>0</v>
      </c>
      <c r="DG92" s="310">
        <v>0</v>
      </c>
      <c r="DH92" s="310">
        <v>0</v>
      </c>
      <c r="DI92" s="310">
        <v>0</v>
      </c>
      <c r="DJ92" s="310">
        <v>0</v>
      </c>
      <c r="DK92" s="310">
        <v>0</v>
      </c>
      <c r="DL92" s="310">
        <v>0</v>
      </c>
      <c r="DM92" s="310">
        <v>0</v>
      </c>
      <c r="DN92" s="310">
        <v>0</v>
      </c>
      <c r="DO92" s="310">
        <v>0</v>
      </c>
      <c r="DP92" s="310">
        <v>0</v>
      </c>
      <c r="DQ92" s="310">
        <v>0</v>
      </c>
      <c r="DR92" s="294">
        <v>0</v>
      </c>
      <c r="DS92" s="310">
        <v>0</v>
      </c>
      <c r="DT92" s="294">
        <v>2736.58</v>
      </c>
      <c r="DU92" s="310">
        <v>0</v>
      </c>
      <c r="DV92" s="310">
        <v>0</v>
      </c>
      <c r="DW92" s="310">
        <v>0</v>
      </c>
      <c r="DX92" s="310">
        <v>0</v>
      </c>
      <c r="DY92" s="310">
        <v>0</v>
      </c>
      <c r="DZ92" s="310">
        <v>0</v>
      </c>
      <c r="EA92" s="310">
        <v>0</v>
      </c>
      <c r="EB92" s="310">
        <v>0</v>
      </c>
      <c r="EC92" s="310">
        <v>0</v>
      </c>
      <c r="ED92" s="310">
        <v>0</v>
      </c>
      <c r="EE92" s="310">
        <v>0</v>
      </c>
      <c r="EF92" s="310">
        <v>0</v>
      </c>
      <c r="EG92" s="310">
        <v>0</v>
      </c>
      <c r="EH92" s="294">
        <v>0</v>
      </c>
      <c r="EI92" s="294">
        <v>0</v>
      </c>
      <c r="EJ92" s="291">
        <v>332.05</v>
      </c>
      <c r="EK92" s="310">
        <v>0</v>
      </c>
      <c r="EL92" s="294">
        <v>3.5</v>
      </c>
      <c r="EM92" s="310">
        <v>0</v>
      </c>
      <c r="EN92" s="310">
        <v>0</v>
      </c>
      <c r="EO92" s="310">
        <v>0</v>
      </c>
      <c r="EP92" s="258">
        <v>0</v>
      </c>
      <c r="EQ92" s="310">
        <v>0</v>
      </c>
      <c r="ER92" s="310">
        <v>0</v>
      </c>
      <c r="ES92" s="310">
        <v>0</v>
      </c>
      <c r="ET92" s="310">
        <v>0</v>
      </c>
      <c r="EU92" s="310">
        <v>0</v>
      </c>
      <c r="EV92" s="258">
        <v>317.61</v>
      </c>
      <c r="EW92" s="310">
        <v>0</v>
      </c>
      <c r="EX92" s="310">
        <v>0</v>
      </c>
      <c r="EY92" s="310">
        <v>0</v>
      </c>
      <c r="EZ92" s="310">
        <v>0</v>
      </c>
      <c r="FA92" s="310">
        <v>0</v>
      </c>
      <c r="FB92" s="310">
        <v>0</v>
      </c>
      <c r="FC92" s="310">
        <v>0</v>
      </c>
      <c r="FD92" s="310">
        <v>0</v>
      </c>
      <c r="FE92" s="310">
        <v>0</v>
      </c>
      <c r="FF92" s="310">
        <v>0</v>
      </c>
      <c r="FG92" s="310">
        <v>0</v>
      </c>
      <c r="FH92" s="310">
        <v>0</v>
      </c>
      <c r="FI92" s="310">
        <v>0</v>
      </c>
      <c r="FJ92" s="310">
        <v>0</v>
      </c>
      <c r="FK92" s="310">
        <v>0</v>
      </c>
      <c r="FL92" s="310">
        <v>0</v>
      </c>
      <c r="FM92" s="310">
        <v>0</v>
      </c>
      <c r="FN92" s="310">
        <v>0</v>
      </c>
      <c r="FO92" s="310">
        <v>0</v>
      </c>
      <c r="FP92" s="310">
        <v>0</v>
      </c>
      <c r="FQ92" s="310">
        <v>0</v>
      </c>
      <c r="FR92" s="310">
        <v>0</v>
      </c>
      <c r="FS92" s="310">
        <v>0</v>
      </c>
      <c r="FT92" s="310">
        <v>0</v>
      </c>
      <c r="FU92" s="310">
        <v>0</v>
      </c>
      <c r="FV92" s="310">
        <v>0</v>
      </c>
      <c r="FW92" s="310">
        <v>0</v>
      </c>
      <c r="FX92" s="310">
        <v>0</v>
      </c>
      <c r="FY92" s="310">
        <v>0</v>
      </c>
      <c r="FZ92" s="310">
        <v>0</v>
      </c>
      <c r="GA92" s="310">
        <v>0</v>
      </c>
      <c r="GB92" s="310">
        <v>0</v>
      </c>
      <c r="GC92" s="310">
        <v>0</v>
      </c>
      <c r="GD92" s="310">
        <v>0</v>
      </c>
      <c r="GE92" s="310">
        <v>0</v>
      </c>
      <c r="GF92" s="310">
        <v>0</v>
      </c>
      <c r="GG92" s="310">
        <v>0</v>
      </c>
      <c r="GH92" s="310">
        <v>0</v>
      </c>
      <c r="GI92" s="310">
        <v>0</v>
      </c>
      <c r="GJ92" s="294">
        <v>210</v>
      </c>
      <c r="GK92" s="310">
        <v>0</v>
      </c>
      <c r="GL92" s="294">
        <v>1.5</v>
      </c>
      <c r="GM92" s="310">
        <v>0</v>
      </c>
      <c r="GN92" s="258">
        <f t="shared" si="40"/>
        <v>0</v>
      </c>
      <c r="GO92" s="310">
        <v>0</v>
      </c>
      <c r="GP92" s="258">
        <f t="shared" si="41"/>
        <v>0</v>
      </c>
      <c r="GQ92" s="310">
        <v>0</v>
      </c>
      <c r="GR92" s="310">
        <v>0</v>
      </c>
      <c r="GS92" s="310">
        <v>0</v>
      </c>
      <c r="GT92" s="310">
        <v>0</v>
      </c>
      <c r="GU92" s="310">
        <v>0</v>
      </c>
      <c r="GV92" s="310">
        <v>0</v>
      </c>
      <c r="GW92" s="310">
        <v>0</v>
      </c>
      <c r="GX92" s="310">
        <v>0</v>
      </c>
      <c r="GY92" s="310">
        <v>0</v>
      </c>
      <c r="GZ92" s="310">
        <v>0</v>
      </c>
      <c r="HA92" s="310">
        <v>0</v>
      </c>
      <c r="HB92" s="310">
        <v>0</v>
      </c>
      <c r="HC92" s="310">
        <v>0</v>
      </c>
      <c r="HD92" s="310">
        <v>0</v>
      </c>
      <c r="HE92" s="310">
        <v>0</v>
      </c>
      <c r="HF92" s="258">
        <v>0</v>
      </c>
      <c r="HG92" s="310">
        <v>0</v>
      </c>
      <c r="HH92" s="258">
        <v>0</v>
      </c>
      <c r="HI92" s="311">
        <v>0</v>
      </c>
      <c r="HJ92" s="311">
        <v>0</v>
      </c>
      <c r="HK92" s="310">
        <v>0</v>
      </c>
      <c r="HL92" s="310">
        <v>0</v>
      </c>
      <c r="HM92" s="310">
        <v>0</v>
      </c>
      <c r="HN92" s="310">
        <v>0</v>
      </c>
      <c r="HO92" s="311">
        <v>0</v>
      </c>
      <c r="HP92" s="310">
        <v>0</v>
      </c>
      <c r="HQ92" s="310">
        <v>0</v>
      </c>
      <c r="HR92" s="310">
        <v>0</v>
      </c>
      <c r="HS92" s="310">
        <v>0</v>
      </c>
      <c r="HT92" s="310">
        <v>0</v>
      </c>
      <c r="HU92" s="310">
        <v>0</v>
      </c>
      <c r="HV92" s="310">
        <v>0</v>
      </c>
      <c r="HW92" s="310">
        <v>0</v>
      </c>
      <c r="HX92" s="310">
        <v>0</v>
      </c>
      <c r="HY92" s="310">
        <v>0</v>
      </c>
      <c r="HZ92" s="310">
        <v>0</v>
      </c>
      <c r="IA92" s="310">
        <v>0</v>
      </c>
      <c r="IB92" s="310">
        <v>0</v>
      </c>
      <c r="IC92" s="310">
        <v>0</v>
      </c>
      <c r="ID92" s="310">
        <v>0</v>
      </c>
      <c r="IE92" s="310">
        <v>0</v>
      </c>
      <c r="IF92" s="310">
        <v>0</v>
      </c>
      <c r="IG92" s="310">
        <v>0</v>
      </c>
      <c r="IH92" s="310">
        <v>0</v>
      </c>
      <c r="II92" s="310">
        <v>0</v>
      </c>
      <c r="IJ92" s="310">
        <v>0</v>
      </c>
      <c r="IK92" s="310">
        <v>0</v>
      </c>
      <c r="IL92" s="310">
        <v>0</v>
      </c>
      <c r="IM92" s="310">
        <v>0</v>
      </c>
      <c r="IN92" s="310">
        <v>0</v>
      </c>
      <c r="IO92" s="310">
        <v>0</v>
      </c>
      <c r="IP92" s="310">
        <v>0</v>
      </c>
      <c r="IQ92" s="310">
        <v>0</v>
      </c>
      <c r="IR92" s="310">
        <v>0</v>
      </c>
      <c r="IS92" s="310">
        <v>0</v>
      </c>
      <c r="IT92" s="310">
        <v>0</v>
      </c>
      <c r="IU92" s="310">
        <v>0</v>
      </c>
      <c r="IV92" s="310">
        <v>0</v>
      </c>
      <c r="IW92" s="310">
        <v>0</v>
      </c>
      <c r="IX92" s="310">
        <v>0</v>
      </c>
      <c r="IY92" s="310">
        <v>0</v>
      </c>
      <c r="IZ92" s="310">
        <v>0</v>
      </c>
      <c r="JA92" s="310">
        <v>0</v>
      </c>
    </row>
    <row r="93" spans="1:261" ht="78.75" x14ac:dyDescent="0.3">
      <c r="A93" s="293">
        <v>83</v>
      </c>
      <c r="B93" s="293" t="s">
        <v>526</v>
      </c>
      <c r="C93" s="292" t="s">
        <v>606</v>
      </c>
      <c r="D93" s="291">
        <v>247693112</v>
      </c>
      <c r="E93" s="265">
        <f t="shared" si="36"/>
        <v>4562.97</v>
      </c>
      <c r="F93" s="265">
        <f t="shared" si="33"/>
        <v>0</v>
      </c>
      <c r="G93" s="265">
        <f t="shared" si="34"/>
        <v>4073</v>
      </c>
      <c r="H93" s="265">
        <f t="shared" si="43"/>
        <v>0</v>
      </c>
      <c r="I93" s="265">
        <f t="shared" si="35"/>
        <v>489.97</v>
      </c>
      <c r="J93" s="290">
        <f t="shared" si="37"/>
        <v>1</v>
      </c>
      <c r="K93" s="310">
        <v>0</v>
      </c>
      <c r="L93" s="290">
        <v>1</v>
      </c>
      <c r="M93" s="310">
        <v>0</v>
      </c>
      <c r="N93" s="310">
        <v>0</v>
      </c>
      <c r="O93" s="310">
        <v>0</v>
      </c>
      <c r="P93" s="294">
        <v>0</v>
      </c>
      <c r="Q93" s="310">
        <v>0</v>
      </c>
      <c r="R93" s="310">
        <v>0</v>
      </c>
      <c r="S93" s="310">
        <v>0</v>
      </c>
      <c r="T93" s="310">
        <v>0</v>
      </c>
      <c r="U93" s="310">
        <v>0</v>
      </c>
      <c r="V93" s="294">
        <v>299</v>
      </c>
      <c r="W93" s="310">
        <v>0</v>
      </c>
      <c r="X93" s="294">
        <v>0</v>
      </c>
      <c r="Y93" s="310">
        <v>0</v>
      </c>
      <c r="Z93" s="294">
        <v>0</v>
      </c>
      <c r="AA93" s="310">
        <v>0</v>
      </c>
      <c r="AB93" s="294">
        <v>0</v>
      </c>
      <c r="AC93" s="310">
        <v>0</v>
      </c>
      <c r="AD93" s="294">
        <v>3</v>
      </c>
      <c r="AE93" s="310">
        <v>0</v>
      </c>
      <c r="AF93" s="311">
        <v>0</v>
      </c>
      <c r="AG93" s="310">
        <v>0</v>
      </c>
      <c r="AH93" s="310">
        <v>0</v>
      </c>
      <c r="AI93" s="310">
        <v>0</v>
      </c>
      <c r="AJ93" s="310">
        <v>0</v>
      </c>
      <c r="AK93" s="310">
        <v>0</v>
      </c>
      <c r="AL93" s="312">
        <v>0</v>
      </c>
      <c r="AM93" s="310">
        <v>0</v>
      </c>
      <c r="AN93" s="310">
        <v>0</v>
      </c>
      <c r="AO93" s="310">
        <v>0</v>
      </c>
      <c r="AP93" s="310">
        <v>0</v>
      </c>
      <c r="AQ93" s="310">
        <v>0</v>
      </c>
      <c r="AR93" s="312">
        <v>0</v>
      </c>
      <c r="AS93" s="310">
        <v>0</v>
      </c>
      <c r="AT93" s="312">
        <v>0</v>
      </c>
      <c r="AU93" s="310">
        <v>0</v>
      </c>
      <c r="AV93" s="312">
        <v>0</v>
      </c>
      <c r="AW93" s="310">
        <v>0</v>
      </c>
      <c r="AX93" s="312">
        <v>0</v>
      </c>
      <c r="AY93" s="310">
        <v>0</v>
      </c>
      <c r="AZ93" s="310">
        <v>0</v>
      </c>
      <c r="BA93" s="310">
        <v>0</v>
      </c>
      <c r="BB93" s="290">
        <v>0</v>
      </c>
      <c r="BC93" s="310">
        <v>0</v>
      </c>
      <c r="BD93" s="310">
        <v>0</v>
      </c>
      <c r="BE93" s="310">
        <v>0</v>
      </c>
      <c r="BF93" s="294">
        <v>0</v>
      </c>
      <c r="BG93" s="310">
        <v>0</v>
      </c>
      <c r="BH93" s="290">
        <v>23</v>
      </c>
      <c r="BI93" s="310">
        <v>0</v>
      </c>
      <c r="BJ93" s="310">
        <v>0</v>
      </c>
      <c r="BK93" s="310">
        <v>0</v>
      </c>
      <c r="BL93" s="294">
        <v>0</v>
      </c>
      <c r="BM93" s="310">
        <v>0</v>
      </c>
      <c r="BN93" s="310">
        <v>0</v>
      </c>
      <c r="BO93" s="310">
        <v>0</v>
      </c>
      <c r="BP93" s="294">
        <v>0</v>
      </c>
      <c r="BQ93" s="310">
        <v>0</v>
      </c>
      <c r="BR93" s="290">
        <v>0</v>
      </c>
      <c r="BS93" s="290">
        <f t="shared" si="38"/>
        <v>1</v>
      </c>
      <c r="BT93" s="310">
        <v>0</v>
      </c>
      <c r="BU93" s="290">
        <v>1</v>
      </c>
      <c r="BV93" s="310">
        <v>0</v>
      </c>
      <c r="BW93" s="310">
        <v>0</v>
      </c>
      <c r="BX93" s="310">
        <v>0</v>
      </c>
      <c r="BY93" s="294">
        <v>0</v>
      </c>
      <c r="BZ93" s="310">
        <v>0</v>
      </c>
      <c r="CA93" s="310">
        <v>0</v>
      </c>
      <c r="CB93" s="310">
        <v>0</v>
      </c>
      <c r="CC93" s="258">
        <v>15</v>
      </c>
      <c r="CD93" s="310">
        <v>0</v>
      </c>
      <c r="CE93" s="310">
        <v>0</v>
      </c>
      <c r="CF93" s="313">
        <v>0</v>
      </c>
      <c r="CG93" s="313">
        <v>0</v>
      </c>
      <c r="CH93" s="310">
        <v>0</v>
      </c>
      <c r="CI93" s="313">
        <v>0</v>
      </c>
      <c r="CJ93" s="310">
        <v>0</v>
      </c>
      <c r="CK93" s="310">
        <v>0</v>
      </c>
      <c r="CL93" s="310">
        <v>0</v>
      </c>
      <c r="CM93" s="311">
        <v>0</v>
      </c>
      <c r="CN93" s="310">
        <v>0</v>
      </c>
      <c r="CO93" s="311">
        <v>0</v>
      </c>
      <c r="CP93" s="310">
        <v>0</v>
      </c>
      <c r="CQ93" s="310">
        <v>0</v>
      </c>
      <c r="CR93" s="310">
        <v>0</v>
      </c>
      <c r="CS93" s="290">
        <v>8</v>
      </c>
      <c r="CT93" s="310">
        <v>0</v>
      </c>
      <c r="CU93" s="310">
        <v>0</v>
      </c>
      <c r="CV93" s="310">
        <v>0</v>
      </c>
      <c r="CW93" s="310">
        <v>0</v>
      </c>
      <c r="CX93" s="310">
        <v>0</v>
      </c>
      <c r="CY93" s="290">
        <v>2</v>
      </c>
      <c r="CZ93" s="290">
        <f t="shared" si="39"/>
        <v>11</v>
      </c>
      <c r="DA93" s="310">
        <v>0</v>
      </c>
      <c r="DB93" s="290">
        <v>11</v>
      </c>
      <c r="DC93" s="310">
        <v>0</v>
      </c>
      <c r="DD93" s="294">
        <v>155</v>
      </c>
      <c r="DE93" s="310">
        <v>0</v>
      </c>
      <c r="DF93" s="310">
        <v>0</v>
      </c>
      <c r="DG93" s="310">
        <v>0</v>
      </c>
      <c r="DH93" s="310">
        <v>0</v>
      </c>
      <c r="DI93" s="310">
        <v>0</v>
      </c>
      <c r="DJ93" s="310">
        <v>0</v>
      </c>
      <c r="DK93" s="310">
        <v>0</v>
      </c>
      <c r="DL93" s="310">
        <v>0</v>
      </c>
      <c r="DM93" s="310">
        <v>0</v>
      </c>
      <c r="DN93" s="310">
        <v>0</v>
      </c>
      <c r="DO93" s="310">
        <v>0</v>
      </c>
      <c r="DP93" s="310">
        <v>0</v>
      </c>
      <c r="DQ93" s="310">
        <v>0</v>
      </c>
      <c r="DR93" s="294">
        <v>0</v>
      </c>
      <c r="DS93" s="310">
        <v>0</v>
      </c>
      <c r="DT93" s="294">
        <v>3918</v>
      </c>
      <c r="DU93" s="310">
        <v>0</v>
      </c>
      <c r="DV93" s="310">
        <v>0</v>
      </c>
      <c r="DW93" s="310">
        <v>0</v>
      </c>
      <c r="DX93" s="310">
        <v>0</v>
      </c>
      <c r="DY93" s="310">
        <v>0</v>
      </c>
      <c r="DZ93" s="310">
        <v>0</v>
      </c>
      <c r="EA93" s="310">
        <v>0</v>
      </c>
      <c r="EB93" s="310">
        <v>0</v>
      </c>
      <c r="EC93" s="310">
        <v>0</v>
      </c>
      <c r="ED93" s="310">
        <v>0</v>
      </c>
      <c r="EE93" s="310">
        <v>0</v>
      </c>
      <c r="EF93" s="310">
        <v>0</v>
      </c>
      <c r="EG93" s="310">
        <v>0</v>
      </c>
      <c r="EH93" s="294">
        <v>0</v>
      </c>
      <c r="EI93" s="294">
        <v>0</v>
      </c>
      <c r="EJ93" s="291">
        <v>923.05899999999997</v>
      </c>
      <c r="EK93" s="310">
        <v>0</v>
      </c>
      <c r="EL93" s="294">
        <v>3</v>
      </c>
      <c r="EM93" s="310">
        <v>0</v>
      </c>
      <c r="EN93" s="310">
        <v>0</v>
      </c>
      <c r="EO93" s="310">
        <v>0</v>
      </c>
      <c r="EP93" s="258">
        <v>0</v>
      </c>
      <c r="EQ93" s="310">
        <v>0</v>
      </c>
      <c r="ER93" s="310">
        <v>0</v>
      </c>
      <c r="ES93" s="310">
        <v>0</v>
      </c>
      <c r="ET93" s="310">
        <v>0</v>
      </c>
      <c r="EU93" s="310">
        <v>0</v>
      </c>
      <c r="EV93" s="258">
        <v>175.97</v>
      </c>
      <c r="EW93" s="310">
        <v>0</v>
      </c>
      <c r="EX93" s="310">
        <v>0</v>
      </c>
      <c r="EY93" s="310">
        <v>0</v>
      </c>
      <c r="EZ93" s="310">
        <v>0</v>
      </c>
      <c r="FA93" s="310">
        <v>0</v>
      </c>
      <c r="FB93" s="310">
        <v>0</v>
      </c>
      <c r="FC93" s="310">
        <v>0</v>
      </c>
      <c r="FD93" s="310">
        <v>0</v>
      </c>
      <c r="FE93" s="310">
        <v>0</v>
      </c>
      <c r="FF93" s="310">
        <v>0</v>
      </c>
      <c r="FG93" s="310">
        <v>0</v>
      </c>
      <c r="FH93" s="310">
        <v>0</v>
      </c>
      <c r="FI93" s="310">
        <v>0</v>
      </c>
      <c r="FJ93" s="310">
        <v>0</v>
      </c>
      <c r="FK93" s="310">
        <v>0</v>
      </c>
      <c r="FL93" s="310">
        <v>0</v>
      </c>
      <c r="FM93" s="310">
        <v>0</v>
      </c>
      <c r="FN93" s="310">
        <v>0</v>
      </c>
      <c r="FO93" s="310">
        <v>0</v>
      </c>
      <c r="FP93" s="310">
        <v>0</v>
      </c>
      <c r="FQ93" s="310">
        <v>0</v>
      </c>
      <c r="FR93" s="310">
        <v>0</v>
      </c>
      <c r="FS93" s="310">
        <v>0</v>
      </c>
      <c r="FT93" s="310">
        <v>0</v>
      </c>
      <c r="FU93" s="310">
        <v>0</v>
      </c>
      <c r="FV93" s="310">
        <v>0</v>
      </c>
      <c r="FW93" s="310">
        <v>0</v>
      </c>
      <c r="FX93" s="310">
        <v>0</v>
      </c>
      <c r="FY93" s="310">
        <v>0</v>
      </c>
      <c r="FZ93" s="310">
        <v>0</v>
      </c>
      <c r="GA93" s="310">
        <v>0</v>
      </c>
      <c r="GB93" s="310">
        <v>0</v>
      </c>
      <c r="GC93" s="310">
        <v>0</v>
      </c>
      <c r="GD93" s="310">
        <v>0</v>
      </c>
      <c r="GE93" s="310">
        <v>0</v>
      </c>
      <c r="GF93" s="310">
        <v>0</v>
      </c>
      <c r="GG93" s="310">
        <v>0</v>
      </c>
      <c r="GH93" s="310">
        <v>0</v>
      </c>
      <c r="GI93" s="310">
        <v>0</v>
      </c>
      <c r="GJ93" s="294">
        <v>117</v>
      </c>
      <c r="GK93" s="310">
        <v>0</v>
      </c>
      <c r="GL93" s="294">
        <v>1.5</v>
      </c>
      <c r="GM93" s="310">
        <v>0</v>
      </c>
      <c r="GN93" s="258">
        <f t="shared" si="40"/>
        <v>0</v>
      </c>
      <c r="GO93" s="310">
        <v>0</v>
      </c>
      <c r="GP93" s="258">
        <f t="shared" si="41"/>
        <v>0</v>
      </c>
      <c r="GQ93" s="310">
        <v>0</v>
      </c>
      <c r="GR93" s="310">
        <v>0</v>
      </c>
      <c r="GS93" s="310">
        <v>0</v>
      </c>
      <c r="GT93" s="310">
        <v>0</v>
      </c>
      <c r="GU93" s="310">
        <v>0</v>
      </c>
      <c r="GV93" s="310">
        <v>0</v>
      </c>
      <c r="GW93" s="310">
        <v>0</v>
      </c>
      <c r="GX93" s="310">
        <v>0</v>
      </c>
      <c r="GY93" s="310">
        <v>0</v>
      </c>
      <c r="GZ93" s="310">
        <v>0</v>
      </c>
      <c r="HA93" s="310">
        <v>0</v>
      </c>
      <c r="HB93" s="310">
        <v>0</v>
      </c>
      <c r="HC93" s="310">
        <v>0</v>
      </c>
      <c r="HD93" s="310">
        <v>0</v>
      </c>
      <c r="HE93" s="310">
        <v>0</v>
      </c>
      <c r="HF93" s="258">
        <v>0</v>
      </c>
      <c r="HG93" s="310">
        <v>0</v>
      </c>
      <c r="HH93" s="258">
        <v>0</v>
      </c>
      <c r="HI93" s="311">
        <v>0</v>
      </c>
      <c r="HJ93" s="311">
        <v>0</v>
      </c>
      <c r="HK93" s="310">
        <v>0</v>
      </c>
      <c r="HL93" s="310">
        <v>0</v>
      </c>
      <c r="HM93" s="310">
        <v>0</v>
      </c>
      <c r="HN93" s="310">
        <v>0</v>
      </c>
      <c r="HO93" s="311">
        <v>0</v>
      </c>
      <c r="HP93" s="310">
        <v>0</v>
      </c>
      <c r="HQ93" s="310">
        <v>0</v>
      </c>
      <c r="HR93" s="310">
        <v>0</v>
      </c>
      <c r="HS93" s="310">
        <v>0</v>
      </c>
      <c r="HT93" s="310">
        <v>0</v>
      </c>
      <c r="HU93" s="310">
        <v>0</v>
      </c>
      <c r="HV93" s="310">
        <v>0</v>
      </c>
      <c r="HW93" s="310">
        <v>0</v>
      </c>
      <c r="HX93" s="310">
        <v>0</v>
      </c>
      <c r="HY93" s="310">
        <v>0</v>
      </c>
      <c r="HZ93" s="310">
        <v>0</v>
      </c>
      <c r="IA93" s="310">
        <v>0</v>
      </c>
      <c r="IB93" s="310">
        <v>0</v>
      </c>
      <c r="IC93" s="310">
        <v>0</v>
      </c>
      <c r="ID93" s="310">
        <v>0</v>
      </c>
      <c r="IE93" s="310">
        <v>0</v>
      </c>
      <c r="IF93" s="310">
        <v>0</v>
      </c>
      <c r="IG93" s="310">
        <v>0</v>
      </c>
      <c r="IH93" s="310">
        <v>0</v>
      </c>
      <c r="II93" s="310">
        <v>0</v>
      </c>
      <c r="IJ93" s="310">
        <v>0</v>
      </c>
      <c r="IK93" s="310">
        <v>0</v>
      </c>
      <c r="IL93" s="310">
        <v>0</v>
      </c>
      <c r="IM93" s="310">
        <v>0</v>
      </c>
      <c r="IN93" s="310">
        <v>0</v>
      </c>
      <c r="IO93" s="310">
        <v>0</v>
      </c>
      <c r="IP93" s="310">
        <v>0</v>
      </c>
      <c r="IQ93" s="310">
        <v>0</v>
      </c>
      <c r="IR93" s="310">
        <v>0</v>
      </c>
      <c r="IS93" s="310">
        <v>0</v>
      </c>
      <c r="IT93" s="310">
        <v>0</v>
      </c>
      <c r="IU93" s="310">
        <v>0</v>
      </c>
      <c r="IV93" s="310">
        <v>0</v>
      </c>
      <c r="IW93" s="310">
        <v>0</v>
      </c>
      <c r="IX93" s="310">
        <v>0</v>
      </c>
      <c r="IY93" s="310">
        <v>0</v>
      </c>
      <c r="IZ93" s="310">
        <v>0</v>
      </c>
      <c r="JA93" s="310">
        <v>0</v>
      </c>
    </row>
    <row r="94" spans="1:261" ht="63" customHeight="1" x14ac:dyDescent="0.3">
      <c r="A94" s="293">
        <v>84</v>
      </c>
      <c r="B94" s="293" t="s">
        <v>526</v>
      </c>
      <c r="C94" s="292" t="s">
        <v>607</v>
      </c>
      <c r="D94" s="291">
        <v>247693119</v>
      </c>
      <c r="E94" s="265">
        <f t="shared" si="36"/>
        <v>7155.1200000000008</v>
      </c>
      <c r="F94" s="265">
        <f t="shared" si="33"/>
        <v>0</v>
      </c>
      <c r="G94" s="265">
        <f t="shared" si="34"/>
        <v>4888.47</v>
      </c>
      <c r="H94" s="265">
        <f t="shared" si="43"/>
        <v>0</v>
      </c>
      <c r="I94" s="265">
        <f t="shared" si="35"/>
        <v>2266.65</v>
      </c>
      <c r="J94" s="290">
        <f t="shared" si="37"/>
        <v>2</v>
      </c>
      <c r="K94" s="310">
        <v>0</v>
      </c>
      <c r="L94" s="290">
        <v>2</v>
      </c>
      <c r="M94" s="310">
        <v>0</v>
      </c>
      <c r="N94" s="310">
        <v>0</v>
      </c>
      <c r="O94" s="310">
        <v>0</v>
      </c>
      <c r="P94" s="294">
        <v>0</v>
      </c>
      <c r="Q94" s="310">
        <v>0</v>
      </c>
      <c r="R94" s="310">
        <v>0</v>
      </c>
      <c r="S94" s="310">
        <v>0</v>
      </c>
      <c r="T94" s="310">
        <v>0</v>
      </c>
      <c r="U94" s="310">
        <v>0</v>
      </c>
      <c r="V94" s="294">
        <v>1766.65</v>
      </c>
      <c r="W94" s="310">
        <v>0</v>
      </c>
      <c r="X94" s="294">
        <v>0</v>
      </c>
      <c r="Y94" s="310">
        <v>0</v>
      </c>
      <c r="Z94" s="294">
        <v>0</v>
      </c>
      <c r="AA94" s="310">
        <v>0</v>
      </c>
      <c r="AB94" s="294">
        <v>0</v>
      </c>
      <c r="AC94" s="310">
        <v>0</v>
      </c>
      <c r="AD94" s="294">
        <v>23</v>
      </c>
      <c r="AE94" s="310">
        <v>0</v>
      </c>
      <c r="AF94" s="311">
        <v>1</v>
      </c>
      <c r="AG94" s="310">
        <v>0</v>
      </c>
      <c r="AH94" s="310">
        <v>0</v>
      </c>
      <c r="AI94" s="310">
        <v>0</v>
      </c>
      <c r="AJ94" s="310">
        <v>0</v>
      </c>
      <c r="AK94" s="310">
        <v>0</v>
      </c>
      <c r="AL94" s="312">
        <v>0</v>
      </c>
      <c r="AM94" s="310">
        <v>0</v>
      </c>
      <c r="AN94" s="310">
        <v>0</v>
      </c>
      <c r="AO94" s="310">
        <v>0</v>
      </c>
      <c r="AP94" s="310">
        <v>0</v>
      </c>
      <c r="AQ94" s="310">
        <v>0</v>
      </c>
      <c r="AR94" s="312">
        <v>0</v>
      </c>
      <c r="AS94" s="310">
        <v>0</v>
      </c>
      <c r="AT94" s="312">
        <v>0</v>
      </c>
      <c r="AU94" s="310">
        <v>0</v>
      </c>
      <c r="AV94" s="312">
        <v>0</v>
      </c>
      <c r="AW94" s="310">
        <v>0</v>
      </c>
      <c r="AX94" s="312">
        <v>500</v>
      </c>
      <c r="AY94" s="310">
        <v>0</v>
      </c>
      <c r="AZ94" s="310">
        <v>0</v>
      </c>
      <c r="BA94" s="310">
        <v>0</v>
      </c>
      <c r="BB94" s="290">
        <v>0</v>
      </c>
      <c r="BC94" s="310">
        <v>0</v>
      </c>
      <c r="BD94" s="310">
        <v>0</v>
      </c>
      <c r="BE94" s="310">
        <v>0</v>
      </c>
      <c r="BF94" s="294">
        <v>0</v>
      </c>
      <c r="BG94" s="310">
        <v>0</v>
      </c>
      <c r="BH94" s="290">
        <v>19</v>
      </c>
      <c r="BI94" s="310">
        <v>0</v>
      </c>
      <c r="BJ94" s="310">
        <v>0</v>
      </c>
      <c r="BK94" s="310">
        <v>0</v>
      </c>
      <c r="BL94" s="294">
        <v>0</v>
      </c>
      <c r="BM94" s="310">
        <v>0</v>
      </c>
      <c r="BN94" s="310">
        <v>0</v>
      </c>
      <c r="BO94" s="310">
        <v>0</v>
      </c>
      <c r="BP94" s="294">
        <v>0</v>
      </c>
      <c r="BQ94" s="310">
        <v>0</v>
      </c>
      <c r="BR94" s="290">
        <v>0</v>
      </c>
      <c r="BS94" s="290">
        <f t="shared" si="38"/>
        <v>0</v>
      </c>
      <c r="BT94" s="310">
        <v>0</v>
      </c>
      <c r="BU94" s="290">
        <v>0</v>
      </c>
      <c r="BV94" s="310">
        <v>0</v>
      </c>
      <c r="BW94" s="310">
        <v>0</v>
      </c>
      <c r="BX94" s="310">
        <v>0</v>
      </c>
      <c r="BY94" s="294">
        <v>0</v>
      </c>
      <c r="BZ94" s="310">
        <v>0</v>
      </c>
      <c r="CA94" s="310">
        <v>0</v>
      </c>
      <c r="CB94" s="310">
        <v>0</v>
      </c>
      <c r="CC94" s="258">
        <v>0</v>
      </c>
      <c r="CD94" s="310">
        <v>0</v>
      </c>
      <c r="CE94" s="310">
        <v>0</v>
      </c>
      <c r="CF94" s="313">
        <v>0</v>
      </c>
      <c r="CG94" s="313">
        <v>0</v>
      </c>
      <c r="CH94" s="310">
        <v>0</v>
      </c>
      <c r="CI94" s="313">
        <v>0</v>
      </c>
      <c r="CJ94" s="310">
        <v>0</v>
      </c>
      <c r="CK94" s="310">
        <v>0</v>
      </c>
      <c r="CL94" s="310">
        <v>0</v>
      </c>
      <c r="CM94" s="311">
        <v>0</v>
      </c>
      <c r="CN94" s="310">
        <v>0</v>
      </c>
      <c r="CO94" s="311">
        <v>1</v>
      </c>
      <c r="CP94" s="310">
        <v>0</v>
      </c>
      <c r="CQ94" s="310">
        <v>0</v>
      </c>
      <c r="CR94" s="310">
        <v>0</v>
      </c>
      <c r="CS94" s="290">
        <v>9</v>
      </c>
      <c r="CT94" s="310">
        <v>0</v>
      </c>
      <c r="CU94" s="310">
        <v>0</v>
      </c>
      <c r="CV94" s="310">
        <v>0</v>
      </c>
      <c r="CW94" s="310">
        <v>0</v>
      </c>
      <c r="CX94" s="310">
        <v>0</v>
      </c>
      <c r="CY94" s="290">
        <v>7</v>
      </c>
      <c r="CZ94" s="290">
        <f t="shared" si="39"/>
        <v>37</v>
      </c>
      <c r="DA94" s="310">
        <v>0</v>
      </c>
      <c r="DB94" s="290">
        <v>37</v>
      </c>
      <c r="DC94" s="310">
        <v>0</v>
      </c>
      <c r="DD94" s="294">
        <v>490</v>
      </c>
      <c r="DE94" s="310">
        <v>0</v>
      </c>
      <c r="DF94" s="310">
        <v>0</v>
      </c>
      <c r="DG94" s="310">
        <v>0</v>
      </c>
      <c r="DH94" s="310">
        <v>0</v>
      </c>
      <c r="DI94" s="310">
        <v>0</v>
      </c>
      <c r="DJ94" s="310">
        <v>0</v>
      </c>
      <c r="DK94" s="310">
        <v>0</v>
      </c>
      <c r="DL94" s="310">
        <v>0</v>
      </c>
      <c r="DM94" s="310">
        <v>0</v>
      </c>
      <c r="DN94" s="310">
        <v>0</v>
      </c>
      <c r="DO94" s="310">
        <v>0</v>
      </c>
      <c r="DP94" s="310">
        <v>0</v>
      </c>
      <c r="DQ94" s="310">
        <v>0</v>
      </c>
      <c r="DR94" s="294">
        <v>0</v>
      </c>
      <c r="DS94" s="310">
        <v>0</v>
      </c>
      <c r="DT94" s="294">
        <v>2806</v>
      </c>
      <c r="DU94" s="310">
        <v>0</v>
      </c>
      <c r="DV94" s="310">
        <v>0</v>
      </c>
      <c r="DW94" s="310">
        <v>0</v>
      </c>
      <c r="DX94" s="310">
        <v>0</v>
      </c>
      <c r="DY94" s="310">
        <v>0</v>
      </c>
      <c r="DZ94" s="310">
        <v>0</v>
      </c>
      <c r="EA94" s="310">
        <v>0</v>
      </c>
      <c r="EB94" s="310">
        <v>0</v>
      </c>
      <c r="EC94" s="310">
        <v>0</v>
      </c>
      <c r="ED94" s="310">
        <v>0</v>
      </c>
      <c r="EE94" s="310">
        <v>0</v>
      </c>
      <c r="EF94" s="310">
        <v>0</v>
      </c>
      <c r="EG94" s="310">
        <v>0</v>
      </c>
      <c r="EH94" s="294">
        <v>0</v>
      </c>
      <c r="EI94" s="294">
        <v>0</v>
      </c>
      <c r="EJ94" s="291">
        <v>817.14200000000005</v>
      </c>
      <c r="EK94" s="310">
        <v>0</v>
      </c>
      <c r="EL94" s="294">
        <v>3.5</v>
      </c>
      <c r="EM94" s="310">
        <v>0</v>
      </c>
      <c r="EN94" s="310">
        <v>0</v>
      </c>
      <c r="EO94" s="310">
        <v>0</v>
      </c>
      <c r="EP94" s="258">
        <v>1592.47</v>
      </c>
      <c r="EQ94" s="310">
        <v>0</v>
      </c>
      <c r="ER94" s="310">
        <v>0</v>
      </c>
      <c r="ES94" s="310">
        <v>0</v>
      </c>
      <c r="ET94" s="310">
        <v>0</v>
      </c>
      <c r="EU94" s="310">
        <v>0</v>
      </c>
      <c r="EV94" s="258">
        <v>0</v>
      </c>
      <c r="EW94" s="310">
        <v>0</v>
      </c>
      <c r="EX94" s="310">
        <v>0</v>
      </c>
      <c r="EY94" s="310">
        <v>0</v>
      </c>
      <c r="EZ94" s="310">
        <v>0</v>
      </c>
      <c r="FA94" s="310">
        <v>0</v>
      </c>
      <c r="FB94" s="310">
        <v>0</v>
      </c>
      <c r="FC94" s="310">
        <v>0</v>
      </c>
      <c r="FD94" s="310">
        <v>0</v>
      </c>
      <c r="FE94" s="310">
        <v>0</v>
      </c>
      <c r="FF94" s="310">
        <v>0</v>
      </c>
      <c r="FG94" s="310">
        <v>0</v>
      </c>
      <c r="FH94" s="310">
        <v>0</v>
      </c>
      <c r="FI94" s="310">
        <v>0</v>
      </c>
      <c r="FJ94" s="310">
        <v>0</v>
      </c>
      <c r="FK94" s="310">
        <v>0</v>
      </c>
      <c r="FL94" s="310">
        <v>0</v>
      </c>
      <c r="FM94" s="310">
        <v>0</v>
      </c>
      <c r="FN94" s="310">
        <v>0</v>
      </c>
      <c r="FO94" s="310">
        <v>0</v>
      </c>
      <c r="FP94" s="310">
        <v>0</v>
      </c>
      <c r="FQ94" s="310">
        <v>0</v>
      </c>
      <c r="FR94" s="310">
        <v>0</v>
      </c>
      <c r="FS94" s="310">
        <v>0</v>
      </c>
      <c r="FT94" s="310">
        <v>0</v>
      </c>
      <c r="FU94" s="310">
        <v>0</v>
      </c>
      <c r="FV94" s="310">
        <v>0</v>
      </c>
      <c r="FW94" s="310">
        <v>0</v>
      </c>
      <c r="FX94" s="310">
        <v>0</v>
      </c>
      <c r="FY94" s="310">
        <v>0</v>
      </c>
      <c r="FZ94" s="310">
        <v>0</v>
      </c>
      <c r="GA94" s="310">
        <v>0</v>
      </c>
      <c r="GB94" s="310">
        <v>0</v>
      </c>
      <c r="GC94" s="310">
        <v>0</v>
      </c>
      <c r="GD94" s="310">
        <v>0</v>
      </c>
      <c r="GE94" s="310">
        <v>0</v>
      </c>
      <c r="GF94" s="310">
        <v>0</v>
      </c>
      <c r="GG94" s="310">
        <v>0</v>
      </c>
      <c r="GH94" s="310">
        <v>0</v>
      </c>
      <c r="GI94" s="310">
        <v>0</v>
      </c>
      <c r="GJ94" s="294">
        <v>800</v>
      </c>
      <c r="GK94" s="310">
        <v>0</v>
      </c>
      <c r="GL94" s="294">
        <v>2</v>
      </c>
      <c r="GM94" s="310">
        <v>0</v>
      </c>
      <c r="GN94" s="258">
        <f t="shared" si="40"/>
        <v>0</v>
      </c>
      <c r="GO94" s="310">
        <v>0</v>
      </c>
      <c r="GP94" s="258">
        <f t="shared" si="41"/>
        <v>0</v>
      </c>
      <c r="GQ94" s="310">
        <v>0</v>
      </c>
      <c r="GR94" s="310">
        <v>0</v>
      </c>
      <c r="GS94" s="310">
        <v>0</v>
      </c>
      <c r="GT94" s="310">
        <v>0</v>
      </c>
      <c r="GU94" s="310">
        <v>0</v>
      </c>
      <c r="GV94" s="310">
        <v>0</v>
      </c>
      <c r="GW94" s="310">
        <v>0</v>
      </c>
      <c r="GX94" s="310">
        <v>0</v>
      </c>
      <c r="GY94" s="310">
        <v>0</v>
      </c>
      <c r="GZ94" s="310">
        <v>0</v>
      </c>
      <c r="HA94" s="310">
        <v>0</v>
      </c>
      <c r="HB94" s="310">
        <v>0</v>
      </c>
      <c r="HC94" s="310">
        <v>0</v>
      </c>
      <c r="HD94" s="310">
        <v>0</v>
      </c>
      <c r="HE94" s="310">
        <v>0</v>
      </c>
      <c r="HF94" s="258">
        <v>0</v>
      </c>
      <c r="HG94" s="310">
        <v>0</v>
      </c>
      <c r="HH94" s="258">
        <v>0</v>
      </c>
      <c r="HI94" s="311">
        <v>0</v>
      </c>
      <c r="HJ94" s="311">
        <v>0</v>
      </c>
      <c r="HK94" s="310">
        <v>0</v>
      </c>
      <c r="HL94" s="310">
        <v>0</v>
      </c>
      <c r="HM94" s="310">
        <v>0</v>
      </c>
      <c r="HN94" s="310">
        <v>0</v>
      </c>
      <c r="HO94" s="311">
        <v>0</v>
      </c>
      <c r="HP94" s="310">
        <v>0</v>
      </c>
      <c r="HQ94" s="310">
        <v>0</v>
      </c>
      <c r="HR94" s="310">
        <v>0</v>
      </c>
      <c r="HS94" s="310">
        <v>0</v>
      </c>
      <c r="HT94" s="310">
        <v>0</v>
      </c>
      <c r="HU94" s="310">
        <v>0</v>
      </c>
      <c r="HV94" s="310">
        <v>0</v>
      </c>
      <c r="HW94" s="310">
        <v>0</v>
      </c>
      <c r="HX94" s="310">
        <v>0</v>
      </c>
      <c r="HY94" s="310">
        <v>0</v>
      </c>
      <c r="HZ94" s="310">
        <v>0</v>
      </c>
      <c r="IA94" s="310">
        <v>0</v>
      </c>
      <c r="IB94" s="310">
        <v>0</v>
      </c>
      <c r="IC94" s="310">
        <v>0</v>
      </c>
      <c r="ID94" s="310">
        <v>0</v>
      </c>
      <c r="IE94" s="310">
        <v>0</v>
      </c>
      <c r="IF94" s="310">
        <v>0</v>
      </c>
      <c r="IG94" s="310">
        <v>0</v>
      </c>
      <c r="IH94" s="310">
        <v>0</v>
      </c>
      <c r="II94" s="310">
        <v>0</v>
      </c>
      <c r="IJ94" s="310">
        <v>0</v>
      </c>
      <c r="IK94" s="310">
        <v>0</v>
      </c>
      <c r="IL94" s="310">
        <v>0</v>
      </c>
      <c r="IM94" s="310">
        <v>0</v>
      </c>
      <c r="IN94" s="310">
        <v>0</v>
      </c>
      <c r="IO94" s="310">
        <v>0</v>
      </c>
      <c r="IP94" s="310">
        <v>0</v>
      </c>
      <c r="IQ94" s="310">
        <v>0</v>
      </c>
      <c r="IR94" s="310">
        <v>0</v>
      </c>
      <c r="IS94" s="310">
        <v>0</v>
      </c>
      <c r="IT94" s="310">
        <v>0</v>
      </c>
      <c r="IU94" s="310">
        <v>0</v>
      </c>
      <c r="IV94" s="310">
        <v>0</v>
      </c>
      <c r="IW94" s="310">
        <v>0</v>
      </c>
      <c r="IX94" s="310">
        <v>0</v>
      </c>
      <c r="IY94" s="310">
        <v>0</v>
      </c>
      <c r="IZ94" s="310">
        <v>0</v>
      </c>
      <c r="JA94" s="310">
        <v>0</v>
      </c>
    </row>
    <row r="95" spans="1:261" ht="94.5" x14ac:dyDescent="0.3">
      <c r="A95" s="293">
        <v>85</v>
      </c>
      <c r="B95" s="293" t="s">
        <v>526</v>
      </c>
      <c r="C95" s="292" t="s">
        <v>608</v>
      </c>
      <c r="D95" s="291">
        <v>247692961</v>
      </c>
      <c r="E95" s="265">
        <v>7509.98</v>
      </c>
      <c r="F95" s="265">
        <f t="shared" si="33"/>
        <v>0</v>
      </c>
      <c r="G95" s="265">
        <v>5229.9799999999996</v>
      </c>
      <c r="H95" s="265">
        <f t="shared" si="43"/>
        <v>0</v>
      </c>
      <c r="I95" s="265">
        <f t="shared" si="35"/>
        <v>2281</v>
      </c>
      <c r="J95" s="290">
        <f t="shared" si="37"/>
        <v>2</v>
      </c>
      <c r="K95" s="310">
        <v>0</v>
      </c>
      <c r="L95" s="290">
        <v>2</v>
      </c>
      <c r="M95" s="310">
        <v>0</v>
      </c>
      <c r="N95" s="310">
        <v>0</v>
      </c>
      <c r="O95" s="310">
        <v>0</v>
      </c>
      <c r="P95" s="294">
        <v>371</v>
      </c>
      <c r="Q95" s="310">
        <v>0</v>
      </c>
      <c r="R95" s="310">
        <v>0</v>
      </c>
      <c r="S95" s="310">
        <v>0</v>
      </c>
      <c r="T95" s="310">
        <v>0</v>
      </c>
      <c r="U95" s="310">
        <v>0</v>
      </c>
      <c r="V95" s="294">
        <v>450</v>
      </c>
      <c r="W95" s="310">
        <v>0</v>
      </c>
      <c r="X95" s="294">
        <v>0</v>
      </c>
      <c r="Y95" s="310">
        <v>0</v>
      </c>
      <c r="Z95" s="294">
        <v>0</v>
      </c>
      <c r="AA95" s="310">
        <v>0</v>
      </c>
      <c r="AB95" s="294">
        <v>0</v>
      </c>
      <c r="AC95" s="310">
        <v>0</v>
      </c>
      <c r="AD95" s="294">
        <v>16</v>
      </c>
      <c r="AE95" s="310">
        <v>0</v>
      </c>
      <c r="AF95" s="311">
        <v>2</v>
      </c>
      <c r="AG95" s="310">
        <v>0</v>
      </c>
      <c r="AH95" s="310">
        <v>0</v>
      </c>
      <c r="AI95" s="310">
        <v>0</v>
      </c>
      <c r="AJ95" s="310">
        <v>0</v>
      </c>
      <c r="AK95" s="310">
        <v>0</v>
      </c>
      <c r="AL95" s="312">
        <v>1165</v>
      </c>
      <c r="AM95" s="310">
        <v>0</v>
      </c>
      <c r="AN95" s="310">
        <v>0</v>
      </c>
      <c r="AO95" s="310">
        <v>0</v>
      </c>
      <c r="AP95" s="310">
        <v>0</v>
      </c>
      <c r="AQ95" s="310">
        <v>0</v>
      </c>
      <c r="AR95" s="312">
        <v>0</v>
      </c>
      <c r="AS95" s="310">
        <v>0</v>
      </c>
      <c r="AT95" s="312">
        <v>0</v>
      </c>
      <c r="AU95" s="310">
        <v>0</v>
      </c>
      <c r="AV95" s="312">
        <v>0</v>
      </c>
      <c r="AW95" s="310">
        <v>0</v>
      </c>
      <c r="AX95" s="312">
        <v>0</v>
      </c>
      <c r="AY95" s="310">
        <v>0</v>
      </c>
      <c r="AZ95" s="310">
        <v>0</v>
      </c>
      <c r="BA95" s="310">
        <v>0</v>
      </c>
      <c r="BB95" s="290">
        <v>0</v>
      </c>
      <c r="BC95" s="310">
        <v>0</v>
      </c>
      <c r="BD95" s="310">
        <v>0</v>
      </c>
      <c r="BE95" s="310">
        <v>0</v>
      </c>
      <c r="BF95" s="294">
        <v>0</v>
      </c>
      <c r="BG95" s="310">
        <v>0</v>
      </c>
      <c r="BH95" s="290">
        <v>84</v>
      </c>
      <c r="BI95" s="310">
        <v>0</v>
      </c>
      <c r="BJ95" s="310">
        <v>0</v>
      </c>
      <c r="BK95" s="310">
        <v>0</v>
      </c>
      <c r="BL95" s="294">
        <v>0</v>
      </c>
      <c r="BM95" s="310">
        <v>0</v>
      </c>
      <c r="BN95" s="310">
        <v>0</v>
      </c>
      <c r="BO95" s="310">
        <v>0</v>
      </c>
      <c r="BP95" s="294">
        <v>0</v>
      </c>
      <c r="BQ95" s="310">
        <v>0</v>
      </c>
      <c r="BR95" s="290">
        <v>0</v>
      </c>
      <c r="BS95" s="290">
        <f t="shared" si="38"/>
        <v>0</v>
      </c>
      <c r="BT95" s="310">
        <v>0</v>
      </c>
      <c r="BU95" s="290">
        <v>0</v>
      </c>
      <c r="BV95" s="310">
        <v>0</v>
      </c>
      <c r="BW95" s="310">
        <v>0</v>
      </c>
      <c r="BX95" s="310">
        <v>0</v>
      </c>
      <c r="BY95" s="294">
        <v>0</v>
      </c>
      <c r="BZ95" s="310">
        <v>0</v>
      </c>
      <c r="CA95" s="310">
        <v>0</v>
      </c>
      <c r="CB95" s="310">
        <v>0</v>
      </c>
      <c r="CC95" s="258">
        <v>0</v>
      </c>
      <c r="CD95" s="310">
        <v>0</v>
      </c>
      <c r="CE95" s="310">
        <v>0</v>
      </c>
      <c r="CF95" s="313">
        <v>0</v>
      </c>
      <c r="CG95" s="313">
        <v>0</v>
      </c>
      <c r="CH95" s="310">
        <v>0</v>
      </c>
      <c r="CI95" s="313">
        <v>0</v>
      </c>
      <c r="CJ95" s="310">
        <v>0</v>
      </c>
      <c r="CK95" s="310">
        <v>0</v>
      </c>
      <c r="CL95" s="310">
        <v>0</v>
      </c>
      <c r="CM95" s="311">
        <v>0</v>
      </c>
      <c r="CN95" s="310">
        <v>0</v>
      </c>
      <c r="CO95" s="311">
        <v>1</v>
      </c>
      <c r="CP95" s="310">
        <v>0</v>
      </c>
      <c r="CQ95" s="310">
        <v>0</v>
      </c>
      <c r="CR95" s="310">
        <v>0</v>
      </c>
      <c r="CS95" s="290">
        <v>3</v>
      </c>
      <c r="CT95" s="310">
        <v>0</v>
      </c>
      <c r="CU95" s="310">
        <v>0</v>
      </c>
      <c r="CV95" s="310">
        <v>0</v>
      </c>
      <c r="CW95" s="310">
        <v>0</v>
      </c>
      <c r="CX95" s="310">
        <v>0</v>
      </c>
      <c r="CY95" s="290">
        <v>0</v>
      </c>
      <c r="CZ95" s="290">
        <f t="shared" si="39"/>
        <v>33</v>
      </c>
      <c r="DA95" s="310">
        <v>0</v>
      </c>
      <c r="DB95" s="290">
        <v>33</v>
      </c>
      <c r="DC95" s="310">
        <v>0</v>
      </c>
      <c r="DD95" s="294">
        <v>190</v>
      </c>
      <c r="DE95" s="310">
        <v>0</v>
      </c>
      <c r="DF95" s="310">
        <v>0</v>
      </c>
      <c r="DG95" s="310">
        <v>0</v>
      </c>
      <c r="DH95" s="310">
        <v>0</v>
      </c>
      <c r="DI95" s="310">
        <v>0</v>
      </c>
      <c r="DJ95" s="310">
        <v>0</v>
      </c>
      <c r="DK95" s="310">
        <v>0</v>
      </c>
      <c r="DL95" s="310">
        <v>0</v>
      </c>
      <c r="DM95" s="310">
        <v>0</v>
      </c>
      <c r="DN95" s="310">
        <v>0</v>
      </c>
      <c r="DO95" s="310">
        <v>0</v>
      </c>
      <c r="DP95" s="310">
        <v>0</v>
      </c>
      <c r="DQ95" s="310">
        <v>0</v>
      </c>
      <c r="DR95" s="294">
        <v>260</v>
      </c>
      <c r="DS95" s="310">
        <v>0</v>
      </c>
      <c r="DT95" s="294">
        <v>4544</v>
      </c>
      <c r="DU95" s="310">
        <v>0</v>
      </c>
      <c r="DV95" s="310">
        <v>0</v>
      </c>
      <c r="DW95" s="310">
        <v>0</v>
      </c>
      <c r="DX95" s="310">
        <v>0</v>
      </c>
      <c r="DY95" s="310">
        <v>0</v>
      </c>
      <c r="DZ95" s="310">
        <v>0</v>
      </c>
      <c r="EA95" s="310">
        <v>0</v>
      </c>
      <c r="EB95" s="310">
        <v>0</v>
      </c>
      <c r="EC95" s="310">
        <v>0</v>
      </c>
      <c r="ED95" s="310">
        <v>0</v>
      </c>
      <c r="EE95" s="310">
        <v>0</v>
      </c>
      <c r="EF95" s="310">
        <v>0</v>
      </c>
      <c r="EG95" s="310">
        <v>0</v>
      </c>
      <c r="EH95" s="294">
        <v>0</v>
      </c>
      <c r="EI95" s="294">
        <v>0</v>
      </c>
      <c r="EJ95" s="291">
        <v>1551</v>
      </c>
      <c r="EK95" s="310">
        <v>0</v>
      </c>
      <c r="EL95" s="294">
        <v>3</v>
      </c>
      <c r="EM95" s="310">
        <v>0</v>
      </c>
      <c r="EN95" s="310">
        <v>0</v>
      </c>
      <c r="EO95" s="310">
        <v>0</v>
      </c>
      <c r="EP95" s="258">
        <v>494.98</v>
      </c>
      <c r="EQ95" s="310">
        <v>0</v>
      </c>
      <c r="ER95" s="310">
        <v>0</v>
      </c>
      <c r="ES95" s="310">
        <v>0</v>
      </c>
      <c r="ET95" s="310">
        <v>0</v>
      </c>
      <c r="EU95" s="310">
        <v>0</v>
      </c>
      <c r="EV95" s="258">
        <v>0</v>
      </c>
      <c r="EW95" s="310">
        <v>0</v>
      </c>
      <c r="EX95" s="310">
        <v>0</v>
      </c>
      <c r="EY95" s="310">
        <v>0</v>
      </c>
      <c r="EZ95" s="310">
        <v>0</v>
      </c>
      <c r="FA95" s="310">
        <v>0</v>
      </c>
      <c r="FB95" s="310">
        <v>0</v>
      </c>
      <c r="FC95" s="310">
        <v>0</v>
      </c>
      <c r="FD95" s="310">
        <v>0</v>
      </c>
      <c r="FE95" s="310">
        <v>0</v>
      </c>
      <c r="FF95" s="310">
        <v>0</v>
      </c>
      <c r="FG95" s="310">
        <v>0</v>
      </c>
      <c r="FH95" s="310">
        <v>0</v>
      </c>
      <c r="FI95" s="310">
        <v>0</v>
      </c>
      <c r="FJ95" s="310">
        <v>0</v>
      </c>
      <c r="FK95" s="310">
        <v>0</v>
      </c>
      <c r="FL95" s="310">
        <v>0</v>
      </c>
      <c r="FM95" s="310">
        <v>0</v>
      </c>
      <c r="FN95" s="310">
        <v>0</v>
      </c>
      <c r="FO95" s="310">
        <v>0</v>
      </c>
      <c r="FP95" s="310">
        <v>0</v>
      </c>
      <c r="FQ95" s="310">
        <v>0</v>
      </c>
      <c r="FR95" s="310">
        <v>0</v>
      </c>
      <c r="FS95" s="310">
        <v>0</v>
      </c>
      <c r="FT95" s="310">
        <v>0</v>
      </c>
      <c r="FU95" s="310">
        <v>0</v>
      </c>
      <c r="FV95" s="310">
        <v>0</v>
      </c>
      <c r="FW95" s="310">
        <v>0</v>
      </c>
      <c r="FX95" s="310">
        <v>0</v>
      </c>
      <c r="FY95" s="310">
        <v>0</v>
      </c>
      <c r="FZ95" s="310">
        <v>0</v>
      </c>
      <c r="GA95" s="310">
        <v>0</v>
      </c>
      <c r="GB95" s="310">
        <v>0</v>
      </c>
      <c r="GC95" s="310">
        <v>0</v>
      </c>
      <c r="GD95" s="310">
        <v>0</v>
      </c>
      <c r="GE95" s="310">
        <v>0</v>
      </c>
      <c r="GF95" s="310">
        <v>0</v>
      </c>
      <c r="GG95" s="310">
        <v>0</v>
      </c>
      <c r="GH95" s="310">
        <v>0</v>
      </c>
      <c r="GI95" s="310">
        <v>0</v>
      </c>
      <c r="GJ95" s="294">
        <v>248</v>
      </c>
      <c r="GK95" s="310">
        <v>0</v>
      </c>
      <c r="GL95" s="294">
        <v>2</v>
      </c>
      <c r="GM95" s="310">
        <v>0</v>
      </c>
      <c r="GN95" s="258">
        <f t="shared" si="40"/>
        <v>0</v>
      </c>
      <c r="GO95" s="310">
        <v>0</v>
      </c>
      <c r="GP95" s="258">
        <f t="shared" si="41"/>
        <v>0</v>
      </c>
      <c r="GQ95" s="310">
        <v>0</v>
      </c>
      <c r="GR95" s="310">
        <v>0</v>
      </c>
      <c r="GS95" s="310">
        <v>0</v>
      </c>
      <c r="GT95" s="310">
        <v>0</v>
      </c>
      <c r="GU95" s="310">
        <v>0</v>
      </c>
      <c r="GV95" s="310">
        <v>0</v>
      </c>
      <c r="GW95" s="310">
        <v>0</v>
      </c>
      <c r="GX95" s="310">
        <v>0</v>
      </c>
      <c r="GY95" s="310">
        <v>0</v>
      </c>
      <c r="GZ95" s="310">
        <v>0</v>
      </c>
      <c r="HA95" s="310">
        <v>0</v>
      </c>
      <c r="HB95" s="310">
        <v>0</v>
      </c>
      <c r="HC95" s="310">
        <v>0</v>
      </c>
      <c r="HD95" s="310">
        <v>0</v>
      </c>
      <c r="HE95" s="310">
        <v>0</v>
      </c>
      <c r="HF95" s="258">
        <v>0</v>
      </c>
      <c r="HG95" s="310">
        <v>0</v>
      </c>
      <c r="HH95" s="258">
        <v>0</v>
      </c>
      <c r="HI95" s="311">
        <v>1</v>
      </c>
      <c r="HJ95" s="311">
        <v>1</v>
      </c>
      <c r="HK95" s="310">
        <v>0</v>
      </c>
      <c r="HL95" s="310">
        <v>0</v>
      </c>
      <c r="HM95" s="310">
        <v>0</v>
      </c>
      <c r="HN95" s="310">
        <v>0</v>
      </c>
      <c r="HO95" s="311">
        <v>35</v>
      </c>
      <c r="HP95" s="310">
        <v>0</v>
      </c>
      <c r="HQ95" s="310">
        <v>0</v>
      </c>
      <c r="HR95" s="310">
        <v>0</v>
      </c>
      <c r="HS95" s="310">
        <v>0</v>
      </c>
      <c r="HT95" s="310">
        <v>0</v>
      </c>
      <c r="HU95" s="310">
        <v>0</v>
      </c>
      <c r="HV95" s="310">
        <v>0</v>
      </c>
      <c r="HW95" s="310">
        <v>0</v>
      </c>
      <c r="HX95" s="310">
        <v>0</v>
      </c>
      <c r="HY95" s="310">
        <v>0</v>
      </c>
      <c r="HZ95" s="310">
        <v>0</v>
      </c>
      <c r="IA95" s="310">
        <v>0</v>
      </c>
      <c r="IB95" s="310">
        <v>0</v>
      </c>
      <c r="IC95" s="310">
        <v>0</v>
      </c>
      <c r="ID95" s="310">
        <v>0</v>
      </c>
      <c r="IE95" s="310">
        <v>0</v>
      </c>
      <c r="IF95" s="310">
        <v>0</v>
      </c>
      <c r="IG95" s="310">
        <v>0</v>
      </c>
      <c r="IH95" s="310">
        <v>0</v>
      </c>
      <c r="II95" s="310">
        <v>0</v>
      </c>
      <c r="IJ95" s="310">
        <v>0</v>
      </c>
      <c r="IK95" s="310">
        <v>0</v>
      </c>
      <c r="IL95" s="310">
        <v>0</v>
      </c>
      <c r="IM95" s="310">
        <v>0</v>
      </c>
      <c r="IN95" s="310">
        <v>0</v>
      </c>
      <c r="IO95" s="310">
        <v>0</v>
      </c>
      <c r="IP95" s="310">
        <v>0</v>
      </c>
      <c r="IQ95" s="310">
        <v>0</v>
      </c>
      <c r="IR95" s="310">
        <v>0</v>
      </c>
      <c r="IS95" s="310">
        <v>0</v>
      </c>
      <c r="IT95" s="310">
        <v>0</v>
      </c>
      <c r="IU95" s="310">
        <v>0</v>
      </c>
      <c r="IV95" s="310">
        <v>0</v>
      </c>
      <c r="IW95" s="310">
        <v>0</v>
      </c>
      <c r="IX95" s="310">
        <v>0</v>
      </c>
      <c r="IY95" s="310">
        <v>0</v>
      </c>
      <c r="IZ95" s="310">
        <v>0</v>
      </c>
      <c r="JA95" s="310">
        <v>0</v>
      </c>
    </row>
    <row r="96" spans="1:261" ht="31.5" x14ac:dyDescent="0.3">
      <c r="A96" s="293">
        <v>86</v>
      </c>
      <c r="B96" s="293" t="s">
        <v>526</v>
      </c>
      <c r="C96" s="292" t="s">
        <v>609</v>
      </c>
      <c r="D96" s="291">
        <v>247693107</v>
      </c>
      <c r="E96" s="265">
        <f t="shared" si="36"/>
        <v>2100</v>
      </c>
      <c r="F96" s="265">
        <f t="shared" si="33"/>
        <v>0</v>
      </c>
      <c r="G96" s="265">
        <f t="shared" si="34"/>
        <v>2100</v>
      </c>
      <c r="H96" s="265">
        <f t="shared" si="43"/>
        <v>0</v>
      </c>
      <c r="I96" s="265">
        <f t="shared" si="35"/>
        <v>0</v>
      </c>
      <c r="J96" s="290">
        <f t="shared" si="37"/>
        <v>0</v>
      </c>
      <c r="K96" s="310">
        <v>0</v>
      </c>
      <c r="L96" s="290">
        <v>0</v>
      </c>
      <c r="M96" s="310">
        <v>0</v>
      </c>
      <c r="N96" s="310">
        <v>0</v>
      </c>
      <c r="O96" s="310">
        <v>0</v>
      </c>
      <c r="P96" s="294">
        <v>0</v>
      </c>
      <c r="Q96" s="310">
        <v>0</v>
      </c>
      <c r="R96" s="310">
        <v>0</v>
      </c>
      <c r="S96" s="310">
        <v>0</v>
      </c>
      <c r="T96" s="310">
        <v>0</v>
      </c>
      <c r="U96" s="310">
        <v>0</v>
      </c>
      <c r="V96" s="294">
        <v>0</v>
      </c>
      <c r="W96" s="310">
        <v>0</v>
      </c>
      <c r="X96" s="294">
        <v>0</v>
      </c>
      <c r="Y96" s="310">
        <v>0</v>
      </c>
      <c r="Z96" s="294">
        <v>0</v>
      </c>
      <c r="AA96" s="310">
        <v>0</v>
      </c>
      <c r="AB96" s="294">
        <v>0</v>
      </c>
      <c r="AC96" s="310">
        <v>0</v>
      </c>
      <c r="AD96" s="294">
        <v>0</v>
      </c>
      <c r="AE96" s="310">
        <v>0</v>
      </c>
      <c r="AF96" s="311">
        <v>0</v>
      </c>
      <c r="AG96" s="310">
        <v>0</v>
      </c>
      <c r="AH96" s="310">
        <v>0</v>
      </c>
      <c r="AI96" s="310">
        <v>0</v>
      </c>
      <c r="AJ96" s="310">
        <v>0</v>
      </c>
      <c r="AK96" s="310">
        <v>0</v>
      </c>
      <c r="AL96" s="312">
        <v>0</v>
      </c>
      <c r="AM96" s="310">
        <v>0</v>
      </c>
      <c r="AN96" s="310">
        <v>0</v>
      </c>
      <c r="AO96" s="310">
        <v>0</v>
      </c>
      <c r="AP96" s="310">
        <v>0</v>
      </c>
      <c r="AQ96" s="310">
        <v>0</v>
      </c>
      <c r="AR96" s="312">
        <v>0</v>
      </c>
      <c r="AS96" s="310">
        <v>0</v>
      </c>
      <c r="AT96" s="312">
        <v>0</v>
      </c>
      <c r="AU96" s="310">
        <v>0</v>
      </c>
      <c r="AV96" s="312">
        <v>0</v>
      </c>
      <c r="AW96" s="310">
        <v>0</v>
      </c>
      <c r="AX96" s="312">
        <v>0</v>
      </c>
      <c r="AY96" s="310">
        <v>0</v>
      </c>
      <c r="AZ96" s="310">
        <v>0</v>
      </c>
      <c r="BA96" s="310">
        <v>0</v>
      </c>
      <c r="BB96" s="290">
        <v>0</v>
      </c>
      <c r="BC96" s="310">
        <v>0</v>
      </c>
      <c r="BD96" s="310">
        <v>0</v>
      </c>
      <c r="BE96" s="310">
        <v>0</v>
      </c>
      <c r="BF96" s="294">
        <v>0</v>
      </c>
      <c r="BG96" s="310">
        <v>0</v>
      </c>
      <c r="BH96" s="290">
        <v>10</v>
      </c>
      <c r="BI96" s="310">
        <v>0</v>
      </c>
      <c r="BJ96" s="310">
        <v>0</v>
      </c>
      <c r="BK96" s="310">
        <v>0</v>
      </c>
      <c r="BL96" s="294">
        <v>0</v>
      </c>
      <c r="BM96" s="310">
        <v>0</v>
      </c>
      <c r="BN96" s="310">
        <v>0</v>
      </c>
      <c r="BO96" s="310">
        <v>0</v>
      </c>
      <c r="BP96" s="294">
        <v>0</v>
      </c>
      <c r="BQ96" s="310">
        <v>0</v>
      </c>
      <c r="BR96" s="290">
        <v>0</v>
      </c>
      <c r="BS96" s="290">
        <f t="shared" si="38"/>
        <v>0</v>
      </c>
      <c r="BT96" s="310">
        <v>0</v>
      </c>
      <c r="BU96" s="290">
        <v>0</v>
      </c>
      <c r="BV96" s="310">
        <v>0</v>
      </c>
      <c r="BW96" s="310">
        <v>0</v>
      </c>
      <c r="BX96" s="310">
        <v>0</v>
      </c>
      <c r="BY96" s="294">
        <v>0</v>
      </c>
      <c r="BZ96" s="310">
        <v>0</v>
      </c>
      <c r="CA96" s="310">
        <v>0</v>
      </c>
      <c r="CB96" s="310">
        <v>0</v>
      </c>
      <c r="CC96" s="258">
        <v>0</v>
      </c>
      <c r="CD96" s="310">
        <v>0</v>
      </c>
      <c r="CE96" s="310">
        <v>0</v>
      </c>
      <c r="CF96" s="313">
        <v>0</v>
      </c>
      <c r="CG96" s="313">
        <v>0</v>
      </c>
      <c r="CH96" s="310">
        <v>0</v>
      </c>
      <c r="CI96" s="313">
        <v>0</v>
      </c>
      <c r="CJ96" s="310">
        <v>0</v>
      </c>
      <c r="CK96" s="310">
        <v>0</v>
      </c>
      <c r="CL96" s="310">
        <v>0</v>
      </c>
      <c r="CM96" s="311">
        <v>0</v>
      </c>
      <c r="CN96" s="310">
        <v>0</v>
      </c>
      <c r="CO96" s="311">
        <v>1</v>
      </c>
      <c r="CP96" s="310">
        <v>0</v>
      </c>
      <c r="CQ96" s="310">
        <v>0</v>
      </c>
      <c r="CR96" s="310">
        <v>0</v>
      </c>
      <c r="CS96" s="290">
        <v>6</v>
      </c>
      <c r="CT96" s="310">
        <v>0</v>
      </c>
      <c r="CU96" s="310">
        <v>0</v>
      </c>
      <c r="CV96" s="310">
        <v>0</v>
      </c>
      <c r="CW96" s="310">
        <v>0</v>
      </c>
      <c r="CX96" s="310">
        <v>0</v>
      </c>
      <c r="CY96" s="290">
        <v>6</v>
      </c>
      <c r="CZ96" s="290">
        <f t="shared" si="39"/>
        <v>92</v>
      </c>
      <c r="DA96" s="310">
        <v>0</v>
      </c>
      <c r="DB96" s="290">
        <v>92</v>
      </c>
      <c r="DC96" s="310">
        <v>0</v>
      </c>
      <c r="DD96" s="294">
        <v>1200</v>
      </c>
      <c r="DE96" s="310">
        <v>0</v>
      </c>
      <c r="DF96" s="310">
        <v>0</v>
      </c>
      <c r="DG96" s="310">
        <v>0</v>
      </c>
      <c r="DH96" s="310">
        <v>0</v>
      </c>
      <c r="DI96" s="310">
        <v>0</v>
      </c>
      <c r="DJ96" s="310">
        <v>0</v>
      </c>
      <c r="DK96" s="310">
        <v>0</v>
      </c>
      <c r="DL96" s="310">
        <v>0</v>
      </c>
      <c r="DM96" s="310">
        <v>0</v>
      </c>
      <c r="DN96" s="310">
        <v>0</v>
      </c>
      <c r="DO96" s="310">
        <v>0</v>
      </c>
      <c r="DP96" s="310">
        <v>0</v>
      </c>
      <c r="DQ96" s="310">
        <v>0</v>
      </c>
      <c r="DR96" s="294">
        <v>0</v>
      </c>
      <c r="DS96" s="310">
        <v>0</v>
      </c>
      <c r="DT96" s="294">
        <v>900</v>
      </c>
      <c r="DU96" s="310">
        <v>0</v>
      </c>
      <c r="DV96" s="310">
        <v>0</v>
      </c>
      <c r="DW96" s="310">
        <v>0</v>
      </c>
      <c r="DX96" s="310">
        <v>0</v>
      </c>
      <c r="DY96" s="310">
        <v>0</v>
      </c>
      <c r="DZ96" s="310">
        <v>0</v>
      </c>
      <c r="EA96" s="310">
        <v>0</v>
      </c>
      <c r="EB96" s="310">
        <v>0</v>
      </c>
      <c r="EC96" s="310">
        <v>0</v>
      </c>
      <c r="ED96" s="310">
        <v>0</v>
      </c>
      <c r="EE96" s="310">
        <v>0</v>
      </c>
      <c r="EF96" s="310">
        <v>0</v>
      </c>
      <c r="EG96" s="310">
        <v>0</v>
      </c>
      <c r="EH96" s="294">
        <v>0</v>
      </c>
      <c r="EI96" s="294">
        <v>0</v>
      </c>
      <c r="EJ96" s="291">
        <v>0</v>
      </c>
      <c r="EK96" s="310">
        <v>0</v>
      </c>
      <c r="EL96" s="294">
        <v>0</v>
      </c>
      <c r="EM96" s="310">
        <v>0</v>
      </c>
      <c r="EN96" s="310">
        <v>0</v>
      </c>
      <c r="EO96" s="310">
        <v>0</v>
      </c>
      <c r="EP96" s="258">
        <v>0</v>
      </c>
      <c r="EQ96" s="310">
        <v>0</v>
      </c>
      <c r="ER96" s="310">
        <v>0</v>
      </c>
      <c r="ES96" s="310">
        <v>0</v>
      </c>
      <c r="ET96" s="310">
        <v>0</v>
      </c>
      <c r="EU96" s="310">
        <v>0</v>
      </c>
      <c r="EV96" s="258">
        <f t="shared" si="42"/>
        <v>0</v>
      </c>
      <c r="EW96" s="310">
        <v>0</v>
      </c>
      <c r="EX96" s="310">
        <v>0</v>
      </c>
      <c r="EY96" s="310">
        <v>0</v>
      </c>
      <c r="EZ96" s="310">
        <v>0</v>
      </c>
      <c r="FA96" s="310">
        <v>0</v>
      </c>
      <c r="FB96" s="310">
        <v>0</v>
      </c>
      <c r="FC96" s="310">
        <v>0</v>
      </c>
      <c r="FD96" s="310">
        <v>0</v>
      </c>
      <c r="FE96" s="310">
        <v>0</v>
      </c>
      <c r="FF96" s="310">
        <v>0</v>
      </c>
      <c r="FG96" s="310">
        <v>0</v>
      </c>
      <c r="FH96" s="310">
        <v>0</v>
      </c>
      <c r="FI96" s="310">
        <v>0</v>
      </c>
      <c r="FJ96" s="310">
        <v>0</v>
      </c>
      <c r="FK96" s="310">
        <v>0</v>
      </c>
      <c r="FL96" s="310">
        <v>0</v>
      </c>
      <c r="FM96" s="310">
        <v>0</v>
      </c>
      <c r="FN96" s="310">
        <v>0</v>
      </c>
      <c r="FO96" s="310">
        <v>0</v>
      </c>
      <c r="FP96" s="310">
        <v>0</v>
      </c>
      <c r="FQ96" s="310">
        <v>0</v>
      </c>
      <c r="FR96" s="310">
        <v>0</v>
      </c>
      <c r="FS96" s="310">
        <v>0</v>
      </c>
      <c r="FT96" s="310">
        <v>0</v>
      </c>
      <c r="FU96" s="310">
        <v>0</v>
      </c>
      <c r="FV96" s="310">
        <v>0</v>
      </c>
      <c r="FW96" s="310">
        <v>0</v>
      </c>
      <c r="FX96" s="310">
        <v>0</v>
      </c>
      <c r="FY96" s="310">
        <v>0</v>
      </c>
      <c r="FZ96" s="310">
        <v>0</v>
      </c>
      <c r="GA96" s="310">
        <v>0</v>
      </c>
      <c r="GB96" s="310">
        <v>0</v>
      </c>
      <c r="GC96" s="310">
        <v>0</v>
      </c>
      <c r="GD96" s="310">
        <v>0</v>
      </c>
      <c r="GE96" s="310">
        <v>0</v>
      </c>
      <c r="GF96" s="310">
        <v>0</v>
      </c>
      <c r="GG96" s="310">
        <v>0</v>
      </c>
      <c r="GH96" s="310">
        <v>0</v>
      </c>
      <c r="GI96" s="310">
        <v>0</v>
      </c>
      <c r="GJ96" s="294">
        <v>0</v>
      </c>
      <c r="GK96" s="310">
        <v>0</v>
      </c>
      <c r="GL96" s="294">
        <v>0</v>
      </c>
      <c r="GM96" s="310">
        <v>0</v>
      </c>
      <c r="GN96" s="258">
        <f t="shared" si="40"/>
        <v>0</v>
      </c>
      <c r="GO96" s="310">
        <v>0</v>
      </c>
      <c r="GP96" s="258">
        <f t="shared" si="41"/>
        <v>0</v>
      </c>
      <c r="GQ96" s="310">
        <v>0</v>
      </c>
      <c r="GR96" s="310">
        <v>0</v>
      </c>
      <c r="GS96" s="310">
        <v>0</v>
      </c>
      <c r="GT96" s="310">
        <v>0</v>
      </c>
      <c r="GU96" s="310">
        <v>0</v>
      </c>
      <c r="GV96" s="310">
        <v>0</v>
      </c>
      <c r="GW96" s="310">
        <v>0</v>
      </c>
      <c r="GX96" s="310">
        <v>0</v>
      </c>
      <c r="GY96" s="310">
        <v>0</v>
      </c>
      <c r="GZ96" s="310">
        <v>0</v>
      </c>
      <c r="HA96" s="310">
        <v>0</v>
      </c>
      <c r="HB96" s="310">
        <v>0</v>
      </c>
      <c r="HC96" s="310">
        <v>0</v>
      </c>
      <c r="HD96" s="310">
        <v>0</v>
      </c>
      <c r="HE96" s="310">
        <v>0</v>
      </c>
      <c r="HF96" s="258">
        <v>0</v>
      </c>
      <c r="HG96" s="310">
        <v>0</v>
      </c>
      <c r="HH96" s="258">
        <v>0</v>
      </c>
      <c r="HI96" s="311">
        <v>0</v>
      </c>
      <c r="HJ96" s="311">
        <v>0</v>
      </c>
      <c r="HK96" s="310">
        <v>0</v>
      </c>
      <c r="HL96" s="310">
        <v>0</v>
      </c>
      <c r="HM96" s="310">
        <v>0</v>
      </c>
      <c r="HN96" s="310">
        <v>0</v>
      </c>
      <c r="HO96" s="311">
        <v>0</v>
      </c>
      <c r="HP96" s="310">
        <v>0</v>
      </c>
      <c r="HQ96" s="310">
        <v>0</v>
      </c>
      <c r="HR96" s="310">
        <v>0</v>
      </c>
      <c r="HS96" s="310">
        <v>0</v>
      </c>
      <c r="HT96" s="310">
        <v>0</v>
      </c>
      <c r="HU96" s="310">
        <v>0</v>
      </c>
      <c r="HV96" s="310">
        <v>0</v>
      </c>
      <c r="HW96" s="310">
        <v>0</v>
      </c>
      <c r="HX96" s="310">
        <v>0</v>
      </c>
      <c r="HY96" s="310">
        <v>0</v>
      </c>
      <c r="HZ96" s="310">
        <v>0</v>
      </c>
      <c r="IA96" s="310">
        <v>0</v>
      </c>
      <c r="IB96" s="310">
        <v>0</v>
      </c>
      <c r="IC96" s="310">
        <v>0</v>
      </c>
      <c r="ID96" s="310">
        <v>0</v>
      </c>
      <c r="IE96" s="310">
        <v>0</v>
      </c>
      <c r="IF96" s="310">
        <v>0</v>
      </c>
      <c r="IG96" s="310">
        <v>0</v>
      </c>
      <c r="IH96" s="310">
        <v>0</v>
      </c>
      <c r="II96" s="310">
        <v>0</v>
      </c>
      <c r="IJ96" s="310">
        <v>0</v>
      </c>
      <c r="IK96" s="310">
        <v>0</v>
      </c>
      <c r="IL96" s="310">
        <v>0</v>
      </c>
      <c r="IM96" s="310">
        <v>0</v>
      </c>
      <c r="IN96" s="310">
        <v>0</v>
      </c>
      <c r="IO96" s="310">
        <v>0</v>
      </c>
      <c r="IP96" s="310">
        <v>0</v>
      </c>
      <c r="IQ96" s="310">
        <v>0</v>
      </c>
      <c r="IR96" s="310">
        <v>0</v>
      </c>
      <c r="IS96" s="310">
        <v>0</v>
      </c>
      <c r="IT96" s="310">
        <v>0</v>
      </c>
      <c r="IU96" s="310">
        <v>0</v>
      </c>
      <c r="IV96" s="310">
        <v>0</v>
      </c>
      <c r="IW96" s="310">
        <v>0</v>
      </c>
      <c r="IX96" s="310">
        <v>0</v>
      </c>
      <c r="IY96" s="310">
        <v>0</v>
      </c>
      <c r="IZ96" s="310">
        <v>0</v>
      </c>
      <c r="JA96" s="310">
        <v>0</v>
      </c>
    </row>
    <row r="97" spans="1:261" ht="31.5" x14ac:dyDescent="0.3">
      <c r="A97" s="293">
        <v>87</v>
      </c>
      <c r="B97" s="293" t="s">
        <v>526</v>
      </c>
      <c r="C97" s="292" t="s">
        <v>610</v>
      </c>
      <c r="D97" s="291">
        <v>247693109</v>
      </c>
      <c r="E97" s="265">
        <f t="shared" si="36"/>
        <v>2983.21</v>
      </c>
      <c r="F97" s="265">
        <f t="shared" si="33"/>
        <v>0</v>
      </c>
      <c r="G97" s="265">
        <f t="shared" si="34"/>
        <v>2027</v>
      </c>
      <c r="H97" s="265">
        <f t="shared" si="43"/>
        <v>0</v>
      </c>
      <c r="I97" s="265">
        <f t="shared" si="35"/>
        <v>956.21</v>
      </c>
      <c r="J97" s="290">
        <f t="shared" si="37"/>
        <v>1</v>
      </c>
      <c r="K97" s="310">
        <v>0</v>
      </c>
      <c r="L97" s="290">
        <v>1</v>
      </c>
      <c r="M97" s="310">
        <v>0</v>
      </c>
      <c r="N97" s="310">
        <v>0</v>
      </c>
      <c r="O97" s="310">
        <v>0</v>
      </c>
      <c r="P97" s="294">
        <v>0</v>
      </c>
      <c r="Q97" s="310">
        <v>0</v>
      </c>
      <c r="R97" s="310">
        <v>0</v>
      </c>
      <c r="S97" s="310">
        <v>0</v>
      </c>
      <c r="T97" s="310">
        <v>0</v>
      </c>
      <c r="U97" s="310">
        <v>0</v>
      </c>
      <c r="V97" s="294">
        <v>314</v>
      </c>
      <c r="W97" s="310">
        <v>0</v>
      </c>
      <c r="X97" s="294">
        <v>0</v>
      </c>
      <c r="Y97" s="310">
        <v>0</v>
      </c>
      <c r="Z97" s="294">
        <v>0</v>
      </c>
      <c r="AA97" s="310">
        <v>0</v>
      </c>
      <c r="AB97" s="294">
        <v>0</v>
      </c>
      <c r="AC97" s="310">
        <v>0</v>
      </c>
      <c r="AD97" s="294">
        <v>6</v>
      </c>
      <c r="AE97" s="310">
        <v>0</v>
      </c>
      <c r="AF97" s="311">
        <v>1</v>
      </c>
      <c r="AG97" s="310">
        <v>0</v>
      </c>
      <c r="AH97" s="310">
        <v>0</v>
      </c>
      <c r="AI97" s="310">
        <v>0</v>
      </c>
      <c r="AJ97" s="310">
        <v>0</v>
      </c>
      <c r="AK97" s="310">
        <v>0</v>
      </c>
      <c r="AL97" s="312">
        <v>0</v>
      </c>
      <c r="AM97" s="310">
        <v>0</v>
      </c>
      <c r="AN97" s="310">
        <v>0</v>
      </c>
      <c r="AO97" s="310">
        <v>0</v>
      </c>
      <c r="AP97" s="310">
        <v>0</v>
      </c>
      <c r="AQ97" s="310">
        <v>0</v>
      </c>
      <c r="AR97" s="312">
        <v>320</v>
      </c>
      <c r="AS97" s="310">
        <v>0</v>
      </c>
      <c r="AT97" s="312">
        <v>0</v>
      </c>
      <c r="AU97" s="310">
        <v>0</v>
      </c>
      <c r="AV97" s="312">
        <v>0</v>
      </c>
      <c r="AW97" s="310">
        <v>0</v>
      </c>
      <c r="AX97" s="312">
        <v>0</v>
      </c>
      <c r="AY97" s="310">
        <v>0</v>
      </c>
      <c r="AZ97" s="310">
        <v>0</v>
      </c>
      <c r="BA97" s="310">
        <v>0</v>
      </c>
      <c r="BB97" s="290">
        <v>7</v>
      </c>
      <c r="BC97" s="310">
        <v>0</v>
      </c>
      <c r="BD97" s="310">
        <v>0</v>
      </c>
      <c r="BE97" s="310">
        <v>0</v>
      </c>
      <c r="BF97" s="294">
        <v>0</v>
      </c>
      <c r="BG97" s="310">
        <v>0</v>
      </c>
      <c r="BH97" s="290">
        <v>13</v>
      </c>
      <c r="BI97" s="310">
        <v>0</v>
      </c>
      <c r="BJ97" s="310">
        <v>0</v>
      </c>
      <c r="BK97" s="310">
        <v>0</v>
      </c>
      <c r="BL97" s="294">
        <v>0</v>
      </c>
      <c r="BM97" s="310">
        <v>0</v>
      </c>
      <c r="BN97" s="310">
        <v>0</v>
      </c>
      <c r="BO97" s="310">
        <v>0</v>
      </c>
      <c r="BP97" s="294">
        <v>0</v>
      </c>
      <c r="BQ97" s="310">
        <v>0</v>
      </c>
      <c r="BR97" s="290">
        <v>0</v>
      </c>
      <c r="BS97" s="290">
        <f t="shared" si="38"/>
        <v>2</v>
      </c>
      <c r="BT97" s="310">
        <v>0</v>
      </c>
      <c r="BU97" s="290">
        <v>2</v>
      </c>
      <c r="BV97" s="310">
        <v>0</v>
      </c>
      <c r="BW97" s="310">
        <v>0</v>
      </c>
      <c r="BX97" s="310">
        <v>0</v>
      </c>
      <c r="BY97" s="294">
        <v>50</v>
      </c>
      <c r="BZ97" s="310">
        <v>0</v>
      </c>
      <c r="CA97" s="310">
        <v>0</v>
      </c>
      <c r="CB97" s="310">
        <v>0</v>
      </c>
      <c r="CC97" s="258">
        <v>0</v>
      </c>
      <c r="CD97" s="310">
        <v>0</v>
      </c>
      <c r="CE97" s="310">
        <v>0</v>
      </c>
      <c r="CF97" s="313">
        <v>0</v>
      </c>
      <c r="CG97" s="313">
        <v>0</v>
      </c>
      <c r="CH97" s="310">
        <v>0</v>
      </c>
      <c r="CI97" s="313">
        <v>0</v>
      </c>
      <c r="CJ97" s="310">
        <v>0</v>
      </c>
      <c r="CK97" s="310">
        <v>131.19999999999999</v>
      </c>
      <c r="CL97" s="310">
        <v>0</v>
      </c>
      <c r="CM97" s="311">
        <v>0</v>
      </c>
      <c r="CN97" s="310">
        <v>0</v>
      </c>
      <c r="CO97" s="311">
        <v>0</v>
      </c>
      <c r="CP97" s="310">
        <v>0</v>
      </c>
      <c r="CQ97" s="310">
        <v>0</v>
      </c>
      <c r="CR97" s="310">
        <v>0</v>
      </c>
      <c r="CS97" s="290">
        <v>8</v>
      </c>
      <c r="CT97" s="310">
        <v>0</v>
      </c>
      <c r="CU97" s="310">
        <v>0</v>
      </c>
      <c r="CV97" s="310">
        <v>0</v>
      </c>
      <c r="CW97" s="310">
        <v>0</v>
      </c>
      <c r="CX97" s="310">
        <v>0</v>
      </c>
      <c r="CY97" s="290">
        <v>6</v>
      </c>
      <c r="CZ97" s="290">
        <f t="shared" si="39"/>
        <v>39</v>
      </c>
      <c r="DA97" s="310">
        <v>0</v>
      </c>
      <c r="DB97" s="290">
        <v>39</v>
      </c>
      <c r="DC97" s="310">
        <v>0</v>
      </c>
      <c r="DD97" s="294">
        <v>520</v>
      </c>
      <c r="DE97" s="310">
        <v>0</v>
      </c>
      <c r="DF97" s="310">
        <v>0</v>
      </c>
      <c r="DG97" s="310">
        <v>0</v>
      </c>
      <c r="DH97" s="310">
        <v>0</v>
      </c>
      <c r="DI97" s="310">
        <v>0</v>
      </c>
      <c r="DJ97" s="310">
        <v>0</v>
      </c>
      <c r="DK97" s="310">
        <v>0</v>
      </c>
      <c r="DL97" s="310">
        <v>0</v>
      </c>
      <c r="DM97" s="310">
        <v>0</v>
      </c>
      <c r="DN97" s="310">
        <v>0</v>
      </c>
      <c r="DO97" s="310">
        <v>0</v>
      </c>
      <c r="DP97" s="310">
        <v>0</v>
      </c>
      <c r="DQ97" s="310">
        <v>0</v>
      </c>
      <c r="DR97" s="294">
        <v>0</v>
      </c>
      <c r="DS97" s="310">
        <v>0</v>
      </c>
      <c r="DT97" s="294">
        <v>1507</v>
      </c>
      <c r="DU97" s="310">
        <v>0</v>
      </c>
      <c r="DV97" s="310">
        <v>0</v>
      </c>
      <c r="DW97" s="310">
        <v>0</v>
      </c>
      <c r="DX97" s="310">
        <v>0</v>
      </c>
      <c r="DY97" s="310">
        <v>0</v>
      </c>
      <c r="DZ97" s="310">
        <v>0</v>
      </c>
      <c r="EA97" s="310">
        <v>0</v>
      </c>
      <c r="EB97" s="310">
        <v>0</v>
      </c>
      <c r="EC97" s="310">
        <v>0</v>
      </c>
      <c r="ED97" s="310">
        <v>0</v>
      </c>
      <c r="EE97" s="310">
        <v>0</v>
      </c>
      <c r="EF97" s="310">
        <v>0</v>
      </c>
      <c r="EG97" s="310">
        <v>0</v>
      </c>
      <c r="EH97" s="294">
        <v>0</v>
      </c>
      <c r="EI97" s="294">
        <v>0</v>
      </c>
      <c r="EJ97" s="291">
        <v>502</v>
      </c>
      <c r="EK97" s="310">
        <v>0</v>
      </c>
      <c r="EL97" s="294">
        <v>3</v>
      </c>
      <c r="EM97" s="310">
        <v>0</v>
      </c>
      <c r="EN97" s="310">
        <v>0</v>
      </c>
      <c r="EO97" s="310">
        <v>0</v>
      </c>
      <c r="EP97" s="258">
        <v>0</v>
      </c>
      <c r="EQ97" s="310">
        <v>0</v>
      </c>
      <c r="ER97" s="310">
        <v>0</v>
      </c>
      <c r="ES97" s="310">
        <v>0</v>
      </c>
      <c r="ET97" s="310">
        <v>0</v>
      </c>
      <c r="EU97" s="310">
        <v>0</v>
      </c>
      <c r="EV97" s="258">
        <v>272.20999999999998</v>
      </c>
      <c r="EW97" s="310">
        <v>0</v>
      </c>
      <c r="EX97" s="310">
        <v>0</v>
      </c>
      <c r="EY97" s="310">
        <v>0</v>
      </c>
      <c r="EZ97" s="310">
        <v>0</v>
      </c>
      <c r="FA97" s="310">
        <v>0</v>
      </c>
      <c r="FB97" s="310">
        <v>0</v>
      </c>
      <c r="FC97" s="310">
        <v>0</v>
      </c>
      <c r="FD97" s="310">
        <v>0</v>
      </c>
      <c r="FE97" s="310">
        <v>0</v>
      </c>
      <c r="FF97" s="310">
        <v>0</v>
      </c>
      <c r="FG97" s="310">
        <v>0</v>
      </c>
      <c r="FH97" s="310">
        <v>0</v>
      </c>
      <c r="FI97" s="310">
        <v>0</v>
      </c>
      <c r="FJ97" s="310">
        <v>0</v>
      </c>
      <c r="FK97" s="310">
        <v>0</v>
      </c>
      <c r="FL97" s="310">
        <v>0</v>
      </c>
      <c r="FM97" s="310">
        <v>0</v>
      </c>
      <c r="FN97" s="310">
        <v>0</v>
      </c>
      <c r="FO97" s="310">
        <v>0</v>
      </c>
      <c r="FP97" s="310">
        <v>0</v>
      </c>
      <c r="FQ97" s="310">
        <v>0</v>
      </c>
      <c r="FR97" s="310">
        <v>0</v>
      </c>
      <c r="FS97" s="310">
        <v>0</v>
      </c>
      <c r="FT97" s="310">
        <v>0</v>
      </c>
      <c r="FU97" s="310">
        <v>0</v>
      </c>
      <c r="FV97" s="310">
        <v>0</v>
      </c>
      <c r="FW97" s="310">
        <v>0</v>
      </c>
      <c r="FX97" s="310">
        <v>0</v>
      </c>
      <c r="FY97" s="310">
        <v>0</v>
      </c>
      <c r="FZ97" s="310">
        <v>0</v>
      </c>
      <c r="GA97" s="310">
        <v>0</v>
      </c>
      <c r="GB97" s="310">
        <v>0</v>
      </c>
      <c r="GC97" s="310">
        <v>0</v>
      </c>
      <c r="GD97" s="310">
        <v>0</v>
      </c>
      <c r="GE97" s="310">
        <v>0</v>
      </c>
      <c r="GF97" s="310">
        <v>0</v>
      </c>
      <c r="GG97" s="310">
        <v>0</v>
      </c>
      <c r="GH97" s="310">
        <v>0</v>
      </c>
      <c r="GI97" s="310">
        <v>0</v>
      </c>
      <c r="GJ97" s="294">
        <v>190</v>
      </c>
      <c r="GK97" s="310">
        <v>0</v>
      </c>
      <c r="GL97" s="294">
        <v>1.5</v>
      </c>
      <c r="GM97" s="310">
        <v>0</v>
      </c>
      <c r="GN97" s="258">
        <f t="shared" si="40"/>
        <v>0</v>
      </c>
      <c r="GO97" s="310">
        <v>0</v>
      </c>
      <c r="GP97" s="258">
        <f t="shared" si="41"/>
        <v>0</v>
      </c>
      <c r="GQ97" s="310">
        <v>0</v>
      </c>
      <c r="GR97" s="310">
        <v>0</v>
      </c>
      <c r="GS97" s="310">
        <v>0</v>
      </c>
      <c r="GT97" s="310">
        <v>0</v>
      </c>
      <c r="GU97" s="310">
        <v>0</v>
      </c>
      <c r="GV97" s="310">
        <v>0</v>
      </c>
      <c r="GW97" s="310">
        <v>0</v>
      </c>
      <c r="GX97" s="310">
        <v>0</v>
      </c>
      <c r="GY97" s="310">
        <v>0</v>
      </c>
      <c r="GZ97" s="310">
        <v>0</v>
      </c>
      <c r="HA97" s="310">
        <v>0</v>
      </c>
      <c r="HB97" s="310">
        <v>0</v>
      </c>
      <c r="HC97" s="310">
        <v>0</v>
      </c>
      <c r="HD97" s="310">
        <v>0</v>
      </c>
      <c r="HE97" s="310">
        <v>0</v>
      </c>
      <c r="HF97" s="258">
        <v>0</v>
      </c>
      <c r="HG97" s="310">
        <v>0</v>
      </c>
      <c r="HH97" s="258">
        <v>0</v>
      </c>
      <c r="HI97" s="311">
        <v>0</v>
      </c>
      <c r="HJ97" s="311">
        <v>0</v>
      </c>
      <c r="HK97" s="310">
        <v>0</v>
      </c>
      <c r="HL97" s="310">
        <v>0</v>
      </c>
      <c r="HM97" s="310">
        <v>0</v>
      </c>
      <c r="HN97" s="310">
        <v>0</v>
      </c>
      <c r="HO97" s="311">
        <v>0</v>
      </c>
      <c r="HP97" s="310">
        <v>0</v>
      </c>
      <c r="HQ97" s="310">
        <v>0</v>
      </c>
      <c r="HR97" s="310">
        <v>0</v>
      </c>
      <c r="HS97" s="310">
        <v>0</v>
      </c>
      <c r="HT97" s="310">
        <v>0</v>
      </c>
      <c r="HU97" s="310">
        <v>0</v>
      </c>
      <c r="HV97" s="310">
        <v>0</v>
      </c>
      <c r="HW97" s="310">
        <v>0</v>
      </c>
      <c r="HX97" s="310">
        <v>0</v>
      </c>
      <c r="HY97" s="310">
        <v>0</v>
      </c>
      <c r="HZ97" s="310">
        <v>0</v>
      </c>
      <c r="IA97" s="310">
        <v>0</v>
      </c>
      <c r="IB97" s="310">
        <v>0</v>
      </c>
      <c r="IC97" s="310">
        <v>0</v>
      </c>
      <c r="ID97" s="310">
        <v>0</v>
      </c>
      <c r="IE97" s="310">
        <v>0</v>
      </c>
      <c r="IF97" s="310">
        <v>0</v>
      </c>
      <c r="IG97" s="310">
        <v>0</v>
      </c>
      <c r="IH97" s="310">
        <v>0</v>
      </c>
      <c r="II97" s="310">
        <v>0</v>
      </c>
      <c r="IJ97" s="310">
        <v>0</v>
      </c>
      <c r="IK97" s="310">
        <v>0</v>
      </c>
      <c r="IL97" s="310">
        <v>0</v>
      </c>
      <c r="IM97" s="310">
        <v>0</v>
      </c>
      <c r="IN97" s="310">
        <v>0</v>
      </c>
      <c r="IO97" s="310">
        <v>0</v>
      </c>
      <c r="IP97" s="310">
        <v>0</v>
      </c>
      <c r="IQ97" s="310">
        <v>0</v>
      </c>
      <c r="IR97" s="310">
        <v>0</v>
      </c>
      <c r="IS97" s="310">
        <v>0</v>
      </c>
      <c r="IT97" s="310">
        <v>0</v>
      </c>
      <c r="IU97" s="310">
        <v>0</v>
      </c>
      <c r="IV97" s="310">
        <v>0</v>
      </c>
      <c r="IW97" s="310">
        <v>0</v>
      </c>
      <c r="IX97" s="310">
        <v>0</v>
      </c>
      <c r="IY97" s="310">
        <v>0</v>
      </c>
      <c r="IZ97" s="310">
        <v>0</v>
      </c>
      <c r="JA97" s="310">
        <v>0</v>
      </c>
    </row>
    <row r="98" spans="1:261" ht="31.5" x14ac:dyDescent="0.3">
      <c r="A98" s="293">
        <v>88</v>
      </c>
      <c r="B98" s="293" t="s">
        <v>526</v>
      </c>
      <c r="C98" s="292" t="s">
        <v>611</v>
      </c>
      <c r="D98" s="291">
        <v>247693110</v>
      </c>
      <c r="E98" s="265">
        <f t="shared" si="36"/>
        <v>203</v>
      </c>
      <c r="F98" s="265">
        <f t="shared" si="33"/>
        <v>0</v>
      </c>
      <c r="G98" s="265">
        <f t="shared" si="34"/>
        <v>203</v>
      </c>
      <c r="H98" s="265">
        <f t="shared" si="43"/>
        <v>0</v>
      </c>
      <c r="I98" s="265">
        <f t="shared" si="35"/>
        <v>0</v>
      </c>
      <c r="J98" s="290">
        <f t="shared" si="37"/>
        <v>0</v>
      </c>
      <c r="K98" s="310">
        <v>0</v>
      </c>
      <c r="L98" s="290">
        <v>0</v>
      </c>
      <c r="M98" s="310">
        <v>0</v>
      </c>
      <c r="N98" s="310">
        <v>0</v>
      </c>
      <c r="O98" s="310">
        <v>0</v>
      </c>
      <c r="P98" s="294">
        <v>0</v>
      </c>
      <c r="Q98" s="310">
        <v>0</v>
      </c>
      <c r="R98" s="310">
        <v>0</v>
      </c>
      <c r="S98" s="310">
        <v>0</v>
      </c>
      <c r="T98" s="310">
        <v>0</v>
      </c>
      <c r="U98" s="310">
        <v>0</v>
      </c>
      <c r="V98" s="294">
        <v>0</v>
      </c>
      <c r="W98" s="310">
        <v>0</v>
      </c>
      <c r="X98" s="294">
        <v>0</v>
      </c>
      <c r="Y98" s="310">
        <v>0</v>
      </c>
      <c r="Z98" s="294">
        <v>0</v>
      </c>
      <c r="AA98" s="310">
        <v>0</v>
      </c>
      <c r="AB98" s="294">
        <v>0</v>
      </c>
      <c r="AC98" s="310">
        <v>0</v>
      </c>
      <c r="AD98" s="294">
        <v>0</v>
      </c>
      <c r="AE98" s="310">
        <v>0</v>
      </c>
      <c r="AF98" s="311">
        <v>0</v>
      </c>
      <c r="AG98" s="310">
        <v>0</v>
      </c>
      <c r="AH98" s="310">
        <v>0</v>
      </c>
      <c r="AI98" s="310">
        <v>0</v>
      </c>
      <c r="AJ98" s="310">
        <v>0</v>
      </c>
      <c r="AK98" s="310">
        <v>0</v>
      </c>
      <c r="AL98" s="312">
        <v>0</v>
      </c>
      <c r="AM98" s="310">
        <v>0</v>
      </c>
      <c r="AN98" s="310">
        <v>0</v>
      </c>
      <c r="AO98" s="310">
        <v>0</v>
      </c>
      <c r="AP98" s="310">
        <v>0</v>
      </c>
      <c r="AQ98" s="310">
        <v>0</v>
      </c>
      <c r="AR98" s="312">
        <v>0</v>
      </c>
      <c r="AS98" s="310">
        <v>0</v>
      </c>
      <c r="AT98" s="312">
        <v>0</v>
      </c>
      <c r="AU98" s="310">
        <v>0</v>
      </c>
      <c r="AV98" s="312">
        <v>0</v>
      </c>
      <c r="AW98" s="310">
        <v>0</v>
      </c>
      <c r="AX98" s="312">
        <v>0</v>
      </c>
      <c r="AY98" s="310">
        <v>0</v>
      </c>
      <c r="AZ98" s="310">
        <v>0</v>
      </c>
      <c r="BA98" s="310">
        <v>0</v>
      </c>
      <c r="BB98" s="290">
        <v>0</v>
      </c>
      <c r="BC98" s="310">
        <v>0</v>
      </c>
      <c r="BD98" s="310">
        <v>0</v>
      </c>
      <c r="BE98" s="310">
        <v>0</v>
      </c>
      <c r="BF98" s="294">
        <v>0</v>
      </c>
      <c r="BG98" s="310">
        <v>0</v>
      </c>
      <c r="BH98" s="290">
        <v>7</v>
      </c>
      <c r="BI98" s="310">
        <v>0</v>
      </c>
      <c r="BJ98" s="310">
        <v>0</v>
      </c>
      <c r="BK98" s="310">
        <v>0</v>
      </c>
      <c r="BL98" s="294">
        <v>0</v>
      </c>
      <c r="BM98" s="310">
        <v>0</v>
      </c>
      <c r="BN98" s="310">
        <v>0</v>
      </c>
      <c r="BO98" s="310">
        <v>0</v>
      </c>
      <c r="BP98" s="294">
        <v>0</v>
      </c>
      <c r="BQ98" s="310">
        <v>0</v>
      </c>
      <c r="BR98" s="290">
        <v>0</v>
      </c>
      <c r="BS98" s="290">
        <f t="shared" si="38"/>
        <v>0</v>
      </c>
      <c r="BT98" s="310">
        <v>0</v>
      </c>
      <c r="BU98" s="290">
        <v>0</v>
      </c>
      <c r="BV98" s="310">
        <v>0</v>
      </c>
      <c r="BW98" s="310">
        <v>0</v>
      </c>
      <c r="BX98" s="310">
        <v>0</v>
      </c>
      <c r="BY98" s="294">
        <v>0</v>
      </c>
      <c r="BZ98" s="310">
        <v>0</v>
      </c>
      <c r="CA98" s="310">
        <v>0</v>
      </c>
      <c r="CB98" s="310">
        <v>0</v>
      </c>
      <c r="CC98" s="258">
        <v>0</v>
      </c>
      <c r="CD98" s="310">
        <v>0</v>
      </c>
      <c r="CE98" s="310">
        <v>0</v>
      </c>
      <c r="CF98" s="313">
        <v>0</v>
      </c>
      <c r="CG98" s="313">
        <v>0</v>
      </c>
      <c r="CH98" s="310">
        <v>0</v>
      </c>
      <c r="CI98" s="313">
        <v>0</v>
      </c>
      <c r="CJ98" s="310">
        <v>0</v>
      </c>
      <c r="CK98" s="310">
        <v>0</v>
      </c>
      <c r="CL98" s="310">
        <v>0</v>
      </c>
      <c r="CM98" s="311">
        <v>0</v>
      </c>
      <c r="CN98" s="310">
        <v>0</v>
      </c>
      <c r="CO98" s="311">
        <v>1</v>
      </c>
      <c r="CP98" s="310">
        <v>0</v>
      </c>
      <c r="CQ98" s="310">
        <v>0</v>
      </c>
      <c r="CR98" s="310">
        <v>0</v>
      </c>
      <c r="CS98" s="290">
        <v>0</v>
      </c>
      <c r="CT98" s="310">
        <v>0</v>
      </c>
      <c r="CU98" s="310">
        <v>0</v>
      </c>
      <c r="CV98" s="310">
        <v>0</v>
      </c>
      <c r="CW98" s="310">
        <v>0</v>
      </c>
      <c r="CX98" s="310">
        <v>0</v>
      </c>
      <c r="CY98" s="290">
        <v>1</v>
      </c>
      <c r="CZ98" s="290">
        <f t="shared" si="39"/>
        <v>0</v>
      </c>
      <c r="DA98" s="310">
        <v>0</v>
      </c>
      <c r="DB98" s="290">
        <v>0</v>
      </c>
      <c r="DC98" s="310">
        <v>0</v>
      </c>
      <c r="DD98" s="294">
        <v>0</v>
      </c>
      <c r="DE98" s="310">
        <v>0</v>
      </c>
      <c r="DF98" s="310">
        <v>0</v>
      </c>
      <c r="DG98" s="310">
        <v>0</v>
      </c>
      <c r="DH98" s="310">
        <v>0</v>
      </c>
      <c r="DI98" s="310">
        <v>0</v>
      </c>
      <c r="DJ98" s="310">
        <v>0</v>
      </c>
      <c r="DK98" s="310">
        <v>0</v>
      </c>
      <c r="DL98" s="310">
        <v>0</v>
      </c>
      <c r="DM98" s="310">
        <v>0</v>
      </c>
      <c r="DN98" s="310">
        <v>0</v>
      </c>
      <c r="DO98" s="310">
        <v>0</v>
      </c>
      <c r="DP98" s="310">
        <v>0</v>
      </c>
      <c r="DQ98" s="310">
        <v>0</v>
      </c>
      <c r="DR98" s="294">
        <v>0</v>
      </c>
      <c r="DS98" s="310">
        <v>0</v>
      </c>
      <c r="DT98" s="294">
        <v>203</v>
      </c>
      <c r="DU98" s="310">
        <v>0</v>
      </c>
      <c r="DV98" s="310">
        <v>0</v>
      </c>
      <c r="DW98" s="310">
        <v>0</v>
      </c>
      <c r="DX98" s="310">
        <v>0</v>
      </c>
      <c r="DY98" s="310">
        <v>0</v>
      </c>
      <c r="DZ98" s="310">
        <v>0</v>
      </c>
      <c r="EA98" s="310">
        <v>0</v>
      </c>
      <c r="EB98" s="310">
        <v>0</v>
      </c>
      <c r="EC98" s="310">
        <v>0</v>
      </c>
      <c r="ED98" s="310">
        <v>0</v>
      </c>
      <c r="EE98" s="310">
        <v>0</v>
      </c>
      <c r="EF98" s="310">
        <v>0</v>
      </c>
      <c r="EG98" s="310">
        <v>0</v>
      </c>
      <c r="EH98" s="294">
        <v>0</v>
      </c>
      <c r="EI98" s="294">
        <v>0</v>
      </c>
      <c r="EJ98" s="291">
        <v>70</v>
      </c>
      <c r="EK98" s="310">
        <v>0</v>
      </c>
      <c r="EL98" s="294">
        <v>3</v>
      </c>
      <c r="EM98" s="310">
        <v>0</v>
      </c>
      <c r="EN98" s="310">
        <v>0</v>
      </c>
      <c r="EO98" s="310">
        <v>0</v>
      </c>
      <c r="EP98" s="258">
        <v>0</v>
      </c>
      <c r="EQ98" s="310">
        <v>0</v>
      </c>
      <c r="ER98" s="310">
        <v>0</v>
      </c>
      <c r="ES98" s="310">
        <v>0</v>
      </c>
      <c r="ET98" s="310">
        <v>0</v>
      </c>
      <c r="EU98" s="310">
        <v>0</v>
      </c>
      <c r="EV98" s="258">
        <f t="shared" si="42"/>
        <v>0</v>
      </c>
      <c r="EW98" s="310">
        <v>0</v>
      </c>
      <c r="EX98" s="310">
        <v>0</v>
      </c>
      <c r="EY98" s="310">
        <v>0</v>
      </c>
      <c r="EZ98" s="310">
        <v>0</v>
      </c>
      <c r="FA98" s="310">
        <v>0</v>
      </c>
      <c r="FB98" s="310">
        <v>0</v>
      </c>
      <c r="FC98" s="310">
        <v>0</v>
      </c>
      <c r="FD98" s="310">
        <v>0</v>
      </c>
      <c r="FE98" s="310">
        <v>0</v>
      </c>
      <c r="FF98" s="310">
        <v>0</v>
      </c>
      <c r="FG98" s="310">
        <v>0</v>
      </c>
      <c r="FH98" s="310">
        <v>0</v>
      </c>
      <c r="FI98" s="310">
        <v>0</v>
      </c>
      <c r="FJ98" s="310">
        <v>0</v>
      </c>
      <c r="FK98" s="310">
        <v>0</v>
      </c>
      <c r="FL98" s="310">
        <v>0</v>
      </c>
      <c r="FM98" s="310">
        <v>0</v>
      </c>
      <c r="FN98" s="310">
        <v>0</v>
      </c>
      <c r="FO98" s="310">
        <v>0</v>
      </c>
      <c r="FP98" s="310">
        <v>0</v>
      </c>
      <c r="FQ98" s="310">
        <v>0</v>
      </c>
      <c r="FR98" s="310">
        <v>0</v>
      </c>
      <c r="FS98" s="310">
        <v>0</v>
      </c>
      <c r="FT98" s="310">
        <v>0</v>
      </c>
      <c r="FU98" s="310">
        <v>0</v>
      </c>
      <c r="FV98" s="310">
        <v>0</v>
      </c>
      <c r="FW98" s="310">
        <v>0</v>
      </c>
      <c r="FX98" s="310">
        <v>0</v>
      </c>
      <c r="FY98" s="310">
        <v>0</v>
      </c>
      <c r="FZ98" s="310">
        <v>0</v>
      </c>
      <c r="GA98" s="310">
        <v>0</v>
      </c>
      <c r="GB98" s="310">
        <v>0</v>
      </c>
      <c r="GC98" s="310">
        <v>0</v>
      </c>
      <c r="GD98" s="310">
        <v>0</v>
      </c>
      <c r="GE98" s="310">
        <v>0</v>
      </c>
      <c r="GF98" s="310">
        <v>0</v>
      </c>
      <c r="GG98" s="310">
        <v>0</v>
      </c>
      <c r="GH98" s="310">
        <v>0</v>
      </c>
      <c r="GI98" s="310">
        <v>0</v>
      </c>
      <c r="GJ98" s="294">
        <v>0</v>
      </c>
      <c r="GK98" s="310">
        <v>0</v>
      </c>
      <c r="GL98" s="294">
        <v>0</v>
      </c>
      <c r="GM98" s="310">
        <v>0</v>
      </c>
      <c r="GN98" s="258">
        <f t="shared" si="40"/>
        <v>0</v>
      </c>
      <c r="GO98" s="310">
        <v>0</v>
      </c>
      <c r="GP98" s="258">
        <f t="shared" si="41"/>
        <v>0</v>
      </c>
      <c r="GQ98" s="310">
        <v>0</v>
      </c>
      <c r="GR98" s="310">
        <v>0</v>
      </c>
      <c r="GS98" s="310">
        <v>0</v>
      </c>
      <c r="GT98" s="310">
        <v>0</v>
      </c>
      <c r="GU98" s="310">
        <v>0</v>
      </c>
      <c r="GV98" s="310">
        <v>0</v>
      </c>
      <c r="GW98" s="310">
        <v>0</v>
      </c>
      <c r="GX98" s="310">
        <v>0</v>
      </c>
      <c r="GY98" s="310">
        <v>0</v>
      </c>
      <c r="GZ98" s="310">
        <v>0</v>
      </c>
      <c r="HA98" s="310">
        <v>0</v>
      </c>
      <c r="HB98" s="310">
        <v>0</v>
      </c>
      <c r="HC98" s="310">
        <v>0</v>
      </c>
      <c r="HD98" s="310">
        <v>0</v>
      </c>
      <c r="HE98" s="310">
        <v>0</v>
      </c>
      <c r="HF98" s="258">
        <v>0</v>
      </c>
      <c r="HG98" s="310">
        <v>0</v>
      </c>
      <c r="HH98" s="258">
        <v>0</v>
      </c>
      <c r="HI98" s="311">
        <v>1</v>
      </c>
      <c r="HJ98" s="311">
        <v>1</v>
      </c>
      <c r="HK98" s="310">
        <v>0</v>
      </c>
      <c r="HL98" s="310">
        <v>0</v>
      </c>
      <c r="HM98" s="310">
        <v>0</v>
      </c>
      <c r="HN98" s="310">
        <v>0</v>
      </c>
      <c r="HO98" s="311">
        <v>0</v>
      </c>
      <c r="HP98" s="310">
        <v>0</v>
      </c>
      <c r="HQ98" s="310">
        <v>0</v>
      </c>
      <c r="HR98" s="310">
        <v>0</v>
      </c>
      <c r="HS98" s="310">
        <v>0</v>
      </c>
      <c r="HT98" s="310">
        <v>0</v>
      </c>
      <c r="HU98" s="310">
        <v>0</v>
      </c>
      <c r="HV98" s="310">
        <v>0</v>
      </c>
      <c r="HW98" s="310">
        <v>0</v>
      </c>
      <c r="HX98" s="310">
        <v>0</v>
      </c>
      <c r="HY98" s="310">
        <v>0</v>
      </c>
      <c r="HZ98" s="310">
        <v>0</v>
      </c>
      <c r="IA98" s="310">
        <v>0</v>
      </c>
      <c r="IB98" s="310">
        <v>0</v>
      </c>
      <c r="IC98" s="310">
        <v>0</v>
      </c>
      <c r="ID98" s="310">
        <v>0</v>
      </c>
      <c r="IE98" s="310">
        <v>0</v>
      </c>
      <c r="IF98" s="310">
        <v>0</v>
      </c>
      <c r="IG98" s="310">
        <v>0</v>
      </c>
      <c r="IH98" s="310">
        <v>0</v>
      </c>
      <c r="II98" s="310">
        <v>0</v>
      </c>
      <c r="IJ98" s="310">
        <v>0</v>
      </c>
      <c r="IK98" s="310">
        <v>0</v>
      </c>
      <c r="IL98" s="310">
        <v>0</v>
      </c>
      <c r="IM98" s="310">
        <v>0</v>
      </c>
      <c r="IN98" s="310">
        <v>0</v>
      </c>
      <c r="IO98" s="310">
        <v>0</v>
      </c>
      <c r="IP98" s="310">
        <v>0</v>
      </c>
      <c r="IQ98" s="310">
        <v>0</v>
      </c>
      <c r="IR98" s="310">
        <v>0</v>
      </c>
      <c r="IS98" s="310">
        <v>0</v>
      </c>
      <c r="IT98" s="310">
        <v>0</v>
      </c>
      <c r="IU98" s="310">
        <v>0</v>
      </c>
      <c r="IV98" s="310">
        <v>0</v>
      </c>
      <c r="IW98" s="310">
        <v>0</v>
      </c>
      <c r="IX98" s="310">
        <v>0</v>
      </c>
      <c r="IY98" s="310">
        <v>0</v>
      </c>
      <c r="IZ98" s="310">
        <v>0</v>
      </c>
      <c r="JA98" s="310">
        <v>0</v>
      </c>
    </row>
    <row r="99" spans="1:261" ht="47.25" x14ac:dyDescent="0.3">
      <c r="A99" s="293">
        <v>89</v>
      </c>
      <c r="B99" s="293" t="s">
        <v>526</v>
      </c>
      <c r="C99" s="292" t="s">
        <v>612</v>
      </c>
      <c r="D99" s="291">
        <v>247693113</v>
      </c>
      <c r="E99" s="265">
        <f t="shared" si="36"/>
        <v>2295.58</v>
      </c>
      <c r="F99" s="265">
        <f t="shared" si="33"/>
        <v>0</v>
      </c>
      <c r="G99" s="265">
        <f t="shared" si="34"/>
        <v>1885.98</v>
      </c>
      <c r="H99" s="265">
        <f t="shared" si="43"/>
        <v>0</v>
      </c>
      <c r="I99" s="265">
        <f t="shared" si="35"/>
        <v>409.6</v>
      </c>
      <c r="J99" s="290">
        <f t="shared" si="37"/>
        <v>1</v>
      </c>
      <c r="K99" s="310">
        <v>0</v>
      </c>
      <c r="L99" s="290">
        <v>1</v>
      </c>
      <c r="M99" s="310">
        <v>0</v>
      </c>
      <c r="N99" s="310">
        <v>0</v>
      </c>
      <c r="O99" s="310">
        <v>0</v>
      </c>
      <c r="P99" s="294">
        <v>0</v>
      </c>
      <c r="Q99" s="310">
        <v>0</v>
      </c>
      <c r="R99" s="310">
        <v>0</v>
      </c>
      <c r="S99" s="310">
        <v>0</v>
      </c>
      <c r="T99" s="310">
        <v>0</v>
      </c>
      <c r="U99" s="310">
        <v>0</v>
      </c>
      <c r="V99" s="294">
        <v>322</v>
      </c>
      <c r="W99" s="310">
        <v>0</v>
      </c>
      <c r="X99" s="294">
        <v>0</v>
      </c>
      <c r="Y99" s="310">
        <v>0</v>
      </c>
      <c r="Z99" s="294">
        <v>0</v>
      </c>
      <c r="AA99" s="310">
        <v>0</v>
      </c>
      <c r="AB99" s="294">
        <v>0</v>
      </c>
      <c r="AC99" s="310">
        <v>0</v>
      </c>
      <c r="AD99" s="294">
        <v>6</v>
      </c>
      <c r="AE99" s="310">
        <v>0</v>
      </c>
      <c r="AF99" s="311">
        <v>0</v>
      </c>
      <c r="AG99" s="310">
        <v>0</v>
      </c>
      <c r="AH99" s="310">
        <v>0</v>
      </c>
      <c r="AI99" s="310">
        <v>0</v>
      </c>
      <c r="AJ99" s="310">
        <v>0</v>
      </c>
      <c r="AK99" s="310">
        <v>0</v>
      </c>
      <c r="AL99" s="312">
        <v>0</v>
      </c>
      <c r="AM99" s="310">
        <v>0</v>
      </c>
      <c r="AN99" s="310">
        <v>0</v>
      </c>
      <c r="AO99" s="310">
        <v>0</v>
      </c>
      <c r="AP99" s="310">
        <v>0</v>
      </c>
      <c r="AQ99" s="310">
        <v>0</v>
      </c>
      <c r="AR99" s="312">
        <v>0</v>
      </c>
      <c r="AS99" s="310">
        <v>0</v>
      </c>
      <c r="AT99" s="312">
        <v>0</v>
      </c>
      <c r="AU99" s="310">
        <v>0</v>
      </c>
      <c r="AV99" s="312">
        <v>0</v>
      </c>
      <c r="AW99" s="310">
        <v>0</v>
      </c>
      <c r="AX99" s="312">
        <v>0</v>
      </c>
      <c r="AY99" s="310">
        <v>0</v>
      </c>
      <c r="AZ99" s="310">
        <v>0</v>
      </c>
      <c r="BA99" s="310">
        <v>0</v>
      </c>
      <c r="BB99" s="290">
        <v>0</v>
      </c>
      <c r="BC99" s="310">
        <v>0</v>
      </c>
      <c r="BD99" s="310">
        <v>0</v>
      </c>
      <c r="BE99" s="310">
        <v>0</v>
      </c>
      <c r="BF99" s="294">
        <v>0</v>
      </c>
      <c r="BG99" s="310">
        <v>0</v>
      </c>
      <c r="BH99" s="290">
        <v>15</v>
      </c>
      <c r="BI99" s="310">
        <v>0</v>
      </c>
      <c r="BJ99" s="310">
        <v>0</v>
      </c>
      <c r="BK99" s="310">
        <v>0</v>
      </c>
      <c r="BL99" s="294">
        <v>0</v>
      </c>
      <c r="BM99" s="310">
        <v>0</v>
      </c>
      <c r="BN99" s="310">
        <v>0</v>
      </c>
      <c r="BO99" s="310">
        <v>0</v>
      </c>
      <c r="BP99" s="294">
        <v>0</v>
      </c>
      <c r="BQ99" s="310">
        <v>0</v>
      </c>
      <c r="BR99" s="290">
        <v>0</v>
      </c>
      <c r="BS99" s="290">
        <f t="shared" si="38"/>
        <v>1</v>
      </c>
      <c r="BT99" s="310">
        <v>0</v>
      </c>
      <c r="BU99" s="290">
        <v>1</v>
      </c>
      <c r="BV99" s="310">
        <v>0</v>
      </c>
      <c r="BW99" s="310">
        <v>0</v>
      </c>
      <c r="BX99" s="310">
        <v>0</v>
      </c>
      <c r="BY99" s="294">
        <v>16</v>
      </c>
      <c r="BZ99" s="310">
        <v>0</v>
      </c>
      <c r="CA99" s="310">
        <v>0</v>
      </c>
      <c r="CB99" s="310">
        <v>0</v>
      </c>
      <c r="CC99" s="258">
        <v>0</v>
      </c>
      <c r="CD99" s="310">
        <v>0</v>
      </c>
      <c r="CE99" s="310">
        <v>0</v>
      </c>
      <c r="CF99" s="313">
        <v>0</v>
      </c>
      <c r="CG99" s="313">
        <v>0</v>
      </c>
      <c r="CH99" s="310">
        <v>0</v>
      </c>
      <c r="CI99" s="313">
        <v>0</v>
      </c>
      <c r="CJ99" s="310">
        <v>0</v>
      </c>
      <c r="CK99" s="310">
        <v>0</v>
      </c>
      <c r="CL99" s="310">
        <v>0</v>
      </c>
      <c r="CM99" s="311">
        <v>0</v>
      </c>
      <c r="CN99" s="310">
        <v>0</v>
      </c>
      <c r="CO99" s="311">
        <v>1</v>
      </c>
      <c r="CP99" s="310">
        <v>0</v>
      </c>
      <c r="CQ99" s="310">
        <v>0</v>
      </c>
      <c r="CR99" s="310">
        <v>0</v>
      </c>
      <c r="CS99" s="290">
        <v>7</v>
      </c>
      <c r="CT99" s="310">
        <v>0</v>
      </c>
      <c r="CU99" s="310">
        <v>0</v>
      </c>
      <c r="CV99" s="310">
        <v>0</v>
      </c>
      <c r="CW99" s="310">
        <v>0</v>
      </c>
      <c r="CX99" s="310">
        <v>0</v>
      </c>
      <c r="CY99" s="290">
        <v>5</v>
      </c>
      <c r="CZ99" s="290">
        <f t="shared" si="39"/>
        <v>48</v>
      </c>
      <c r="DA99" s="310">
        <v>0</v>
      </c>
      <c r="DB99" s="290">
        <v>48</v>
      </c>
      <c r="DC99" s="310">
        <v>0</v>
      </c>
      <c r="DD99" s="294">
        <v>630</v>
      </c>
      <c r="DE99" s="310">
        <v>0</v>
      </c>
      <c r="DF99" s="310">
        <v>0</v>
      </c>
      <c r="DG99" s="310">
        <v>0</v>
      </c>
      <c r="DH99" s="310">
        <v>0</v>
      </c>
      <c r="DI99" s="310">
        <v>0</v>
      </c>
      <c r="DJ99" s="310">
        <v>0</v>
      </c>
      <c r="DK99" s="310">
        <v>0</v>
      </c>
      <c r="DL99" s="310">
        <v>0</v>
      </c>
      <c r="DM99" s="310">
        <v>0</v>
      </c>
      <c r="DN99" s="310">
        <v>0</v>
      </c>
      <c r="DO99" s="310">
        <v>0</v>
      </c>
      <c r="DP99" s="310">
        <v>0</v>
      </c>
      <c r="DQ99" s="310">
        <v>0</v>
      </c>
      <c r="DR99" s="294">
        <v>0</v>
      </c>
      <c r="DS99" s="310">
        <v>0</v>
      </c>
      <c r="DT99" s="294">
        <v>753</v>
      </c>
      <c r="DU99" s="310">
        <v>0</v>
      </c>
      <c r="DV99" s="310">
        <v>0</v>
      </c>
      <c r="DW99" s="310">
        <v>0</v>
      </c>
      <c r="DX99" s="310">
        <v>0</v>
      </c>
      <c r="DY99" s="310">
        <v>0</v>
      </c>
      <c r="DZ99" s="310">
        <v>0</v>
      </c>
      <c r="EA99" s="310">
        <v>0</v>
      </c>
      <c r="EB99" s="310">
        <v>0</v>
      </c>
      <c r="EC99" s="310">
        <v>0</v>
      </c>
      <c r="ED99" s="310">
        <v>0</v>
      </c>
      <c r="EE99" s="310">
        <v>0</v>
      </c>
      <c r="EF99" s="310">
        <v>0</v>
      </c>
      <c r="EG99" s="310">
        <v>0</v>
      </c>
      <c r="EH99" s="294">
        <v>0</v>
      </c>
      <c r="EI99" s="294">
        <v>0</v>
      </c>
      <c r="EJ99" s="291">
        <v>0</v>
      </c>
      <c r="EK99" s="310">
        <v>0</v>
      </c>
      <c r="EL99" s="294">
        <v>0</v>
      </c>
      <c r="EM99" s="310">
        <v>0</v>
      </c>
      <c r="EN99" s="310">
        <v>0</v>
      </c>
      <c r="EO99" s="310">
        <v>0</v>
      </c>
      <c r="EP99" s="258">
        <v>502.98</v>
      </c>
      <c r="EQ99" s="310">
        <v>0</v>
      </c>
      <c r="ER99" s="310">
        <v>0</v>
      </c>
      <c r="ES99" s="310">
        <v>0</v>
      </c>
      <c r="ET99" s="310">
        <v>0</v>
      </c>
      <c r="EU99" s="310">
        <v>0</v>
      </c>
      <c r="EV99" s="258">
        <v>0</v>
      </c>
      <c r="EW99" s="310">
        <v>0</v>
      </c>
      <c r="EX99" s="310">
        <v>0</v>
      </c>
      <c r="EY99" s="310">
        <v>0</v>
      </c>
      <c r="EZ99" s="310">
        <v>0</v>
      </c>
      <c r="FA99" s="310">
        <v>0</v>
      </c>
      <c r="FB99" s="310">
        <v>0</v>
      </c>
      <c r="FC99" s="310">
        <v>0</v>
      </c>
      <c r="FD99" s="310">
        <v>0</v>
      </c>
      <c r="FE99" s="310">
        <v>0</v>
      </c>
      <c r="FF99" s="310">
        <v>0</v>
      </c>
      <c r="FG99" s="310">
        <v>0</v>
      </c>
      <c r="FH99" s="310">
        <v>0</v>
      </c>
      <c r="FI99" s="310">
        <v>0</v>
      </c>
      <c r="FJ99" s="310">
        <v>0</v>
      </c>
      <c r="FK99" s="310">
        <v>0</v>
      </c>
      <c r="FL99" s="310">
        <v>0</v>
      </c>
      <c r="FM99" s="310">
        <v>0</v>
      </c>
      <c r="FN99" s="310">
        <v>0</v>
      </c>
      <c r="FO99" s="310">
        <v>0</v>
      </c>
      <c r="FP99" s="310">
        <v>0</v>
      </c>
      <c r="FQ99" s="310">
        <v>0</v>
      </c>
      <c r="FR99" s="310">
        <v>0</v>
      </c>
      <c r="FS99" s="310">
        <v>0</v>
      </c>
      <c r="FT99" s="310">
        <v>0</v>
      </c>
      <c r="FU99" s="310">
        <v>0</v>
      </c>
      <c r="FV99" s="310">
        <v>0</v>
      </c>
      <c r="FW99" s="310">
        <v>0</v>
      </c>
      <c r="FX99" s="310">
        <v>0</v>
      </c>
      <c r="FY99" s="310">
        <v>0</v>
      </c>
      <c r="FZ99" s="310">
        <v>0</v>
      </c>
      <c r="GA99" s="310">
        <v>0</v>
      </c>
      <c r="GB99" s="310">
        <v>0</v>
      </c>
      <c r="GC99" s="310">
        <v>0</v>
      </c>
      <c r="GD99" s="310">
        <v>0</v>
      </c>
      <c r="GE99" s="310">
        <v>0</v>
      </c>
      <c r="GF99" s="310">
        <v>0</v>
      </c>
      <c r="GG99" s="310">
        <v>0</v>
      </c>
      <c r="GH99" s="310">
        <v>0</v>
      </c>
      <c r="GI99" s="310">
        <v>0</v>
      </c>
      <c r="GJ99" s="294">
        <v>167</v>
      </c>
      <c r="GK99" s="310">
        <v>0</v>
      </c>
      <c r="GL99" s="294">
        <v>3</v>
      </c>
      <c r="GM99" s="310">
        <v>0</v>
      </c>
      <c r="GN99" s="258">
        <f t="shared" si="40"/>
        <v>0</v>
      </c>
      <c r="GO99" s="310">
        <v>0</v>
      </c>
      <c r="GP99" s="258">
        <f t="shared" si="41"/>
        <v>0</v>
      </c>
      <c r="GQ99" s="310">
        <v>0</v>
      </c>
      <c r="GR99" s="310">
        <v>0</v>
      </c>
      <c r="GS99" s="310">
        <v>0</v>
      </c>
      <c r="GT99" s="310">
        <v>0</v>
      </c>
      <c r="GU99" s="310">
        <v>0</v>
      </c>
      <c r="GV99" s="310">
        <v>0</v>
      </c>
      <c r="GW99" s="310">
        <v>0</v>
      </c>
      <c r="GX99" s="310">
        <v>0</v>
      </c>
      <c r="GY99" s="310">
        <v>0</v>
      </c>
      <c r="GZ99" s="310">
        <v>0</v>
      </c>
      <c r="HA99" s="310">
        <v>0</v>
      </c>
      <c r="HB99" s="310">
        <v>0</v>
      </c>
      <c r="HC99" s="310">
        <v>0</v>
      </c>
      <c r="HD99" s="310">
        <v>0</v>
      </c>
      <c r="HE99" s="310">
        <v>0</v>
      </c>
      <c r="HF99" s="258">
        <v>0</v>
      </c>
      <c r="HG99" s="310">
        <v>0</v>
      </c>
      <c r="HH99" s="258">
        <v>0</v>
      </c>
      <c r="HI99" s="311">
        <v>1</v>
      </c>
      <c r="HJ99" s="311">
        <v>1</v>
      </c>
      <c r="HK99" s="310">
        <v>0</v>
      </c>
      <c r="HL99" s="310">
        <v>0</v>
      </c>
      <c r="HM99" s="310">
        <v>0</v>
      </c>
      <c r="HN99" s="310">
        <v>0</v>
      </c>
      <c r="HO99" s="311">
        <v>71.599999999999994</v>
      </c>
      <c r="HP99" s="310">
        <v>0</v>
      </c>
      <c r="HQ99" s="310">
        <v>0</v>
      </c>
      <c r="HR99" s="310">
        <v>0</v>
      </c>
      <c r="HS99" s="310">
        <v>0</v>
      </c>
      <c r="HT99" s="310">
        <v>0</v>
      </c>
      <c r="HU99" s="310">
        <v>0</v>
      </c>
      <c r="HV99" s="310">
        <v>0</v>
      </c>
      <c r="HW99" s="310">
        <v>0</v>
      </c>
      <c r="HX99" s="310">
        <v>0</v>
      </c>
      <c r="HY99" s="310">
        <v>0</v>
      </c>
      <c r="HZ99" s="310">
        <v>0</v>
      </c>
      <c r="IA99" s="310">
        <v>0</v>
      </c>
      <c r="IB99" s="310">
        <v>0</v>
      </c>
      <c r="IC99" s="310">
        <v>0</v>
      </c>
      <c r="ID99" s="310">
        <v>0</v>
      </c>
      <c r="IE99" s="310">
        <v>0</v>
      </c>
      <c r="IF99" s="310">
        <v>0</v>
      </c>
      <c r="IG99" s="310">
        <v>0</v>
      </c>
      <c r="IH99" s="310">
        <v>0</v>
      </c>
      <c r="II99" s="310">
        <v>0</v>
      </c>
      <c r="IJ99" s="310">
        <v>0</v>
      </c>
      <c r="IK99" s="310">
        <v>0</v>
      </c>
      <c r="IL99" s="310">
        <v>0</v>
      </c>
      <c r="IM99" s="310">
        <v>0</v>
      </c>
      <c r="IN99" s="310">
        <v>0</v>
      </c>
      <c r="IO99" s="310">
        <v>0</v>
      </c>
      <c r="IP99" s="310">
        <v>0</v>
      </c>
      <c r="IQ99" s="310">
        <v>0</v>
      </c>
      <c r="IR99" s="310">
        <v>0</v>
      </c>
      <c r="IS99" s="310">
        <v>0</v>
      </c>
      <c r="IT99" s="310">
        <v>0</v>
      </c>
      <c r="IU99" s="310">
        <v>0</v>
      </c>
      <c r="IV99" s="310">
        <v>0</v>
      </c>
      <c r="IW99" s="310">
        <v>0</v>
      </c>
      <c r="IX99" s="310">
        <v>0</v>
      </c>
      <c r="IY99" s="310">
        <v>0</v>
      </c>
      <c r="IZ99" s="310">
        <v>0</v>
      </c>
      <c r="JA99" s="310">
        <v>0</v>
      </c>
    </row>
    <row r="100" spans="1:261" s="301" customFormat="1" ht="63" x14ac:dyDescent="0.3">
      <c r="A100" s="303">
        <v>90</v>
      </c>
      <c r="B100" s="298" t="s">
        <v>526</v>
      </c>
      <c r="C100" s="299" t="s">
        <v>613</v>
      </c>
      <c r="D100" s="300">
        <v>247693115</v>
      </c>
      <c r="E100" s="302">
        <f>SUM(F100,G100,H100,I100)</f>
        <v>4554.68</v>
      </c>
      <c r="F100" s="302">
        <f t="shared" si="33"/>
        <v>0</v>
      </c>
      <c r="G100" s="302">
        <f t="shared" si="34"/>
        <v>4045.75</v>
      </c>
      <c r="H100" s="302">
        <f>SUM(O100,S100,U100,W100,Y100,AA100,AK100,AO100,AQ100,AS100,AU100,AW100,BC100,BE100,AY100,FK100,FL100,FM100,FQ100,FR100,BX100,CB100,DE100,DI100,DU100,DY100,EM100,ET100,EU100,FE100,FF100,FG100,GO100,GS100,HN100,HR100,HT100,HV100,HX100,HZ100,IJ100,IN100,IP100,IR100,IT100,IV100,FS100,FW100,FX100,FY100,GC100,GD100,GE100,GU100,GW100,GY100,HA100,HC100,IB100,IX100,IZ100,DK100,DM100,DO100,DQ100,IF100,EA100,EC100,EE100,EG100,ID100)</f>
        <v>0</v>
      </c>
      <c r="I100" s="302">
        <f t="shared" si="35"/>
        <v>508.93</v>
      </c>
      <c r="J100" s="290">
        <f t="shared" si="37"/>
        <v>1</v>
      </c>
      <c r="K100" s="310">
        <v>0</v>
      </c>
      <c r="L100" s="290">
        <v>1</v>
      </c>
      <c r="M100" s="310">
        <v>0</v>
      </c>
      <c r="N100" s="310">
        <v>0</v>
      </c>
      <c r="O100" s="310">
        <v>0</v>
      </c>
      <c r="P100" s="294">
        <v>0</v>
      </c>
      <c r="Q100" s="310">
        <v>0</v>
      </c>
      <c r="R100" s="310">
        <v>0</v>
      </c>
      <c r="S100" s="310">
        <v>0</v>
      </c>
      <c r="T100" s="310">
        <v>0</v>
      </c>
      <c r="U100" s="310">
        <v>0</v>
      </c>
      <c r="V100" s="294">
        <v>230</v>
      </c>
      <c r="W100" s="310">
        <v>0</v>
      </c>
      <c r="X100" s="294">
        <v>0</v>
      </c>
      <c r="Y100" s="310">
        <v>0</v>
      </c>
      <c r="Z100" s="294">
        <v>0</v>
      </c>
      <c r="AA100" s="310">
        <v>0</v>
      </c>
      <c r="AB100" s="294">
        <v>0</v>
      </c>
      <c r="AC100" s="310">
        <v>0</v>
      </c>
      <c r="AD100" s="294">
        <v>6</v>
      </c>
      <c r="AE100" s="310">
        <v>0</v>
      </c>
      <c r="AF100" s="311">
        <v>0</v>
      </c>
      <c r="AG100" s="310">
        <v>0</v>
      </c>
      <c r="AH100" s="310">
        <v>0</v>
      </c>
      <c r="AI100" s="310">
        <v>0</v>
      </c>
      <c r="AJ100" s="310">
        <v>0</v>
      </c>
      <c r="AK100" s="310">
        <v>0</v>
      </c>
      <c r="AL100" s="312">
        <v>0</v>
      </c>
      <c r="AM100" s="310">
        <v>0</v>
      </c>
      <c r="AN100" s="310">
        <v>0</v>
      </c>
      <c r="AO100" s="310">
        <v>0</v>
      </c>
      <c r="AP100" s="310">
        <v>0</v>
      </c>
      <c r="AQ100" s="310">
        <v>0</v>
      </c>
      <c r="AR100" s="312">
        <v>0</v>
      </c>
      <c r="AS100" s="310">
        <v>0</v>
      </c>
      <c r="AT100" s="312">
        <v>0</v>
      </c>
      <c r="AU100" s="310">
        <v>0</v>
      </c>
      <c r="AV100" s="312">
        <v>0</v>
      </c>
      <c r="AW100" s="310">
        <v>0</v>
      </c>
      <c r="AX100" s="312">
        <v>0</v>
      </c>
      <c r="AY100" s="310">
        <v>0</v>
      </c>
      <c r="AZ100" s="310">
        <v>0</v>
      </c>
      <c r="BA100" s="310">
        <v>0</v>
      </c>
      <c r="BB100" s="290">
        <v>0</v>
      </c>
      <c r="BC100" s="310">
        <v>0</v>
      </c>
      <c r="BD100" s="310">
        <v>0</v>
      </c>
      <c r="BE100" s="310">
        <v>0</v>
      </c>
      <c r="BF100" s="294">
        <v>0</v>
      </c>
      <c r="BG100" s="310">
        <v>0</v>
      </c>
      <c r="BH100" s="290">
        <v>302</v>
      </c>
      <c r="BI100" s="310">
        <v>0</v>
      </c>
      <c r="BJ100" s="310">
        <v>0</v>
      </c>
      <c r="BK100" s="310">
        <v>0</v>
      </c>
      <c r="BL100" s="294">
        <v>0</v>
      </c>
      <c r="BM100" s="310">
        <v>0</v>
      </c>
      <c r="BN100" s="310">
        <v>0</v>
      </c>
      <c r="BO100" s="310">
        <v>0</v>
      </c>
      <c r="BP100" s="294">
        <v>0</v>
      </c>
      <c r="BQ100" s="310">
        <v>0</v>
      </c>
      <c r="BR100" s="290">
        <v>238</v>
      </c>
      <c r="BS100" s="290">
        <f t="shared" si="38"/>
        <v>1</v>
      </c>
      <c r="BT100" s="310">
        <v>0</v>
      </c>
      <c r="BU100" s="290">
        <v>1</v>
      </c>
      <c r="BV100" s="310">
        <v>0</v>
      </c>
      <c r="BW100" s="310">
        <v>0</v>
      </c>
      <c r="BX100" s="310">
        <v>0</v>
      </c>
      <c r="BY100" s="294">
        <v>24</v>
      </c>
      <c r="BZ100" s="310">
        <v>0</v>
      </c>
      <c r="CA100" s="310">
        <v>0</v>
      </c>
      <c r="CB100" s="310">
        <v>0</v>
      </c>
      <c r="CC100" s="258">
        <v>0</v>
      </c>
      <c r="CD100" s="310">
        <v>0</v>
      </c>
      <c r="CE100" s="310">
        <v>1747</v>
      </c>
      <c r="CF100" s="313">
        <v>0</v>
      </c>
      <c r="CG100" s="313">
        <v>0</v>
      </c>
      <c r="CH100" s="310">
        <v>0</v>
      </c>
      <c r="CI100" s="313">
        <v>0</v>
      </c>
      <c r="CJ100" s="310">
        <v>0</v>
      </c>
      <c r="CK100" s="310">
        <v>74</v>
      </c>
      <c r="CL100" s="310">
        <v>0</v>
      </c>
      <c r="CM100" s="311">
        <v>0</v>
      </c>
      <c r="CN100" s="310">
        <v>0</v>
      </c>
      <c r="CO100" s="311"/>
      <c r="CP100" s="310">
        <v>0</v>
      </c>
      <c r="CQ100" s="310">
        <v>1</v>
      </c>
      <c r="CR100" s="310">
        <v>0</v>
      </c>
      <c r="CS100" s="290">
        <v>8</v>
      </c>
      <c r="CT100" s="310">
        <v>0</v>
      </c>
      <c r="CU100" s="310">
        <v>0</v>
      </c>
      <c r="CV100" s="310">
        <v>0</v>
      </c>
      <c r="CW100" s="310">
        <v>0</v>
      </c>
      <c r="CX100" s="310">
        <v>0</v>
      </c>
      <c r="CY100" s="290">
        <v>8</v>
      </c>
      <c r="CZ100" s="290">
        <f t="shared" si="39"/>
        <v>67</v>
      </c>
      <c r="DA100" s="310">
        <v>0</v>
      </c>
      <c r="DB100" s="290">
        <v>67</v>
      </c>
      <c r="DC100" s="310">
        <v>0</v>
      </c>
      <c r="DD100" s="294">
        <v>658.05</v>
      </c>
      <c r="DE100" s="310">
        <v>0</v>
      </c>
      <c r="DF100" s="310">
        <v>0</v>
      </c>
      <c r="DG100" s="310">
        <v>0</v>
      </c>
      <c r="DH100" s="310">
        <v>0</v>
      </c>
      <c r="DI100" s="310">
        <v>0</v>
      </c>
      <c r="DJ100" s="310">
        <v>0</v>
      </c>
      <c r="DK100" s="310">
        <v>0</v>
      </c>
      <c r="DL100" s="310">
        <v>0</v>
      </c>
      <c r="DM100" s="310">
        <v>0</v>
      </c>
      <c r="DN100" s="310">
        <v>0</v>
      </c>
      <c r="DO100" s="310">
        <v>0</v>
      </c>
      <c r="DP100" s="310">
        <v>0</v>
      </c>
      <c r="DQ100" s="310">
        <v>0</v>
      </c>
      <c r="DR100" s="294">
        <v>254.93</v>
      </c>
      <c r="DS100" s="310">
        <v>0</v>
      </c>
      <c r="DT100" s="294">
        <v>2488</v>
      </c>
      <c r="DU100" s="310">
        <v>0</v>
      </c>
      <c r="DV100" s="310">
        <v>0</v>
      </c>
      <c r="DW100" s="310">
        <v>0</v>
      </c>
      <c r="DX100" s="310">
        <v>0</v>
      </c>
      <c r="DY100" s="310">
        <v>0</v>
      </c>
      <c r="DZ100" s="310">
        <v>0</v>
      </c>
      <c r="EA100" s="310">
        <v>0</v>
      </c>
      <c r="EB100" s="310">
        <v>0</v>
      </c>
      <c r="EC100" s="310">
        <v>0</v>
      </c>
      <c r="ED100" s="310">
        <v>0</v>
      </c>
      <c r="EE100" s="310">
        <v>0</v>
      </c>
      <c r="EF100" s="310">
        <v>0</v>
      </c>
      <c r="EG100" s="310">
        <v>0</v>
      </c>
      <c r="EH100" s="294">
        <v>0</v>
      </c>
      <c r="EI100" s="294">
        <v>0</v>
      </c>
      <c r="EJ100" s="291">
        <v>672</v>
      </c>
      <c r="EK100" s="310">
        <v>0</v>
      </c>
      <c r="EL100" s="294">
        <v>3.7</v>
      </c>
      <c r="EM100" s="310">
        <v>0</v>
      </c>
      <c r="EN100" s="310">
        <v>0</v>
      </c>
      <c r="EO100" s="310">
        <v>0</v>
      </c>
      <c r="EP100" s="258">
        <v>899.7</v>
      </c>
      <c r="EQ100" s="310">
        <v>0</v>
      </c>
      <c r="ER100" s="310">
        <v>0</v>
      </c>
      <c r="ES100" s="310">
        <v>0</v>
      </c>
      <c r="ET100" s="310">
        <v>0</v>
      </c>
      <c r="EU100" s="310">
        <v>0</v>
      </c>
      <c r="EV100" s="258">
        <v>0</v>
      </c>
      <c r="EW100" s="310">
        <v>0</v>
      </c>
      <c r="EX100" s="310">
        <v>0</v>
      </c>
      <c r="EY100" s="310">
        <v>0</v>
      </c>
      <c r="EZ100" s="310">
        <v>0</v>
      </c>
      <c r="FA100" s="310">
        <v>0</v>
      </c>
      <c r="FB100" s="310">
        <v>0</v>
      </c>
      <c r="FC100" s="310">
        <v>0</v>
      </c>
      <c r="FD100" s="310">
        <v>0</v>
      </c>
      <c r="FE100" s="310">
        <v>0</v>
      </c>
      <c r="FF100" s="310">
        <v>0</v>
      </c>
      <c r="FG100" s="310">
        <v>0</v>
      </c>
      <c r="FH100" s="310">
        <v>0</v>
      </c>
      <c r="FI100" s="310">
        <v>0</v>
      </c>
      <c r="FJ100" s="310">
        <v>0</v>
      </c>
      <c r="FK100" s="310">
        <v>0</v>
      </c>
      <c r="FL100" s="310">
        <v>0</v>
      </c>
      <c r="FM100" s="310">
        <v>0</v>
      </c>
      <c r="FN100" s="310">
        <v>0</v>
      </c>
      <c r="FO100" s="310">
        <v>0</v>
      </c>
      <c r="FP100" s="310">
        <v>0</v>
      </c>
      <c r="FQ100" s="310">
        <v>0</v>
      </c>
      <c r="FR100" s="310">
        <v>0</v>
      </c>
      <c r="FS100" s="310">
        <v>0</v>
      </c>
      <c r="FT100" s="310">
        <v>0</v>
      </c>
      <c r="FU100" s="310">
        <v>0</v>
      </c>
      <c r="FV100" s="310">
        <v>0</v>
      </c>
      <c r="FW100" s="310">
        <v>0</v>
      </c>
      <c r="FX100" s="310">
        <v>0</v>
      </c>
      <c r="FY100" s="310">
        <v>0</v>
      </c>
      <c r="FZ100" s="310">
        <v>0</v>
      </c>
      <c r="GA100" s="310">
        <v>0</v>
      </c>
      <c r="GB100" s="310">
        <v>0</v>
      </c>
      <c r="GC100" s="310">
        <v>0</v>
      </c>
      <c r="GD100" s="310">
        <v>0</v>
      </c>
      <c r="GE100" s="310">
        <v>0</v>
      </c>
      <c r="GF100" s="310">
        <v>0</v>
      </c>
      <c r="GG100" s="310">
        <v>0</v>
      </c>
      <c r="GH100" s="310">
        <v>0</v>
      </c>
      <c r="GI100" s="310">
        <v>0</v>
      </c>
      <c r="GJ100" s="294">
        <v>482</v>
      </c>
      <c r="GK100" s="310">
        <v>0</v>
      </c>
      <c r="GL100" s="294">
        <v>2</v>
      </c>
      <c r="GM100" s="310">
        <v>0</v>
      </c>
      <c r="GN100" s="258">
        <f t="shared" si="40"/>
        <v>0</v>
      </c>
      <c r="GO100" s="310">
        <v>0</v>
      </c>
      <c r="GP100" s="258">
        <f t="shared" si="41"/>
        <v>0</v>
      </c>
      <c r="GQ100" s="310">
        <v>0</v>
      </c>
      <c r="GR100" s="310">
        <v>0</v>
      </c>
      <c r="GS100" s="310">
        <v>0</v>
      </c>
      <c r="GT100" s="310">
        <v>0</v>
      </c>
      <c r="GU100" s="310">
        <v>0</v>
      </c>
      <c r="GV100" s="310">
        <v>0</v>
      </c>
      <c r="GW100" s="310">
        <v>0</v>
      </c>
      <c r="GX100" s="310">
        <v>0</v>
      </c>
      <c r="GY100" s="310">
        <v>0</v>
      </c>
      <c r="GZ100" s="310">
        <v>0</v>
      </c>
      <c r="HA100" s="310">
        <v>0</v>
      </c>
      <c r="HB100" s="310">
        <v>0</v>
      </c>
      <c r="HC100" s="310">
        <v>0</v>
      </c>
      <c r="HD100" s="310">
        <v>0</v>
      </c>
      <c r="HE100" s="310">
        <v>0</v>
      </c>
      <c r="HF100" s="258">
        <v>0</v>
      </c>
      <c r="HG100" s="310">
        <v>0</v>
      </c>
      <c r="HH100" s="258">
        <v>0</v>
      </c>
      <c r="HI100" s="311">
        <v>0</v>
      </c>
      <c r="HJ100" s="311">
        <v>0</v>
      </c>
      <c r="HK100" s="310">
        <v>0</v>
      </c>
      <c r="HL100" s="310">
        <v>0</v>
      </c>
      <c r="HM100" s="310">
        <v>0</v>
      </c>
      <c r="HN100" s="310">
        <v>0</v>
      </c>
      <c r="HO100" s="311">
        <v>0</v>
      </c>
      <c r="HP100" s="310">
        <v>0</v>
      </c>
      <c r="HQ100" s="310">
        <v>0</v>
      </c>
      <c r="HR100" s="310">
        <v>0</v>
      </c>
      <c r="HS100" s="310">
        <v>0</v>
      </c>
      <c r="HT100" s="310">
        <v>0</v>
      </c>
      <c r="HU100" s="310">
        <v>0</v>
      </c>
      <c r="HV100" s="310">
        <v>0</v>
      </c>
      <c r="HW100" s="310">
        <v>0</v>
      </c>
      <c r="HX100" s="310">
        <v>0</v>
      </c>
      <c r="HY100" s="310">
        <v>0</v>
      </c>
      <c r="HZ100" s="310">
        <v>0</v>
      </c>
      <c r="IA100" s="310">
        <v>0</v>
      </c>
      <c r="IB100" s="310">
        <v>0</v>
      </c>
      <c r="IC100" s="310">
        <v>0</v>
      </c>
      <c r="ID100" s="310">
        <v>0</v>
      </c>
      <c r="IE100" s="310">
        <v>0</v>
      </c>
      <c r="IF100" s="310">
        <v>0</v>
      </c>
      <c r="IG100" s="310">
        <v>0</v>
      </c>
      <c r="IH100" s="310">
        <v>0</v>
      </c>
      <c r="II100" s="310">
        <v>0</v>
      </c>
      <c r="IJ100" s="310">
        <v>0</v>
      </c>
      <c r="IK100" s="310">
        <v>0</v>
      </c>
      <c r="IL100" s="310">
        <v>0</v>
      </c>
      <c r="IM100" s="310">
        <v>0</v>
      </c>
      <c r="IN100" s="310">
        <v>0</v>
      </c>
      <c r="IO100" s="310">
        <v>0</v>
      </c>
      <c r="IP100" s="310">
        <v>0</v>
      </c>
      <c r="IQ100" s="310">
        <v>0</v>
      </c>
      <c r="IR100" s="310">
        <v>0</v>
      </c>
      <c r="IS100" s="310">
        <v>0</v>
      </c>
      <c r="IT100" s="310">
        <v>0</v>
      </c>
      <c r="IU100" s="310">
        <v>0</v>
      </c>
      <c r="IV100" s="310">
        <v>0</v>
      </c>
      <c r="IW100" s="310">
        <v>0</v>
      </c>
      <c r="IX100" s="310">
        <v>0</v>
      </c>
      <c r="IY100" s="310">
        <v>0</v>
      </c>
      <c r="IZ100" s="310">
        <v>0</v>
      </c>
      <c r="JA100" s="310">
        <v>0</v>
      </c>
    </row>
    <row r="101" spans="1:261" ht="47.25" x14ac:dyDescent="0.3">
      <c r="A101" s="293">
        <v>91</v>
      </c>
      <c r="B101" s="293" t="s">
        <v>526</v>
      </c>
      <c r="C101" s="292" t="s">
        <v>614</v>
      </c>
      <c r="D101" s="291">
        <v>247693105</v>
      </c>
      <c r="E101" s="265">
        <f t="shared" si="36"/>
        <v>17542.400000000001</v>
      </c>
      <c r="F101" s="265">
        <f t="shared" si="33"/>
        <v>0</v>
      </c>
      <c r="G101" s="265">
        <f t="shared" si="34"/>
        <v>4466</v>
      </c>
      <c r="H101" s="265">
        <f t="shared" ref="H101:H108" si="44">SUM(O101,S101,U101,W101,Y101,AA101,AK101,AO101,AQ101,AS101,AU101,AW101,BC101,BE101,AY101,FK101,FL101,FM101,FQ101,FR101,BX101,CB101,DE101,DI101,DU101,DY101,ES101,ET101,EU101,FE101,FF101,FG101,GO101,GS101,HN101,HR101,HT101,HV101,HX101,HZ101,IJ101,IN101,IP101,IR101,IT101,IV101,FS101,FW101,FX101,FY101,GC101,GD101,GE101,GU101,GW101,GY101,HA101,HC101,IB101,IX101,IZ101,DK101,DM101,DO101,DQ101,IF101,EA101,EC101,EE101,EG101,ID101)</f>
        <v>0</v>
      </c>
      <c r="I101" s="265">
        <f t="shared" si="35"/>
        <v>13076.4</v>
      </c>
      <c r="J101" s="290">
        <f t="shared" si="37"/>
        <v>1</v>
      </c>
      <c r="K101" s="310">
        <v>0</v>
      </c>
      <c r="L101" s="290">
        <v>1</v>
      </c>
      <c r="M101" s="310">
        <v>0</v>
      </c>
      <c r="N101" s="310">
        <v>0</v>
      </c>
      <c r="O101" s="310">
        <v>0</v>
      </c>
      <c r="P101" s="294">
        <v>0</v>
      </c>
      <c r="Q101" s="310">
        <v>0</v>
      </c>
      <c r="R101" s="310">
        <v>0</v>
      </c>
      <c r="S101" s="310">
        <v>0</v>
      </c>
      <c r="T101" s="310">
        <v>0</v>
      </c>
      <c r="U101" s="310">
        <v>0</v>
      </c>
      <c r="V101" s="294">
        <v>163.56</v>
      </c>
      <c r="W101" s="310">
        <v>0</v>
      </c>
      <c r="X101" s="294">
        <v>0</v>
      </c>
      <c r="Y101" s="310">
        <v>0</v>
      </c>
      <c r="Z101" s="294">
        <v>0</v>
      </c>
      <c r="AA101" s="310">
        <v>0</v>
      </c>
      <c r="AB101" s="294">
        <v>0</v>
      </c>
      <c r="AC101" s="310">
        <v>0</v>
      </c>
      <c r="AD101" s="294">
        <v>7</v>
      </c>
      <c r="AE101" s="310">
        <v>0</v>
      </c>
      <c r="AF101" s="311">
        <v>0</v>
      </c>
      <c r="AG101" s="310">
        <v>0</v>
      </c>
      <c r="AH101" s="310">
        <v>0</v>
      </c>
      <c r="AI101" s="310">
        <v>0</v>
      </c>
      <c r="AJ101" s="310">
        <v>0</v>
      </c>
      <c r="AK101" s="310">
        <v>0</v>
      </c>
      <c r="AL101" s="312">
        <v>0</v>
      </c>
      <c r="AM101" s="310">
        <v>0</v>
      </c>
      <c r="AN101" s="310">
        <v>0</v>
      </c>
      <c r="AO101" s="310">
        <v>0</v>
      </c>
      <c r="AP101" s="310">
        <v>0</v>
      </c>
      <c r="AQ101" s="310">
        <v>0</v>
      </c>
      <c r="AR101" s="312">
        <v>0</v>
      </c>
      <c r="AS101" s="310">
        <v>0</v>
      </c>
      <c r="AT101" s="312">
        <v>0</v>
      </c>
      <c r="AU101" s="310">
        <v>0</v>
      </c>
      <c r="AV101" s="312">
        <v>0</v>
      </c>
      <c r="AW101" s="310">
        <v>0</v>
      </c>
      <c r="AX101" s="312">
        <v>0</v>
      </c>
      <c r="AY101" s="310">
        <v>0</v>
      </c>
      <c r="AZ101" s="310">
        <v>0</v>
      </c>
      <c r="BA101" s="310">
        <v>0</v>
      </c>
      <c r="BB101" s="290">
        <v>0</v>
      </c>
      <c r="BC101" s="310">
        <v>0</v>
      </c>
      <c r="BD101" s="310">
        <v>0</v>
      </c>
      <c r="BE101" s="310">
        <v>0</v>
      </c>
      <c r="BF101" s="294">
        <v>0</v>
      </c>
      <c r="BG101" s="310">
        <v>0</v>
      </c>
      <c r="BH101" s="290">
        <v>35</v>
      </c>
      <c r="BI101" s="310">
        <v>0</v>
      </c>
      <c r="BJ101" s="310">
        <v>0</v>
      </c>
      <c r="BK101" s="310">
        <v>0</v>
      </c>
      <c r="BL101" s="294">
        <v>0</v>
      </c>
      <c r="BM101" s="310">
        <v>0</v>
      </c>
      <c r="BN101" s="310">
        <v>0</v>
      </c>
      <c r="BO101" s="310">
        <v>0</v>
      </c>
      <c r="BP101" s="294">
        <v>0</v>
      </c>
      <c r="BQ101" s="310">
        <v>0</v>
      </c>
      <c r="BR101" s="290">
        <v>30</v>
      </c>
      <c r="BS101" s="290">
        <f t="shared" si="38"/>
        <v>0</v>
      </c>
      <c r="BT101" s="310">
        <v>0</v>
      </c>
      <c r="BU101" s="290">
        <v>0</v>
      </c>
      <c r="BV101" s="310">
        <v>0</v>
      </c>
      <c r="BW101" s="310">
        <v>0</v>
      </c>
      <c r="BX101" s="310">
        <v>0</v>
      </c>
      <c r="BY101" s="294">
        <v>0</v>
      </c>
      <c r="BZ101" s="310">
        <v>0</v>
      </c>
      <c r="CA101" s="310">
        <v>0</v>
      </c>
      <c r="CB101" s="310">
        <v>0</v>
      </c>
      <c r="CC101" s="258">
        <v>0</v>
      </c>
      <c r="CD101" s="310">
        <v>0</v>
      </c>
      <c r="CE101" s="310">
        <v>0</v>
      </c>
      <c r="CF101" s="313">
        <v>0</v>
      </c>
      <c r="CG101" s="313">
        <v>0</v>
      </c>
      <c r="CH101" s="310">
        <v>0</v>
      </c>
      <c r="CI101" s="313">
        <v>0</v>
      </c>
      <c r="CJ101" s="310">
        <v>0</v>
      </c>
      <c r="CK101" s="310">
        <v>107</v>
      </c>
      <c r="CL101" s="310">
        <v>0</v>
      </c>
      <c r="CM101" s="311">
        <v>0</v>
      </c>
      <c r="CN101" s="310">
        <v>0</v>
      </c>
      <c r="CO101" s="311">
        <v>0</v>
      </c>
      <c r="CP101" s="310">
        <v>0</v>
      </c>
      <c r="CQ101" s="310">
        <v>0</v>
      </c>
      <c r="CR101" s="310">
        <v>0</v>
      </c>
      <c r="CS101" s="290">
        <v>13</v>
      </c>
      <c r="CT101" s="310">
        <v>0</v>
      </c>
      <c r="CU101" s="310">
        <v>0</v>
      </c>
      <c r="CV101" s="310">
        <v>0</v>
      </c>
      <c r="CW101" s="310">
        <v>0</v>
      </c>
      <c r="CX101" s="310">
        <v>0</v>
      </c>
      <c r="CY101" s="290">
        <v>4</v>
      </c>
      <c r="CZ101" s="290">
        <f t="shared" si="39"/>
        <v>65</v>
      </c>
      <c r="DA101" s="310">
        <v>0</v>
      </c>
      <c r="DB101" s="290">
        <v>65</v>
      </c>
      <c r="DC101" s="310">
        <v>0</v>
      </c>
      <c r="DD101" s="294">
        <v>850</v>
      </c>
      <c r="DE101" s="310">
        <v>0</v>
      </c>
      <c r="DF101" s="310">
        <v>0</v>
      </c>
      <c r="DG101" s="310">
        <v>0</v>
      </c>
      <c r="DH101" s="310">
        <v>0</v>
      </c>
      <c r="DI101" s="310">
        <v>0</v>
      </c>
      <c r="DJ101" s="310">
        <v>0</v>
      </c>
      <c r="DK101" s="310">
        <v>0</v>
      </c>
      <c r="DL101" s="310">
        <v>0</v>
      </c>
      <c r="DM101" s="310">
        <v>0</v>
      </c>
      <c r="DN101" s="310">
        <v>0</v>
      </c>
      <c r="DO101" s="310">
        <v>0</v>
      </c>
      <c r="DP101" s="310">
        <v>0</v>
      </c>
      <c r="DQ101" s="310">
        <v>0</v>
      </c>
      <c r="DR101" s="294">
        <v>0</v>
      </c>
      <c r="DS101" s="310">
        <v>0</v>
      </c>
      <c r="DT101" s="294">
        <v>3616</v>
      </c>
      <c r="DU101" s="310">
        <v>0</v>
      </c>
      <c r="DV101" s="310">
        <v>0</v>
      </c>
      <c r="DW101" s="310">
        <v>0</v>
      </c>
      <c r="DX101" s="310">
        <v>0</v>
      </c>
      <c r="DY101" s="310">
        <v>0</v>
      </c>
      <c r="DZ101" s="310">
        <v>0</v>
      </c>
      <c r="EA101" s="310">
        <v>0</v>
      </c>
      <c r="EB101" s="310">
        <v>0</v>
      </c>
      <c r="EC101" s="310">
        <v>0</v>
      </c>
      <c r="ED101" s="310">
        <v>0</v>
      </c>
      <c r="EE101" s="310">
        <v>0</v>
      </c>
      <c r="EF101" s="310">
        <v>0</v>
      </c>
      <c r="EG101" s="310">
        <v>0</v>
      </c>
      <c r="EH101" s="294">
        <v>0</v>
      </c>
      <c r="EI101" s="294">
        <v>0</v>
      </c>
      <c r="EJ101" s="291">
        <v>1033</v>
      </c>
      <c r="EK101" s="310">
        <v>0</v>
      </c>
      <c r="EL101" s="294">
        <v>3.5</v>
      </c>
      <c r="EM101" s="310">
        <v>0</v>
      </c>
      <c r="EN101" s="310">
        <v>0</v>
      </c>
      <c r="EO101" s="310">
        <v>0</v>
      </c>
      <c r="EP101" s="258">
        <v>0</v>
      </c>
      <c r="EQ101" s="310">
        <v>0</v>
      </c>
      <c r="ER101" s="310">
        <v>0</v>
      </c>
      <c r="ES101" s="310">
        <v>0</v>
      </c>
      <c r="ET101" s="310">
        <v>0</v>
      </c>
      <c r="EU101" s="310">
        <v>0</v>
      </c>
      <c r="EV101" s="258">
        <v>1312.84</v>
      </c>
      <c r="EW101" s="310">
        <v>0</v>
      </c>
      <c r="EX101" s="310">
        <v>0</v>
      </c>
      <c r="EY101" s="310">
        <v>0</v>
      </c>
      <c r="EZ101" s="310">
        <v>0</v>
      </c>
      <c r="FA101" s="310">
        <v>0</v>
      </c>
      <c r="FB101" s="310">
        <v>0</v>
      </c>
      <c r="FC101" s="310">
        <v>0</v>
      </c>
      <c r="FD101" s="310">
        <v>0</v>
      </c>
      <c r="FE101" s="310">
        <v>0</v>
      </c>
      <c r="FF101" s="310">
        <v>0</v>
      </c>
      <c r="FG101" s="310">
        <v>0</v>
      </c>
      <c r="FH101" s="310">
        <v>0</v>
      </c>
      <c r="FI101" s="310">
        <v>0</v>
      </c>
      <c r="FJ101" s="310">
        <v>0</v>
      </c>
      <c r="FK101" s="310">
        <v>0</v>
      </c>
      <c r="FL101" s="310">
        <v>0</v>
      </c>
      <c r="FM101" s="310">
        <v>0</v>
      </c>
      <c r="FN101" s="310">
        <v>0</v>
      </c>
      <c r="FO101" s="310">
        <v>0</v>
      </c>
      <c r="FP101" s="310">
        <v>0</v>
      </c>
      <c r="FQ101" s="310">
        <v>0</v>
      </c>
      <c r="FR101" s="310">
        <v>0</v>
      </c>
      <c r="FS101" s="310">
        <v>0</v>
      </c>
      <c r="FT101" s="310">
        <v>0</v>
      </c>
      <c r="FU101" s="310">
        <v>0</v>
      </c>
      <c r="FV101" s="310">
        <v>0</v>
      </c>
      <c r="FW101" s="310">
        <v>0</v>
      </c>
      <c r="FX101" s="310">
        <v>0</v>
      </c>
      <c r="FY101" s="310">
        <v>0</v>
      </c>
      <c r="FZ101" s="310">
        <v>0</v>
      </c>
      <c r="GA101" s="310">
        <v>0</v>
      </c>
      <c r="GB101" s="310">
        <v>0</v>
      </c>
      <c r="GC101" s="310">
        <v>0</v>
      </c>
      <c r="GD101" s="310">
        <v>0</v>
      </c>
      <c r="GE101" s="310">
        <v>0</v>
      </c>
      <c r="GF101" s="310">
        <v>0</v>
      </c>
      <c r="GG101" s="310">
        <v>0</v>
      </c>
      <c r="GH101" s="310">
        <v>0</v>
      </c>
      <c r="GI101" s="310">
        <v>0</v>
      </c>
      <c r="GJ101" s="294">
        <v>876</v>
      </c>
      <c r="GK101" s="310">
        <v>0</v>
      </c>
      <c r="GL101" s="294">
        <v>1.5</v>
      </c>
      <c r="GM101" s="310">
        <v>0</v>
      </c>
      <c r="GN101" s="258">
        <f t="shared" si="40"/>
        <v>0</v>
      </c>
      <c r="GO101" s="310">
        <v>0</v>
      </c>
      <c r="GP101" s="258">
        <f t="shared" si="41"/>
        <v>0</v>
      </c>
      <c r="GQ101" s="310">
        <v>0</v>
      </c>
      <c r="GR101" s="310">
        <v>0</v>
      </c>
      <c r="GS101" s="310">
        <v>0</v>
      </c>
      <c r="GT101" s="310">
        <v>0</v>
      </c>
      <c r="GU101" s="310">
        <v>0</v>
      </c>
      <c r="GV101" s="310">
        <v>0</v>
      </c>
      <c r="GW101" s="310">
        <v>0</v>
      </c>
      <c r="GX101" s="310">
        <v>0</v>
      </c>
      <c r="GY101" s="310">
        <v>0</v>
      </c>
      <c r="GZ101" s="310">
        <v>0</v>
      </c>
      <c r="HA101" s="310">
        <v>0</v>
      </c>
      <c r="HB101" s="310">
        <v>0</v>
      </c>
      <c r="HC101" s="310">
        <v>0</v>
      </c>
      <c r="HD101" s="310">
        <v>0</v>
      </c>
      <c r="HE101" s="310">
        <v>0</v>
      </c>
      <c r="HF101" s="258">
        <v>0</v>
      </c>
      <c r="HG101" s="310">
        <v>0</v>
      </c>
      <c r="HH101" s="258">
        <v>0</v>
      </c>
      <c r="HI101" s="311">
        <v>3</v>
      </c>
      <c r="HJ101" s="311">
        <v>3</v>
      </c>
      <c r="HK101" s="310">
        <v>0</v>
      </c>
      <c r="HL101" s="310">
        <v>0</v>
      </c>
      <c r="HM101" s="310">
        <v>0</v>
      </c>
      <c r="HN101" s="310">
        <v>0</v>
      </c>
      <c r="HO101" s="311">
        <v>11600</v>
      </c>
      <c r="HP101" s="310">
        <v>0</v>
      </c>
      <c r="HQ101" s="310">
        <v>0</v>
      </c>
      <c r="HR101" s="310">
        <v>0</v>
      </c>
      <c r="HS101" s="310">
        <v>0</v>
      </c>
      <c r="HT101" s="310">
        <v>0</v>
      </c>
      <c r="HU101" s="310">
        <v>0</v>
      </c>
      <c r="HV101" s="310">
        <v>0</v>
      </c>
      <c r="HW101" s="310">
        <v>0</v>
      </c>
      <c r="HX101" s="310">
        <v>0</v>
      </c>
      <c r="HY101" s="310">
        <v>0</v>
      </c>
      <c r="HZ101" s="310">
        <v>0</v>
      </c>
      <c r="IA101" s="310">
        <v>0</v>
      </c>
      <c r="IB101" s="310">
        <v>0</v>
      </c>
      <c r="IC101" s="310">
        <v>0</v>
      </c>
      <c r="ID101" s="310">
        <v>0</v>
      </c>
      <c r="IE101" s="310">
        <v>0</v>
      </c>
      <c r="IF101" s="310">
        <v>0</v>
      </c>
      <c r="IG101" s="310">
        <v>0</v>
      </c>
      <c r="IH101" s="310">
        <v>0</v>
      </c>
      <c r="II101" s="310">
        <v>0</v>
      </c>
      <c r="IJ101" s="310">
        <v>0</v>
      </c>
      <c r="IK101" s="310">
        <v>0</v>
      </c>
      <c r="IL101" s="310">
        <v>0</v>
      </c>
      <c r="IM101" s="310">
        <v>0</v>
      </c>
      <c r="IN101" s="310">
        <v>0</v>
      </c>
      <c r="IO101" s="310">
        <v>0</v>
      </c>
      <c r="IP101" s="310">
        <v>0</v>
      </c>
      <c r="IQ101" s="310">
        <v>0</v>
      </c>
      <c r="IR101" s="310">
        <v>0</v>
      </c>
      <c r="IS101" s="310">
        <v>0</v>
      </c>
      <c r="IT101" s="310">
        <v>0</v>
      </c>
      <c r="IU101" s="310">
        <v>0</v>
      </c>
      <c r="IV101" s="310">
        <v>0</v>
      </c>
      <c r="IW101" s="310">
        <v>0</v>
      </c>
      <c r="IX101" s="310">
        <v>0</v>
      </c>
      <c r="IY101" s="310">
        <v>0</v>
      </c>
      <c r="IZ101" s="310">
        <v>0</v>
      </c>
      <c r="JA101" s="310">
        <v>0</v>
      </c>
    </row>
    <row r="102" spans="1:261" ht="63" x14ac:dyDescent="0.3">
      <c r="A102" s="293">
        <v>92</v>
      </c>
      <c r="B102" s="293" t="s">
        <v>526</v>
      </c>
      <c r="C102" s="292" t="s">
        <v>615</v>
      </c>
      <c r="D102" s="291">
        <v>247693111</v>
      </c>
      <c r="E102" s="265">
        <f t="shared" si="36"/>
        <v>5743.82</v>
      </c>
      <c r="F102" s="265">
        <f t="shared" si="33"/>
        <v>0</v>
      </c>
      <c r="G102" s="265">
        <f t="shared" si="34"/>
        <v>3513</v>
      </c>
      <c r="H102" s="265">
        <f t="shared" si="44"/>
        <v>0</v>
      </c>
      <c r="I102" s="265">
        <f t="shared" si="35"/>
        <v>2230.8200000000002</v>
      </c>
      <c r="J102" s="290">
        <f t="shared" si="37"/>
        <v>2</v>
      </c>
      <c r="K102" s="310">
        <v>0</v>
      </c>
      <c r="L102" s="290">
        <v>2</v>
      </c>
      <c r="M102" s="310">
        <v>0</v>
      </c>
      <c r="N102" s="310">
        <v>0</v>
      </c>
      <c r="O102" s="310">
        <v>0</v>
      </c>
      <c r="P102" s="294">
        <v>0</v>
      </c>
      <c r="Q102" s="310">
        <v>0</v>
      </c>
      <c r="R102" s="310">
        <v>0</v>
      </c>
      <c r="S102" s="310">
        <v>0</v>
      </c>
      <c r="T102" s="310">
        <v>0</v>
      </c>
      <c r="U102" s="310">
        <v>0</v>
      </c>
      <c r="V102" s="294">
        <v>0</v>
      </c>
      <c r="W102" s="310">
        <v>0</v>
      </c>
      <c r="X102" s="294">
        <v>0</v>
      </c>
      <c r="Y102" s="310">
        <v>0</v>
      </c>
      <c r="Z102" s="294">
        <v>1259</v>
      </c>
      <c r="AA102" s="310">
        <v>0</v>
      </c>
      <c r="AB102" s="294">
        <v>0</v>
      </c>
      <c r="AC102" s="310">
        <v>0</v>
      </c>
      <c r="AD102" s="294">
        <v>0</v>
      </c>
      <c r="AE102" s="310">
        <v>0</v>
      </c>
      <c r="AF102" s="311">
        <v>2</v>
      </c>
      <c r="AG102" s="310">
        <v>0</v>
      </c>
      <c r="AH102" s="310">
        <v>0</v>
      </c>
      <c r="AI102" s="310">
        <v>0</v>
      </c>
      <c r="AJ102" s="310">
        <v>0</v>
      </c>
      <c r="AK102" s="310">
        <v>0</v>
      </c>
      <c r="AL102" s="312">
        <v>450</v>
      </c>
      <c r="AM102" s="310">
        <v>0</v>
      </c>
      <c r="AN102" s="310">
        <v>0</v>
      </c>
      <c r="AO102" s="310">
        <v>0</v>
      </c>
      <c r="AP102" s="310">
        <v>0</v>
      </c>
      <c r="AQ102" s="310">
        <v>0</v>
      </c>
      <c r="AR102" s="312">
        <v>0</v>
      </c>
      <c r="AS102" s="310">
        <v>0</v>
      </c>
      <c r="AT102" s="312">
        <v>0</v>
      </c>
      <c r="AU102" s="310">
        <v>0</v>
      </c>
      <c r="AV102" s="312">
        <v>100</v>
      </c>
      <c r="AW102" s="310">
        <v>0</v>
      </c>
      <c r="AX102" s="312">
        <v>0</v>
      </c>
      <c r="AY102" s="310">
        <v>0</v>
      </c>
      <c r="AZ102" s="310">
        <v>0</v>
      </c>
      <c r="BA102" s="310">
        <v>0</v>
      </c>
      <c r="BB102" s="290">
        <v>0</v>
      </c>
      <c r="BC102" s="310">
        <v>0</v>
      </c>
      <c r="BD102" s="310">
        <v>0</v>
      </c>
      <c r="BE102" s="310">
        <v>0</v>
      </c>
      <c r="BF102" s="294">
        <v>0</v>
      </c>
      <c r="BG102" s="310">
        <v>0</v>
      </c>
      <c r="BH102" s="290">
        <v>75</v>
      </c>
      <c r="BI102" s="310">
        <v>0</v>
      </c>
      <c r="BJ102" s="310">
        <v>0</v>
      </c>
      <c r="BK102" s="310">
        <v>0</v>
      </c>
      <c r="BL102" s="294">
        <v>0</v>
      </c>
      <c r="BM102" s="310">
        <v>0</v>
      </c>
      <c r="BN102" s="310">
        <v>0</v>
      </c>
      <c r="BO102" s="310">
        <v>0</v>
      </c>
      <c r="BP102" s="294">
        <v>0</v>
      </c>
      <c r="BQ102" s="310">
        <v>0</v>
      </c>
      <c r="BR102" s="290">
        <v>0</v>
      </c>
      <c r="BS102" s="290">
        <f t="shared" si="38"/>
        <v>2</v>
      </c>
      <c r="BT102" s="310">
        <v>0</v>
      </c>
      <c r="BU102" s="290">
        <v>2</v>
      </c>
      <c r="BV102" s="310">
        <v>0</v>
      </c>
      <c r="BW102" s="310">
        <v>0</v>
      </c>
      <c r="BX102" s="310">
        <v>0</v>
      </c>
      <c r="BY102" s="294">
        <v>25</v>
      </c>
      <c r="BZ102" s="310">
        <v>0</v>
      </c>
      <c r="CA102" s="310">
        <v>0</v>
      </c>
      <c r="CB102" s="310">
        <v>0</v>
      </c>
      <c r="CC102" s="258">
        <v>0</v>
      </c>
      <c r="CD102" s="310">
        <v>0</v>
      </c>
      <c r="CE102" s="310">
        <v>0</v>
      </c>
      <c r="CF102" s="313">
        <v>0</v>
      </c>
      <c r="CG102" s="313">
        <v>0</v>
      </c>
      <c r="CH102" s="310">
        <v>0</v>
      </c>
      <c r="CI102" s="313">
        <v>0</v>
      </c>
      <c r="CJ102" s="310">
        <v>0</v>
      </c>
      <c r="CK102" s="310">
        <v>130.19999999999999</v>
      </c>
      <c r="CL102" s="310">
        <v>0</v>
      </c>
      <c r="CM102" s="311">
        <v>0</v>
      </c>
      <c r="CN102" s="310">
        <v>0</v>
      </c>
      <c r="CO102" s="311">
        <v>3</v>
      </c>
      <c r="CP102" s="310">
        <v>0</v>
      </c>
      <c r="CQ102" s="310">
        <v>0</v>
      </c>
      <c r="CR102" s="310">
        <v>0</v>
      </c>
      <c r="CS102" s="290">
        <v>6</v>
      </c>
      <c r="CT102" s="310">
        <v>0</v>
      </c>
      <c r="CU102" s="310">
        <v>0</v>
      </c>
      <c r="CV102" s="310">
        <v>0</v>
      </c>
      <c r="CW102" s="310">
        <v>0</v>
      </c>
      <c r="CX102" s="310">
        <v>0</v>
      </c>
      <c r="CY102" s="290">
        <v>0</v>
      </c>
      <c r="CZ102" s="290">
        <f t="shared" si="39"/>
        <v>12</v>
      </c>
      <c r="DA102" s="310">
        <v>0</v>
      </c>
      <c r="DB102" s="290">
        <v>12</v>
      </c>
      <c r="DC102" s="310">
        <v>0</v>
      </c>
      <c r="DD102" s="294">
        <v>175</v>
      </c>
      <c r="DE102" s="310">
        <v>0</v>
      </c>
      <c r="DF102" s="310">
        <v>0</v>
      </c>
      <c r="DG102" s="310">
        <v>0</v>
      </c>
      <c r="DH102" s="310">
        <v>0</v>
      </c>
      <c r="DI102" s="310">
        <v>0</v>
      </c>
      <c r="DJ102" s="310">
        <v>0</v>
      </c>
      <c r="DK102" s="310">
        <v>0</v>
      </c>
      <c r="DL102" s="310">
        <v>0</v>
      </c>
      <c r="DM102" s="310">
        <v>0</v>
      </c>
      <c r="DN102" s="310">
        <v>0</v>
      </c>
      <c r="DO102" s="310">
        <v>0</v>
      </c>
      <c r="DP102" s="310">
        <v>0</v>
      </c>
      <c r="DQ102" s="310">
        <v>0</v>
      </c>
      <c r="DR102" s="294">
        <v>0</v>
      </c>
      <c r="DS102" s="310">
        <v>0</v>
      </c>
      <c r="DT102" s="294">
        <v>3338</v>
      </c>
      <c r="DU102" s="310">
        <v>0</v>
      </c>
      <c r="DV102" s="310">
        <v>0</v>
      </c>
      <c r="DW102" s="310">
        <v>0</v>
      </c>
      <c r="DX102" s="310">
        <v>0</v>
      </c>
      <c r="DY102" s="310">
        <v>0</v>
      </c>
      <c r="DZ102" s="310">
        <v>0</v>
      </c>
      <c r="EA102" s="310">
        <v>0</v>
      </c>
      <c r="EB102" s="310">
        <v>0</v>
      </c>
      <c r="EC102" s="310">
        <v>0</v>
      </c>
      <c r="ED102" s="310">
        <v>0</v>
      </c>
      <c r="EE102" s="310">
        <v>0</v>
      </c>
      <c r="EF102" s="310">
        <v>0</v>
      </c>
      <c r="EG102" s="310">
        <v>0</v>
      </c>
      <c r="EH102" s="294">
        <v>0</v>
      </c>
      <c r="EI102" s="294">
        <v>0</v>
      </c>
      <c r="EJ102" s="291">
        <v>0</v>
      </c>
      <c r="EK102" s="310">
        <v>0</v>
      </c>
      <c r="EL102" s="294">
        <v>0</v>
      </c>
      <c r="EM102" s="310">
        <v>0</v>
      </c>
      <c r="EN102" s="310">
        <v>0</v>
      </c>
      <c r="EO102" s="310">
        <v>0</v>
      </c>
      <c r="EP102" s="258">
        <v>0</v>
      </c>
      <c r="EQ102" s="310">
        <v>0</v>
      </c>
      <c r="ER102" s="310">
        <v>0</v>
      </c>
      <c r="ES102" s="310">
        <v>0</v>
      </c>
      <c r="ET102" s="310">
        <v>0</v>
      </c>
      <c r="EU102" s="310">
        <v>0</v>
      </c>
      <c r="EV102" s="258">
        <v>396.82</v>
      </c>
      <c r="EW102" s="310">
        <v>0</v>
      </c>
      <c r="EX102" s="310">
        <v>0</v>
      </c>
      <c r="EY102" s="310">
        <v>0</v>
      </c>
      <c r="EZ102" s="310">
        <v>0</v>
      </c>
      <c r="FA102" s="310">
        <v>0</v>
      </c>
      <c r="FB102" s="310">
        <v>0</v>
      </c>
      <c r="FC102" s="310">
        <v>0</v>
      </c>
      <c r="FD102" s="310">
        <v>0</v>
      </c>
      <c r="FE102" s="310">
        <v>0</v>
      </c>
      <c r="FF102" s="310">
        <v>0</v>
      </c>
      <c r="FG102" s="310">
        <v>0</v>
      </c>
      <c r="FH102" s="310">
        <v>0</v>
      </c>
      <c r="FI102" s="310">
        <v>0</v>
      </c>
      <c r="FJ102" s="310">
        <v>0</v>
      </c>
      <c r="FK102" s="310">
        <v>0</v>
      </c>
      <c r="FL102" s="310">
        <v>0</v>
      </c>
      <c r="FM102" s="310">
        <v>0</v>
      </c>
      <c r="FN102" s="310">
        <v>0</v>
      </c>
      <c r="FO102" s="310">
        <v>0</v>
      </c>
      <c r="FP102" s="310">
        <v>0</v>
      </c>
      <c r="FQ102" s="310">
        <v>0</v>
      </c>
      <c r="FR102" s="310">
        <v>0</v>
      </c>
      <c r="FS102" s="310">
        <v>0</v>
      </c>
      <c r="FT102" s="310">
        <v>0</v>
      </c>
      <c r="FU102" s="310">
        <v>0</v>
      </c>
      <c r="FV102" s="310">
        <v>0</v>
      </c>
      <c r="FW102" s="310">
        <v>0</v>
      </c>
      <c r="FX102" s="310">
        <v>0</v>
      </c>
      <c r="FY102" s="310">
        <v>0</v>
      </c>
      <c r="FZ102" s="310">
        <v>0</v>
      </c>
      <c r="GA102" s="310">
        <v>0</v>
      </c>
      <c r="GB102" s="310">
        <v>0</v>
      </c>
      <c r="GC102" s="310">
        <v>0</v>
      </c>
      <c r="GD102" s="310">
        <v>0</v>
      </c>
      <c r="GE102" s="310">
        <v>0</v>
      </c>
      <c r="GF102" s="310">
        <v>0</v>
      </c>
      <c r="GG102" s="310">
        <v>0</v>
      </c>
      <c r="GH102" s="310">
        <v>0</v>
      </c>
      <c r="GI102" s="310">
        <v>0</v>
      </c>
      <c r="GJ102" s="294">
        <v>0</v>
      </c>
      <c r="GK102" s="310">
        <v>0</v>
      </c>
      <c r="GL102" s="294">
        <v>0</v>
      </c>
      <c r="GM102" s="310">
        <v>0</v>
      </c>
      <c r="GN102" s="258">
        <f t="shared" si="40"/>
        <v>0</v>
      </c>
      <c r="GO102" s="310">
        <v>0</v>
      </c>
      <c r="GP102" s="258">
        <f t="shared" si="41"/>
        <v>0</v>
      </c>
      <c r="GQ102" s="310">
        <v>0</v>
      </c>
      <c r="GR102" s="310">
        <v>0</v>
      </c>
      <c r="GS102" s="310">
        <v>0</v>
      </c>
      <c r="GT102" s="310">
        <v>0</v>
      </c>
      <c r="GU102" s="310">
        <v>0</v>
      </c>
      <c r="GV102" s="310">
        <v>0</v>
      </c>
      <c r="GW102" s="310">
        <v>0</v>
      </c>
      <c r="GX102" s="310">
        <v>0</v>
      </c>
      <c r="GY102" s="310">
        <v>0</v>
      </c>
      <c r="GZ102" s="310">
        <v>0</v>
      </c>
      <c r="HA102" s="310">
        <v>0</v>
      </c>
      <c r="HB102" s="310">
        <v>0</v>
      </c>
      <c r="HC102" s="310">
        <v>0</v>
      </c>
      <c r="HD102" s="310">
        <v>0</v>
      </c>
      <c r="HE102" s="310">
        <v>0</v>
      </c>
      <c r="HF102" s="258">
        <v>0</v>
      </c>
      <c r="HG102" s="310">
        <v>0</v>
      </c>
      <c r="HH102" s="258">
        <v>0</v>
      </c>
      <c r="HI102" s="311">
        <v>0</v>
      </c>
      <c r="HJ102" s="311">
        <v>0</v>
      </c>
      <c r="HK102" s="310">
        <v>0</v>
      </c>
      <c r="HL102" s="310">
        <v>0</v>
      </c>
      <c r="HM102" s="310">
        <v>0</v>
      </c>
      <c r="HN102" s="310">
        <v>0</v>
      </c>
      <c r="HO102" s="311">
        <v>0</v>
      </c>
      <c r="HP102" s="310">
        <v>0</v>
      </c>
      <c r="HQ102" s="310">
        <v>0</v>
      </c>
      <c r="HR102" s="310">
        <v>0</v>
      </c>
      <c r="HS102" s="310">
        <v>0</v>
      </c>
      <c r="HT102" s="310">
        <v>0</v>
      </c>
      <c r="HU102" s="310">
        <v>0</v>
      </c>
      <c r="HV102" s="310">
        <v>0</v>
      </c>
      <c r="HW102" s="310">
        <v>0</v>
      </c>
      <c r="HX102" s="310">
        <v>0</v>
      </c>
      <c r="HY102" s="310">
        <v>0</v>
      </c>
      <c r="HZ102" s="310">
        <v>0</v>
      </c>
      <c r="IA102" s="310">
        <v>0</v>
      </c>
      <c r="IB102" s="310">
        <v>0</v>
      </c>
      <c r="IC102" s="310">
        <v>0</v>
      </c>
      <c r="ID102" s="310">
        <v>0</v>
      </c>
      <c r="IE102" s="310">
        <v>0</v>
      </c>
      <c r="IF102" s="310">
        <v>0</v>
      </c>
      <c r="IG102" s="310">
        <v>0</v>
      </c>
      <c r="IH102" s="310">
        <v>0</v>
      </c>
      <c r="II102" s="310">
        <v>0</v>
      </c>
      <c r="IJ102" s="310">
        <v>0</v>
      </c>
      <c r="IK102" s="310">
        <v>0</v>
      </c>
      <c r="IL102" s="310">
        <v>0</v>
      </c>
      <c r="IM102" s="310">
        <v>0</v>
      </c>
      <c r="IN102" s="310">
        <v>0</v>
      </c>
      <c r="IO102" s="310">
        <v>0</v>
      </c>
      <c r="IP102" s="310">
        <v>0</v>
      </c>
      <c r="IQ102" s="310">
        <v>0</v>
      </c>
      <c r="IR102" s="310">
        <v>0</v>
      </c>
      <c r="IS102" s="310">
        <v>0</v>
      </c>
      <c r="IT102" s="310">
        <v>0</v>
      </c>
      <c r="IU102" s="310">
        <v>0</v>
      </c>
      <c r="IV102" s="310">
        <v>0</v>
      </c>
      <c r="IW102" s="310">
        <v>0</v>
      </c>
      <c r="IX102" s="310">
        <v>0</v>
      </c>
      <c r="IY102" s="310">
        <v>0</v>
      </c>
      <c r="IZ102" s="310">
        <v>0</v>
      </c>
      <c r="JA102" s="310">
        <v>0</v>
      </c>
    </row>
    <row r="103" spans="1:261" ht="31.5" x14ac:dyDescent="0.3">
      <c r="A103" s="293">
        <v>93</v>
      </c>
      <c r="B103" s="293" t="s">
        <v>526</v>
      </c>
      <c r="C103" s="292" t="s">
        <v>616</v>
      </c>
      <c r="D103" s="291">
        <v>247693102</v>
      </c>
      <c r="E103" s="265">
        <f t="shared" si="36"/>
        <v>2586.02</v>
      </c>
      <c r="F103" s="265">
        <f t="shared" si="33"/>
        <v>0</v>
      </c>
      <c r="G103" s="265">
        <f t="shared" si="34"/>
        <v>1180</v>
      </c>
      <c r="H103" s="265">
        <f t="shared" si="44"/>
        <v>0</v>
      </c>
      <c r="I103" s="265">
        <f t="shared" si="35"/>
        <v>1406.02</v>
      </c>
      <c r="J103" s="290">
        <f t="shared" si="37"/>
        <v>1</v>
      </c>
      <c r="K103" s="310">
        <v>0</v>
      </c>
      <c r="L103" s="290">
        <v>1</v>
      </c>
      <c r="M103" s="310">
        <v>0</v>
      </c>
      <c r="N103" s="310">
        <v>0</v>
      </c>
      <c r="O103" s="310">
        <v>0</v>
      </c>
      <c r="P103" s="294">
        <v>0</v>
      </c>
      <c r="Q103" s="310">
        <v>0</v>
      </c>
      <c r="R103" s="310">
        <v>0</v>
      </c>
      <c r="S103" s="310">
        <v>0</v>
      </c>
      <c r="T103" s="310">
        <v>0</v>
      </c>
      <c r="U103" s="310">
        <v>0</v>
      </c>
      <c r="V103" s="294">
        <v>0</v>
      </c>
      <c r="W103" s="310">
        <v>0</v>
      </c>
      <c r="X103" s="294">
        <v>0</v>
      </c>
      <c r="Y103" s="310">
        <v>0</v>
      </c>
      <c r="Z103" s="294">
        <v>523</v>
      </c>
      <c r="AA103" s="310">
        <v>0</v>
      </c>
      <c r="AB103" s="294">
        <v>0</v>
      </c>
      <c r="AC103" s="310">
        <v>0</v>
      </c>
      <c r="AD103" s="294">
        <v>1</v>
      </c>
      <c r="AE103" s="310">
        <v>0</v>
      </c>
      <c r="AF103" s="311">
        <v>1</v>
      </c>
      <c r="AG103" s="310">
        <v>0</v>
      </c>
      <c r="AH103" s="310">
        <v>0</v>
      </c>
      <c r="AI103" s="310">
        <v>0</v>
      </c>
      <c r="AJ103" s="310">
        <v>0</v>
      </c>
      <c r="AK103" s="310">
        <v>0</v>
      </c>
      <c r="AL103" s="312">
        <v>450</v>
      </c>
      <c r="AM103" s="310">
        <v>0</v>
      </c>
      <c r="AN103" s="310">
        <v>0</v>
      </c>
      <c r="AO103" s="310">
        <v>0</v>
      </c>
      <c r="AP103" s="310">
        <v>0</v>
      </c>
      <c r="AQ103" s="310">
        <v>0</v>
      </c>
      <c r="AR103" s="312">
        <v>0</v>
      </c>
      <c r="AS103" s="310">
        <v>0</v>
      </c>
      <c r="AT103" s="312">
        <v>0</v>
      </c>
      <c r="AU103" s="310">
        <v>0</v>
      </c>
      <c r="AV103" s="312">
        <v>0</v>
      </c>
      <c r="AW103" s="310">
        <v>0</v>
      </c>
      <c r="AX103" s="312">
        <v>0</v>
      </c>
      <c r="AY103" s="310">
        <v>0</v>
      </c>
      <c r="AZ103" s="310">
        <v>0</v>
      </c>
      <c r="BA103" s="310">
        <v>0</v>
      </c>
      <c r="BB103" s="290">
        <v>0</v>
      </c>
      <c r="BC103" s="310">
        <v>0</v>
      </c>
      <c r="BD103" s="310">
        <v>0</v>
      </c>
      <c r="BE103" s="310">
        <v>0</v>
      </c>
      <c r="BF103" s="294">
        <v>0</v>
      </c>
      <c r="BG103" s="310">
        <v>0</v>
      </c>
      <c r="BH103" s="290">
        <v>27</v>
      </c>
      <c r="BI103" s="310">
        <v>0</v>
      </c>
      <c r="BJ103" s="310">
        <v>0</v>
      </c>
      <c r="BK103" s="310">
        <v>0</v>
      </c>
      <c r="BL103" s="294">
        <v>0</v>
      </c>
      <c r="BM103" s="310">
        <v>0</v>
      </c>
      <c r="BN103" s="310">
        <v>0</v>
      </c>
      <c r="BO103" s="310">
        <v>0</v>
      </c>
      <c r="BP103" s="294">
        <v>0</v>
      </c>
      <c r="BQ103" s="310">
        <v>0</v>
      </c>
      <c r="BR103" s="290">
        <v>0</v>
      </c>
      <c r="BS103" s="290">
        <f t="shared" si="38"/>
        <v>2</v>
      </c>
      <c r="BT103" s="310">
        <v>0</v>
      </c>
      <c r="BU103" s="290">
        <v>2</v>
      </c>
      <c r="BV103" s="310">
        <v>0</v>
      </c>
      <c r="BW103" s="310">
        <v>0</v>
      </c>
      <c r="BX103" s="310">
        <v>0</v>
      </c>
      <c r="BY103" s="294">
        <v>37</v>
      </c>
      <c r="BZ103" s="310">
        <v>0</v>
      </c>
      <c r="CA103" s="310">
        <v>0</v>
      </c>
      <c r="CB103" s="310">
        <v>0</v>
      </c>
      <c r="CC103" s="258">
        <v>0</v>
      </c>
      <c r="CD103" s="310">
        <v>0</v>
      </c>
      <c r="CE103" s="310">
        <v>0</v>
      </c>
      <c r="CF103" s="313">
        <v>0</v>
      </c>
      <c r="CG103" s="313">
        <v>0</v>
      </c>
      <c r="CH103" s="310">
        <v>0</v>
      </c>
      <c r="CI103" s="313">
        <v>0</v>
      </c>
      <c r="CJ103" s="310">
        <v>0</v>
      </c>
      <c r="CK103" s="310">
        <v>0</v>
      </c>
      <c r="CL103" s="310">
        <v>0</v>
      </c>
      <c r="CM103" s="311">
        <v>0</v>
      </c>
      <c r="CN103" s="310">
        <v>0</v>
      </c>
      <c r="CO103" s="311">
        <v>0</v>
      </c>
      <c r="CP103" s="310">
        <v>0</v>
      </c>
      <c r="CQ103" s="310">
        <v>0</v>
      </c>
      <c r="CR103" s="310">
        <v>0</v>
      </c>
      <c r="CS103" s="290">
        <v>2</v>
      </c>
      <c r="CT103" s="310">
        <v>0</v>
      </c>
      <c r="CU103" s="310">
        <v>0</v>
      </c>
      <c r="CV103" s="310">
        <v>0</v>
      </c>
      <c r="CW103" s="310">
        <v>0</v>
      </c>
      <c r="CX103" s="310">
        <v>0</v>
      </c>
      <c r="CY103" s="290">
        <v>1</v>
      </c>
      <c r="CZ103" s="290">
        <f t="shared" si="39"/>
        <v>7</v>
      </c>
      <c r="DA103" s="310">
        <v>0</v>
      </c>
      <c r="DB103" s="290">
        <v>7</v>
      </c>
      <c r="DC103" s="310">
        <v>0</v>
      </c>
      <c r="DD103" s="294">
        <v>100</v>
      </c>
      <c r="DE103" s="310">
        <v>0</v>
      </c>
      <c r="DF103" s="310">
        <v>0</v>
      </c>
      <c r="DG103" s="310">
        <v>0</v>
      </c>
      <c r="DH103" s="310">
        <v>0</v>
      </c>
      <c r="DI103" s="310">
        <v>0</v>
      </c>
      <c r="DJ103" s="310">
        <v>0</v>
      </c>
      <c r="DK103" s="310">
        <v>0</v>
      </c>
      <c r="DL103" s="310">
        <v>0</v>
      </c>
      <c r="DM103" s="310">
        <v>0</v>
      </c>
      <c r="DN103" s="310">
        <v>0</v>
      </c>
      <c r="DO103" s="310">
        <v>0</v>
      </c>
      <c r="DP103" s="310">
        <v>0</v>
      </c>
      <c r="DQ103" s="310">
        <v>0</v>
      </c>
      <c r="DR103" s="294">
        <v>0</v>
      </c>
      <c r="DS103" s="310">
        <v>0</v>
      </c>
      <c r="DT103" s="294">
        <v>1080</v>
      </c>
      <c r="DU103" s="310">
        <v>0</v>
      </c>
      <c r="DV103" s="310">
        <v>0</v>
      </c>
      <c r="DW103" s="310">
        <v>0</v>
      </c>
      <c r="DX103" s="310">
        <v>0</v>
      </c>
      <c r="DY103" s="310">
        <v>0</v>
      </c>
      <c r="DZ103" s="310">
        <v>0</v>
      </c>
      <c r="EA103" s="310">
        <v>0</v>
      </c>
      <c r="EB103" s="310">
        <v>0</v>
      </c>
      <c r="EC103" s="310">
        <v>0</v>
      </c>
      <c r="ED103" s="310">
        <v>0</v>
      </c>
      <c r="EE103" s="310">
        <v>0</v>
      </c>
      <c r="EF103" s="310">
        <v>0</v>
      </c>
      <c r="EG103" s="310">
        <v>0</v>
      </c>
      <c r="EH103" s="294">
        <v>0</v>
      </c>
      <c r="EI103" s="294">
        <v>0</v>
      </c>
      <c r="EJ103" s="291">
        <v>0</v>
      </c>
      <c r="EK103" s="310">
        <v>0</v>
      </c>
      <c r="EL103" s="294">
        <v>0</v>
      </c>
      <c r="EM103" s="310">
        <v>0</v>
      </c>
      <c r="EN103" s="310">
        <v>0</v>
      </c>
      <c r="EO103" s="310">
        <v>0</v>
      </c>
      <c r="EP103" s="258">
        <v>0</v>
      </c>
      <c r="EQ103" s="310">
        <v>0</v>
      </c>
      <c r="ER103" s="310">
        <v>0</v>
      </c>
      <c r="ES103" s="310">
        <v>0</v>
      </c>
      <c r="ET103" s="310">
        <v>0</v>
      </c>
      <c r="EU103" s="310">
        <v>0</v>
      </c>
      <c r="EV103" s="258">
        <v>396.02</v>
      </c>
      <c r="EW103" s="310">
        <v>0</v>
      </c>
      <c r="EX103" s="310">
        <v>0</v>
      </c>
      <c r="EY103" s="310">
        <v>0</v>
      </c>
      <c r="EZ103" s="310">
        <v>0</v>
      </c>
      <c r="FA103" s="310">
        <v>0</v>
      </c>
      <c r="FB103" s="310">
        <v>0</v>
      </c>
      <c r="FC103" s="310">
        <v>0</v>
      </c>
      <c r="FD103" s="310">
        <v>0</v>
      </c>
      <c r="FE103" s="310">
        <v>0</v>
      </c>
      <c r="FF103" s="310">
        <v>0</v>
      </c>
      <c r="FG103" s="310">
        <v>0</v>
      </c>
      <c r="FH103" s="310">
        <v>0</v>
      </c>
      <c r="FI103" s="310">
        <v>0</v>
      </c>
      <c r="FJ103" s="310">
        <v>0</v>
      </c>
      <c r="FK103" s="310">
        <v>0</v>
      </c>
      <c r="FL103" s="310">
        <v>0</v>
      </c>
      <c r="FM103" s="310">
        <v>0</v>
      </c>
      <c r="FN103" s="310">
        <v>0</v>
      </c>
      <c r="FO103" s="310">
        <v>0</v>
      </c>
      <c r="FP103" s="310">
        <v>0</v>
      </c>
      <c r="FQ103" s="310">
        <v>0</v>
      </c>
      <c r="FR103" s="310">
        <v>0</v>
      </c>
      <c r="FS103" s="310">
        <v>0</v>
      </c>
      <c r="FT103" s="310">
        <v>0</v>
      </c>
      <c r="FU103" s="310">
        <v>0</v>
      </c>
      <c r="FV103" s="310">
        <v>0</v>
      </c>
      <c r="FW103" s="310">
        <v>0</v>
      </c>
      <c r="FX103" s="310">
        <v>0</v>
      </c>
      <c r="FY103" s="310">
        <v>0</v>
      </c>
      <c r="FZ103" s="310">
        <v>0</v>
      </c>
      <c r="GA103" s="310">
        <v>0</v>
      </c>
      <c r="GB103" s="310">
        <v>0</v>
      </c>
      <c r="GC103" s="310">
        <v>0</v>
      </c>
      <c r="GD103" s="310">
        <v>0</v>
      </c>
      <c r="GE103" s="310">
        <v>0</v>
      </c>
      <c r="GF103" s="310">
        <v>0</v>
      </c>
      <c r="GG103" s="310">
        <v>0</v>
      </c>
      <c r="GH103" s="310">
        <v>0</v>
      </c>
      <c r="GI103" s="310">
        <v>0</v>
      </c>
      <c r="GJ103" s="294">
        <v>0</v>
      </c>
      <c r="GK103" s="310">
        <v>0</v>
      </c>
      <c r="GL103" s="294">
        <v>0</v>
      </c>
      <c r="GM103" s="310">
        <v>0</v>
      </c>
      <c r="GN103" s="258">
        <f t="shared" si="40"/>
        <v>0</v>
      </c>
      <c r="GO103" s="310">
        <v>0</v>
      </c>
      <c r="GP103" s="258">
        <f t="shared" si="41"/>
        <v>0</v>
      </c>
      <c r="GQ103" s="310">
        <v>0</v>
      </c>
      <c r="GR103" s="310">
        <v>0</v>
      </c>
      <c r="GS103" s="310">
        <v>0</v>
      </c>
      <c r="GT103" s="310">
        <v>0</v>
      </c>
      <c r="GU103" s="310">
        <v>0</v>
      </c>
      <c r="GV103" s="310">
        <v>0</v>
      </c>
      <c r="GW103" s="310">
        <v>0</v>
      </c>
      <c r="GX103" s="310">
        <v>0</v>
      </c>
      <c r="GY103" s="310">
        <v>0</v>
      </c>
      <c r="GZ103" s="310">
        <v>0</v>
      </c>
      <c r="HA103" s="310">
        <v>0</v>
      </c>
      <c r="HB103" s="310">
        <v>0</v>
      </c>
      <c r="HC103" s="310">
        <v>0</v>
      </c>
      <c r="HD103" s="310">
        <v>0</v>
      </c>
      <c r="HE103" s="310">
        <v>0</v>
      </c>
      <c r="HF103" s="258">
        <v>0</v>
      </c>
      <c r="HG103" s="310">
        <v>0</v>
      </c>
      <c r="HH103" s="258">
        <v>0</v>
      </c>
      <c r="HI103" s="311">
        <v>0</v>
      </c>
      <c r="HJ103" s="311">
        <v>0</v>
      </c>
      <c r="HK103" s="310">
        <v>0</v>
      </c>
      <c r="HL103" s="310">
        <v>0</v>
      </c>
      <c r="HM103" s="310">
        <v>0</v>
      </c>
      <c r="HN103" s="310">
        <v>0</v>
      </c>
      <c r="HO103" s="311">
        <v>0</v>
      </c>
      <c r="HP103" s="310">
        <v>0</v>
      </c>
      <c r="HQ103" s="310">
        <v>0</v>
      </c>
      <c r="HR103" s="310">
        <v>0</v>
      </c>
      <c r="HS103" s="310">
        <v>0</v>
      </c>
      <c r="HT103" s="310">
        <v>0</v>
      </c>
      <c r="HU103" s="310">
        <v>0</v>
      </c>
      <c r="HV103" s="310">
        <v>0</v>
      </c>
      <c r="HW103" s="310">
        <v>0</v>
      </c>
      <c r="HX103" s="310">
        <v>0</v>
      </c>
      <c r="HY103" s="310">
        <v>0</v>
      </c>
      <c r="HZ103" s="310">
        <v>0</v>
      </c>
      <c r="IA103" s="310">
        <v>0</v>
      </c>
      <c r="IB103" s="310">
        <v>0</v>
      </c>
      <c r="IC103" s="310">
        <v>0</v>
      </c>
      <c r="ID103" s="310">
        <v>0</v>
      </c>
      <c r="IE103" s="310">
        <v>0</v>
      </c>
      <c r="IF103" s="310">
        <v>0</v>
      </c>
      <c r="IG103" s="310">
        <v>0</v>
      </c>
      <c r="IH103" s="310">
        <v>0</v>
      </c>
      <c r="II103" s="310">
        <v>0</v>
      </c>
      <c r="IJ103" s="310">
        <v>0</v>
      </c>
      <c r="IK103" s="310">
        <v>0</v>
      </c>
      <c r="IL103" s="310">
        <v>0</v>
      </c>
      <c r="IM103" s="310">
        <v>0</v>
      </c>
      <c r="IN103" s="310">
        <v>0</v>
      </c>
      <c r="IO103" s="310">
        <v>0</v>
      </c>
      <c r="IP103" s="310">
        <v>0</v>
      </c>
      <c r="IQ103" s="310">
        <v>0</v>
      </c>
      <c r="IR103" s="310">
        <v>0</v>
      </c>
      <c r="IS103" s="310">
        <v>0</v>
      </c>
      <c r="IT103" s="310">
        <v>0</v>
      </c>
      <c r="IU103" s="310">
        <v>0</v>
      </c>
      <c r="IV103" s="310">
        <v>0</v>
      </c>
      <c r="IW103" s="310">
        <v>0</v>
      </c>
      <c r="IX103" s="310">
        <v>0</v>
      </c>
      <c r="IY103" s="310">
        <v>0</v>
      </c>
      <c r="IZ103" s="310">
        <v>0</v>
      </c>
      <c r="JA103" s="310">
        <v>0</v>
      </c>
    </row>
    <row r="104" spans="1:261" ht="63" x14ac:dyDescent="0.3">
      <c r="A104" s="293">
        <v>94</v>
      </c>
      <c r="B104" s="293" t="s">
        <v>526</v>
      </c>
      <c r="C104" s="292" t="s">
        <v>617</v>
      </c>
      <c r="D104" s="291">
        <v>247693108</v>
      </c>
      <c r="E104" s="265">
        <f t="shared" si="36"/>
        <v>2248.39</v>
      </c>
      <c r="F104" s="265">
        <f t="shared" si="33"/>
        <v>0</v>
      </c>
      <c r="G104" s="265">
        <f t="shared" si="34"/>
        <v>1399</v>
      </c>
      <c r="H104" s="265">
        <f t="shared" si="44"/>
        <v>0</v>
      </c>
      <c r="I104" s="265">
        <f t="shared" si="35"/>
        <v>849.39</v>
      </c>
      <c r="J104" s="290">
        <f t="shared" si="37"/>
        <v>1</v>
      </c>
      <c r="K104" s="310">
        <v>0</v>
      </c>
      <c r="L104" s="290">
        <v>1</v>
      </c>
      <c r="M104" s="310">
        <v>0</v>
      </c>
      <c r="N104" s="310">
        <v>0</v>
      </c>
      <c r="O104" s="310">
        <v>0</v>
      </c>
      <c r="P104" s="294">
        <v>0</v>
      </c>
      <c r="Q104" s="310">
        <v>0</v>
      </c>
      <c r="R104" s="310">
        <v>0</v>
      </c>
      <c r="S104" s="310">
        <v>0</v>
      </c>
      <c r="T104" s="310">
        <v>0</v>
      </c>
      <c r="U104" s="310">
        <v>0</v>
      </c>
      <c r="V104" s="294">
        <v>0</v>
      </c>
      <c r="W104" s="310">
        <v>0</v>
      </c>
      <c r="X104" s="294">
        <v>385</v>
      </c>
      <c r="Y104" s="310">
        <v>0</v>
      </c>
      <c r="Z104" s="294">
        <v>0</v>
      </c>
      <c r="AA104" s="310">
        <v>0</v>
      </c>
      <c r="AB104" s="294">
        <v>0</v>
      </c>
      <c r="AC104" s="310">
        <v>0</v>
      </c>
      <c r="AD104" s="294">
        <v>13</v>
      </c>
      <c r="AE104" s="310">
        <v>0</v>
      </c>
      <c r="AF104" s="311">
        <v>1</v>
      </c>
      <c r="AG104" s="310">
        <v>0</v>
      </c>
      <c r="AH104" s="310">
        <v>0</v>
      </c>
      <c r="AI104" s="310">
        <v>0</v>
      </c>
      <c r="AJ104" s="310">
        <v>0</v>
      </c>
      <c r="AK104" s="310">
        <v>0</v>
      </c>
      <c r="AL104" s="312">
        <v>168</v>
      </c>
      <c r="AM104" s="310">
        <v>0</v>
      </c>
      <c r="AN104" s="310">
        <v>0</v>
      </c>
      <c r="AO104" s="310">
        <v>0</v>
      </c>
      <c r="AP104" s="310">
        <v>0</v>
      </c>
      <c r="AQ104" s="310">
        <v>0</v>
      </c>
      <c r="AR104" s="312">
        <v>0</v>
      </c>
      <c r="AS104" s="310">
        <v>0</v>
      </c>
      <c r="AT104" s="312">
        <v>0</v>
      </c>
      <c r="AU104" s="310">
        <v>0</v>
      </c>
      <c r="AV104" s="312">
        <v>0</v>
      </c>
      <c r="AW104" s="310">
        <v>0</v>
      </c>
      <c r="AX104" s="312">
        <v>0</v>
      </c>
      <c r="AY104" s="310">
        <v>0</v>
      </c>
      <c r="AZ104" s="310">
        <v>0</v>
      </c>
      <c r="BA104" s="310">
        <v>0</v>
      </c>
      <c r="BB104" s="290">
        <v>0</v>
      </c>
      <c r="BC104" s="310">
        <v>0</v>
      </c>
      <c r="BD104" s="310">
        <v>0</v>
      </c>
      <c r="BE104" s="310">
        <v>0</v>
      </c>
      <c r="BF104" s="294">
        <v>0</v>
      </c>
      <c r="BG104" s="310">
        <v>0</v>
      </c>
      <c r="BH104" s="290">
        <v>38</v>
      </c>
      <c r="BI104" s="310">
        <v>0</v>
      </c>
      <c r="BJ104" s="310">
        <v>0</v>
      </c>
      <c r="BK104" s="310">
        <v>0</v>
      </c>
      <c r="BL104" s="294">
        <v>0</v>
      </c>
      <c r="BM104" s="310">
        <v>0</v>
      </c>
      <c r="BN104" s="310">
        <v>0</v>
      </c>
      <c r="BO104" s="310">
        <v>0</v>
      </c>
      <c r="BP104" s="294">
        <v>0</v>
      </c>
      <c r="BQ104" s="310">
        <v>0</v>
      </c>
      <c r="BR104" s="290">
        <v>0</v>
      </c>
      <c r="BS104" s="290">
        <f t="shared" si="38"/>
        <v>1</v>
      </c>
      <c r="BT104" s="310">
        <v>0</v>
      </c>
      <c r="BU104" s="290">
        <v>1</v>
      </c>
      <c r="BV104" s="310">
        <v>0</v>
      </c>
      <c r="BW104" s="310">
        <v>0</v>
      </c>
      <c r="BX104" s="310">
        <v>0</v>
      </c>
      <c r="BY104" s="294">
        <v>8</v>
      </c>
      <c r="BZ104" s="310">
        <v>0</v>
      </c>
      <c r="CA104" s="310">
        <v>0</v>
      </c>
      <c r="CB104" s="310">
        <v>0</v>
      </c>
      <c r="CC104" s="258">
        <v>0</v>
      </c>
      <c r="CD104" s="310">
        <v>0</v>
      </c>
      <c r="CE104" s="310">
        <v>0</v>
      </c>
      <c r="CF104" s="313">
        <v>0</v>
      </c>
      <c r="CG104" s="313">
        <v>0</v>
      </c>
      <c r="CH104" s="310">
        <v>0</v>
      </c>
      <c r="CI104" s="313">
        <v>0</v>
      </c>
      <c r="CJ104" s="310">
        <v>0</v>
      </c>
      <c r="CK104" s="310">
        <v>0</v>
      </c>
      <c r="CL104" s="310">
        <v>0</v>
      </c>
      <c r="CM104" s="311">
        <v>0</v>
      </c>
      <c r="CN104" s="310">
        <v>0</v>
      </c>
      <c r="CO104" s="311">
        <v>4</v>
      </c>
      <c r="CP104" s="310">
        <v>0</v>
      </c>
      <c r="CQ104" s="310">
        <v>0</v>
      </c>
      <c r="CR104" s="310">
        <v>0</v>
      </c>
      <c r="CS104" s="290">
        <v>20</v>
      </c>
      <c r="CT104" s="310">
        <v>0</v>
      </c>
      <c r="CU104" s="310">
        <v>0</v>
      </c>
      <c r="CV104" s="310">
        <v>0</v>
      </c>
      <c r="CW104" s="310">
        <v>0</v>
      </c>
      <c r="CX104" s="310">
        <v>0</v>
      </c>
      <c r="CY104" s="290">
        <v>10</v>
      </c>
      <c r="CZ104" s="290">
        <f t="shared" si="39"/>
        <v>17</v>
      </c>
      <c r="DA104" s="310">
        <v>0</v>
      </c>
      <c r="DB104" s="290">
        <v>17</v>
      </c>
      <c r="DC104" s="310">
        <v>0</v>
      </c>
      <c r="DD104" s="294">
        <v>225</v>
      </c>
      <c r="DE104" s="310">
        <v>0</v>
      </c>
      <c r="DF104" s="310">
        <v>0</v>
      </c>
      <c r="DG104" s="310">
        <v>0</v>
      </c>
      <c r="DH104" s="310">
        <v>0</v>
      </c>
      <c r="DI104" s="310">
        <v>0</v>
      </c>
      <c r="DJ104" s="310">
        <v>0</v>
      </c>
      <c r="DK104" s="310">
        <v>0</v>
      </c>
      <c r="DL104" s="310">
        <v>0</v>
      </c>
      <c r="DM104" s="310">
        <v>0</v>
      </c>
      <c r="DN104" s="310">
        <v>0</v>
      </c>
      <c r="DO104" s="310">
        <v>0</v>
      </c>
      <c r="DP104" s="310">
        <v>0</v>
      </c>
      <c r="DQ104" s="310">
        <v>0</v>
      </c>
      <c r="DR104" s="294">
        <v>0</v>
      </c>
      <c r="DS104" s="310">
        <v>0</v>
      </c>
      <c r="DT104" s="294">
        <v>1174</v>
      </c>
      <c r="DU104" s="310">
        <v>0</v>
      </c>
      <c r="DV104" s="310">
        <v>0</v>
      </c>
      <c r="DW104" s="310">
        <v>0</v>
      </c>
      <c r="DX104" s="310">
        <v>0</v>
      </c>
      <c r="DY104" s="310">
        <v>0</v>
      </c>
      <c r="DZ104" s="310">
        <v>0</v>
      </c>
      <c r="EA104" s="310">
        <v>0</v>
      </c>
      <c r="EB104" s="310">
        <v>0</v>
      </c>
      <c r="EC104" s="310">
        <v>0</v>
      </c>
      <c r="ED104" s="310">
        <v>0</v>
      </c>
      <c r="EE104" s="310">
        <v>0</v>
      </c>
      <c r="EF104" s="310">
        <v>0</v>
      </c>
      <c r="EG104" s="310">
        <v>0</v>
      </c>
      <c r="EH104" s="294">
        <v>0</v>
      </c>
      <c r="EI104" s="294">
        <v>0</v>
      </c>
      <c r="EJ104" s="291">
        <v>0</v>
      </c>
      <c r="EK104" s="310">
        <v>0</v>
      </c>
      <c r="EL104" s="294">
        <v>0</v>
      </c>
      <c r="EM104" s="310">
        <v>0</v>
      </c>
      <c r="EN104" s="310">
        <v>0</v>
      </c>
      <c r="EO104" s="310">
        <v>0</v>
      </c>
      <c r="EP104" s="258">
        <v>0</v>
      </c>
      <c r="EQ104" s="310">
        <v>0</v>
      </c>
      <c r="ER104" s="310">
        <v>0</v>
      </c>
      <c r="ES104" s="310">
        <v>0</v>
      </c>
      <c r="ET104" s="310">
        <v>0</v>
      </c>
      <c r="EU104" s="310">
        <v>0</v>
      </c>
      <c r="EV104" s="258">
        <v>288.39</v>
      </c>
      <c r="EW104" s="310">
        <v>0</v>
      </c>
      <c r="EX104" s="310">
        <v>0</v>
      </c>
      <c r="EY104" s="310">
        <v>0</v>
      </c>
      <c r="EZ104" s="310">
        <v>0</v>
      </c>
      <c r="FA104" s="310">
        <v>0</v>
      </c>
      <c r="FB104" s="310">
        <v>0</v>
      </c>
      <c r="FC104" s="310">
        <v>0</v>
      </c>
      <c r="FD104" s="310">
        <v>0</v>
      </c>
      <c r="FE104" s="310">
        <v>0</v>
      </c>
      <c r="FF104" s="310">
        <v>0</v>
      </c>
      <c r="FG104" s="310">
        <v>0</v>
      </c>
      <c r="FH104" s="310">
        <v>0</v>
      </c>
      <c r="FI104" s="310">
        <v>0</v>
      </c>
      <c r="FJ104" s="310">
        <v>0</v>
      </c>
      <c r="FK104" s="310">
        <v>0</v>
      </c>
      <c r="FL104" s="310">
        <v>0</v>
      </c>
      <c r="FM104" s="310">
        <v>0</v>
      </c>
      <c r="FN104" s="310">
        <v>0</v>
      </c>
      <c r="FO104" s="310">
        <v>0</v>
      </c>
      <c r="FP104" s="310">
        <v>0</v>
      </c>
      <c r="FQ104" s="310">
        <v>0</v>
      </c>
      <c r="FR104" s="310">
        <v>0</v>
      </c>
      <c r="FS104" s="310">
        <v>0</v>
      </c>
      <c r="FT104" s="310">
        <v>0</v>
      </c>
      <c r="FU104" s="310">
        <v>0</v>
      </c>
      <c r="FV104" s="310">
        <v>0</v>
      </c>
      <c r="FW104" s="310">
        <v>0</v>
      </c>
      <c r="FX104" s="310">
        <v>0</v>
      </c>
      <c r="FY104" s="310">
        <v>0</v>
      </c>
      <c r="FZ104" s="310">
        <v>0</v>
      </c>
      <c r="GA104" s="310">
        <v>0</v>
      </c>
      <c r="GB104" s="310">
        <v>0</v>
      </c>
      <c r="GC104" s="310">
        <v>0</v>
      </c>
      <c r="GD104" s="310">
        <v>0</v>
      </c>
      <c r="GE104" s="310">
        <v>0</v>
      </c>
      <c r="GF104" s="310">
        <v>0</v>
      </c>
      <c r="GG104" s="310">
        <v>0</v>
      </c>
      <c r="GH104" s="310">
        <v>0</v>
      </c>
      <c r="GI104" s="310">
        <v>0</v>
      </c>
      <c r="GJ104" s="294">
        <v>0</v>
      </c>
      <c r="GK104" s="310">
        <v>0</v>
      </c>
      <c r="GL104" s="294">
        <v>0</v>
      </c>
      <c r="GM104" s="310">
        <v>0</v>
      </c>
      <c r="GN104" s="258">
        <f t="shared" si="40"/>
        <v>0</v>
      </c>
      <c r="GO104" s="310">
        <v>0</v>
      </c>
      <c r="GP104" s="258">
        <f t="shared" si="41"/>
        <v>0</v>
      </c>
      <c r="GQ104" s="310">
        <v>0</v>
      </c>
      <c r="GR104" s="310">
        <v>0</v>
      </c>
      <c r="GS104" s="310">
        <v>0</v>
      </c>
      <c r="GT104" s="310">
        <v>0</v>
      </c>
      <c r="GU104" s="310">
        <v>0</v>
      </c>
      <c r="GV104" s="310">
        <v>0</v>
      </c>
      <c r="GW104" s="310">
        <v>0</v>
      </c>
      <c r="GX104" s="310">
        <v>0</v>
      </c>
      <c r="GY104" s="310">
        <v>0</v>
      </c>
      <c r="GZ104" s="310">
        <v>0</v>
      </c>
      <c r="HA104" s="310">
        <v>0</v>
      </c>
      <c r="HB104" s="310">
        <v>0</v>
      </c>
      <c r="HC104" s="310">
        <v>0</v>
      </c>
      <c r="HD104" s="310">
        <v>0</v>
      </c>
      <c r="HE104" s="310">
        <v>0</v>
      </c>
      <c r="HF104" s="258">
        <v>0</v>
      </c>
      <c r="HG104" s="310">
        <v>0</v>
      </c>
      <c r="HH104" s="258">
        <v>0</v>
      </c>
      <c r="HI104" s="311">
        <v>0</v>
      </c>
      <c r="HJ104" s="311">
        <v>0</v>
      </c>
      <c r="HK104" s="310">
        <v>0</v>
      </c>
      <c r="HL104" s="310">
        <v>0</v>
      </c>
      <c r="HM104" s="310">
        <v>0</v>
      </c>
      <c r="HN104" s="310">
        <v>0</v>
      </c>
      <c r="HO104" s="311">
        <v>0</v>
      </c>
      <c r="HP104" s="310">
        <v>0</v>
      </c>
      <c r="HQ104" s="310">
        <v>0</v>
      </c>
      <c r="HR104" s="310">
        <v>0</v>
      </c>
      <c r="HS104" s="310">
        <v>0</v>
      </c>
      <c r="HT104" s="310">
        <v>0</v>
      </c>
      <c r="HU104" s="310">
        <v>0</v>
      </c>
      <c r="HV104" s="310">
        <v>0</v>
      </c>
      <c r="HW104" s="310">
        <v>0</v>
      </c>
      <c r="HX104" s="310">
        <v>0</v>
      </c>
      <c r="HY104" s="310">
        <v>0</v>
      </c>
      <c r="HZ104" s="310">
        <v>0</v>
      </c>
      <c r="IA104" s="310">
        <v>0</v>
      </c>
      <c r="IB104" s="310">
        <v>0</v>
      </c>
      <c r="IC104" s="310">
        <v>0</v>
      </c>
      <c r="ID104" s="310">
        <v>0</v>
      </c>
      <c r="IE104" s="310">
        <v>0</v>
      </c>
      <c r="IF104" s="310">
        <v>0</v>
      </c>
      <c r="IG104" s="310">
        <v>0</v>
      </c>
      <c r="IH104" s="310">
        <v>0</v>
      </c>
      <c r="II104" s="310">
        <v>0</v>
      </c>
      <c r="IJ104" s="310">
        <v>0</v>
      </c>
      <c r="IK104" s="310">
        <v>0</v>
      </c>
      <c r="IL104" s="310">
        <v>0</v>
      </c>
      <c r="IM104" s="310">
        <v>0</v>
      </c>
      <c r="IN104" s="310">
        <v>0</v>
      </c>
      <c r="IO104" s="310">
        <v>0</v>
      </c>
      <c r="IP104" s="310">
        <v>0</v>
      </c>
      <c r="IQ104" s="310">
        <v>0</v>
      </c>
      <c r="IR104" s="310">
        <v>0</v>
      </c>
      <c r="IS104" s="310">
        <v>0</v>
      </c>
      <c r="IT104" s="310">
        <v>0</v>
      </c>
      <c r="IU104" s="310">
        <v>0</v>
      </c>
      <c r="IV104" s="310">
        <v>0</v>
      </c>
      <c r="IW104" s="310">
        <v>0</v>
      </c>
      <c r="IX104" s="310">
        <v>0</v>
      </c>
      <c r="IY104" s="310">
        <v>0</v>
      </c>
      <c r="IZ104" s="310">
        <v>0</v>
      </c>
      <c r="JA104" s="310">
        <v>0</v>
      </c>
    </row>
    <row r="105" spans="1:261" ht="78.75" x14ac:dyDescent="0.3">
      <c r="A105" s="293">
        <v>95</v>
      </c>
      <c r="B105" s="293" t="s">
        <v>526</v>
      </c>
      <c r="C105" s="292" t="s">
        <v>618</v>
      </c>
      <c r="D105" s="291">
        <v>247693114</v>
      </c>
      <c r="E105" s="265">
        <f t="shared" si="36"/>
        <v>5817.32</v>
      </c>
      <c r="F105" s="265">
        <f t="shared" si="33"/>
        <v>0</v>
      </c>
      <c r="G105" s="265">
        <f t="shared" si="34"/>
        <v>3809</v>
      </c>
      <c r="H105" s="265">
        <f t="shared" si="44"/>
        <v>0</v>
      </c>
      <c r="I105" s="265">
        <f t="shared" si="35"/>
        <v>2008.3200000000002</v>
      </c>
      <c r="J105" s="290">
        <f t="shared" si="37"/>
        <v>2</v>
      </c>
      <c r="K105" s="310">
        <v>0</v>
      </c>
      <c r="L105" s="290">
        <v>2</v>
      </c>
      <c r="M105" s="310">
        <v>0</v>
      </c>
      <c r="N105" s="310">
        <v>0</v>
      </c>
      <c r="O105" s="310">
        <v>0</v>
      </c>
      <c r="P105" s="294">
        <v>518</v>
      </c>
      <c r="Q105" s="310">
        <v>0</v>
      </c>
      <c r="R105" s="310">
        <v>0</v>
      </c>
      <c r="S105" s="310">
        <v>0</v>
      </c>
      <c r="T105" s="310">
        <v>0</v>
      </c>
      <c r="U105" s="310">
        <v>0</v>
      </c>
      <c r="V105" s="294">
        <v>0</v>
      </c>
      <c r="W105" s="310">
        <v>0</v>
      </c>
      <c r="X105" s="294">
        <v>211</v>
      </c>
      <c r="Y105" s="310">
        <v>0</v>
      </c>
      <c r="Z105" s="294">
        <v>0</v>
      </c>
      <c r="AA105" s="310">
        <v>0</v>
      </c>
      <c r="AB105" s="294">
        <v>0</v>
      </c>
      <c r="AC105" s="310">
        <v>0</v>
      </c>
      <c r="AD105" s="294">
        <v>0</v>
      </c>
      <c r="AE105" s="310">
        <v>0</v>
      </c>
      <c r="AF105" s="311">
        <v>1</v>
      </c>
      <c r="AG105" s="310">
        <v>0</v>
      </c>
      <c r="AH105" s="310">
        <v>0</v>
      </c>
      <c r="AI105" s="310">
        <v>0</v>
      </c>
      <c r="AJ105" s="310">
        <v>0</v>
      </c>
      <c r="AK105" s="310">
        <v>0</v>
      </c>
      <c r="AL105" s="312">
        <v>450</v>
      </c>
      <c r="AM105" s="310">
        <v>0</v>
      </c>
      <c r="AN105" s="310">
        <v>0</v>
      </c>
      <c r="AO105" s="310">
        <v>0</v>
      </c>
      <c r="AP105" s="310">
        <v>0</v>
      </c>
      <c r="AQ105" s="310">
        <v>0</v>
      </c>
      <c r="AR105" s="312">
        <v>0</v>
      </c>
      <c r="AS105" s="310">
        <v>0</v>
      </c>
      <c r="AT105" s="312">
        <v>0</v>
      </c>
      <c r="AU105" s="310">
        <v>0</v>
      </c>
      <c r="AV105" s="312">
        <v>0</v>
      </c>
      <c r="AW105" s="310">
        <v>0</v>
      </c>
      <c r="AX105" s="312">
        <v>0</v>
      </c>
      <c r="AY105" s="310">
        <v>0</v>
      </c>
      <c r="AZ105" s="310">
        <v>0</v>
      </c>
      <c r="BA105" s="310">
        <v>0</v>
      </c>
      <c r="BB105" s="290">
        <v>0</v>
      </c>
      <c r="BC105" s="310">
        <v>0</v>
      </c>
      <c r="BD105" s="310">
        <v>0</v>
      </c>
      <c r="BE105" s="310">
        <v>0</v>
      </c>
      <c r="BF105" s="294">
        <v>0</v>
      </c>
      <c r="BG105" s="310">
        <v>0</v>
      </c>
      <c r="BH105" s="290">
        <v>76</v>
      </c>
      <c r="BI105" s="310">
        <v>0</v>
      </c>
      <c r="BJ105" s="310">
        <v>0</v>
      </c>
      <c r="BK105" s="310">
        <v>0</v>
      </c>
      <c r="BL105" s="294">
        <v>0</v>
      </c>
      <c r="BM105" s="310">
        <v>0</v>
      </c>
      <c r="BN105" s="310">
        <v>0</v>
      </c>
      <c r="BO105" s="310">
        <v>0</v>
      </c>
      <c r="BP105" s="294">
        <v>0</v>
      </c>
      <c r="BQ105" s="310">
        <v>0</v>
      </c>
      <c r="BR105" s="290">
        <v>0</v>
      </c>
      <c r="BS105" s="290">
        <f t="shared" si="38"/>
        <v>2</v>
      </c>
      <c r="BT105" s="310">
        <v>0</v>
      </c>
      <c r="BU105" s="290">
        <v>2</v>
      </c>
      <c r="BV105" s="310">
        <v>0</v>
      </c>
      <c r="BW105" s="310">
        <v>0</v>
      </c>
      <c r="BX105" s="310">
        <v>0</v>
      </c>
      <c r="BY105" s="294">
        <v>15</v>
      </c>
      <c r="BZ105" s="310">
        <v>0</v>
      </c>
      <c r="CA105" s="310">
        <v>0</v>
      </c>
      <c r="CB105" s="310">
        <v>0</v>
      </c>
      <c r="CC105" s="258">
        <v>15</v>
      </c>
      <c r="CD105" s="310">
        <v>0</v>
      </c>
      <c r="CE105" s="310">
        <v>0</v>
      </c>
      <c r="CF105" s="313">
        <v>0</v>
      </c>
      <c r="CG105" s="313">
        <v>0</v>
      </c>
      <c r="CH105" s="310">
        <v>0</v>
      </c>
      <c r="CI105" s="313">
        <v>0</v>
      </c>
      <c r="CJ105" s="310">
        <v>0</v>
      </c>
      <c r="CK105" s="310">
        <v>0</v>
      </c>
      <c r="CL105" s="310">
        <v>0</v>
      </c>
      <c r="CM105" s="311">
        <v>0</v>
      </c>
      <c r="CN105" s="310">
        <v>0</v>
      </c>
      <c r="CO105" s="311">
        <v>4</v>
      </c>
      <c r="CP105" s="310">
        <v>0</v>
      </c>
      <c r="CQ105" s="310">
        <v>0</v>
      </c>
      <c r="CR105" s="310">
        <v>0</v>
      </c>
      <c r="CS105" s="290">
        <v>2</v>
      </c>
      <c r="CT105" s="310">
        <v>0</v>
      </c>
      <c r="CU105" s="310">
        <v>0</v>
      </c>
      <c r="CV105" s="310">
        <v>0</v>
      </c>
      <c r="CW105" s="310">
        <v>0</v>
      </c>
      <c r="CX105" s="310">
        <v>0</v>
      </c>
      <c r="CY105" s="290">
        <v>0</v>
      </c>
      <c r="CZ105" s="290">
        <f t="shared" si="39"/>
        <v>43</v>
      </c>
      <c r="DA105" s="310">
        <v>0</v>
      </c>
      <c r="DB105" s="290">
        <v>43</v>
      </c>
      <c r="DC105" s="310">
        <v>0</v>
      </c>
      <c r="DD105" s="294">
        <v>567</v>
      </c>
      <c r="DE105" s="310">
        <v>0</v>
      </c>
      <c r="DF105" s="310">
        <v>0</v>
      </c>
      <c r="DG105" s="310">
        <v>0</v>
      </c>
      <c r="DH105" s="310">
        <v>0</v>
      </c>
      <c r="DI105" s="310">
        <v>0</v>
      </c>
      <c r="DJ105" s="310">
        <v>0</v>
      </c>
      <c r="DK105" s="310">
        <v>0</v>
      </c>
      <c r="DL105" s="310">
        <v>0</v>
      </c>
      <c r="DM105" s="310">
        <v>0</v>
      </c>
      <c r="DN105" s="310">
        <v>0</v>
      </c>
      <c r="DO105" s="310">
        <v>0</v>
      </c>
      <c r="DP105" s="310">
        <v>0</v>
      </c>
      <c r="DQ105" s="310">
        <v>0</v>
      </c>
      <c r="DR105" s="294">
        <v>0</v>
      </c>
      <c r="DS105" s="310">
        <v>0</v>
      </c>
      <c r="DT105" s="294">
        <v>3242</v>
      </c>
      <c r="DU105" s="310">
        <v>0</v>
      </c>
      <c r="DV105" s="310">
        <v>0</v>
      </c>
      <c r="DW105" s="310">
        <v>0</v>
      </c>
      <c r="DX105" s="310">
        <v>0</v>
      </c>
      <c r="DY105" s="310">
        <v>0</v>
      </c>
      <c r="DZ105" s="310">
        <v>0</v>
      </c>
      <c r="EA105" s="310">
        <v>0</v>
      </c>
      <c r="EB105" s="310">
        <v>0</v>
      </c>
      <c r="EC105" s="310">
        <v>0</v>
      </c>
      <c r="ED105" s="310">
        <v>0</v>
      </c>
      <c r="EE105" s="310">
        <v>0</v>
      </c>
      <c r="EF105" s="310">
        <v>0</v>
      </c>
      <c r="EG105" s="310">
        <v>0</v>
      </c>
      <c r="EH105" s="294">
        <v>0</v>
      </c>
      <c r="EI105" s="294">
        <v>0</v>
      </c>
      <c r="EJ105" s="291">
        <v>1080</v>
      </c>
      <c r="EK105" s="310">
        <v>0</v>
      </c>
      <c r="EL105" s="294">
        <v>3</v>
      </c>
      <c r="EM105" s="310">
        <v>0</v>
      </c>
      <c r="EN105" s="310">
        <v>0</v>
      </c>
      <c r="EO105" s="310">
        <v>0</v>
      </c>
      <c r="EP105" s="258">
        <v>0</v>
      </c>
      <c r="EQ105" s="310">
        <v>0</v>
      </c>
      <c r="ER105" s="310">
        <v>0</v>
      </c>
      <c r="ES105" s="310">
        <v>0</v>
      </c>
      <c r="ET105" s="310">
        <v>0</v>
      </c>
      <c r="EU105" s="310">
        <v>0</v>
      </c>
      <c r="EV105" s="258">
        <v>799.32</v>
      </c>
      <c r="EW105" s="310">
        <v>0</v>
      </c>
      <c r="EX105" s="310">
        <v>0</v>
      </c>
      <c r="EY105" s="310">
        <v>0</v>
      </c>
      <c r="EZ105" s="310">
        <v>0</v>
      </c>
      <c r="FA105" s="310">
        <v>0</v>
      </c>
      <c r="FB105" s="310">
        <v>0</v>
      </c>
      <c r="FC105" s="310">
        <v>0</v>
      </c>
      <c r="FD105" s="310">
        <v>0</v>
      </c>
      <c r="FE105" s="310">
        <v>0</v>
      </c>
      <c r="FF105" s="310">
        <v>0</v>
      </c>
      <c r="FG105" s="310">
        <v>0</v>
      </c>
      <c r="FH105" s="310">
        <v>0</v>
      </c>
      <c r="FI105" s="310">
        <v>0</v>
      </c>
      <c r="FJ105" s="310">
        <v>0</v>
      </c>
      <c r="FK105" s="310">
        <v>0</v>
      </c>
      <c r="FL105" s="310">
        <v>0</v>
      </c>
      <c r="FM105" s="310">
        <v>0</v>
      </c>
      <c r="FN105" s="310">
        <v>0</v>
      </c>
      <c r="FO105" s="310">
        <v>0</v>
      </c>
      <c r="FP105" s="310">
        <v>0</v>
      </c>
      <c r="FQ105" s="310">
        <v>0</v>
      </c>
      <c r="FR105" s="310">
        <v>0</v>
      </c>
      <c r="FS105" s="310">
        <v>0</v>
      </c>
      <c r="FT105" s="310">
        <v>0</v>
      </c>
      <c r="FU105" s="310">
        <v>0</v>
      </c>
      <c r="FV105" s="310">
        <v>0</v>
      </c>
      <c r="FW105" s="310">
        <v>0</v>
      </c>
      <c r="FX105" s="310">
        <v>0</v>
      </c>
      <c r="FY105" s="310">
        <v>0</v>
      </c>
      <c r="FZ105" s="310">
        <v>0</v>
      </c>
      <c r="GA105" s="310">
        <v>0</v>
      </c>
      <c r="GB105" s="310">
        <v>0</v>
      </c>
      <c r="GC105" s="310">
        <v>0</v>
      </c>
      <c r="GD105" s="310">
        <v>0</v>
      </c>
      <c r="GE105" s="310">
        <v>0</v>
      </c>
      <c r="GF105" s="310">
        <v>0</v>
      </c>
      <c r="GG105" s="310">
        <v>0</v>
      </c>
      <c r="GH105" s="310">
        <v>0</v>
      </c>
      <c r="GI105" s="310">
        <v>0</v>
      </c>
      <c r="GJ105" s="294">
        <v>70</v>
      </c>
      <c r="GK105" s="310">
        <v>0</v>
      </c>
      <c r="GL105" s="294">
        <v>1.5</v>
      </c>
      <c r="GM105" s="310">
        <v>0</v>
      </c>
      <c r="GN105" s="258">
        <f t="shared" si="40"/>
        <v>0</v>
      </c>
      <c r="GO105" s="310">
        <v>0</v>
      </c>
      <c r="GP105" s="258">
        <f t="shared" si="41"/>
        <v>0</v>
      </c>
      <c r="GQ105" s="310">
        <v>0</v>
      </c>
      <c r="GR105" s="310">
        <v>0</v>
      </c>
      <c r="GS105" s="310">
        <v>0</v>
      </c>
      <c r="GT105" s="310">
        <v>0</v>
      </c>
      <c r="GU105" s="310">
        <v>0</v>
      </c>
      <c r="GV105" s="310">
        <v>0</v>
      </c>
      <c r="GW105" s="310">
        <v>0</v>
      </c>
      <c r="GX105" s="310">
        <v>0</v>
      </c>
      <c r="GY105" s="310">
        <v>0</v>
      </c>
      <c r="GZ105" s="310">
        <v>0</v>
      </c>
      <c r="HA105" s="310">
        <v>0</v>
      </c>
      <c r="HB105" s="310">
        <v>0</v>
      </c>
      <c r="HC105" s="310">
        <v>0</v>
      </c>
      <c r="HD105" s="310">
        <v>0</v>
      </c>
      <c r="HE105" s="310">
        <v>0</v>
      </c>
      <c r="HF105" s="258">
        <v>0</v>
      </c>
      <c r="HG105" s="310">
        <v>0</v>
      </c>
      <c r="HH105" s="258">
        <v>0</v>
      </c>
      <c r="HI105" s="311">
        <v>0</v>
      </c>
      <c r="HJ105" s="311">
        <v>0</v>
      </c>
      <c r="HK105" s="310">
        <v>0</v>
      </c>
      <c r="HL105" s="310">
        <v>0</v>
      </c>
      <c r="HM105" s="310">
        <v>0</v>
      </c>
      <c r="HN105" s="310">
        <v>0</v>
      </c>
      <c r="HO105" s="311">
        <v>0</v>
      </c>
      <c r="HP105" s="310">
        <v>0</v>
      </c>
      <c r="HQ105" s="310">
        <v>0</v>
      </c>
      <c r="HR105" s="310">
        <v>0</v>
      </c>
      <c r="HS105" s="310">
        <v>0</v>
      </c>
      <c r="HT105" s="310">
        <v>0</v>
      </c>
      <c r="HU105" s="310">
        <v>0</v>
      </c>
      <c r="HV105" s="310">
        <v>0</v>
      </c>
      <c r="HW105" s="310">
        <v>0</v>
      </c>
      <c r="HX105" s="310">
        <v>0</v>
      </c>
      <c r="HY105" s="310">
        <v>0</v>
      </c>
      <c r="HZ105" s="310">
        <v>0</v>
      </c>
      <c r="IA105" s="310">
        <v>0</v>
      </c>
      <c r="IB105" s="310">
        <v>0</v>
      </c>
      <c r="IC105" s="310">
        <v>0</v>
      </c>
      <c r="ID105" s="310">
        <v>0</v>
      </c>
      <c r="IE105" s="310">
        <v>0</v>
      </c>
      <c r="IF105" s="310">
        <v>0</v>
      </c>
      <c r="IG105" s="310">
        <v>0</v>
      </c>
      <c r="IH105" s="310">
        <v>0</v>
      </c>
      <c r="II105" s="310">
        <v>0</v>
      </c>
      <c r="IJ105" s="310">
        <v>0</v>
      </c>
      <c r="IK105" s="310">
        <v>0</v>
      </c>
      <c r="IL105" s="310">
        <v>0</v>
      </c>
      <c r="IM105" s="310">
        <v>0</v>
      </c>
      <c r="IN105" s="310">
        <v>0</v>
      </c>
      <c r="IO105" s="310">
        <v>0</v>
      </c>
      <c r="IP105" s="310">
        <v>0</v>
      </c>
      <c r="IQ105" s="310">
        <v>0</v>
      </c>
      <c r="IR105" s="310">
        <v>0</v>
      </c>
      <c r="IS105" s="310">
        <v>0</v>
      </c>
      <c r="IT105" s="310">
        <v>0</v>
      </c>
      <c r="IU105" s="310">
        <v>0</v>
      </c>
      <c r="IV105" s="310">
        <v>0</v>
      </c>
      <c r="IW105" s="310">
        <v>0</v>
      </c>
      <c r="IX105" s="310">
        <v>0</v>
      </c>
      <c r="IY105" s="310">
        <v>0</v>
      </c>
      <c r="IZ105" s="310">
        <v>0</v>
      </c>
      <c r="JA105" s="310">
        <v>0</v>
      </c>
    </row>
    <row r="106" spans="1:261" ht="47.25" x14ac:dyDescent="0.3">
      <c r="A106" s="293">
        <v>96</v>
      </c>
      <c r="B106" s="293" t="s">
        <v>526</v>
      </c>
      <c r="C106" s="292" t="s">
        <v>619</v>
      </c>
      <c r="D106" s="291">
        <v>247693116</v>
      </c>
      <c r="E106" s="265">
        <f t="shared" si="36"/>
        <v>6360.16</v>
      </c>
      <c r="F106" s="265">
        <f t="shared" si="33"/>
        <v>0</v>
      </c>
      <c r="G106" s="265">
        <f t="shared" si="34"/>
        <v>5202</v>
      </c>
      <c r="H106" s="265">
        <f t="shared" si="44"/>
        <v>0</v>
      </c>
      <c r="I106" s="265">
        <f t="shared" si="35"/>
        <v>1158.1599999999999</v>
      </c>
      <c r="J106" s="290">
        <f t="shared" si="37"/>
        <v>1</v>
      </c>
      <c r="K106" s="310">
        <v>0</v>
      </c>
      <c r="L106" s="290">
        <v>1</v>
      </c>
      <c r="M106" s="310">
        <v>0</v>
      </c>
      <c r="N106" s="310">
        <v>0</v>
      </c>
      <c r="O106" s="310">
        <v>0</v>
      </c>
      <c r="P106" s="294">
        <v>0</v>
      </c>
      <c r="Q106" s="310">
        <v>0</v>
      </c>
      <c r="R106" s="310">
        <v>0</v>
      </c>
      <c r="S106" s="310">
        <v>0</v>
      </c>
      <c r="T106" s="310">
        <v>0</v>
      </c>
      <c r="U106" s="310">
        <v>0</v>
      </c>
      <c r="V106" s="294">
        <v>0</v>
      </c>
      <c r="W106" s="310">
        <v>0</v>
      </c>
      <c r="X106" s="294">
        <v>156</v>
      </c>
      <c r="Y106" s="310">
        <v>0</v>
      </c>
      <c r="Z106" s="294">
        <v>0</v>
      </c>
      <c r="AA106" s="310">
        <v>0</v>
      </c>
      <c r="AB106" s="294">
        <v>0</v>
      </c>
      <c r="AC106" s="310">
        <v>0</v>
      </c>
      <c r="AD106" s="294">
        <v>11</v>
      </c>
      <c r="AE106" s="310">
        <v>0</v>
      </c>
      <c r="AF106" s="311">
        <v>0</v>
      </c>
      <c r="AG106" s="310">
        <v>0</v>
      </c>
      <c r="AH106" s="310">
        <v>0</v>
      </c>
      <c r="AI106" s="310">
        <v>0</v>
      </c>
      <c r="AJ106" s="310">
        <v>0</v>
      </c>
      <c r="AK106" s="310">
        <v>0</v>
      </c>
      <c r="AL106" s="312">
        <v>0</v>
      </c>
      <c r="AM106" s="310">
        <v>0</v>
      </c>
      <c r="AN106" s="310">
        <v>0</v>
      </c>
      <c r="AO106" s="310">
        <v>0</v>
      </c>
      <c r="AP106" s="310">
        <v>0</v>
      </c>
      <c r="AQ106" s="310">
        <v>0</v>
      </c>
      <c r="AR106" s="312">
        <v>0</v>
      </c>
      <c r="AS106" s="310">
        <v>0</v>
      </c>
      <c r="AT106" s="312">
        <v>0</v>
      </c>
      <c r="AU106" s="310">
        <v>0</v>
      </c>
      <c r="AV106" s="312">
        <v>0</v>
      </c>
      <c r="AW106" s="310">
        <v>0</v>
      </c>
      <c r="AX106" s="312">
        <v>0</v>
      </c>
      <c r="AY106" s="310">
        <v>0</v>
      </c>
      <c r="AZ106" s="310">
        <v>0</v>
      </c>
      <c r="BA106" s="310">
        <v>0</v>
      </c>
      <c r="BB106" s="290">
        <v>0</v>
      </c>
      <c r="BC106" s="310">
        <v>0</v>
      </c>
      <c r="BD106" s="310">
        <v>0</v>
      </c>
      <c r="BE106" s="310">
        <v>0</v>
      </c>
      <c r="BF106" s="294">
        <v>0</v>
      </c>
      <c r="BG106" s="310">
        <v>0</v>
      </c>
      <c r="BH106" s="290">
        <v>10</v>
      </c>
      <c r="BI106" s="310">
        <v>0</v>
      </c>
      <c r="BJ106" s="310">
        <v>0</v>
      </c>
      <c r="BK106" s="310">
        <v>0</v>
      </c>
      <c r="BL106" s="294">
        <v>0</v>
      </c>
      <c r="BM106" s="310">
        <v>0</v>
      </c>
      <c r="BN106" s="310">
        <v>0</v>
      </c>
      <c r="BO106" s="310">
        <v>0</v>
      </c>
      <c r="BP106" s="294">
        <v>0</v>
      </c>
      <c r="BQ106" s="310">
        <v>0</v>
      </c>
      <c r="BR106" s="290">
        <v>0</v>
      </c>
      <c r="BS106" s="290">
        <f t="shared" si="38"/>
        <v>1</v>
      </c>
      <c r="BT106" s="310">
        <v>0</v>
      </c>
      <c r="BU106" s="290">
        <v>1</v>
      </c>
      <c r="BV106" s="310">
        <v>0</v>
      </c>
      <c r="BW106" s="310">
        <v>0</v>
      </c>
      <c r="BX106" s="310">
        <v>0</v>
      </c>
      <c r="BY106" s="294">
        <v>20</v>
      </c>
      <c r="BZ106" s="310">
        <v>0</v>
      </c>
      <c r="CA106" s="310">
        <v>0</v>
      </c>
      <c r="CB106" s="310">
        <v>0</v>
      </c>
      <c r="CC106" s="258">
        <v>0</v>
      </c>
      <c r="CD106" s="310">
        <v>0</v>
      </c>
      <c r="CE106" s="310">
        <v>0</v>
      </c>
      <c r="CF106" s="313">
        <v>0</v>
      </c>
      <c r="CG106" s="313">
        <v>0</v>
      </c>
      <c r="CH106" s="310">
        <v>0</v>
      </c>
      <c r="CI106" s="313">
        <v>0</v>
      </c>
      <c r="CJ106" s="310">
        <v>0</v>
      </c>
      <c r="CK106" s="310">
        <v>171.7</v>
      </c>
      <c r="CL106" s="310">
        <v>0</v>
      </c>
      <c r="CM106" s="311">
        <v>0</v>
      </c>
      <c r="CN106" s="310">
        <v>0</v>
      </c>
      <c r="CO106" s="311">
        <v>1</v>
      </c>
      <c r="CP106" s="310">
        <v>0</v>
      </c>
      <c r="CQ106" s="310">
        <v>0</v>
      </c>
      <c r="CR106" s="310">
        <v>0</v>
      </c>
      <c r="CS106" s="290">
        <v>14</v>
      </c>
      <c r="CT106" s="310">
        <v>0</v>
      </c>
      <c r="CU106" s="310">
        <v>0</v>
      </c>
      <c r="CV106" s="310">
        <v>0</v>
      </c>
      <c r="CW106" s="310">
        <v>0</v>
      </c>
      <c r="CX106" s="310">
        <v>0</v>
      </c>
      <c r="CY106" s="290">
        <v>13</v>
      </c>
      <c r="CZ106" s="290">
        <f t="shared" si="39"/>
        <v>40</v>
      </c>
      <c r="DA106" s="310">
        <v>0</v>
      </c>
      <c r="DB106" s="290">
        <v>40</v>
      </c>
      <c r="DC106" s="310">
        <v>0</v>
      </c>
      <c r="DD106" s="294">
        <v>520</v>
      </c>
      <c r="DE106" s="310">
        <v>0</v>
      </c>
      <c r="DF106" s="310">
        <v>0</v>
      </c>
      <c r="DG106" s="310">
        <v>0</v>
      </c>
      <c r="DH106" s="310">
        <v>0</v>
      </c>
      <c r="DI106" s="310">
        <v>0</v>
      </c>
      <c r="DJ106" s="310">
        <v>0</v>
      </c>
      <c r="DK106" s="310">
        <v>0</v>
      </c>
      <c r="DL106" s="310">
        <v>0</v>
      </c>
      <c r="DM106" s="310">
        <v>0</v>
      </c>
      <c r="DN106" s="310">
        <v>0</v>
      </c>
      <c r="DO106" s="310">
        <v>0</v>
      </c>
      <c r="DP106" s="310">
        <v>0</v>
      </c>
      <c r="DQ106" s="310">
        <v>0</v>
      </c>
      <c r="DR106" s="294">
        <v>0</v>
      </c>
      <c r="DS106" s="310">
        <v>0</v>
      </c>
      <c r="DT106" s="294">
        <v>4350</v>
      </c>
      <c r="DU106" s="310">
        <v>0</v>
      </c>
      <c r="DV106" s="310">
        <v>0</v>
      </c>
      <c r="DW106" s="310">
        <v>0</v>
      </c>
      <c r="DX106" s="310">
        <v>0</v>
      </c>
      <c r="DY106" s="310">
        <v>0</v>
      </c>
      <c r="DZ106" s="310">
        <v>0</v>
      </c>
      <c r="EA106" s="310">
        <v>0</v>
      </c>
      <c r="EB106" s="310">
        <v>0</v>
      </c>
      <c r="EC106" s="310">
        <v>0</v>
      </c>
      <c r="ED106" s="310">
        <v>0</v>
      </c>
      <c r="EE106" s="310">
        <v>0</v>
      </c>
      <c r="EF106" s="310">
        <v>0</v>
      </c>
      <c r="EG106" s="310">
        <v>0</v>
      </c>
      <c r="EH106" s="294">
        <v>0</v>
      </c>
      <c r="EI106" s="294">
        <v>0</v>
      </c>
      <c r="EJ106" s="291">
        <v>1242</v>
      </c>
      <c r="EK106" s="310">
        <v>0</v>
      </c>
      <c r="EL106" s="294">
        <v>3.5</v>
      </c>
      <c r="EM106" s="310">
        <v>0</v>
      </c>
      <c r="EN106" s="310">
        <v>0</v>
      </c>
      <c r="EO106" s="310">
        <v>0</v>
      </c>
      <c r="EP106" s="258">
        <v>0</v>
      </c>
      <c r="EQ106" s="310">
        <v>0</v>
      </c>
      <c r="ER106" s="310">
        <v>0</v>
      </c>
      <c r="ES106" s="310">
        <v>0</v>
      </c>
      <c r="ET106" s="310">
        <v>0</v>
      </c>
      <c r="EU106" s="310">
        <v>0</v>
      </c>
      <c r="EV106" s="258">
        <v>871.16</v>
      </c>
      <c r="EW106" s="310">
        <v>0</v>
      </c>
      <c r="EX106" s="310">
        <v>0</v>
      </c>
      <c r="EY106" s="310">
        <v>0</v>
      </c>
      <c r="EZ106" s="310">
        <v>0</v>
      </c>
      <c r="FA106" s="310">
        <v>0</v>
      </c>
      <c r="FB106" s="310">
        <v>0</v>
      </c>
      <c r="FC106" s="310">
        <v>0</v>
      </c>
      <c r="FD106" s="310">
        <v>0</v>
      </c>
      <c r="FE106" s="310">
        <v>0</v>
      </c>
      <c r="FF106" s="310">
        <v>0</v>
      </c>
      <c r="FG106" s="310">
        <v>0</v>
      </c>
      <c r="FH106" s="310">
        <v>0</v>
      </c>
      <c r="FI106" s="310">
        <v>0</v>
      </c>
      <c r="FJ106" s="310">
        <v>0</v>
      </c>
      <c r="FK106" s="310">
        <v>0</v>
      </c>
      <c r="FL106" s="310">
        <v>0</v>
      </c>
      <c r="FM106" s="310">
        <v>0</v>
      </c>
      <c r="FN106" s="310">
        <v>0</v>
      </c>
      <c r="FO106" s="310">
        <v>0</v>
      </c>
      <c r="FP106" s="310">
        <v>0</v>
      </c>
      <c r="FQ106" s="310">
        <v>0</v>
      </c>
      <c r="FR106" s="310">
        <v>0</v>
      </c>
      <c r="FS106" s="310">
        <v>0</v>
      </c>
      <c r="FT106" s="310">
        <v>0</v>
      </c>
      <c r="FU106" s="310">
        <v>0</v>
      </c>
      <c r="FV106" s="310">
        <v>0</v>
      </c>
      <c r="FW106" s="310">
        <v>0</v>
      </c>
      <c r="FX106" s="310">
        <v>0</v>
      </c>
      <c r="FY106" s="310">
        <v>0</v>
      </c>
      <c r="FZ106" s="310">
        <v>0</v>
      </c>
      <c r="GA106" s="310">
        <v>0</v>
      </c>
      <c r="GB106" s="310">
        <v>0</v>
      </c>
      <c r="GC106" s="310">
        <v>0</v>
      </c>
      <c r="GD106" s="310">
        <v>0</v>
      </c>
      <c r="GE106" s="310">
        <v>0</v>
      </c>
      <c r="GF106" s="310">
        <v>0</v>
      </c>
      <c r="GG106" s="310">
        <v>0</v>
      </c>
      <c r="GH106" s="310">
        <v>0</v>
      </c>
      <c r="GI106" s="310">
        <v>0</v>
      </c>
      <c r="GJ106" s="294">
        <v>0</v>
      </c>
      <c r="GK106" s="310">
        <v>0</v>
      </c>
      <c r="GL106" s="294">
        <v>0</v>
      </c>
      <c r="GM106" s="310">
        <v>0</v>
      </c>
      <c r="GN106" s="258">
        <f t="shared" si="40"/>
        <v>332</v>
      </c>
      <c r="GO106" s="310">
        <v>0</v>
      </c>
      <c r="GP106" s="258">
        <v>0</v>
      </c>
      <c r="GQ106" s="310">
        <v>0</v>
      </c>
      <c r="GR106" s="310">
        <v>0</v>
      </c>
      <c r="GS106" s="310">
        <v>0</v>
      </c>
      <c r="GT106" s="310">
        <v>0</v>
      </c>
      <c r="GU106" s="310">
        <v>0</v>
      </c>
      <c r="GV106" s="310">
        <v>0</v>
      </c>
      <c r="GW106" s="310">
        <v>0</v>
      </c>
      <c r="GX106" s="310">
        <v>0</v>
      </c>
      <c r="GY106" s="310">
        <v>0</v>
      </c>
      <c r="GZ106" s="310">
        <v>0</v>
      </c>
      <c r="HA106" s="310">
        <v>0</v>
      </c>
      <c r="HB106" s="310">
        <v>0</v>
      </c>
      <c r="HC106" s="310">
        <v>0</v>
      </c>
      <c r="HD106" s="310">
        <v>0</v>
      </c>
      <c r="HE106" s="310">
        <v>0</v>
      </c>
      <c r="HF106" s="258">
        <v>166</v>
      </c>
      <c r="HG106" s="310">
        <v>0</v>
      </c>
      <c r="HH106" s="258">
        <v>2</v>
      </c>
      <c r="HI106" s="311">
        <v>1</v>
      </c>
      <c r="HJ106" s="311">
        <v>1</v>
      </c>
      <c r="HK106" s="310">
        <v>0</v>
      </c>
      <c r="HL106" s="310">
        <v>0</v>
      </c>
      <c r="HM106" s="310">
        <v>0</v>
      </c>
      <c r="HN106" s="310">
        <v>0</v>
      </c>
      <c r="HO106" s="311">
        <v>111</v>
      </c>
      <c r="HP106" s="310">
        <v>0</v>
      </c>
      <c r="HQ106" s="310">
        <v>0</v>
      </c>
      <c r="HR106" s="310">
        <v>0</v>
      </c>
      <c r="HS106" s="310">
        <v>0</v>
      </c>
      <c r="HT106" s="310">
        <v>0</v>
      </c>
      <c r="HU106" s="310">
        <v>0</v>
      </c>
      <c r="HV106" s="310">
        <v>0</v>
      </c>
      <c r="HW106" s="310">
        <v>0</v>
      </c>
      <c r="HX106" s="310">
        <v>0</v>
      </c>
      <c r="HY106" s="310">
        <v>0</v>
      </c>
      <c r="HZ106" s="310">
        <v>0</v>
      </c>
      <c r="IA106" s="310">
        <v>0</v>
      </c>
      <c r="IB106" s="310">
        <v>0</v>
      </c>
      <c r="IC106" s="310">
        <v>0</v>
      </c>
      <c r="ID106" s="310">
        <v>0</v>
      </c>
      <c r="IE106" s="310">
        <v>0</v>
      </c>
      <c r="IF106" s="310">
        <v>0</v>
      </c>
      <c r="IG106" s="310">
        <v>0</v>
      </c>
      <c r="IH106" s="310">
        <v>0</v>
      </c>
      <c r="II106" s="310">
        <v>0</v>
      </c>
      <c r="IJ106" s="310">
        <v>0</v>
      </c>
      <c r="IK106" s="310">
        <v>0</v>
      </c>
      <c r="IL106" s="310">
        <v>0</v>
      </c>
      <c r="IM106" s="310">
        <v>0</v>
      </c>
      <c r="IN106" s="310">
        <v>0</v>
      </c>
      <c r="IO106" s="310">
        <v>0</v>
      </c>
      <c r="IP106" s="310">
        <v>0</v>
      </c>
      <c r="IQ106" s="310">
        <v>0</v>
      </c>
      <c r="IR106" s="310">
        <v>0</v>
      </c>
      <c r="IS106" s="310">
        <v>0</v>
      </c>
      <c r="IT106" s="310">
        <v>0</v>
      </c>
      <c r="IU106" s="310">
        <v>0</v>
      </c>
      <c r="IV106" s="310">
        <v>0</v>
      </c>
      <c r="IW106" s="310">
        <v>0</v>
      </c>
      <c r="IX106" s="310">
        <v>0</v>
      </c>
      <c r="IY106" s="310">
        <v>0</v>
      </c>
      <c r="IZ106" s="310">
        <v>0</v>
      </c>
      <c r="JA106" s="310">
        <v>0</v>
      </c>
    </row>
    <row r="107" spans="1:261" ht="47.25" x14ac:dyDescent="0.3">
      <c r="A107" s="293">
        <v>97</v>
      </c>
      <c r="B107" s="293" t="s">
        <v>526</v>
      </c>
      <c r="C107" s="292" t="s">
        <v>620</v>
      </c>
      <c r="D107" s="291">
        <v>1055181426</v>
      </c>
      <c r="E107" s="265">
        <f t="shared" si="36"/>
        <v>3446</v>
      </c>
      <c r="F107" s="265">
        <f t="shared" si="33"/>
        <v>0</v>
      </c>
      <c r="G107" s="265">
        <f t="shared" si="34"/>
        <v>2846</v>
      </c>
      <c r="H107" s="265">
        <f t="shared" si="44"/>
        <v>0</v>
      </c>
      <c r="I107" s="265">
        <f t="shared" si="35"/>
        <v>600</v>
      </c>
      <c r="J107" s="290">
        <f t="shared" si="37"/>
        <v>2</v>
      </c>
      <c r="K107" s="310">
        <v>0</v>
      </c>
      <c r="L107" s="290">
        <v>2</v>
      </c>
      <c r="M107" s="310">
        <v>0</v>
      </c>
      <c r="N107" s="310">
        <v>0</v>
      </c>
      <c r="O107" s="310">
        <v>0</v>
      </c>
      <c r="P107" s="294">
        <v>0</v>
      </c>
      <c r="Q107" s="310">
        <v>0</v>
      </c>
      <c r="R107" s="310">
        <v>0</v>
      </c>
      <c r="S107" s="310">
        <v>0</v>
      </c>
      <c r="T107" s="310">
        <v>0</v>
      </c>
      <c r="U107" s="310">
        <v>0</v>
      </c>
      <c r="V107" s="294">
        <v>600</v>
      </c>
      <c r="W107" s="310">
        <v>0</v>
      </c>
      <c r="X107" s="294">
        <v>0</v>
      </c>
      <c r="Y107" s="310">
        <v>0</v>
      </c>
      <c r="Z107" s="294">
        <v>0</v>
      </c>
      <c r="AA107" s="310">
        <v>0</v>
      </c>
      <c r="AB107" s="294">
        <v>0</v>
      </c>
      <c r="AC107" s="310">
        <v>0</v>
      </c>
      <c r="AD107" s="294">
        <v>10</v>
      </c>
      <c r="AE107" s="310">
        <v>0</v>
      </c>
      <c r="AF107" s="311">
        <v>0</v>
      </c>
      <c r="AG107" s="310">
        <v>0</v>
      </c>
      <c r="AH107" s="310">
        <v>0</v>
      </c>
      <c r="AI107" s="310">
        <v>0</v>
      </c>
      <c r="AJ107" s="310">
        <v>0</v>
      </c>
      <c r="AK107" s="310">
        <v>0</v>
      </c>
      <c r="AL107" s="312">
        <v>0</v>
      </c>
      <c r="AM107" s="310">
        <v>0</v>
      </c>
      <c r="AN107" s="310">
        <v>0</v>
      </c>
      <c r="AO107" s="310">
        <v>0</v>
      </c>
      <c r="AP107" s="310">
        <v>0</v>
      </c>
      <c r="AQ107" s="310">
        <v>0</v>
      </c>
      <c r="AR107" s="312">
        <v>0</v>
      </c>
      <c r="AS107" s="310">
        <v>0</v>
      </c>
      <c r="AT107" s="312">
        <v>0</v>
      </c>
      <c r="AU107" s="310">
        <v>0</v>
      </c>
      <c r="AV107" s="312">
        <v>0</v>
      </c>
      <c r="AW107" s="310">
        <v>0</v>
      </c>
      <c r="AX107" s="312">
        <v>0</v>
      </c>
      <c r="AY107" s="310">
        <v>0</v>
      </c>
      <c r="AZ107" s="310">
        <v>0</v>
      </c>
      <c r="BA107" s="310">
        <v>0</v>
      </c>
      <c r="BB107" s="290">
        <v>0</v>
      </c>
      <c r="BC107" s="310">
        <v>0</v>
      </c>
      <c r="BD107" s="310">
        <v>0</v>
      </c>
      <c r="BE107" s="310">
        <v>0</v>
      </c>
      <c r="BF107" s="294">
        <v>0</v>
      </c>
      <c r="BG107" s="310">
        <v>0</v>
      </c>
      <c r="BH107" s="290">
        <v>0</v>
      </c>
      <c r="BI107" s="310">
        <v>0</v>
      </c>
      <c r="BJ107" s="310">
        <v>0</v>
      </c>
      <c r="BK107" s="310">
        <v>0</v>
      </c>
      <c r="BL107" s="294">
        <v>0</v>
      </c>
      <c r="BM107" s="310">
        <v>0</v>
      </c>
      <c r="BN107" s="310">
        <v>0</v>
      </c>
      <c r="BO107" s="310">
        <v>0</v>
      </c>
      <c r="BP107" s="294">
        <v>0</v>
      </c>
      <c r="BQ107" s="310">
        <v>0</v>
      </c>
      <c r="BR107" s="290">
        <v>0</v>
      </c>
      <c r="BS107" s="290">
        <f t="shared" si="38"/>
        <v>0</v>
      </c>
      <c r="BT107" s="310">
        <v>0</v>
      </c>
      <c r="BU107" s="290">
        <v>0</v>
      </c>
      <c r="BV107" s="310">
        <v>0</v>
      </c>
      <c r="BW107" s="310">
        <v>0</v>
      </c>
      <c r="BX107" s="310">
        <v>0</v>
      </c>
      <c r="BY107" s="294">
        <v>0</v>
      </c>
      <c r="BZ107" s="310">
        <v>0</v>
      </c>
      <c r="CA107" s="310">
        <v>0</v>
      </c>
      <c r="CB107" s="310">
        <v>0</v>
      </c>
      <c r="CC107" s="258">
        <v>0</v>
      </c>
      <c r="CD107" s="310">
        <v>0</v>
      </c>
      <c r="CE107" s="310">
        <v>0</v>
      </c>
      <c r="CF107" s="313">
        <v>0</v>
      </c>
      <c r="CG107" s="313">
        <v>0</v>
      </c>
      <c r="CH107" s="310">
        <v>0</v>
      </c>
      <c r="CI107" s="313">
        <v>0</v>
      </c>
      <c r="CJ107" s="310">
        <v>0</v>
      </c>
      <c r="CK107" s="310">
        <v>0</v>
      </c>
      <c r="CL107" s="310">
        <v>0</v>
      </c>
      <c r="CM107" s="311">
        <v>0</v>
      </c>
      <c r="CN107" s="310">
        <v>0</v>
      </c>
      <c r="CO107" s="311">
        <v>0</v>
      </c>
      <c r="CP107" s="310">
        <v>0</v>
      </c>
      <c r="CQ107" s="310">
        <v>0</v>
      </c>
      <c r="CR107" s="310">
        <v>0</v>
      </c>
      <c r="CS107" s="290">
        <v>19</v>
      </c>
      <c r="CT107" s="310">
        <v>0</v>
      </c>
      <c r="CU107" s="310">
        <v>0</v>
      </c>
      <c r="CV107" s="310">
        <v>0</v>
      </c>
      <c r="CW107" s="310">
        <v>0</v>
      </c>
      <c r="CX107" s="310">
        <v>0</v>
      </c>
      <c r="CY107" s="290">
        <v>10</v>
      </c>
      <c r="CZ107" s="290">
        <f t="shared" si="39"/>
        <v>0</v>
      </c>
      <c r="DA107" s="310">
        <v>0</v>
      </c>
      <c r="DB107" s="290">
        <v>0</v>
      </c>
      <c r="DC107" s="310">
        <v>0</v>
      </c>
      <c r="DD107" s="294">
        <v>0</v>
      </c>
      <c r="DE107" s="310">
        <v>0</v>
      </c>
      <c r="DF107" s="310">
        <v>0</v>
      </c>
      <c r="DG107" s="310">
        <v>0</v>
      </c>
      <c r="DH107" s="310">
        <v>0</v>
      </c>
      <c r="DI107" s="310">
        <v>0</v>
      </c>
      <c r="DJ107" s="310">
        <v>0</v>
      </c>
      <c r="DK107" s="310">
        <v>0</v>
      </c>
      <c r="DL107" s="310">
        <v>0</v>
      </c>
      <c r="DM107" s="310">
        <v>0</v>
      </c>
      <c r="DN107" s="310">
        <v>0</v>
      </c>
      <c r="DO107" s="310">
        <v>0</v>
      </c>
      <c r="DP107" s="310">
        <v>0</v>
      </c>
      <c r="DQ107" s="310">
        <v>0</v>
      </c>
      <c r="DR107" s="294">
        <v>0</v>
      </c>
      <c r="DS107" s="310">
        <v>0</v>
      </c>
      <c r="DT107" s="294">
        <v>2846</v>
      </c>
      <c r="DU107" s="310">
        <v>0</v>
      </c>
      <c r="DV107" s="310">
        <v>0</v>
      </c>
      <c r="DW107" s="310">
        <v>0</v>
      </c>
      <c r="DX107" s="310">
        <v>0</v>
      </c>
      <c r="DY107" s="310">
        <v>0</v>
      </c>
      <c r="DZ107" s="310">
        <v>0</v>
      </c>
      <c r="EA107" s="310">
        <v>0</v>
      </c>
      <c r="EB107" s="310">
        <v>0</v>
      </c>
      <c r="EC107" s="310">
        <v>0</v>
      </c>
      <c r="ED107" s="310">
        <v>0</v>
      </c>
      <c r="EE107" s="310">
        <v>0</v>
      </c>
      <c r="EF107" s="310">
        <v>0</v>
      </c>
      <c r="EG107" s="310">
        <v>0</v>
      </c>
      <c r="EH107" s="294">
        <v>0</v>
      </c>
      <c r="EI107" s="294">
        <v>0</v>
      </c>
      <c r="EJ107" s="291">
        <v>813</v>
      </c>
      <c r="EK107" s="310">
        <v>0</v>
      </c>
      <c r="EL107" s="294">
        <v>3.5</v>
      </c>
      <c r="EM107" s="310">
        <v>0</v>
      </c>
      <c r="EN107" s="310">
        <v>0</v>
      </c>
      <c r="EO107" s="310">
        <v>0</v>
      </c>
      <c r="EP107" s="258">
        <v>0</v>
      </c>
      <c r="EQ107" s="310">
        <v>0</v>
      </c>
      <c r="ER107" s="310">
        <v>0</v>
      </c>
      <c r="ES107" s="310">
        <v>0</v>
      </c>
      <c r="ET107" s="310">
        <v>0</v>
      </c>
      <c r="EU107" s="310">
        <v>0</v>
      </c>
      <c r="EV107" s="258">
        <f t="shared" si="42"/>
        <v>0</v>
      </c>
      <c r="EW107" s="310">
        <v>0</v>
      </c>
      <c r="EX107" s="310">
        <v>0</v>
      </c>
      <c r="EY107" s="310">
        <v>0</v>
      </c>
      <c r="EZ107" s="310">
        <v>0</v>
      </c>
      <c r="FA107" s="310">
        <v>0</v>
      </c>
      <c r="FB107" s="310">
        <v>0</v>
      </c>
      <c r="FC107" s="310">
        <v>0</v>
      </c>
      <c r="FD107" s="310">
        <v>0</v>
      </c>
      <c r="FE107" s="310">
        <v>0</v>
      </c>
      <c r="FF107" s="310">
        <v>0</v>
      </c>
      <c r="FG107" s="310">
        <v>0</v>
      </c>
      <c r="FH107" s="310">
        <v>0</v>
      </c>
      <c r="FI107" s="310">
        <v>0</v>
      </c>
      <c r="FJ107" s="310">
        <v>0</v>
      </c>
      <c r="FK107" s="310">
        <v>0</v>
      </c>
      <c r="FL107" s="310">
        <v>0</v>
      </c>
      <c r="FM107" s="310">
        <v>0</v>
      </c>
      <c r="FN107" s="310">
        <v>0</v>
      </c>
      <c r="FO107" s="310">
        <v>0</v>
      </c>
      <c r="FP107" s="310">
        <v>0</v>
      </c>
      <c r="FQ107" s="310">
        <v>0</v>
      </c>
      <c r="FR107" s="310">
        <v>0</v>
      </c>
      <c r="FS107" s="310">
        <v>0</v>
      </c>
      <c r="FT107" s="310">
        <v>0</v>
      </c>
      <c r="FU107" s="310">
        <v>0</v>
      </c>
      <c r="FV107" s="310">
        <v>0</v>
      </c>
      <c r="FW107" s="310">
        <v>0</v>
      </c>
      <c r="FX107" s="310">
        <v>0</v>
      </c>
      <c r="FY107" s="310">
        <v>0</v>
      </c>
      <c r="FZ107" s="310">
        <v>0</v>
      </c>
      <c r="GA107" s="310">
        <v>0</v>
      </c>
      <c r="GB107" s="310">
        <v>0</v>
      </c>
      <c r="GC107" s="310">
        <v>0</v>
      </c>
      <c r="GD107" s="310">
        <v>0</v>
      </c>
      <c r="GE107" s="310">
        <v>0</v>
      </c>
      <c r="GF107" s="310">
        <v>0</v>
      </c>
      <c r="GG107" s="310">
        <v>0</v>
      </c>
      <c r="GH107" s="310">
        <v>0</v>
      </c>
      <c r="GI107" s="310">
        <v>0</v>
      </c>
      <c r="GJ107" s="294">
        <v>0</v>
      </c>
      <c r="GK107" s="310">
        <v>0</v>
      </c>
      <c r="GL107" s="294">
        <v>0</v>
      </c>
      <c r="GM107" s="310">
        <v>0</v>
      </c>
      <c r="GN107" s="258">
        <f t="shared" si="40"/>
        <v>0</v>
      </c>
      <c r="GO107" s="310">
        <v>0</v>
      </c>
      <c r="GP107" s="258">
        <f t="shared" si="41"/>
        <v>0</v>
      </c>
      <c r="GQ107" s="310">
        <v>0</v>
      </c>
      <c r="GR107" s="310">
        <v>0</v>
      </c>
      <c r="GS107" s="310">
        <v>0</v>
      </c>
      <c r="GT107" s="310">
        <v>0</v>
      </c>
      <c r="GU107" s="310">
        <v>0</v>
      </c>
      <c r="GV107" s="310">
        <v>0</v>
      </c>
      <c r="GW107" s="310">
        <v>0</v>
      </c>
      <c r="GX107" s="310">
        <v>0</v>
      </c>
      <c r="GY107" s="310">
        <v>0</v>
      </c>
      <c r="GZ107" s="310">
        <v>0</v>
      </c>
      <c r="HA107" s="310">
        <v>0</v>
      </c>
      <c r="HB107" s="310">
        <v>0</v>
      </c>
      <c r="HC107" s="310">
        <v>0</v>
      </c>
      <c r="HD107" s="310">
        <v>0</v>
      </c>
      <c r="HE107" s="310">
        <v>0</v>
      </c>
      <c r="HF107" s="258">
        <v>0</v>
      </c>
      <c r="HG107" s="310">
        <v>0</v>
      </c>
      <c r="HH107" s="258">
        <v>0</v>
      </c>
      <c r="HI107" s="311">
        <v>0</v>
      </c>
      <c r="HJ107" s="311">
        <v>0</v>
      </c>
      <c r="HK107" s="310">
        <v>0</v>
      </c>
      <c r="HL107" s="310">
        <v>0</v>
      </c>
      <c r="HM107" s="310">
        <v>0</v>
      </c>
      <c r="HN107" s="310">
        <v>0</v>
      </c>
      <c r="HO107" s="311">
        <v>0</v>
      </c>
      <c r="HP107" s="310">
        <v>0</v>
      </c>
      <c r="HQ107" s="310">
        <v>0</v>
      </c>
      <c r="HR107" s="310">
        <v>0</v>
      </c>
      <c r="HS107" s="310">
        <v>0</v>
      </c>
      <c r="HT107" s="310">
        <v>0</v>
      </c>
      <c r="HU107" s="310">
        <v>0</v>
      </c>
      <c r="HV107" s="310">
        <v>0</v>
      </c>
      <c r="HW107" s="310">
        <v>0</v>
      </c>
      <c r="HX107" s="310">
        <v>0</v>
      </c>
      <c r="HY107" s="310">
        <v>0</v>
      </c>
      <c r="HZ107" s="310">
        <v>0</v>
      </c>
      <c r="IA107" s="310">
        <v>0</v>
      </c>
      <c r="IB107" s="310">
        <v>0</v>
      </c>
      <c r="IC107" s="310">
        <v>0</v>
      </c>
      <c r="ID107" s="310">
        <v>0</v>
      </c>
      <c r="IE107" s="310">
        <v>0</v>
      </c>
      <c r="IF107" s="310">
        <v>0</v>
      </c>
      <c r="IG107" s="310">
        <v>0</v>
      </c>
      <c r="IH107" s="310">
        <v>0</v>
      </c>
      <c r="II107" s="310">
        <v>0</v>
      </c>
      <c r="IJ107" s="310">
        <v>0</v>
      </c>
      <c r="IK107" s="310">
        <v>0</v>
      </c>
      <c r="IL107" s="310">
        <v>0</v>
      </c>
      <c r="IM107" s="310">
        <v>0</v>
      </c>
      <c r="IN107" s="310">
        <v>0</v>
      </c>
      <c r="IO107" s="310">
        <v>0</v>
      </c>
      <c r="IP107" s="310">
        <v>0</v>
      </c>
      <c r="IQ107" s="310">
        <v>0</v>
      </c>
      <c r="IR107" s="310">
        <v>0</v>
      </c>
      <c r="IS107" s="310">
        <v>0</v>
      </c>
      <c r="IT107" s="310">
        <v>0</v>
      </c>
      <c r="IU107" s="310">
        <v>0</v>
      </c>
      <c r="IV107" s="310">
        <v>0</v>
      </c>
      <c r="IW107" s="310">
        <v>0</v>
      </c>
      <c r="IX107" s="310">
        <v>0</v>
      </c>
      <c r="IY107" s="310">
        <v>0</v>
      </c>
      <c r="IZ107" s="310">
        <v>0</v>
      </c>
      <c r="JA107" s="310">
        <v>0</v>
      </c>
    </row>
    <row r="108" spans="1:261" ht="47.25" x14ac:dyDescent="0.3">
      <c r="A108" s="293">
        <v>98</v>
      </c>
      <c r="B108" s="293" t="s">
        <v>526</v>
      </c>
      <c r="C108" s="292" t="s">
        <v>621</v>
      </c>
      <c r="D108" s="291">
        <v>1055181425</v>
      </c>
      <c r="E108" s="265">
        <f t="shared" si="36"/>
        <v>2085.88</v>
      </c>
      <c r="F108" s="265">
        <f t="shared" si="33"/>
        <v>0</v>
      </c>
      <c r="G108" s="265">
        <f t="shared" si="34"/>
        <v>2085.88</v>
      </c>
      <c r="H108" s="265">
        <f t="shared" si="44"/>
        <v>0</v>
      </c>
      <c r="I108" s="265">
        <f t="shared" si="35"/>
        <v>0</v>
      </c>
      <c r="J108" s="290">
        <f t="shared" si="37"/>
        <v>0</v>
      </c>
      <c r="K108" s="310">
        <v>0</v>
      </c>
      <c r="L108" s="290">
        <v>0</v>
      </c>
      <c r="M108" s="310">
        <v>0</v>
      </c>
      <c r="N108" s="310">
        <v>0</v>
      </c>
      <c r="O108" s="310">
        <v>0</v>
      </c>
      <c r="P108" s="294">
        <v>0</v>
      </c>
      <c r="Q108" s="310">
        <v>0</v>
      </c>
      <c r="R108" s="310">
        <v>0</v>
      </c>
      <c r="S108" s="310">
        <v>0</v>
      </c>
      <c r="T108" s="310">
        <v>0</v>
      </c>
      <c r="U108" s="310">
        <v>0</v>
      </c>
      <c r="V108" s="294">
        <v>0</v>
      </c>
      <c r="W108" s="310">
        <v>0</v>
      </c>
      <c r="X108" s="294">
        <v>0</v>
      </c>
      <c r="Y108" s="310">
        <v>0</v>
      </c>
      <c r="Z108" s="294">
        <v>0</v>
      </c>
      <c r="AA108" s="310">
        <v>0</v>
      </c>
      <c r="AB108" s="294">
        <v>0</v>
      </c>
      <c r="AC108" s="310">
        <v>0</v>
      </c>
      <c r="AD108" s="294">
        <v>0</v>
      </c>
      <c r="AE108" s="310">
        <v>0</v>
      </c>
      <c r="AF108" s="311">
        <v>0</v>
      </c>
      <c r="AG108" s="310">
        <v>0</v>
      </c>
      <c r="AH108" s="310">
        <v>0</v>
      </c>
      <c r="AI108" s="310">
        <v>0</v>
      </c>
      <c r="AJ108" s="310">
        <v>0</v>
      </c>
      <c r="AK108" s="310">
        <v>0</v>
      </c>
      <c r="AL108" s="312">
        <v>0</v>
      </c>
      <c r="AM108" s="310">
        <v>0</v>
      </c>
      <c r="AN108" s="310">
        <v>0</v>
      </c>
      <c r="AO108" s="310">
        <v>0</v>
      </c>
      <c r="AP108" s="310">
        <v>0</v>
      </c>
      <c r="AQ108" s="310">
        <v>0</v>
      </c>
      <c r="AR108" s="312">
        <v>0</v>
      </c>
      <c r="AS108" s="310">
        <v>0</v>
      </c>
      <c r="AT108" s="312">
        <v>0</v>
      </c>
      <c r="AU108" s="310">
        <v>0</v>
      </c>
      <c r="AV108" s="312">
        <v>0</v>
      </c>
      <c r="AW108" s="310">
        <v>0</v>
      </c>
      <c r="AX108" s="312">
        <v>0</v>
      </c>
      <c r="AY108" s="310">
        <v>0</v>
      </c>
      <c r="AZ108" s="310">
        <v>0</v>
      </c>
      <c r="BA108" s="310">
        <v>0</v>
      </c>
      <c r="BB108" s="290">
        <v>0</v>
      </c>
      <c r="BC108" s="310">
        <v>0</v>
      </c>
      <c r="BD108" s="310">
        <v>0</v>
      </c>
      <c r="BE108" s="310">
        <v>0</v>
      </c>
      <c r="BF108" s="294">
        <v>0</v>
      </c>
      <c r="BG108" s="310">
        <v>0</v>
      </c>
      <c r="BH108" s="290">
        <v>0</v>
      </c>
      <c r="BI108" s="310">
        <v>0</v>
      </c>
      <c r="BJ108" s="310">
        <v>0</v>
      </c>
      <c r="BK108" s="310">
        <v>0</v>
      </c>
      <c r="BL108" s="294">
        <v>0</v>
      </c>
      <c r="BM108" s="310">
        <v>0</v>
      </c>
      <c r="BN108" s="310">
        <v>0</v>
      </c>
      <c r="BO108" s="310">
        <v>0</v>
      </c>
      <c r="BP108" s="294">
        <v>0</v>
      </c>
      <c r="BQ108" s="310">
        <v>0</v>
      </c>
      <c r="BR108" s="290">
        <v>0</v>
      </c>
      <c r="BS108" s="290">
        <f t="shared" si="38"/>
        <v>0</v>
      </c>
      <c r="BT108" s="310">
        <v>0</v>
      </c>
      <c r="BU108" s="290">
        <v>0</v>
      </c>
      <c r="BV108" s="310">
        <v>0</v>
      </c>
      <c r="BW108" s="310">
        <v>0</v>
      </c>
      <c r="BX108" s="310">
        <v>0</v>
      </c>
      <c r="BY108" s="294">
        <v>0</v>
      </c>
      <c r="BZ108" s="310">
        <v>0</v>
      </c>
      <c r="CA108" s="310">
        <v>0</v>
      </c>
      <c r="CB108" s="310">
        <v>0</v>
      </c>
      <c r="CC108" s="258">
        <v>0</v>
      </c>
      <c r="CD108" s="310">
        <v>0</v>
      </c>
      <c r="CE108" s="310">
        <v>0</v>
      </c>
      <c r="CF108" s="313">
        <v>0</v>
      </c>
      <c r="CG108" s="313">
        <v>0</v>
      </c>
      <c r="CH108" s="310">
        <v>0</v>
      </c>
      <c r="CI108" s="313">
        <v>0</v>
      </c>
      <c r="CJ108" s="310">
        <v>0</v>
      </c>
      <c r="CK108" s="310">
        <v>0</v>
      </c>
      <c r="CL108" s="310">
        <v>0</v>
      </c>
      <c r="CM108" s="311">
        <v>0</v>
      </c>
      <c r="CN108" s="310">
        <v>0</v>
      </c>
      <c r="CO108" s="311">
        <v>0</v>
      </c>
      <c r="CP108" s="310">
        <v>0</v>
      </c>
      <c r="CQ108" s="310">
        <v>0</v>
      </c>
      <c r="CR108" s="310">
        <v>0</v>
      </c>
      <c r="CS108" s="290">
        <v>0</v>
      </c>
      <c r="CT108" s="310">
        <v>0</v>
      </c>
      <c r="CU108" s="310">
        <v>0</v>
      </c>
      <c r="CV108" s="310">
        <v>0</v>
      </c>
      <c r="CW108" s="310">
        <v>0</v>
      </c>
      <c r="CX108" s="310">
        <v>0</v>
      </c>
      <c r="CY108" s="290">
        <v>0</v>
      </c>
      <c r="CZ108" s="290">
        <f t="shared" si="39"/>
        <v>0</v>
      </c>
      <c r="DA108" s="310">
        <v>0</v>
      </c>
      <c r="DB108" s="290">
        <v>0</v>
      </c>
      <c r="DC108" s="310">
        <v>0</v>
      </c>
      <c r="DD108" s="294">
        <v>0</v>
      </c>
      <c r="DE108" s="310">
        <v>0</v>
      </c>
      <c r="DF108" s="310">
        <v>0</v>
      </c>
      <c r="DG108" s="310">
        <v>0</v>
      </c>
      <c r="DH108" s="310">
        <v>0</v>
      </c>
      <c r="DI108" s="310">
        <v>0</v>
      </c>
      <c r="DJ108" s="310">
        <v>0</v>
      </c>
      <c r="DK108" s="310">
        <v>0</v>
      </c>
      <c r="DL108" s="310">
        <v>0</v>
      </c>
      <c r="DM108" s="310">
        <v>0</v>
      </c>
      <c r="DN108" s="310">
        <v>0</v>
      </c>
      <c r="DO108" s="310">
        <v>0</v>
      </c>
      <c r="DP108" s="310">
        <v>0</v>
      </c>
      <c r="DQ108" s="310">
        <v>0</v>
      </c>
      <c r="DR108" s="294">
        <v>0</v>
      </c>
      <c r="DS108" s="310">
        <v>0</v>
      </c>
      <c r="DT108" s="294">
        <v>447</v>
      </c>
      <c r="DU108" s="310">
        <v>0</v>
      </c>
      <c r="DV108" s="310">
        <v>0</v>
      </c>
      <c r="DW108" s="310">
        <v>0</v>
      </c>
      <c r="DX108" s="310">
        <v>0</v>
      </c>
      <c r="DY108" s="310">
        <v>0</v>
      </c>
      <c r="DZ108" s="310">
        <v>0</v>
      </c>
      <c r="EA108" s="310">
        <v>0</v>
      </c>
      <c r="EB108" s="310">
        <v>0</v>
      </c>
      <c r="EC108" s="310">
        <v>0</v>
      </c>
      <c r="ED108" s="310">
        <v>0</v>
      </c>
      <c r="EE108" s="310">
        <v>0</v>
      </c>
      <c r="EF108" s="310">
        <v>0</v>
      </c>
      <c r="EG108" s="310">
        <v>0</v>
      </c>
      <c r="EH108" s="294">
        <v>0</v>
      </c>
      <c r="EI108" s="294">
        <v>0</v>
      </c>
      <c r="EJ108" s="291">
        <v>128</v>
      </c>
      <c r="EK108" s="310">
        <v>0</v>
      </c>
      <c r="EL108" s="294">
        <v>3.5</v>
      </c>
      <c r="EM108" s="310">
        <v>0</v>
      </c>
      <c r="EN108" s="310">
        <v>0</v>
      </c>
      <c r="EO108" s="310">
        <v>0</v>
      </c>
      <c r="EP108" s="258">
        <v>1638.88</v>
      </c>
      <c r="EQ108" s="310">
        <v>0</v>
      </c>
      <c r="ER108" s="310">
        <v>0</v>
      </c>
      <c r="ES108" s="310">
        <v>0</v>
      </c>
      <c r="ET108" s="310">
        <v>0</v>
      </c>
      <c r="EU108" s="310">
        <v>0</v>
      </c>
      <c r="EV108" s="258">
        <v>0</v>
      </c>
      <c r="EW108" s="310">
        <v>0</v>
      </c>
      <c r="EX108" s="310">
        <v>0</v>
      </c>
      <c r="EY108" s="310">
        <v>0</v>
      </c>
      <c r="EZ108" s="310">
        <v>0</v>
      </c>
      <c r="FA108" s="310">
        <v>0</v>
      </c>
      <c r="FB108" s="310">
        <v>0</v>
      </c>
      <c r="FC108" s="310">
        <v>0</v>
      </c>
      <c r="FD108" s="310">
        <v>0</v>
      </c>
      <c r="FE108" s="310">
        <v>0</v>
      </c>
      <c r="FF108" s="310">
        <v>0</v>
      </c>
      <c r="FG108" s="310">
        <v>0</v>
      </c>
      <c r="FH108" s="310">
        <v>0</v>
      </c>
      <c r="FI108" s="310">
        <v>0</v>
      </c>
      <c r="FJ108" s="310">
        <v>0</v>
      </c>
      <c r="FK108" s="310">
        <v>0</v>
      </c>
      <c r="FL108" s="310">
        <v>0</v>
      </c>
      <c r="FM108" s="310">
        <v>0</v>
      </c>
      <c r="FN108" s="310">
        <v>0</v>
      </c>
      <c r="FO108" s="310">
        <v>0</v>
      </c>
      <c r="FP108" s="310">
        <v>0</v>
      </c>
      <c r="FQ108" s="310">
        <v>0</v>
      </c>
      <c r="FR108" s="310">
        <v>0</v>
      </c>
      <c r="FS108" s="310">
        <v>0</v>
      </c>
      <c r="FT108" s="310">
        <v>0</v>
      </c>
      <c r="FU108" s="310">
        <v>0</v>
      </c>
      <c r="FV108" s="310">
        <v>0</v>
      </c>
      <c r="FW108" s="310">
        <v>0</v>
      </c>
      <c r="FX108" s="310">
        <v>0</v>
      </c>
      <c r="FY108" s="310">
        <v>0</v>
      </c>
      <c r="FZ108" s="310">
        <v>0</v>
      </c>
      <c r="GA108" s="310">
        <v>0</v>
      </c>
      <c r="GB108" s="310">
        <v>0</v>
      </c>
      <c r="GC108" s="310">
        <v>0</v>
      </c>
      <c r="GD108" s="310">
        <v>0</v>
      </c>
      <c r="GE108" s="310">
        <v>0</v>
      </c>
      <c r="GF108" s="310">
        <v>0</v>
      </c>
      <c r="GG108" s="310">
        <v>0</v>
      </c>
      <c r="GH108" s="310">
        <v>0</v>
      </c>
      <c r="GI108" s="310">
        <v>0</v>
      </c>
      <c r="GJ108" s="294">
        <v>164</v>
      </c>
      <c r="GK108" s="310">
        <v>0</v>
      </c>
      <c r="GL108" s="294">
        <v>10</v>
      </c>
      <c r="GM108" s="310">
        <v>0</v>
      </c>
      <c r="GN108" s="258">
        <f t="shared" si="40"/>
        <v>0</v>
      </c>
      <c r="GO108" s="310">
        <v>0</v>
      </c>
      <c r="GP108" s="258">
        <f t="shared" si="41"/>
        <v>0</v>
      </c>
      <c r="GQ108" s="310">
        <v>0</v>
      </c>
      <c r="GR108" s="310">
        <v>0</v>
      </c>
      <c r="GS108" s="310">
        <v>0</v>
      </c>
      <c r="GT108" s="310">
        <v>0</v>
      </c>
      <c r="GU108" s="310">
        <v>0</v>
      </c>
      <c r="GV108" s="310">
        <v>0</v>
      </c>
      <c r="GW108" s="310">
        <v>0</v>
      </c>
      <c r="GX108" s="310">
        <v>0</v>
      </c>
      <c r="GY108" s="310">
        <v>0</v>
      </c>
      <c r="GZ108" s="310">
        <v>0</v>
      </c>
      <c r="HA108" s="310">
        <v>0</v>
      </c>
      <c r="HB108" s="310">
        <v>0</v>
      </c>
      <c r="HC108" s="310">
        <v>0</v>
      </c>
      <c r="HD108" s="310">
        <v>0</v>
      </c>
      <c r="HE108" s="310">
        <v>0</v>
      </c>
      <c r="HF108" s="258">
        <v>0</v>
      </c>
      <c r="HG108" s="310">
        <v>0</v>
      </c>
      <c r="HH108" s="258">
        <v>0</v>
      </c>
      <c r="HI108" s="311">
        <v>0</v>
      </c>
      <c r="HJ108" s="311">
        <v>0</v>
      </c>
      <c r="HK108" s="310">
        <v>0</v>
      </c>
      <c r="HL108" s="310">
        <v>0</v>
      </c>
      <c r="HM108" s="310">
        <v>0</v>
      </c>
      <c r="HN108" s="310">
        <v>0</v>
      </c>
      <c r="HO108" s="311">
        <v>0</v>
      </c>
      <c r="HP108" s="310">
        <v>0</v>
      </c>
      <c r="HQ108" s="310">
        <v>0</v>
      </c>
      <c r="HR108" s="310">
        <v>0</v>
      </c>
      <c r="HS108" s="310">
        <v>0</v>
      </c>
      <c r="HT108" s="310">
        <v>0</v>
      </c>
      <c r="HU108" s="310">
        <v>0</v>
      </c>
      <c r="HV108" s="310">
        <v>0</v>
      </c>
      <c r="HW108" s="310">
        <v>0</v>
      </c>
      <c r="HX108" s="310">
        <v>0</v>
      </c>
      <c r="HY108" s="310">
        <v>0</v>
      </c>
      <c r="HZ108" s="310">
        <v>0</v>
      </c>
      <c r="IA108" s="310">
        <v>0</v>
      </c>
      <c r="IB108" s="310">
        <v>0</v>
      </c>
      <c r="IC108" s="310">
        <v>0</v>
      </c>
      <c r="ID108" s="310">
        <v>0</v>
      </c>
      <c r="IE108" s="310">
        <v>0</v>
      </c>
      <c r="IF108" s="310">
        <v>0</v>
      </c>
      <c r="IG108" s="310">
        <v>0</v>
      </c>
      <c r="IH108" s="310">
        <v>0</v>
      </c>
      <c r="II108" s="310">
        <v>0</v>
      </c>
      <c r="IJ108" s="310">
        <v>0</v>
      </c>
      <c r="IK108" s="310">
        <v>0</v>
      </c>
      <c r="IL108" s="310">
        <v>0</v>
      </c>
      <c r="IM108" s="310">
        <v>0</v>
      </c>
      <c r="IN108" s="310">
        <v>0</v>
      </c>
      <c r="IO108" s="310">
        <v>0</v>
      </c>
      <c r="IP108" s="310">
        <v>0</v>
      </c>
      <c r="IQ108" s="310">
        <v>0</v>
      </c>
      <c r="IR108" s="310">
        <v>0</v>
      </c>
      <c r="IS108" s="310">
        <v>0</v>
      </c>
      <c r="IT108" s="310">
        <v>0</v>
      </c>
      <c r="IU108" s="310">
        <v>0</v>
      </c>
      <c r="IV108" s="310">
        <v>0</v>
      </c>
      <c r="IW108" s="310">
        <v>0</v>
      </c>
      <c r="IX108" s="310">
        <v>0</v>
      </c>
      <c r="IY108" s="310">
        <v>0</v>
      </c>
      <c r="IZ108" s="310">
        <v>0</v>
      </c>
      <c r="JA108" s="310">
        <v>0</v>
      </c>
    </row>
    <row r="109" spans="1:261" ht="110.25" x14ac:dyDescent="0.3">
      <c r="A109" s="293">
        <v>99</v>
      </c>
      <c r="B109" s="293" t="s">
        <v>526</v>
      </c>
      <c r="C109" s="292" t="s">
        <v>622</v>
      </c>
      <c r="D109" s="291">
        <v>247693120</v>
      </c>
      <c r="E109" s="265">
        <f t="shared" si="36"/>
        <v>3191.66</v>
      </c>
      <c r="F109" s="265">
        <f t="shared" si="33"/>
        <v>0</v>
      </c>
      <c r="G109" s="265">
        <f t="shared" si="34"/>
        <v>2628</v>
      </c>
      <c r="H109" s="265">
        <f>SUM(O109,S109,U109,W109,Y109,AA109,AK109,AO109,AQ109,AS109,AU109,AW109,BC109,BE109,AY109,FK109,FL109,FM109,FQ109,FR109,BX109,CB109,DE109,DI109,DU109,DY109,EM109,ET109,EU109,FE109,FF109,FG109,GO109,GS109,HN109,HR109,HT109,HV109,HX109,HZ109,IJ109,IN109,IP109,IR109,IT109,IV109,FS109,FW109,FX109,FY109,GC109,GD109,GE109,GU109,GW109,GY109,HA109,HC109,IB109,IX109,IZ109,DK109,DM109,DO109,DQ109,IF109,EA109,EC109,EE109,EG109,ID109)</f>
        <v>0</v>
      </c>
      <c r="I109" s="265">
        <f t="shared" si="35"/>
        <v>563.66000000000008</v>
      </c>
      <c r="J109" s="290">
        <f t="shared" si="37"/>
        <v>1</v>
      </c>
      <c r="K109" s="310">
        <v>0</v>
      </c>
      <c r="L109" s="290">
        <v>1</v>
      </c>
      <c r="M109" s="310">
        <v>0</v>
      </c>
      <c r="N109" s="310">
        <v>0</v>
      </c>
      <c r="O109" s="310">
        <v>0</v>
      </c>
      <c r="P109" s="294">
        <v>0</v>
      </c>
      <c r="Q109" s="310">
        <v>0</v>
      </c>
      <c r="R109" s="310">
        <v>0</v>
      </c>
      <c r="S109" s="310">
        <v>0</v>
      </c>
      <c r="T109" s="310">
        <v>0</v>
      </c>
      <c r="U109" s="310">
        <v>0</v>
      </c>
      <c r="V109" s="294">
        <v>181</v>
      </c>
      <c r="W109" s="310">
        <v>0</v>
      </c>
      <c r="X109" s="294">
        <v>0</v>
      </c>
      <c r="Y109" s="310">
        <v>0</v>
      </c>
      <c r="Z109" s="294">
        <v>0</v>
      </c>
      <c r="AA109" s="310">
        <v>0</v>
      </c>
      <c r="AB109" s="294">
        <v>0</v>
      </c>
      <c r="AC109" s="310">
        <v>0</v>
      </c>
      <c r="AD109" s="294">
        <v>4</v>
      </c>
      <c r="AE109" s="310">
        <v>0</v>
      </c>
      <c r="AF109" s="311">
        <v>0</v>
      </c>
      <c r="AG109" s="310">
        <v>0</v>
      </c>
      <c r="AH109" s="310">
        <v>0</v>
      </c>
      <c r="AI109" s="310">
        <v>0</v>
      </c>
      <c r="AJ109" s="310">
        <v>0</v>
      </c>
      <c r="AK109" s="310">
        <v>0</v>
      </c>
      <c r="AL109" s="312">
        <v>0</v>
      </c>
      <c r="AM109" s="310">
        <v>0</v>
      </c>
      <c r="AN109" s="310">
        <v>0</v>
      </c>
      <c r="AO109" s="310">
        <v>0</v>
      </c>
      <c r="AP109" s="310">
        <v>0</v>
      </c>
      <c r="AQ109" s="310">
        <v>0</v>
      </c>
      <c r="AR109" s="312">
        <v>0</v>
      </c>
      <c r="AS109" s="310">
        <v>0</v>
      </c>
      <c r="AT109" s="312">
        <v>0</v>
      </c>
      <c r="AU109" s="310">
        <v>0</v>
      </c>
      <c r="AV109" s="312">
        <v>0</v>
      </c>
      <c r="AW109" s="310">
        <v>0</v>
      </c>
      <c r="AX109" s="312">
        <v>0</v>
      </c>
      <c r="AY109" s="310">
        <v>0</v>
      </c>
      <c r="AZ109" s="310">
        <v>0</v>
      </c>
      <c r="BA109" s="310">
        <v>0</v>
      </c>
      <c r="BB109" s="290">
        <v>0</v>
      </c>
      <c r="BC109" s="310">
        <v>0</v>
      </c>
      <c r="BD109" s="310">
        <v>0</v>
      </c>
      <c r="BE109" s="310">
        <v>0</v>
      </c>
      <c r="BF109" s="294">
        <v>0</v>
      </c>
      <c r="BG109" s="310">
        <v>0</v>
      </c>
      <c r="BH109" s="290">
        <v>57</v>
      </c>
      <c r="BI109" s="310">
        <v>0</v>
      </c>
      <c r="BJ109" s="310">
        <v>0</v>
      </c>
      <c r="BK109" s="310">
        <v>0</v>
      </c>
      <c r="BL109" s="294">
        <v>0</v>
      </c>
      <c r="BM109" s="310">
        <v>0</v>
      </c>
      <c r="BN109" s="310">
        <v>0</v>
      </c>
      <c r="BO109" s="310">
        <v>0</v>
      </c>
      <c r="BP109" s="294">
        <v>0</v>
      </c>
      <c r="BQ109" s="310">
        <v>0</v>
      </c>
      <c r="BR109" s="290">
        <v>0</v>
      </c>
      <c r="BS109" s="290">
        <f t="shared" si="38"/>
        <v>1</v>
      </c>
      <c r="BT109" s="310">
        <v>0</v>
      </c>
      <c r="BU109" s="290">
        <v>1</v>
      </c>
      <c r="BV109" s="310">
        <v>0</v>
      </c>
      <c r="BW109" s="310">
        <v>0</v>
      </c>
      <c r="BX109" s="310">
        <v>0</v>
      </c>
      <c r="BY109" s="294">
        <v>15</v>
      </c>
      <c r="BZ109" s="310">
        <v>0</v>
      </c>
      <c r="CA109" s="310">
        <v>0</v>
      </c>
      <c r="CB109" s="310">
        <v>0</v>
      </c>
      <c r="CC109" s="258">
        <v>0</v>
      </c>
      <c r="CD109" s="310">
        <v>0</v>
      </c>
      <c r="CE109" s="310">
        <v>0</v>
      </c>
      <c r="CF109" s="313">
        <v>0</v>
      </c>
      <c r="CG109" s="313">
        <v>0</v>
      </c>
      <c r="CH109" s="310">
        <v>0</v>
      </c>
      <c r="CI109" s="313">
        <v>0</v>
      </c>
      <c r="CJ109" s="310">
        <v>0</v>
      </c>
      <c r="CK109" s="310">
        <v>0</v>
      </c>
      <c r="CL109" s="310">
        <v>0</v>
      </c>
      <c r="CM109" s="311">
        <v>0</v>
      </c>
      <c r="CN109" s="310">
        <v>0</v>
      </c>
      <c r="CO109" s="311">
        <v>0</v>
      </c>
      <c r="CP109" s="310">
        <v>0</v>
      </c>
      <c r="CQ109" s="310">
        <v>0</v>
      </c>
      <c r="CR109" s="310">
        <v>0</v>
      </c>
      <c r="CS109" s="290">
        <v>5</v>
      </c>
      <c r="CT109" s="310">
        <v>0</v>
      </c>
      <c r="CU109" s="310">
        <v>0</v>
      </c>
      <c r="CV109" s="310">
        <v>0</v>
      </c>
      <c r="CW109" s="310">
        <v>0</v>
      </c>
      <c r="CX109" s="310">
        <v>0</v>
      </c>
      <c r="CY109" s="290">
        <v>2</v>
      </c>
      <c r="CZ109" s="290">
        <f t="shared" si="39"/>
        <v>14</v>
      </c>
      <c r="DA109" s="310">
        <v>0</v>
      </c>
      <c r="DB109" s="290">
        <v>14</v>
      </c>
      <c r="DC109" s="310">
        <v>0</v>
      </c>
      <c r="DD109" s="294">
        <v>255</v>
      </c>
      <c r="DE109" s="310">
        <v>0</v>
      </c>
      <c r="DF109" s="310">
        <v>0</v>
      </c>
      <c r="DG109" s="310">
        <v>0</v>
      </c>
      <c r="DH109" s="310">
        <v>0</v>
      </c>
      <c r="DI109" s="310">
        <v>0</v>
      </c>
      <c r="DJ109" s="310">
        <v>0</v>
      </c>
      <c r="DK109" s="310">
        <v>0</v>
      </c>
      <c r="DL109" s="310">
        <v>0</v>
      </c>
      <c r="DM109" s="310">
        <v>0</v>
      </c>
      <c r="DN109" s="310">
        <v>0</v>
      </c>
      <c r="DO109" s="310">
        <v>0</v>
      </c>
      <c r="DP109" s="310">
        <v>0</v>
      </c>
      <c r="DQ109" s="310">
        <v>0</v>
      </c>
      <c r="DR109" s="294">
        <v>75</v>
      </c>
      <c r="DS109" s="310">
        <v>0</v>
      </c>
      <c r="DT109" s="294">
        <v>2373</v>
      </c>
      <c r="DU109" s="310">
        <v>0</v>
      </c>
      <c r="DV109" s="310">
        <v>0</v>
      </c>
      <c r="DW109" s="310">
        <v>0</v>
      </c>
      <c r="DX109" s="310">
        <v>0</v>
      </c>
      <c r="DY109" s="310">
        <v>0</v>
      </c>
      <c r="DZ109" s="310">
        <v>0</v>
      </c>
      <c r="EA109" s="310">
        <v>0</v>
      </c>
      <c r="EB109" s="310">
        <v>0</v>
      </c>
      <c r="EC109" s="310">
        <v>0</v>
      </c>
      <c r="ED109" s="310">
        <v>0</v>
      </c>
      <c r="EE109" s="310">
        <v>0</v>
      </c>
      <c r="EF109" s="310">
        <v>0</v>
      </c>
      <c r="EG109" s="310">
        <v>0</v>
      </c>
      <c r="EH109" s="294">
        <v>0</v>
      </c>
      <c r="EI109" s="294">
        <v>0</v>
      </c>
      <c r="EJ109" s="291">
        <v>0</v>
      </c>
      <c r="EK109" s="310">
        <v>0</v>
      </c>
      <c r="EL109" s="294">
        <v>0</v>
      </c>
      <c r="EM109" s="310">
        <v>0</v>
      </c>
      <c r="EN109" s="310">
        <v>0</v>
      </c>
      <c r="EO109" s="310">
        <v>0</v>
      </c>
      <c r="EP109" s="258">
        <v>0</v>
      </c>
      <c r="EQ109" s="310">
        <v>0</v>
      </c>
      <c r="ER109" s="310">
        <v>0</v>
      </c>
      <c r="ES109" s="310">
        <v>0</v>
      </c>
      <c r="ET109" s="310">
        <v>0</v>
      </c>
      <c r="EU109" s="310">
        <v>0</v>
      </c>
      <c r="EV109" s="258">
        <v>292.66000000000003</v>
      </c>
      <c r="EW109" s="310">
        <v>0</v>
      </c>
      <c r="EX109" s="310">
        <v>0</v>
      </c>
      <c r="EY109" s="310">
        <v>0</v>
      </c>
      <c r="EZ109" s="310">
        <v>0</v>
      </c>
      <c r="FA109" s="310">
        <v>0</v>
      </c>
      <c r="FB109" s="310">
        <v>0</v>
      </c>
      <c r="FC109" s="310">
        <v>0</v>
      </c>
      <c r="FD109" s="310">
        <v>0</v>
      </c>
      <c r="FE109" s="310">
        <v>0</v>
      </c>
      <c r="FF109" s="310">
        <v>0</v>
      </c>
      <c r="FG109" s="310">
        <v>0</v>
      </c>
      <c r="FH109" s="310">
        <v>0</v>
      </c>
      <c r="FI109" s="310">
        <v>0</v>
      </c>
      <c r="FJ109" s="310">
        <v>0</v>
      </c>
      <c r="FK109" s="310">
        <v>0</v>
      </c>
      <c r="FL109" s="310">
        <v>0</v>
      </c>
      <c r="FM109" s="310">
        <v>0</v>
      </c>
      <c r="FN109" s="310">
        <v>0</v>
      </c>
      <c r="FO109" s="310">
        <v>0</v>
      </c>
      <c r="FP109" s="310">
        <v>0</v>
      </c>
      <c r="FQ109" s="310">
        <v>0</v>
      </c>
      <c r="FR109" s="310">
        <v>0</v>
      </c>
      <c r="FS109" s="310">
        <v>0</v>
      </c>
      <c r="FT109" s="310">
        <v>0</v>
      </c>
      <c r="FU109" s="310">
        <v>0</v>
      </c>
      <c r="FV109" s="310">
        <v>0</v>
      </c>
      <c r="FW109" s="310">
        <v>0</v>
      </c>
      <c r="FX109" s="310">
        <v>0</v>
      </c>
      <c r="FY109" s="310">
        <v>0</v>
      </c>
      <c r="FZ109" s="310">
        <v>0</v>
      </c>
      <c r="GA109" s="310">
        <v>0</v>
      </c>
      <c r="GB109" s="310">
        <v>0</v>
      </c>
      <c r="GC109" s="310">
        <v>0</v>
      </c>
      <c r="GD109" s="310">
        <v>0</v>
      </c>
      <c r="GE109" s="310">
        <v>0</v>
      </c>
      <c r="GF109" s="310">
        <v>0</v>
      </c>
      <c r="GG109" s="310">
        <v>0</v>
      </c>
      <c r="GH109" s="310">
        <v>0</v>
      </c>
      <c r="GI109" s="310">
        <v>0</v>
      </c>
      <c r="GJ109" s="294">
        <v>0</v>
      </c>
      <c r="GK109" s="310">
        <v>0</v>
      </c>
      <c r="GL109" s="294">
        <v>0</v>
      </c>
      <c r="GM109" s="310">
        <v>0</v>
      </c>
      <c r="GN109" s="258">
        <f t="shared" si="40"/>
        <v>0</v>
      </c>
      <c r="GO109" s="310">
        <v>0</v>
      </c>
      <c r="GP109" s="258">
        <f t="shared" si="41"/>
        <v>0</v>
      </c>
      <c r="GQ109" s="310">
        <v>0</v>
      </c>
      <c r="GR109" s="310">
        <v>0</v>
      </c>
      <c r="GS109" s="310">
        <v>0</v>
      </c>
      <c r="GT109" s="310">
        <v>0</v>
      </c>
      <c r="GU109" s="310">
        <v>0</v>
      </c>
      <c r="GV109" s="310">
        <v>0</v>
      </c>
      <c r="GW109" s="310">
        <v>0</v>
      </c>
      <c r="GX109" s="310">
        <v>0</v>
      </c>
      <c r="GY109" s="310">
        <v>0</v>
      </c>
      <c r="GZ109" s="310">
        <v>0</v>
      </c>
      <c r="HA109" s="310">
        <v>0</v>
      </c>
      <c r="HB109" s="310">
        <v>0</v>
      </c>
      <c r="HC109" s="310">
        <v>0</v>
      </c>
      <c r="HD109" s="310">
        <v>0</v>
      </c>
      <c r="HE109" s="310">
        <v>0</v>
      </c>
      <c r="HF109" s="258">
        <v>0</v>
      </c>
      <c r="HG109" s="310">
        <v>0</v>
      </c>
      <c r="HH109" s="258">
        <v>0</v>
      </c>
      <c r="HI109" s="311">
        <v>0</v>
      </c>
      <c r="HJ109" s="311">
        <v>0</v>
      </c>
      <c r="HK109" s="310">
        <v>0</v>
      </c>
      <c r="HL109" s="310">
        <v>0</v>
      </c>
      <c r="HM109" s="310">
        <v>0</v>
      </c>
      <c r="HN109" s="310">
        <v>0</v>
      </c>
      <c r="HO109" s="311">
        <v>0</v>
      </c>
      <c r="HP109" s="310">
        <v>0</v>
      </c>
      <c r="HQ109" s="310">
        <v>0</v>
      </c>
      <c r="HR109" s="310">
        <v>0</v>
      </c>
      <c r="HS109" s="310">
        <v>0</v>
      </c>
      <c r="HT109" s="310">
        <v>0</v>
      </c>
      <c r="HU109" s="310">
        <v>0</v>
      </c>
      <c r="HV109" s="310">
        <v>0</v>
      </c>
      <c r="HW109" s="310">
        <v>0</v>
      </c>
      <c r="HX109" s="310">
        <v>0</v>
      </c>
      <c r="HY109" s="310">
        <v>0</v>
      </c>
      <c r="HZ109" s="310">
        <v>0</v>
      </c>
      <c r="IA109" s="310">
        <v>0</v>
      </c>
      <c r="IB109" s="310">
        <v>0</v>
      </c>
      <c r="IC109" s="310">
        <v>0</v>
      </c>
      <c r="ID109" s="310">
        <v>0</v>
      </c>
      <c r="IE109" s="310">
        <v>0</v>
      </c>
      <c r="IF109" s="310">
        <v>0</v>
      </c>
      <c r="IG109" s="310">
        <v>0</v>
      </c>
      <c r="IH109" s="310">
        <v>0</v>
      </c>
      <c r="II109" s="310">
        <v>0</v>
      </c>
      <c r="IJ109" s="310">
        <v>0</v>
      </c>
      <c r="IK109" s="310">
        <v>0</v>
      </c>
      <c r="IL109" s="310">
        <v>0</v>
      </c>
      <c r="IM109" s="310">
        <v>0</v>
      </c>
      <c r="IN109" s="310">
        <v>0</v>
      </c>
      <c r="IO109" s="310">
        <v>0</v>
      </c>
      <c r="IP109" s="310">
        <v>0</v>
      </c>
      <c r="IQ109" s="310">
        <v>0</v>
      </c>
      <c r="IR109" s="310">
        <v>0</v>
      </c>
      <c r="IS109" s="310">
        <v>0</v>
      </c>
      <c r="IT109" s="310">
        <v>0</v>
      </c>
      <c r="IU109" s="310">
        <v>0</v>
      </c>
      <c r="IV109" s="310">
        <v>0</v>
      </c>
      <c r="IW109" s="310">
        <v>0</v>
      </c>
      <c r="IX109" s="310">
        <v>0</v>
      </c>
      <c r="IY109" s="310">
        <v>0</v>
      </c>
      <c r="IZ109" s="310">
        <v>0</v>
      </c>
      <c r="JA109" s="310">
        <v>0</v>
      </c>
    </row>
    <row r="110" spans="1:261" ht="94.5" x14ac:dyDescent="0.3">
      <c r="A110" s="293">
        <v>100</v>
      </c>
      <c r="B110" s="293" t="s">
        <v>526</v>
      </c>
      <c r="C110" s="292" t="s">
        <v>623</v>
      </c>
      <c r="D110" s="291">
        <v>247693053</v>
      </c>
      <c r="E110" s="265">
        <f t="shared" si="36"/>
        <v>2400</v>
      </c>
      <c r="F110" s="265">
        <f t="shared" si="33"/>
        <v>0</v>
      </c>
      <c r="G110" s="265">
        <f t="shared" si="34"/>
        <v>1620</v>
      </c>
      <c r="H110" s="265">
        <f t="shared" ref="H110:H122" si="45">SUM(O110,S110,U110,W110,Y110,AA110,AK110,AO110,AQ110,AS110,AU110,AW110,BC110,BE110,AY110,FK110,FL110,FM110,FQ110,FR110,BX110,CB110,DE110,DI110,DU110,DY110,ES110,ET110,EU110,FE110,FF110,FG110,GO110,GS110,HN110,HR110,HT110,HV110,HX110,HZ110,IJ110,IN110,IP110,IR110,IT110,IV110,FS110,FW110,FX110,FY110,GC110,GD110,GE110,GU110,GW110,GY110,HA110,HC110,IB110,IX110,IZ110,DK110,DM110,DO110,DQ110,IF110,EA110,EC110,EE110,EG110,ID110)</f>
        <v>0</v>
      </c>
      <c r="I110" s="265">
        <f t="shared" si="35"/>
        <v>780</v>
      </c>
      <c r="J110" s="290">
        <f t="shared" si="37"/>
        <v>1</v>
      </c>
      <c r="K110" s="310">
        <v>0</v>
      </c>
      <c r="L110" s="290">
        <v>1</v>
      </c>
      <c r="M110" s="310">
        <v>0</v>
      </c>
      <c r="N110" s="310">
        <v>0</v>
      </c>
      <c r="O110" s="310">
        <v>0</v>
      </c>
      <c r="P110" s="294">
        <v>0</v>
      </c>
      <c r="Q110" s="310">
        <v>0</v>
      </c>
      <c r="R110" s="310">
        <v>0</v>
      </c>
      <c r="S110" s="310">
        <v>0</v>
      </c>
      <c r="T110" s="310">
        <v>0</v>
      </c>
      <c r="U110" s="310">
        <v>0</v>
      </c>
      <c r="V110" s="294">
        <v>750</v>
      </c>
      <c r="W110" s="310">
        <v>0</v>
      </c>
      <c r="X110" s="294">
        <v>0</v>
      </c>
      <c r="Y110" s="310">
        <v>0</v>
      </c>
      <c r="Z110" s="294">
        <v>0</v>
      </c>
      <c r="AA110" s="310">
        <v>0</v>
      </c>
      <c r="AB110" s="294">
        <v>0</v>
      </c>
      <c r="AC110" s="310">
        <v>0</v>
      </c>
      <c r="AD110" s="294">
        <v>15</v>
      </c>
      <c r="AE110" s="310">
        <v>0</v>
      </c>
      <c r="AF110" s="311">
        <v>0</v>
      </c>
      <c r="AG110" s="310">
        <v>0</v>
      </c>
      <c r="AH110" s="310">
        <v>0</v>
      </c>
      <c r="AI110" s="310">
        <v>0</v>
      </c>
      <c r="AJ110" s="310">
        <v>0</v>
      </c>
      <c r="AK110" s="310">
        <v>0</v>
      </c>
      <c r="AL110" s="312">
        <v>0</v>
      </c>
      <c r="AM110" s="310">
        <v>0</v>
      </c>
      <c r="AN110" s="310">
        <v>0</v>
      </c>
      <c r="AO110" s="310">
        <v>0</v>
      </c>
      <c r="AP110" s="310">
        <v>0</v>
      </c>
      <c r="AQ110" s="310">
        <v>0</v>
      </c>
      <c r="AR110" s="312">
        <v>0</v>
      </c>
      <c r="AS110" s="310">
        <v>0</v>
      </c>
      <c r="AT110" s="312">
        <v>0</v>
      </c>
      <c r="AU110" s="310">
        <v>0</v>
      </c>
      <c r="AV110" s="312">
        <v>0</v>
      </c>
      <c r="AW110" s="310">
        <v>0</v>
      </c>
      <c r="AX110" s="312">
        <v>0</v>
      </c>
      <c r="AY110" s="310">
        <v>0</v>
      </c>
      <c r="AZ110" s="310">
        <v>0</v>
      </c>
      <c r="BA110" s="310">
        <v>0</v>
      </c>
      <c r="BB110" s="290">
        <v>0</v>
      </c>
      <c r="BC110" s="310">
        <v>0</v>
      </c>
      <c r="BD110" s="310">
        <v>0</v>
      </c>
      <c r="BE110" s="310">
        <v>0</v>
      </c>
      <c r="BF110" s="294">
        <v>0</v>
      </c>
      <c r="BG110" s="310">
        <v>0</v>
      </c>
      <c r="BH110" s="290">
        <v>96</v>
      </c>
      <c r="BI110" s="310">
        <v>0</v>
      </c>
      <c r="BJ110" s="310">
        <v>0</v>
      </c>
      <c r="BK110" s="310">
        <v>0</v>
      </c>
      <c r="BL110" s="294">
        <v>0</v>
      </c>
      <c r="BM110" s="310">
        <v>0</v>
      </c>
      <c r="BN110" s="310">
        <v>0</v>
      </c>
      <c r="BO110" s="310">
        <v>0</v>
      </c>
      <c r="BP110" s="294">
        <v>0</v>
      </c>
      <c r="BQ110" s="310">
        <v>0</v>
      </c>
      <c r="BR110" s="290">
        <v>0</v>
      </c>
      <c r="BS110" s="290">
        <f t="shared" si="38"/>
        <v>2</v>
      </c>
      <c r="BT110" s="310">
        <v>0</v>
      </c>
      <c r="BU110" s="290">
        <v>2</v>
      </c>
      <c r="BV110" s="310">
        <v>0</v>
      </c>
      <c r="BW110" s="310">
        <v>0</v>
      </c>
      <c r="BX110" s="310">
        <v>0</v>
      </c>
      <c r="BY110" s="294">
        <v>30</v>
      </c>
      <c r="BZ110" s="310">
        <v>0</v>
      </c>
      <c r="CA110" s="310">
        <v>0</v>
      </c>
      <c r="CB110" s="310">
        <v>0</v>
      </c>
      <c r="CC110" s="258">
        <v>0</v>
      </c>
      <c r="CD110" s="310">
        <v>0</v>
      </c>
      <c r="CE110" s="310">
        <v>0</v>
      </c>
      <c r="CF110" s="313">
        <v>0</v>
      </c>
      <c r="CG110" s="313">
        <v>0</v>
      </c>
      <c r="CH110" s="310">
        <v>0</v>
      </c>
      <c r="CI110" s="313">
        <v>0</v>
      </c>
      <c r="CJ110" s="310">
        <v>0</v>
      </c>
      <c r="CK110" s="310">
        <v>0</v>
      </c>
      <c r="CL110" s="310">
        <v>0</v>
      </c>
      <c r="CM110" s="311">
        <v>0</v>
      </c>
      <c r="CN110" s="310">
        <v>0</v>
      </c>
      <c r="CO110" s="311">
        <v>0</v>
      </c>
      <c r="CP110" s="310">
        <v>0</v>
      </c>
      <c r="CQ110" s="310">
        <v>0</v>
      </c>
      <c r="CR110" s="310">
        <v>0</v>
      </c>
      <c r="CS110" s="290">
        <v>5</v>
      </c>
      <c r="CT110" s="310">
        <v>0</v>
      </c>
      <c r="CU110" s="310">
        <v>0</v>
      </c>
      <c r="CV110" s="310">
        <v>0</v>
      </c>
      <c r="CW110" s="310">
        <v>0</v>
      </c>
      <c r="CX110" s="310">
        <v>0</v>
      </c>
      <c r="CY110" s="290">
        <v>3</v>
      </c>
      <c r="CZ110" s="290">
        <f t="shared" si="39"/>
        <v>6</v>
      </c>
      <c r="DA110" s="310">
        <v>0</v>
      </c>
      <c r="DB110" s="290">
        <v>6</v>
      </c>
      <c r="DC110" s="310">
        <v>0</v>
      </c>
      <c r="DD110" s="294">
        <v>90</v>
      </c>
      <c r="DE110" s="310">
        <v>0</v>
      </c>
      <c r="DF110" s="310">
        <v>0</v>
      </c>
      <c r="DG110" s="310">
        <v>0</v>
      </c>
      <c r="DH110" s="310">
        <v>0</v>
      </c>
      <c r="DI110" s="310">
        <v>0</v>
      </c>
      <c r="DJ110" s="310">
        <v>0</v>
      </c>
      <c r="DK110" s="310">
        <v>0</v>
      </c>
      <c r="DL110" s="310">
        <v>0</v>
      </c>
      <c r="DM110" s="310">
        <v>0</v>
      </c>
      <c r="DN110" s="310">
        <v>0</v>
      </c>
      <c r="DO110" s="310">
        <v>0</v>
      </c>
      <c r="DP110" s="310">
        <v>0</v>
      </c>
      <c r="DQ110" s="310">
        <v>0</v>
      </c>
      <c r="DR110" s="294">
        <v>0</v>
      </c>
      <c r="DS110" s="310">
        <v>0</v>
      </c>
      <c r="DT110" s="294">
        <v>1530</v>
      </c>
      <c r="DU110" s="310">
        <v>0</v>
      </c>
      <c r="DV110" s="310">
        <v>0</v>
      </c>
      <c r="DW110" s="310">
        <v>0</v>
      </c>
      <c r="DX110" s="310">
        <v>0</v>
      </c>
      <c r="DY110" s="310">
        <v>0</v>
      </c>
      <c r="DZ110" s="310">
        <v>0</v>
      </c>
      <c r="EA110" s="310">
        <v>0</v>
      </c>
      <c r="EB110" s="310">
        <v>0</v>
      </c>
      <c r="EC110" s="310">
        <v>0</v>
      </c>
      <c r="ED110" s="310">
        <v>0</v>
      </c>
      <c r="EE110" s="310">
        <v>0</v>
      </c>
      <c r="EF110" s="310">
        <v>0</v>
      </c>
      <c r="EG110" s="310">
        <v>0</v>
      </c>
      <c r="EH110" s="294">
        <v>0</v>
      </c>
      <c r="EI110" s="294">
        <v>0</v>
      </c>
      <c r="EJ110" s="291">
        <v>0</v>
      </c>
      <c r="EK110" s="310">
        <v>0</v>
      </c>
      <c r="EL110" s="294">
        <v>0</v>
      </c>
      <c r="EM110" s="310">
        <v>0</v>
      </c>
      <c r="EN110" s="310">
        <v>0</v>
      </c>
      <c r="EO110" s="310">
        <v>0</v>
      </c>
      <c r="EP110" s="258">
        <v>0</v>
      </c>
      <c r="EQ110" s="310">
        <v>0</v>
      </c>
      <c r="ER110" s="310">
        <v>0</v>
      </c>
      <c r="ES110" s="310">
        <v>0</v>
      </c>
      <c r="ET110" s="310">
        <v>0</v>
      </c>
      <c r="EU110" s="310">
        <v>0</v>
      </c>
      <c r="EV110" s="258">
        <v>0</v>
      </c>
      <c r="EW110" s="310">
        <v>0</v>
      </c>
      <c r="EX110" s="310">
        <v>0</v>
      </c>
      <c r="EY110" s="310">
        <v>0</v>
      </c>
      <c r="EZ110" s="310">
        <v>0</v>
      </c>
      <c r="FA110" s="310">
        <v>0</v>
      </c>
      <c r="FB110" s="310">
        <v>0</v>
      </c>
      <c r="FC110" s="310">
        <v>0</v>
      </c>
      <c r="FD110" s="310">
        <v>0</v>
      </c>
      <c r="FE110" s="310">
        <v>0</v>
      </c>
      <c r="FF110" s="310">
        <v>0</v>
      </c>
      <c r="FG110" s="310">
        <v>0</v>
      </c>
      <c r="FH110" s="310">
        <v>0</v>
      </c>
      <c r="FI110" s="310">
        <v>0</v>
      </c>
      <c r="FJ110" s="310">
        <v>0</v>
      </c>
      <c r="FK110" s="310">
        <v>0</v>
      </c>
      <c r="FL110" s="310">
        <v>0</v>
      </c>
      <c r="FM110" s="310">
        <v>0</v>
      </c>
      <c r="FN110" s="310">
        <v>0</v>
      </c>
      <c r="FO110" s="310">
        <v>0</v>
      </c>
      <c r="FP110" s="310">
        <v>0</v>
      </c>
      <c r="FQ110" s="310">
        <v>0</v>
      </c>
      <c r="FR110" s="310">
        <v>0</v>
      </c>
      <c r="FS110" s="310">
        <v>0</v>
      </c>
      <c r="FT110" s="310">
        <v>0</v>
      </c>
      <c r="FU110" s="310">
        <v>0</v>
      </c>
      <c r="FV110" s="310">
        <v>0</v>
      </c>
      <c r="FW110" s="310">
        <v>0</v>
      </c>
      <c r="FX110" s="310">
        <v>0</v>
      </c>
      <c r="FY110" s="310">
        <v>0</v>
      </c>
      <c r="FZ110" s="310">
        <v>0</v>
      </c>
      <c r="GA110" s="310">
        <v>0</v>
      </c>
      <c r="GB110" s="310">
        <v>0</v>
      </c>
      <c r="GC110" s="310">
        <v>0</v>
      </c>
      <c r="GD110" s="310">
        <v>0</v>
      </c>
      <c r="GE110" s="310">
        <v>0</v>
      </c>
      <c r="GF110" s="310">
        <v>0</v>
      </c>
      <c r="GG110" s="310">
        <v>0</v>
      </c>
      <c r="GH110" s="310">
        <v>0</v>
      </c>
      <c r="GI110" s="310">
        <v>0</v>
      </c>
      <c r="GJ110" s="294">
        <v>0</v>
      </c>
      <c r="GK110" s="310">
        <v>0</v>
      </c>
      <c r="GL110" s="294">
        <v>0</v>
      </c>
      <c r="GM110" s="310">
        <v>0</v>
      </c>
      <c r="GN110" s="258">
        <f t="shared" si="40"/>
        <v>0</v>
      </c>
      <c r="GO110" s="310">
        <v>0</v>
      </c>
      <c r="GP110" s="258">
        <f t="shared" si="41"/>
        <v>0</v>
      </c>
      <c r="GQ110" s="310">
        <v>0</v>
      </c>
      <c r="GR110" s="310">
        <v>0</v>
      </c>
      <c r="GS110" s="310">
        <v>0</v>
      </c>
      <c r="GT110" s="310">
        <v>0</v>
      </c>
      <c r="GU110" s="310">
        <v>0</v>
      </c>
      <c r="GV110" s="310">
        <v>0</v>
      </c>
      <c r="GW110" s="310">
        <v>0</v>
      </c>
      <c r="GX110" s="310">
        <v>0</v>
      </c>
      <c r="GY110" s="310">
        <v>0</v>
      </c>
      <c r="GZ110" s="310">
        <v>0</v>
      </c>
      <c r="HA110" s="310">
        <v>0</v>
      </c>
      <c r="HB110" s="310">
        <v>0</v>
      </c>
      <c r="HC110" s="310">
        <v>0</v>
      </c>
      <c r="HD110" s="310">
        <v>0</v>
      </c>
      <c r="HE110" s="310">
        <v>0</v>
      </c>
      <c r="HF110" s="258">
        <v>0</v>
      </c>
      <c r="HG110" s="310">
        <v>0</v>
      </c>
      <c r="HH110" s="258">
        <v>0</v>
      </c>
      <c r="HI110" s="311">
        <v>0</v>
      </c>
      <c r="HJ110" s="311">
        <v>0</v>
      </c>
      <c r="HK110" s="310">
        <v>0</v>
      </c>
      <c r="HL110" s="310">
        <v>0</v>
      </c>
      <c r="HM110" s="310">
        <v>0</v>
      </c>
      <c r="HN110" s="310">
        <v>0</v>
      </c>
      <c r="HO110" s="311">
        <v>0</v>
      </c>
      <c r="HP110" s="310">
        <v>0</v>
      </c>
      <c r="HQ110" s="310">
        <v>0</v>
      </c>
      <c r="HR110" s="310">
        <v>0</v>
      </c>
      <c r="HS110" s="310">
        <v>0</v>
      </c>
      <c r="HT110" s="310">
        <v>0</v>
      </c>
      <c r="HU110" s="310">
        <v>0</v>
      </c>
      <c r="HV110" s="310">
        <v>0</v>
      </c>
      <c r="HW110" s="310">
        <v>0</v>
      </c>
      <c r="HX110" s="310">
        <v>0</v>
      </c>
      <c r="HY110" s="310">
        <v>0</v>
      </c>
      <c r="HZ110" s="310">
        <v>0</v>
      </c>
      <c r="IA110" s="310">
        <v>0</v>
      </c>
      <c r="IB110" s="310">
        <v>0</v>
      </c>
      <c r="IC110" s="310">
        <v>0</v>
      </c>
      <c r="ID110" s="310">
        <v>0</v>
      </c>
      <c r="IE110" s="310">
        <v>0</v>
      </c>
      <c r="IF110" s="310">
        <v>0</v>
      </c>
      <c r="IG110" s="310">
        <v>0</v>
      </c>
      <c r="IH110" s="310">
        <v>0</v>
      </c>
      <c r="II110" s="310">
        <v>0</v>
      </c>
      <c r="IJ110" s="310">
        <v>0</v>
      </c>
      <c r="IK110" s="310">
        <v>0</v>
      </c>
      <c r="IL110" s="310">
        <v>0</v>
      </c>
      <c r="IM110" s="310">
        <v>0</v>
      </c>
      <c r="IN110" s="310">
        <v>0</v>
      </c>
      <c r="IO110" s="310">
        <v>0</v>
      </c>
      <c r="IP110" s="310">
        <v>0</v>
      </c>
      <c r="IQ110" s="310">
        <v>0</v>
      </c>
      <c r="IR110" s="310">
        <v>0</v>
      </c>
      <c r="IS110" s="310">
        <v>0</v>
      </c>
      <c r="IT110" s="310">
        <v>0</v>
      </c>
      <c r="IU110" s="310">
        <v>0</v>
      </c>
      <c r="IV110" s="310">
        <v>0</v>
      </c>
      <c r="IW110" s="310">
        <v>0</v>
      </c>
      <c r="IX110" s="310">
        <v>0</v>
      </c>
      <c r="IY110" s="310">
        <v>0</v>
      </c>
      <c r="IZ110" s="310">
        <v>0</v>
      </c>
      <c r="JA110" s="310">
        <v>0</v>
      </c>
    </row>
    <row r="111" spans="1:261" ht="141.75" x14ac:dyDescent="0.3">
      <c r="A111" s="293">
        <v>101</v>
      </c>
      <c r="B111" s="293" t="s">
        <v>526</v>
      </c>
      <c r="C111" s="292" t="s">
        <v>624</v>
      </c>
      <c r="D111" s="291">
        <v>247693017</v>
      </c>
      <c r="E111" s="265">
        <f t="shared" si="36"/>
        <v>4373.91</v>
      </c>
      <c r="F111" s="265">
        <f t="shared" si="33"/>
        <v>0</v>
      </c>
      <c r="G111" s="265">
        <f t="shared" si="34"/>
        <v>3676</v>
      </c>
      <c r="H111" s="265">
        <f t="shared" si="45"/>
        <v>0</v>
      </c>
      <c r="I111" s="265">
        <f t="shared" si="35"/>
        <v>697.91</v>
      </c>
      <c r="J111" s="290">
        <f t="shared" si="37"/>
        <v>2</v>
      </c>
      <c r="K111" s="310">
        <v>0</v>
      </c>
      <c r="L111" s="290">
        <v>2</v>
      </c>
      <c r="M111" s="310">
        <v>0</v>
      </c>
      <c r="N111" s="310">
        <v>0</v>
      </c>
      <c r="O111" s="310">
        <v>0</v>
      </c>
      <c r="P111" s="294">
        <v>0</v>
      </c>
      <c r="Q111" s="310">
        <v>0</v>
      </c>
      <c r="R111" s="310">
        <v>0</v>
      </c>
      <c r="S111" s="310">
        <v>0</v>
      </c>
      <c r="T111" s="310">
        <v>0</v>
      </c>
      <c r="U111" s="310">
        <v>0</v>
      </c>
      <c r="V111" s="294">
        <v>0</v>
      </c>
      <c r="W111" s="310">
        <v>0</v>
      </c>
      <c r="X111" s="294">
        <v>0</v>
      </c>
      <c r="Y111" s="310">
        <v>0</v>
      </c>
      <c r="Z111" s="294">
        <v>403</v>
      </c>
      <c r="AA111" s="310">
        <v>0</v>
      </c>
      <c r="AB111" s="294">
        <v>0</v>
      </c>
      <c r="AC111" s="310">
        <v>0</v>
      </c>
      <c r="AD111" s="294">
        <v>5</v>
      </c>
      <c r="AE111" s="310">
        <v>0</v>
      </c>
      <c r="AF111" s="311">
        <v>2</v>
      </c>
      <c r="AG111" s="310">
        <v>0</v>
      </c>
      <c r="AH111" s="310">
        <v>0</v>
      </c>
      <c r="AI111" s="310">
        <v>0</v>
      </c>
      <c r="AJ111" s="310">
        <v>0</v>
      </c>
      <c r="AK111" s="310">
        <v>0</v>
      </c>
      <c r="AL111" s="312">
        <v>0</v>
      </c>
      <c r="AM111" s="310">
        <v>0</v>
      </c>
      <c r="AN111" s="310">
        <v>0</v>
      </c>
      <c r="AO111" s="310">
        <v>0</v>
      </c>
      <c r="AP111" s="310">
        <v>0</v>
      </c>
      <c r="AQ111" s="310">
        <v>0</v>
      </c>
      <c r="AR111" s="312">
        <v>112</v>
      </c>
      <c r="AS111" s="310">
        <v>0</v>
      </c>
      <c r="AT111" s="312">
        <v>112</v>
      </c>
      <c r="AU111" s="310">
        <v>0</v>
      </c>
      <c r="AV111" s="312">
        <v>0</v>
      </c>
      <c r="AW111" s="310">
        <v>0</v>
      </c>
      <c r="AX111" s="312">
        <v>0</v>
      </c>
      <c r="AY111" s="310">
        <v>0</v>
      </c>
      <c r="AZ111" s="310">
        <v>0</v>
      </c>
      <c r="BA111" s="310">
        <v>0</v>
      </c>
      <c r="BB111" s="290">
        <v>0</v>
      </c>
      <c r="BC111" s="310">
        <v>0</v>
      </c>
      <c r="BD111" s="310">
        <v>0</v>
      </c>
      <c r="BE111" s="310">
        <v>0</v>
      </c>
      <c r="BF111" s="294">
        <v>0</v>
      </c>
      <c r="BG111" s="310">
        <v>0</v>
      </c>
      <c r="BH111" s="290">
        <v>64</v>
      </c>
      <c r="BI111" s="310">
        <v>0</v>
      </c>
      <c r="BJ111" s="310">
        <v>0</v>
      </c>
      <c r="BK111" s="310">
        <v>0</v>
      </c>
      <c r="BL111" s="294">
        <v>0</v>
      </c>
      <c r="BM111" s="310">
        <v>0</v>
      </c>
      <c r="BN111" s="310">
        <v>0</v>
      </c>
      <c r="BO111" s="310">
        <v>0</v>
      </c>
      <c r="BP111" s="294">
        <v>0</v>
      </c>
      <c r="BQ111" s="310">
        <v>0</v>
      </c>
      <c r="BR111" s="290">
        <v>0</v>
      </c>
      <c r="BS111" s="290">
        <f t="shared" si="38"/>
        <v>3</v>
      </c>
      <c r="BT111" s="310">
        <v>0</v>
      </c>
      <c r="BU111" s="290">
        <v>3</v>
      </c>
      <c r="BV111" s="310">
        <v>0</v>
      </c>
      <c r="BW111" s="310">
        <v>0</v>
      </c>
      <c r="BX111" s="310">
        <v>0</v>
      </c>
      <c r="BY111" s="294">
        <v>51</v>
      </c>
      <c r="BZ111" s="310">
        <v>0</v>
      </c>
      <c r="CA111" s="310">
        <v>0</v>
      </c>
      <c r="CB111" s="310">
        <v>0</v>
      </c>
      <c r="CC111" s="258">
        <v>0</v>
      </c>
      <c r="CD111" s="310">
        <v>0</v>
      </c>
      <c r="CE111" s="310">
        <v>0</v>
      </c>
      <c r="CF111" s="313">
        <v>0</v>
      </c>
      <c r="CG111" s="313">
        <v>0</v>
      </c>
      <c r="CH111" s="310">
        <v>0</v>
      </c>
      <c r="CI111" s="313">
        <v>0</v>
      </c>
      <c r="CJ111" s="310">
        <v>0</v>
      </c>
      <c r="CK111" s="310">
        <v>0</v>
      </c>
      <c r="CL111" s="310">
        <v>0</v>
      </c>
      <c r="CM111" s="311">
        <v>0</v>
      </c>
      <c r="CN111" s="310">
        <v>0</v>
      </c>
      <c r="CO111" s="311">
        <v>6</v>
      </c>
      <c r="CP111" s="310">
        <v>0</v>
      </c>
      <c r="CQ111" s="310">
        <v>0</v>
      </c>
      <c r="CR111" s="310">
        <v>0</v>
      </c>
      <c r="CS111" s="290">
        <v>3</v>
      </c>
      <c r="CT111" s="310">
        <v>0</v>
      </c>
      <c r="CU111" s="310">
        <v>0</v>
      </c>
      <c r="CV111" s="310">
        <v>0</v>
      </c>
      <c r="CW111" s="310">
        <v>0</v>
      </c>
      <c r="CX111" s="310">
        <v>0</v>
      </c>
      <c r="CY111" s="290">
        <v>3</v>
      </c>
      <c r="CZ111" s="290">
        <f t="shared" si="39"/>
        <v>47</v>
      </c>
      <c r="DA111" s="310">
        <v>0</v>
      </c>
      <c r="DB111" s="290">
        <v>47</v>
      </c>
      <c r="DC111" s="310">
        <v>0</v>
      </c>
      <c r="DD111" s="294">
        <v>615</v>
      </c>
      <c r="DE111" s="310">
        <v>0</v>
      </c>
      <c r="DF111" s="310">
        <v>0</v>
      </c>
      <c r="DG111" s="310">
        <v>0</v>
      </c>
      <c r="DH111" s="310">
        <v>0</v>
      </c>
      <c r="DI111" s="310">
        <v>0</v>
      </c>
      <c r="DJ111" s="310">
        <v>0</v>
      </c>
      <c r="DK111" s="310">
        <v>0</v>
      </c>
      <c r="DL111" s="310">
        <v>0</v>
      </c>
      <c r="DM111" s="310">
        <v>0</v>
      </c>
      <c r="DN111" s="310">
        <v>0</v>
      </c>
      <c r="DO111" s="310">
        <v>0</v>
      </c>
      <c r="DP111" s="310">
        <v>0</v>
      </c>
      <c r="DQ111" s="310">
        <v>0</v>
      </c>
      <c r="DR111" s="294">
        <v>0</v>
      </c>
      <c r="DS111" s="310">
        <v>0</v>
      </c>
      <c r="DT111" s="294">
        <v>3061</v>
      </c>
      <c r="DU111" s="310">
        <v>0</v>
      </c>
      <c r="DV111" s="310">
        <v>0</v>
      </c>
      <c r="DW111" s="310">
        <v>0</v>
      </c>
      <c r="DX111" s="310">
        <v>0</v>
      </c>
      <c r="DY111" s="310">
        <v>0</v>
      </c>
      <c r="DZ111" s="310">
        <v>0</v>
      </c>
      <c r="EA111" s="310">
        <v>0</v>
      </c>
      <c r="EB111" s="310">
        <v>0</v>
      </c>
      <c r="EC111" s="310">
        <v>0</v>
      </c>
      <c r="ED111" s="310">
        <v>0</v>
      </c>
      <c r="EE111" s="310">
        <v>0</v>
      </c>
      <c r="EF111" s="310">
        <v>0</v>
      </c>
      <c r="EG111" s="310">
        <v>0</v>
      </c>
      <c r="EH111" s="294">
        <v>0</v>
      </c>
      <c r="EI111" s="294">
        <v>0</v>
      </c>
      <c r="EJ111" s="291">
        <v>906</v>
      </c>
      <c r="EK111" s="310">
        <v>0</v>
      </c>
      <c r="EL111" s="294">
        <v>3.25</v>
      </c>
      <c r="EM111" s="310">
        <v>0</v>
      </c>
      <c r="EN111" s="310">
        <v>0</v>
      </c>
      <c r="EO111" s="310">
        <v>0</v>
      </c>
      <c r="EP111" s="258">
        <v>0</v>
      </c>
      <c r="EQ111" s="310">
        <v>0</v>
      </c>
      <c r="ER111" s="310">
        <v>0</v>
      </c>
      <c r="ES111" s="310">
        <v>0</v>
      </c>
      <c r="ET111" s="310">
        <v>0</v>
      </c>
      <c r="EU111" s="310">
        <v>0</v>
      </c>
      <c r="EV111" s="258">
        <v>19.91</v>
      </c>
      <c r="EW111" s="310">
        <v>0</v>
      </c>
      <c r="EX111" s="310">
        <v>0</v>
      </c>
      <c r="EY111" s="310">
        <v>0</v>
      </c>
      <c r="EZ111" s="310">
        <v>0</v>
      </c>
      <c r="FA111" s="310">
        <v>0</v>
      </c>
      <c r="FB111" s="310">
        <v>0</v>
      </c>
      <c r="FC111" s="310">
        <v>0</v>
      </c>
      <c r="FD111" s="310">
        <v>0</v>
      </c>
      <c r="FE111" s="310">
        <v>0</v>
      </c>
      <c r="FF111" s="310">
        <v>0</v>
      </c>
      <c r="FG111" s="310">
        <v>0</v>
      </c>
      <c r="FH111" s="310">
        <v>0</v>
      </c>
      <c r="FI111" s="310">
        <v>0</v>
      </c>
      <c r="FJ111" s="310">
        <v>0</v>
      </c>
      <c r="FK111" s="310">
        <v>0</v>
      </c>
      <c r="FL111" s="310">
        <v>0</v>
      </c>
      <c r="FM111" s="310">
        <v>0</v>
      </c>
      <c r="FN111" s="310">
        <v>0</v>
      </c>
      <c r="FO111" s="310">
        <v>0</v>
      </c>
      <c r="FP111" s="310">
        <v>0</v>
      </c>
      <c r="FQ111" s="310">
        <v>0</v>
      </c>
      <c r="FR111" s="310">
        <v>0</v>
      </c>
      <c r="FS111" s="310">
        <v>0</v>
      </c>
      <c r="FT111" s="310">
        <v>0</v>
      </c>
      <c r="FU111" s="310">
        <v>0</v>
      </c>
      <c r="FV111" s="310">
        <v>0</v>
      </c>
      <c r="FW111" s="310">
        <v>0</v>
      </c>
      <c r="FX111" s="310">
        <v>0</v>
      </c>
      <c r="FY111" s="310">
        <v>0</v>
      </c>
      <c r="FZ111" s="310">
        <v>0</v>
      </c>
      <c r="GA111" s="310">
        <v>0</v>
      </c>
      <c r="GB111" s="310">
        <v>0</v>
      </c>
      <c r="GC111" s="310">
        <v>0</v>
      </c>
      <c r="GD111" s="310">
        <v>0</v>
      </c>
      <c r="GE111" s="310">
        <v>0</v>
      </c>
      <c r="GF111" s="310">
        <v>0</v>
      </c>
      <c r="GG111" s="310">
        <v>0</v>
      </c>
      <c r="GH111" s="310">
        <v>0</v>
      </c>
      <c r="GI111" s="310">
        <v>0</v>
      </c>
      <c r="GJ111" s="294">
        <v>0</v>
      </c>
      <c r="GK111" s="310">
        <v>0</v>
      </c>
      <c r="GL111" s="294">
        <v>0</v>
      </c>
      <c r="GM111" s="310">
        <v>0</v>
      </c>
      <c r="GN111" s="258">
        <f t="shared" si="40"/>
        <v>0</v>
      </c>
      <c r="GO111" s="310">
        <v>0</v>
      </c>
      <c r="GP111" s="258">
        <f t="shared" si="41"/>
        <v>0</v>
      </c>
      <c r="GQ111" s="310">
        <v>0</v>
      </c>
      <c r="GR111" s="310">
        <v>0</v>
      </c>
      <c r="GS111" s="310">
        <v>0</v>
      </c>
      <c r="GT111" s="310">
        <v>0</v>
      </c>
      <c r="GU111" s="310">
        <v>0</v>
      </c>
      <c r="GV111" s="310">
        <v>0</v>
      </c>
      <c r="GW111" s="310">
        <v>0</v>
      </c>
      <c r="GX111" s="310">
        <v>0</v>
      </c>
      <c r="GY111" s="310">
        <v>0</v>
      </c>
      <c r="GZ111" s="310">
        <v>0</v>
      </c>
      <c r="HA111" s="310">
        <v>0</v>
      </c>
      <c r="HB111" s="310">
        <v>0</v>
      </c>
      <c r="HC111" s="310">
        <v>0</v>
      </c>
      <c r="HD111" s="310">
        <v>0</v>
      </c>
      <c r="HE111" s="310">
        <v>0</v>
      </c>
      <c r="HF111" s="258">
        <v>0</v>
      </c>
      <c r="HG111" s="310">
        <v>0</v>
      </c>
      <c r="HH111" s="258">
        <v>0</v>
      </c>
      <c r="HI111" s="311">
        <v>0</v>
      </c>
      <c r="HJ111" s="311">
        <v>0</v>
      </c>
      <c r="HK111" s="310">
        <v>0</v>
      </c>
      <c r="HL111" s="310">
        <v>0</v>
      </c>
      <c r="HM111" s="310">
        <v>0</v>
      </c>
      <c r="HN111" s="310">
        <v>0</v>
      </c>
      <c r="HO111" s="311">
        <v>0</v>
      </c>
      <c r="HP111" s="310">
        <v>0</v>
      </c>
      <c r="HQ111" s="310">
        <v>0</v>
      </c>
      <c r="HR111" s="310">
        <v>0</v>
      </c>
      <c r="HS111" s="310">
        <v>0</v>
      </c>
      <c r="HT111" s="310">
        <v>0</v>
      </c>
      <c r="HU111" s="310">
        <v>0</v>
      </c>
      <c r="HV111" s="310">
        <v>0</v>
      </c>
      <c r="HW111" s="310">
        <v>0</v>
      </c>
      <c r="HX111" s="310">
        <v>0</v>
      </c>
      <c r="HY111" s="310">
        <v>0</v>
      </c>
      <c r="HZ111" s="310">
        <v>0</v>
      </c>
      <c r="IA111" s="310">
        <v>0</v>
      </c>
      <c r="IB111" s="310">
        <v>0</v>
      </c>
      <c r="IC111" s="310">
        <v>0</v>
      </c>
      <c r="ID111" s="310">
        <v>0</v>
      </c>
      <c r="IE111" s="310">
        <v>0</v>
      </c>
      <c r="IF111" s="310">
        <v>0</v>
      </c>
      <c r="IG111" s="310">
        <v>0</v>
      </c>
      <c r="IH111" s="310">
        <v>0</v>
      </c>
      <c r="II111" s="310">
        <v>0</v>
      </c>
      <c r="IJ111" s="310">
        <v>0</v>
      </c>
      <c r="IK111" s="310">
        <v>0</v>
      </c>
      <c r="IL111" s="310">
        <v>0</v>
      </c>
      <c r="IM111" s="310">
        <v>0</v>
      </c>
      <c r="IN111" s="310">
        <v>0</v>
      </c>
      <c r="IO111" s="310">
        <v>0</v>
      </c>
      <c r="IP111" s="310">
        <v>0</v>
      </c>
      <c r="IQ111" s="310">
        <v>0</v>
      </c>
      <c r="IR111" s="310">
        <v>0</v>
      </c>
      <c r="IS111" s="310">
        <v>0</v>
      </c>
      <c r="IT111" s="310">
        <v>0</v>
      </c>
      <c r="IU111" s="310">
        <v>0</v>
      </c>
      <c r="IV111" s="310">
        <v>0</v>
      </c>
      <c r="IW111" s="310">
        <v>0</v>
      </c>
      <c r="IX111" s="310">
        <v>0</v>
      </c>
      <c r="IY111" s="310">
        <v>0</v>
      </c>
      <c r="IZ111" s="310">
        <v>0</v>
      </c>
      <c r="JA111" s="310">
        <v>0</v>
      </c>
    </row>
    <row r="112" spans="1:261" ht="63" x14ac:dyDescent="0.3">
      <c r="A112" s="293">
        <v>102</v>
      </c>
      <c r="B112" s="293" t="s">
        <v>526</v>
      </c>
      <c r="C112" s="292" t="s">
        <v>625</v>
      </c>
      <c r="D112" s="291">
        <v>247693007</v>
      </c>
      <c r="E112" s="265">
        <f t="shared" si="36"/>
        <v>961.37</v>
      </c>
      <c r="F112" s="265">
        <f t="shared" si="33"/>
        <v>0</v>
      </c>
      <c r="G112" s="265">
        <f t="shared" si="34"/>
        <v>877</v>
      </c>
      <c r="H112" s="265">
        <f t="shared" si="45"/>
        <v>0</v>
      </c>
      <c r="I112" s="265">
        <f t="shared" si="35"/>
        <v>84.37</v>
      </c>
      <c r="J112" s="290">
        <f t="shared" si="37"/>
        <v>0</v>
      </c>
      <c r="K112" s="310">
        <v>0</v>
      </c>
      <c r="L112" s="290">
        <v>0</v>
      </c>
      <c r="M112" s="310">
        <v>0</v>
      </c>
      <c r="N112" s="310">
        <v>0</v>
      </c>
      <c r="O112" s="310">
        <v>0</v>
      </c>
      <c r="P112" s="294">
        <v>0</v>
      </c>
      <c r="Q112" s="310">
        <v>0</v>
      </c>
      <c r="R112" s="310">
        <v>0</v>
      </c>
      <c r="S112" s="310">
        <v>0</v>
      </c>
      <c r="T112" s="310">
        <v>0</v>
      </c>
      <c r="U112" s="310">
        <v>0</v>
      </c>
      <c r="V112" s="294">
        <v>0</v>
      </c>
      <c r="W112" s="310">
        <v>0</v>
      </c>
      <c r="X112" s="294">
        <v>0</v>
      </c>
      <c r="Y112" s="310">
        <v>0</v>
      </c>
      <c r="Z112" s="294">
        <v>0</v>
      </c>
      <c r="AA112" s="310">
        <v>0</v>
      </c>
      <c r="AB112" s="294">
        <v>0</v>
      </c>
      <c r="AC112" s="310">
        <v>0</v>
      </c>
      <c r="AD112" s="294">
        <v>0</v>
      </c>
      <c r="AE112" s="310">
        <v>0</v>
      </c>
      <c r="AF112" s="311">
        <v>0</v>
      </c>
      <c r="AG112" s="310">
        <v>0</v>
      </c>
      <c r="AH112" s="310">
        <v>0</v>
      </c>
      <c r="AI112" s="310">
        <v>0</v>
      </c>
      <c r="AJ112" s="310">
        <v>0</v>
      </c>
      <c r="AK112" s="310">
        <v>0</v>
      </c>
      <c r="AL112" s="312">
        <v>0</v>
      </c>
      <c r="AM112" s="310">
        <v>0</v>
      </c>
      <c r="AN112" s="310">
        <v>0</v>
      </c>
      <c r="AO112" s="310">
        <v>0</v>
      </c>
      <c r="AP112" s="310">
        <v>0</v>
      </c>
      <c r="AQ112" s="310">
        <v>0</v>
      </c>
      <c r="AR112" s="312">
        <v>0</v>
      </c>
      <c r="AS112" s="310">
        <v>0</v>
      </c>
      <c r="AT112" s="312">
        <v>0</v>
      </c>
      <c r="AU112" s="310">
        <v>0</v>
      </c>
      <c r="AV112" s="312">
        <v>0</v>
      </c>
      <c r="AW112" s="310">
        <v>0</v>
      </c>
      <c r="AX112" s="312">
        <v>0</v>
      </c>
      <c r="AY112" s="310">
        <v>0</v>
      </c>
      <c r="AZ112" s="310">
        <v>0</v>
      </c>
      <c r="BA112" s="310">
        <v>0</v>
      </c>
      <c r="BB112" s="290">
        <v>0</v>
      </c>
      <c r="BC112" s="310">
        <v>0</v>
      </c>
      <c r="BD112" s="310">
        <v>0</v>
      </c>
      <c r="BE112" s="310">
        <v>0</v>
      </c>
      <c r="BF112" s="294">
        <v>0</v>
      </c>
      <c r="BG112" s="310">
        <v>0</v>
      </c>
      <c r="BH112" s="290">
        <v>20</v>
      </c>
      <c r="BI112" s="310">
        <v>0</v>
      </c>
      <c r="BJ112" s="310">
        <v>0</v>
      </c>
      <c r="BK112" s="310">
        <v>0</v>
      </c>
      <c r="BL112" s="294">
        <v>0</v>
      </c>
      <c r="BM112" s="310">
        <v>0</v>
      </c>
      <c r="BN112" s="310">
        <v>0</v>
      </c>
      <c r="BO112" s="310">
        <v>0</v>
      </c>
      <c r="BP112" s="294">
        <v>0</v>
      </c>
      <c r="BQ112" s="310">
        <v>0</v>
      </c>
      <c r="BR112" s="290">
        <v>0</v>
      </c>
      <c r="BS112" s="290">
        <f t="shared" si="38"/>
        <v>0</v>
      </c>
      <c r="BT112" s="310">
        <v>0</v>
      </c>
      <c r="BU112" s="290">
        <v>0</v>
      </c>
      <c r="BV112" s="310">
        <v>0</v>
      </c>
      <c r="BW112" s="310">
        <v>0</v>
      </c>
      <c r="BX112" s="310">
        <v>0</v>
      </c>
      <c r="BY112" s="294">
        <v>0</v>
      </c>
      <c r="BZ112" s="310">
        <v>0</v>
      </c>
      <c r="CA112" s="310">
        <v>0</v>
      </c>
      <c r="CB112" s="310">
        <v>0</v>
      </c>
      <c r="CC112" s="258">
        <v>0</v>
      </c>
      <c r="CD112" s="310">
        <v>0</v>
      </c>
      <c r="CE112" s="310">
        <v>0</v>
      </c>
      <c r="CF112" s="313">
        <v>0</v>
      </c>
      <c r="CG112" s="313">
        <v>0</v>
      </c>
      <c r="CH112" s="310">
        <v>0</v>
      </c>
      <c r="CI112" s="313">
        <v>0</v>
      </c>
      <c r="CJ112" s="310">
        <v>0</v>
      </c>
      <c r="CK112" s="310">
        <v>0</v>
      </c>
      <c r="CL112" s="310">
        <v>0</v>
      </c>
      <c r="CM112" s="311">
        <v>0</v>
      </c>
      <c r="CN112" s="310">
        <v>0</v>
      </c>
      <c r="CO112" s="311">
        <v>1</v>
      </c>
      <c r="CP112" s="310">
        <v>0</v>
      </c>
      <c r="CQ112" s="310">
        <v>0</v>
      </c>
      <c r="CR112" s="310">
        <v>0</v>
      </c>
      <c r="CS112" s="290">
        <v>0</v>
      </c>
      <c r="CT112" s="310">
        <v>0</v>
      </c>
      <c r="CU112" s="310">
        <v>0</v>
      </c>
      <c r="CV112" s="310">
        <v>0</v>
      </c>
      <c r="CW112" s="310">
        <v>0</v>
      </c>
      <c r="CX112" s="310">
        <v>0</v>
      </c>
      <c r="CY112" s="290">
        <v>0</v>
      </c>
      <c r="CZ112" s="290">
        <f t="shared" si="39"/>
        <v>3</v>
      </c>
      <c r="DA112" s="310">
        <v>0</v>
      </c>
      <c r="DB112" s="290">
        <v>3</v>
      </c>
      <c r="DC112" s="310">
        <v>0</v>
      </c>
      <c r="DD112" s="294">
        <v>0</v>
      </c>
      <c r="DE112" s="310">
        <v>0</v>
      </c>
      <c r="DF112" s="310">
        <v>0</v>
      </c>
      <c r="DG112" s="310">
        <v>0</v>
      </c>
      <c r="DH112" s="310">
        <v>0</v>
      </c>
      <c r="DI112" s="310">
        <v>0</v>
      </c>
      <c r="DJ112" s="310">
        <v>0</v>
      </c>
      <c r="DK112" s="310">
        <v>0</v>
      </c>
      <c r="DL112" s="310">
        <v>0</v>
      </c>
      <c r="DM112" s="310">
        <v>0</v>
      </c>
      <c r="DN112" s="310">
        <v>0</v>
      </c>
      <c r="DO112" s="310">
        <v>0</v>
      </c>
      <c r="DP112" s="310">
        <v>0</v>
      </c>
      <c r="DQ112" s="310">
        <v>0</v>
      </c>
      <c r="DR112" s="294">
        <v>50</v>
      </c>
      <c r="DS112" s="310">
        <v>0</v>
      </c>
      <c r="DT112" s="294">
        <v>877</v>
      </c>
      <c r="DU112" s="310">
        <v>0</v>
      </c>
      <c r="DV112" s="310">
        <v>0</v>
      </c>
      <c r="DW112" s="310">
        <v>0</v>
      </c>
      <c r="DX112" s="310">
        <v>0</v>
      </c>
      <c r="DY112" s="310">
        <v>0</v>
      </c>
      <c r="DZ112" s="310">
        <v>0</v>
      </c>
      <c r="EA112" s="310">
        <v>0</v>
      </c>
      <c r="EB112" s="310">
        <v>0</v>
      </c>
      <c r="EC112" s="310">
        <v>0</v>
      </c>
      <c r="ED112" s="310">
        <v>0</v>
      </c>
      <c r="EE112" s="310">
        <v>0</v>
      </c>
      <c r="EF112" s="310">
        <v>0</v>
      </c>
      <c r="EG112" s="310">
        <v>0</v>
      </c>
      <c r="EH112" s="294">
        <v>0</v>
      </c>
      <c r="EI112" s="294">
        <v>0</v>
      </c>
      <c r="EJ112" s="291">
        <v>0</v>
      </c>
      <c r="EK112" s="310">
        <v>0</v>
      </c>
      <c r="EL112" s="294">
        <v>0</v>
      </c>
      <c r="EM112" s="310">
        <v>0</v>
      </c>
      <c r="EN112" s="310">
        <v>0</v>
      </c>
      <c r="EO112" s="310">
        <v>0</v>
      </c>
      <c r="EP112" s="258">
        <v>0</v>
      </c>
      <c r="EQ112" s="310">
        <v>0</v>
      </c>
      <c r="ER112" s="310">
        <v>0</v>
      </c>
      <c r="ES112" s="310">
        <v>0</v>
      </c>
      <c r="ET112" s="310">
        <v>0</v>
      </c>
      <c r="EU112" s="310">
        <v>0</v>
      </c>
      <c r="EV112" s="258">
        <v>34.369999999999997</v>
      </c>
      <c r="EW112" s="310">
        <v>0</v>
      </c>
      <c r="EX112" s="310">
        <v>0</v>
      </c>
      <c r="EY112" s="310">
        <v>0</v>
      </c>
      <c r="EZ112" s="310">
        <v>0</v>
      </c>
      <c r="FA112" s="310">
        <v>0</v>
      </c>
      <c r="FB112" s="310">
        <v>0</v>
      </c>
      <c r="FC112" s="310">
        <v>0</v>
      </c>
      <c r="FD112" s="310">
        <v>0</v>
      </c>
      <c r="FE112" s="310">
        <v>0</v>
      </c>
      <c r="FF112" s="310">
        <v>0</v>
      </c>
      <c r="FG112" s="310">
        <v>0</v>
      </c>
      <c r="FH112" s="310">
        <v>0</v>
      </c>
      <c r="FI112" s="310">
        <v>0</v>
      </c>
      <c r="FJ112" s="310">
        <v>0</v>
      </c>
      <c r="FK112" s="310">
        <v>0</v>
      </c>
      <c r="FL112" s="310">
        <v>0</v>
      </c>
      <c r="FM112" s="310">
        <v>0</v>
      </c>
      <c r="FN112" s="310">
        <v>0</v>
      </c>
      <c r="FO112" s="310">
        <v>0</v>
      </c>
      <c r="FP112" s="310">
        <v>0</v>
      </c>
      <c r="FQ112" s="310">
        <v>0</v>
      </c>
      <c r="FR112" s="310">
        <v>0</v>
      </c>
      <c r="FS112" s="310">
        <v>0</v>
      </c>
      <c r="FT112" s="310">
        <v>0</v>
      </c>
      <c r="FU112" s="310">
        <v>0</v>
      </c>
      <c r="FV112" s="310">
        <v>0</v>
      </c>
      <c r="FW112" s="310">
        <v>0</v>
      </c>
      <c r="FX112" s="310">
        <v>0</v>
      </c>
      <c r="FY112" s="310">
        <v>0</v>
      </c>
      <c r="FZ112" s="310">
        <v>0</v>
      </c>
      <c r="GA112" s="310">
        <v>0</v>
      </c>
      <c r="GB112" s="310">
        <v>0</v>
      </c>
      <c r="GC112" s="310">
        <v>0</v>
      </c>
      <c r="GD112" s="310">
        <v>0</v>
      </c>
      <c r="GE112" s="310">
        <v>0</v>
      </c>
      <c r="GF112" s="310">
        <v>0</v>
      </c>
      <c r="GG112" s="310">
        <v>0</v>
      </c>
      <c r="GH112" s="310">
        <v>0</v>
      </c>
      <c r="GI112" s="310">
        <v>0</v>
      </c>
      <c r="GJ112" s="294">
        <v>0</v>
      </c>
      <c r="GK112" s="310">
        <v>0</v>
      </c>
      <c r="GL112" s="294">
        <v>0</v>
      </c>
      <c r="GM112" s="310">
        <v>0</v>
      </c>
      <c r="GN112" s="258">
        <f t="shared" si="40"/>
        <v>0</v>
      </c>
      <c r="GO112" s="310">
        <v>0</v>
      </c>
      <c r="GP112" s="258">
        <f t="shared" si="41"/>
        <v>0</v>
      </c>
      <c r="GQ112" s="310">
        <v>0</v>
      </c>
      <c r="GR112" s="310">
        <v>0</v>
      </c>
      <c r="GS112" s="310">
        <v>0</v>
      </c>
      <c r="GT112" s="310">
        <v>0</v>
      </c>
      <c r="GU112" s="310">
        <v>0</v>
      </c>
      <c r="GV112" s="310">
        <v>0</v>
      </c>
      <c r="GW112" s="310">
        <v>0</v>
      </c>
      <c r="GX112" s="310">
        <v>0</v>
      </c>
      <c r="GY112" s="310">
        <v>0</v>
      </c>
      <c r="GZ112" s="310">
        <v>0</v>
      </c>
      <c r="HA112" s="310">
        <v>0</v>
      </c>
      <c r="HB112" s="310">
        <v>0</v>
      </c>
      <c r="HC112" s="310">
        <v>0</v>
      </c>
      <c r="HD112" s="310">
        <v>0</v>
      </c>
      <c r="HE112" s="310">
        <v>0</v>
      </c>
      <c r="HF112" s="258">
        <v>0</v>
      </c>
      <c r="HG112" s="310">
        <v>0</v>
      </c>
      <c r="HH112" s="258">
        <v>0</v>
      </c>
      <c r="HI112" s="311">
        <v>0</v>
      </c>
      <c r="HJ112" s="311">
        <v>0</v>
      </c>
      <c r="HK112" s="310">
        <v>0</v>
      </c>
      <c r="HL112" s="310">
        <v>0</v>
      </c>
      <c r="HM112" s="310">
        <v>0</v>
      </c>
      <c r="HN112" s="310">
        <v>0</v>
      </c>
      <c r="HO112" s="311">
        <v>0</v>
      </c>
      <c r="HP112" s="310">
        <v>0</v>
      </c>
      <c r="HQ112" s="310">
        <v>0</v>
      </c>
      <c r="HR112" s="310">
        <v>0</v>
      </c>
      <c r="HS112" s="310">
        <v>0</v>
      </c>
      <c r="HT112" s="310">
        <v>0</v>
      </c>
      <c r="HU112" s="310">
        <v>0</v>
      </c>
      <c r="HV112" s="310">
        <v>0</v>
      </c>
      <c r="HW112" s="310">
        <v>0</v>
      </c>
      <c r="HX112" s="310">
        <v>0</v>
      </c>
      <c r="HY112" s="310">
        <v>0</v>
      </c>
      <c r="HZ112" s="310">
        <v>0</v>
      </c>
      <c r="IA112" s="310">
        <v>0</v>
      </c>
      <c r="IB112" s="310">
        <v>0</v>
      </c>
      <c r="IC112" s="310">
        <v>0</v>
      </c>
      <c r="ID112" s="310">
        <v>0</v>
      </c>
      <c r="IE112" s="310">
        <v>0</v>
      </c>
      <c r="IF112" s="310">
        <v>0</v>
      </c>
      <c r="IG112" s="310">
        <v>0</v>
      </c>
      <c r="IH112" s="310">
        <v>0</v>
      </c>
      <c r="II112" s="310">
        <v>0</v>
      </c>
      <c r="IJ112" s="310">
        <v>0</v>
      </c>
      <c r="IK112" s="310">
        <v>0</v>
      </c>
      <c r="IL112" s="310">
        <v>0</v>
      </c>
      <c r="IM112" s="310">
        <v>0</v>
      </c>
      <c r="IN112" s="310">
        <v>0</v>
      </c>
      <c r="IO112" s="310">
        <v>0</v>
      </c>
      <c r="IP112" s="310">
        <v>0</v>
      </c>
      <c r="IQ112" s="310">
        <v>0</v>
      </c>
      <c r="IR112" s="310">
        <v>0</v>
      </c>
      <c r="IS112" s="310">
        <v>0</v>
      </c>
      <c r="IT112" s="310">
        <v>0</v>
      </c>
      <c r="IU112" s="310">
        <v>0</v>
      </c>
      <c r="IV112" s="310">
        <v>0</v>
      </c>
      <c r="IW112" s="310">
        <v>0</v>
      </c>
      <c r="IX112" s="310">
        <v>0</v>
      </c>
      <c r="IY112" s="310">
        <v>0</v>
      </c>
      <c r="IZ112" s="310">
        <v>0</v>
      </c>
      <c r="JA112" s="310">
        <v>0</v>
      </c>
    </row>
    <row r="113" spans="1:261" ht="63" x14ac:dyDescent="0.3">
      <c r="A113" s="293">
        <v>103</v>
      </c>
      <c r="B113" s="293" t="s">
        <v>526</v>
      </c>
      <c r="C113" s="292" t="s">
        <v>626</v>
      </c>
      <c r="D113" s="291">
        <v>247693003</v>
      </c>
      <c r="E113" s="265">
        <f t="shared" si="36"/>
        <v>1262.98</v>
      </c>
      <c r="F113" s="265">
        <f t="shared" si="33"/>
        <v>0</v>
      </c>
      <c r="G113" s="265">
        <f t="shared" si="34"/>
        <v>977</v>
      </c>
      <c r="H113" s="265">
        <f t="shared" si="45"/>
        <v>0</v>
      </c>
      <c r="I113" s="265">
        <f t="shared" si="35"/>
        <v>285.98</v>
      </c>
      <c r="J113" s="290">
        <f t="shared" si="37"/>
        <v>0</v>
      </c>
      <c r="K113" s="310">
        <v>0</v>
      </c>
      <c r="L113" s="290">
        <v>0</v>
      </c>
      <c r="M113" s="310">
        <v>0</v>
      </c>
      <c r="N113" s="310">
        <v>0</v>
      </c>
      <c r="O113" s="310">
        <v>0</v>
      </c>
      <c r="P113" s="294">
        <v>0</v>
      </c>
      <c r="Q113" s="310">
        <v>0</v>
      </c>
      <c r="R113" s="310">
        <v>0</v>
      </c>
      <c r="S113" s="310">
        <v>0</v>
      </c>
      <c r="T113" s="310">
        <v>0</v>
      </c>
      <c r="U113" s="310">
        <v>0</v>
      </c>
      <c r="V113" s="294">
        <v>0</v>
      </c>
      <c r="W113" s="310">
        <v>0</v>
      </c>
      <c r="X113" s="294">
        <v>0</v>
      </c>
      <c r="Y113" s="310">
        <v>0</v>
      </c>
      <c r="Z113" s="294">
        <v>0</v>
      </c>
      <c r="AA113" s="310">
        <v>0</v>
      </c>
      <c r="AB113" s="294">
        <v>0</v>
      </c>
      <c r="AC113" s="310">
        <v>0</v>
      </c>
      <c r="AD113" s="294">
        <v>0</v>
      </c>
      <c r="AE113" s="310">
        <v>0</v>
      </c>
      <c r="AF113" s="311">
        <v>0</v>
      </c>
      <c r="AG113" s="310">
        <v>0</v>
      </c>
      <c r="AH113" s="310">
        <v>0</v>
      </c>
      <c r="AI113" s="310">
        <v>0</v>
      </c>
      <c r="AJ113" s="310">
        <v>0</v>
      </c>
      <c r="AK113" s="310">
        <v>0</v>
      </c>
      <c r="AL113" s="312">
        <v>0</v>
      </c>
      <c r="AM113" s="310">
        <v>0</v>
      </c>
      <c r="AN113" s="310">
        <v>0</v>
      </c>
      <c r="AO113" s="310">
        <v>0</v>
      </c>
      <c r="AP113" s="310">
        <v>0</v>
      </c>
      <c r="AQ113" s="310">
        <v>0</v>
      </c>
      <c r="AR113" s="312">
        <v>0</v>
      </c>
      <c r="AS113" s="310">
        <v>0</v>
      </c>
      <c r="AT113" s="312">
        <v>0</v>
      </c>
      <c r="AU113" s="310">
        <v>0</v>
      </c>
      <c r="AV113" s="312">
        <v>0</v>
      </c>
      <c r="AW113" s="310">
        <v>0</v>
      </c>
      <c r="AX113" s="312">
        <v>0</v>
      </c>
      <c r="AY113" s="310">
        <v>0</v>
      </c>
      <c r="AZ113" s="310">
        <v>0</v>
      </c>
      <c r="BA113" s="310">
        <v>0</v>
      </c>
      <c r="BB113" s="290">
        <v>0</v>
      </c>
      <c r="BC113" s="310">
        <v>0</v>
      </c>
      <c r="BD113" s="310">
        <v>0</v>
      </c>
      <c r="BE113" s="310">
        <v>0</v>
      </c>
      <c r="BF113" s="294">
        <v>0</v>
      </c>
      <c r="BG113" s="310">
        <v>0</v>
      </c>
      <c r="BH113" s="290">
        <v>50</v>
      </c>
      <c r="BI113" s="310">
        <v>0</v>
      </c>
      <c r="BJ113" s="310">
        <v>0</v>
      </c>
      <c r="BK113" s="310">
        <v>0</v>
      </c>
      <c r="BL113" s="294">
        <v>0</v>
      </c>
      <c r="BM113" s="310">
        <v>0</v>
      </c>
      <c r="BN113" s="310">
        <v>0</v>
      </c>
      <c r="BO113" s="310">
        <v>0</v>
      </c>
      <c r="BP113" s="294">
        <v>0</v>
      </c>
      <c r="BQ113" s="310">
        <v>0</v>
      </c>
      <c r="BR113" s="290">
        <v>0</v>
      </c>
      <c r="BS113" s="290">
        <f t="shared" si="38"/>
        <v>0</v>
      </c>
      <c r="BT113" s="310">
        <v>0</v>
      </c>
      <c r="BU113" s="290">
        <v>0</v>
      </c>
      <c r="BV113" s="310">
        <v>0</v>
      </c>
      <c r="BW113" s="310">
        <v>0</v>
      </c>
      <c r="BX113" s="310">
        <v>0</v>
      </c>
      <c r="BY113" s="294">
        <v>0</v>
      </c>
      <c r="BZ113" s="310">
        <v>0</v>
      </c>
      <c r="CA113" s="310">
        <v>0</v>
      </c>
      <c r="CB113" s="310">
        <v>0</v>
      </c>
      <c r="CC113" s="258">
        <v>0</v>
      </c>
      <c r="CD113" s="310">
        <v>0</v>
      </c>
      <c r="CE113" s="310">
        <v>0</v>
      </c>
      <c r="CF113" s="313">
        <v>0</v>
      </c>
      <c r="CG113" s="313">
        <v>0</v>
      </c>
      <c r="CH113" s="310">
        <v>0</v>
      </c>
      <c r="CI113" s="313">
        <v>0</v>
      </c>
      <c r="CJ113" s="310">
        <v>0</v>
      </c>
      <c r="CK113" s="310">
        <v>0</v>
      </c>
      <c r="CL113" s="310">
        <v>0</v>
      </c>
      <c r="CM113" s="311">
        <v>0</v>
      </c>
      <c r="CN113" s="310">
        <v>0</v>
      </c>
      <c r="CO113" s="311">
        <v>0</v>
      </c>
      <c r="CP113" s="310">
        <v>0</v>
      </c>
      <c r="CQ113" s="310">
        <v>0</v>
      </c>
      <c r="CR113" s="310">
        <v>0</v>
      </c>
      <c r="CS113" s="290">
        <v>0</v>
      </c>
      <c r="CT113" s="310">
        <v>0</v>
      </c>
      <c r="CU113" s="310">
        <v>0</v>
      </c>
      <c r="CV113" s="310">
        <v>0</v>
      </c>
      <c r="CW113" s="310">
        <v>0</v>
      </c>
      <c r="CX113" s="310">
        <v>0</v>
      </c>
      <c r="CY113" s="290">
        <v>0</v>
      </c>
      <c r="CZ113" s="290">
        <f t="shared" si="39"/>
        <v>2</v>
      </c>
      <c r="DA113" s="310">
        <v>0</v>
      </c>
      <c r="DB113" s="290">
        <v>2</v>
      </c>
      <c r="DC113" s="310">
        <v>0</v>
      </c>
      <c r="DD113" s="294">
        <v>25</v>
      </c>
      <c r="DE113" s="310">
        <v>0</v>
      </c>
      <c r="DF113" s="310">
        <v>0</v>
      </c>
      <c r="DG113" s="310">
        <v>0</v>
      </c>
      <c r="DH113" s="310">
        <v>0</v>
      </c>
      <c r="DI113" s="310">
        <v>0</v>
      </c>
      <c r="DJ113" s="310">
        <v>0</v>
      </c>
      <c r="DK113" s="310">
        <v>0</v>
      </c>
      <c r="DL113" s="310">
        <v>0</v>
      </c>
      <c r="DM113" s="310">
        <v>0</v>
      </c>
      <c r="DN113" s="310">
        <v>0</v>
      </c>
      <c r="DO113" s="310">
        <v>0</v>
      </c>
      <c r="DP113" s="310">
        <v>0</v>
      </c>
      <c r="DQ113" s="310">
        <v>0</v>
      </c>
      <c r="DR113" s="294">
        <v>0</v>
      </c>
      <c r="DS113" s="310">
        <v>0</v>
      </c>
      <c r="DT113" s="294">
        <v>952</v>
      </c>
      <c r="DU113" s="310">
        <v>0</v>
      </c>
      <c r="DV113" s="310">
        <v>0</v>
      </c>
      <c r="DW113" s="310">
        <v>0</v>
      </c>
      <c r="DX113" s="310">
        <v>0</v>
      </c>
      <c r="DY113" s="310">
        <v>0</v>
      </c>
      <c r="DZ113" s="310">
        <v>0</v>
      </c>
      <c r="EA113" s="310">
        <v>0</v>
      </c>
      <c r="EB113" s="310">
        <v>0</v>
      </c>
      <c r="EC113" s="310">
        <v>0</v>
      </c>
      <c r="ED113" s="310">
        <v>0</v>
      </c>
      <c r="EE113" s="310">
        <v>0</v>
      </c>
      <c r="EF113" s="310">
        <v>0</v>
      </c>
      <c r="EG113" s="310">
        <v>0</v>
      </c>
      <c r="EH113" s="294">
        <v>0</v>
      </c>
      <c r="EI113" s="294">
        <v>0</v>
      </c>
      <c r="EJ113" s="291">
        <v>0</v>
      </c>
      <c r="EK113" s="310">
        <v>0</v>
      </c>
      <c r="EL113" s="294">
        <v>0</v>
      </c>
      <c r="EM113" s="310">
        <v>0</v>
      </c>
      <c r="EN113" s="310">
        <v>0</v>
      </c>
      <c r="EO113" s="310">
        <v>0</v>
      </c>
      <c r="EP113" s="258">
        <v>0</v>
      </c>
      <c r="EQ113" s="310">
        <v>0</v>
      </c>
      <c r="ER113" s="310">
        <v>0</v>
      </c>
      <c r="ES113" s="310">
        <v>0</v>
      </c>
      <c r="ET113" s="310">
        <v>0</v>
      </c>
      <c r="EU113" s="310">
        <v>0</v>
      </c>
      <c r="EV113" s="258">
        <v>285.98</v>
      </c>
      <c r="EW113" s="310">
        <v>0</v>
      </c>
      <c r="EX113" s="310">
        <v>0</v>
      </c>
      <c r="EY113" s="310">
        <v>0</v>
      </c>
      <c r="EZ113" s="310">
        <v>0</v>
      </c>
      <c r="FA113" s="310">
        <v>0</v>
      </c>
      <c r="FB113" s="310">
        <v>0</v>
      </c>
      <c r="FC113" s="310">
        <v>0</v>
      </c>
      <c r="FD113" s="310">
        <v>0</v>
      </c>
      <c r="FE113" s="310">
        <v>0</v>
      </c>
      <c r="FF113" s="310">
        <v>0</v>
      </c>
      <c r="FG113" s="310">
        <v>0</v>
      </c>
      <c r="FH113" s="310">
        <v>0</v>
      </c>
      <c r="FI113" s="310">
        <v>0</v>
      </c>
      <c r="FJ113" s="310">
        <v>0</v>
      </c>
      <c r="FK113" s="310">
        <v>0</v>
      </c>
      <c r="FL113" s="310">
        <v>0</v>
      </c>
      <c r="FM113" s="310">
        <v>0</v>
      </c>
      <c r="FN113" s="310">
        <v>0</v>
      </c>
      <c r="FO113" s="310">
        <v>0</v>
      </c>
      <c r="FP113" s="310">
        <v>0</v>
      </c>
      <c r="FQ113" s="310">
        <v>0</v>
      </c>
      <c r="FR113" s="310">
        <v>0</v>
      </c>
      <c r="FS113" s="310">
        <v>0</v>
      </c>
      <c r="FT113" s="310">
        <v>0</v>
      </c>
      <c r="FU113" s="310">
        <v>0</v>
      </c>
      <c r="FV113" s="310">
        <v>0</v>
      </c>
      <c r="FW113" s="310">
        <v>0</v>
      </c>
      <c r="FX113" s="310">
        <v>0</v>
      </c>
      <c r="FY113" s="310">
        <v>0</v>
      </c>
      <c r="FZ113" s="310">
        <v>0</v>
      </c>
      <c r="GA113" s="310">
        <v>0</v>
      </c>
      <c r="GB113" s="310">
        <v>0</v>
      </c>
      <c r="GC113" s="310">
        <v>0</v>
      </c>
      <c r="GD113" s="310">
        <v>0</v>
      </c>
      <c r="GE113" s="310">
        <v>0</v>
      </c>
      <c r="GF113" s="310">
        <v>0</v>
      </c>
      <c r="GG113" s="310">
        <v>0</v>
      </c>
      <c r="GH113" s="310">
        <v>0</v>
      </c>
      <c r="GI113" s="310">
        <v>0</v>
      </c>
      <c r="GJ113" s="294">
        <v>0</v>
      </c>
      <c r="GK113" s="310">
        <v>0</v>
      </c>
      <c r="GL113" s="294">
        <v>0</v>
      </c>
      <c r="GM113" s="310">
        <v>0</v>
      </c>
      <c r="GN113" s="258">
        <f t="shared" si="40"/>
        <v>0</v>
      </c>
      <c r="GO113" s="310">
        <v>0</v>
      </c>
      <c r="GP113" s="258">
        <f t="shared" si="41"/>
        <v>0</v>
      </c>
      <c r="GQ113" s="310">
        <v>0</v>
      </c>
      <c r="GR113" s="310">
        <v>0</v>
      </c>
      <c r="GS113" s="310">
        <v>0</v>
      </c>
      <c r="GT113" s="310">
        <v>0</v>
      </c>
      <c r="GU113" s="310">
        <v>0</v>
      </c>
      <c r="GV113" s="310">
        <v>0</v>
      </c>
      <c r="GW113" s="310">
        <v>0</v>
      </c>
      <c r="GX113" s="310">
        <v>0</v>
      </c>
      <c r="GY113" s="310">
        <v>0</v>
      </c>
      <c r="GZ113" s="310">
        <v>0</v>
      </c>
      <c r="HA113" s="310">
        <v>0</v>
      </c>
      <c r="HB113" s="310">
        <v>0</v>
      </c>
      <c r="HC113" s="310">
        <v>0</v>
      </c>
      <c r="HD113" s="310">
        <v>0</v>
      </c>
      <c r="HE113" s="310">
        <v>0</v>
      </c>
      <c r="HF113" s="258">
        <v>0</v>
      </c>
      <c r="HG113" s="310">
        <v>0</v>
      </c>
      <c r="HH113" s="258">
        <v>0</v>
      </c>
      <c r="HI113" s="311">
        <v>0</v>
      </c>
      <c r="HJ113" s="311">
        <v>0</v>
      </c>
      <c r="HK113" s="310">
        <v>0</v>
      </c>
      <c r="HL113" s="310">
        <v>0</v>
      </c>
      <c r="HM113" s="310">
        <v>0</v>
      </c>
      <c r="HN113" s="310">
        <v>0</v>
      </c>
      <c r="HO113" s="311">
        <v>0</v>
      </c>
      <c r="HP113" s="310">
        <v>0</v>
      </c>
      <c r="HQ113" s="310">
        <v>0</v>
      </c>
      <c r="HR113" s="310">
        <v>0</v>
      </c>
      <c r="HS113" s="310">
        <v>0</v>
      </c>
      <c r="HT113" s="310">
        <v>0</v>
      </c>
      <c r="HU113" s="310">
        <v>0</v>
      </c>
      <c r="HV113" s="310">
        <v>0</v>
      </c>
      <c r="HW113" s="310">
        <v>0</v>
      </c>
      <c r="HX113" s="310">
        <v>0</v>
      </c>
      <c r="HY113" s="310">
        <v>0</v>
      </c>
      <c r="HZ113" s="310">
        <v>0</v>
      </c>
      <c r="IA113" s="310">
        <v>0</v>
      </c>
      <c r="IB113" s="310">
        <v>0</v>
      </c>
      <c r="IC113" s="310">
        <v>0</v>
      </c>
      <c r="ID113" s="310">
        <v>0</v>
      </c>
      <c r="IE113" s="310">
        <v>0</v>
      </c>
      <c r="IF113" s="310">
        <v>0</v>
      </c>
      <c r="IG113" s="310">
        <v>0</v>
      </c>
      <c r="IH113" s="310">
        <v>0</v>
      </c>
      <c r="II113" s="310">
        <v>0</v>
      </c>
      <c r="IJ113" s="310">
        <v>0</v>
      </c>
      <c r="IK113" s="310">
        <v>0</v>
      </c>
      <c r="IL113" s="310">
        <v>0</v>
      </c>
      <c r="IM113" s="310">
        <v>0</v>
      </c>
      <c r="IN113" s="310">
        <v>0</v>
      </c>
      <c r="IO113" s="310">
        <v>0</v>
      </c>
      <c r="IP113" s="310">
        <v>0</v>
      </c>
      <c r="IQ113" s="310">
        <v>0</v>
      </c>
      <c r="IR113" s="310">
        <v>0</v>
      </c>
      <c r="IS113" s="310">
        <v>0</v>
      </c>
      <c r="IT113" s="310">
        <v>0</v>
      </c>
      <c r="IU113" s="310">
        <v>0</v>
      </c>
      <c r="IV113" s="310">
        <v>0</v>
      </c>
      <c r="IW113" s="310">
        <v>0</v>
      </c>
      <c r="IX113" s="310">
        <v>0</v>
      </c>
      <c r="IY113" s="310">
        <v>0</v>
      </c>
      <c r="IZ113" s="310">
        <v>0</v>
      </c>
      <c r="JA113" s="310">
        <v>0</v>
      </c>
    </row>
    <row r="114" spans="1:261" ht="63" x14ac:dyDescent="0.3">
      <c r="A114" s="293">
        <v>104</v>
      </c>
      <c r="B114" s="293" t="s">
        <v>526</v>
      </c>
      <c r="C114" s="292" t="s">
        <v>627</v>
      </c>
      <c r="D114" s="291">
        <v>1055181692</v>
      </c>
      <c r="E114" s="265">
        <f t="shared" si="36"/>
        <v>2105.13</v>
      </c>
      <c r="F114" s="265">
        <f t="shared" si="33"/>
        <v>0</v>
      </c>
      <c r="G114" s="265">
        <f t="shared" si="34"/>
        <v>1126</v>
      </c>
      <c r="H114" s="265">
        <f t="shared" si="45"/>
        <v>0</v>
      </c>
      <c r="I114" s="265">
        <f t="shared" si="35"/>
        <v>979.13</v>
      </c>
      <c r="J114" s="290">
        <f t="shared" si="37"/>
        <v>1</v>
      </c>
      <c r="K114" s="310">
        <v>0</v>
      </c>
      <c r="L114" s="290">
        <v>1</v>
      </c>
      <c r="M114" s="310">
        <v>0</v>
      </c>
      <c r="N114" s="310">
        <v>0</v>
      </c>
      <c r="O114" s="310">
        <v>0</v>
      </c>
      <c r="P114" s="294">
        <v>0</v>
      </c>
      <c r="Q114" s="310">
        <v>0</v>
      </c>
      <c r="R114" s="310">
        <v>0</v>
      </c>
      <c r="S114" s="310">
        <v>0</v>
      </c>
      <c r="T114" s="310">
        <v>0</v>
      </c>
      <c r="U114" s="310">
        <v>0</v>
      </c>
      <c r="V114" s="294">
        <v>774</v>
      </c>
      <c r="W114" s="310">
        <v>0</v>
      </c>
      <c r="X114" s="294">
        <v>0</v>
      </c>
      <c r="Y114" s="310">
        <v>0</v>
      </c>
      <c r="Z114" s="294">
        <v>0</v>
      </c>
      <c r="AA114" s="310">
        <v>0</v>
      </c>
      <c r="AB114" s="294">
        <v>0</v>
      </c>
      <c r="AC114" s="310">
        <v>0</v>
      </c>
      <c r="AD114" s="294">
        <v>0</v>
      </c>
      <c r="AE114" s="310">
        <v>0</v>
      </c>
      <c r="AF114" s="311">
        <v>0</v>
      </c>
      <c r="AG114" s="310">
        <v>0</v>
      </c>
      <c r="AH114" s="310">
        <v>0</v>
      </c>
      <c r="AI114" s="310">
        <v>0</v>
      </c>
      <c r="AJ114" s="310">
        <v>0</v>
      </c>
      <c r="AK114" s="310">
        <v>0</v>
      </c>
      <c r="AL114" s="312">
        <v>0</v>
      </c>
      <c r="AM114" s="310">
        <v>0</v>
      </c>
      <c r="AN114" s="310">
        <v>0</v>
      </c>
      <c r="AO114" s="310">
        <v>0</v>
      </c>
      <c r="AP114" s="310">
        <v>0</v>
      </c>
      <c r="AQ114" s="310">
        <v>0</v>
      </c>
      <c r="AR114" s="312">
        <v>0</v>
      </c>
      <c r="AS114" s="310">
        <v>0</v>
      </c>
      <c r="AT114" s="312">
        <v>0</v>
      </c>
      <c r="AU114" s="310">
        <v>0</v>
      </c>
      <c r="AV114" s="312">
        <v>0</v>
      </c>
      <c r="AW114" s="310">
        <v>0</v>
      </c>
      <c r="AX114" s="312">
        <v>0</v>
      </c>
      <c r="AY114" s="310">
        <v>0</v>
      </c>
      <c r="AZ114" s="310">
        <v>0</v>
      </c>
      <c r="BA114" s="310">
        <v>0</v>
      </c>
      <c r="BB114" s="290">
        <v>0</v>
      </c>
      <c r="BC114" s="310">
        <v>0</v>
      </c>
      <c r="BD114" s="310">
        <v>0</v>
      </c>
      <c r="BE114" s="310">
        <v>0</v>
      </c>
      <c r="BF114" s="294">
        <v>0</v>
      </c>
      <c r="BG114" s="310">
        <v>0</v>
      </c>
      <c r="BH114" s="290">
        <v>0</v>
      </c>
      <c r="BI114" s="310">
        <v>0</v>
      </c>
      <c r="BJ114" s="310">
        <v>0</v>
      </c>
      <c r="BK114" s="310">
        <v>0</v>
      </c>
      <c r="BL114" s="294">
        <v>0</v>
      </c>
      <c r="BM114" s="310">
        <v>0</v>
      </c>
      <c r="BN114" s="310">
        <v>0</v>
      </c>
      <c r="BO114" s="310">
        <v>0</v>
      </c>
      <c r="BP114" s="294">
        <v>0</v>
      </c>
      <c r="BQ114" s="310">
        <v>0</v>
      </c>
      <c r="BR114" s="290">
        <v>0</v>
      </c>
      <c r="BS114" s="290">
        <f t="shared" si="38"/>
        <v>0</v>
      </c>
      <c r="BT114" s="310">
        <v>0</v>
      </c>
      <c r="BU114" s="290">
        <v>0</v>
      </c>
      <c r="BV114" s="310">
        <v>0</v>
      </c>
      <c r="BW114" s="310">
        <v>0</v>
      </c>
      <c r="BX114" s="310">
        <v>0</v>
      </c>
      <c r="BY114" s="294">
        <v>0</v>
      </c>
      <c r="BZ114" s="310">
        <v>0</v>
      </c>
      <c r="CA114" s="310">
        <v>0</v>
      </c>
      <c r="CB114" s="310">
        <v>0</v>
      </c>
      <c r="CC114" s="258">
        <v>0</v>
      </c>
      <c r="CD114" s="310">
        <v>0</v>
      </c>
      <c r="CE114" s="310">
        <v>0</v>
      </c>
      <c r="CF114" s="313">
        <v>0</v>
      </c>
      <c r="CG114" s="313">
        <v>0</v>
      </c>
      <c r="CH114" s="310">
        <v>0</v>
      </c>
      <c r="CI114" s="313">
        <v>0</v>
      </c>
      <c r="CJ114" s="310">
        <v>0</v>
      </c>
      <c r="CK114" s="310">
        <v>0</v>
      </c>
      <c r="CL114" s="310">
        <v>0</v>
      </c>
      <c r="CM114" s="311">
        <v>0</v>
      </c>
      <c r="CN114" s="310">
        <v>0</v>
      </c>
      <c r="CO114" s="311">
        <v>0</v>
      </c>
      <c r="CP114" s="310">
        <v>0</v>
      </c>
      <c r="CQ114" s="310">
        <v>0</v>
      </c>
      <c r="CR114" s="310">
        <v>0</v>
      </c>
      <c r="CS114" s="290">
        <v>0</v>
      </c>
      <c r="CT114" s="310">
        <v>0</v>
      </c>
      <c r="CU114" s="310">
        <v>0</v>
      </c>
      <c r="CV114" s="310">
        <v>0</v>
      </c>
      <c r="CW114" s="310">
        <v>0</v>
      </c>
      <c r="CX114" s="310">
        <v>0</v>
      </c>
      <c r="CY114" s="290">
        <v>0</v>
      </c>
      <c r="CZ114" s="290">
        <f t="shared" si="39"/>
        <v>0</v>
      </c>
      <c r="DA114" s="310">
        <v>0</v>
      </c>
      <c r="DB114" s="290">
        <v>0</v>
      </c>
      <c r="DC114" s="310">
        <v>0</v>
      </c>
      <c r="DD114" s="294">
        <v>0</v>
      </c>
      <c r="DE114" s="310">
        <v>0</v>
      </c>
      <c r="DF114" s="310">
        <v>0</v>
      </c>
      <c r="DG114" s="310">
        <v>0</v>
      </c>
      <c r="DH114" s="310">
        <v>0</v>
      </c>
      <c r="DI114" s="310">
        <v>0</v>
      </c>
      <c r="DJ114" s="310">
        <v>0</v>
      </c>
      <c r="DK114" s="310">
        <v>0</v>
      </c>
      <c r="DL114" s="310">
        <v>0</v>
      </c>
      <c r="DM114" s="310">
        <v>0</v>
      </c>
      <c r="DN114" s="310">
        <v>0</v>
      </c>
      <c r="DO114" s="310">
        <v>0</v>
      </c>
      <c r="DP114" s="310">
        <v>0</v>
      </c>
      <c r="DQ114" s="310">
        <v>0</v>
      </c>
      <c r="DR114" s="294">
        <v>0</v>
      </c>
      <c r="DS114" s="310">
        <v>0</v>
      </c>
      <c r="DT114" s="294">
        <v>1126</v>
      </c>
      <c r="DU114" s="310">
        <v>0</v>
      </c>
      <c r="DV114" s="310">
        <v>0</v>
      </c>
      <c r="DW114" s="310">
        <v>0</v>
      </c>
      <c r="DX114" s="310">
        <v>0</v>
      </c>
      <c r="DY114" s="310">
        <v>0</v>
      </c>
      <c r="DZ114" s="310">
        <v>0</v>
      </c>
      <c r="EA114" s="310">
        <v>0</v>
      </c>
      <c r="EB114" s="310">
        <v>0</v>
      </c>
      <c r="EC114" s="310">
        <v>0</v>
      </c>
      <c r="ED114" s="310">
        <v>0</v>
      </c>
      <c r="EE114" s="310">
        <v>0</v>
      </c>
      <c r="EF114" s="310">
        <v>0</v>
      </c>
      <c r="EG114" s="310">
        <v>0</v>
      </c>
      <c r="EH114" s="294">
        <v>0</v>
      </c>
      <c r="EI114" s="294">
        <v>0</v>
      </c>
      <c r="EJ114" s="291">
        <v>0</v>
      </c>
      <c r="EK114" s="310">
        <v>0</v>
      </c>
      <c r="EL114" s="294">
        <v>0</v>
      </c>
      <c r="EM114" s="310">
        <v>0</v>
      </c>
      <c r="EN114" s="310">
        <v>0</v>
      </c>
      <c r="EO114" s="310">
        <v>0</v>
      </c>
      <c r="EP114" s="258">
        <v>0</v>
      </c>
      <c r="EQ114" s="258">
        <v>0</v>
      </c>
      <c r="ER114" s="258">
        <v>0</v>
      </c>
      <c r="ES114" s="258">
        <v>0</v>
      </c>
      <c r="ET114" s="258">
        <v>0</v>
      </c>
      <c r="EU114" s="258">
        <v>0</v>
      </c>
      <c r="EV114" s="258">
        <v>205.13</v>
      </c>
      <c r="EW114" s="310">
        <v>0</v>
      </c>
      <c r="EX114" s="310">
        <v>0</v>
      </c>
      <c r="EY114" s="310">
        <v>0</v>
      </c>
      <c r="EZ114" s="310">
        <v>0</v>
      </c>
      <c r="FA114" s="310">
        <v>0</v>
      </c>
      <c r="FB114" s="310">
        <v>0</v>
      </c>
      <c r="FC114" s="310">
        <v>0</v>
      </c>
      <c r="FD114" s="310">
        <v>0</v>
      </c>
      <c r="FE114" s="310">
        <v>0</v>
      </c>
      <c r="FF114" s="310">
        <v>0</v>
      </c>
      <c r="FG114" s="310">
        <v>0</v>
      </c>
      <c r="FH114" s="310">
        <v>0</v>
      </c>
      <c r="FI114" s="310">
        <v>0</v>
      </c>
      <c r="FJ114" s="310">
        <v>0</v>
      </c>
      <c r="FK114" s="310">
        <v>0</v>
      </c>
      <c r="FL114" s="310">
        <v>0</v>
      </c>
      <c r="FM114" s="310">
        <v>0</v>
      </c>
      <c r="FN114" s="310">
        <v>0</v>
      </c>
      <c r="FO114" s="310">
        <v>0</v>
      </c>
      <c r="FP114" s="310">
        <v>0</v>
      </c>
      <c r="FQ114" s="310">
        <v>0</v>
      </c>
      <c r="FR114" s="310">
        <v>0</v>
      </c>
      <c r="FS114" s="310">
        <v>0</v>
      </c>
      <c r="FT114" s="310">
        <v>0</v>
      </c>
      <c r="FU114" s="310">
        <v>0</v>
      </c>
      <c r="FV114" s="310">
        <v>0</v>
      </c>
      <c r="FW114" s="310">
        <v>0</v>
      </c>
      <c r="FX114" s="310">
        <v>0</v>
      </c>
      <c r="FY114" s="310">
        <v>0</v>
      </c>
      <c r="FZ114" s="310">
        <v>0</v>
      </c>
      <c r="GA114" s="310">
        <v>0</v>
      </c>
      <c r="GB114" s="310">
        <v>0</v>
      </c>
      <c r="GC114" s="310">
        <v>0</v>
      </c>
      <c r="GD114" s="310">
        <v>0</v>
      </c>
      <c r="GE114" s="310">
        <v>0</v>
      </c>
      <c r="GF114" s="310">
        <v>0</v>
      </c>
      <c r="GG114" s="310">
        <v>0</v>
      </c>
      <c r="GH114" s="310">
        <v>0</v>
      </c>
      <c r="GI114" s="310">
        <v>0</v>
      </c>
      <c r="GJ114" s="294">
        <v>0</v>
      </c>
      <c r="GK114" s="310">
        <v>0</v>
      </c>
      <c r="GL114" s="294">
        <v>0</v>
      </c>
      <c r="GM114" s="310">
        <v>0</v>
      </c>
      <c r="GN114" s="258">
        <f t="shared" si="40"/>
        <v>0</v>
      </c>
      <c r="GO114" s="310">
        <v>0</v>
      </c>
      <c r="GP114" s="258">
        <f t="shared" si="41"/>
        <v>0</v>
      </c>
      <c r="GQ114" s="310">
        <v>0</v>
      </c>
      <c r="GR114" s="310">
        <v>0</v>
      </c>
      <c r="GS114" s="310">
        <v>0</v>
      </c>
      <c r="GT114" s="310">
        <v>0</v>
      </c>
      <c r="GU114" s="310">
        <v>0</v>
      </c>
      <c r="GV114" s="310">
        <v>0</v>
      </c>
      <c r="GW114" s="310">
        <v>0</v>
      </c>
      <c r="GX114" s="310">
        <v>0</v>
      </c>
      <c r="GY114" s="310">
        <v>0</v>
      </c>
      <c r="GZ114" s="310">
        <v>0</v>
      </c>
      <c r="HA114" s="310">
        <v>0</v>
      </c>
      <c r="HB114" s="310">
        <v>0</v>
      </c>
      <c r="HC114" s="310">
        <v>0</v>
      </c>
      <c r="HD114" s="310">
        <v>0</v>
      </c>
      <c r="HE114" s="310">
        <v>0</v>
      </c>
      <c r="HF114" s="258">
        <v>0</v>
      </c>
      <c r="HG114" s="310">
        <v>0</v>
      </c>
      <c r="HH114" s="258">
        <v>0</v>
      </c>
      <c r="HI114" s="311">
        <v>0</v>
      </c>
      <c r="HJ114" s="311">
        <v>0</v>
      </c>
      <c r="HK114" s="310">
        <v>0</v>
      </c>
      <c r="HL114" s="310">
        <v>0</v>
      </c>
      <c r="HM114" s="310">
        <v>0</v>
      </c>
      <c r="HN114" s="310">
        <v>0</v>
      </c>
      <c r="HO114" s="311">
        <v>0</v>
      </c>
      <c r="HP114" s="310">
        <v>0</v>
      </c>
      <c r="HQ114" s="310">
        <v>0</v>
      </c>
      <c r="HR114" s="310">
        <v>0</v>
      </c>
      <c r="HS114" s="310">
        <v>0</v>
      </c>
      <c r="HT114" s="310">
        <v>0</v>
      </c>
      <c r="HU114" s="310">
        <v>0</v>
      </c>
      <c r="HV114" s="310">
        <v>0</v>
      </c>
      <c r="HW114" s="310">
        <v>0</v>
      </c>
      <c r="HX114" s="310">
        <v>0</v>
      </c>
      <c r="HY114" s="310">
        <v>0</v>
      </c>
      <c r="HZ114" s="310">
        <v>0</v>
      </c>
      <c r="IA114" s="310">
        <v>0</v>
      </c>
      <c r="IB114" s="310">
        <v>0</v>
      </c>
      <c r="IC114" s="310">
        <v>0</v>
      </c>
      <c r="ID114" s="310">
        <v>0</v>
      </c>
      <c r="IE114" s="310">
        <v>0</v>
      </c>
      <c r="IF114" s="310">
        <v>0</v>
      </c>
      <c r="IG114" s="310">
        <v>0</v>
      </c>
      <c r="IH114" s="310">
        <v>0</v>
      </c>
      <c r="II114" s="310">
        <v>0</v>
      </c>
      <c r="IJ114" s="310">
        <v>0</v>
      </c>
      <c r="IK114" s="310">
        <v>0</v>
      </c>
      <c r="IL114" s="310">
        <v>0</v>
      </c>
      <c r="IM114" s="310">
        <v>0</v>
      </c>
      <c r="IN114" s="310">
        <v>0</v>
      </c>
      <c r="IO114" s="310">
        <v>0</v>
      </c>
      <c r="IP114" s="310">
        <v>0</v>
      </c>
      <c r="IQ114" s="310">
        <v>0</v>
      </c>
      <c r="IR114" s="310">
        <v>0</v>
      </c>
      <c r="IS114" s="310">
        <v>0</v>
      </c>
      <c r="IT114" s="310">
        <v>0</v>
      </c>
      <c r="IU114" s="310">
        <v>0</v>
      </c>
      <c r="IV114" s="310">
        <v>0</v>
      </c>
      <c r="IW114" s="310">
        <v>0</v>
      </c>
      <c r="IX114" s="310">
        <v>0</v>
      </c>
      <c r="IY114" s="310">
        <v>0</v>
      </c>
      <c r="IZ114" s="310">
        <v>0</v>
      </c>
      <c r="JA114" s="310">
        <v>0</v>
      </c>
    </row>
    <row r="115" spans="1:261" ht="47.25" x14ac:dyDescent="0.3">
      <c r="A115" s="293">
        <v>105</v>
      </c>
      <c r="B115" s="293" t="s">
        <v>526</v>
      </c>
      <c r="C115" s="292" t="s">
        <v>628</v>
      </c>
      <c r="D115" s="291">
        <v>1055182136</v>
      </c>
      <c r="E115" s="265">
        <f t="shared" si="36"/>
        <v>747.55</v>
      </c>
      <c r="F115" s="265">
        <f t="shared" si="33"/>
        <v>0</v>
      </c>
      <c r="G115" s="265">
        <f t="shared" si="34"/>
        <v>318</v>
      </c>
      <c r="H115" s="265">
        <f t="shared" si="45"/>
        <v>0</v>
      </c>
      <c r="I115" s="265">
        <f t="shared" si="35"/>
        <v>429.55</v>
      </c>
      <c r="J115" s="290">
        <f t="shared" si="37"/>
        <v>1</v>
      </c>
      <c r="K115" s="310">
        <v>0</v>
      </c>
      <c r="L115" s="290">
        <v>1</v>
      </c>
      <c r="M115" s="310">
        <v>0</v>
      </c>
      <c r="N115" s="310">
        <v>0</v>
      </c>
      <c r="O115" s="310">
        <v>0</v>
      </c>
      <c r="P115" s="294">
        <v>0</v>
      </c>
      <c r="Q115" s="310">
        <v>0</v>
      </c>
      <c r="R115" s="310">
        <v>0</v>
      </c>
      <c r="S115" s="310">
        <v>0</v>
      </c>
      <c r="T115" s="310">
        <v>0</v>
      </c>
      <c r="U115" s="310">
        <v>0</v>
      </c>
      <c r="V115" s="294">
        <v>0</v>
      </c>
      <c r="W115" s="310">
        <v>0</v>
      </c>
      <c r="X115" s="294">
        <v>0</v>
      </c>
      <c r="Y115" s="310">
        <v>0</v>
      </c>
      <c r="Z115" s="294">
        <v>0</v>
      </c>
      <c r="AA115" s="310">
        <v>0</v>
      </c>
      <c r="AB115" s="294">
        <v>0</v>
      </c>
      <c r="AC115" s="310">
        <v>0</v>
      </c>
      <c r="AD115" s="294">
        <v>3</v>
      </c>
      <c r="AE115" s="310">
        <v>0</v>
      </c>
      <c r="AF115" s="311">
        <v>0</v>
      </c>
      <c r="AG115" s="310">
        <v>0</v>
      </c>
      <c r="AH115" s="310">
        <v>0</v>
      </c>
      <c r="AI115" s="310">
        <v>0</v>
      </c>
      <c r="AJ115" s="310">
        <v>0</v>
      </c>
      <c r="AK115" s="310">
        <v>0</v>
      </c>
      <c r="AL115" s="312">
        <v>0</v>
      </c>
      <c r="AM115" s="310">
        <v>0</v>
      </c>
      <c r="AN115" s="310">
        <v>0</v>
      </c>
      <c r="AO115" s="310">
        <v>0</v>
      </c>
      <c r="AP115" s="310">
        <v>0</v>
      </c>
      <c r="AQ115" s="310">
        <v>0</v>
      </c>
      <c r="AR115" s="312">
        <v>0</v>
      </c>
      <c r="AS115" s="310">
        <v>0</v>
      </c>
      <c r="AT115" s="312">
        <v>0</v>
      </c>
      <c r="AU115" s="310">
        <v>0</v>
      </c>
      <c r="AV115" s="312">
        <v>0</v>
      </c>
      <c r="AW115" s="310">
        <v>0</v>
      </c>
      <c r="AX115" s="312">
        <v>0</v>
      </c>
      <c r="AY115" s="310">
        <v>0</v>
      </c>
      <c r="AZ115" s="310">
        <v>0</v>
      </c>
      <c r="BA115" s="310">
        <v>0</v>
      </c>
      <c r="BB115" s="290">
        <v>0</v>
      </c>
      <c r="BC115" s="310">
        <v>0</v>
      </c>
      <c r="BD115" s="310">
        <v>0</v>
      </c>
      <c r="BE115" s="310">
        <v>0</v>
      </c>
      <c r="BF115" s="294">
        <v>0</v>
      </c>
      <c r="BG115" s="310">
        <v>0</v>
      </c>
      <c r="BH115" s="290">
        <v>0</v>
      </c>
      <c r="BI115" s="310">
        <v>0</v>
      </c>
      <c r="BJ115" s="310">
        <v>0</v>
      </c>
      <c r="BK115" s="310">
        <v>0</v>
      </c>
      <c r="BL115" s="294">
        <v>0</v>
      </c>
      <c r="BM115" s="310">
        <v>0</v>
      </c>
      <c r="BN115" s="310">
        <v>0</v>
      </c>
      <c r="BO115" s="310">
        <v>0</v>
      </c>
      <c r="BP115" s="294">
        <v>0</v>
      </c>
      <c r="BQ115" s="310">
        <v>0</v>
      </c>
      <c r="BR115" s="290">
        <v>0</v>
      </c>
      <c r="BS115" s="290">
        <f t="shared" si="38"/>
        <v>0</v>
      </c>
      <c r="BT115" s="310">
        <v>0</v>
      </c>
      <c r="BU115" s="290">
        <v>0</v>
      </c>
      <c r="BV115" s="310">
        <v>0</v>
      </c>
      <c r="BW115" s="310">
        <v>0</v>
      </c>
      <c r="BX115" s="310">
        <v>0</v>
      </c>
      <c r="BY115" s="294">
        <v>0</v>
      </c>
      <c r="BZ115" s="310">
        <v>0</v>
      </c>
      <c r="CA115" s="310">
        <v>0</v>
      </c>
      <c r="CB115" s="310">
        <v>0</v>
      </c>
      <c r="CC115" s="258">
        <v>0</v>
      </c>
      <c r="CD115" s="310">
        <v>0</v>
      </c>
      <c r="CE115" s="310">
        <v>0</v>
      </c>
      <c r="CF115" s="313">
        <v>0</v>
      </c>
      <c r="CG115" s="313">
        <v>0</v>
      </c>
      <c r="CH115" s="310">
        <v>0</v>
      </c>
      <c r="CI115" s="313">
        <v>0</v>
      </c>
      <c r="CJ115" s="310">
        <v>0</v>
      </c>
      <c r="CK115" s="310">
        <v>0</v>
      </c>
      <c r="CL115" s="310">
        <v>0</v>
      </c>
      <c r="CM115" s="311">
        <v>0</v>
      </c>
      <c r="CN115" s="310">
        <v>0</v>
      </c>
      <c r="CO115" s="311">
        <v>0</v>
      </c>
      <c r="CP115" s="310">
        <v>0</v>
      </c>
      <c r="CQ115" s="310">
        <v>0</v>
      </c>
      <c r="CR115" s="310">
        <v>0</v>
      </c>
      <c r="CS115" s="290">
        <v>0</v>
      </c>
      <c r="CT115" s="310">
        <v>0</v>
      </c>
      <c r="CU115" s="310">
        <v>0</v>
      </c>
      <c r="CV115" s="310">
        <v>0</v>
      </c>
      <c r="CW115" s="310">
        <v>0</v>
      </c>
      <c r="CX115" s="310">
        <v>0</v>
      </c>
      <c r="CY115" s="290">
        <v>0</v>
      </c>
      <c r="CZ115" s="290">
        <f t="shared" si="39"/>
        <v>0</v>
      </c>
      <c r="DA115" s="310">
        <v>0</v>
      </c>
      <c r="DB115" s="290">
        <v>0</v>
      </c>
      <c r="DC115" s="310">
        <v>0</v>
      </c>
      <c r="DD115" s="294">
        <v>0</v>
      </c>
      <c r="DE115" s="310">
        <v>0</v>
      </c>
      <c r="DF115" s="310">
        <v>0</v>
      </c>
      <c r="DG115" s="310">
        <v>0</v>
      </c>
      <c r="DH115" s="310">
        <v>0</v>
      </c>
      <c r="DI115" s="310">
        <v>0</v>
      </c>
      <c r="DJ115" s="310">
        <v>0</v>
      </c>
      <c r="DK115" s="310">
        <v>0</v>
      </c>
      <c r="DL115" s="310">
        <v>0</v>
      </c>
      <c r="DM115" s="310">
        <v>0</v>
      </c>
      <c r="DN115" s="310">
        <v>0</v>
      </c>
      <c r="DO115" s="310">
        <v>0</v>
      </c>
      <c r="DP115" s="310">
        <v>0</v>
      </c>
      <c r="DQ115" s="310">
        <v>0</v>
      </c>
      <c r="DR115" s="294">
        <v>0</v>
      </c>
      <c r="DS115" s="310">
        <v>0</v>
      </c>
      <c r="DT115" s="294">
        <v>318</v>
      </c>
      <c r="DU115" s="310">
        <v>0</v>
      </c>
      <c r="DV115" s="310">
        <v>0</v>
      </c>
      <c r="DW115" s="310">
        <v>0</v>
      </c>
      <c r="DX115" s="310">
        <v>0</v>
      </c>
      <c r="DY115" s="310">
        <v>0</v>
      </c>
      <c r="DZ115" s="310">
        <v>0</v>
      </c>
      <c r="EA115" s="310">
        <v>0</v>
      </c>
      <c r="EB115" s="310">
        <v>0</v>
      </c>
      <c r="EC115" s="310">
        <v>0</v>
      </c>
      <c r="ED115" s="310">
        <v>0</v>
      </c>
      <c r="EE115" s="310">
        <v>0</v>
      </c>
      <c r="EF115" s="310">
        <v>0</v>
      </c>
      <c r="EG115" s="310">
        <v>0</v>
      </c>
      <c r="EH115" s="294">
        <v>0</v>
      </c>
      <c r="EI115" s="294">
        <v>0</v>
      </c>
      <c r="EJ115" s="291">
        <v>0</v>
      </c>
      <c r="EK115" s="310">
        <v>0</v>
      </c>
      <c r="EL115" s="294">
        <v>0</v>
      </c>
      <c r="EM115" s="310">
        <v>0</v>
      </c>
      <c r="EN115" s="310">
        <v>0</v>
      </c>
      <c r="EO115" s="310">
        <v>0</v>
      </c>
      <c r="EP115" s="258">
        <v>0</v>
      </c>
      <c r="EQ115" s="258">
        <v>0</v>
      </c>
      <c r="ER115" s="258">
        <v>0</v>
      </c>
      <c r="ES115" s="258">
        <v>0</v>
      </c>
      <c r="ET115" s="258">
        <v>0</v>
      </c>
      <c r="EU115" s="258">
        <v>0</v>
      </c>
      <c r="EV115" s="258">
        <v>429.55</v>
      </c>
      <c r="EW115" s="310">
        <v>0</v>
      </c>
      <c r="EX115" s="310">
        <v>0</v>
      </c>
      <c r="EY115" s="310">
        <v>0</v>
      </c>
      <c r="EZ115" s="310">
        <v>0</v>
      </c>
      <c r="FA115" s="310">
        <v>0</v>
      </c>
      <c r="FB115" s="310">
        <v>0</v>
      </c>
      <c r="FC115" s="310">
        <v>0</v>
      </c>
      <c r="FD115" s="310">
        <v>0</v>
      </c>
      <c r="FE115" s="310">
        <v>0</v>
      </c>
      <c r="FF115" s="310">
        <v>0</v>
      </c>
      <c r="FG115" s="310">
        <v>0</v>
      </c>
      <c r="FH115" s="310">
        <v>0</v>
      </c>
      <c r="FI115" s="310">
        <v>0</v>
      </c>
      <c r="FJ115" s="310">
        <v>0</v>
      </c>
      <c r="FK115" s="310">
        <v>0</v>
      </c>
      <c r="FL115" s="310">
        <v>0</v>
      </c>
      <c r="FM115" s="310">
        <v>0</v>
      </c>
      <c r="FN115" s="310">
        <v>0</v>
      </c>
      <c r="FO115" s="310">
        <v>0</v>
      </c>
      <c r="FP115" s="310">
        <v>0</v>
      </c>
      <c r="FQ115" s="310">
        <v>0</v>
      </c>
      <c r="FR115" s="310">
        <v>0</v>
      </c>
      <c r="FS115" s="310">
        <v>0</v>
      </c>
      <c r="FT115" s="310">
        <v>0</v>
      </c>
      <c r="FU115" s="310">
        <v>0</v>
      </c>
      <c r="FV115" s="310">
        <v>0</v>
      </c>
      <c r="FW115" s="310">
        <v>0</v>
      </c>
      <c r="FX115" s="310">
        <v>0</v>
      </c>
      <c r="FY115" s="310">
        <v>0</v>
      </c>
      <c r="FZ115" s="310">
        <v>0</v>
      </c>
      <c r="GA115" s="310">
        <v>0</v>
      </c>
      <c r="GB115" s="310">
        <v>0</v>
      </c>
      <c r="GC115" s="310">
        <v>0</v>
      </c>
      <c r="GD115" s="310">
        <v>0</v>
      </c>
      <c r="GE115" s="310">
        <v>0</v>
      </c>
      <c r="GF115" s="310">
        <v>0</v>
      </c>
      <c r="GG115" s="310">
        <v>0</v>
      </c>
      <c r="GH115" s="310">
        <v>0</v>
      </c>
      <c r="GI115" s="310">
        <v>0</v>
      </c>
      <c r="GJ115" s="294">
        <v>0</v>
      </c>
      <c r="GK115" s="310">
        <v>0</v>
      </c>
      <c r="GL115" s="294">
        <v>0</v>
      </c>
      <c r="GM115" s="310">
        <v>0</v>
      </c>
      <c r="GN115" s="258">
        <f t="shared" si="40"/>
        <v>0</v>
      </c>
      <c r="GO115" s="310">
        <v>0</v>
      </c>
      <c r="GP115" s="258">
        <f t="shared" si="41"/>
        <v>0</v>
      </c>
      <c r="GQ115" s="310">
        <v>0</v>
      </c>
      <c r="GR115" s="310">
        <v>0</v>
      </c>
      <c r="GS115" s="310">
        <v>0</v>
      </c>
      <c r="GT115" s="310">
        <v>0</v>
      </c>
      <c r="GU115" s="310">
        <v>0</v>
      </c>
      <c r="GV115" s="310">
        <v>0</v>
      </c>
      <c r="GW115" s="310">
        <v>0</v>
      </c>
      <c r="GX115" s="310">
        <v>0</v>
      </c>
      <c r="GY115" s="310">
        <v>0</v>
      </c>
      <c r="GZ115" s="310">
        <v>0</v>
      </c>
      <c r="HA115" s="310">
        <v>0</v>
      </c>
      <c r="HB115" s="310">
        <v>0</v>
      </c>
      <c r="HC115" s="310">
        <v>0</v>
      </c>
      <c r="HD115" s="310">
        <v>0</v>
      </c>
      <c r="HE115" s="310">
        <v>0</v>
      </c>
      <c r="HF115" s="258">
        <v>0</v>
      </c>
      <c r="HG115" s="310">
        <v>0</v>
      </c>
      <c r="HH115" s="258">
        <v>0</v>
      </c>
      <c r="HI115" s="311">
        <v>0</v>
      </c>
      <c r="HJ115" s="311">
        <v>0</v>
      </c>
      <c r="HK115" s="310">
        <v>0</v>
      </c>
      <c r="HL115" s="310">
        <v>0</v>
      </c>
      <c r="HM115" s="310">
        <v>0</v>
      </c>
      <c r="HN115" s="310">
        <v>0</v>
      </c>
      <c r="HO115" s="311">
        <v>0</v>
      </c>
      <c r="HP115" s="310">
        <v>0</v>
      </c>
      <c r="HQ115" s="310">
        <v>0</v>
      </c>
      <c r="HR115" s="310">
        <v>0</v>
      </c>
      <c r="HS115" s="310">
        <v>0</v>
      </c>
      <c r="HT115" s="310">
        <v>0</v>
      </c>
      <c r="HU115" s="310">
        <v>0</v>
      </c>
      <c r="HV115" s="310">
        <v>0</v>
      </c>
      <c r="HW115" s="310">
        <v>0</v>
      </c>
      <c r="HX115" s="310">
        <v>0</v>
      </c>
      <c r="HY115" s="310">
        <v>0</v>
      </c>
      <c r="HZ115" s="310">
        <v>0</v>
      </c>
      <c r="IA115" s="310">
        <v>0</v>
      </c>
      <c r="IB115" s="310">
        <v>0</v>
      </c>
      <c r="IC115" s="310">
        <v>0</v>
      </c>
      <c r="ID115" s="310">
        <v>0</v>
      </c>
      <c r="IE115" s="310">
        <v>0</v>
      </c>
      <c r="IF115" s="310">
        <v>0</v>
      </c>
      <c r="IG115" s="310">
        <v>0</v>
      </c>
      <c r="IH115" s="310">
        <v>0</v>
      </c>
      <c r="II115" s="310">
        <v>0</v>
      </c>
      <c r="IJ115" s="310">
        <v>0</v>
      </c>
      <c r="IK115" s="310">
        <v>0</v>
      </c>
      <c r="IL115" s="310">
        <v>0</v>
      </c>
      <c r="IM115" s="310">
        <v>0</v>
      </c>
      <c r="IN115" s="310">
        <v>0</v>
      </c>
      <c r="IO115" s="310">
        <v>0</v>
      </c>
      <c r="IP115" s="310">
        <v>0</v>
      </c>
      <c r="IQ115" s="310">
        <v>0</v>
      </c>
      <c r="IR115" s="310">
        <v>0</v>
      </c>
      <c r="IS115" s="310">
        <v>0</v>
      </c>
      <c r="IT115" s="310">
        <v>0</v>
      </c>
      <c r="IU115" s="310">
        <v>0</v>
      </c>
      <c r="IV115" s="310">
        <v>0</v>
      </c>
      <c r="IW115" s="310">
        <v>0</v>
      </c>
      <c r="IX115" s="310">
        <v>0</v>
      </c>
      <c r="IY115" s="310">
        <v>0</v>
      </c>
      <c r="IZ115" s="310">
        <v>0</v>
      </c>
      <c r="JA115" s="310">
        <v>0</v>
      </c>
    </row>
    <row r="116" spans="1:261" ht="31.5" x14ac:dyDescent="0.3">
      <c r="A116" s="293">
        <v>106</v>
      </c>
      <c r="B116" s="293" t="s">
        <v>526</v>
      </c>
      <c r="C116" s="292" t="s">
        <v>629</v>
      </c>
      <c r="D116" s="291">
        <v>247693024</v>
      </c>
      <c r="E116" s="265">
        <f t="shared" si="36"/>
        <v>2027.76</v>
      </c>
      <c r="F116" s="265">
        <f t="shared" si="33"/>
        <v>0</v>
      </c>
      <c r="G116" s="265">
        <f t="shared" si="34"/>
        <v>2012.76</v>
      </c>
      <c r="H116" s="265">
        <f t="shared" si="45"/>
        <v>0</v>
      </c>
      <c r="I116" s="265">
        <f t="shared" si="35"/>
        <v>15</v>
      </c>
      <c r="J116" s="290">
        <f t="shared" si="37"/>
        <v>0</v>
      </c>
      <c r="K116" s="310">
        <v>0</v>
      </c>
      <c r="L116" s="290">
        <v>0</v>
      </c>
      <c r="M116" s="310">
        <v>0</v>
      </c>
      <c r="N116" s="310">
        <v>0</v>
      </c>
      <c r="O116" s="310">
        <v>0</v>
      </c>
      <c r="P116" s="294">
        <v>0</v>
      </c>
      <c r="Q116" s="310">
        <v>0</v>
      </c>
      <c r="R116" s="310">
        <v>0</v>
      </c>
      <c r="S116" s="310">
        <v>0</v>
      </c>
      <c r="T116" s="310">
        <v>0</v>
      </c>
      <c r="U116" s="310">
        <v>0</v>
      </c>
      <c r="V116" s="294">
        <v>0</v>
      </c>
      <c r="W116" s="310">
        <v>0</v>
      </c>
      <c r="X116" s="294">
        <v>0</v>
      </c>
      <c r="Y116" s="310">
        <v>0</v>
      </c>
      <c r="Z116" s="294">
        <v>0</v>
      </c>
      <c r="AA116" s="310">
        <v>0</v>
      </c>
      <c r="AB116" s="294">
        <v>0</v>
      </c>
      <c r="AC116" s="310">
        <v>0</v>
      </c>
      <c r="AD116" s="294">
        <v>0</v>
      </c>
      <c r="AE116" s="310">
        <v>0</v>
      </c>
      <c r="AF116" s="311">
        <v>0</v>
      </c>
      <c r="AG116" s="310">
        <v>0</v>
      </c>
      <c r="AH116" s="310">
        <v>0</v>
      </c>
      <c r="AI116" s="310">
        <v>0</v>
      </c>
      <c r="AJ116" s="310">
        <v>0</v>
      </c>
      <c r="AK116" s="310">
        <v>0</v>
      </c>
      <c r="AL116" s="312">
        <v>0</v>
      </c>
      <c r="AM116" s="310">
        <v>0</v>
      </c>
      <c r="AN116" s="310">
        <v>0</v>
      </c>
      <c r="AO116" s="310">
        <v>0</v>
      </c>
      <c r="AP116" s="310">
        <v>0</v>
      </c>
      <c r="AQ116" s="310">
        <v>0</v>
      </c>
      <c r="AR116" s="312">
        <v>0</v>
      </c>
      <c r="AS116" s="310">
        <v>0</v>
      </c>
      <c r="AT116" s="312">
        <v>0</v>
      </c>
      <c r="AU116" s="310">
        <v>0</v>
      </c>
      <c r="AV116" s="312">
        <v>0</v>
      </c>
      <c r="AW116" s="310">
        <v>0</v>
      </c>
      <c r="AX116" s="312">
        <v>0</v>
      </c>
      <c r="AY116" s="310">
        <v>0</v>
      </c>
      <c r="AZ116" s="310">
        <v>0</v>
      </c>
      <c r="BA116" s="310">
        <v>0</v>
      </c>
      <c r="BB116" s="290">
        <v>0</v>
      </c>
      <c r="BC116" s="310">
        <v>0</v>
      </c>
      <c r="BD116" s="310">
        <v>0</v>
      </c>
      <c r="BE116" s="310">
        <v>0</v>
      </c>
      <c r="BF116" s="294">
        <v>0</v>
      </c>
      <c r="BG116" s="310">
        <v>0</v>
      </c>
      <c r="BH116" s="290">
        <v>16</v>
      </c>
      <c r="BI116" s="310">
        <v>0</v>
      </c>
      <c r="BJ116" s="310">
        <v>0</v>
      </c>
      <c r="BK116" s="310">
        <v>0</v>
      </c>
      <c r="BL116" s="294">
        <v>0</v>
      </c>
      <c r="BM116" s="310">
        <v>0</v>
      </c>
      <c r="BN116" s="310">
        <v>0</v>
      </c>
      <c r="BO116" s="310">
        <v>0</v>
      </c>
      <c r="BP116" s="294">
        <v>0</v>
      </c>
      <c r="BQ116" s="310">
        <v>0</v>
      </c>
      <c r="BR116" s="290">
        <v>0</v>
      </c>
      <c r="BS116" s="290">
        <f t="shared" si="38"/>
        <v>1</v>
      </c>
      <c r="BT116" s="310">
        <v>0</v>
      </c>
      <c r="BU116" s="290">
        <v>1</v>
      </c>
      <c r="BV116" s="310">
        <v>0</v>
      </c>
      <c r="BW116" s="310">
        <v>0</v>
      </c>
      <c r="BX116" s="310">
        <v>0</v>
      </c>
      <c r="BY116" s="294">
        <v>15</v>
      </c>
      <c r="BZ116" s="310">
        <v>0</v>
      </c>
      <c r="CA116" s="310">
        <v>0</v>
      </c>
      <c r="CB116" s="310">
        <v>0</v>
      </c>
      <c r="CC116" s="258">
        <v>0</v>
      </c>
      <c r="CD116" s="310">
        <v>0</v>
      </c>
      <c r="CE116" s="310">
        <v>0</v>
      </c>
      <c r="CF116" s="313">
        <v>0</v>
      </c>
      <c r="CG116" s="313">
        <v>0</v>
      </c>
      <c r="CH116" s="310">
        <v>0</v>
      </c>
      <c r="CI116" s="313">
        <v>0</v>
      </c>
      <c r="CJ116" s="310">
        <v>0</v>
      </c>
      <c r="CK116" s="310">
        <v>0</v>
      </c>
      <c r="CL116" s="310">
        <v>0</v>
      </c>
      <c r="CM116" s="311">
        <v>0</v>
      </c>
      <c r="CN116" s="310">
        <v>0</v>
      </c>
      <c r="CO116" s="311">
        <v>0</v>
      </c>
      <c r="CP116" s="310">
        <v>0</v>
      </c>
      <c r="CQ116" s="310">
        <v>0</v>
      </c>
      <c r="CR116" s="310">
        <v>0</v>
      </c>
      <c r="CS116" s="290">
        <v>0</v>
      </c>
      <c r="CT116" s="310">
        <v>0</v>
      </c>
      <c r="CU116" s="310">
        <v>0</v>
      </c>
      <c r="CV116" s="310">
        <v>0</v>
      </c>
      <c r="CW116" s="310">
        <v>0</v>
      </c>
      <c r="CX116" s="310">
        <v>0</v>
      </c>
      <c r="CY116" s="290">
        <v>0</v>
      </c>
      <c r="CZ116" s="290">
        <f t="shared" si="39"/>
        <v>7</v>
      </c>
      <c r="DA116" s="310">
        <v>0</v>
      </c>
      <c r="DB116" s="290">
        <v>7</v>
      </c>
      <c r="DC116" s="310">
        <v>0</v>
      </c>
      <c r="DD116" s="294">
        <v>100</v>
      </c>
      <c r="DE116" s="310">
        <v>0</v>
      </c>
      <c r="DF116" s="310">
        <v>0</v>
      </c>
      <c r="DG116" s="310">
        <v>0</v>
      </c>
      <c r="DH116" s="310">
        <v>0</v>
      </c>
      <c r="DI116" s="310">
        <v>0</v>
      </c>
      <c r="DJ116" s="310">
        <v>0</v>
      </c>
      <c r="DK116" s="310">
        <v>0</v>
      </c>
      <c r="DL116" s="310">
        <v>0</v>
      </c>
      <c r="DM116" s="310">
        <v>0</v>
      </c>
      <c r="DN116" s="310">
        <v>0</v>
      </c>
      <c r="DO116" s="310">
        <v>0</v>
      </c>
      <c r="DP116" s="310">
        <v>0</v>
      </c>
      <c r="DQ116" s="310">
        <v>0</v>
      </c>
      <c r="DR116" s="294">
        <v>0</v>
      </c>
      <c r="DS116" s="310">
        <v>0</v>
      </c>
      <c r="DT116" s="294">
        <v>1912.76</v>
      </c>
      <c r="DU116" s="310">
        <v>0</v>
      </c>
      <c r="DV116" s="310">
        <v>0</v>
      </c>
      <c r="DW116" s="310">
        <v>0</v>
      </c>
      <c r="DX116" s="310">
        <v>0</v>
      </c>
      <c r="DY116" s="310">
        <v>0</v>
      </c>
      <c r="DZ116" s="310">
        <v>0</v>
      </c>
      <c r="EA116" s="310">
        <v>0</v>
      </c>
      <c r="EB116" s="310">
        <v>0</v>
      </c>
      <c r="EC116" s="310">
        <v>0</v>
      </c>
      <c r="ED116" s="310">
        <v>0</v>
      </c>
      <c r="EE116" s="310">
        <v>0</v>
      </c>
      <c r="EF116" s="310">
        <v>0</v>
      </c>
      <c r="EG116" s="310">
        <v>0</v>
      </c>
      <c r="EH116" s="294">
        <v>0</v>
      </c>
      <c r="EI116" s="294">
        <v>0</v>
      </c>
      <c r="EJ116" s="291">
        <v>0</v>
      </c>
      <c r="EK116" s="310">
        <v>0</v>
      </c>
      <c r="EL116" s="294">
        <v>0</v>
      </c>
      <c r="EM116" s="310">
        <v>0</v>
      </c>
      <c r="EN116" s="310">
        <v>0</v>
      </c>
      <c r="EO116" s="310">
        <v>0</v>
      </c>
      <c r="EP116" s="258">
        <v>0</v>
      </c>
      <c r="EQ116" s="258">
        <v>0</v>
      </c>
      <c r="ER116" s="258">
        <v>0</v>
      </c>
      <c r="ES116" s="258">
        <v>0</v>
      </c>
      <c r="ET116" s="258">
        <v>0</v>
      </c>
      <c r="EU116" s="258">
        <v>0</v>
      </c>
      <c r="EV116" s="258">
        <f t="shared" si="42"/>
        <v>0</v>
      </c>
      <c r="EW116" s="310">
        <v>0</v>
      </c>
      <c r="EX116" s="310">
        <v>0</v>
      </c>
      <c r="EY116" s="310">
        <v>0</v>
      </c>
      <c r="EZ116" s="310">
        <v>0</v>
      </c>
      <c r="FA116" s="310">
        <v>0</v>
      </c>
      <c r="FB116" s="310">
        <v>0</v>
      </c>
      <c r="FC116" s="310">
        <v>0</v>
      </c>
      <c r="FD116" s="310">
        <v>0</v>
      </c>
      <c r="FE116" s="310">
        <v>0</v>
      </c>
      <c r="FF116" s="310">
        <v>0</v>
      </c>
      <c r="FG116" s="310">
        <v>0</v>
      </c>
      <c r="FH116" s="310">
        <v>0</v>
      </c>
      <c r="FI116" s="310">
        <v>0</v>
      </c>
      <c r="FJ116" s="310">
        <v>0</v>
      </c>
      <c r="FK116" s="310">
        <v>0</v>
      </c>
      <c r="FL116" s="310">
        <v>0</v>
      </c>
      <c r="FM116" s="310">
        <v>0</v>
      </c>
      <c r="FN116" s="310">
        <v>0</v>
      </c>
      <c r="FO116" s="310">
        <v>0</v>
      </c>
      <c r="FP116" s="310">
        <v>0</v>
      </c>
      <c r="FQ116" s="310">
        <v>0</v>
      </c>
      <c r="FR116" s="310">
        <v>0</v>
      </c>
      <c r="FS116" s="310">
        <v>0</v>
      </c>
      <c r="FT116" s="310">
        <v>0</v>
      </c>
      <c r="FU116" s="310">
        <v>0</v>
      </c>
      <c r="FV116" s="310">
        <v>0</v>
      </c>
      <c r="FW116" s="310">
        <v>0</v>
      </c>
      <c r="FX116" s="310">
        <v>0</v>
      </c>
      <c r="FY116" s="310">
        <v>0</v>
      </c>
      <c r="FZ116" s="310">
        <v>0</v>
      </c>
      <c r="GA116" s="310">
        <v>0</v>
      </c>
      <c r="GB116" s="310">
        <v>0</v>
      </c>
      <c r="GC116" s="310">
        <v>0</v>
      </c>
      <c r="GD116" s="310">
        <v>0</v>
      </c>
      <c r="GE116" s="310">
        <v>0</v>
      </c>
      <c r="GF116" s="310">
        <v>0</v>
      </c>
      <c r="GG116" s="310">
        <v>0</v>
      </c>
      <c r="GH116" s="310">
        <v>0</v>
      </c>
      <c r="GI116" s="310">
        <v>0</v>
      </c>
      <c r="GJ116" s="294">
        <v>0</v>
      </c>
      <c r="GK116" s="310">
        <v>0</v>
      </c>
      <c r="GL116" s="294">
        <v>0</v>
      </c>
      <c r="GM116" s="310">
        <v>0</v>
      </c>
      <c r="GN116" s="258">
        <f t="shared" si="40"/>
        <v>0</v>
      </c>
      <c r="GO116" s="310">
        <v>0</v>
      </c>
      <c r="GP116" s="258">
        <f t="shared" si="41"/>
        <v>0</v>
      </c>
      <c r="GQ116" s="310">
        <v>0</v>
      </c>
      <c r="GR116" s="310">
        <v>0</v>
      </c>
      <c r="GS116" s="310">
        <v>0</v>
      </c>
      <c r="GT116" s="310">
        <v>0</v>
      </c>
      <c r="GU116" s="310">
        <v>0</v>
      </c>
      <c r="GV116" s="310">
        <v>0</v>
      </c>
      <c r="GW116" s="310">
        <v>0</v>
      </c>
      <c r="GX116" s="310">
        <v>0</v>
      </c>
      <c r="GY116" s="310">
        <v>0</v>
      </c>
      <c r="GZ116" s="310">
        <v>0</v>
      </c>
      <c r="HA116" s="310">
        <v>0</v>
      </c>
      <c r="HB116" s="310">
        <v>0</v>
      </c>
      <c r="HC116" s="310">
        <v>0</v>
      </c>
      <c r="HD116" s="310">
        <v>0</v>
      </c>
      <c r="HE116" s="310">
        <v>0</v>
      </c>
      <c r="HF116" s="258">
        <v>0</v>
      </c>
      <c r="HG116" s="310">
        <v>0</v>
      </c>
      <c r="HH116" s="258">
        <v>0</v>
      </c>
      <c r="HI116" s="311">
        <v>0</v>
      </c>
      <c r="HJ116" s="311">
        <v>0</v>
      </c>
      <c r="HK116" s="310">
        <v>0</v>
      </c>
      <c r="HL116" s="310">
        <v>0</v>
      </c>
      <c r="HM116" s="310">
        <v>0</v>
      </c>
      <c r="HN116" s="310">
        <v>0</v>
      </c>
      <c r="HO116" s="311">
        <v>0</v>
      </c>
      <c r="HP116" s="310">
        <v>0</v>
      </c>
      <c r="HQ116" s="310">
        <v>0</v>
      </c>
      <c r="HR116" s="310">
        <v>0</v>
      </c>
      <c r="HS116" s="310">
        <v>0</v>
      </c>
      <c r="HT116" s="310">
        <v>0</v>
      </c>
      <c r="HU116" s="310">
        <v>0</v>
      </c>
      <c r="HV116" s="310">
        <v>0</v>
      </c>
      <c r="HW116" s="310">
        <v>0</v>
      </c>
      <c r="HX116" s="310">
        <v>0</v>
      </c>
      <c r="HY116" s="310">
        <v>0</v>
      </c>
      <c r="HZ116" s="310">
        <v>0</v>
      </c>
      <c r="IA116" s="310">
        <v>0</v>
      </c>
      <c r="IB116" s="310">
        <v>0</v>
      </c>
      <c r="IC116" s="310">
        <v>0</v>
      </c>
      <c r="ID116" s="310">
        <v>0</v>
      </c>
      <c r="IE116" s="310">
        <v>0</v>
      </c>
      <c r="IF116" s="310">
        <v>0</v>
      </c>
      <c r="IG116" s="310">
        <v>0</v>
      </c>
      <c r="IH116" s="310">
        <v>0</v>
      </c>
      <c r="II116" s="310">
        <v>0</v>
      </c>
      <c r="IJ116" s="310">
        <v>0</v>
      </c>
      <c r="IK116" s="310">
        <v>0</v>
      </c>
      <c r="IL116" s="310">
        <v>0</v>
      </c>
      <c r="IM116" s="310">
        <v>0</v>
      </c>
      <c r="IN116" s="310">
        <v>0</v>
      </c>
      <c r="IO116" s="310">
        <v>0</v>
      </c>
      <c r="IP116" s="310">
        <v>0</v>
      </c>
      <c r="IQ116" s="310">
        <v>0</v>
      </c>
      <c r="IR116" s="310">
        <v>0</v>
      </c>
      <c r="IS116" s="310">
        <v>0</v>
      </c>
      <c r="IT116" s="310">
        <v>0</v>
      </c>
      <c r="IU116" s="310">
        <v>0</v>
      </c>
      <c r="IV116" s="310">
        <v>0</v>
      </c>
      <c r="IW116" s="310">
        <v>0</v>
      </c>
      <c r="IX116" s="310">
        <v>0</v>
      </c>
      <c r="IY116" s="310">
        <v>0</v>
      </c>
      <c r="IZ116" s="310">
        <v>0</v>
      </c>
      <c r="JA116" s="310">
        <v>0</v>
      </c>
    </row>
    <row r="117" spans="1:261" ht="47.25" x14ac:dyDescent="0.3">
      <c r="A117" s="293">
        <v>107</v>
      </c>
      <c r="B117" s="293" t="s">
        <v>526</v>
      </c>
      <c r="C117" s="292" t="s">
        <v>630</v>
      </c>
      <c r="D117" s="291">
        <v>247693022</v>
      </c>
      <c r="E117" s="265">
        <f t="shared" si="36"/>
        <v>3323.25</v>
      </c>
      <c r="F117" s="265">
        <f t="shared" si="33"/>
        <v>0</v>
      </c>
      <c r="G117" s="265">
        <f t="shared" si="34"/>
        <v>2646</v>
      </c>
      <c r="H117" s="265">
        <f t="shared" si="45"/>
        <v>0</v>
      </c>
      <c r="I117" s="265">
        <f t="shared" si="35"/>
        <v>677.25</v>
      </c>
      <c r="J117" s="290">
        <f t="shared" si="37"/>
        <v>1</v>
      </c>
      <c r="K117" s="310">
        <v>0</v>
      </c>
      <c r="L117" s="290">
        <v>1</v>
      </c>
      <c r="M117" s="310">
        <v>0</v>
      </c>
      <c r="N117" s="310">
        <v>0</v>
      </c>
      <c r="O117" s="310">
        <v>0</v>
      </c>
      <c r="P117" s="294">
        <v>0</v>
      </c>
      <c r="Q117" s="310">
        <v>0</v>
      </c>
      <c r="R117" s="310">
        <v>0</v>
      </c>
      <c r="S117" s="310">
        <v>0</v>
      </c>
      <c r="T117" s="310">
        <v>0</v>
      </c>
      <c r="U117" s="310">
        <v>0</v>
      </c>
      <c r="V117" s="294">
        <v>0</v>
      </c>
      <c r="W117" s="310">
        <v>0</v>
      </c>
      <c r="X117" s="294">
        <v>0</v>
      </c>
      <c r="Y117" s="310">
        <v>0</v>
      </c>
      <c r="Z117" s="294">
        <v>365</v>
      </c>
      <c r="AA117" s="310">
        <v>0</v>
      </c>
      <c r="AB117" s="294">
        <v>0</v>
      </c>
      <c r="AC117" s="310">
        <v>0</v>
      </c>
      <c r="AD117" s="294">
        <v>4</v>
      </c>
      <c r="AE117" s="310">
        <v>0</v>
      </c>
      <c r="AF117" s="311">
        <v>0</v>
      </c>
      <c r="AG117" s="310">
        <v>0</v>
      </c>
      <c r="AH117" s="310">
        <v>0</v>
      </c>
      <c r="AI117" s="310">
        <v>0</v>
      </c>
      <c r="AJ117" s="310">
        <v>0</v>
      </c>
      <c r="AK117" s="310">
        <v>0</v>
      </c>
      <c r="AL117" s="312">
        <v>0</v>
      </c>
      <c r="AM117" s="310">
        <v>0</v>
      </c>
      <c r="AN117" s="310">
        <v>0</v>
      </c>
      <c r="AO117" s="310">
        <v>0</v>
      </c>
      <c r="AP117" s="310">
        <v>0</v>
      </c>
      <c r="AQ117" s="310">
        <v>0</v>
      </c>
      <c r="AR117" s="312">
        <v>0</v>
      </c>
      <c r="AS117" s="310">
        <v>0</v>
      </c>
      <c r="AT117" s="312">
        <v>0</v>
      </c>
      <c r="AU117" s="310">
        <v>0</v>
      </c>
      <c r="AV117" s="312">
        <v>0</v>
      </c>
      <c r="AW117" s="310">
        <v>0</v>
      </c>
      <c r="AX117" s="312">
        <v>0</v>
      </c>
      <c r="AY117" s="310">
        <v>0</v>
      </c>
      <c r="AZ117" s="310">
        <v>0</v>
      </c>
      <c r="BA117" s="310">
        <v>0</v>
      </c>
      <c r="BB117" s="290">
        <v>0</v>
      </c>
      <c r="BC117" s="310">
        <v>0</v>
      </c>
      <c r="BD117" s="310">
        <v>0</v>
      </c>
      <c r="BE117" s="310">
        <v>0</v>
      </c>
      <c r="BF117" s="294">
        <v>0</v>
      </c>
      <c r="BG117" s="310">
        <v>0</v>
      </c>
      <c r="BH117" s="290">
        <v>65</v>
      </c>
      <c r="BI117" s="310">
        <v>0</v>
      </c>
      <c r="BJ117" s="310">
        <v>0</v>
      </c>
      <c r="BK117" s="310">
        <v>0</v>
      </c>
      <c r="BL117" s="294">
        <v>0</v>
      </c>
      <c r="BM117" s="310">
        <v>0</v>
      </c>
      <c r="BN117" s="310">
        <v>0</v>
      </c>
      <c r="BO117" s="310">
        <v>0</v>
      </c>
      <c r="BP117" s="294">
        <v>0</v>
      </c>
      <c r="BQ117" s="310">
        <v>0</v>
      </c>
      <c r="BR117" s="290">
        <v>0</v>
      </c>
      <c r="BS117" s="290">
        <f t="shared" si="38"/>
        <v>0</v>
      </c>
      <c r="BT117" s="310">
        <v>0</v>
      </c>
      <c r="BU117" s="290">
        <v>0</v>
      </c>
      <c r="BV117" s="310">
        <v>0</v>
      </c>
      <c r="BW117" s="310">
        <v>0</v>
      </c>
      <c r="BX117" s="310">
        <v>0</v>
      </c>
      <c r="BY117" s="294">
        <v>0</v>
      </c>
      <c r="BZ117" s="310">
        <v>0</v>
      </c>
      <c r="CA117" s="310">
        <v>0</v>
      </c>
      <c r="CB117" s="310">
        <v>0</v>
      </c>
      <c r="CC117" s="258">
        <v>0</v>
      </c>
      <c r="CD117" s="310">
        <v>0</v>
      </c>
      <c r="CE117" s="310">
        <v>0</v>
      </c>
      <c r="CF117" s="313">
        <v>0</v>
      </c>
      <c r="CG117" s="313">
        <v>0</v>
      </c>
      <c r="CH117" s="310">
        <v>0</v>
      </c>
      <c r="CI117" s="313">
        <v>0</v>
      </c>
      <c r="CJ117" s="310">
        <v>0</v>
      </c>
      <c r="CK117" s="310">
        <v>47</v>
      </c>
      <c r="CL117" s="310">
        <v>0</v>
      </c>
      <c r="CM117" s="311">
        <v>0</v>
      </c>
      <c r="CN117" s="310">
        <v>0</v>
      </c>
      <c r="CO117" s="311">
        <v>1</v>
      </c>
      <c r="CP117" s="310">
        <v>0</v>
      </c>
      <c r="CQ117" s="310">
        <v>0</v>
      </c>
      <c r="CR117" s="310">
        <v>0</v>
      </c>
      <c r="CS117" s="290">
        <v>1</v>
      </c>
      <c r="CT117" s="310">
        <v>0</v>
      </c>
      <c r="CU117" s="310">
        <v>0</v>
      </c>
      <c r="CV117" s="310">
        <v>0</v>
      </c>
      <c r="CW117" s="310">
        <v>0</v>
      </c>
      <c r="CX117" s="310">
        <v>0</v>
      </c>
      <c r="CY117" s="290">
        <v>0</v>
      </c>
      <c r="CZ117" s="290">
        <f t="shared" si="39"/>
        <v>4</v>
      </c>
      <c r="DA117" s="310">
        <v>0</v>
      </c>
      <c r="DB117" s="290">
        <v>4</v>
      </c>
      <c r="DC117" s="310">
        <v>0</v>
      </c>
      <c r="DD117" s="294">
        <v>0</v>
      </c>
      <c r="DE117" s="310">
        <v>0</v>
      </c>
      <c r="DF117" s="310">
        <v>0</v>
      </c>
      <c r="DG117" s="310">
        <v>0</v>
      </c>
      <c r="DH117" s="310">
        <v>0</v>
      </c>
      <c r="DI117" s="310">
        <v>0</v>
      </c>
      <c r="DJ117" s="310">
        <v>0</v>
      </c>
      <c r="DK117" s="310">
        <v>0</v>
      </c>
      <c r="DL117" s="310">
        <v>0</v>
      </c>
      <c r="DM117" s="310">
        <v>0</v>
      </c>
      <c r="DN117" s="310">
        <v>0</v>
      </c>
      <c r="DO117" s="310">
        <v>0</v>
      </c>
      <c r="DP117" s="310">
        <v>0</v>
      </c>
      <c r="DQ117" s="310">
        <v>0</v>
      </c>
      <c r="DR117" s="294">
        <v>50</v>
      </c>
      <c r="DS117" s="310">
        <v>0</v>
      </c>
      <c r="DT117" s="294">
        <v>2646</v>
      </c>
      <c r="DU117" s="310">
        <v>0</v>
      </c>
      <c r="DV117" s="310">
        <v>0</v>
      </c>
      <c r="DW117" s="310">
        <v>0</v>
      </c>
      <c r="DX117" s="310">
        <v>0</v>
      </c>
      <c r="DY117" s="310">
        <v>0</v>
      </c>
      <c r="DZ117" s="310">
        <v>0</v>
      </c>
      <c r="EA117" s="310">
        <v>0</v>
      </c>
      <c r="EB117" s="310">
        <v>0</v>
      </c>
      <c r="EC117" s="310">
        <v>0</v>
      </c>
      <c r="ED117" s="310">
        <v>0</v>
      </c>
      <c r="EE117" s="310">
        <v>0</v>
      </c>
      <c r="EF117" s="310">
        <v>0</v>
      </c>
      <c r="EG117" s="310">
        <v>0</v>
      </c>
      <c r="EH117" s="294">
        <v>0</v>
      </c>
      <c r="EI117" s="294">
        <v>0</v>
      </c>
      <c r="EJ117" s="291">
        <v>882</v>
      </c>
      <c r="EK117" s="310">
        <v>0</v>
      </c>
      <c r="EL117" s="294">
        <v>3</v>
      </c>
      <c r="EM117" s="310">
        <v>0</v>
      </c>
      <c r="EN117" s="310">
        <v>0</v>
      </c>
      <c r="EO117" s="310">
        <v>0</v>
      </c>
      <c r="EP117" s="258">
        <v>0</v>
      </c>
      <c r="EQ117" s="258">
        <v>0</v>
      </c>
      <c r="ER117" s="258">
        <v>0</v>
      </c>
      <c r="ES117" s="258">
        <v>0</v>
      </c>
      <c r="ET117" s="258">
        <v>0</v>
      </c>
      <c r="EU117" s="258">
        <v>0</v>
      </c>
      <c r="EV117" s="258">
        <v>262.25</v>
      </c>
      <c r="EW117" s="310">
        <v>0</v>
      </c>
      <c r="EX117" s="310">
        <v>0</v>
      </c>
      <c r="EY117" s="310">
        <v>0</v>
      </c>
      <c r="EZ117" s="310">
        <v>0</v>
      </c>
      <c r="FA117" s="310">
        <v>0</v>
      </c>
      <c r="FB117" s="310">
        <v>0</v>
      </c>
      <c r="FC117" s="310">
        <v>0</v>
      </c>
      <c r="FD117" s="310">
        <v>0</v>
      </c>
      <c r="FE117" s="310">
        <v>0</v>
      </c>
      <c r="FF117" s="310">
        <v>0</v>
      </c>
      <c r="FG117" s="310">
        <v>0</v>
      </c>
      <c r="FH117" s="310">
        <v>0</v>
      </c>
      <c r="FI117" s="310">
        <v>0</v>
      </c>
      <c r="FJ117" s="310">
        <v>0</v>
      </c>
      <c r="FK117" s="310">
        <v>0</v>
      </c>
      <c r="FL117" s="310">
        <v>0</v>
      </c>
      <c r="FM117" s="310">
        <v>0</v>
      </c>
      <c r="FN117" s="310">
        <v>0</v>
      </c>
      <c r="FO117" s="310">
        <v>0</v>
      </c>
      <c r="FP117" s="310">
        <v>0</v>
      </c>
      <c r="FQ117" s="310">
        <v>0</v>
      </c>
      <c r="FR117" s="310">
        <v>0</v>
      </c>
      <c r="FS117" s="310">
        <v>0</v>
      </c>
      <c r="FT117" s="310">
        <v>0</v>
      </c>
      <c r="FU117" s="310">
        <v>0</v>
      </c>
      <c r="FV117" s="310">
        <v>0</v>
      </c>
      <c r="FW117" s="310">
        <v>0</v>
      </c>
      <c r="FX117" s="310">
        <v>0</v>
      </c>
      <c r="FY117" s="310">
        <v>0</v>
      </c>
      <c r="FZ117" s="310">
        <v>0</v>
      </c>
      <c r="GA117" s="310">
        <v>0</v>
      </c>
      <c r="GB117" s="310">
        <v>0</v>
      </c>
      <c r="GC117" s="310">
        <v>0</v>
      </c>
      <c r="GD117" s="310">
        <v>0</v>
      </c>
      <c r="GE117" s="310">
        <v>0</v>
      </c>
      <c r="GF117" s="310">
        <v>0</v>
      </c>
      <c r="GG117" s="310">
        <v>0</v>
      </c>
      <c r="GH117" s="310">
        <v>0</v>
      </c>
      <c r="GI117" s="310">
        <v>0</v>
      </c>
      <c r="GJ117" s="294">
        <v>0</v>
      </c>
      <c r="GK117" s="310">
        <v>0</v>
      </c>
      <c r="GL117" s="294">
        <v>0</v>
      </c>
      <c r="GM117" s="310">
        <v>0</v>
      </c>
      <c r="GN117" s="258">
        <f t="shared" si="40"/>
        <v>0</v>
      </c>
      <c r="GO117" s="310">
        <v>0</v>
      </c>
      <c r="GP117" s="258">
        <f t="shared" si="41"/>
        <v>0</v>
      </c>
      <c r="GQ117" s="310">
        <v>0</v>
      </c>
      <c r="GR117" s="310">
        <v>0</v>
      </c>
      <c r="GS117" s="310">
        <v>0</v>
      </c>
      <c r="GT117" s="310">
        <v>0</v>
      </c>
      <c r="GU117" s="310">
        <v>0</v>
      </c>
      <c r="GV117" s="310">
        <v>0</v>
      </c>
      <c r="GW117" s="310">
        <v>0</v>
      </c>
      <c r="GX117" s="310">
        <v>0</v>
      </c>
      <c r="GY117" s="310">
        <v>0</v>
      </c>
      <c r="GZ117" s="310">
        <v>0</v>
      </c>
      <c r="HA117" s="310">
        <v>0</v>
      </c>
      <c r="HB117" s="310">
        <v>0</v>
      </c>
      <c r="HC117" s="310">
        <v>0</v>
      </c>
      <c r="HD117" s="310">
        <v>0</v>
      </c>
      <c r="HE117" s="310">
        <v>0</v>
      </c>
      <c r="HF117" s="258">
        <v>0</v>
      </c>
      <c r="HG117" s="310">
        <v>0</v>
      </c>
      <c r="HH117" s="258">
        <v>0</v>
      </c>
      <c r="HI117" s="311">
        <v>0</v>
      </c>
      <c r="HJ117" s="311">
        <v>0</v>
      </c>
      <c r="HK117" s="310">
        <v>0</v>
      </c>
      <c r="HL117" s="310">
        <v>0</v>
      </c>
      <c r="HM117" s="310">
        <v>0</v>
      </c>
      <c r="HN117" s="310">
        <v>0</v>
      </c>
      <c r="HO117" s="311">
        <v>0</v>
      </c>
      <c r="HP117" s="310">
        <v>0</v>
      </c>
      <c r="HQ117" s="310">
        <v>0</v>
      </c>
      <c r="HR117" s="310">
        <v>0</v>
      </c>
      <c r="HS117" s="310">
        <v>0</v>
      </c>
      <c r="HT117" s="310">
        <v>0</v>
      </c>
      <c r="HU117" s="310">
        <v>0</v>
      </c>
      <c r="HV117" s="310">
        <v>0</v>
      </c>
      <c r="HW117" s="310">
        <v>0</v>
      </c>
      <c r="HX117" s="310">
        <v>0</v>
      </c>
      <c r="HY117" s="310">
        <v>0</v>
      </c>
      <c r="HZ117" s="310">
        <v>0</v>
      </c>
      <c r="IA117" s="310">
        <v>0</v>
      </c>
      <c r="IB117" s="310">
        <v>0</v>
      </c>
      <c r="IC117" s="310">
        <v>0</v>
      </c>
      <c r="ID117" s="310">
        <v>0</v>
      </c>
      <c r="IE117" s="310">
        <v>0</v>
      </c>
      <c r="IF117" s="310">
        <v>0</v>
      </c>
      <c r="IG117" s="310">
        <v>0</v>
      </c>
      <c r="IH117" s="310">
        <v>0</v>
      </c>
      <c r="II117" s="310">
        <v>0</v>
      </c>
      <c r="IJ117" s="310">
        <v>0</v>
      </c>
      <c r="IK117" s="310">
        <v>0</v>
      </c>
      <c r="IL117" s="310">
        <v>0</v>
      </c>
      <c r="IM117" s="310">
        <v>0</v>
      </c>
      <c r="IN117" s="310">
        <v>0</v>
      </c>
      <c r="IO117" s="310">
        <v>0</v>
      </c>
      <c r="IP117" s="310">
        <v>0</v>
      </c>
      <c r="IQ117" s="310">
        <v>0</v>
      </c>
      <c r="IR117" s="310">
        <v>0</v>
      </c>
      <c r="IS117" s="310">
        <v>0</v>
      </c>
      <c r="IT117" s="310">
        <v>0</v>
      </c>
      <c r="IU117" s="310">
        <v>0</v>
      </c>
      <c r="IV117" s="310">
        <v>0</v>
      </c>
      <c r="IW117" s="310">
        <v>0</v>
      </c>
      <c r="IX117" s="310">
        <v>0</v>
      </c>
      <c r="IY117" s="310">
        <v>0</v>
      </c>
      <c r="IZ117" s="310">
        <v>0</v>
      </c>
      <c r="JA117" s="310">
        <v>0</v>
      </c>
    </row>
    <row r="118" spans="1:261" ht="126" x14ac:dyDescent="0.3">
      <c r="A118" s="293">
        <v>108</v>
      </c>
      <c r="B118" s="293" t="s">
        <v>526</v>
      </c>
      <c r="C118" s="292" t="s">
        <v>631</v>
      </c>
      <c r="D118" s="291">
        <v>247693043</v>
      </c>
      <c r="E118" s="265">
        <f t="shared" si="36"/>
        <v>2682.1800000000003</v>
      </c>
      <c r="F118" s="265">
        <f t="shared" si="33"/>
        <v>0</v>
      </c>
      <c r="G118" s="265">
        <f t="shared" si="34"/>
        <v>2093</v>
      </c>
      <c r="H118" s="265">
        <f t="shared" si="45"/>
        <v>0</v>
      </c>
      <c r="I118" s="265">
        <f t="shared" si="35"/>
        <v>589.18000000000006</v>
      </c>
      <c r="J118" s="290">
        <f t="shared" si="37"/>
        <v>1</v>
      </c>
      <c r="K118" s="310">
        <v>0</v>
      </c>
      <c r="L118" s="290">
        <v>1</v>
      </c>
      <c r="M118" s="310">
        <v>0</v>
      </c>
      <c r="N118" s="310">
        <v>0</v>
      </c>
      <c r="O118" s="310">
        <v>0</v>
      </c>
      <c r="P118" s="294">
        <v>0</v>
      </c>
      <c r="Q118" s="310">
        <v>0</v>
      </c>
      <c r="R118" s="310">
        <v>0</v>
      </c>
      <c r="S118" s="310">
        <v>0</v>
      </c>
      <c r="T118" s="310">
        <v>0</v>
      </c>
      <c r="U118" s="310">
        <v>0</v>
      </c>
      <c r="V118" s="294">
        <v>265</v>
      </c>
      <c r="W118" s="310">
        <v>0</v>
      </c>
      <c r="X118" s="294">
        <v>0</v>
      </c>
      <c r="Y118" s="310">
        <v>0</v>
      </c>
      <c r="Z118" s="294">
        <v>0</v>
      </c>
      <c r="AA118" s="310">
        <v>0</v>
      </c>
      <c r="AB118" s="294">
        <v>0</v>
      </c>
      <c r="AC118" s="310">
        <v>0</v>
      </c>
      <c r="AD118" s="294">
        <v>3</v>
      </c>
      <c r="AE118" s="310">
        <v>0</v>
      </c>
      <c r="AF118" s="311">
        <v>0</v>
      </c>
      <c r="AG118" s="310">
        <v>0</v>
      </c>
      <c r="AH118" s="310">
        <v>0</v>
      </c>
      <c r="AI118" s="310">
        <v>0</v>
      </c>
      <c r="AJ118" s="310">
        <v>0</v>
      </c>
      <c r="AK118" s="310">
        <v>0</v>
      </c>
      <c r="AL118" s="312">
        <v>0</v>
      </c>
      <c r="AM118" s="310">
        <v>0</v>
      </c>
      <c r="AN118" s="310">
        <v>0</v>
      </c>
      <c r="AO118" s="310">
        <v>0</v>
      </c>
      <c r="AP118" s="310">
        <v>0</v>
      </c>
      <c r="AQ118" s="310">
        <v>0</v>
      </c>
      <c r="AR118" s="312">
        <v>0</v>
      </c>
      <c r="AS118" s="310">
        <v>0</v>
      </c>
      <c r="AT118" s="312">
        <v>0</v>
      </c>
      <c r="AU118" s="310">
        <v>0</v>
      </c>
      <c r="AV118" s="312">
        <v>0</v>
      </c>
      <c r="AW118" s="310">
        <v>0</v>
      </c>
      <c r="AX118" s="312">
        <v>0</v>
      </c>
      <c r="AY118" s="310">
        <v>0</v>
      </c>
      <c r="AZ118" s="310">
        <v>0</v>
      </c>
      <c r="BA118" s="310">
        <v>0</v>
      </c>
      <c r="BB118" s="290">
        <v>0</v>
      </c>
      <c r="BC118" s="310">
        <v>0</v>
      </c>
      <c r="BD118" s="310">
        <v>0</v>
      </c>
      <c r="BE118" s="310">
        <v>0</v>
      </c>
      <c r="BF118" s="294">
        <v>0</v>
      </c>
      <c r="BG118" s="310">
        <v>0</v>
      </c>
      <c r="BH118" s="290">
        <v>73</v>
      </c>
      <c r="BI118" s="310">
        <v>0</v>
      </c>
      <c r="BJ118" s="310">
        <v>0</v>
      </c>
      <c r="BK118" s="310">
        <v>0</v>
      </c>
      <c r="BL118" s="294">
        <v>0</v>
      </c>
      <c r="BM118" s="310">
        <v>0</v>
      </c>
      <c r="BN118" s="310">
        <v>0</v>
      </c>
      <c r="BO118" s="310">
        <v>0</v>
      </c>
      <c r="BP118" s="294">
        <v>0</v>
      </c>
      <c r="BQ118" s="310">
        <v>0</v>
      </c>
      <c r="BR118" s="290">
        <v>0</v>
      </c>
      <c r="BS118" s="290">
        <f t="shared" si="38"/>
        <v>1</v>
      </c>
      <c r="BT118" s="310">
        <v>0</v>
      </c>
      <c r="BU118" s="290">
        <v>1</v>
      </c>
      <c r="BV118" s="310">
        <v>0</v>
      </c>
      <c r="BW118" s="310">
        <v>0</v>
      </c>
      <c r="BX118" s="310">
        <v>0</v>
      </c>
      <c r="BY118" s="294">
        <v>0</v>
      </c>
      <c r="BZ118" s="310">
        <v>0</v>
      </c>
      <c r="CA118" s="310">
        <v>0</v>
      </c>
      <c r="CB118" s="310">
        <v>0</v>
      </c>
      <c r="CC118" s="258">
        <v>30</v>
      </c>
      <c r="CD118" s="310">
        <v>0</v>
      </c>
      <c r="CE118" s="310">
        <v>0</v>
      </c>
      <c r="CF118" s="313">
        <v>0</v>
      </c>
      <c r="CG118" s="313">
        <v>0</v>
      </c>
      <c r="CH118" s="310">
        <v>0</v>
      </c>
      <c r="CI118" s="313">
        <v>0</v>
      </c>
      <c r="CJ118" s="310">
        <v>0</v>
      </c>
      <c r="CK118" s="310">
        <v>0</v>
      </c>
      <c r="CL118" s="310">
        <v>0</v>
      </c>
      <c r="CM118" s="311">
        <v>0</v>
      </c>
      <c r="CN118" s="310">
        <v>0</v>
      </c>
      <c r="CO118" s="311">
        <v>1</v>
      </c>
      <c r="CP118" s="310">
        <v>0</v>
      </c>
      <c r="CQ118" s="310">
        <v>0</v>
      </c>
      <c r="CR118" s="310">
        <v>0</v>
      </c>
      <c r="CS118" s="290">
        <v>2</v>
      </c>
      <c r="CT118" s="310">
        <v>0</v>
      </c>
      <c r="CU118" s="310">
        <v>0</v>
      </c>
      <c r="CV118" s="310">
        <v>0</v>
      </c>
      <c r="CW118" s="310">
        <v>0</v>
      </c>
      <c r="CX118" s="310">
        <v>0</v>
      </c>
      <c r="CY118" s="290">
        <v>2</v>
      </c>
      <c r="CZ118" s="290">
        <f t="shared" si="39"/>
        <v>22</v>
      </c>
      <c r="DA118" s="310">
        <v>0</v>
      </c>
      <c r="DB118" s="290">
        <v>22</v>
      </c>
      <c r="DC118" s="310">
        <v>0</v>
      </c>
      <c r="DD118" s="294">
        <v>295</v>
      </c>
      <c r="DE118" s="310">
        <v>0</v>
      </c>
      <c r="DF118" s="310">
        <v>0</v>
      </c>
      <c r="DG118" s="310">
        <v>0</v>
      </c>
      <c r="DH118" s="310">
        <v>0</v>
      </c>
      <c r="DI118" s="310">
        <v>0</v>
      </c>
      <c r="DJ118" s="310">
        <v>0</v>
      </c>
      <c r="DK118" s="310">
        <v>0</v>
      </c>
      <c r="DL118" s="310">
        <v>0</v>
      </c>
      <c r="DM118" s="310">
        <v>0</v>
      </c>
      <c r="DN118" s="310">
        <v>0</v>
      </c>
      <c r="DO118" s="310">
        <v>0</v>
      </c>
      <c r="DP118" s="310">
        <v>0</v>
      </c>
      <c r="DQ118" s="310">
        <v>0</v>
      </c>
      <c r="DR118" s="294">
        <v>0</v>
      </c>
      <c r="DS118" s="310">
        <v>0</v>
      </c>
      <c r="DT118" s="294">
        <v>1798</v>
      </c>
      <c r="DU118" s="310">
        <v>0</v>
      </c>
      <c r="DV118" s="310">
        <v>0</v>
      </c>
      <c r="DW118" s="310">
        <v>0</v>
      </c>
      <c r="DX118" s="310">
        <v>0</v>
      </c>
      <c r="DY118" s="310">
        <v>0</v>
      </c>
      <c r="DZ118" s="310">
        <v>0</v>
      </c>
      <c r="EA118" s="310">
        <v>0</v>
      </c>
      <c r="EB118" s="310">
        <v>0</v>
      </c>
      <c r="EC118" s="310">
        <v>0</v>
      </c>
      <c r="ED118" s="310">
        <v>0</v>
      </c>
      <c r="EE118" s="310">
        <v>0</v>
      </c>
      <c r="EF118" s="310">
        <v>0</v>
      </c>
      <c r="EG118" s="310">
        <v>0</v>
      </c>
      <c r="EH118" s="294">
        <v>0</v>
      </c>
      <c r="EI118" s="294">
        <v>0</v>
      </c>
      <c r="EJ118" s="291">
        <v>513</v>
      </c>
      <c r="EK118" s="310">
        <v>0</v>
      </c>
      <c r="EL118" s="294">
        <v>3.5</v>
      </c>
      <c r="EM118" s="310">
        <v>0</v>
      </c>
      <c r="EN118" s="310">
        <v>0</v>
      </c>
      <c r="EO118" s="310">
        <v>0</v>
      </c>
      <c r="EP118" s="258">
        <v>0</v>
      </c>
      <c r="EQ118" s="258">
        <v>0</v>
      </c>
      <c r="ER118" s="258">
        <v>0</v>
      </c>
      <c r="ES118" s="258">
        <v>0</v>
      </c>
      <c r="ET118" s="258">
        <v>0</v>
      </c>
      <c r="EU118" s="258">
        <v>0</v>
      </c>
      <c r="EV118" s="258">
        <v>294.18</v>
      </c>
      <c r="EW118" s="310">
        <v>0</v>
      </c>
      <c r="EX118" s="310">
        <v>0</v>
      </c>
      <c r="EY118" s="310">
        <v>0</v>
      </c>
      <c r="EZ118" s="310">
        <v>0</v>
      </c>
      <c r="FA118" s="310">
        <v>0</v>
      </c>
      <c r="FB118" s="310">
        <v>0</v>
      </c>
      <c r="FC118" s="310">
        <v>0</v>
      </c>
      <c r="FD118" s="310">
        <v>0</v>
      </c>
      <c r="FE118" s="310">
        <v>0</v>
      </c>
      <c r="FF118" s="310">
        <v>0</v>
      </c>
      <c r="FG118" s="310">
        <v>0</v>
      </c>
      <c r="FH118" s="310">
        <v>0</v>
      </c>
      <c r="FI118" s="310">
        <v>0</v>
      </c>
      <c r="FJ118" s="310">
        <v>0</v>
      </c>
      <c r="FK118" s="310">
        <v>0</v>
      </c>
      <c r="FL118" s="310">
        <v>0</v>
      </c>
      <c r="FM118" s="310">
        <v>0</v>
      </c>
      <c r="FN118" s="310">
        <v>0</v>
      </c>
      <c r="FO118" s="310">
        <v>0</v>
      </c>
      <c r="FP118" s="310">
        <v>0</v>
      </c>
      <c r="FQ118" s="310">
        <v>0</v>
      </c>
      <c r="FR118" s="310">
        <v>0</v>
      </c>
      <c r="FS118" s="310">
        <v>0</v>
      </c>
      <c r="FT118" s="310">
        <v>0</v>
      </c>
      <c r="FU118" s="310">
        <v>0</v>
      </c>
      <c r="FV118" s="310">
        <v>0</v>
      </c>
      <c r="FW118" s="310">
        <v>0</v>
      </c>
      <c r="FX118" s="310">
        <v>0</v>
      </c>
      <c r="FY118" s="310">
        <v>0</v>
      </c>
      <c r="FZ118" s="310">
        <v>0</v>
      </c>
      <c r="GA118" s="310">
        <v>0</v>
      </c>
      <c r="GB118" s="310">
        <v>0</v>
      </c>
      <c r="GC118" s="310">
        <v>0</v>
      </c>
      <c r="GD118" s="310">
        <v>0</v>
      </c>
      <c r="GE118" s="310">
        <v>0</v>
      </c>
      <c r="GF118" s="310">
        <v>0</v>
      </c>
      <c r="GG118" s="310">
        <v>0</v>
      </c>
      <c r="GH118" s="310">
        <v>0</v>
      </c>
      <c r="GI118" s="310">
        <v>0</v>
      </c>
      <c r="GJ118" s="294">
        <v>169</v>
      </c>
      <c r="GK118" s="310">
        <v>0</v>
      </c>
      <c r="GL118" s="294">
        <v>1.5</v>
      </c>
      <c r="GM118" s="310">
        <v>0</v>
      </c>
      <c r="GN118" s="258">
        <f t="shared" si="40"/>
        <v>0</v>
      </c>
      <c r="GO118" s="310">
        <v>0</v>
      </c>
      <c r="GP118" s="258">
        <f t="shared" si="41"/>
        <v>0</v>
      </c>
      <c r="GQ118" s="310">
        <v>0</v>
      </c>
      <c r="GR118" s="310">
        <v>0</v>
      </c>
      <c r="GS118" s="310">
        <v>0</v>
      </c>
      <c r="GT118" s="310">
        <v>0</v>
      </c>
      <c r="GU118" s="310">
        <v>0</v>
      </c>
      <c r="GV118" s="310">
        <v>0</v>
      </c>
      <c r="GW118" s="310">
        <v>0</v>
      </c>
      <c r="GX118" s="310">
        <v>0</v>
      </c>
      <c r="GY118" s="310">
        <v>0</v>
      </c>
      <c r="GZ118" s="310">
        <v>0</v>
      </c>
      <c r="HA118" s="310">
        <v>0</v>
      </c>
      <c r="HB118" s="310">
        <v>0</v>
      </c>
      <c r="HC118" s="310">
        <v>0</v>
      </c>
      <c r="HD118" s="310">
        <v>0</v>
      </c>
      <c r="HE118" s="310">
        <v>0</v>
      </c>
      <c r="HF118" s="258">
        <v>0</v>
      </c>
      <c r="HG118" s="310">
        <v>0</v>
      </c>
      <c r="HH118" s="258">
        <v>0</v>
      </c>
      <c r="HI118" s="311">
        <v>0</v>
      </c>
      <c r="HJ118" s="311">
        <v>0</v>
      </c>
      <c r="HK118" s="310">
        <v>0</v>
      </c>
      <c r="HL118" s="310">
        <v>0</v>
      </c>
      <c r="HM118" s="310">
        <v>0</v>
      </c>
      <c r="HN118" s="310">
        <v>0</v>
      </c>
      <c r="HO118" s="311">
        <v>0</v>
      </c>
      <c r="HP118" s="310">
        <v>0</v>
      </c>
      <c r="HQ118" s="310">
        <v>0</v>
      </c>
      <c r="HR118" s="310">
        <v>0</v>
      </c>
      <c r="HS118" s="310">
        <v>0</v>
      </c>
      <c r="HT118" s="310">
        <v>0</v>
      </c>
      <c r="HU118" s="310">
        <v>0</v>
      </c>
      <c r="HV118" s="310">
        <v>0</v>
      </c>
      <c r="HW118" s="310">
        <v>0</v>
      </c>
      <c r="HX118" s="310">
        <v>0</v>
      </c>
      <c r="HY118" s="310">
        <v>0</v>
      </c>
      <c r="HZ118" s="310">
        <v>0</v>
      </c>
      <c r="IA118" s="310">
        <v>0</v>
      </c>
      <c r="IB118" s="310">
        <v>0</v>
      </c>
      <c r="IC118" s="310">
        <v>0</v>
      </c>
      <c r="ID118" s="310">
        <v>0</v>
      </c>
      <c r="IE118" s="310">
        <v>0</v>
      </c>
      <c r="IF118" s="310">
        <v>0</v>
      </c>
      <c r="IG118" s="310">
        <v>0</v>
      </c>
      <c r="IH118" s="310">
        <v>0</v>
      </c>
      <c r="II118" s="310">
        <v>0</v>
      </c>
      <c r="IJ118" s="310">
        <v>0</v>
      </c>
      <c r="IK118" s="310">
        <v>0</v>
      </c>
      <c r="IL118" s="310">
        <v>0</v>
      </c>
      <c r="IM118" s="310">
        <v>0</v>
      </c>
      <c r="IN118" s="310">
        <v>0</v>
      </c>
      <c r="IO118" s="310">
        <v>0</v>
      </c>
      <c r="IP118" s="310">
        <v>0</v>
      </c>
      <c r="IQ118" s="310">
        <v>0</v>
      </c>
      <c r="IR118" s="310">
        <v>0</v>
      </c>
      <c r="IS118" s="310">
        <v>0</v>
      </c>
      <c r="IT118" s="310">
        <v>0</v>
      </c>
      <c r="IU118" s="310">
        <v>0</v>
      </c>
      <c r="IV118" s="310">
        <v>0</v>
      </c>
      <c r="IW118" s="310">
        <v>0</v>
      </c>
      <c r="IX118" s="310">
        <v>0</v>
      </c>
      <c r="IY118" s="310">
        <v>0</v>
      </c>
      <c r="IZ118" s="310">
        <v>0</v>
      </c>
      <c r="JA118" s="310">
        <v>0</v>
      </c>
    </row>
    <row r="119" spans="1:261" ht="47.25" x14ac:dyDescent="0.3">
      <c r="A119" s="293">
        <v>109</v>
      </c>
      <c r="B119" s="293" t="s">
        <v>526</v>
      </c>
      <c r="C119" s="292" t="s">
        <v>632</v>
      </c>
      <c r="D119" s="291">
        <v>247693031</v>
      </c>
      <c r="E119" s="265">
        <f t="shared" si="36"/>
        <v>3614.66</v>
      </c>
      <c r="F119" s="265">
        <f t="shared" si="33"/>
        <v>0</v>
      </c>
      <c r="G119" s="265">
        <f t="shared" si="34"/>
        <v>2339.35</v>
      </c>
      <c r="H119" s="265">
        <f t="shared" si="45"/>
        <v>0</v>
      </c>
      <c r="I119" s="265">
        <f t="shared" si="35"/>
        <v>1275.31</v>
      </c>
      <c r="J119" s="290">
        <f t="shared" si="37"/>
        <v>2</v>
      </c>
      <c r="K119" s="310">
        <v>0</v>
      </c>
      <c r="L119" s="290">
        <v>2</v>
      </c>
      <c r="M119" s="310">
        <v>0</v>
      </c>
      <c r="N119" s="310">
        <v>0</v>
      </c>
      <c r="O119" s="310">
        <v>0</v>
      </c>
      <c r="P119" s="294">
        <v>0</v>
      </c>
      <c r="Q119" s="310">
        <v>0</v>
      </c>
      <c r="R119" s="310">
        <v>0</v>
      </c>
      <c r="S119" s="310">
        <v>0</v>
      </c>
      <c r="T119" s="310">
        <v>0</v>
      </c>
      <c r="U119" s="310">
        <v>0</v>
      </c>
      <c r="V119" s="294">
        <v>486</v>
      </c>
      <c r="W119" s="310">
        <v>0</v>
      </c>
      <c r="X119" s="294">
        <v>0</v>
      </c>
      <c r="Y119" s="310">
        <v>0</v>
      </c>
      <c r="Z119" s="294">
        <v>0</v>
      </c>
      <c r="AA119" s="310">
        <v>0</v>
      </c>
      <c r="AB119" s="294">
        <v>0</v>
      </c>
      <c r="AC119" s="310">
        <v>0</v>
      </c>
      <c r="AD119" s="294">
        <v>6</v>
      </c>
      <c r="AE119" s="310">
        <v>0</v>
      </c>
      <c r="AF119" s="311">
        <v>1</v>
      </c>
      <c r="AG119" s="310">
        <v>0</v>
      </c>
      <c r="AH119" s="310">
        <v>0</v>
      </c>
      <c r="AI119" s="310">
        <v>0</v>
      </c>
      <c r="AJ119" s="310">
        <v>0</v>
      </c>
      <c r="AK119" s="310">
        <v>0</v>
      </c>
      <c r="AL119" s="312">
        <v>450</v>
      </c>
      <c r="AM119" s="310">
        <v>0</v>
      </c>
      <c r="AN119" s="310">
        <v>0</v>
      </c>
      <c r="AO119" s="310">
        <v>0</v>
      </c>
      <c r="AP119" s="310">
        <v>0</v>
      </c>
      <c r="AQ119" s="310">
        <v>0</v>
      </c>
      <c r="AR119" s="312">
        <v>0</v>
      </c>
      <c r="AS119" s="310">
        <v>0</v>
      </c>
      <c r="AT119" s="312">
        <v>0</v>
      </c>
      <c r="AU119" s="310">
        <v>0</v>
      </c>
      <c r="AV119" s="312">
        <v>0</v>
      </c>
      <c r="AW119" s="310">
        <v>0</v>
      </c>
      <c r="AX119" s="312">
        <v>0</v>
      </c>
      <c r="AY119" s="310">
        <v>0</v>
      </c>
      <c r="AZ119" s="310">
        <v>0</v>
      </c>
      <c r="BA119" s="310">
        <v>0</v>
      </c>
      <c r="BB119" s="290">
        <v>0</v>
      </c>
      <c r="BC119" s="310">
        <v>0</v>
      </c>
      <c r="BD119" s="310">
        <v>0</v>
      </c>
      <c r="BE119" s="310">
        <v>0</v>
      </c>
      <c r="BF119" s="294">
        <v>0</v>
      </c>
      <c r="BG119" s="310">
        <v>0</v>
      </c>
      <c r="BH119" s="290">
        <v>44</v>
      </c>
      <c r="BI119" s="310">
        <v>0</v>
      </c>
      <c r="BJ119" s="310">
        <v>0</v>
      </c>
      <c r="BK119" s="310">
        <v>0</v>
      </c>
      <c r="BL119" s="294">
        <v>0</v>
      </c>
      <c r="BM119" s="310">
        <v>0</v>
      </c>
      <c r="BN119" s="310">
        <v>0</v>
      </c>
      <c r="BO119" s="310">
        <v>0</v>
      </c>
      <c r="BP119" s="294">
        <v>0</v>
      </c>
      <c r="BQ119" s="310">
        <v>0</v>
      </c>
      <c r="BR119" s="290">
        <v>0</v>
      </c>
      <c r="BS119" s="290">
        <f t="shared" si="38"/>
        <v>1</v>
      </c>
      <c r="BT119" s="310">
        <v>0</v>
      </c>
      <c r="BU119" s="290">
        <v>1</v>
      </c>
      <c r="BV119" s="310">
        <v>0</v>
      </c>
      <c r="BW119" s="310">
        <v>0</v>
      </c>
      <c r="BX119" s="310">
        <v>0</v>
      </c>
      <c r="BY119" s="294">
        <v>20</v>
      </c>
      <c r="BZ119" s="310">
        <v>0</v>
      </c>
      <c r="CA119" s="310">
        <v>0</v>
      </c>
      <c r="CB119" s="310">
        <v>0</v>
      </c>
      <c r="CC119" s="258">
        <v>0</v>
      </c>
      <c r="CD119" s="310">
        <v>0</v>
      </c>
      <c r="CE119" s="310">
        <v>0</v>
      </c>
      <c r="CF119" s="313">
        <v>0</v>
      </c>
      <c r="CG119" s="313">
        <v>0</v>
      </c>
      <c r="CH119" s="310">
        <v>0</v>
      </c>
      <c r="CI119" s="313">
        <v>0</v>
      </c>
      <c r="CJ119" s="310">
        <v>0</v>
      </c>
      <c r="CK119" s="310">
        <v>0</v>
      </c>
      <c r="CL119" s="310">
        <v>0</v>
      </c>
      <c r="CM119" s="311">
        <v>0</v>
      </c>
      <c r="CN119" s="310">
        <v>0</v>
      </c>
      <c r="CO119" s="311">
        <v>1</v>
      </c>
      <c r="CP119" s="310">
        <v>0</v>
      </c>
      <c r="CQ119" s="310">
        <v>0</v>
      </c>
      <c r="CR119" s="310">
        <v>0</v>
      </c>
      <c r="CS119" s="290">
        <v>3</v>
      </c>
      <c r="CT119" s="310">
        <v>0</v>
      </c>
      <c r="CU119" s="310">
        <v>0</v>
      </c>
      <c r="CV119" s="310">
        <v>0</v>
      </c>
      <c r="CW119" s="310">
        <v>0</v>
      </c>
      <c r="CX119" s="310">
        <v>0</v>
      </c>
      <c r="CY119" s="290">
        <v>3</v>
      </c>
      <c r="CZ119" s="290">
        <f t="shared" si="39"/>
        <v>23</v>
      </c>
      <c r="DA119" s="310">
        <v>0</v>
      </c>
      <c r="DB119" s="290">
        <v>23</v>
      </c>
      <c r="DC119" s="310">
        <v>0</v>
      </c>
      <c r="DD119" s="294">
        <v>310</v>
      </c>
      <c r="DE119" s="310">
        <v>0</v>
      </c>
      <c r="DF119" s="310">
        <v>0</v>
      </c>
      <c r="DG119" s="310">
        <v>0</v>
      </c>
      <c r="DH119" s="310">
        <v>0</v>
      </c>
      <c r="DI119" s="310">
        <v>0</v>
      </c>
      <c r="DJ119" s="310">
        <v>0</v>
      </c>
      <c r="DK119" s="310">
        <v>0</v>
      </c>
      <c r="DL119" s="310">
        <v>0</v>
      </c>
      <c r="DM119" s="310">
        <v>0</v>
      </c>
      <c r="DN119" s="310">
        <v>0</v>
      </c>
      <c r="DO119" s="310">
        <v>0</v>
      </c>
      <c r="DP119" s="310">
        <v>0</v>
      </c>
      <c r="DQ119" s="310">
        <v>0</v>
      </c>
      <c r="DR119" s="294">
        <v>0</v>
      </c>
      <c r="DS119" s="310">
        <v>0</v>
      </c>
      <c r="DT119" s="294">
        <v>2029.35</v>
      </c>
      <c r="DU119" s="310">
        <v>0</v>
      </c>
      <c r="DV119" s="310">
        <v>0</v>
      </c>
      <c r="DW119" s="310">
        <v>0</v>
      </c>
      <c r="DX119" s="310">
        <v>0</v>
      </c>
      <c r="DY119" s="310">
        <v>0</v>
      </c>
      <c r="DZ119" s="310">
        <v>0</v>
      </c>
      <c r="EA119" s="310">
        <v>0</v>
      </c>
      <c r="EB119" s="310">
        <v>0</v>
      </c>
      <c r="EC119" s="310">
        <v>0</v>
      </c>
      <c r="ED119" s="310">
        <v>0</v>
      </c>
      <c r="EE119" s="310">
        <v>0</v>
      </c>
      <c r="EF119" s="310">
        <v>0</v>
      </c>
      <c r="EG119" s="310">
        <v>0</v>
      </c>
      <c r="EH119" s="294">
        <v>0</v>
      </c>
      <c r="EI119" s="294">
        <v>0</v>
      </c>
      <c r="EJ119" s="291">
        <v>679.45</v>
      </c>
      <c r="EK119" s="310">
        <v>0</v>
      </c>
      <c r="EL119" s="294">
        <v>3</v>
      </c>
      <c r="EM119" s="310">
        <v>0</v>
      </c>
      <c r="EN119" s="310">
        <v>0</v>
      </c>
      <c r="EO119" s="310">
        <v>0</v>
      </c>
      <c r="EP119" s="258">
        <v>0</v>
      </c>
      <c r="EQ119" s="258">
        <v>0</v>
      </c>
      <c r="ER119" s="258">
        <v>0</v>
      </c>
      <c r="ES119" s="258">
        <v>0</v>
      </c>
      <c r="ET119" s="258">
        <v>0</v>
      </c>
      <c r="EU119" s="258">
        <v>0</v>
      </c>
      <c r="EV119" s="258">
        <v>267.31</v>
      </c>
      <c r="EW119" s="310">
        <v>0</v>
      </c>
      <c r="EX119" s="310">
        <v>0</v>
      </c>
      <c r="EY119" s="310">
        <v>0</v>
      </c>
      <c r="EZ119" s="310">
        <v>0</v>
      </c>
      <c r="FA119" s="310">
        <v>0</v>
      </c>
      <c r="FB119" s="310">
        <v>0</v>
      </c>
      <c r="FC119" s="310">
        <v>0</v>
      </c>
      <c r="FD119" s="310">
        <v>0</v>
      </c>
      <c r="FE119" s="310">
        <v>0</v>
      </c>
      <c r="FF119" s="310">
        <v>0</v>
      </c>
      <c r="FG119" s="310">
        <v>0</v>
      </c>
      <c r="FH119" s="310">
        <v>0</v>
      </c>
      <c r="FI119" s="310">
        <v>0</v>
      </c>
      <c r="FJ119" s="310">
        <v>0</v>
      </c>
      <c r="FK119" s="310">
        <v>0</v>
      </c>
      <c r="FL119" s="310">
        <v>0</v>
      </c>
      <c r="FM119" s="310">
        <v>0</v>
      </c>
      <c r="FN119" s="310">
        <v>0</v>
      </c>
      <c r="FO119" s="310">
        <v>0</v>
      </c>
      <c r="FP119" s="310">
        <v>0</v>
      </c>
      <c r="FQ119" s="310">
        <v>0</v>
      </c>
      <c r="FR119" s="310">
        <v>0</v>
      </c>
      <c r="FS119" s="310">
        <v>0</v>
      </c>
      <c r="FT119" s="310">
        <v>0</v>
      </c>
      <c r="FU119" s="310">
        <v>0</v>
      </c>
      <c r="FV119" s="310">
        <v>0</v>
      </c>
      <c r="FW119" s="310">
        <v>0</v>
      </c>
      <c r="FX119" s="310">
        <v>0</v>
      </c>
      <c r="FY119" s="310">
        <v>0</v>
      </c>
      <c r="FZ119" s="310">
        <v>0</v>
      </c>
      <c r="GA119" s="310">
        <v>0</v>
      </c>
      <c r="GB119" s="310">
        <v>0</v>
      </c>
      <c r="GC119" s="310">
        <v>0</v>
      </c>
      <c r="GD119" s="310">
        <v>0</v>
      </c>
      <c r="GE119" s="310">
        <v>0</v>
      </c>
      <c r="GF119" s="310">
        <v>0</v>
      </c>
      <c r="GG119" s="310">
        <v>0</v>
      </c>
      <c r="GH119" s="310">
        <v>0</v>
      </c>
      <c r="GI119" s="310">
        <v>0</v>
      </c>
      <c r="GJ119" s="294">
        <v>0</v>
      </c>
      <c r="GK119" s="310">
        <v>0</v>
      </c>
      <c r="GL119" s="294">
        <v>0</v>
      </c>
      <c r="GM119" s="310">
        <v>0</v>
      </c>
      <c r="GN119" s="258">
        <f t="shared" si="40"/>
        <v>0</v>
      </c>
      <c r="GO119" s="310">
        <v>0</v>
      </c>
      <c r="GP119" s="258">
        <f t="shared" si="41"/>
        <v>0</v>
      </c>
      <c r="GQ119" s="310">
        <v>0</v>
      </c>
      <c r="GR119" s="310">
        <v>0</v>
      </c>
      <c r="GS119" s="310">
        <v>0</v>
      </c>
      <c r="GT119" s="310">
        <v>0</v>
      </c>
      <c r="GU119" s="310">
        <v>0</v>
      </c>
      <c r="GV119" s="310">
        <v>0</v>
      </c>
      <c r="GW119" s="310">
        <v>0</v>
      </c>
      <c r="GX119" s="310">
        <v>0</v>
      </c>
      <c r="GY119" s="310">
        <v>0</v>
      </c>
      <c r="GZ119" s="310">
        <v>0</v>
      </c>
      <c r="HA119" s="310">
        <v>0</v>
      </c>
      <c r="HB119" s="310">
        <v>0</v>
      </c>
      <c r="HC119" s="310">
        <v>0</v>
      </c>
      <c r="HD119" s="310">
        <v>0</v>
      </c>
      <c r="HE119" s="310">
        <v>0</v>
      </c>
      <c r="HF119" s="258">
        <v>0</v>
      </c>
      <c r="HG119" s="310">
        <v>0</v>
      </c>
      <c r="HH119" s="258">
        <v>0</v>
      </c>
      <c r="HI119" s="311">
        <v>0</v>
      </c>
      <c r="HJ119" s="311">
        <v>0</v>
      </c>
      <c r="HK119" s="310">
        <v>0</v>
      </c>
      <c r="HL119" s="310">
        <v>0</v>
      </c>
      <c r="HM119" s="310">
        <v>0</v>
      </c>
      <c r="HN119" s="310">
        <v>0</v>
      </c>
      <c r="HO119" s="311">
        <v>52</v>
      </c>
      <c r="HP119" s="310">
        <v>0</v>
      </c>
      <c r="HQ119" s="310">
        <v>0</v>
      </c>
      <c r="HR119" s="310">
        <v>0</v>
      </c>
      <c r="HS119" s="310">
        <v>0</v>
      </c>
      <c r="HT119" s="310">
        <v>0</v>
      </c>
      <c r="HU119" s="310">
        <v>0</v>
      </c>
      <c r="HV119" s="310">
        <v>0</v>
      </c>
      <c r="HW119" s="310">
        <v>0</v>
      </c>
      <c r="HX119" s="310">
        <v>0</v>
      </c>
      <c r="HY119" s="310">
        <v>0</v>
      </c>
      <c r="HZ119" s="310">
        <v>0</v>
      </c>
      <c r="IA119" s="310">
        <v>0</v>
      </c>
      <c r="IB119" s="310">
        <v>0</v>
      </c>
      <c r="IC119" s="310">
        <v>0</v>
      </c>
      <c r="ID119" s="310">
        <v>0</v>
      </c>
      <c r="IE119" s="310">
        <v>0</v>
      </c>
      <c r="IF119" s="310">
        <v>0</v>
      </c>
      <c r="IG119" s="310">
        <v>0</v>
      </c>
      <c r="IH119" s="310">
        <v>0</v>
      </c>
      <c r="II119" s="310">
        <v>0</v>
      </c>
      <c r="IJ119" s="310">
        <v>0</v>
      </c>
      <c r="IK119" s="310">
        <v>0</v>
      </c>
      <c r="IL119" s="310">
        <v>0</v>
      </c>
      <c r="IM119" s="310">
        <v>0</v>
      </c>
      <c r="IN119" s="310">
        <v>0</v>
      </c>
      <c r="IO119" s="310">
        <v>0</v>
      </c>
      <c r="IP119" s="310">
        <v>0</v>
      </c>
      <c r="IQ119" s="310">
        <v>0</v>
      </c>
      <c r="IR119" s="310">
        <v>0</v>
      </c>
      <c r="IS119" s="310">
        <v>0</v>
      </c>
      <c r="IT119" s="310">
        <v>0</v>
      </c>
      <c r="IU119" s="310">
        <v>0</v>
      </c>
      <c r="IV119" s="310">
        <v>0</v>
      </c>
      <c r="IW119" s="310">
        <v>0</v>
      </c>
      <c r="IX119" s="310">
        <v>0</v>
      </c>
      <c r="IY119" s="310">
        <v>0</v>
      </c>
      <c r="IZ119" s="310">
        <v>0</v>
      </c>
      <c r="JA119" s="310">
        <v>0</v>
      </c>
    </row>
    <row r="120" spans="1:261" ht="47.25" x14ac:dyDescent="0.3">
      <c r="A120" s="293">
        <v>110</v>
      </c>
      <c r="B120" s="293" t="s">
        <v>526</v>
      </c>
      <c r="C120" s="292" t="s">
        <v>633</v>
      </c>
      <c r="D120" s="291">
        <v>247693021</v>
      </c>
      <c r="E120" s="265">
        <f t="shared" si="36"/>
        <v>2684.67</v>
      </c>
      <c r="F120" s="265">
        <f t="shared" si="33"/>
        <v>0</v>
      </c>
      <c r="G120" s="265">
        <f t="shared" si="34"/>
        <v>1723</v>
      </c>
      <c r="H120" s="265">
        <f t="shared" si="45"/>
        <v>0</v>
      </c>
      <c r="I120" s="265">
        <f t="shared" si="35"/>
        <v>961.67000000000007</v>
      </c>
      <c r="J120" s="290">
        <f t="shared" si="37"/>
        <v>1</v>
      </c>
      <c r="K120" s="310">
        <v>0</v>
      </c>
      <c r="L120" s="290">
        <v>1</v>
      </c>
      <c r="M120" s="310">
        <v>0</v>
      </c>
      <c r="N120" s="310">
        <v>0</v>
      </c>
      <c r="O120" s="310">
        <v>0</v>
      </c>
      <c r="P120" s="294">
        <v>0</v>
      </c>
      <c r="Q120" s="310">
        <v>0</v>
      </c>
      <c r="R120" s="310">
        <v>0</v>
      </c>
      <c r="S120" s="310">
        <v>0</v>
      </c>
      <c r="T120" s="310">
        <v>0</v>
      </c>
      <c r="U120" s="310">
        <v>0</v>
      </c>
      <c r="V120" s="294">
        <v>345.67</v>
      </c>
      <c r="W120" s="310">
        <v>0</v>
      </c>
      <c r="X120" s="294">
        <v>0</v>
      </c>
      <c r="Y120" s="310">
        <v>0</v>
      </c>
      <c r="Z120" s="294">
        <v>0</v>
      </c>
      <c r="AA120" s="310">
        <v>0</v>
      </c>
      <c r="AB120" s="294">
        <v>0</v>
      </c>
      <c r="AC120" s="310">
        <v>0</v>
      </c>
      <c r="AD120" s="294">
        <v>5</v>
      </c>
      <c r="AE120" s="310">
        <v>0</v>
      </c>
      <c r="AF120" s="311">
        <v>1</v>
      </c>
      <c r="AG120" s="310">
        <v>0</v>
      </c>
      <c r="AH120" s="310">
        <v>0</v>
      </c>
      <c r="AI120" s="310">
        <v>0</v>
      </c>
      <c r="AJ120" s="310">
        <v>0</v>
      </c>
      <c r="AK120" s="310">
        <v>0</v>
      </c>
      <c r="AL120" s="312">
        <v>0</v>
      </c>
      <c r="AM120" s="310">
        <v>0</v>
      </c>
      <c r="AN120" s="310">
        <v>0</v>
      </c>
      <c r="AO120" s="310">
        <v>0</v>
      </c>
      <c r="AP120" s="310">
        <v>0</v>
      </c>
      <c r="AQ120" s="310">
        <v>0</v>
      </c>
      <c r="AR120" s="312">
        <v>0</v>
      </c>
      <c r="AS120" s="310">
        <v>0</v>
      </c>
      <c r="AT120" s="312">
        <v>0</v>
      </c>
      <c r="AU120" s="310">
        <v>0</v>
      </c>
      <c r="AV120" s="312">
        <v>350</v>
      </c>
      <c r="AW120" s="310">
        <v>0</v>
      </c>
      <c r="AX120" s="312">
        <v>0</v>
      </c>
      <c r="AY120" s="310">
        <v>0</v>
      </c>
      <c r="AZ120" s="310">
        <v>0</v>
      </c>
      <c r="BA120" s="310">
        <v>0</v>
      </c>
      <c r="BB120" s="290">
        <v>0</v>
      </c>
      <c r="BC120" s="310">
        <v>0</v>
      </c>
      <c r="BD120" s="310">
        <v>0</v>
      </c>
      <c r="BE120" s="310">
        <v>0</v>
      </c>
      <c r="BF120" s="294">
        <v>0</v>
      </c>
      <c r="BG120" s="310">
        <v>0</v>
      </c>
      <c r="BH120" s="290">
        <v>35</v>
      </c>
      <c r="BI120" s="310">
        <v>0</v>
      </c>
      <c r="BJ120" s="310">
        <v>0</v>
      </c>
      <c r="BK120" s="310">
        <v>0</v>
      </c>
      <c r="BL120" s="294">
        <v>0</v>
      </c>
      <c r="BM120" s="310">
        <v>0</v>
      </c>
      <c r="BN120" s="310">
        <v>0</v>
      </c>
      <c r="BO120" s="310">
        <v>0</v>
      </c>
      <c r="BP120" s="294">
        <v>0</v>
      </c>
      <c r="BQ120" s="310">
        <v>0</v>
      </c>
      <c r="BR120" s="290">
        <v>0</v>
      </c>
      <c r="BS120" s="290">
        <f t="shared" si="38"/>
        <v>1</v>
      </c>
      <c r="BT120" s="310">
        <v>0</v>
      </c>
      <c r="BU120" s="290">
        <v>1</v>
      </c>
      <c r="BV120" s="310">
        <v>0</v>
      </c>
      <c r="BW120" s="310">
        <v>0</v>
      </c>
      <c r="BX120" s="310">
        <v>0</v>
      </c>
      <c r="BY120" s="294">
        <v>16</v>
      </c>
      <c r="BZ120" s="310">
        <v>0</v>
      </c>
      <c r="CA120" s="310">
        <v>0</v>
      </c>
      <c r="CB120" s="310">
        <v>0</v>
      </c>
      <c r="CC120" s="258">
        <v>0</v>
      </c>
      <c r="CD120" s="310">
        <v>0</v>
      </c>
      <c r="CE120" s="310">
        <v>0</v>
      </c>
      <c r="CF120" s="313">
        <v>0</v>
      </c>
      <c r="CG120" s="313">
        <v>0</v>
      </c>
      <c r="CH120" s="310">
        <v>0</v>
      </c>
      <c r="CI120" s="313">
        <v>0</v>
      </c>
      <c r="CJ120" s="310">
        <v>0</v>
      </c>
      <c r="CK120" s="310">
        <v>0</v>
      </c>
      <c r="CL120" s="310">
        <v>0</v>
      </c>
      <c r="CM120" s="311">
        <v>0</v>
      </c>
      <c r="CN120" s="310">
        <v>0</v>
      </c>
      <c r="CO120" s="311">
        <v>1</v>
      </c>
      <c r="CP120" s="310">
        <v>0</v>
      </c>
      <c r="CQ120" s="310">
        <v>0</v>
      </c>
      <c r="CR120" s="310">
        <v>0</v>
      </c>
      <c r="CS120" s="290">
        <v>4</v>
      </c>
      <c r="CT120" s="310">
        <v>0</v>
      </c>
      <c r="CU120" s="310">
        <v>0</v>
      </c>
      <c r="CV120" s="310">
        <v>0</v>
      </c>
      <c r="CW120" s="310">
        <v>0</v>
      </c>
      <c r="CX120" s="310">
        <v>0</v>
      </c>
      <c r="CY120" s="290">
        <v>1</v>
      </c>
      <c r="CZ120" s="290">
        <f t="shared" si="39"/>
        <v>19</v>
      </c>
      <c r="DA120" s="310">
        <v>0</v>
      </c>
      <c r="DB120" s="290">
        <v>19</v>
      </c>
      <c r="DC120" s="310">
        <v>0</v>
      </c>
      <c r="DD120" s="294">
        <v>0</v>
      </c>
      <c r="DE120" s="310">
        <v>0</v>
      </c>
      <c r="DF120" s="310">
        <v>0</v>
      </c>
      <c r="DG120" s="310">
        <v>0</v>
      </c>
      <c r="DH120" s="310">
        <v>0</v>
      </c>
      <c r="DI120" s="310">
        <v>0</v>
      </c>
      <c r="DJ120" s="310">
        <v>0</v>
      </c>
      <c r="DK120" s="310">
        <v>0</v>
      </c>
      <c r="DL120" s="310">
        <v>0</v>
      </c>
      <c r="DM120" s="310">
        <v>0</v>
      </c>
      <c r="DN120" s="310">
        <v>0</v>
      </c>
      <c r="DO120" s="310">
        <v>0</v>
      </c>
      <c r="DP120" s="310">
        <v>0</v>
      </c>
      <c r="DQ120" s="310">
        <v>0</v>
      </c>
      <c r="DR120" s="294">
        <v>250</v>
      </c>
      <c r="DS120" s="310">
        <v>0</v>
      </c>
      <c r="DT120" s="294">
        <v>1723</v>
      </c>
      <c r="DU120" s="310">
        <v>0</v>
      </c>
      <c r="DV120" s="310">
        <v>0</v>
      </c>
      <c r="DW120" s="310">
        <v>0</v>
      </c>
      <c r="DX120" s="310">
        <v>0</v>
      </c>
      <c r="DY120" s="310">
        <v>0</v>
      </c>
      <c r="DZ120" s="310">
        <v>0</v>
      </c>
      <c r="EA120" s="310">
        <v>0</v>
      </c>
      <c r="EB120" s="310">
        <v>0</v>
      </c>
      <c r="EC120" s="310">
        <v>0</v>
      </c>
      <c r="ED120" s="310">
        <v>0</v>
      </c>
      <c r="EE120" s="310">
        <v>0</v>
      </c>
      <c r="EF120" s="310">
        <v>0</v>
      </c>
      <c r="EG120" s="310">
        <v>0</v>
      </c>
      <c r="EH120" s="294">
        <v>0</v>
      </c>
      <c r="EI120" s="294">
        <v>0</v>
      </c>
      <c r="EJ120" s="291">
        <v>472</v>
      </c>
      <c r="EK120" s="310">
        <v>0</v>
      </c>
      <c r="EL120" s="294">
        <v>3</v>
      </c>
      <c r="EM120" s="310">
        <v>0</v>
      </c>
      <c r="EN120" s="310">
        <v>0</v>
      </c>
      <c r="EO120" s="310">
        <v>0</v>
      </c>
      <c r="EP120" s="258">
        <v>0</v>
      </c>
      <c r="EQ120" s="258">
        <v>0</v>
      </c>
      <c r="ER120" s="258">
        <v>0</v>
      </c>
      <c r="ES120" s="258">
        <v>0</v>
      </c>
      <c r="ET120" s="258">
        <v>0</v>
      </c>
      <c r="EU120" s="258">
        <v>0</v>
      </c>
      <c r="EV120" s="258">
        <f t="shared" si="42"/>
        <v>0</v>
      </c>
      <c r="EW120" s="310">
        <v>0</v>
      </c>
      <c r="EX120" s="310">
        <v>0</v>
      </c>
      <c r="EY120" s="310">
        <v>0</v>
      </c>
      <c r="EZ120" s="310">
        <v>0</v>
      </c>
      <c r="FA120" s="310">
        <v>0</v>
      </c>
      <c r="FB120" s="310">
        <v>0</v>
      </c>
      <c r="FC120" s="310">
        <v>0</v>
      </c>
      <c r="FD120" s="310">
        <v>0</v>
      </c>
      <c r="FE120" s="310">
        <v>0</v>
      </c>
      <c r="FF120" s="310">
        <v>0</v>
      </c>
      <c r="FG120" s="310">
        <v>0</v>
      </c>
      <c r="FH120" s="310">
        <v>0</v>
      </c>
      <c r="FI120" s="310">
        <v>0</v>
      </c>
      <c r="FJ120" s="310">
        <v>0</v>
      </c>
      <c r="FK120" s="310">
        <v>0</v>
      </c>
      <c r="FL120" s="310">
        <v>0</v>
      </c>
      <c r="FM120" s="310">
        <v>0</v>
      </c>
      <c r="FN120" s="310">
        <v>0</v>
      </c>
      <c r="FO120" s="310">
        <v>0</v>
      </c>
      <c r="FP120" s="310">
        <v>0</v>
      </c>
      <c r="FQ120" s="310">
        <v>0</v>
      </c>
      <c r="FR120" s="310">
        <v>0</v>
      </c>
      <c r="FS120" s="310">
        <v>0</v>
      </c>
      <c r="FT120" s="310">
        <v>0</v>
      </c>
      <c r="FU120" s="310">
        <v>0</v>
      </c>
      <c r="FV120" s="310">
        <v>0</v>
      </c>
      <c r="FW120" s="310">
        <v>0</v>
      </c>
      <c r="FX120" s="310">
        <v>0</v>
      </c>
      <c r="FY120" s="310">
        <v>0</v>
      </c>
      <c r="FZ120" s="310">
        <v>0</v>
      </c>
      <c r="GA120" s="310">
        <v>0</v>
      </c>
      <c r="GB120" s="310">
        <v>0</v>
      </c>
      <c r="GC120" s="310">
        <v>0</v>
      </c>
      <c r="GD120" s="310">
        <v>0</v>
      </c>
      <c r="GE120" s="310">
        <v>0</v>
      </c>
      <c r="GF120" s="310">
        <v>0</v>
      </c>
      <c r="GG120" s="310">
        <v>0</v>
      </c>
      <c r="GH120" s="310">
        <v>0</v>
      </c>
      <c r="GI120" s="310">
        <v>0</v>
      </c>
      <c r="GJ120" s="294">
        <v>0</v>
      </c>
      <c r="GK120" s="310">
        <v>0</v>
      </c>
      <c r="GL120" s="294">
        <v>0</v>
      </c>
      <c r="GM120" s="310">
        <v>0</v>
      </c>
      <c r="GN120" s="258">
        <f t="shared" si="40"/>
        <v>0</v>
      </c>
      <c r="GO120" s="310">
        <v>0</v>
      </c>
      <c r="GP120" s="258">
        <f t="shared" si="41"/>
        <v>0</v>
      </c>
      <c r="GQ120" s="310">
        <v>0</v>
      </c>
      <c r="GR120" s="310">
        <v>0</v>
      </c>
      <c r="GS120" s="310">
        <v>0</v>
      </c>
      <c r="GT120" s="310">
        <v>0</v>
      </c>
      <c r="GU120" s="310">
        <v>0</v>
      </c>
      <c r="GV120" s="310">
        <v>0</v>
      </c>
      <c r="GW120" s="310">
        <v>0</v>
      </c>
      <c r="GX120" s="310">
        <v>0</v>
      </c>
      <c r="GY120" s="310">
        <v>0</v>
      </c>
      <c r="GZ120" s="310">
        <v>0</v>
      </c>
      <c r="HA120" s="310">
        <v>0</v>
      </c>
      <c r="HB120" s="310">
        <v>0</v>
      </c>
      <c r="HC120" s="310">
        <v>0</v>
      </c>
      <c r="HD120" s="310">
        <v>0</v>
      </c>
      <c r="HE120" s="310">
        <v>0</v>
      </c>
      <c r="HF120" s="258">
        <v>0</v>
      </c>
      <c r="HG120" s="310">
        <v>0</v>
      </c>
      <c r="HH120" s="258">
        <v>0</v>
      </c>
      <c r="HI120" s="311">
        <v>0</v>
      </c>
      <c r="HJ120" s="311">
        <v>0</v>
      </c>
      <c r="HK120" s="310">
        <v>0</v>
      </c>
      <c r="HL120" s="310">
        <v>0</v>
      </c>
      <c r="HM120" s="310">
        <v>0</v>
      </c>
      <c r="HN120" s="310">
        <v>0</v>
      </c>
      <c r="HO120" s="311">
        <v>0</v>
      </c>
      <c r="HP120" s="310">
        <v>0</v>
      </c>
      <c r="HQ120" s="310">
        <v>0</v>
      </c>
      <c r="HR120" s="310">
        <v>0</v>
      </c>
      <c r="HS120" s="310">
        <v>0</v>
      </c>
      <c r="HT120" s="310">
        <v>0</v>
      </c>
      <c r="HU120" s="310">
        <v>0</v>
      </c>
      <c r="HV120" s="310">
        <v>0</v>
      </c>
      <c r="HW120" s="310">
        <v>0</v>
      </c>
      <c r="HX120" s="310">
        <v>0</v>
      </c>
      <c r="HY120" s="310">
        <v>0</v>
      </c>
      <c r="HZ120" s="310">
        <v>0</v>
      </c>
      <c r="IA120" s="310">
        <v>0</v>
      </c>
      <c r="IB120" s="310">
        <v>0</v>
      </c>
      <c r="IC120" s="310">
        <v>0</v>
      </c>
      <c r="ID120" s="310">
        <v>0</v>
      </c>
      <c r="IE120" s="310">
        <v>0</v>
      </c>
      <c r="IF120" s="310">
        <v>0</v>
      </c>
      <c r="IG120" s="310">
        <v>0</v>
      </c>
      <c r="IH120" s="310">
        <v>0</v>
      </c>
      <c r="II120" s="310">
        <v>0</v>
      </c>
      <c r="IJ120" s="310">
        <v>0</v>
      </c>
      <c r="IK120" s="310">
        <v>0</v>
      </c>
      <c r="IL120" s="310">
        <v>0</v>
      </c>
      <c r="IM120" s="310">
        <v>0</v>
      </c>
      <c r="IN120" s="310">
        <v>0</v>
      </c>
      <c r="IO120" s="310">
        <v>0</v>
      </c>
      <c r="IP120" s="310">
        <v>0</v>
      </c>
      <c r="IQ120" s="310">
        <v>0</v>
      </c>
      <c r="IR120" s="310">
        <v>0</v>
      </c>
      <c r="IS120" s="310">
        <v>0</v>
      </c>
      <c r="IT120" s="310">
        <v>0</v>
      </c>
      <c r="IU120" s="310">
        <v>0</v>
      </c>
      <c r="IV120" s="310">
        <v>0</v>
      </c>
      <c r="IW120" s="310">
        <v>0</v>
      </c>
      <c r="IX120" s="310">
        <v>0</v>
      </c>
      <c r="IY120" s="310">
        <v>0</v>
      </c>
      <c r="IZ120" s="310">
        <v>0</v>
      </c>
      <c r="JA120" s="310">
        <v>0</v>
      </c>
    </row>
    <row r="121" spans="1:261" ht="31.5" x14ac:dyDescent="0.3">
      <c r="A121" s="293">
        <v>111</v>
      </c>
      <c r="B121" s="293" t="s">
        <v>526</v>
      </c>
      <c r="C121" s="292" t="s">
        <v>634</v>
      </c>
      <c r="D121" s="291">
        <v>247693048</v>
      </c>
      <c r="E121" s="265">
        <f t="shared" si="36"/>
        <v>3051.24</v>
      </c>
      <c r="F121" s="265">
        <f t="shared" si="33"/>
        <v>0</v>
      </c>
      <c r="G121" s="265">
        <f t="shared" si="34"/>
        <v>1352.01</v>
      </c>
      <c r="H121" s="265">
        <f t="shared" si="45"/>
        <v>0</v>
      </c>
      <c r="I121" s="265">
        <f t="shared" si="35"/>
        <v>1699.23</v>
      </c>
      <c r="J121" s="290">
        <f t="shared" si="37"/>
        <v>1</v>
      </c>
      <c r="K121" s="310">
        <v>0</v>
      </c>
      <c r="L121" s="290">
        <v>1</v>
      </c>
      <c r="M121" s="310">
        <v>0</v>
      </c>
      <c r="N121" s="310">
        <v>0</v>
      </c>
      <c r="O121" s="310">
        <v>0</v>
      </c>
      <c r="P121" s="294">
        <v>0</v>
      </c>
      <c r="Q121" s="310">
        <v>0</v>
      </c>
      <c r="R121" s="310">
        <v>0</v>
      </c>
      <c r="S121" s="310">
        <v>0</v>
      </c>
      <c r="T121" s="310">
        <v>0</v>
      </c>
      <c r="U121" s="310">
        <v>0</v>
      </c>
      <c r="V121" s="294">
        <v>0</v>
      </c>
      <c r="W121" s="310">
        <v>0</v>
      </c>
      <c r="X121" s="294">
        <v>234</v>
      </c>
      <c r="Y121" s="310">
        <v>0</v>
      </c>
      <c r="Z121" s="294">
        <v>0</v>
      </c>
      <c r="AA121" s="310">
        <v>0</v>
      </c>
      <c r="AB121" s="294">
        <v>0</v>
      </c>
      <c r="AC121" s="310">
        <v>0</v>
      </c>
      <c r="AD121" s="294">
        <v>7</v>
      </c>
      <c r="AE121" s="310">
        <v>0</v>
      </c>
      <c r="AF121" s="311">
        <v>1</v>
      </c>
      <c r="AG121" s="310">
        <v>0</v>
      </c>
      <c r="AH121" s="310">
        <v>0</v>
      </c>
      <c r="AI121" s="310">
        <v>0</v>
      </c>
      <c r="AJ121" s="310">
        <v>0</v>
      </c>
      <c r="AK121" s="310">
        <v>0</v>
      </c>
      <c r="AL121" s="312">
        <v>400</v>
      </c>
      <c r="AM121" s="310">
        <v>0</v>
      </c>
      <c r="AN121" s="310">
        <v>0</v>
      </c>
      <c r="AO121" s="310">
        <v>0</v>
      </c>
      <c r="AP121" s="310">
        <v>0</v>
      </c>
      <c r="AQ121" s="310">
        <v>0</v>
      </c>
      <c r="AR121" s="312">
        <v>0</v>
      </c>
      <c r="AS121" s="310">
        <v>0</v>
      </c>
      <c r="AT121" s="312">
        <v>0</v>
      </c>
      <c r="AU121" s="310">
        <v>0</v>
      </c>
      <c r="AV121" s="312">
        <v>0</v>
      </c>
      <c r="AW121" s="310">
        <v>0</v>
      </c>
      <c r="AX121" s="312">
        <v>0</v>
      </c>
      <c r="AY121" s="310">
        <v>0</v>
      </c>
      <c r="AZ121" s="310">
        <v>0</v>
      </c>
      <c r="BA121" s="310">
        <v>0</v>
      </c>
      <c r="BB121" s="290">
        <v>0</v>
      </c>
      <c r="BC121" s="310">
        <v>0</v>
      </c>
      <c r="BD121" s="310">
        <v>0</v>
      </c>
      <c r="BE121" s="310">
        <v>0</v>
      </c>
      <c r="BF121" s="294">
        <v>0</v>
      </c>
      <c r="BG121" s="310">
        <v>0</v>
      </c>
      <c r="BH121" s="290">
        <v>20</v>
      </c>
      <c r="BI121" s="310">
        <v>0</v>
      </c>
      <c r="BJ121" s="310">
        <v>0</v>
      </c>
      <c r="BK121" s="310">
        <v>0</v>
      </c>
      <c r="BL121" s="294">
        <v>0</v>
      </c>
      <c r="BM121" s="310">
        <v>0</v>
      </c>
      <c r="BN121" s="310">
        <v>0</v>
      </c>
      <c r="BO121" s="310">
        <v>0</v>
      </c>
      <c r="BP121" s="294">
        <v>0</v>
      </c>
      <c r="BQ121" s="310">
        <v>0</v>
      </c>
      <c r="BR121" s="290">
        <v>0</v>
      </c>
      <c r="BS121" s="290">
        <f t="shared" si="38"/>
        <v>1</v>
      </c>
      <c r="BT121" s="310">
        <v>0</v>
      </c>
      <c r="BU121" s="290">
        <v>1</v>
      </c>
      <c r="BV121" s="310">
        <v>0</v>
      </c>
      <c r="BW121" s="310">
        <v>0</v>
      </c>
      <c r="BX121" s="310">
        <v>0</v>
      </c>
      <c r="BY121" s="294">
        <v>10</v>
      </c>
      <c r="BZ121" s="310">
        <v>0</v>
      </c>
      <c r="CA121" s="310">
        <v>0</v>
      </c>
      <c r="CB121" s="310">
        <v>0</v>
      </c>
      <c r="CC121" s="258">
        <v>0</v>
      </c>
      <c r="CD121" s="310">
        <v>0</v>
      </c>
      <c r="CE121" s="310">
        <v>168</v>
      </c>
      <c r="CF121" s="313">
        <v>0</v>
      </c>
      <c r="CG121" s="313">
        <v>0</v>
      </c>
      <c r="CH121" s="310">
        <v>0</v>
      </c>
      <c r="CI121" s="313">
        <v>0</v>
      </c>
      <c r="CJ121" s="310">
        <v>0</v>
      </c>
      <c r="CK121" s="310">
        <v>0</v>
      </c>
      <c r="CL121" s="310">
        <v>0</v>
      </c>
      <c r="CM121" s="311">
        <v>0</v>
      </c>
      <c r="CN121" s="310">
        <v>0</v>
      </c>
      <c r="CO121" s="311">
        <v>1</v>
      </c>
      <c r="CP121" s="310">
        <v>0</v>
      </c>
      <c r="CQ121" s="310">
        <v>0</v>
      </c>
      <c r="CR121" s="310">
        <v>0</v>
      </c>
      <c r="CS121" s="290">
        <v>11</v>
      </c>
      <c r="CT121" s="310">
        <v>0</v>
      </c>
      <c r="CU121" s="310">
        <v>0</v>
      </c>
      <c r="CV121" s="310">
        <v>0</v>
      </c>
      <c r="CW121" s="310">
        <v>0</v>
      </c>
      <c r="CX121" s="310">
        <v>0</v>
      </c>
      <c r="CY121" s="290">
        <v>2</v>
      </c>
      <c r="CZ121" s="290">
        <f t="shared" si="39"/>
        <v>13</v>
      </c>
      <c r="DA121" s="310">
        <v>0</v>
      </c>
      <c r="DB121" s="290">
        <v>13</v>
      </c>
      <c r="DC121" s="310">
        <v>0</v>
      </c>
      <c r="DD121" s="294">
        <v>175</v>
      </c>
      <c r="DE121" s="310">
        <v>0</v>
      </c>
      <c r="DF121" s="310">
        <v>0</v>
      </c>
      <c r="DG121" s="310">
        <v>0</v>
      </c>
      <c r="DH121" s="310">
        <v>0</v>
      </c>
      <c r="DI121" s="310">
        <v>0</v>
      </c>
      <c r="DJ121" s="310">
        <v>0</v>
      </c>
      <c r="DK121" s="310">
        <v>0</v>
      </c>
      <c r="DL121" s="310">
        <v>0</v>
      </c>
      <c r="DM121" s="310">
        <v>0</v>
      </c>
      <c r="DN121" s="310">
        <v>0</v>
      </c>
      <c r="DO121" s="310">
        <v>0</v>
      </c>
      <c r="DP121" s="310">
        <v>0</v>
      </c>
      <c r="DQ121" s="310">
        <v>0</v>
      </c>
      <c r="DR121" s="294">
        <v>0</v>
      </c>
      <c r="DS121" s="310">
        <v>0</v>
      </c>
      <c r="DT121" s="294">
        <v>1177.01</v>
      </c>
      <c r="DU121" s="310">
        <v>0</v>
      </c>
      <c r="DV121" s="310">
        <v>0</v>
      </c>
      <c r="DW121" s="310">
        <v>0</v>
      </c>
      <c r="DX121" s="310">
        <v>0</v>
      </c>
      <c r="DY121" s="310">
        <v>0</v>
      </c>
      <c r="DZ121" s="310">
        <v>0</v>
      </c>
      <c r="EA121" s="310">
        <v>0</v>
      </c>
      <c r="EB121" s="310">
        <v>0</v>
      </c>
      <c r="EC121" s="310">
        <v>0</v>
      </c>
      <c r="ED121" s="310">
        <v>0</v>
      </c>
      <c r="EE121" s="310">
        <v>0</v>
      </c>
      <c r="EF121" s="310">
        <v>0</v>
      </c>
      <c r="EG121" s="310">
        <v>0</v>
      </c>
      <c r="EH121" s="294">
        <v>0</v>
      </c>
      <c r="EI121" s="294">
        <v>0</v>
      </c>
      <c r="EJ121" s="291">
        <v>0</v>
      </c>
      <c r="EK121" s="310">
        <v>0</v>
      </c>
      <c r="EL121" s="294">
        <v>0</v>
      </c>
      <c r="EM121" s="310">
        <v>0</v>
      </c>
      <c r="EN121" s="310">
        <v>0</v>
      </c>
      <c r="EO121" s="310">
        <v>0</v>
      </c>
      <c r="EP121" s="258">
        <v>0</v>
      </c>
      <c r="EQ121" s="258">
        <v>0</v>
      </c>
      <c r="ER121" s="258">
        <v>0</v>
      </c>
      <c r="ES121" s="258">
        <v>0</v>
      </c>
      <c r="ET121" s="258">
        <v>0</v>
      </c>
      <c r="EU121" s="258">
        <v>0</v>
      </c>
      <c r="EV121" s="258">
        <v>1055.23</v>
      </c>
      <c r="EW121" s="310">
        <v>0</v>
      </c>
      <c r="EX121" s="310">
        <v>0</v>
      </c>
      <c r="EY121" s="310">
        <v>0</v>
      </c>
      <c r="EZ121" s="310">
        <v>0</v>
      </c>
      <c r="FA121" s="310">
        <v>0</v>
      </c>
      <c r="FB121" s="310">
        <v>0</v>
      </c>
      <c r="FC121" s="310">
        <v>0</v>
      </c>
      <c r="FD121" s="310">
        <v>0</v>
      </c>
      <c r="FE121" s="310">
        <v>0</v>
      </c>
      <c r="FF121" s="310">
        <v>0</v>
      </c>
      <c r="FG121" s="310">
        <v>0</v>
      </c>
      <c r="FH121" s="310">
        <v>0</v>
      </c>
      <c r="FI121" s="310">
        <v>0</v>
      </c>
      <c r="FJ121" s="310">
        <v>0</v>
      </c>
      <c r="FK121" s="310">
        <v>0</v>
      </c>
      <c r="FL121" s="310">
        <v>0</v>
      </c>
      <c r="FM121" s="310">
        <v>0</v>
      </c>
      <c r="FN121" s="310">
        <v>0</v>
      </c>
      <c r="FO121" s="310">
        <v>0</v>
      </c>
      <c r="FP121" s="310">
        <v>0</v>
      </c>
      <c r="FQ121" s="310">
        <v>0</v>
      </c>
      <c r="FR121" s="310">
        <v>0</v>
      </c>
      <c r="FS121" s="310">
        <v>0</v>
      </c>
      <c r="FT121" s="310">
        <v>0</v>
      </c>
      <c r="FU121" s="310">
        <v>0</v>
      </c>
      <c r="FV121" s="310">
        <v>0</v>
      </c>
      <c r="FW121" s="310">
        <v>0</v>
      </c>
      <c r="FX121" s="310">
        <v>0</v>
      </c>
      <c r="FY121" s="310">
        <v>0</v>
      </c>
      <c r="FZ121" s="310">
        <v>0</v>
      </c>
      <c r="GA121" s="310">
        <v>0</v>
      </c>
      <c r="GB121" s="310">
        <v>0</v>
      </c>
      <c r="GC121" s="310">
        <v>0</v>
      </c>
      <c r="GD121" s="310">
        <v>0</v>
      </c>
      <c r="GE121" s="310">
        <v>0</v>
      </c>
      <c r="GF121" s="310">
        <v>0</v>
      </c>
      <c r="GG121" s="310">
        <v>0</v>
      </c>
      <c r="GH121" s="310">
        <v>0</v>
      </c>
      <c r="GI121" s="310">
        <v>0</v>
      </c>
      <c r="GJ121" s="294">
        <v>0</v>
      </c>
      <c r="GK121" s="310">
        <v>0</v>
      </c>
      <c r="GL121" s="294">
        <v>0</v>
      </c>
      <c r="GM121" s="310">
        <v>0</v>
      </c>
      <c r="GN121" s="258">
        <f t="shared" si="40"/>
        <v>0</v>
      </c>
      <c r="GO121" s="310">
        <v>0</v>
      </c>
      <c r="GP121" s="258">
        <f t="shared" si="41"/>
        <v>0</v>
      </c>
      <c r="GQ121" s="310">
        <v>0</v>
      </c>
      <c r="GR121" s="310">
        <v>0</v>
      </c>
      <c r="GS121" s="310">
        <v>0</v>
      </c>
      <c r="GT121" s="310">
        <v>0</v>
      </c>
      <c r="GU121" s="310">
        <v>0</v>
      </c>
      <c r="GV121" s="310">
        <v>0</v>
      </c>
      <c r="GW121" s="310">
        <v>0</v>
      </c>
      <c r="GX121" s="310">
        <v>0</v>
      </c>
      <c r="GY121" s="310">
        <v>0</v>
      </c>
      <c r="GZ121" s="310">
        <v>0</v>
      </c>
      <c r="HA121" s="310">
        <v>0</v>
      </c>
      <c r="HB121" s="310">
        <v>0</v>
      </c>
      <c r="HC121" s="310">
        <v>0</v>
      </c>
      <c r="HD121" s="310">
        <v>0</v>
      </c>
      <c r="HE121" s="310">
        <v>0</v>
      </c>
      <c r="HF121" s="258">
        <v>0</v>
      </c>
      <c r="HG121" s="310">
        <v>0</v>
      </c>
      <c r="HH121" s="258">
        <v>0</v>
      </c>
      <c r="HI121" s="311">
        <v>1</v>
      </c>
      <c r="HJ121" s="311">
        <v>1</v>
      </c>
      <c r="HK121" s="310">
        <v>0</v>
      </c>
      <c r="HL121" s="310">
        <v>0</v>
      </c>
      <c r="HM121" s="310">
        <v>0</v>
      </c>
      <c r="HN121" s="310">
        <v>0</v>
      </c>
      <c r="HO121" s="311">
        <v>0</v>
      </c>
      <c r="HP121" s="310">
        <v>0</v>
      </c>
      <c r="HQ121" s="310">
        <v>0</v>
      </c>
      <c r="HR121" s="310">
        <v>0</v>
      </c>
      <c r="HS121" s="310">
        <v>0</v>
      </c>
      <c r="HT121" s="310">
        <v>0</v>
      </c>
      <c r="HU121" s="310">
        <v>0</v>
      </c>
      <c r="HV121" s="310">
        <v>0</v>
      </c>
      <c r="HW121" s="310">
        <v>0</v>
      </c>
      <c r="HX121" s="310">
        <v>0</v>
      </c>
      <c r="HY121" s="310">
        <v>0</v>
      </c>
      <c r="HZ121" s="310">
        <v>0</v>
      </c>
      <c r="IA121" s="310">
        <v>0</v>
      </c>
      <c r="IB121" s="310">
        <v>0</v>
      </c>
      <c r="IC121" s="310">
        <v>0</v>
      </c>
      <c r="ID121" s="310">
        <v>0</v>
      </c>
      <c r="IE121" s="310">
        <v>0</v>
      </c>
      <c r="IF121" s="310">
        <v>0</v>
      </c>
      <c r="IG121" s="310">
        <v>0</v>
      </c>
      <c r="IH121" s="310">
        <v>0</v>
      </c>
      <c r="II121" s="310">
        <v>0</v>
      </c>
      <c r="IJ121" s="310">
        <v>0</v>
      </c>
      <c r="IK121" s="310">
        <v>0</v>
      </c>
      <c r="IL121" s="310">
        <v>0</v>
      </c>
      <c r="IM121" s="310">
        <v>0</v>
      </c>
      <c r="IN121" s="310">
        <v>0</v>
      </c>
      <c r="IO121" s="310">
        <v>0</v>
      </c>
      <c r="IP121" s="310">
        <v>0</v>
      </c>
      <c r="IQ121" s="310">
        <v>0</v>
      </c>
      <c r="IR121" s="310">
        <v>0</v>
      </c>
      <c r="IS121" s="310">
        <v>0</v>
      </c>
      <c r="IT121" s="310">
        <v>0</v>
      </c>
      <c r="IU121" s="310">
        <v>0</v>
      </c>
      <c r="IV121" s="310">
        <v>0</v>
      </c>
      <c r="IW121" s="310">
        <v>0</v>
      </c>
      <c r="IX121" s="310">
        <v>0</v>
      </c>
      <c r="IY121" s="310">
        <v>0</v>
      </c>
      <c r="IZ121" s="310">
        <v>0</v>
      </c>
      <c r="JA121" s="310">
        <v>0</v>
      </c>
    </row>
    <row r="122" spans="1:261" ht="31.5" x14ac:dyDescent="0.3">
      <c r="A122" s="293">
        <v>112</v>
      </c>
      <c r="B122" s="293" t="s">
        <v>526</v>
      </c>
      <c r="C122" s="292" t="s">
        <v>635</v>
      </c>
      <c r="D122" s="291">
        <v>247693025</v>
      </c>
      <c r="E122" s="265">
        <f t="shared" si="36"/>
        <v>3793.67</v>
      </c>
      <c r="F122" s="265">
        <f t="shared" si="33"/>
        <v>0</v>
      </c>
      <c r="G122" s="265">
        <f t="shared" si="34"/>
        <v>2822.67</v>
      </c>
      <c r="H122" s="265">
        <f t="shared" si="45"/>
        <v>0</v>
      </c>
      <c r="I122" s="265">
        <f t="shared" si="35"/>
        <v>971</v>
      </c>
      <c r="J122" s="290">
        <f t="shared" si="37"/>
        <v>2</v>
      </c>
      <c r="K122" s="310">
        <v>0</v>
      </c>
      <c r="L122" s="290">
        <v>2</v>
      </c>
      <c r="M122" s="310">
        <v>0</v>
      </c>
      <c r="N122" s="310">
        <v>0</v>
      </c>
      <c r="O122" s="310">
        <v>0</v>
      </c>
      <c r="P122" s="294">
        <v>0</v>
      </c>
      <c r="Q122" s="310">
        <v>0</v>
      </c>
      <c r="R122" s="310">
        <v>0</v>
      </c>
      <c r="S122" s="310">
        <v>0</v>
      </c>
      <c r="T122" s="310">
        <v>0</v>
      </c>
      <c r="U122" s="310">
        <v>0</v>
      </c>
      <c r="V122" s="294">
        <v>474</v>
      </c>
      <c r="W122" s="310">
        <v>0</v>
      </c>
      <c r="X122" s="294">
        <v>497</v>
      </c>
      <c r="Y122" s="310">
        <v>0</v>
      </c>
      <c r="Z122" s="294">
        <v>0</v>
      </c>
      <c r="AA122" s="310">
        <v>0</v>
      </c>
      <c r="AB122" s="294">
        <v>0</v>
      </c>
      <c r="AC122" s="310">
        <v>0</v>
      </c>
      <c r="AD122" s="294">
        <v>8</v>
      </c>
      <c r="AE122" s="310">
        <v>0</v>
      </c>
      <c r="AF122" s="311">
        <v>1</v>
      </c>
      <c r="AG122" s="310">
        <v>0</v>
      </c>
      <c r="AH122" s="310">
        <v>0</v>
      </c>
      <c r="AI122" s="310">
        <v>0</v>
      </c>
      <c r="AJ122" s="310">
        <v>0</v>
      </c>
      <c r="AK122" s="310">
        <v>0</v>
      </c>
      <c r="AL122" s="312">
        <v>0</v>
      </c>
      <c r="AM122" s="310">
        <v>0</v>
      </c>
      <c r="AN122" s="310">
        <v>0</v>
      </c>
      <c r="AO122" s="310">
        <v>0</v>
      </c>
      <c r="AP122" s="310">
        <v>0</v>
      </c>
      <c r="AQ122" s="310">
        <v>0</v>
      </c>
      <c r="AR122" s="312">
        <v>0</v>
      </c>
      <c r="AS122" s="310">
        <v>0</v>
      </c>
      <c r="AT122" s="312">
        <v>0</v>
      </c>
      <c r="AU122" s="310">
        <v>0</v>
      </c>
      <c r="AV122" s="312">
        <v>0</v>
      </c>
      <c r="AW122" s="310">
        <v>0</v>
      </c>
      <c r="AX122" s="312">
        <v>0</v>
      </c>
      <c r="AY122" s="310">
        <v>0</v>
      </c>
      <c r="AZ122" s="310">
        <v>0</v>
      </c>
      <c r="BA122" s="310">
        <v>0</v>
      </c>
      <c r="BB122" s="290">
        <v>0</v>
      </c>
      <c r="BC122" s="310">
        <v>0</v>
      </c>
      <c r="BD122" s="310">
        <v>0</v>
      </c>
      <c r="BE122" s="310">
        <v>0</v>
      </c>
      <c r="BF122" s="294">
        <v>0</v>
      </c>
      <c r="BG122" s="310">
        <v>0</v>
      </c>
      <c r="BH122" s="290">
        <v>33</v>
      </c>
      <c r="BI122" s="310">
        <v>0</v>
      </c>
      <c r="BJ122" s="310">
        <v>0</v>
      </c>
      <c r="BK122" s="310">
        <v>0</v>
      </c>
      <c r="BL122" s="294">
        <v>0</v>
      </c>
      <c r="BM122" s="310">
        <v>0</v>
      </c>
      <c r="BN122" s="310">
        <v>0</v>
      </c>
      <c r="BO122" s="310">
        <v>0</v>
      </c>
      <c r="BP122" s="294">
        <v>0</v>
      </c>
      <c r="BQ122" s="310">
        <v>0</v>
      </c>
      <c r="BR122" s="290">
        <v>0</v>
      </c>
      <c r="BS122" s="290">
        <f t="shared" si="38"/>
        <v>0</v>
      </c>
      <c r="BT122" s="310">
        <v>0</v>
      </c>
      <c r="BU122" s="290">
        <v>0</v>
      </c>
      <c r="BV122" s="310">
        <v>0</v>
      </c>
      <c r="BW122" s="310">
        <v>0</v>
      </c>
      <c r="BX122" s="310">
        <v>0</v>
      </c>
      <c r="BY122" s="294">
        <v>0</v>
      </c>
      <c r="BZ122" s="310">
        <v>0</v>
      </c>
      <c r="CA122" s="310">
        <v>0</v>
      </c>
      <c r="CB122" s="310">
        <v>0</v>
      </c>
      <c r="CC122" s="258">
        <v>0</v>
      </c>
      <c r="CD122" s="310">
        <v>0</v>
      </c>
      <c r="CE122" s="310">
        <v>0</v>
      </c>
      <c r="CF122" s="313">
        <v>0</v>
      </c>
      <c r="CG122" s="313">
        <v>0</v>
      </c>
      <c r="CH122" s="310">
        <v>0</v>
      </c>
      <c r="CI122" s="313">
        <v>0</v>
      </c>
      <c r="CJ122" s="310">
        <v>0</v>
      </c>
      <c r="CK122" s="310">
        <v>0</v>
      </c>
      <c r="CL122" s="310">
        <v>0</v>
      </c>
      <c r="CM122" s="311">
        <v>0</v>
      </c>
      <c r="CN122" s="310">
        <v>0</v>
      </c>
      <c r="CO122" s="311">
        <v>1</v>
      </c>
      <c r="CP122" s="310">
        <v>0</v>
      </c>
      <c r="CQ122" s="310">
        <v>0</v>
      </c>
      <c r="CR122" s="310">
        <v>0</v>
      </c>
      <c r="CS122" s="290">
        <v>6</v>
      </c>
      <c r="CT122" s="310">
        <v>0</v>
      </c>
      <c r="CU122" s="310">
        <v>0</v>
      </c>
      <c r="CV122" s="310">
        <v>0</v>
      </c>
      <c r="CW122" s="310">
        <v>0</v>
      </c>
      <c r="CX122" s="310">
        <v>0</v>
      </c>
      <c r="CY122" s="290">
        <v>3</v>
      </c>
      <c r="CZ122" s="290">
        <f t="shared" si="39"/>
        <v>22</v>
      </c>
      <c r="DA122" s="310">
        <v>0</v>
      </c>
      <c r="DB122" s="290">
        <v>22</v>
      </c>
      <c r="DC122" s="310">
        <v>0</v>
      </c>
      <c r="DD122" s="294">
        <v>285</v>
      </c>
      <c r="DE122" s="310">
        <v>0</v>
      </c>
      <c r="DF122" s="310">
        <v>0</v>
      </c>
      <c r="DG122" s="310">
        <v>0</v>
      </c>
      <c r="DH122" s="310">
        <v>0</v>
      </c>
      <c r="DI122" s="310">
        <v>0</v>
      </c>
      <c r="DJ122" s="310">
        <v>0</v>
      </c>
      <c r="DK122" s="310">
        <v>0</v>
      </c>
      <c r="DL122" s="310">
        <v>0</v>
      </c>
      <c r="DM122" s="310">
        <v>0</v>
      </c>
      <c r="DN122" s="310">
        <v>0</v>
      </c>
      <c r="DO122" s="310">
        <v>0</v>
      </c>
      <c r="DP122" s="310">
        <v>0</v>
      </c>
      <c r="DQ122" s="310">
        <v>0</v>
      </c>
      <c r="DR122" s="294">
        <v>0</v>
      </c>
      <c r="DS122" s="310">
        <v>0</v>
      </c>
      <c r="DT122" s="294">
        <v>2204.46</v>
      </c>
      <c r="DU122" s="310">
        <v>0</v>
      </c>
      <c r="DV122" s="310">
        <v>0</v>
      </c>
      <c r="DW122" s="310">
        <v>0</v>
      </c>
      <c r="DX122" s="310">
        <v>0</v>
      </c>
      <c r="DY122" s="310">
        <v>0</v>
      </c>
      <c r="DZ122" s="310">
        <v>0</v>
      </c>
      <c r="EA122" s="310">
        <v>0</v>
      </c>
      <c r="EB122" s="310">
        <v>0</v>
      </c>
      <c r="EC122" s="310">
        <v>0</v>
      </c>
      <c r="ED122" s="310">
        <v>0</v>
      </c>
      <c r="EE122" s="310">
        <v>0</v>
      </c>
      <c r="EF122" s="310">
        <v>0</v>
      </c>
      <c r="EG122" s="310">
        <v>0</v>
      </c>
      <c r="EH122" s="294">
        <v>0</v>
      </c>
      <c r="EI122" s="294">
        <v>0</v>
      </c>
      <c r="EJ122" s="291">
        <v>630</v>
      </c>
      <c r="EK122" s="310">
        <v>0</v>
      </c>
      <c r="EL122" s="294">
        <v>3.5</v>
      </c>
      <c r="EM122" s="310">
        <v>0</v>
      </c>
      <c r="EN122" s="310">
        <v>0</v>
      </c>
      <c r="EO122" s="310">
        <v>0</v>
      </c>
      <c r="EP122" s="258">
        <v>333.21</v>
      </c>
      <c r="EQ122" s="258">
        <v>0</v>
      </c>
      <c r="ER122" s="258">
        <v>0</v>
      </c>
      <c r="ES122" s="258">
        <v>0</v>
      </c>
      <c r="ET122" s="258">
        <v>0</v>
      </c>
      <c r="EU122" s="258">
        <v>0</v>
      </c>
      <c r="EV122" s="258">
        <v>0</v>
      </c>
      <c r="EW122" s="310">
        <v>0</v>
      </c>
      <c r="EX122" s="310">
        <v>0</v>
      </c>
      <c r="EY122" s="310">
        <v>0</v>
      </c>
      <c r="EZ122" s="310">
        <v>0</v>
      </c>
      <c r="FA122" s="310">
        <v>0</v>
      </c>
      <c r="FB122" s="310">
        <v>0</v>
      </c>
      <c r="FC122" s="310">
        <v>0</v>
      </c>
      <c r="FD122" s="310">
        <v>0</v>
      </c>
      <c r="FE122" s="310">
        <v>0</v>
      </c>
      <c r="FF122" s="310">
        <v>0</v>
      </c>
      <c r="FG122" s="310">
        <v>0</v>
      </c>
      <c r="FH122" s="310">
        <v>0</v>
      </c>
      <c r="FI122" s="310">
        <v>0</v>
      </c>
      <c r="FJ122" s="310">
        <v>0</v>
      </c>
      <c r="FK122" s="310">
        <v>0</v>
      </c>
      <c r="FL122" s="310">
        <v>0</v>
      </c>
      <c r="FM122" s="310">
        <v>0</v>
      </c>
      <c r="FN122" s="310">
        <v>0</v>
      </c>
      <c r="FO122" s="310">
        <v>0</v>
      </c>
      <c r="FP122" s="310">
        <v>0</v>
      </c>
      <c r="FQ122" s="310">
        <v>0</v>
      </c>
      <c r="FR122" s="310">
        <v>0</v>
      </c>
      <c r="FS122" s="310">
        <v>0</v>
      </c>
      <c r="FT122" s="310">
        <v>0</v>
      </c>
      <c r="FU122" s="310">
        <v>0</v>
      </c>
      <c r="FV122" s="310">
        <v>0</v>
      </c>
      <c r="FW122" s="310">
        <v>0</v>
      </c>
      <c r="FX122" s="310">
        <v>0</v>
      </c>
      <c r="FY122" s="310">
        <v>0</v>
      </c>
      <c r="FZ122" s="310">
        <v>0</v>
      </c>
      <c r="GA122" s="310">
        <v>0</v>
      </c>
      <c r="GB122" s="310">
        <v>0</v>
      </c>
      <c r="GC122" s="310">
        <v>0</v>
      </c>
      <c r="GD122" s="310">
        <v>0</v>
      </c>
      <c r="GE122" s="310">
        <v>0</v>
      </c>
      <c r="GF122" s="310">
        <v>0</v>
      </c>
      <c r="GG122" s="310">
        <v>0</v>
      </c>
      <c r="GH122" s="310">
        <v>0</v>
      </c>
      <c r="GI122" s="310">
        <v>0</v>
      </c>
      <c r="GJ122" s="294">
        <v>80</v>
      </c>
      <c r="GK122" s="310">
        <v>0</v>
      </c>
      <c r="GL122" s="294">
        <v>3.5</v>
      </c>
      <c r="GM122" s="310">
        <v>0</v>
      </c>
      <c r="GN122" s="258">
        <f t="shared" si="40"/>
        <v>0</v>
      </c>
      <c r="GO122" s="310">
        <v>0</v>
      </c>
      <c r="GP122" s="258">
        <f t="shared" si="41"/>
        <v>0</v>
      </c>
      <c r="GQ122" s="310">
        <v>0</v>
      </c>
      <c r="GR122" s="310">
        <v>0</v>
      </c>
      <c r="GS122" s="310">
        <v>0</v>
      </c>
      <c r="GT122" s="310">
        <v>0</v>
      </c>
      <c r="GU122" s="310">
        <v>0</v>
      </c>
      <c r="GV122" s="310">
        <v>0</v>
      </c>
      <c r="GW122" s="310">
        <v>0</v>
      </c>
      <c r="GX122" s="310">
        <v>0</v>
      </c>
      <c r="GY122" s="310">
        <v>0</v>
      </c>
      <c r="GZ122" s="310">
        <v>0</v>
      </c>
      <c r="HA122" s="310">
        <v>0</v>
      </c>
      <c r="HB122" s="310">
        <v>0</v>
      </c>
      <c r="HC122" s="310">
        <v>0</v>
      </c>
      <c r="HD122" s="310">
        <v>0</v>
      </c>
      <c r="HE122" s="310">
        <v>0</v>
      </c>
      <c r="HF122" s="258">
        <v>0</v>
      </c>
      <c r="HG122" s="310">
        <v>0</v>
      </c>
      <c r="HH122" s="258">
        <v>0</v>
      </c>
      <c r="HI122" s="311">
        <v>0</v>
      </c>
      <c r="HJ122" s="311">
        <v>0</v>
      </c>
      <c r="HK122" s="310">
        <v>0</v>
      </c>
      <c r="HL122" s="310">
        <v>0</v>
      </c>
      <c r="HM122" s="310">
        <v>0</v>
      </c>
      <c r="HN122" s="310">
        <v>0</v>
      </c>
      <c r="HO122" s="311">
        <v>0</v>
      </c>
      <c r="HP122" s="310">
        <v>0</v>
      </c>
      <c r="HQ122" s="310">
        <v>0</v>
      </c>
      <c r="HR122" s="310">
        <v>0</v>
      </c>
      <c r="HS122" s="310">
        <v>0</v>
      </c>
      <c r="HT122" s="310">
        <v>0</v>
      </c>
      <c r="HU122" s="310">
        <v>0</v>
      </c>
      <c r="HV122" s="310">
        <v>0</v>
      </c>
      <c r="HW122" s="310">
        <v>0</v>
      </c>
      <c r="HX122" s="310">
        <v>0</v>
      </c>
      <c r="HY122" s="310">
        <v>0</v>
      </c>
      <c r="HZ122" s="310">
        <v>0</v>
      </c>
      <c r="IA122" s="310">
        <v>0</v>
      </c>
      <c r="IB122" s="310">
        <v>0</v>
      </c>
      <c r="IC122" s="310">
        <v>0</v>
      </c>
      <c r="ID122" s="310">
        <v>0</v>
      </c>
      <c r="IE122" s="310">
        <v>0</v>
      </c>
      <c r="IF122" s="310">
        <v>0</v>
      </c>
      <c r="IG122" s="310">
        <v>0</v>
      </c>
      <c r="IH122" s="310">
        <v>0</v>
      </c>
      <c r="II122" s="310">
        <v>0</v>
      </c>
      <c r="IJ122" s="310">
        <v>0</v>
      </c>
      <c r="IK122" s="310">
        <v>0</v>
      </c>
      <c r="IL122" s="310">
        <v>0</v>
      </c>
      <c r="IM122" s="310">
        <v>0</v>
      </c>
      <c r="IN122" s="310">
        <v>0</v>
      </c>
      <c r="IO122" s="310">
        <v>0</v>
      </c>
      <c r="IP122" s="310">
        <v>0</v>
      </c>
      <c r="IQ122" s="310">
        <v>0</v>
      </c>
      <c r="IR122" s="310">
        <v>0</v>
      </c>
      <c r="IS122" s="310">
        <v>0</v>
      </c>
      <c r="IT122" s="310">
        <v>0</v>
      </c>
      <c r="IU122" s="310">
        <v>0</v>
      </c>
      <c r="IV122" s="310">
        <v>0</v>
      </c>
      <c r="IW122" s="310">
        <v>0</v>
      </c>
      <c r="IX122" s="310">
        <v>0</v>
      </c>
      <c r="IY122" s="310">
        <v>0</v>
      </c>
      <c r="IZ122" s="310">
        <v>0</v>
      </c>
      <c r="JA122" s="310">
        <v>0</v>
      </c>
    </row>
    <row r="123" spans="1:261" ht="78.75" x14ac:dyDescent="0.3">
      <c r="A123" s="293">
        <v>113</v>
      </c>
      <c r="B123" s="293" t="s">
        <v>526</v>
      </c>
      <c r="C123" s="292" t="s">
        <v>636</v>
      </c>
      <c r="D123" s="291">
        <v>247693018</v>
      </c>
      <c r="E123" s="265">
        <f t="shared" si="36"/>
        <v>6383.51</v>
      </c>
      <c r="F123" s="265">
        <f t="shared" si="33"/>
        <v>0</v>
      </c>
      <c r="G123" s="265">
        <f t="shared" si="34"/>
        <v>4134</v>
      </c>
      <c r="H123" s="265">
        <f>SUM(O123,S123,U123,W123,Y123,AA123,AK123,AO123,AQ123,AS123,AU123,AW123,BC123,BE123,AY123,FK123,FL123,FM123,FQ123,FR123,BX123,CB123,DE123,DI123,DU123,DY123,EM123,ET123,EU123,FE123,FF123,FG123,GO123,GS123,HN123,HR123,HT123,HV123,HX123,HZ123,IJ123,IN123,IP123,IR123,IT123,IV123,FS123,FW123,FX123,FY123,GC123,GD123,GE123,GU123,GW123,GY123,HA123,HC123,IB123,IX123,IZ123,DK123,DM123,DO123,DQ123,IF123,EA123,EC123,EE123,EG123,ID123)</f>
        <v>0</v>
      </c>
      <c r="I123" s="265">
        <f t="shared" si="35"/>
        <v>2249.5100000000002</v>
      </c>
      <c r="J123" s="290">
        <f t="shared" si="37"/>
        <v>2</v>
      </c>
      <c r="K123" s="310">
        <v>0</v>
      </c>
      <c r="L123" s="290">
        <v>2</v>
      </c>
      <c r="M123" s="310">
        <v>0</v>
      </c>
      <c r="N123" s="310">
        <v>0</v>
      </c>
      <c r="O123" s="310">
        <v>0</v>
      </c>
      <c r="P123" s="294">
        <v>0</v>
      </c>
      <c r="Q123" s="310">
        <v>0</v>
      </c>
      <c r="R123" s="310">
        <v>0</v>
      </c>
      <c r="S123" s="310">
        <v>0</v>
      </c>
      <c r="T123" s="310">
        <v>0</v>
      </c>
      <c r="U123" s="310">
        <v>0</v>
      </c>
      <c r="V123" s="294">
        <v>505</v>
      </c>
      <c r="W123" s="310">
        <v>0</v>
      </c>
      <c r="X123" s="294">
        <v>0</v>
      </c>
      <c r="Y123" s="310">
        <v>0</v>
      </c>
      <c r="Z123" s="294">
        <v>0</v>
      </c>
      <c r="AA123" s="310">
        <v>0</v>
      </c>
      <c r="AB123" s="294">
        <v>0</v>
      </c>
      <c r="AC123" s="310">
        <v>0</v>
      </c>
      <c r="AD123" s="294">
        <v>7</v>
      </c>
      <c r="AE123" s="310">
        <v>0</v>
      </c>
      <c r="AF123" s="311">
        <v>1</v>
      </c>
      <c r="AG123" s="310">
        <v>0</v>
      </c>
      <c r="AH123" s="310">
        <v>0</v>
      </c>
      <c r="AI123" s="310">
        <v>0</v>
      </c>
      <c r="AJ123" s="310">
        <v>0</v>
      </c>
      <c r="AK123" s="310">
        <v>0</v>
      </c>
      <c r="AL123" s="312">
        <v>0</v>
      </c>
      <c r="AM123" s="310">
        <v>0</v>
      </c>
      <c r="AN123" s="310">
        <v>0</v>
      </c>
      <c r="AO123" s="310">
        <v>0</v>
      </c>
      <c r="AP123" s="310">
        <v>0</v>
      </c>
      <c r="AQ123" s="310">
        <v>0</v>
      </c>
      <c r="AR123" s="312">
        <v>350</v>
      </c>
      <c r="AS123" s="310">
        <v>0</v>
      </c>
      <c r="AT123" s="312">
        <v>0</v>
      </c>
      <c r="AU123" s="310">
        <v>0</v>
      </c>
      <c r="AV123" s="312">
        <v>0</v>
      </c>
      <c r="AW123" s="310">
        <v>0</v>
      </c>
      <c r="AX123" s="312">
        <v>0</v>
      </c>
      <c r="AY123" s="310">
        <v>0</v>
      </c>
      <c r="AZ123" s="310">
        <v>0</v>
      </c>
      <c r="BA123" s="310">
        <v>0</v>
      </c>
      <c r="BB123" s="290">
        <v>3</v>
      </c>
      <c r="BC123" s="310">
        <v>0</v>
      </c>
      <c r="BD123" s="310">
        <v>0</v>
      </c>
      <c r="BE123" s="310">
        <v>0</v>
      </c>
      <c r="BF123" s="294">
        <v>0</v>
      </c>
      <c r="BG123" s="310">
        <v>0</v>
      </c>
      <c r="BH123" s="290">
        <v>103</v>
      </c>
      <c r="BI123" s="310">
        <v>0</v>
      </c>
      <c r="BJ123" s="310">
        <v>0</v>
      </c>
      <c r="BK123" s="310">
        <v>0</v>
      </c>
      <c r="BL123" s="294">
        <v>0</v>
      </c>
      <c r="BM123" s="310">
        <v>0</v>
      </c>
      <c r="BN123" s="310">
        <v>0</v>
      </c>
      <c r="BO123" s="310">
        <v>0</v>
      </c>
      <c r="BP123" s="294">
        <v>0</v>
      </c>
      <c r="BQ123" s="310">
        <v>0</v>
      </c>
      <c r="BR123" s="290">
        <v>0</v>
      </c>
      <c r="BS123" s="290">
        <f t="shared" si="38"/>
        <v>2</v>
      </c>
      <c r="BT123" s="310">
        <v>0</v>
      </c>
      <c r="BU123" s="290">
        <v>2</v>
      </c>
      <c r="BV123" s="310">
        <v>0</v>
      </c>
      <c r="BW123" s="310">
        <v>0</v>
      </c>
      <c r="BX123" s="310">
        <v>0</v>
      </c>
      <c r="BY123" s="294">
        <v>48</v>
      </c>
      <c r="BZ123" s="310">
        <v>0</v>
      </c>
      <c r="CA123" s="310">
        <v>0</v>
      </c>
      <c r="CB123" s="310">
        <v>0</v>
      </c>
      <c r="CC123" s="258">
        <v>0</v>
      </c>
      <c r="CD123" s="310">
        <v>0</v>
      </c>
      <c r="CE123" s="310">
        <v>0</v>
      </c>
      <c r="CF123" s="313">
        <v>0</v>
      </c>
      <c r="CG123" s="313">
        <v>0</v>
      </c>
      <c r="CH123" s="310">
        <v>0</v>
      </c>
      <c r="CI123" s="313">
        <v>0</v>
      </c>
      <c r="CJ123" s="310">
        <v>0</v>
      </c>
      <c r="CK123" s="310">
        <v>0</v>
      </c>
      <c r="CL123" s="310">
        <v>0</v>
      </c>
      <c r="CM123" s="311">
        <v>0</v>
      </c>
      <c r="CN123" s="310">
        <v>0</v>
      </c>
      <c r="CO123" s="311">
        <v>1</v>
      </c>
      <c r="CP123" s="310">
        <v>0</v>
      </c>
      <c r="CQ123" s="310">
        <v>0</v>
      </c>
      <c r="CR123" s="310">
        <v>0</v>
      </c>
      <c r="CS123" s="290">
        <v>5</v>
      </c>
      <c r="CT123" s="310">
        <v>0</v>
      </c>
      <c r="CU123" s="310">
        <v>0</v>
      </c>
      <c r="CV123" s="310">
        <v>0</v>
      </c>
      <c r="CW123" s="310">
        <v>0</v>
      </c>
      <c r="CX123" s="310">
        <v>0</v>
      </c>
      <c r="CY123" s="290">
        <v>5</v>
      </c>
      <c r="CZ123" s="290">
        <f t="shared" si="39"/>
        <v>62</v>
      </c>
      <c r="DA123" s="310">
        <v>0</v>
      </c>
      <c r="DB123" s="290">
        <v>62</v>
      </c>
      <c r="DC123" s="310">
        <v>0</v>
      </c>
      <c r="DD123" s="294">
        <v>810</v>
      </c>
      <c r="DE123" s="310">
        <v>0</v>
      </c>
      <c r="DF123" s="310">
        <v>0</v>
      </c>
      <c r="DG123" s="310">
        <v>0</v>
      </c>
      <c r="DH123" s="310">
        <v>0</v>
      </c>
      <c r="DI123" s="310">
        <v>0</v>
      </c>
      <c r="DJ123" s="310">
        <v>0</v>
      </c>
      <c r="DK123" s="310">
        <v>0</v>
      </c>
      <c r="DL123" s="310">
        <v>0</v>
      </c>
      <c r="DM123" s="310">
        <v>0</v>
      </c>
      <c r="DN123" s="310">
        <v>0</v>
      </c>
      <c r="DO123" s="310">
        <v>0</v>
      </c>
      <c r="DP123" s="310">
        <v>0</v>
      </c>
      <c r="DQ123" s="310">
        <v>0</v>
      </c>
      <c r="DR123" s="294">
        <v>0</v>
      </c>
      <c r="DS123" s="310">
        <v>0</v>
      </c>
      <c r="DT123" s="294">
        <v>3324</v>
      </c>
      <c r="DU123" s="310">
        <v>0</v>
      </c>
      <c r="DV123" s="310">
        <v>0</v>
      </c>
      <c r="DW123" s="310">
        <v>0</v>
      </c>
      <c r="DX123" s="310">
        <v>0</v>
      </c>
      <c r="DY123" s="310">
        <v>0</v>
      </c>
      <c r="DZ123" s="310">
        <v>0</v>
      </c>
      <c r="EA123" s="310">
        <v>0</v>
      </c>
      <c r="EB123" s="310">
        <v>0</v>
      </c>
      <c r="EC123" s="310">
        <v>0</v>
      </c>
      <c r="ED123" s="310">
        <v>0</v>
      </c>
      <c r="EE123" s="310">
        <v>0</v>
      </c>
      <c r="EF123" s="310">
        <v>0</v>
      </c>
      <c r="EG123" s="310">
        <v>0</v>
      </c>
      <c r="EH123" s="294">
        <v>0</v>
      </c>
      <c r="EI123" s="294">
        <v>0</v>
      </c>
      <c r="EJ123" s="291">
        <v>0</v>
      </c>
      <c r="EK123" s="310">
        <v>0</v>
      </c>
      <c r="EL123" s="294">
        <v>0</v>
      </c>
      <c r="EM123" s="310">
        <v>0</v>
      </c>
      <c r="EN123" s="310">
        <v>0</v>
      </c>
      <c r="EO123" s="310">
        <v>0</v>
      </c>
      <c r="EP123" s="258">
        <v>0</v>
      </c>
      <c r="EQ123" s="258">
        <v>0</v>
      </c>
      <c r="ER123" s="258">
        <v>0</v>
      </c>
      <c r="ES123" s="258">
        <v>0</v>
      </c>
      <c r="ET123" s="258">
        <v>0</v>
      </c>
      <c r="EU123" s="258">
        <v>0</v>
      </c>
      <c r="EV123" s="258">
        <v>1346.51</v>
      </c>
      <c r="EW123" s="310">
        <v>0</v>
      </c>
      <c r="EX123" s="310">
        <v>0</v>
      </c>
      <c r="EY123" s="310">
        <v>0</v>
      </c>
      <c r="EZ123" s="310">
        <v>0</v>
      </c>
      <c r="FA123" s="310">
        <v>0</v>
      </c>
      <c r="FB123" s="310">
        <v>0</v>
      </c>
      <c r="FC123" s="310">
        <v>0</v>
      </c>
      <c r="FD123" s="310">
        <v>0</v>
      </c>
      <c r="FE123" s="310">
        <v>0</v>
      </c>
      <c r="FF123" s="310">
        <v>0</v>
      </c>
      <c r="FG123" s="310">
        <v>0</v>
      </c>
      <c r="FH123" s="310">
        <v>0</v>
      </c>
      <c r="FI123" s="310">
        <v>0</v>
      </c>
      <c r="FJ123" s="310">
        <v>0</v>
      </c>
      <c r="FK123" s="310">
        <v>0</v>
      </c>
      <c r="FL123" s="310">
        <v>0</v>
      </c>
      <c r="FM123" s="310">
        <v>0</v>
      </c>
      <c r="FN123" s="310">
        <v>0</v>
      </c>
      <c r="FO123" s="310">
        <v>0</v>
      </c>
      <c r="FP123" s="310">
        <v>0</v>
      </c>
      <c r="FQ123" s="310">
        <v>0</v>
      </c>
      <c r="FR123" s="310">
        <v>0</v>
      </c>
      <c r="FS123" s="310">
        <v>0</v>
      </c>
      <c r="FT123" s="310">
        <v>0</v>
      </c>
      <c r="FU123" s="310">
        <v>0</v>
      </c>
      <c r="FV123" s="310">
        <v>0</v>
      </c>
      <c r="FW123" s="310">
        <v>0</v>
      </c>
      <c r="FX123" s="310">
        <v>0</v>
      </c>
      <c r="FY123" s="310">
        <v>0</v>
      </c>
      <c r="FZ123" s="310">
        <v>0</v>
      </c>
      <c r="GA123" s="310">
        <v>0</v>
      </c>
      <c r="GB123" s="310">
        <v>0</v>
      </c>
      <c r="GC123" s="310">
        <v>0</v>
      </c>
      <c r="GD123" s="310">
        <v>0</v>
      </c>
      <c r="GE123" s="310">
        <v>0</v>
      </c>
      <c r="GF123" s="310">
        <v>0</v>
      </c>
      <c r="GG123" s="310">
        <v>0</v>
      </c>
      <c r="GH123" s="310">
        <v>0</v>
      </c>
      <c r="GI123" s="310">
        <v>0</v>
      </c>
      <c r="GJ123" s="294">
        <v>897</v>
      </c>
      <c r="GK123" s="310">
        <v>0</v>
      </c>
      <c r="GL123" s="294">
        <v>1.5</v>
      </c>
      <c r="GM123" s="310">
        <v>0</v>
      </c>
      <c r="GN123" s="258">
        <f t="shared" si="40"/>
        <v>0</v>
      </c>
      <c r="GO123" s="310">
        <v>0</v>
      </c>
      <c r="GP123" s="258">
        <f t="shared" si="41"/>
        <v>0</v>
      </c>
      <c r="GQ123" s="310">
        <v>0</v>
      </c>
      <c r="GR123" s="310">
        <v>0</v>
      </c>
      <c r="GS123" s="310">
        <v>0</v>
      </c>
      <c r="GT123" s="310">
        <v>0</v>
      </c>
      <c r="GU123" s="310">
        <v>0</v>
      </c>
      <c r="GV123" s="310">
        <v>0</v>
      </c>
      <c r="GW123" s="310">
        <v>0</v>
      </c>
      <c r="GX123" s="310">
        <v>0</v>
      </c>
      <c r="GY123" s="310">
        <v>0</v>
      </c>
      <c r="GZ123" s="310">
        <v>0</v>
      </c>
      <c r="HA123" s="310">
        <v>0</v>
      </c>
      <c r="HB123" s="310">
        <v>0</v>
      </c>
      <c r="HC123" s="310">
        <v>0</v>
      </c>
      <c r="HD123" s="310">
        <v>0</v>
      </c>
      <c r="HE123" s="310">
        <v>0</v>
      </c>
      <c r="HF123" s="258">
        <v>0</v>
      </c>
      <c r="HG123" s="310">
        <v>0</v>
      </c>
      <c r="HH123" s="258">
        <v>0</v>
      </c>
      <c r="HI123" s="311">
        <v>1</v>
      </c>
      <c r="HJ123" s="311">
        <v>1</v>
      </c>
      <c r="HK123" s="310">
        <v>0</v>
      </c>
      <c r="HL123" s="310">
        <v>0</v>
      </c>
      <c r="HM123" s="310">
        <v>0</v>
      </c>
      <c r="HN123" s="310">
        <v>0</v>
      </c>
      <c r="HO123" s="311">
        <v>0</v>
      </c>
      <c r="HP123" s="310">
        <v>0</v>
      </c>
      <c r="HQ123" s="310">
        <v>0</v>
      </c>
      <c r="HR123" s="310">
        <v>0</v>
      </c>
      <c r="HS123" s="310">
        <v>0</v>
      </c>
      <c r="HT123" s="310">
        <v>0</v>
      </c>
      <c r="HU123" s="310">
        <v>0</v>
      </c>
      <c r="HV123" s="310">
        <v>0</v>
      </c>
      <c r="HW123" s="310">
        <v>0</v>
      </c>
      <c r="HX123" s="310">
        <v>0</v>
      </c>
      <c r="HY123" s="310">
        <v>0</v>
      </c>
      <c r="HZ123" s="310">
        <v>0</v>
      </c>
      <c r="IA123" s="310">
        <v>0</v>
      </c>
      <c r="IB123" s="310">
        <v>0</v>
      </c>
      <c r="IC123" s="310">
        <v>0</v>
      </c>
      <c r="ID123" s="310">
        <v>0</v>
      </c>
      <c r="IE123" s="310">
        <v>0</v>
      </c>
      <c r="IF123" s="310">
        <v>0</v>
      </c>
      <c r="IG123" s="310">
        <v>0</v>
      </c>
      <c r="IH123" s="310">
        <v>0</v>
      </c>
      <c r="II123" s="310">
        <v>0</v>
      </c>
      <c r="IJ123" s="310">
        <v>0</v>
      </c>
      <c r="IK123" s="310">
        <v>0</v>
      </c>
      <c r="IL123" s="310">
        <v>0</v>
      </c>
      <c r="IM123" s="310">
        <v>0</v>
      </c>
      <c r="IN123" s="310">
        <v>0</v>
      </c>
      <c r="IO123" s="310">
        <v>0</v>
      </c>
      <c r="IP123" s="310">
        <v>0</v>
      </c>
      <c r="IQ123" s="310">
        <v>0</v>
      </c>
      <c r="IR123" s="310">
        <v>0</v>
      </c>
      <c r="IS123" s="310">
        <v>0</v>
      </c>
      <c r="IT123" s="310">
        <v>0</v>
      </c>
      <c r="IU123" s="310">
        <v>0</v>
      </c>
      <c r="IV123" s="310">
        <v>0</v>
      </c>
      <c r="IW123" s="310">
        <v>0</v>
      </c>
      <c r="IX123" s="310">
        <v>0</v>
      </c>
      <c r="IY123" s="310">
        <v>0</v>
      </c>
      <c r="IZ123" s="310">
        <v>0</v>
      </c>
      <c r="JA123" s="310">
        <v>0</v>
      </c>
    </row>
    <row r="124" spans="1:261" ht="47.25" x14ac:dyDescent="0.3">
      <c r="A124" s="293">
        <v>114</v>
      </c>
      <c r="B124" s="293" t="s">
        <v>526</v>
      </c>
      <c r="C124" s="292" t="s">
        <v>637</v>
      </c>
      <c r="D124" s="291">
        <v>247693016</v>
      </c>
      <c r="E124" s="265">
        <f t="shared" si="36"/>
        <v>2391</v>
      </c>
      <c r="F124" s="265">
        <f t="shared" si="33"/>
        <v>0</v>
      </c>
      <c r="G124" s="265">
        <f t="shared" si="34"/>
        <v>1701</v>
      </c>
      <c r="H124" s="265">
        <f t="shared" ref="H124:H130" si="46">SUM(O124,S124,U124,W124,Y124,AA124,AK124,AO124,AQ124,AS124,AU124,AW124,BC124,BE124,AY124,FK124,FL124,FM124,FQ124,FR124,BX124,CB124,DE124,DI124,DU124,DY124,ES124,ET124,EU124,FE124,FF124,FG124,GO124,GS124,HN124,HR124,HT124,HV124,HX124,HZ124,IJ124,IN124,IP124,IR124,IT124,IV124,FS124,FW124,FX124,FY124,GC124,GD124,GE124,GU124,GW124,GY124,HA124,HC124,IB124,IX124,IZ124,DK124,DM124,DO124,DQ124,IF124,EA124,EC124,EE124,EG124,ID124)</f>
        <v>0</v>
      </c>
      <c r="I124" s="265">
        <f t="shared" si="35"/>
        <v>690</v>
      </c>
      <c r="J124" s="290">
        <f t="shared" si="37"/>
        <v>2</v>
      </c>
      <c r="K124" s="310">
        <v>0</v>
      </c>
      <c r="L124" s="290">
        <v>2</v>
      </c>
      <c r="M124" s="310">
        <v>0</v>
      </c>
      <c r="N124" s="310">
        <v>0</v>
      </c>
      <c r="O124" s="310">
        <v>0</v>
      </c>
      <c r="P124" s="294">
        <v>0</v>
      </c>
      <c r="Q124" s="310">
        <v>0</v>
      </c>
      <c r="R124" s="310">
        <v>0</v>
      </c>
      <c r="S124" s="310">
        <v>0</v>
      </c>
      <c r="T124" s="310">
        <v>0</v>
      </c>
      <c r="U124" s="310">
        <v>0</v>
      </c>
      <c r="V124" s="294">
        <v>0</v>
      </c>
      <c r="W124" s="310">
        <v>0</v>
      </c>
      <c r="X124" s="294">
        <v>60</v>
      </c>
      <c r="Y124" s="310">
        <v>0</v>
      </c>
      <c r="Z124" s="294">
        <v>180</v>
      </c>
      <c r="AA124" s="310">
        <v>0</v>
      </c>
      <c r="AB124" s="294">
        <v>0</v>
      </c>
      <c r="AC124" s="310">
        <v>0</v>
      </c>
      <c r="AD124" s="294">
        <v>9</v>
      </c>
      <c r="AE124" s="310">
        <v>0</v>
      </c>
      <c r="AF124" s="311">
        <v>1</v>
      </c>
      <c r="AG124" s="310">
        <v>0</v>
      </c>
      <c r="AH124" s="310">
        <v>0</v>
      </c>
      <c r="AI124" s="310">
        <v>0</v>
      </c>
      <c r="AJ124" s="310">
        <v>0</v>
      </c>
      <c r="AK124" s="310">
        <v>0</v>
      </c>
      <c r="AL124" s="312">
        <v>450</v>
      </c>
      <c r="AM124" s="310">
        <v>0</v>
      </c>
      <c r="AN124" s="310">
        <v>0</v>
      </c>
      <c r="AO124" s="310">
        <v>0</v>
      </c>
      <c r="AP124" s="310">
        <v>0</v>
      </c>
      <c r="AQ124" s="310">
        <v>0</v>
      </c>
      <c r="AR124" s="312">
        <v>0</v>
      </c>
      <c r="AS124" s="310">
        <v>0</v>
      </c>
      <c r="AT124" s="312">
        <v>0</v>
      </c>
      <c r="AU124" s="310">
        <v>0</v>
      </c>
      <c r="AV124" s="312">
        <v>0</v>
      </c>
      <c r="AW124" s="310">
        <v>0</v>
      </c>
      <c r="AX124" s="312">
        <v>0</v>
      </c>
      <c r="AY124" s="310">
        <v>0</v>
      </c>
      <c r="AZ124" s="310">
        <v>0</v>
      </c>
      <c r="BA124" s="310">
        <v>0</v>
      </c>
      <c r="BB124" s="290">
        <v>0</v>
      </c>
      <c r="BC124" s="310">
        <v>0</v>
      </c>
      <c r="BD124" s="310">
        <v>0</v>
      </c>
      <c r="BE124" s="310">
        <v>0</v>
      </c>
      <c r="BF124" s="294">
        <v>0</v>
      </c>
      <c r="BG124" s="310">
        <v>0</v>
      </c>
      <c r="BH124" s="290">
        <v>60</v>
      </c>
      <c r="BI124" s="310">
        <v>0</v>
      </c>
      <c r="BJ124" s="310">
        <v>0</v>
      </c>
      <c r="BK124" s="310">
        <v>0</v>
      </c>
      <c r="BL124" s="294">
        <v>0</v>
      </c>
      <c r="BM124" s="310">
        <v>0</v>
      </c>
      <c r="BN124" s="310">
        <v>0</v>
      </c>
      <c r="BO124" s="310">
        <v>0</v>
      </c>
      <c r="BP124" s="294">
        <v>0</v>
      </c>
      <c r="BQ124" s="310">
        <v>0</v>
      </c>
      <c r="BR124" s="290">
        <v>0</v>
      </c>
      <c r="BS124" s="290">
        <f t="shared" si="38"/>
        <v>0</v>
      </c>
      <c r="BT124" s="310">
        <v>0</v>
      </c>
      <c r="BU124" s="290">
        <v>0</v>
      </c>
      <c r="BV124" s="310">
        <v>0</v>
      </c>
      <c r="BW124" s="310">
        <v>0</v>
      </c>
      <c r="BX124" s="310">
        <v>0</v>
      </c>
      <c r="BY124" s="294">
        <v>0</v>
      </c>
      <c r="BZ124" s="310">
        <v>0</v>
      </c>
      <c r="CA124" s="310">
        <v>0</v>
      </c>
      <c r="CB124" s="310">
        <v>0</v>
      </c>
      <c r="CC124" s="258">
        <v>0</v>
      </c>
      <c r="CD124" s="310">
        <v>0</v>
      </c>
      <c r="CE124" s="310">
        <v>0</v>
      </c>
      <c r="CF124" s="313">
        <v>0</v>
      </c>
      <c r="CG124" s="313">
        <v>0</v>
      </c>
      <c r="CH124" s="310">
        <v>0</v>
      </c>
      <c r="CI124" s="313">
        <v>0</v>
      </c>
      <c r="CJ124" s="310">
        <v>0</v>
      </c>
      <c r="CK124" s="310">
        <v>0</v>
      </c>
      <c r="CL124" s="310">
        <v>0</v>
      </c>
      <c r="CM124" s="311">
        <v>0</v>
      </c>
      <c r="CN124" s="310">
        <v>0</v>
      </c>
      <c r="CO124" s="311">
        <v>1</v>
      </c>
      <c r="CP124" s="310">
        <v>0</v>
      </c>
      <c r="CQ124" s="310">
        <v>0</v>
      </c>
      <c r="CR124" s="310">
        <v>0</v>
      </c>
      <c r="CS124" s="290">
        <v>9</v>
      </c>
      <c r="CT124" s="310">
        <v>0</v>
      </c>
      <c r="CU124" s="310">
        <v>0</v>
      </c>
      <c r="CV124" s="310">
        <v>0</v>
      </c>
      <c r="CW124" s="310">
        <v>0</v>
      </c>
      <c r="CX124" s="310">
        <v>0</v>
      </c>
      <c r="CY124" s="290">
        <v>1</v>
      </c>
      <c r="CZ124" s="290">
        <f t="shared" si="39"/>
        <v>14</v>
      </c>
      <c r="DA124" s="310">
        <v>0</v>
      </c>
      <c r="DB124" s="290">
        <v>14</v>
      </c>
      <c r="DC124" s="310">
        <v>0</v>
      </c>
      <c r="DD124" s="294">
        <v>175</v>
      </c>
      <c r="DE124" s="310">
        <v>0</v>
      </c>
      <c r="DF124" s="310">
        <v>0</v>
      </c>
      <c r="DG124" s="310">
        <v>0</v>
      </c>
      <c r="DH124" s="310">
        <v>0</v>
      </c>
      <c r="DI124" s="310">
        <v>0</v>
      </c>
      <c r="DJ124" s="310">
        <v>0</v>
      </c>
      <c r="DK124" s="310">
        <v>0</v>
      </c>
      <c r="DL124" s="310">
        <v>0</v>
      </c>
      <c r="DM124" s="310">
        <v>0</v>
      </c>
      <c r="DN124" s="310">
        <v>0</v>
      </c>
      <c r="DO124" s="310">
        <v>0</v>
      </c>
      <c r="DP124" s="310">
        <v>0</v>
      </c>
      <c r="DQ124" s="310">
        <v>0</v>
      </c>
      <c r="DR124" s="294">
        <v>0</v>
      </c>
      <c r="DS124" s="310">
        <v>0</v>
      </c>
      <c r="DT124" s="294">
        <v>1526</v>
      </c>
      <c r="DU124" s="310">
        <v>0</v>
      </c>
      <c r="DV124" s="310">
        <v>0</v>
      </c>
      <c r="DW124" s="310">
        <v>0</v>
      </c>
      <c r="DX124" s="310">
        <v>0</v>
      </c>
      <c r="DY124" s="310">
        <v>0</v>
      </c>
      <c r="DZ124" s="310">
        <v>0</v>
      </c>
      <c r="EA124" s="310">
        <v>0</v>
      </c>
      <c r="EB124" s="310">
        <v>0</v>
      </c>
      <c r="EC124" s="310">
        <v>0</v>
      </c>
      <c r="ED124" s="310">
        <v>0</v>
      </c>
      <c r="EE124" s="310">
        <v>0</v>
      </c>
      <c r="EF124" s="310">
        <v>0</v>
      </c>
      <c r="EG124" s="310">
        <v>0</v>
      </c>
      <c r="EH124" s="294">
        <v>0</v>
      </c>
      <c r="EI124" s="294">
        <v>0</v>
      </c>
      <c r="EJ124" s="291">
        <v>400</v>
      </c>
      <c r="EK124" s="310">
        <v>0</v>
      </c>
      <c r="EL124" s="294">
        <v>3</v>
      </c>
      <c r="EM124" s="310">
        <v>0</v>
      </c>
      <c r="EN124" s="310">
        <v>0</v>
      </c>
      <c r="EO124" s="310">
        <v>0</v>
      </c>
      <c r="EP124" s="258">
        <f t="shared" ref="EP124:EP126" si="47">GJ124*GL124</f>
        <v>0</v>
      </c>
      <c r="EQ124" s="258">
        <v>0</v>
      </c>
      <c r="ER124" s="258">
        <v>0</v>
      </c>
      <c r="ES124" s="258">
        <v>0</v>
      </c>
      <c r="ET124" s="258">
        <v>0</v>
      </c>
      <c r="EU124" s="258">
        <v>0</v>
      </c>
      <c r="EV124" s="258">
        <f t="shared" si="42"/>
        <v>0</v>
      </c>
      <c r="EW124" s="310">
        <v>0</v>
      </c>
      <c r="EX124" s="310">
        <v>0</v>
      </c>
      <c r="EY124" s="310">
        <v>0</v>
      </c>
      <c r="EZ124" s="310">
        <v>0</v>
      </c>
      <c r="FA124" s="310">
        <v>0</v>
      </c>
      <c r="FB124" s="310">
        <v>0</v>
      </c>
      <c r="FC124" s="310">
        <v>0</v>
      </c>
      <c r="FD124" s="310">
        <v>0</v>
      </c>
      <c r="FE124" s="310">
        <v>0</v>
      </c>
      <c r="FF124" s="310">
        <v>0</v>
      </c>
      <c r="FG124" s="310">
        <v>0</v>
      </c>
      <c r="FH124" s="310">
        <v>0</v>
      </c>
      <c r="FI124" s="310">
        <v>0</v>
      </c>
      <c r="FJ124" s="310">
        <v>0</v>
      </c>
      <c r="FK124" s="310">
        <v>0</v>
      </c>
      <c r="FL124" s="310">
        <v>0</v>
      </c>
      <c r="FM124" s="310">
        <v>0</v>
      </c>
      <c r="FN124" s="310">
        <v>0</v>
      </c>
      <c r="FO124" s="310">
        <v>0</v>
      </c>
      <c r="FP124" s="310">
        <v>0</v>
      </c>
      <c r="FQ124" s="310">
        <v>0</v>
      </c>
      <c r="FR124" s="310">
        <v>0</v>
      </c>
      <c r="FS124" s="310">
        <v>0</v>
      </c>
      <c r="FT124" s="310">
        <v>0</v>
      </c>
      <c r="FU124" s="310">
        <v>0</v>
      </c>
      <c r="FV124" s="310">
        <v>0</v>
      </c>
      <c r="FW124" s="310">
        <v>0</v>
      </c>
      <c r="FX124" s="310">
        <v>0</v>
      </c>
      <c r="FY124" s="310">
        <v>0</v>
      </c>
      <c r="FZ124" s="310">
        <v>0</v>
      </c>
      <c r="GA124" s="310">
        <v>0</v>
      </c>
      <c r="GB124" s="310">
        <v>0</v>
      </c>
      <c r="GC124" s="310">
        <v>0</v>
      </c>
      <c r="GD124" s="310">
        <v>0</v>
      </c>
      <c r="GE124" s="310">
        <v>0</v>
      </c>
      <c r="GF124" s="310">
        <v>0</v>
      </c>
      <c r="GG124" s="310">
        <v>0</v>
      </c>
      <c r="GH124" s="310">
        <v>0</v>
      </c>
      <c r="GI124" s="310">
        <v>0</v>
      </c>
      <c r="GJ124" s="294">
        <v>0</v>
      </c>
      <c r="GK124" s="310">
        <v>0</v>
      </c>
      <c r="GL124" s="294">
        <v>0</v>
      </c>
      <c r="GM124" s="310">
        <v>0</v>
      </c>
      <c r="GN124" s="258">
        <f t="shared" si="40"/>
        <v>0</v>
      </c>
      <c r="GO124" s="310">
        <v>0</v>
      </c>
      <c r="GP124" s="258">
        <f t="shared" si="41"/>
        <v>0</v>
      </c>
      <c r="GQ124" s="310">
        <v>0</v>
      </c>
      <c r="GR124" s="310">
        <v>0</v>
      </c>
      <c r="GS124" s="310">
        <v>0</v>
      </c>
      <c r="GT124" s="310">
        <v>0</v>
      </c>
      <c r="GU124" s="310">
        <v>0</v>
      </c>
      <c r="GV124" s="310">
        <v>0</v>
      </c>
      <c r="GW124" s="310">
        <v>0</v>
      </c>
      <c r="GX124" s="310">
        <v>0</v>
      </c>
      <c r="GY124" s="310">
        <v>0</v>
      </c>
      <c r="GZ124" s="310">
        <v>0</v>
      </c>
      <c r="HA124" s="310">
        <v>0</v>
      </c>
      <c r="HB124" s="310">
        <v>0</v>
      </c>
      <c r="HC124" s="310">
        <v>0</v>
      </c>
      <c r="HD124" s="310">
        <v>0</v>
      </c>
      <c r="HE124" s="310">
        <v>0</v>
      </c>
      <c r="HF124" s="258">
        <v>0</v>
      </c>
      <c r="HG124" s="310">
        <v>0</v>
      </c>
      <c r="HH124" s="258">
        <v>0</v>
      </c>
      <c r="HI124" s="311">
        <v>0</v>
      </c>
      <c r="HJ124" s="311">
        <v>0</v>
      </c>
      <c r="HK124" s="310">
        <v>0</v>
      </c>
      <c r="HL124" s="310">
        <v>0</v>
      </c>
      <c r="HM124" s="310">
        <v>0</v>
      </c>
      <c r="HN124" s="310">
        <v>0</v>
      </c>
      <c r="HO124" s="311">
        <v>0</v>
      </c>
      <c r="HP124" s="310">
        <v>0</v>
      </c>
      <c r="HQ124" s="310">
        <v>0</v>
      </c>
      <c r="HR124" s="310">
        <v>0</v>
      </c>
      <c r="HS124" s="310">
        <v>0</v>
      </c>
      <c r="HT124" s="310">
        <v>0</v>
      </c>
      <c r="HU124" s="310">
        <v>0</v>
      </c>
      <c r="HV124" s="310">
        <v>0</v>
      </c>
      <c r="HW124" s="310">
        <v>0</v>
      </c>
      <c r="HX124" s="310">
        <v>0</v>
      </c>
      <c r="HY124" s="310">
        <v>0</v>
      </c>
      <c r="HZ124" s="310">
        <v>0</v>
      </c>
      <c r="IA124" s="310">
        <v>0</v>
      </c>
      <c r="IB124" s="310">
        <v>0</v>
      </c>
      <c r="IC124" s="310">
        <v>0</v>
      </c>
      <c r="ID124" s="310">
        <v>0</v>
      </c>
      <c r="IE124" s="310">
        <v>0</v>
      </c>
      <c r="IF124" s="310">
        <v>0</v>
      </c>
      <c r="IG124" s="310">
        <v>0</v>
      </c>
      <c r="IH124" s="310">
        <v>0</v>
      </c>
      <c r="II124" s="310">
        <v>0</v>
      </c>
      <c r="IJ124" s="310">
        <v>0</v>
      </c>
      <c r="IK124" s="310">
        <v>0</v>
      </c>
      <c r="IL124" s="310">
        <v>0</v>
      </c>
      <c r="IM124" s="310">
        <v>0</v>
      </c>
      <c r="IN124" s="310">
        <v>0</v>
      </c>
      <c r="IO124" s="310">
        <v>0</v>
      </c>
      <c r="IP124" s="310">
        <v>0</v>
      </c>
      <c r="IQ124" s="310">
        <v>0</v>
      </c>
      <c r="IR124" s="310">
        <v>0</v>
      </c>
      <c r="IS124" s="310">
        <v>0</v>
      </c>
      <c r="IT124" s="310">
        <v>0</v>
      </c>
      <c r="IU124" s="310">
        <v>0</v>
      </c>
      <c r="IV124" s="310">
        <v>0</v>
      </c>
      <c r="IW124" s="310">
        <v>0</v>
      </c>
      <c r="IX124" s="310">
        <v>0</v>
      </c>
      <c r="IY124" s="310">
        <v>0</v>
      </c>
      <c r="IZ124" s="310">
        <v>0</v>
      </c>
      <c r="JA124" s="310">
        <v>0</v>
      </c>
    </row>
    <row r="125" spans="1:261" ht="31.5" x14ac:dyDescent="0.3">
      <c r="A125" s="293">
        <v>115</v>
      </c>
      <c r="B125" s="293" t="s">
        <v>526</v>
      </c>
      <c r="C125" s="292" t="s">
        <v>638</v>
      </c>
      <c r="D125" s="291">
        <v>247693028</v>
      </c>
      <c r="E125" s="265">
        <f t="shared" si="36"/>
        <v>3508.85</v>
      </c>
      <c r="F125" s="265">
        <f t="shared" si="33"/>
        <v>0</v>
      </c>
      <c r="G125" s="265">
        <f t="shared" si="34"/>
        <v>2083</v>
      </c>
      <c r="H125" s="265">
        <f t="shared" si="46"/>
        <v>0</v>
      </c>
      <c r="I125" s="265">
        <f t="shared" si="35"/>
        <v>1425.85</v>
      </c>
      <c r="J125" s="290">
        <f t="shared" si="37"/>
        <v>2</v>
      </c>
      <c r="K125" s="310">
        <v>0</v>
      </c>
      <c r="L125" s="290">
        <v>2</v>
      </c>
      <c r="M125" s="310">
        <v>0</v>
      </c>
      <c r="N125" s="310">
        <v>0</v>
      </c>
      <c r="O125" s="310">
        <v>0</v>
      </c>
      <c r="P125" s="294">
        <v>0</v>
      </c>
      <c r="Q125" s="310">
        <v>0</v>
      </c>
      <c r="R125" s="310">
        <v>0</v>
      </c>
      <c r="S125" s="310">
        <v>0</v>
      </c>
      <c r="T125" s="310">
        <v>0</v>
      </c>
      <c r="U125" s="310">
        <v>0</v>
      </c>
      <c r="V125" s="294">
        <v>1020</v>
      </c>
      <c r="W125" s="310">
        <v>0</v>
      </c>
      <c r="X125" s="294">
        <v>0</v>
      </c>
      <c r="Y125" s="310">
        <v>0</v>
      </c>
      <c r="Z125" s="294">
        <v>0</v>
      </c>
      <c r="AA125" s="310">
        <v>0</v>
      </c>
      <c r="AB125" s="294">
        <v>0</v>
      </c>
      <c r="AC125" s="310">
        <v>0</v>
      </c>
      <c r="AD125" s="294">
        <v>20</v>
      </c>
      <c r="AE125" s="310">
        <v>0</v>
      </c>
      <c r="AF125" s="311">
        <v>1</v>
      </c>
      <c r="AG125" s="310">
        <v>0</v>
      </c>
      <c r="AH125" s="310">
        <v>0</v>
      </c>
      <c r="AI125" s="310">
        <v>0</v>
      </c>
      <c r="AJ125" s="310">
        <v>0</v>
      </c>
      <c r="AK125" s="310">
        <v>0</v>
      </c>
      <c r="AL125" s="312">
        <v>0</v>
      </c>
      <c r="AM125" s="310">
        <v>0</v>
      </c>
      <c r="AN125" s="310">
        <v>0</v>
      </c>
      <c r="AO125" s="310">
        <v>0</v>
      </c>
      <c r="AP125" s="310">
        <v>0</v>
      </c>
      <c r="AQ125" s="310">
        <v>0</v>
      </c>
      <c r="AR125" s="312">
        <v>140</v>
      </c>
      <c r="AS125" s="310">
        <v>0</v>
      </c>
      <c r="AT125" s="312">
        <v>0</v>
      </c>
      <c r="AU125" s="310">
        <v>0</v>
      </c>
      <c r="AV125" s="312">
        <v>0</v>
      </c>
      <c r="AW125" s="310">
        <v>0</v>
      </c>
      <c r="AX125" s="312">
        <v>0</v>
      </c>
      <c r="AY125" s="310">
        <v>0</v>
      </c>
      <c r="AZ125" s="310">
        <v>0</v>
      </c>
      <c r="BA125" s="310">
        <v>0</v>
      </c>
      <c r="BB125" s="290">
        <v>0</v>
      </c>
      <c r="BC125" s="310">
        <v>0</v>
      </c>
      <c r="BD125" s="310">
        <v>0</v>
      </c>
      <c r="BE125" s="310">
        <v>0</v>
      </c>
      <c r="BF125" s="294">
        <v>0</v>
      </c>
      <c r="BG125" s="310">
        <v>0</v>
      </c>
      <c r="BH125" s="290">
        <v>20</v>
      </c>
      <c r="BI125" s="310">
        <v>0</v>
      </c>
      <c r="BJ125" s="310">
        <v>0</v>
      </c>
      <c r="BK125" s="310">
        <v>0</v>
      </c>
      <c r="BL125" s="294">
        <v>0</v>
      </c>
      <c r="BM125" s="310">
        <v>0</v>
      </c>
      <c r="BN125" s="310">
        <v>0</v>
      </c>
      <c r="BO125" s="310">
        <v>0</v>
      </c>
      <c r="BP125" s="294">
        <v>0</v>
      </c>
      <c r="BQ125" s="310">
        <v>0</v>
      </c>
      <c r="BR125" s="290">
        <v>0</v>
      </c>
      <c r="BS125" s="290">
        <f t="shared" si="38"/>
        <v>0</v>
      </c>
      <c r="BT125" s="310">
        <v>0</v>
      </c>
      <c r="BU125" s="290">
        <v>0</v>
      </c>
      <c r="BV125" s="310">
        <v>0</v>
      </c>
      <c r="BW125" s="310">
        <v>0</v>
      </c>
      <c r="BX125" s="310">
        <v>0</v>
      </c>
      <c r="BY125" s="294">
        <v>0</v>
      </c>
      <c r="BZ125" s="310">
        <v>0</v>
      </c>
      <c r="CA125" s="310">
        <v>0</v>
      </c>
      <c r="CB125" s="310">
        <v>0</v>
      </c>
      <c r="CC125" s="258">
        <v>0</v>
      </c>
      <c r="CD125" s="310">
        <v>0</v>
      </c>
      <c r="CE125" s="310">
        <v>0</v>
      </c>
      <c r="CF125" s="313">
        <v>0</v>
      </c>
      <c r="CG125" s="313">
        <v>0</v>
      </c>
      <c r="CH125" s="310">
        <v>0</v>
      </c>
      <c r="CI125" s="313">
        <v>0</v>
      </c>
      <c r="CJ125" s="310">
        <v>0</v>
      </c>
      <c r="CK125" s="310">
        <v>0</v>
      </c>
      <c r="CL125" s="310">
        <v>0</v>
      </c>
      <c r="CM125" s="311">
        <v>0</v>
      </c>
      <c r="CN125" s="310">
        <v>0</v>
      </c>
      <c r="CO125" s="311">
        <v>1</v>
      </c>
      <c r="CP125" s="310">
        <v>0</v>
      </c>
      <c r="CQ125" s="310">
        <v>0</v>
      </c>
      <c r="CR125" s="310">
        <v>0</v>
      </c>
      <c r="CS125" s="290">
        <v>21</v>
      </c>
      <c r="CT125" s="310">
        <v>0</v>
      </c>
      <c r="CU125" s="310">
        <v>0</v>
      </c>
      <c r="CV125" s="310">
        <v>0</v>
      </c>
      <c r="CW125" s="310">
        <v>0</v>
      </c>
      <c r="CX125" s="310">
        <v>0</v>
      </c>
      <c r="CY125" s="290">
        <v>9</v>
      </c>
      <c r="CZ125" s="290">
        <f t="shared" si="39"/>
        <v>16</v>
      </c>
      <c r="DA125" s="310">
        <v>0</v>
      </c>
      <c r="DB125" s="290">
        <v>16</v>
      </c>
      <c r="DC125" s="310">
        <v>0</v>
      </c>
      <c r="DD125" s="294">
        <v>205</v>
      </c>
      <c r="DE125" s="310">
        <v>0</v>
      </c>
      <c r="DF125" s="310">
        <v>0</v>
      </c>
      <c r="DG125" s="310">
        <v>0</v>
      </c>
      <c r="DH125" s="310">
        <v>0</v>
      </c>
      <c r="DI125" s="310">
        <v>0</v>
      </c>
      <c r="DJ125" s="310">
        <v>0</v>
      </c>
      <c r="DK125" s="310">
        <v>0</v>
      </c>
      <c r="DL125" s="310">
        <v>0</v>
      </c>
      <c r="DM125" s="310">
        <v>0</v>
      </c>
      <c r="DN125" s="310">
        <v>0</v>
      </c>
      <c r="DO125" s="310">
        <v>0</v>
      </c>
      <c r="DP125" s="310">
        <v>0</v>
      </c>
      <c r="DQ125" s="310">
        <v>0</v>
      </c>
      <c r="DR125" s="294">
        <v>0</v>
      </c>
      <c r="DS125" s="310">
        <v>0</v>
      </c>
      <c r="DT125" s="294">
        <v>1878</v>
      </c>
      <c r="DU125" s="310">
        <v>0</v>
      </c>
      <c r="DV125" s="310">
        <v>0</v>
      </c>
      <c r="DW125" s="310">
        <v>0</v>
      </c>
      <c r="DX125" s="310">
        <v>0</v>
      </c>
      <c r="DY125" s="310">
        <v>0</v>
      </c>
      <c r="DZ125" s="310">
        <v>0</v>
      </c>
      <c r="EA125" s="310">
        <v>0</v>
      </c>
      <c r="EB125" s="310">
        <v>0</v>
      </c>
      <c r="EC125" s="310">
        <v>0</v>
      </c>
      <c r="ED125" s="310">
        <v>0</v>
      </c>
      <c r="EE125" s="310">
        <v>0</v>
      </c>
      <c r="EF125" s="310">
        <v>0</v>
      </c>
      <c r="EG125" s="310">
        <v>0</v>
      </c>
      <c r="EH125" s="294">
        <v>0</v>
      </c>
      <c r="EI125" s="294">
        <v>0</v>
      </c>
      <c r="EJ125" s="291">
        <v>626</v>
      </c>
      <c r="EK125" s="310">
        <v>0</v>
      </c>
      <c r="EL125" s="294">
        <v>3</v>
      </c>
      <c r="EM125" s="310">
        <v>0</v>
      </c>
      <c r="EN125" s="310">
        <v>0</v>
      </c>
      <c r="EO125" s="310">
        <v>0</v>
      </c>
      <c r="EP125" s="258">
        <f t="shared" si="47"/>
        <v>0</v>
      </c>
      <c r="EQ125" s="258">
        <v>0</v>
      </c>
      <c r="ER125" s="258">
        <v>0</v>
      </c>
      <c r="ES125" s="258">
        <v>0</v>
      </c>
      <c r="ET125" s="258">
        <v>0</v>
      </c>
      <c r="EU125" s="258">
        <v>0</v>
      </c>
      <c r="EV125" s="258">
        <v>265.85000000000002</v>
      </c>
      <c r="EW125" s="310">
        <v>0</v>
      </c>
      <c r="EX125" s="310">
        <v>0</v>
      </c>
      <c r="EY125" s="310">
        <v>0</v>
      </c>
      <c r="EZ125" s="310">
        <v>0</v>
      </c>
      <c r="FA125" s="310">
        <v>0</v>
      </c>
      <c r="FB125" s="310">
        <v>0</v>
      </c>
      <c r="FC125" s="310">
        <v>0</v>
      </c>
      <c r="FD125" s="310">
        <v>0</v>
      </c>
      <c r="FE125" s="310">
        <v>0</v>
      </c>
      <c r="FF125" s="310">
        <v>0</v>
      </c>
      <c r="FG125" s="310">
        <v>0</v>
      </c>
      <c r="FH125" s="310">
        <v>0</v>
      </c>
      <c r="FI125" s="310">
        <v>0</v>
      </c>
      <c r="FJ125" s="310">
        <v>0</v>
      </c>
      <c r="FK125" s="310">
        <v>0</v>
      </c>
      <c r="FL125" s="310">
        <v>0</v>
      </c>
      <c r="FM125" s="310">
        <v>0</v>
      </c>
      <c r="FN125" s="310">
        <v>0</v>
      </c>
      <c r="FO125" s="310">
        <v>0</v>
      </c>
      <c r="FP125" s="310">
        <v>0</v>
      </c>
      <c r="FQ125" s="310">
        <v>0</v>
      </c>
      <c r="FR125" s="310">
        <v>0</v>
      </c>
      <c r="FS125" s="310">
        <v>0</v>
      </c>
      <c r="FT125" s="310">
        <v>0</v>
      </c>
      <c r="FU125" s="310">
        <v>0</v>
      </c>
      <c r="FV125" s="310">
        <v>0</v>
      </c>
      <c r="FW125" s="310">
        <v>0</v>
      </c>
      <c r="FX125" s="310">
        <v>0</v>
      </c>
      <c r="FY125" s="310">
        <v>0</v>
      </c>
      <c r="FZ125" s="310">
        <v>0</v>
      </c>
      <c r="GA125" s="310">
        <v>0</v>
      </c>
      <c r="GB125" s="310">
        <v>0</v>
      </c>
      <c r="GC125" s="310">
        <v>0</v>
      </c>
      <c r="GD125" s="310">
        <v>0</v>
      </c>
      <c r="GE125" s="310">
        <v>0</v>
      </c>
      <c r="GF125" s="310">
        <v>0</v>
      </c>
      <c r="GG125" s="310">
        <v>0</v>
      </c>
      <c r="GH125" s="310">
        <v>0</v>
      </c>
      <c r="GI125" s="310">
        <v>0</v>
      </c>
      <c r="GJ125" s="294">
        <v>0</v>
      </c>
      <c r="GK125" s="310">
        <v>0</v>
      </c>
      <c r="GL125" s="294">
        <v>0</v>
      </c>
      <c r="GM125" s="310">
        <v>0</v>
      </c>
      <c r="GN125" s="258">
        <f t="shared" si="40"/>
        <v>0</v>
      </c>
      <c r="GO125" s="310">
        <v>0</v>
      </c>
      <c r="GP125" s="258">
        <f t="shared" si="41"/>
        <v>0</v>
      </c>
      <c r="GQ125" s="310">
        <v>0</v>
      </c>
      <c r="GR125" s="310">
        <v>0</v>
      </c>
      <c r="GS125" s="310">
        <v>0</v>
      </c>
      <c r="GT125" s="310">
        <v>0</v>
      </c>
      <c r="GU125" s="310">
        <v>0</v>
      </c>
      <c r="GV125" s="310">
        <v>0</v>
      </c>
      <c r="GW125" s="310">
        <v>0</v>
      </c>
      <c r="GX125" s="310">
        <v>0</v>
      </c>
      <c r="GY125" s="310">
        <v>0</v>
      </c>
      <c r="GZ125" s="310">
        <v>0</v>
      </c>
      <c r="HA125" s="310">
        <v>0</v>
      </c>
      <c r="HB125" s="310">
        <v>0</v>
      </c>
      <c r="HC125" s="310">
        <v>0</v>
      </c>
      <c r="HD125" s="310">
        <v>0</v>
      </c>
      <c r="HE125" s="310">
        <v>0</v>
      </c>
      <c r="HF125" s="258">
        <v>0</v>
      </c>
      <c r="HG125" s="310">
        <v>0</v>
      </c>
      <c r="HH125" s="258">
        <v>0</v>
      </c>
      <c r="HI125" s="311">
        <v>0</v>
      </c>
      <c r="HJ125" s="311">
        <v>0</v>
      </c>
      <c r="HK125" s="310">
        <v>0</v>
      </c>
      <c r="HL125" s="310">
        <v>0</v>
      </c>
      <c r="HM125" s="310">
        <v>0</v>
      </c>
      <c r="HN125" s="310">
        <v>0</v>
      </c>
      <c r="HO125" s="311">
        <v>0</v>
      </c>
      <c r="HP125" s="310">
        <v>0</v>
      </c>
      <c r="HQ125" s="310">
        <v>0</v>
      </c>
      <c r="HR125" s="310">
        <v>0</v>
      </c>
      <c r="HS125" s="310">
        <v>0</v>
      </c>
      <c r="HT125" s="310">
        <v>0</v>
      </c>
      <c r="HU125" s="310">
        <v>0</v>
      </c>
      <c r="HV125" s="310">
        <v>0</v>
      </c>
      <c r="HW125" s="310">
        <v>0</v>
      </c>
      <c r="HX125" s="310">
        <v>0</v>
      </c>
      <c r="HY125" s="310">
        <v>0</v>
      </c>
      <c r="HZ125" s="310">
        <v>0</v>
      </c>
      <c r="IA125" s="310">
        <v>0</v>
      </c>
      <c r="IB125" s="310">
        <v>0</v>
      </c>
      <c r="IC125" s="310">
        <v>0</v>
      </c>
      <c r="ID125" s="310">
        <v>0</v>
      </c>
      <c r="IE125" s="310">
        <v>0</v>
      </c>
      <c r="IF125" s="310">
        <v>0</v>
      </c>
      <c r="IG125" s="310">
        <v>0</v>
      </c>
      <c r="IH125" s="310">
        <v>0</v>
      </c>
      <c r="II125" s="310">
        <v>0</v>
      </c>
      <c r="IJ125" s="310">
        <v>0</v>
      </c>
      <c r="IK125" s="310">
        <v>0</v>
      </c>
      <c r="IL125" s="310">
        <v>0</v>
      </c>
      <c r="IM125" s="310">
        <v>0</v>
      </c>
      <c r="IN125" s="310">
        <v>0</v>
      </c>
      <c r="IO125" s="310">
        <v>0</v>
      </c>
      <c r="IP125" s="310">
        <v>0</v>
      </c>
      <c r="IQ125" s="310">
        <v>0</v>
      </c>
      <c r="IR125" s="310">
        <v>0</v>
      </c>
      <c r="IS125" s="310">
        <v>0</v>
      </c>
      <c r="IT125" s="310">
        <v>0</v>
      </c>
      <c r="IU125" s="310">
        <v>0</v>
      </c>
      <c r="IV125" s="310">
        <v>0</v>
      </c>
      <c r="IW125" s="310">
        <v>0</v>
      </c>
      <c r="IX125" s="310">
        <v>0</v>
      </c>
      <c r="IY125" s="310">
        <v>0</v>
      </c>
      <c r="IZ125" s="310">
        <v>0</v>
      </c>
      <c r="JA125" s="310">
        <v>0</v>
      </c>
    </row>
    <row r="126" spans="1:261" s="301" customFormat="1" ht="110.25" x14ac:dyDescent="0.3">
      <c r="A126" s="303">
        <v>116</v>
      </c>
      <c r="B126" s="298" t="s">
        <v>526</v>
      </c>
      <c r="C126" s="299" t="s">
        <v>639</v>
      </c>
      <c r="D126" s="300">
        <v>247693039</v>
      </c>
      <c r="E126" s="302">
        <f t="shared" si="36"/>
        <v>7067.5</v>
      </c>
      <c r="F126" s="302">
        <f t="shared" si="33"/>
        <v>0</v>
      </c>
      <c r="G126" s="302">
        <f t="shared" si="34"/>
        <v>6290.5</v>
      </c>
      <c r="H126" s="302">
        <f t="shared" si="46"/>
        <v>0</v>
      </c>
      <c r="I126" s="302">
        <f t="shared" si="35"/>
        <v>777</v>
      </c>
      <c r="J126" s="290">
        <f t="shared" si="37"/>
        <v>3</v>
      </c>
      <c r="K126" s="310">
        <v>0</v>
      </c>
      <c r="L126" s="290">
        <v>3</v>
      </c>
      <c r="M126" s="310">
        <v>0</v>
      </c>
      <c r="N126" s="310">
        <v>0</v>
      </c>
      <c r="O126" s="310">
        <v>0</v>
      </c>
      <c r="P126" s="294">
        <v>0</v>
      </c>
      <c r="Q126" s="310">
        <v>0</v>
      </c>
      <c r="R126" s="310">
        <v>0</v>
      </c>
      <c r="S126" s="310">
        <v>0</v>
      </c>
      <c r="T126" s="310">
        <v>0</v>
      </c>
      <c r="U126" s="310">
        <v>0</v>
      </c>
      <c r="V126" s="294">
        <v>450</v>
      </c>
      <c r="W126" s="310">
        <v>0</v>
      </c>
      <c r="X126" s="294">
        <v>80</v>
      </c>
      <c r="Y126" s="310">
        <v>0</v>
      </c>
      <c r="Z126" s="294">
        <v>38</v>
      </c>
      <c r="AA126" s="310">
        <v>0</v>
      </c>
      <c r="AB126" s="294">
        <v>0</v>
      </c>
      <c r="AC126" s="310">
        <v>0</v>
      </c>
      <c r="AD126" s="294">
        <v>17</v>
      </c>
      <c r="AE126" s="310">
        <v>0</v>
      </c>
      <c r="AF126" s="311">
        <v>0</v>
      </c>
      <c r="AG126" s="310">
        <v>0</v>
      </c>
      <c r="AH126" s="310">
        <v>0</v>
      </c>
      <c r="AI126" s="310">
        <v>0</v>
      </c>
      <c r="AJ126" s="310">
        <v>0</v>
      </c>
      <c r="AK126" s="310">
        <v>0</v>
      </c>
      <c r="AL126" s="312">
        <v>0</v>
      </c>
      <c r="AM126" s="310">
        <v>0</v>
      </c>
      <c r="AN126" s="310">
        <v>0</v>
      </c>
      <c r="AO126" s="310">
        <v>0</v>
      </c>
      <c r="AP126" s="310">
        <v>0</v>
      </c>
      <c r="AQ126" s="310">
        <v>0</v>
      </c>
      <c r="AR126" s="312">
        <v>0</v>
      </c>
      <c r="AS126" s="310">
        <v>0</v>
      </c>
      <c r="AT126" s="312">
        <v>0</v>
      </c>
      <c r="AU126" s="310">
        <v>0</v>
      </c>
      <c r="AV126" s="312">
        <v>0</v>
      </c>
      <c r="AW126" s="310">
        <v>0</v>
      </c>
      <c r="AX126" s="312">
        <v>0</v>
      </c>
      <c r="AY126" s="310">
        <v>0</v>
      </c>
      <c r="AZ126" s="310">
        <v>0</v>
      </c>
      <c r="BA126" s="310">
        <v>0</v>
      </c>
      <c r="BB126" s="290">
        <v>0</v>
      </c>
      <c r="BC126" s="310">
        <v>0</v>
      </c>
      <c r="BD126" s="310">
        <v>0</v>
      </c>
      <c r="BE126" s="310">
        <v>0</v>
      </c>
      <c r="BF126" s="294">
        <v>0</v>
      </c>
      <c r="BG126" s="310">
        <v>0</v>
      </c>
      <c r="BH126" s="290">
        <v>134</v>
      </c>
      <c r="BI126" s="310">
        <v>0</v>
      </c>
      <c r="BJ126" s="310">
        <v>0</v>
      </c>
      <c r="BK126" s="310">
        <v>0</v>
      </c>
      <c r="BL126" s="294">
        <v>0</v>
      </c>
      <c r="BM126" s="310">
        <v>0</v>
      </c>
      <c r="BN126" s="310">
        <v>0</v>
      </c>
      <c r="BO126" s="310">
        <v>0</v>
      </c>
      <c r="BP126" s="294">
        <v>0</v>
      </c>
      <c r="BQ126" s="310">
        <v>0</v>
      </c>
      <c r="BR126" s="290">
        <v>364</v>
      </c>
      <c r="BS126" s="290">
        <f t="shared" si="38"/>
        <v>1</v>
      </c>
      <c r="BT126" s="310">
        <v>0</v>
      </c>
      <c r="BU126" s="290">
        <v>1</v>
      </c>
      <c r="BV126" s="310">
        <v>0</v>
      </c>
      <c r="BW126" s="310">
        <v>0</v>
      </c>
      <c r="BX126" s="310">
        <v>0</v>
      </c>
      <c r="BY126" s="294">
        <v>25</v>
      </c>
      <c r="BZ126" s="310">
        <v>0</v>
      </c>
      <c r="CA126" s="310">
        <v>0</v>
      </c>
      <c r="CB126" s="310">
        <v>0</v>
      </c>
      <c r="CC126" s="258">
        <v>0</v>
      </c>
      <c r="CD126" s="310">
        <v>0</v>
      </c>
      <c r="CE126" s="310">
        <v>1775</v>
      </c>
      <c r="CF126" s="313">
        <v>0</v>
      </c>
      <c r="CG126" s="313">
        <v>0</v>
      </c>
      <c r="CH126" s="310">
        <v>0</v>
      </c>
      <c r="CI126" s="313">
        <v>0</v>
      </c>
      <c r="CJ126" s="310">
        <v>0</v>
      </c>
      <c r="CK126" s="310">
        <v>126</v>
      </c>
      <c r="CL126" s="310">
        <v>0</v>
      </c>
      <c r="CM126" s="311">
        <v>0</v>
      </c>
      <c r="CN126" s="310">
        <v>0</v>
      </c>
      <c r="CO126" s="311">
        <v>0</v>
      </c>
      <c r="CP126" s="310">
        <v>0</v>
      </c>
      <c r="CQ126" s="310">
        <v>1</v>
      </c>
      <c r="CR126" s="310">
        <v>0</v>
      </c>
      <c r="CS126" s="290">
        <v>5</v>
      </c>
      <c r="CT126" s="310">
        <v>0</v>
      </c>
      <c r="CU126" s="310">
        <v>0</v>
      </c>
      <c r="CV126" s="310">
        <v>0</v>
      </c>
      <c r="CW126" s="310">
        <v>0</v>
      </c>
      <c r="CX126" s="310">
        <v>0</v>
      </c>
      <c r="CY126" s="290">
        <v>5</v>
      </c>
      <c r="CZ126" s="290">
        <f t="shared" si="39"/>
        <v>96</v>
      </c>
      <c r="DA126" s="310">
        <v>0</v>
      </c>
      <c r="DB126" s="290">
        <v>96</v>
      </c>
      <c r="DC126" s="310">
        <v>0</v>
      </c>
      <c r="DD126" s="294">
        <v>1272.5</v>
      </c>
      <c r="DE126" s="310">
        <v>0</v>
      </c>
      <c r="DF126" s="310">
        <v>0</v>
      </c>
      <c r="DG126" s="310">
        <v>0</v>
      </c>
      <c r="DH126" s="310">
        <v>0</v>
      </c>
      <c r="DI126" s="310">
        <v>0</v>
      </c>
      <c r="DJ126" s="310">
        <v>0</v>
      </c>
      <c r="DK126" s="310">
        <v>0</v>
      </c>
      <c r="DL126" s="310">
        <v>0</v>
      </c>
      <c r="DM126" s="310">
        <v>0</v>
      </c>
      <c r="DN126" s="310">
        <v>0</v>
      </c>
      <c r="DO126" s="310">
        <v>0</v>
      </c>
      <c r="DP126" s="310">
        <v>0</v>
      </c>
      <c r="DQ126" s="310">
        <v>0</v>
      </c>
      <c r="DR126" s="294">
        <v>0</v>
      </c>
      <c r="DS126" s="310">
        <v>0</v>
      </c>
      <c r="DT126" s="294">
        <v>4418</v>
      </c>
      <c r="DU126" s="310">
        <v>0</v>
      </c>
      <c r="DV126" s="310">
        <v>0</v>
      </c>
      <c r="DW126" s="310">
        <v>0</v>
      </c>
      <c r="DX126" s="310">
        <v>0</v>
      </c>
      <c r="DY126" s="310">
        <v>0</v>
      </c>
      <c r="DZ126" s="310">
        <v>0</v>
      </c>
      <c r="EA126" s="310">
        <v>0</v>
      </c>
      <c r="EB126" s="310">
        <v>0</v>
      </c>
      <c r="EC126" s="310">
        <v>0</v>
      </c>
      <c r="ED126" s="310">
        <v>0</v>
      </c>
      <c r="EE126" s="310">
        <v>0</v>
      </c>
      <c r="EF126" s="310">
        <v>0</v>
      </c>
      <c r="EG126" s="310">
        <v>0</v>
      </c>
      <c r="EH126" s="294">
        <v>0</v>
      </c>
      <c r="EI126" s="294">
        <v>0</v>
      </c>
      <c r="EJ126" s="291">
        <v>1194</v>
      </c>
      <c r="EK126" s="310">
        <v>0</v>
      </c>
      <c r="EL126" s="294">
        <v>3.7</v>
      </c>
      <c r="EM126" s="310">
        <v>0</v>
      </c>
      <c r="EN126" s="310">
        <v>0</v>
      </c>
      <c r="EO126" s="310">
        <v>0</v>
      </c>
      <c r="EP126" s="258">
        <f t="shared" si="47"/>
        <v>600</v>
      </c>
      <c r="EQ126" s="258">
        <v>0</v>
      </c>
      <c r="ER126" s="258">
        <v>0</v>
      </c>
      <c r="ES126" s="258">
        <v>0</v>
      </c>
      <c r="ET126" s="258">
        <v>0</v>
      </c>
      <c r="EU126" s="258">
        <v>0</v>
      </c>
      <c r="EV126" s="258">
        <v>0</v>
      </c>
      <c r="EW126" s="310">
        <v>0</v>
      </c>
      <c r="EX126" s="310">
        <v>0</v>
      </c>
      <c r="EY126" s="310">
        <v>0</v>
      </c>
      <c r="EZ126" s="310">
        <v>0</v>
      </c>
      <c r="FA126" s="310">
        <v>0</v>
      </c>
      <c r="FB126" s="310">
        <v>0</v>
      </c>
      <c r="FC126" s="310">
        <v>0</v>
      </c>
      <c r="FD126" s="310">
        <v>0</v>
      </c>
      <c r="FE126" s="310">
        <v>0</v>
      </c>
      <c r="FF126" s="310">
        <v>0</v>
      </c>
      <c r="FG126" s="310">
        <v>0</v>
      </c>
      <c r="FH126" s="310">
        <v>0</v>
      </c>
      <c r="FI126" s="310">
        <v>0</v>
      </c>
      <c r="FJ126" s="310">
        <v>0</v>
      </c>
      <c r="FK126" s="310">
        <v>0</v>
      </c>
      <c r="FL126" s="310">
        <v>0</v>
      </c>
      <c r="FM126" s="310">
        <v>0</v>
      </c>
      <c r="FN126" s="310">
        <v>0</v>
      </c>
      <c r="FO126" s="310">
        <v>0</v>
      </c>
      <c r="FP126" s="310">
        <v>0</v>
      </c>
      <c r="FQ126" s="310">
        <v>0</v>
      </c>
      <c r="FR126" s="310">
        <v>0</v>
      </c>
      <c r="FS126" s="310">
        <v>0</v>
      </c>
      <c r="FT126" s="310">
        <v>0</v>
      </c>
      <c r="FU126" s="310">
        <v>0</v>
      </c>
      <c r="FV126" s="310">
        <v>0</v>
      </c>
      <c r="FW126" s="310">
        <v>0</v>
      </c>
      <c r="FX126" s="310">
        <v>0</v>
      </c>
      <c r="FY126" s="310">
        <v>0</v>
      </c>
      <c r="FZ126" s="310">
        <v>0</v>
      </c>
      <c r="GA126" s="310">
        <v>0</v>
      </c>
      <c r="GB126" s="310">
        <v>0</v>
      </c>
      <c r="GC126" s="310">
        <v>0</v>
      </c>
      <c r="GD126" s="310">
        <v>0</v>
      </c>
      <c r="GE126" s="310">
        <v>0</v>
      </c>
      <c r="GF126" s="310">
        <v>0</v>
      </c>
      <c r="GG126" s="310">
        <v>0</v>
      </c>
      <c r="GH126" s="310">
        <v>0</v>
      </c>
      <c r="GI126" s="310">
        <v>0</v>
      </c>
      <c r="GJ126" s="294">
        <v>300</v>
      </c>
      <c r="GK126" s="310">
        <v>0</v>
      </c>
      <c r="GL126" s="294">
        <v>2</v>
      </c>
      <c r="GM126" s="310">
        <v>0</v>
      </c>
      <c r="GN126" s="258">
        <f t="shared" si="40"/>
        <v>0</v>
      </c>
      <c r="GO126" s="310">
        <v>0</v>
      </c>
      <c r="GP126" s="258">
        <f t="shared" si="41"/>
        <v>0</v>
      </c>
      <c r="GQ126" s="310">
        <v>0</v>
      </c>
      <c r="GR126" s="310">
        <v>0</v>
      </c>
      <c r="GS126" s="310">
        <v>0</v>
      </c>
      <c r="GT126" s="310">
        <v>0</v>
      </c>
      <c r="GU126" s="310">
        <v>0</v>
      </c>
      <c r="GV126" s="310">
        <v>0</v>
      </c>
      <c r="GW126" s="310">
        <v>0</v>
      </c>
      <c r="GX126" s="310">
        <v>0</v>
      </c>
      <c r="GY126" s="310">
        <v>0</v>
      </c>
      <c r="GZ126" s="310">
        <v>0</v>
      </c>
      <c r="HA126" s="310">
        <v>0</v>
      </c>
      <c r="HB126" s="310">
        <v>0</v>
      </c>
      <c r="HC126" s="310">
        <v>0</v>
      </c>
      <c r="HD126" s="310">
        <v>0</v>
      </c>
      <c r="HE126" s="310">
        <v>0</v>
      </c>
      <c r="HF126" s="258">
        <v>0</v>
      </c>
      <c r="HG126" s="310">
        <v>0</v>
      </c>
      <c r="HH126" s="258">
        <v>0</v>
      </c>
      <c r="HI126" s="311">
        <v>0</v>
      </c>
      <c r="HJ126" s="311">
        <v>0</v>
      </c>
      <c r="HK126" s="310">
        <v>0</v>
      </c>
      <c r="HL126" s="310">
        <v>0</v>
      </c>
      <c r="HM126" s="310">
        <v>0</v>
      </c>
      <c r="HN126" s="310">
        <v>0</v>
      </c>
      <c r="HO126" s="311">
        <v>0</v>
      </c>
      <c r="HP126" s="310">
        <v>0</v>
      </c>
      <c r="HQ126" s="310">
        <v>0</v>
      </c>
      <c r="HR126" s="310">
        <v>0</v>
      </c>
      <c r="HS126" s="310">
        <v>0</v>
      </c>
      <c r="HT126" s="310">
        <v>0</v>
      </c>
      <c r="HU126" s="310">
        <v>0</v>
      </c>
      <c r="HV126" s="310">
        <v>0</v>
      </c>
      <c r="HW126" s="310">
        <v>0</v>
      </c>
      <c r="HX126" s="310">
        <v>0</v>
      </c>
      <c r="HY126" s="310">
        <v>0</v>
      </c>
      <c r="HZ126" s="310">
        <v>0</v>
      </c>
      <c r="IA126" s="310">
        <v>0</v>
      </c>
      <c r="IB126" s="310">
        <v>0</v>
      </c>
      <c r="IC126" s="310">
        <v>0</v>
      </c>
      <c r="ID126" s="310">
        <v>0</v>
      </c>
      <c r="IE126" s="310">
        <v>0</v>
      </c>
      <c r="IF126" s="310">
        <v>0</v>
      </c>
      <c r="IG126" s="310">
        <v>0</v>
      </c>
      <c r="IH126" s="310">
        <v>0</v>
      </c>
      <c r="II126" s="310">
        <v>0</v>
      </c>
      <c r="IJ126" s="310">
        <v>0</v>
      </c>
      <c r="IK126" s="310">
        <v>184</v>
      </c>
      <c r="IL126" s="310">
        <v>0</v>
      </c>
      <c r="IM126" s="310">
        <v>0</v>
      </c>
      <c r="IN126" s="310">
        <v>0</v>
      </c>
      <c r="IO126" s="310">
        <v>0</v>
      </c>
      <c r="IP126" s="310">
        <v>0</v>
      </c>
      <c r="IQ126" s="310">
        <v>0</v>
      </c>
      <c r="IR126" s="310">
        <v>0</v>
      </c>
      <c r="IS126" s="310">
        <v>0</v>
      </c>
      <c r="IT126" s="310">
        <v>0</v>
      </c>
      <c r="IU126" s="310">
        <v>0</v>
      </c>
      <c r="IV126" s="310">
        <v>0</v>
      </c>
      <c r="IW126" s="310">
        <v>0</v>
      </c>
      <c r="IX126" s="310">
        <v>0</v>
      </c>
      <c r="IY126" s="310">
        <v>0</v>
      </c>
      <c r="IZ126" s="310">
        <v>0</v>
      </c>
      <c r="JA126" s="310">
        <v>0</v>
      </c>
    </row>
    <row r="127" spans="1:261" ht="78.75" x14ac:dyDescent="0.3">
      <c r="A127" s="293">
        <v>117</v>
      </c>
      <c r="B127" s="293" t="s">
        <v>526</v>
      </c>
      <c r="C127" s="292" t="s">
        <v>640</v>
      </c>
      <c r="D127" s="291">
        <v>247693026</v>
      </c>
      <c r="E127" s="265">
        <f t="shared" si="36"/>
        <v>3005.7200000000003</v>
      </c>
      <c r="F127" s="265">
        <f t="shared" si="33"/>
        <v>0</v>
      </c>
      <c r="G127" s="265">
        <f t="shared" si="34"/>
        <v>1608</v>
      </c>
      <c r="H127" s="265">
        <f t="shared" si="46"/>
        <v>0</v>
      </c>
      <c r="I127" s="265">
        <f t="shared" si="35"/>
        <v>1397.72</v>
      </c>
      <c r="J127" s="290">
        <f t="shared" si="37"/>
        <v>1</v>
      </c>
      <c r="K127" s="310">
        <v>0</v>
      </c>
      <c r="L127" s="290">
        <v>1</v>
      </c>
      <c r="M127" s="310">
        <v>0</v>
      </c>
      <c r="N127" s="310">
        <v>0</v>
      </c>
      <c r="O127" s="310">
        <v>0</v>
      </c>
      <c r="P127" s="294">
        <v>0</v>
      </c>
      <c r="Q127" s="310">
        <v>0</v>
      </c>
      <c r="R127" s="310">
        <v>0</v>
      </c>
      <c r="S127" s="310">
        <v>0</v>
      </c>
      <c r="T127" s="310">
        <v>0</v>
      </c>
      <c r="U127" s="310">
        <v>0</v>
      </c>
      <c r="V127" s="294">
        <v>0</v>
      </c>
      <c r="W127" s="310">
        <v>0</v>
      </c>
      <c r="X127" s="294">
        <v>0</v>
      </c>
      <c r="Y127" s="310">
        <v>0</v>
      </c>
      <c r="Z127" s="294">
        <v>1041</v>
      </c>
      <c r="AA127" s="310">
        <v>0</v>
      </c>
      <c r="AB127" s="294">
        <v>0</v>
      </c>
      <c r="AC127" s="310">
        <v>0</v>
      </c>
      <c r="AD127" s="294">
        <v>8</v>
      </c>
      <c r="AE127" s="310">
        <v>0</v>
      </c>
      <c r="AF127" s="311">
        <v>1</v>
      </c>
      <c r="AG127" s="310">
        <v>0</v>
      </c>
      <c r="AH127" s="310">
        <v>0</v>
      </c>
      <c r="AI127" s="310">
        <v>0</v>
      </c>
      <c r="AJ127" s="310">
        <v>0</v>
      </c>
      <c r="AK127" s="310">
        <v>0</v>
      </c>
      <c r="AL127" s="312">
        <v>200</v>
      </c>
      <c r="AM127" s="310">
        <v>0</v>
      </c>
      <c r="AN127" s="310">
        <v>0</v>
      </c>
      <c r="AO127" s="310">
        <v>0</v>
      </c>
      <c r="AP127" s="310">
        <v>0</v>
      </c>
      <c r="AQ127" s="310">
        <v>0</v>
      </c>
      <c r="AR127" s="312">
        <v>0</v>
      </c>
      <c r="AS127" s="310">
        <v>0</v>
      </c>
      <c r="AT127" s="312">
        <v>0</v>
      </c>
      <c r="AU127" s="310">
        <v>0</v>
      </c>
      <c r="AV127" s="312">
        <v>0</v>
      </c>
      <c r="AW127" s="310">
        <v>0</v>
      </c>
      <c r="AX127" s="312">
        <v>0</v>
      </c>
      <c r="AY127" s="310">
        <v>0</v>
      </c>
      <c r="AZ127" s="310">
        <v>0</v>
      </c>
      <c r="BA127" s="310">
        <v>0</v>
      </c>
      <c r="BB127" s="290">
        <v>0</v>
      </c>
      <c r="BC127" s="310">
        <v>0</v>
      </c>
      <c r="BD127" s="310">
        <v>0</v>
      </c>
      <c r="BE127" s="310">
        <v>0</v>
      </c>
      <c r="BF127" s="294">
        <v>0</v>
      </c>
      <c r="BG127" s="310">
        <v>0</v>
      </c>
      <c r="BH127" s="290">
        <v>65</v>
      </c>
      <c r="BI127" s="310">
        <v>0</v>
      </c>
      <c r="BJ127" s="310">
        <v>0</v>
      </c>
      <c r="BK127" s="310">
        <v>0</v>
      </c>
      <c r="BL127" s="294">
        <v>0</v>
      </c>
      <c r="BM127" s="310">
        <v>0</v>
      </c>
      <c r="BN127" s="310">
        <v>0</v>
      </c>
      <c r="BO127" s="310">
        <v>0</v>
      </c>
      <c r="BP127" s="294">
        <v>0</v>
      </c>
      <c r="BQ127" s="310">
        <v>0</v>
      </c>
      <c r="BR127" s="290">
        <v>0</v>
      </c>
      <c r="BS127" s="290">
        <f t="shared" si="38"/>
        <v>2</v>
      </c>
      <c r="BT127" s="310">
        <v>0</v>
      </c>
      <c r="BU127" s="290">
        <v>2</v>
      </c>
      <c r="BV127" s="310">
        <v>0</v>
      </c>
      <c r="BW127" s="310">
        <v>0</v>
      </c>
      <c r="BX127" s="310">
        <v>0</v>
      </c>
      <c r="BY127" s="294">
        <v>40</v>
      </c>
      <c r="BZ127" s="310">
        <v>0</v>
      </c>
      <c r="CA127" s="310">
        <v>0</v>
      </c>
      <c r="CB127" s="310">
        <v>0</v>
      </c>
      <c r="CC127" s="258">
        <v>0</v>
      </c>
      <c r="CD127" s="310">
        <v>0</v>
      </c>
      <c r="CE127" s="310">
        <v>0</v>
      </c>
      <c r="CF127" s="313">
        <v>0</v>
      </c>
      <c r="CG127" s="313">
        <v>0</v>
      </c>
      <c r="CH127" s="310">
        <v>0</v>
      </c>
      <c r="CI127" s="313">
        <v>0</v>
      </c>
      <c r="CJ127" s="310">
        <v>0</v>
      </c>
      <c r="CK127" s="310">
        <v>0</v>
      </c>
      <c r="CL127" s="310">
        <v>0</v>
      </c>
      <c r="CM127" s="311">
        <v>0</v>
      </c>
      <c r="CN127" s="310">
        <v>0</v>
      </c>
      <c r="CO127" s="311">
        <v>1</v>
      </c>
      <c r="CP127" s="310">
        <v>0</v>
      </c>
      <c r="CQ127" s="310">
        <v>0</v>
      </c>
      <c r="CR127" s="310">
        <v>0</v>
      </c>
      <c r="CS127" s="290">
        <v>10</v>
      </c>
      <c r="CT127" s="310">
        <v>0</v>
      </c>
      <c r="CU127" s="310">
        <v>0</v>
      </c>
      <c r="CV127" s="310">
        <v>0</v>
      </c>
      <c r="CW127" s="310">
        <v>0</v>
      </c>
      <c r="CX127" s="310">
        <v>0</v>
      </c>
      <c r="CY127" s="290">
        <v>5</v>
      </c>
      <c r="CZ127" s="290">
        <f t="shared" si="39"/>
        <v>7</v>
      </c>
      <c r="DA127" s="310">
        <v>0</v>
      </c>
      <c r="DB127" s="290">
        <v>7</v>
      </c>
      <c r="DC127" s="310">
        <v>0</v>
      </c>
      <c r="DD127" s="294">
        <v>90</v>
      </c>
      <c r="DE127" s="310">
        <v>0</v>
      </c>
      <c r="DF127" s="310">
        <v>0</v>
      </c>
      <c r="DG127" s="310">
        <v>0</v>
      </c>
      <c r="DH127" s="310">
        <v>0</v>
      </c>
      <c r="DI127" s="310">
        <v>0</v>
      </c>
      <c r="DJ127" s="310">
        <v>0</v>
      </c>
      <c r="DK127" s="310">
        <v>0</v>
      </c>
      <c r="DL127" s="310">
        <v>0</v>
      </c>
      <c r="DM127" s="310">
        <v>0</v>
      </c>
      <c r="DN127" s="310">
        <v>0</v>
      </c>
      <c r="DO127" s="310">
        <v>0</v>
      </c>
      <c r="DP127" s="310">
        <v>0</v>
      </c>
      <c r="DQ127" s="310">
        <v>0</v>
      </c>
      <c r="DR127" s="294">
        <v>0</v>
      </c>
      <c r="DS127" s="310">
        <v>0</v>
      </c>
      <c r="DT127" s="294">
        <v>1518</v>
      </c>
      <c r="DU127" s="310">
        <v>0</v>
      </c>
      <c r="DV127" s="310">
        <v>0</v>
      </c>
      <c r="DW127" s="310">
        <v>0</v>
      </c>
      <c r="DX127" s="310">
        <v>0</v>
      </c>
      <c r="DY127" s="310">
        <v>0</v>
      </c>
      <c r="DZ127" s="310">
        <v>0</v>
      </c>
      <c r="EA127" s="310">
        <v>0</v>
      </c>
      <c r="EB127" s="310">
        <v>0</v>
      </c>
      <c r="EC127" s="310">
        <v>0</v>
      </c>
      <c r="ED127" s="310">
        <v>0</v>
      </c>
      <c r="EE127" s="310">
        <v>0</v>
      </c>
      <c r="EF127" s="310">
        <v>0</v>
      </c>
      <c r="EG127" s="310">
        <v>0</v>
      </c>
      <c r="EH127" s="294">
        <v>0</v>
      </c>
      <c r="EI127" s="294">
        <v>0</v>
      </c>
      <c r="EJ127" s="291">
        <v>433</v>
      </c>
      <c r="EK127" s="310">
        <v>0</v>
      </c>
      <c r="EL127" s="294">
        <v>3.5</v>
      </c>
      <c r="EM127" s="310">
        <v>0</v>
      </c>
      <c r="EN127" s="310">
        <v>0</v>
      </c>
      <c r="EO127" s="310">
        <v>0</v>
      </c>
      <c r="EP127" s="258">
        <v>0</v>
      </c>
      <c r="EQ127" s="258">
        <v>0</v>
      </c>
      <c r="ER127" s="258">
        <v>0</v>
      </c>
      <c r="ES127" s="258">
        <v>0</v>
      </c>
      <c r="ET127" s="258">
        <v>0</v>
      </c>
      <c r="EU127" s="258">
        <v>0</v>
      </c>
      <c r="EV127" s="258">
        <v>116.72</v>
      </c>
      <c r="EW127" s="310">
        <v>0</v>
      </c>
      <c r="EX127" s="310">
        <v>0</v>
      </c>
      <c r="EY127" s="310">
        <v>0</v>
      </c>
      <c r="EZ127" s="310">
        <v>0</v>
      </c>
      <c r="FA127" s="310">
        <v>0</v>
      </c>
      <c r="FB127" s="310">
        <v>0</v>
      </c>
      <c r="FC127" s="310">
        <v>0</v>
      </c>
      <c r="FD127" s="310">
        <v>0</v>
      </c>
      <c r="FE127" s="310">
        <v>0</v>
      </c>
      <c r="FF127" s="310">
        <v>0</v>
      </c>
      <c r="FG127" s="310">
        <v>0</v>
      </c>
      <c r="FH127" s="310">
        <v>0</v>
      </c>
      <c r="FI127" s="310">
        <v>0</v>
      </c>
      <c r="FJ127" s="310">
        <v>0</v>
      </c>
      <c r="FK127" s="310">
        <v>0</v>
      </c>
      <c r="FL127" s="310">
        <v>0</v>
      </c>
      <c r="FM127" s="310">
        <v>0</v>
      </c>
      <c r="FN127" s="310">
        <v>0</v>
      </c>
      <c r="FO127" s="310">
        <v>0</v>
      </c>
      <c r="FP127" s="310">
        <v>0</v>
      </c>
      <c r="FQ127" s="310">
        <v>0</v>
      </c>
      <c r="FR127" s="310">
        <v>0</v>
      </c>
      <c r="FS127" s="310">
        <v>0</v>
      </c>
      <c r="FT127" s="310">
        <v>0</v>
      </c>
      <c r="FU127" s="310">
        <v>0</v>
      </c>
      <c r="FV127" s="310">
        <v>0</v>
      </c>
      <c r="FW127" s="310">
        <v>0</v>
      </c>
      <c r="FX127" s="310">
        <v>0</v>
      </c>
      <c r="FY127" s="310">
        <v>0</v>
      </c>
      <c r="FZ127" s="310">
        <v>0</v>
      </c>
      <c r="GA127" s="310">
        <v>0</v>
      </c>
      <c r="GB127" s="310">
        <v>0</v>
      </c>
      <c r="GC127" s="310">
        <v>0</v>
      </c>
      <c r="GD127" s="310">
        <v>0</v>
      </c>
      <c r="GE127" s="310">
        <v>0</v>
      </c>
      <c r="GF127" s="310">
        <v>0</v>
      </c>
      <c r="GG127" s="310">
        <v>0</v>
      </c>
      <c r="GH127" s="310">
        <v>0</v>
      </c>
      <c r="GI127" s="310">
        <v>0</v>
      </c>
      <c r="GJ127" s="294">
        <v>0</v>
      </c>
      <c r="GK127" s="310">
        <v>0</v>
      </c>
      <c r="GL127" s="294">
        <v>0</v>
      </c>
      <c r="GM127" s="310">
        <v>0</v>
      </c>
      <c r="GN127" s="258">
        <f t="shared" si="40"/>
        <v>0</v>
      </c>
      <c r="GO127" s="310">
        <v>0</v>
      </c>
      <c r="GP127" s="258">
        <f t="shared" si="41"/>
        <v>0</v>
      </c>
      <c r="GQ127" s="310">
        <v>0</v>
      </c>
      <c r="GR127" s="310">
        <v>0</v>
      </c>
      <c r="GS127" s="310">
        <v>0</v>
      </c>
      <c r="GT127" s="310">
        <v>0</v>
      </c>
      <c r="GU127" s="310">
        <v>0</v>
      </c>
      <c r="GV127" s="310">
        <v>0</v>
      </c>
      <c r="GW127" s="310">
        <v>0</v>
      </c>
      <c r="GX127" s="310">
        <v>0</v>
      </c>
      <c r="GY127" s="310">
        <v>0</v>
      </c>
      <c r="GZ127" s="310">
        <v>0</v>
      </c>
      <c r="HA127" s="310">
        <v>0</v>
      </c>
      <c r="HB127" s="310">
        <v>0</v>
      </c>
      <c r="HC127" s="310">
        <v>0</v>
      </c>
      <c r="HD127" s="310">
        <v>0</v>
      </c>
      <c r="HE127" s="310">
        <v>0</v>
      </c>
      <c r="HF127" s="258">
        <v>0</v>
      </c>
      <c r="HG127" s="310">
        <v>0</v>
      </c>
      <c r="HH127" s="258">
        <v>0</v>
      </c>
      <c r="HI127" s="311">
        <v>1</v>
      </c>
      <c r="HJ127" s="311">
        <v>1</v>
      </c>
      <c r="HK127" s="310">
        <v>0</v>
      </c>
      <c r="HL127" s="310">
        <v>0</v>
      </c>
      <c r="HM127" s="310">
        <v>0</v>
      </c>
      <c r="HN127" s="310">
        <v>0</v>
      </c>
      <c r="HO127" s="311">
        <v>0</v>
      </c>
      <c r="HP127" s="310">
        <v>0</v>
      </c>
      <c r="HQ127" s="310">
        <v>0</v>
      </c>
      <c r="HR127" s="310">
        <v>0</v>
      </c>
      <c r="HS127" s="310">
        <v>0</v>
      </c>
      <c r="HT127" s="310">
        <v>0</v>
      </c>
      <c r="HU127" s="310">
        <v>0</v>
      </c>
      <c r="HV127" s="310">
        <v>0</v>
      </c>
      <c r="HW127" s="310">
        <v>0</v>
      </c>
      <c r="HX127" s="310">
        <v>0</v>
      </c>
      <c r="HY127" s="310">
        <v>0</v>
      </c>
      <c r="HZ127" s="310">
        <v>0</v>
      </c>
      <c r="IA127" s="310">
        <v>0</v>
      </c>
      <c r="IB127" s="310">
        <v>0</v>
      </c>
      <c r="IC127" s="310">
        <v>0</v>
      </c>
      <c r="ID127" s="310">
        <v>0</v>
      </c>
      <c r="IE127" s="310">
        <v>0</v>
      </c>
      <c r="IF127" s="310">
        <v>0</v>
      </c>
      <c r="IG127" s="310">
        <v>0</v>
      </c>
      <c r="IH127" s="310">
        <v>0</v>
      </c>
      <c r="II127" s="310">
        <v>0</v>
      </c>
      <c r="IJ127" s="310">
        <v>0</v>
      </c>
      <c r="IK127" s="310">
        <v>0</v>
      </c>
      <c r="IL127" s="310">
        <v>0</v>
      </c>
      <c r="IM127" s="310">
        <v>0</v>
      </c>
      <c r="IN127" s="310">
        <v>0</v>
      </c>
      <c r="IO127" s="310">
        <v>0</v>
      </c>
      <c r="IP127" s="310">
        <v>0</v>
      </c>
      <c r="IQ127" s="310">
        <v>0</v>
      </c>
      <c r="IR127" s="310">
        <v>0</v>
      </c>
      <c r="IS127" s="310">
        <v>0</v>
      </c>
      <c r="IT127" s="310">
        <v>0</v>
      </c>
      <c r="IU127" s="310">
        <v>0</v>
      </c>
      <c r="IV127" s="310">
        <v>0</v>
      </c>
      <c r="IW127" s="310">
        <v>0</v>
      </c>
      <c r="IX127" s="310">
        <v>0</v>
      </c>
      <c r="IY127" s="310">
        <v>0</v>
      </c>
      <c r="IZ127" s="310">
        <v>0</v>
      </c>
      <c r="JA127" s="310">
        <v>0</v>
      </c>
    </row>
    <row r="128" spans="1:261" ht="126" x14ac:dyDescent="0.3">
      <c r="A128" s="293">
        <v>118</v>
      </c>
      <c r="B128" s="293" t="s">
        <v>526</v>
      </c>
      <c r="C128" s="292" t="s">
        <v>641</v>
      </c>
      <c r="D128" s="291">
        <v>247693057</v>
      </c>
      <c r="E128" s="265">
        <f t="shared" si="36"/>
        <v>1777.08</v>
      </c>
      <c r="F128" s="265">
        <f t="shared" si="33"/>
        <v>0</v>
      </c>
      <c r="G128" s="265">
        <f t="shared" si="34"/>
        <v>1601</v>
      </c>
      <c r="H128" s="265">
        <f t="shared" si="46"/>
        <v>0</v>
      </c>
      <c r="I128" s="265">
        <f t="shared" si="35"/>
        <v>176.07999999999998</v>
      </c>
      <c r="J128" s="290">
        <f t="shared" si="37"/>
        <v>0</v>
      </c>
      <c r="K128" s="310">
        <v>0</v>
      </c>
      <c r="L128" s="290">
        <v>0</v>
      </c>
      <c r="M128" s="310">
        <v>0</v>
      </c>
      <c r="N128" s="310">
        <v>0</v>
      </c>
      <c r="O128" s="310">
        <v>0</v>
      </c>
      <c r="P128" s="294">
        <v>0</v>
      </c>
      <c r="Q128" s="310">
        <v>0</v>
      </c>
      <c r="R128" s="310">
        <v>0</v>
      </c>
      <c r="S128" s="310">
        <v>0</v>
      </c>
      <c r="T128" s="310">
        <v>0</v>
      </c>
      <c r="U128" s="310">
        <v>0</v>
      </c>
      <c r="V128" s="294">
        <v>0</v>
      </c>
      <c r="W128" s="310">
        <v>0</v>
      </c>
      <c r="X128" s="294">
        <v>0</v>
      </c>
      <c r="Y128" s="310">
        <v>0</v>
      </c>
      <c r="Z128" s="294">
        <v>0</v>
      </c>
      <c r="AA128" s="310">
        <v>0</v>
      </c>
      <c r="AB128" s="294">
        <v>0</v>
      </c>
      <c r="AC128" s="310">
        <v>0</v>
      </c>
      <c r="AD128" s="294">
        <v>0</v>
      </c>
      <c r="AE128" s="310">
        <v>0</v>
      </c>
      <c r="AF128" s="311">
        <v>0</v>
      </c>
      <c r="AG128" s="310">
        <v>0</v>
      </c>
      <c r="AH128" s="310">
        <v>0</v>
      </c>
      <c r="AI128" s="310">
        <v>0</v>
      </c>
      <c r="AJ128" s="310">
        <v>0</v>
      </c>
      <c r="AK128" s="310">
        <v>0</v>
      </c>
      <c r="AL128" s="312">
        <v>0</v>
      </c>
      <c r="AM128" s="310">
        <v>0</v>
      </c>
      <c r="AN128" s="310">
        <v>0</v>
      </c>
      <c r="AO128" s="310">
        <v>0</v>
      </c>
      <c r="AP128" s="310">
        <v>0</v>
      </c>
      <c r="AQ128" s="310">
        <v>0</v>
      </c>
      <c r="AR128" s="312">
        <v>0</v>
      </c>
      <c r="AS128" s="310">
        <v>0</v>
      </c>
      <c r="AT128" s="312">
        <v>0</v>
      </c>
      <c r="AU128" s="310">
        <v>0</v>
      </c>
      <c r="AV128" s="312">
        <v>0</v>
      </c>
      <c r="AW128" s="310">
        <v>0</v>
      </c>
      <c r="AX128" s="312">
        <v>0</v>
      </c>
      <c r="AY128" s="310">
        <v>0</v>
      </c>
      <c r="AZ128" s="310">
        <v>0</v>
      </c>
      <c r="BA128" s="310">
        <v>0</v>
      </c>
      <c r="BB128" s="290">
        <v>0</v>
      </c>
      <c r="BC128" s="310">
        <v>0</v>
      </c>
      <c r="BD128" s="310">
        <v>0</v>
      </c>
      <c r="BE128" s="310">
        <v>0</v>
      </c>
      <c r="BF128" s="294">
        <v>0</v>
      </c>
      <c r="BG128" s="310">
        <v>0</v>
      </c>
      <c r="BH128" s="290">
        <v>42</v>
      </c>
      <c r="BI128" s="310">
        <v>0</v>
      </c>
      <c r="BJ128" s="310">
        <v>0</v>
      </c>
      <c r="BK128" s="310">
        <v>0</v>
      </c>
      <c r="BL128" s="294">
        <v>0</v>
      </c>
      <c r="BM128" s="310">
        <v>0</v>
      </c>
      <c r="BN128" s="310">
        <v>0</v>
      </c>
      <c r="BO128" s="310">
        <v>0</v>
      </c>
      <c r="BP128" s="294">
        <v>0</v>
      </c>
      <c r="BQ128" s="310">
        <v>0</v>
      </c>
      <c r="BR128" s="290">
        <v>0</v>
      </c>
      <c r="BS128" s="290">
        <f t="shared" si="38"/>
        <v>1</v>
      </c>
      <c r="BT128" s="310">
        <v>0</v>
      </c>
      <c r="BU128" s="290">
        <v>1</v>
      </c>
      <c r="BV128" s="310">
        <v>0</v>
      </c>
      <c r="BW128" s="310">
        <v>0</v>
      </c>
      <c r="BX128" s="310">
        <v>0</v>
      </c>
      <c r="BY128" s="294">
        <v>20</v>
      </c>
      <c r="BZ128" s="310">
        <v>0</v>
      </c>
      <c r="CA128" s="310">
        <v>0</v>
      </c>
      <c r="CB128" s="310">
        <v>0</v>
      </c>
      <c r="CC128" s="258">
        <v>0</v>
      </c>
      <c r="CD128" s="310">
        <v>0</v>
      </c>
      <c r="CE128" s="310">
        <v>0</v>
      </c>
      <c r="CF128" s="313">
        <v>0</v>
      </c>
      <c r="CG128" s="313">
        <v>0</v>
      </c>
      <c r="CH128" s="310">
        <v>0</v>
      </c>
      <c r="CI128" s="313">
        <v>0</v>
      </c>
      <c r="CJ128" s="310">
        <v>0</v>
      </c>
      <c r="CK128" s="310">
        <v>0</v>
      </c>
      <c r="CL128" s="310">
        <v>0</v>
      </c>
      <c r="CM128" s="311">
        <v>0</v>
      </c>
      <c r="CN128" s="310">
        <v>0</v>
      </c>
      <c r="CO128" s="311">
        <v>0</v>
      </c>
      <c r="CP128" s="310">
        <v>0</v>
      </c>
      <c r="CQ128" s="310">
        <v>0</v>
      </c>
      <c r="CR128" s="310">
        <v>0</v>
      </c>
      <c r="CS128" s="290">
        <v>0</v>
      </c>
      <c r="CT128" s="310">
        <v>0</v>
      </c>
      <c r="CU128" s="310">
        <v>0</v>
      </c>
      <c r="CV128" s="310">
        <v>0</v>
      </c>
      <c r="CW128" s="310">
        <v>0</v>
      </c>
      <c r="CX128" s="310">
        <v>0</v>
      </c>
      <c r="CY128" s="290">
        <v>0</v>
      </c>
      <c r="CZ128" s="290">
        <f t="shared" si="39"/>
        <v>4</v>
      </c>
      <c r="DA128" s="310">
        <v>0</v>
      </c>
      <c r="DB128" s="290">
        <v>4</v>
      </c>
      <c r="DC128" s="310">
        <v>0</v>
      </c>
      <c r="DD128" s="294">
        <v>0</v>
      </c>
      <c r="DE128" s="310">
        <v>0</v>
      </c>
      <c r="DF128" s="310">
        <v>0</v>
      </c>
      <c r="DG128" s="310">
        <v>0</v>
      </c>
      <c r="DH128" s="310">
        <v>0</v>
      </c>
      <c r="DI128" s="310">
        <v>0</v>
      </c>
      <c r="DJ128" s="310">
        <v>0</v>
      </c>
      <c r="DK128" s="310">
        <v>0</v>
      </c>
      <c r="DL128" s="310">
        <v>0</v>
      </c>
      <c r="DM128" s="310">
        <v>0</v>
      </c>
      <c r="DN128" s="310">
        <v>0</v>
      </c>
      <c r="DO128" s="310">
        <v>0</v>
      </c>
      <c r="DP128" s="310">
        <v>0</v>
      </c>
      <c r="DQ128" s="310">
        <v>0</v>
      </c>
      <c r="DR128" s="294">
        <v>40</v>
      </c>
      <c r="DS128" s="310">
        <v>0</v>
      </c>
      <c r="DT128" s="294">
        <v>1601</v>
      </c>
      <c r="DU128" s="310">
        <v>0</v>
      </c>
      <c r="DV128" s="310">
        <v>0</v>
      </c>
      <c r="DW128" s="310">
        <v>0</v>
      </c>
      <c r="DX128" s="310">
        <v>0</v>
      </c>
      <c r="DY128" s="310">
        <v>0</v>
      </c>
      <c r="DZ128" s="310">
        <v>0</v>
      </c>
      <c r="EA128" s="310">
        <v>0</v>
      </c>
      <c r="EB128" s="310">
        <v>0</v>
      </c>
      <c r="EC128" s="310">
        <v>0</v>
      </c>
      <c r="ED128" s="310">
        <v>0</v>
      </c>
      <c r="EE128" s="310">
        <v>0</v>
      </c>
      <c r="EF128" s="310">
        <v>0</v>
      </c>
      <c r="EG128" s="310">
        <v>0</v>
      </c>
      <c r="EH128" s="294">
        <v>0</v>
      </c>
      <c r="EI128" s="294">
        <v>0</v>
      </c>
      <c r="EJ128" s="291">
        <v>533</v>
      </c>
      <c r="EK128" s="310">
        <v>0</v>
      </c>
      <c r="EL128" s="294">
        <v>3</v>
      </c>
      <c r="EM128" s="310">
        <v>0</v>
      </c>
      <c r="EN128" s="310">
        <v>0</v>
      </c>
      <c r="EO128" s="310">
        <v>0</v>
      </c>
      <c r="EP128" s="258">
        <v>0</v>
      </c>
      <c r="EQ128" s="258">
        <v>0</v>
      </c>
      <c r="ER128" s="258">
        <v>0</v>
      </c>
      <c r="ES128" s="258">
        <v>0</v>
      </c>
      <c r="ET128" s="258">
        <v>0</v>
      </c>
      <c r="EU128" s="258">
        <v>0</v>
      </c>
      <c r="EV128" s="258">
        <v>116.08</v>
      </c>
      <c r="EW128" s="310">
        <v>0</v>
      </c>
      <c r="EX128" s="310">
        <v>0</v>
      </c>
      <c r="EY128" s="310">
        <v>0</v>
      </c>
      <c r="EZ128" s="310">
        <v>0</v>
      </c>
      <c r="FA128" s="310">
        <v>0</v>
      </c>
      <c r="FB128" s="310">
        <v>0</v>
      </c>
      <c r="FC128" s="310">
        <v>0</v>
      </c>
      <c r="FD128" s="310">
        <v>0</v>
      </c>
      <c r="FE128" s="310">
        <v>0</v>
      </c>
      <c r="FF128" s="310">
        <v>0</v>
      </c>
      <c r="FG128" s="310">
        <v>0</v>
      </c>
      <c r="FH128" s="310">
        <v>0</v>
      </c>
      <c r="FI128" s="310">
        <v>0</v>
      </c>
      <c r="FJ128" s="310">
        <v>0</v>
      </c>
      <c r="FK128" s="310">
        <v>0</v>
      </c>
      <c r="FL128" s="310">
        <v>0</v>
      </c>
      <c r="FM128" s="310">
        <v>0</v>
      </c>
      <c r="FN128" s="310">
        <v>0</v>
      </c>
      <c r="FO128" s="310">
        <v>0</v>
      </c>
      <c r="FP128" s="310">
        <v>0</v>
      </c>
      <c r="FQ128" s="310">
        <v>0</v>
      </c>
      <c r="FR128" s="310">
        <v>0</v>
      </c>
      <c r="FS128" s="310">
        <v>0</v>
      </c>
      <c r="FT128" s="310">
        <v>0</v>
      </c>
      <c r="FU128" s="310">
        <v>0</v>
      </c>
      <c r="FV128" s="310">
        <v>0</v>
      </c>
      <c r="FW128" s="310">
        <v>0</v>
      </c>
      <c r="FX128" s="310">
        <v>0</v>
      </c>
      <c r="FY128" s="310">
        <v>0</v>
      </c>
      <c r="FZ128" s="310">
        <v>0</v>
      </c>
      <c r="GA128" s="310">
        <v>0</v>
      </c>
      <c r="GB128" s="310">
        <v>0</v>
      </c>
      <c r="GC128" s="310">
        <v>0</v>
      </c>
      <c r="GD128" s="310">
        <v>0</v>
      </c>
      <c r="GE128" s="310">
        <v>0</v>
      </c>
      <c r="GF128" s="310">
        <v>0</v>
      </c>
      <c r="GG128" s="310">
        <v>0</v>
      </c>
      <c r="GH128" s="310">
        <v>0</v>
      </c>
      <c r="GI128" s="310">
        <v>0</v>
      </c>
      <c r="GJ128" s="294">
        <v>0</v>
      </c>
      <c r="GK128" s="310">
        <v>0</v>
      </c>
      <c r="GL128" s="294">
        <v>0</v>
      </c>
      <c r="GM128" s="310">
        <v>0</v>
      </c>
      <c r="GN128" s="258">
        <f t="shared" si="40"/>
        <v>0</v>
      </c>
      <c r="GO128" s="310">
        <v>0</v>
      </c>
      <c r="GP128" s="258">
        <f t="shared" si="41"/>
        <v>0</v>
      </c>
      <c r="GQ128" s="310">
        <v>0</v>
      </c>
      <c r="GR128" s="310">
        <v>0</v>
      </c>
      <c r="GS128" s="310">
        <v>0</v>
      </c>
      <c r="GT128" s="310">
        <v>0</v>
      </c>
      <c r="GU128" s="310">
        <v>0</v>
      </c>
      <c r="GV128" s="310">
        <v>0</v>
      </c>
      <c r="GW128" s="310">
        <v>0</v>
      </c>
      <c r="GX128" s="310">
        <v>0</v>
      </c>
      <c r="GY128" s="310">
        <v>0</v>
      </c>
      <c r="GZ128" s="310">
        <v>0</v>
      </c>
      <c r="HA128" s="310">
        <v>0</v>
      </c>
      <c r="HB128" s="310">
        <v>0</v>
      </c>
      <c r="HC128" s="310">
        <v>0</v>
      </c>
      <c r="HD128" s="310">
        <v>0</v>
      </c>
      <c r="HE128" s="310">
        <v>0</v>
      </c>
      <c r="HF128" s="258">
        <v>0</v>
      </c>
      <c r="HG128" s="310">
        <v>0</v>
      </c>
      <c r="HH128" s="258">
        <v>0</v>
      </c>
      <c r="HI128" s="311">
        <v>0</v>
      </c>
      <c r="HJ128" s="311">
        <v>0</v>
      </c>
      <c r="HK128" s="310">
        <v>0</v>
      </c>
      <c r="HL128" s="310">
        <v>0</v>
      </c>
      <c r="HM128" s="310">
        <v>0</v>
      </c>
      <c r="HN128" s="310">
        <v>0</v>
      </c>
      <c r="HO128" s="311">
        <v>0</v>
      </c>
      <c r="HP128" s="310">
        <v>0</v>
      </c>
      <c r="HQ128" s="310">
        <v>0</v>
      </c>
      <c r="HR128" s="310">
        <v>0</v>
      </c>
      <c r="HS128" s="310">
        <v>0</v>
      </c>
      <c r="HT128" s="310">
        <v>0</v>
      </c>
      <c r="HU128" s="310">
        <v>0</v>
      </c>
      <c r="HV128" s="310">
        <v>0</v>
      </c>
      <c r="HW128" s="310">
        <v>0</v>
      </c>
      <c r="HX128" s="310">
        <v>0</v>
      </c>
      <c r="HY128" s="310">
        <v>0</v>
      </c>
      <c r="HZ128" s="310">
        <v>0</v>
      </c>
      <c r="IA128" s="310">
        <v>0</v>
      </c>
      <c r="IB128" s="310">
        <v>0</v>
      </c>
      <c r="IC128" s="310">
        <v>0</v>
      </c>
      <c r="ID128" s="310">
        <v>0</v>
      </c>
      <c r="IE128" s="310">
        <v>0</v>
      </c>
      <c r="IF128" s="310">
        <v>0</v>
      </c>
      <c r="IG128" s="310">
        <v>0</v>
      </c>
      <c r="IH128" s="310">
        <v>0</v>
      </c>
      <c r="II128" s="310">
        <v>0</v>
      </c>
      <c r="IJ128" s="310">
        <v>0</v>
      </c>
      <c r="IK128" s="310">
        <v>0</v>
      </c>
      <c r="IL128" s="310">
        <v>0</v>
      </c>
      <c r="IM128" s="310">
        <v>0</v>
      </c>
      <c r="IN128" s="310">
        <v>0</v>
      </c>
      <c r="IO128" s="310">
        <v>0</v>
      </c>
      <c r="IP128" s="310">
        <v>0</v>
      </c>
      <c r="IQ128" s="310">
        <v>0</v>
      </c>
      <c r="IR128" s="310">
        <v>0</v>
      </c>
      <c r="IS128" s="310">
        <v>0</v>
      </c>
      <c r="IT128" s="310">
        <v>0</v>
      </c>
      <c r="IU128" s="310">
        <v>0</v>
      </c>
      <c r="IV128" s="310">
        <v>0</v>
      </c>
      <c r="IW128" s="310">
        <v>0</v>
      </c>
      <c r="IX128" s="310">
        <v>0</v>
      </c>
      <c r="IY128" s="310">
        <v>0</v>
      </c>
      <c r="IZ128" s="310">
        <v>0</v>
      </c>
      <c r="JA128" s="310">
        <v>0</v>
      </c>
    </row>
    <row r="129" spans="1:261" ht="157.5" x14ac:dyDescent="0.3">
      <c r="A129" s="293">
        <v>119</v>
      </c>
      <c r="B129" s="293" t="s">
        <v>526</v>
      </c>
      <c r="C129" s="292" t="s">
        <v>642</v>
      </c>
      <c r="D129" s="291">
        <v>247693079</v>
      </c>
      <c r="E129" s="265">
        <f t="shared" si="36"/>
        <v>1986.02</v>
      </c>
      <c r="F129" s="265">
        <f t="shared" si="33"/>
        <v>0</v>
      </c>
      <c r="G129" s="265">
        <f t="shared" si="34"/>
        <v>1500</v>
      </c>
      <c r="H129" s="265">
        <f t="shared" si="46"/>
        <v>0</v>
      </c>
      <c r="I129" s="265">
        <f t="shared" si="35"/>
        <v>486.02</v>
      </c>
      <c r="J129" s="290">
        <f t="shared" si="37"/>
        <v>1</v>
      </c>
      <c r="K129" s="310">
        <v>0</v>
      </c>
      <c r="L129" s="290">
        <v>1</v>
      </c>
      <c r="M129" s="310">
        <v>0</v>
      </c>
      <c r="N129" s="310">
        <v>0</v>
      </c>
      <c r="O129" s="310">
        <v>0</v>
      </c>
      <c r="P129" s="294">
        <v>0</v>
      </c>
      <c r="Q129" s="310">
        <v>0</v>
      </c>
      <c r="R129" s="310">
        <v>0</v>
      </c>
      <c r="S129" s="310">
        <v>0</v>
      </c>
      <c r="T129" s="310">
        <v>0</v>
      </c>
      <c r="U129" s="310">
        <v>0</v>
      </c>
      <c r="V129" s="294">
        <v>0</v>
      </c>
      <c r="W129" s="310">
        <v>0</v>
      </c>
      <c r="X129" s="294">
        <v>0</v>
      </c>
      <c r="Y129" s="310">
        <v>0</v>
      </c>
      <c r="Z129" s="294">
        <v>360</v>
      </c>
      <c r="AA129" s="310">
        <v>0</v>
      </c>
      <c r="AB129" s="294">
        <v>0</v>
      </c>
      <c r="AC129" s="310">
        <v>0</v>
      </c>
      <c r="AD129" s="294">
        <v>3</v>
      </c>
      <c r="AE129" s="310">
        <v>0</v>
      </c>
      <c r="AF129" s="311">
        <v>0</v>
      </c>
      <c r="AG129" s="310">
        <v>0</v>
      </c>
      <c r="AH129" s="310">
        <v>0</v>
      </c>
      <c r="AI129" s="310">
        <v>0</v>
      </c>
      <c r="AJ129" s="310">
        <v>0</v>
      </c>
      <c r="AK129" s="310">
        <v>0</v>
      </c>
      <c r="AL129" s="312">
        <v>0</v>
      </c>
      <c r="AM129" s="310">
        <v>0</v>
      </c>
      <c r="AN129" s="310">
        <v>0</v>
      </c>
      <c r="AO129" s="310">
        <v>0</v>
      </c>
      <c r="AP129" s="310">
        <v>0</v>
      </c>
      <c r="AQ129" s="310">
        <v>0</v>
      </c>
      <c r="AR129" s="312">
        <v>0</v>
      </c>
      <c r="AS129" s="310">
        <v>0</v>
      </c>
      <c r="AT129" s="312">
        <v>0</v>
      </c>
      <c r="AU129" s="310">
        <v>0</v>
      </c>
      <c r="AV129" s="312">
        <v>0</v>
      </c>
      <c r="AW129" s="310">
        <v>0</v>
      </c>
      <c r="AX129" s="312">
        <v>0</v>
      </c>
      <c r="AY129" s="310">
        <v>0</v>
      </c>
      <c r="AZ129" s="310">
        <v>0</v>
      </c>
      <c r="BA129" s="310">
        <v>0</v>
      </c>
      <c r="BB129" s="290">
        <v>0</v>
      </c>
      <c r="BC129" s="310">
        <v>0</v>
      </c>
      <c r="BD129" s="310">
        <v>0</v>
      </c>
      <c r="BE129" s="310">
        <v>0</v>
      </c>
      <c r="BF129" s="294">
        <v>0</v>
      </c>
      <c r="BG129" s="310">
        <v>0</v>
      </c>
      <c r="BH129" s="290">
        <v>40</v>
      </c>
      <c r="BI129" s="310">
        <v>0</v>
      </c>
      <c r="BJ129" s="310">
        <v>0</v>
      </c>
      <c r="BK129" s="310">
        <v>0</v>
      </c>
      <c r="BL129" s="294">
        <v>0</v>
      </c>
      <c r="BM129" s="310">
        <v>0</v>
      </c>
      <c r="BN129" s="310">
        <v>0</v>
      </c>
      <c r="BO129" s="310">
        <v>0</v>
      </c>
      <c r="BP129" s="294">
        <v>0</v>
      </c>
      <c r="BQ129" s="310">
        <v>0</v>
      </c>
      <c r="BR129" s="290">
        <v>0</v>
      </c>
      <c r="BS129" s="290">
        <f t="shared" si="38"/>
        <v>1</v>
      </c>
      <c r="BT129" s="310">
        <v>0</v>
      </c>
      <c r="BU129" s="290">
        <v>1</v>
      </c>
      <c r="BV129" s="310">
        <v>0</v>
      </c>
      <c r="BW129" s="310">
        <v>0</v>
      </c>
      <c r="BX129" s="310">
        <v>0</v>
      </c>
      <c r="BY129" s="294">
        <v>10</v>
      </c>
      <c r="BZ129" s="310">
        <v>0</v>
      </c>
      <c r="CA129" s="310">
        <v>0</v>
      </c>
      <c r="CB129" s="310">
        <v>0</v>
      </c>
      <c r="CC129" s="258">
        <v>0</v>
      </c>
      <c r="CD129" s="310">
        <v>0</v>
      </c>
      <c r="CE129" s="310">
        <v>0</v>
      </c>
      <c r="CF129" s="313">
        <v>0</v>
      </c>
      <c r="CG129" s="313">
        <v>0</v>
      </c>
      <c r="CH129" s="310">
        <v>0</v>
      </c>
      <c r="CI129" s="313">
        <v>0</v>
      </c>
      <c r="CJ129" s="310">
        <v>0</v>
      </c>
      <c r="CK129" s="310">
        <v>0</v>
      </c>
      <c r="CL129" s="310">
        <v>0</v>
      </c>
      <c r="CM129" s="311">
        <v>0</v>
      </c>
      <c r="CN129" s="310">
        <v>0</v>
      </c>
      <c r="CO129" s="311">
        <v>0</v>
      </c>
      <c r="CP129" s="310">
        <v>0</v>
      </c>
      <c r="CQ129" s="310">
        <v>0</v>
      </c>
      <c r="CR129" s="310">
        <v>0</v>
      </c>
      <c r="CS129" s="290">
        <v>0</v>
      </c>
      <c r="CT129" s="310">
        <v>0</v>
      </c>
      <c r="CU129" s="310">
        <v>0</v>
      </c>
      <c r="CV129" s="310">
        <v>0</v>
      </c>
      <c r="CW129" s="310">
        <v>0</v>
      </c>
      <c r="CX129" s="310">
        <v>0</v>
      </c>
      <c r="CY129" s="290">
        <v>0</v>
      </c>
      <c r="CZ129" s="290">
        <f t="shared" si="39"/>
        <v>2</v>
      </c>
      <c r="DA129" s="310">
        <v>0</v>
      </c>
      <c r="DB129" s="290">
        <v>2</v>
      </c>
      <c r="DC129" s="310">
        <v>0</v>
      </c>
      <c r="DD129" s="294">
        <v>0</v>
      </c>
      <c r="DE129" s="310">
        <v>0</v>
      </c>
      <c r="DF129" s="310">
        <v>0</v>
      </c>
      <c r="DG129" s="310">
        <v>0</v>
      </c>
      <c r="DH129" s="310">
        <v>0</v>
      </c>
      <c r="DI129" s="310">
        <v>0</v>
      </c>
      <c r="DJ129" s="310">
        <v>0</v>
      </c>
      <c r="DK129" s="310">
        <v>0</v>
      </c>
      <c r="DL129" s="310">
        <v>0</v>
      </c>
      <c r="DM129" s="310">
        <v>0</v>
      </c>
      <c r="DN129" s="310">
        <v>0</v>
      </c>
      <c r="DO129" s="310">
        <v>0</v>
      </c>
      <c r="DP129" s="310">
        <v>0</v>
      </c>
      <c r="DQ129" s="310">
        <v>0</v>
      </c>
      <c r="DR129" s="294">
        <v>25</v>
      </c>
      <c r="DS129" s="310">
        <v>0</v>
      </c>
      <c r="DT129" s="294">
        <v>1500</v>
      </c>
      <c r="DU129" s="310">
        <v>0</v>
      </c>
      <c r="DV129" s="310">
        <v>0</v>
      </c>
      <c r="DW129" s="310">
        <v>0</v>
      </c>
      <c r="DX129" s="310">
        <v>0</v>
      </c>
      <c r="DY129" s="310">
        <v>0</v>
      </c>
      <c r="DZ129" s="310">
        <v>0</v>
      </c>
      <c r="EA129" s="310">
        <v>0</v>
      </c>
      <c r="EB129" s="310">
        <v>0</v>
      </c>
      <c r="EC129" s="310">
        <v>0</v>
      </c>
      <c r="ED129" s="310">
        <v>0</v>
      </c>
      <c r="EE129" s="310">
        <v>0</v>
      </c>
      <c r="EF129" s="310">
        <v>0</v>
      </c>
      <c r="EG129" s="310">
        <v>0</v>
      </c>
      <c r="EH129" s="294">
        <v>0</v>
      </c>
      <c r="EI129" s="294">
        <v>0</v>
      </c>
      <c r="EJ129" s="291">
        <v>429</v>
      </c>
      <c r="EK129" s="310">
        <v>0</v>
      </c>
      <c r="EL129" s="294">
        <v>3.5</v>
      </c>
      <c r="EM129" s="310">
        <v>0</v>
      </c>
      <c r="EN129" s="310">
        <v>0</v>
      </c>
      <c r="EO129" s="310">
        <v>0</v>
      </c>
      <c r="EP129" s="258">
        <v>0</v>
      </c>
      <c r="EQ129" s="258">
        <v>0</v>
      </c>
      <c r="ER129" s="258">
        <v>0</v>
      </c>
      <c r="ES129" s="258">
        <v>0</v>
      </c>
      <c r="ET129" s="258">
        <v>0</v>
      </c>
      <c r="EU129" s="258">
        <v>0</v>
      </c>
      <c r="EV129" s="258">
        <v>91.02</v>
      </c>
      <c r="EW129" s="310">
        <v>0</v>
      </c>
      <c r="EX129" s="310">
        <v>0</v>
      </c>
      <c r="EY129" s="310">
        <v>0</v>
      </c>
      <c r="EZ129" s="310">
        <v>0</v>
      </c>
      <c r="FA129" s="310">
        <v>0</v>
      </c>
      <c r="FB129" s="310">
        <v>0</v>
      </c>
      <c r="FC129" s="310">
        <v>0</v>
      </c>
      <c r="FD129" s="310">
        <v>0</v>
      </c>
      <c r="FE129" s="310">
        <v>0</v>
      </c>
      <c r="FF129" s="310">
        <v>0</v>
      </c>
      <c r="FG129" s="310">
        <v>0</v>
      </c>
      <c r="FH129" s="310">
        <v>0</v>
      </c>
      <c r="FI129" s="310">
        <v>0</v>
      </c>
      <c r="FJ129" s="310">
        <v>0</v>
      </c>
      <c r="FK129" s="310">
        <v>0</v>
      </c>
      <c r="FL129" s="310">
        <v>0</v>
      </c>
      <c r="FM129" s="310">
        <v>0</v>
      </c>
      <c r="FN129" s="310">
        <v>0</v>
      </c>
      <c r="FO129" s="310">
        <v>0</v>
      </c>
      <c r="FP129" s="310">
        <v>0</v>
      </c>
      <c r="FQ129" s="310">
        <v>0</v>
      </c>
      <c r="FR129" s="310">
        <v>0</v>
      </c>
      <c r="FS129" s="310">
        <v>0</v>
      </c>
      <c r="FT129" s="310">
        <v>0</v>
      </c>
      <c r="FU129" s="310">
        <v>0</v>
      </c>
      <c r="FV129" s="310">
        <v>0</v>
      </c>
      <c r="FW129" s="310">
        <v>0</v>
      </c>
      <c r="FX129" s="310">
        <v>0</v>
      </c>
      <c r="FY129" s="310">
        <v>0</v>
      </c>
      <c r="FZ129" s="310">
        <v>0</v>
      </c>
      <c r="GA129" s="310">
        <v>0</v>
      </c>
      <c r="GB129" s="310">
        <v>0</v>
      </c>
      <c r="GC129" s="310">
        <v>0</v>
      </c>
      <c r="GD129" s="310">
        <v>0</v>
      </c>
      <c r="GE129" s="310">
        <v>0</v>
      </c>
      <c r="GF129" s="310">
        <v>0</v>
      </c>
      <c r="GG129" s="310">
        <v>0</v>
      </c>
      <c r="GH129" s="310">
        <v>0</v>
      </c>
      <c r="GI129" s="310">
        <v>0</v>
      </c>
      <c r="GJ129" s="294">
        <v>0</v>
      </c>
      <c r="GK129" s="310">
        <v>0</v>
      </c>
      <c r="GL129" s="294">
        <v>0</v>
      </c>
      <c r="GM129" s="310">
        <v>0</v>
      </c>
      <c r="GN129" s="258">
        <f t="shared" si="40"/>
        <v>0</v>
      </c>
      <c r="GO129" s="310">
        <v>0</v>
      </c>
      <c r="GP129" s="258">
        <f t="shared" si="41"/>
        <v>0</v>
      </c>
      <c r="GQ129" s="310">
        <v>0</v>
      </c>
      <c r="GR129" s="310">
        <v>0</v>
      </c>
      <c r="GS129" s="310">
        <v>0</v>
      </c>
      <c r="GT129" s="310">
        <v>0</v>
      </c>
      <c r="GU129" s="310">
        <v>0</v>
      </c>
      <c r="GV129" s="310">
        <v>0</v>
      </c>
      <c r="GW129" s="310">
        <v>0</v>
      </c>
      <c r="GX129" s="310">
        <v>0</v>
      </c>
      <c r="GY129" s="310">
        <v>0</v>
      </c>
      <c r="GZ129" s="310">
        <v>0</v>
      </c>
      <c r="HA129" s="310">
        <v>0</v>
      </c>
      <c r="HB129" s="310">
        <v>0</v>
      </c>
      <c r="HC129" s="310">
        <v>0</v>
      </c>
      <c r="HD129" s="310">
        <v>0</v>
      </c>
      <c r="HE129" s="310">
        <v>0</v>
      </c>
      <c r="HF129" s="258">
        <v>0</v>
      </c>
      <c r="HG129" s="310">
        <v>0</v>
      </c>
      <c r="HH129" s="258">
        <v>0</v>
      </c>
      <c r="HI129" s="311">
        <v>0</v>
      </c>
      <c r="HJ129" s="311">
        <v>0</v>
      </c>
      <c r="HK129" s="310">
        <v>0</v>
      </c>
      <c r="HL129" s="310">
        <v>0</v>
      </c>
      <c r="HM129" s="310">
        <v>0</v>
      </c>
      <c r="HN129" s="310">
        <v>0</v>
      </c>
      <c r="HO129" s="311">
        <v>0</v>
      </c>
      <c r="HP129" s="310">
        <v>0</v>
      </c>
      <c r="HQ129" s="310">
        <v>0</v>
      </c>
      <c r="HR129" s="310">
        <v>0</v>
      </c>
      <c r="HS129" s="310">
        <v>0</v>
      </c>
      <c r="HT129" s="310">
        <v>0</v>
      </c>
      <c r="HU129" s="310">
        <v>0</v>
      </c>
      <c r="HV129" s="310">
        <v>0</v>
      </c>
      <c r="HW129" s="310">
        <v>0</v>
      </c>
      <c r="HX129" s="310">
        <v>0</v>
      </c>
      <c r="HY129" s="310">
        <v>0</v>
      </c>
      <c r="HZ129" s="310">
        <v>0</v>
      </c>
      <c r="IA129" s="310">
        <v>0</v>
      </c>
      <c r="IB129" s="310">
        <v>0</v>
      </c>
      <c r="IC129" s="310">
        <v>0</v>
      </c>
      <c r="ID129" s="310">
        <v>0</v>
      </c>
      <c r="IE129" s="310">
        <v>0</v>
      </c>
      <c r="IF129" s="310">
        <v>0</v>
      </c>
      <c r="IG129" s="310">
        <v>0</v>
      </c>
      <c r="IH129" s="310">
        <v>0</v>
      </c>
      <c r="II129" s="310">
        <v>0</v>
      </c>
      <c r="IJ129" s="310">
        <v>0</v>
      </c>
      <c r="IK129" s="310">
        <v>0</v>
      </c>
      <c r="IL129" s="310">
        <v>0</v>
      </c>
      <c r="IM129" s="310">
        <v>0</v>
      </c>
      <c r="IN129" s="310">
        <v>0</v>
      </c>
      <c r="IO129" s="310">
        <v>0</v>
      </c>
      <c r="IP129" s="310">
        <v>0</v>
      </c>
      <c r="IQ129" s="310">
        <v>0</v>
      </c>
      <c r="IR129" s="310">
        <v>0</v>
      </c>
      <c r="IS129" s="310">
        <v>0</v>
      </c>
      <c r="IT129" s="310">
        <v>0</v>
      </c>
      <c r="IU129" s="310">
        <v>0</v>
      </c>
      <c r="IV129" s="310">
        <v>0</v>
      </c>
      <c r="IW129" s="310">
        <v>0</v>
      </c>
      <c r="IX129" s="310">
        <v>0</v>
      </c>
      <c r="IY129" s="310">
        <v>0</v>
      </c>
      <c r="IZ129" s="310">
        <v>0</v>
      </c>
      <c r="JA129" s="310">
        <v>0</v>
      </c>
    </row>
    <row r="130" spans="1:261" ht="126" x14ac:dyDescent="0.3">
      <c r="A130" s="293">
        <v>120</v>
      </c>
      <c r="B130" s="293" t="s">
        <v>526</v>
      </c>
      <c r="C130" s="292" t="s">
        <v>643</v>
      </c>
      <c r="D130" s="291">
        <v>247693045</v>
      </c>
      <c r="E130" s="265">
        <f t="shared" si="36"/>
        <v>1812.66</v>
      </c>
      <c r="F130" s="265">
        <f t="shared" si="33"/>
        <v>0</v>
      </c>
      <c r="G130" s="265">
        <f t="shared" si="34"/>
        <v>1590.66</v>
      </c>
      <c r="H130" s="265">
        <f t="shared" si="46"/>
        <v>0</v>
      </c>
      <c r="I130" s="265">
        <f t="shared" si="35"/>
        <v>222</v>
      </c>
      <c r="J130" s="290">
        <f t="shared" si="37"/>
        <v>1</v>
      </c>
      <c r="K130" s="310">
        <v>0</v>
      </c>
      <c r="L130" s="290">
        <v>1</v>
      </c>
      <c r="M130" s="310">
        <v>0</v>
      </c>
      <c r="N130" s="310">
        <v>0</v>
      </c>
      <c r="O130" s="310">
        <v>0</v>
      </c>
      <c r="P130" s="294">
        <v>0</v>
      </c>
      <c r="Q130" s="310">
        <v>0</v>
      </c>
      <c r="R130" s="310">
        <v>0</v>
      </c>
      <c r="S130" s="310">
        <v>0</v>
      </c>
      <c r="T130" s="310">
        <v>0</v>
      </c>
      <c r="U130" s="310">
        <v>0</v>
      </c>
      <c r="V130" s="294">
        <v>0</v>
      </c>
      <c r="W130" s="310">
        <v>0</v>
      </c>
      <c r="X130" s="294">
        <v>0</v>
      </c>
      <c r="Y130" s="310">
        <v>0</v>
      </c>
      <c r="Z130" s="294">
        <v>205</v>
      </c>
      <c r="AA130" s="310">
        <v>0</v>
      </c>
      <c r="AB130" s="294">
        <v>0</v>
      </c>
      <c r="AC130" s="310">
        <v>0</v>
      </c>
      <c r="AD130" s="294">
        <v>1</v>
      </c>
      <c r="AE130" s="310">
        <v>0</v>
      </c>
      <c r="AF130" s="311">
        <v>0</v>
      </c>
      <c r="AG130" s="310">
        <v>0</v>
      </c>
      <c r="AH130" s="310">
        <v>0</v>
      </c>
      <c r="AI130" s="310">
        <v>0</v>
      </c>
      <c r="AJ130" s="310">
        <v>0</v>
      </c>
      <c r="AK130" s="310">
        <v>0</v>
      </c>
      <c r="AL130" s="312">
        <v>0</v>
      </c>
      <c r="AM130" s="310">
        <v>0</v>
      </c>
      <c r="AN130" s="310">
        <v>0</v>
      </c>
      <c r="AO130" s="310">
        <v>0</v>
      </c>
      <c r="AP130" s="310">
        <v>0</v>
      </c>
      <c r="AQ130" s="310">
        <v>0</v>
      </c>
      <c r="AR130" s="312">
        <v>0</v>
      </c>
      <c r="AS130" s="310">
        <v>0</v>
      </c>
      <c r="AT130" s="312">
        <v>0</v>
      </c>
      <c r="AU130" s="310">
        <v>0</v>
      </c>
      <c r="AV130" s="312">
        <v>0</v>
      </c>
      <c r="AW130" s="310">
        <v>0</v>
      </c>
      <c r="AX130" s="312">
        <v>0</v>
      </c>
      <c r="AY130" s="310">
        <v>0</v>
      </c>
      <c r="AZ130" s="310">
        <v>0</v>
      </c>
      <c r="BA130" s="310">
        <v>0</v>
      </c>
      <c r="BB130" s="290">
        <v>0</v>
      </c>
      <c r="BC130" s="310">
        <v>0</v>
      </c>
      <c r="BD130" s="310">
        <v>0</v>
      </c>
      <c r="BE130" s="310">
        <v>0</v>
      </c>
      <c r="BF130" s="294">
        <v>0</v>
      </c>
      <c r="BG130" s="310">
        <v>0</v>
      </c>
      <c r="BH130" s="290">
        <v>40</v>
      </c>
      <c r="BI130" s="310">
        <v>0</v>
      </c>
      <c r="BJ130" s="310">
        <v>0</v>
      </c>
      <c r="BK130" s="310">
        <v>0</v>
      </c>
      <c r="BL130" s="294">
        <v>0</v>
      </c>
      <c r="BM130" s="310">
        <v>0</v>
      </c>
      <c r="BN130" s="310">
        <v>0</v>
      </c>
      <c r="BO130" s="310">
        <v>0</v>
      </c>
      <c r="BP130" s="294">
        <v>0</v>
      </c>
      <c r="BQ130" s="310">
        <v>0</v>
      </c>
      <c r="BR130" s="290">
        <v>0</v>
      </c>
      <c r="BS130" s="290">
        <f t="shared" si="38"/>
        <v>1</v>
      </c>
      <c r="BT130" s="310">
        <v>0</v>
      </c>
      <c r="BU130" s="290">
        <v>1</v>
      </c>
      <c r="BV130" s="310">
        <v>0</v>
      </c>
      <c r="BW130" s="310">
        <v>0</v>
      </c>
      <c r="BX130" s="310">
        <v>0</v>
      </c>
      <c r="BY130" s="294">
        <v>0</v>
      </c>
      <c r="BZ130" s="310">
        <v>0</v>
      </c>
      <c r="CA130" s="310">
        <v>0</v>
      </c>
      <c r="CB130" s="310">
        <v>0</v>
      </c>
      <c r="CC130" s="258">
        <v>17</v>
      </c>
      <c r="CD130" s="310">
        <v>0</v>
      </c>
      <c r="CE130" s="310">
        <v>0</v>
      </c>
      <c r="CF130" s="313">
        <v>0</v>
      </c>
      <c r="CG130" s="313">
        <v>0</v>
      </c>
      <c r="CH130" s="310">
        <v>0</v>
      </c>
      <c r="CI130" s="313">
        <v>0</v>
      </c>
      <c r="CJ130" s="310">
        <v>0</v>
      </c>
      <c r="CK130" s="310">
        <v>0</v>
      </c>
      <c r="CL130" s="310">
        <v>0</v>
      </c>
      <c r="CM130" s="311">
        <v>0</v>
      </c>
      <c r="CN130" s="310">
        <v>0</v>
      </c>
      <c r="CO130" s="311">
        <v>0</v>
      </c>
      <c r="CP130" s="310">
        <v>0</v>
      </c>
      <c r="CQ130" s="310">
        <v>0</v>
      </c>
      <c r="CR130" s="310">
        <v>0</v>
      </c>
      <c r="CS130" s="290">
        <v>0</v>
      </c>
      <c r="CT130" s="310">
        <v>0</v>
      </c>
      <c r="CU130" s="310">
        <v>0</v>
      </c>
      <c r="CV130" s="310">
        <v>0</v>
      </c>
      <c r="CW130" s="310">
        <v>0</v>
      </c>
      <c r="CX130" s="310">
        <v>0</v>
      </c>
      <c r="CY130" s="290">
        <v>0</v>
      </c>
      <c r="CZ130" s="290">
        <f t="shared" si="39"/>
        <v>8</v>
      </c>
      <c r="DA130" s="310">
        <v>0</v>
      </c>
      <c r="DB130" s="290">
        <v>8</v>
      </c>
      <c r="DC130" s="310">
        <v>0</v>
      </c>
      <c r="DD130" s="294">
        <v>100</v>
      </c>
      <c r="DE130" s="310">
        <v>0</v>
      </c>
      <c r="DF130" s="310">
        <v>0</v>
      </c>
      <c r="DG130" s="310">
        <v>0</v>
      </c>
      <c r="DH130" s="310">
        <v>0</v>
      </c>
      <c r="DI130" s="310">
        <v>0</v>
      </c>
      <c r="DJ130" s="310">
        <v>0</v>
      </c>
      <c r="DK130" s="310">
        <v>0</v>
      </c>
      <c r="DL130" s="310">
        <v>0</v>
      </c>
      <c r="DM130" s="310">
        <v>0</v>
      </c>
      <c r="DN130" s="310">
        <v>0</v>
      </c>
      <c r="DO130" s="310">
        <v>0</v>
      </c>
      <c r="DP130" s="310">
        <v>0</v>
      </c>
      <c r="DQ130" s="310">
        <v>0</v>
      </c>
      <c r="DR130" s="294">
        <v>0</v>
      </c>
      <c r="DS130" s="310">
        <v>0</v>
      </c>
      <c r="DT130" s="294">
        <v>1222</v>
      </c>
      <c r="DU130" s="310">
        <v>0</v>
      </c>
      <c r="DV130" s="310">
        <v>0</v>
      </c>
      <c r="DW130" s="310">
        <v>0</v>
      </c>
      <c r="DX130" s="310">
        <v>0</v>
      </c>
      <c r="DY130" s="310">
        <v>0</v>
      </c>
      <c r="DZ130" s="310">
        <v>0</v>
      </c>
      <c r="EA130" s="310">
        <v>0</v>
      </c>
      <c r="EB130" s="310">
        <v>0</v>
      </c>
      <c r="EC130" s="310">
        <v>0</v>
      </c>
      <c r="ED130" s="310">
        <v>0</v>
      </c>
      <c r="EE130" s="310">
        <v>0</v>
      </c>
      <c r="EF130" s="310">
        <v>0</v>
      </c>
      <c r="EG130" s="310">
        <v>0</v>
      </c>
      <c r="EH130" s="294">
        <v>0</v>
      </c>
      <c r="EI130" s="294">
        <v>0</v>
      </c>
      <c r="EJ130" s="291">
        <v>349</v>
      </c>
      <c r="EK130" s="310">
        <v>0</v>
      </c>
      <c r="EL130" s="294">
        <v>3.5</v>
      </c>
      <c r="EM130" s="310">
        <v>0</v>
      </c>
      <c r="EN130" s="310">
        <v>0</v>
      </c>
      <c r="EO130" s="310">
        <v>0</v>
      </c>
      <c r="EP130" s="258">
        <v>268.66000000000003</v>
      </c>
      <c r="EQ130" s="258">
        <v>0</v>
      </c>
      <c r="ER130" s="258">
        <v>0</v>
      </c>
      <c r="ES130" s="258">
        <v>0</v>
      </c>
      <c r="ET130" s="258">
        <v>0</v>
      </c>
      <c r="EU130" s="258">
        <v>0</v>
      </c>
      <c r="EV130" s="258">
        <v>0</v>
      </c>
      <c r="EW130" s="310">
        <v>0</v>
      </c>
      <c r="EX130" s="310">
        <v>0</v>
      </c>
      <c r="EY130" s="310">
        <v>0</v>
      </c>
      <c r="EZ130" s="310">
        <v>0</v>
      </c>
      <c r="FA130" s="310">
        <v>0</v>
      </c>
      <c r="FB130" s="310">
        <v>0</v>
      </c>
      <c r="FC130" s="310">
        <v>0</v>
      </c>
      <c r="FD130" s="310">
        <v>0</v>
      </c>
      <c r="FE130" s="310">
        <v>0</v>
      </c>
      <c r="FF130" s="310">
        <v>0</v>
      </c>
      <c r="FG130" s="310">
        <v>0</v>
      </c>
      <c r="FH130" s="310">
        <v>0</v>
      </c>
      <c r="FI130" s="310">
        <v>0</v>
      </c>
      <c r="FJ130" s="310">
        <v>0</v>
      </c>
      <c r="FK130" s="310">
        <v>0</v>
      </c>
      <c r="FL130" s="310">
        <v>0</v>
      </c>
      <c r="FM130" s="310">
        <v>0</v>
      </c>
      <c r="FN130" s="310">
        <v>0</v>
      </c>
      <c r="FO130" s="310">
        <v>0</v>
      </c>
      <c r="FP130" s="310">
        <v>0</v>
      </c>
      <c r="FQ130" s="310">
        <v>0</v>
      </c>
      <c r="FR130" s="310">
        <v>0</v>
      </c>
      <c r="FS130" s="310">
        <v>0</v>
      </c>
      <c r="FT130" s="310">
        <v>0</v>
      </c>
      <c r="FU130" s="310">
        <v>0</v>
      </c>
      <c r="FV130" s="310">
        <v>0</v>
      </c>
      <c r="FW130" s="310">
        <v>0</v>
      </c>
      <c r="FX130" s="310">
        <v>0</v>
      </c>
      <c r="FY130" s="310">
        <v>0</v>
      </c>
      <c r="FZ130" s="310">
        <v>0</v>
      </c>
      <c r="GA130" s="310">
        <v>0</v>
      </c>
      <c r="GB130" s="310">
        <v>0</v>
      </c>
      <c r="GC130" s="310">
        <v>0</v>
      </c>
      <c r="GD130" s="310">
        <v>0</v>
      </c>
      <c r="GE130" s="310">
        <v>0</v>
      </c>
      <c r="GF130" s="310">
        <v>0</v>
      </c>
      <c r="GG130" s="310">
        <v>0</v>
      </c>
      <c r="GH130" s="310">
        <v>0</v>
      </c>
      <c r="GI130" s="310">
        <v>0</v>
      </c>
      <c r="GJ130" s="294">
        <v>89</v>
      </c>
      <c r="GK130" s="310">
        <v>0</v>
      </c>
      <c r="GL130" s="294">
        <v>3</v>
      </c>
      <c r="GM130" s="310">
        <v>0</v>
      </c>
      <c r="GN130" s="258">
        <f t="shared" si="40"/>
        <v>0</v>
      </c>
      <c r="GO130" s="310">
        <v>0</v>
      </c>
      <c r="GP130" s="258">
        <f t="shared" si="41"/>
        <v>0</v>
      </c>
      <c r="GQ130" s="310">
        <v>0</v>
      </c>
      <c r="GR130" s="310">
        <v>0</v>
      </c>
      <c r="GS130" s="310">
        <v>0</v>
      </c>
      <c r="GT130" s="310">
        <v>0</v>
      </c>
      <c r="GU130" s="310">
        <v>0</v>
      </c>
      <c r="GV130" s="310">
        <v>0</v>
      </c>
      <c r="GW130" s="310">
        <v>0</v>
      </c>
      <c r="GX130" s="310">
        <v>0</v>
      </c>
      <c r="GY130" s="310">
        <v>0</v>
      </c>
      <c r="GZ130" s="310">
        <v>0</v>
      </c>
      <c r="HA130" s="310">
        <v>0</v>
      </c>
      <c r="HB130" s="310">
        <v>0</v>
      </c>
      <c r="HC130" s="310">
        <v>0</v>
      </c>
      <c r="HD130" s="310">
        <v>0</v>
      </c>
      <c r="HE130" s="310">
        <v>0</v>
      </c>
      <c r="HF130" s="258">
        <v>0</v>
      </c>
      <c r="HG130" s="310">
        <v>0</v>
      </c>
      <c r="HH130" s="258">
        <v>0</v>
      </c>
      <c r="HI130" s="311">
        <v>0</v>
      </c>
      <c r="HJ130" s="311">
        <v>0</v>
      </c>
      <c r="HK130" s="310">
        <v>0</v>
      </c>
      <c r="HL130" s="310">
        <v>0</v>
      </c>
      <c r="HM130" s="310">
        <v>0</v>
      </c>
      <c r="HN130" s="310">
        <v>0</v>
      </c>
      <c r="HO130" s="311">
        <v>0</v>
      </c>
      <c r="HP130" s="310">
        <v>0</v>
      </c>
      <c r="HQ130" s="310">
        <v>0</v>
      </c>
      <c r="HR130" s="310">
        <v>0</v>
      </c>
      <c r="HS130" s="310">
        <v>0</v>
      </c>
      <c r="HT130" s="310">
        <v>0</v>
      </c>
      <c r="HU130" s="310">
        <v>0</v>
      </c>
      <c r="HV130" s="310">
        <v>0</v>
      </c>
      <c r="HW130" s="310">
        <v>0</v>
      </c>
      <c r="HX130" s="310">
        <v>0</v>
      </c>
      <c r="HY130" s="310">
        <v>0</v>
      </c>
      <c r="HZ130" s="310">
        <v>0</v>
      </c>
      <c r="IA130" s="310">
        <v>0</v>
      </c>
      <c r="IB130" s="310">
        <v>0</v>
      </c>
      <c r="IC130" s="310">
        <v>0</v>
      </c>
      <c r="ID130" s="310">
        <v>0</v>
      </c>
      <c r="IE130" s="310">
        <v>0</v>
      </c>
      <c r="IF130" s="310">
        <v>0</v>
      </c>
      <c r="IG130" s="310">
        <v>0</v>
      </c>
      <c r="IH130" s="310">
        <v>0</v>
      </c>
      <c r="II130" s="310">
        <v>0</v>
      </c>
      <c r="IJ130" s="310">
        <v>0</v>
      </c>
      <c r="IK130" s="310">
        <v>0</v>
      </c>
      <c r="IL130" s="310">
        <v>0</v>
      </c>
      <c r="IM130" s="310">
        <v>0</v>
      </c>
      <c r="IN130" s="310">
        <v>0</v>
      </c>
      <c r="IO130" s="310">
        <v>0</v>
      </c>
      <c r="IP130" s="310">
        <v>0</v>
      </c>
      <c r="IQ130" s="310">
        <v>0</v>
      </c>
      <c r="IR130" s="310">
        <v>0</v>
      </c>
      <c r="IS130" s="310">
        <v>0</v>
      </c>
      <c r="IT130" s="310">
        <v>0</v>
      </c>
      <c r="IU130" s="310">
        <v>0</v>
      </c>
      <c r="IV130" s="310">
        <v>0</v>
      </c>
      <c r="IW130" s="310">
        <v>0</v>
      </c>
      <c r="IX130" s="310">
        <v>0</v>
      </c>
      <c r="IY130" s="310">
        <v>0</v>
      </c>
      <c r="IZ130" s="310">
        <v>0</v>
      </c>
      <c r="JA130" s="310">
        <v>0</v>
      </c>
    </row>
    <row r="131" spans="1:261" ht="157.5" x14ac:dyDescent="0.3">
      <c r="A131" s="293">
        <v>121</v>
      </c>
      <c r="B131" s="293" t="s">
        <v>526</v>
      </c>
      <c r="C131" s="292" t="s">
        <v>644</v>
      </c>
      <c r="D131" s="291">
        <v>247693061</v>
      </c>
      <c r="E131" s="265">
        <f t="shared" si="36"/>
        <v>3785</v>
      </c>
      <c r="F131" s="265">
        <f t="shared" si="33"/>
        <v>0</v>
      </c>
      <c r="G131" s="265">
        <f t="shared" si="34"/>
        <v>3555</v>
      </c>
      <c r="H131" s="265">
        <f>SUM(O131,S131,U131,W131,Y131,AA131,AK131,AO131,AQ131,AS131,AU131,AW131,BC131,BE131,AY131,FK131,FL131,FM131,FQ131,FR131,BX131,CB131,DE131,DI131,DU131,DY131,EM131,ET131,EU131,FE131,FF131,FG131,GO131,GS131,HN131,HR131,HT131,HV131,HX131,HZ131,IJ131,IN131,IP131,IR131,IT131,IV131,FS131,FW131,FX131,FY131,GC131,GD131,GE131,GU131,GW131,GY131,HA131,HC131,IB131,IX131,IZ131,DK131,DM131,DO131,DQ131,IF131,EA131,EC131,EE131,EG131,ID131)</f>
        <v>0</v>
      </c>
      <c r="I131" s="265">
        <f t="shared" si="35"/>
        <v>230</v>
      </c>
      <c r="J131" s="290">
        <f t="shared" si="37"/>
        <v>0</v>
      </c>
      <c r="K131" s="310">
        <v>0</v>
      </c>
      <c r="L131" s="290">
        <v>0</v>
      </c>
      <c r="M131" s="310">
        <v>0</v>
      </c>
      <c r="N131" s="310">
        <v>0</v>
      </c>
      <c r="O131" s="310">
        <v>0</v>
      </c>
      <c r="P131" s="294">
        <v>0</v>
      </c>
      <c r="Q131" s="310">
        <v>0</v>
      </c>
      <c r="R131" s="310">
        <v>0</v>
      </c>
      <c r="S131" s="310">
        <v>0</v>
      </c>
      <c r="T131" s="310">
        <v>0</v>
      </c>
      <c r="U131" s="310">
        <v>0</v>
      </c>
      <c r="V131" s="294">
        <v>0</v>
      </c>
      <c r="W131" s="310">
        <v>0</v>
      </c>
      <c r="X131" s="294">
        <v>0</v>
      </c>
      <c r="Y131" s="310">
        <v>0</v>
      </c>
      <c r="Z131" s="294">
        <v>0</v>
      </c>
      <c r="AA131" s="310">
        <v>0</v>
      </c>
      <c r="AB131" s="294">
        <v>0</v>
      </c>
      <c r="AC131" s="310">
        <v>0</v>
      </c>
      <c r="AD131" s="294">
        <v>0</v>
      </c>
      <c r="AE131" s="310">
        <v>0</v>
      </c>
      <c r="AF131" s="311">
        <v>0</v>
      </c>
      <c r="AG131" s="310">
        <v>0</v>
      </c>
      <c r="AH131" s="310">
        <v>0</v>
      </c>
      <c r="AI131" s="310">
        <v>0</v>
      </c>
      <c r="AJ131" s="310">
        <v>0</v>
      </c>
      <c r="AK131" s="310">
        <v>0</v>
      </c>
      <c r="AL131" s="312">
        <v>0</v>
      </c>
      <c r="AM131" s="310">
        <v>0</v>
      </c>
      <c r="AN131" s="310">
        <v>0</v>
      </c>
      <c r="AO131" s="310">
        <v>0</v>
      </c>
      <c r="AP131" s="310">
        <v>0</v>
      </c>
      <c r="AQ131" s="310">
        <v>0</v>
      </c>
      <c r="AR131" s="312">
        <v>0</v>
      </c>
      <c r="AS131" s="310">
        <v>0</v>
      </c>
      <c r="AT131" s="312">
        <v>0</v>
      </c>
      <c r="AU131" s="310">
        <v>0</v>
      </c>
      <c r="AV131" s="312">
        <v>0</v>
      </c>
      <c r="AW131" s="310">
        <v>0</v>
      </c>
      <c r="AX131" s="312">
        <v>0</v>
      </c>
      <c r="AY131" s="310">
        <v>0</v>
      </c>
      <c r="AZ131" s="310">
        <v>0</v>
      </c>
      <c r="BA131" s="310">
        <v>0</v>
      </c>
      <c r="BB131" s="290">
        <v>0</v>
      </c>
      <c r="BC131" s="310">
        <v>0</v>
      </c>
      <c r="BD131" s="310">
        <v>0</v>
      </c>
      <c r="BE131" s="310">
        <v>0</v>
      </c>
      <c r="BF131" s="294">
        <v>0</v>
      </c>
      <c r="BG131" s="310">
        <v>0</v>
      </c>
      <c r="BH131" s="290">
        <v>35</v>
      </c>
      <c r="BI131" s="310">
        <v>0</v>
      </c>
      <c r="BJ131" s="310">
        <v>0</v>
      </c>
      <c r="BK131" s="310">
        <v>0</v>
      </c>
      <c r="BL131" s="294">
        <v>0</v>
      </c>
      <c r="BM131" s="310">
        <v>0</v>
      </c>
      <c r="BN131" s="310">
        <v>0</v>
      </c>
      <c r="BO131" s="310">
        <v>0</v>
      </c>
      <c r="BP131" s="294">
        <v>0</v>
      </c>
      <c r="BQ131" s="310">
        <v>0</v>
      </c>
      <c r="BR131" s="290">
        <v>0</v>
      </c>
      <c r="BS131" s="290">
        <f t="shared" si="38"/>
        <v>2</v>
      </c>
      <c r="BT131" s="310">
        <v>0</v>
      </c>
      <c r="BU131" s="290">
        <v>2</v>
      </c>
      <c r="BV131" s="310">
        <v>0</v>
      </c>
      <c r="BW131" s="310">
        <v>0</v>
      </c>
      <c r="BX131" s="310">
        <v>0</v>
      </c>
      <c r="BY131" s="294">
        <v>0</v>
      </c>
      <c r="BZ131" s="310">
        <v>0</v>
      </c>
      <c r="CA131" s="310">
        <v>0</v>
      </c>
      <c r="CB131" s="310">
        <v>0</v>
      </c>
      <c r="CC131" s="258">
        <v>30</v>
      </c>
      <c r="CD131" s="310">
        <v>0</v>
      </c>
      <c r="CE131" s="310">
        <v>0</v>
      </c>
      <c r="CF131" s="313">
        <v>0</v>
      </c>
      <c r="CG131" s="313">
        <v>0</v>
      </c>
      <c r="CH131" s="310">
        <v>0</v>
      </c>
      <c r="CI131" s="313">
        <v>0</v>
      </c>
      <c r="CJ131" s="310">
        <v>0</v>
      </c>
      <c r="CK131" s="310">
        <v>0</v>
      </c>
      <c r="CL131" s="310">
        <v>0</v>
      </c>
      <c r="CM131" s="311">
        <v>0</v>
      </c>
      <c r="CN131" s="310">
        <v>0</v>
      </c>
      <c r="CO131" s="311">
        <v>1</v>
      </c>
      <c r="CP131" s="310">
        <v>0</v>
      </c>
      <c r="CQ131" s="310">
        <v>0</v>
      </c>
      <c r="CR131" s="310">
        <v>0</v>
      </c>
      <c r="CS131" s="290">
        <v>0</v>
      </c>
      <c r="CT131" s="310">
        <v>0</v>
      </c>
      <c r="CU131" s="310">
        <v>0</v>
      </c>
      <c r="CV131" s="310">
        <v>0</v>
      </c>
      <c r="CW131" s="310">
        <v>0</v>
      </c>
      <c r="CX131" s="310">
        <v>0</v>
      </c>
      <c r="CY131" s="290">
        <v>0</v>
      </c>
      <c r="CZ131" s="290">
        <f t="shared" si="39"/>
        <v>15</v>
      </c>
      <c r="DA131" s="310">
        <v>0</v>
      </c>
      <c r="DB131" s="290">
        <v>15</v>
      </c>
      <c r="DC131" s="310">
        <v>0</v>
      </c>
      <c r="DD131" s="294">
        <v>0</v>
      </c>
      <c r="DE131" s="310">
        <v>0</v>
      </c>
      <c r="DF131" s="310">
        <v>0</v>
      </c>
      <c r="DG131" s="310">
        <v>0</v>
      </c>
      <c r="DH131" s="310">
        <v>0</v>
      </c>
      <c r="DI131" s="310">
        <v>0</v>
      </c>
      <c r="DJ131" s="310">
        <v>0</v>
      </c>
      <c r="DK131" s="310">
        <v>0</v>
      </c>
      <c r="DL131" s="310">
        <v>0</v>
      </c>
      <c r="DM131" s="310">
        <v>0</v>
      </c>
      <c r="DN131" s="310">
        <v>0</v>
      </c>
      <c r="DO131" s="310">
        <v>0</v>
      </c>
      <c r="DP131" s="310">
        <v>0</v>
      </c>
      <c r="DQ131" s="310">
        <v>0</v>
      </c>
      <c r="DR131" s="294">
        <v>200</v>
      </c>
      <c r="DS131" s="310">
        <v>0</v>
      </c>
      <c r="DT131" s="294">
        <v>3555</v>
      </c>
      <c r="DU131" s="310">
        <v>0</v>
      </c>
      <c r="DV131" s="310">
        <v>0</v>
      </c>
      <c r="DW131" s="310">
        <v>0</v>
      </c>
      <c r="DX131" s="310">
        <v>0</v>
      </c>
      <c r="DY131" s="310">
        <v>0</v>
      </c>
      <c r="DZ131" s="310">
        <v>0</v>
      </c>
      <c r="EA131" s="310">
        <v>0</v>
      </c>
      <c r="EB131" s="310">
        <v>0</v>
      </c>
      <c r="EC131" s="310">
        <v>0</v>
      </c>
      <c r="ED131" s="310">
        <v>0</v>
      </c>
      <c r="EE131" s="310">
        <v>0</v>
      </c>
      <c r="EF131" s="310">
        <v>0</v>
      </c>
      <c r="EG131" s="310">
        <v>0</v>
      </c>
      <c r="EH131" s="294">
        <v>0</v>
      </c>
      <c r="EI131" s="294">
        <v>0</v>
      </c>
      <c r="EJ131" s="291">
        <v>1016</v>
      </c>
      <c r="EK131" s="310">
        <v>0</v>
      </c>
      <c r="EL131" s="294">
        <v>3.5</v>
      </c>
      <c r="EM131" s="310">
        <v>0</v>
      </c>
      <c r="EN131" s="310">
        <v>0</v>
      </c>
      <c r="EO131" s="310">
        <v>0</v>
      </c>
      <c r="EP131" s="258">
        <v>0</v>
      </c>
      <c r="EQ131" s="258">
        <v>0</v>
      </c>
      <c r="ER131" s="258">
        <v>0</v>
      </c>
      <c r="ES131" s="258">
        <v>0</v>
      </c>
      <c r="ET131" s="258">
        <v>0</v>
      </c>
      <c r="EU131" s="258">
        <v>0</v>
      </c>
      <c r="EV131" s="258">
        <v>0</v>
      </c>
      <c r="EW131" s="310">
        <v>0</v>
      </c>
      <c r="EX131" s="310">
        <v>0</v>
      </c>
      <c r="EY131" s="310">
        <v>0</v>
      </c>
      <c r="EZ131" s="310">
        <v>0</v>
      </c>
      <c r="FA131" s="310">
        <v>0</v>
      </c>
      <c r="FB131" s="310">
        <v>0</v>
      </c>
      <c r="FC131" s="310">
        <v>0</v>
      </c>
      <c r="FD131" s="310">
        <v>0</v>
      </c>
      <c r="FE131" s="310">
        <v>0</v>
      </c>
      <c r="FF131" s="310">
        <v>0</v>
      </c>
      <c r="FG131" s="310">
        <v>0</v>
      </c>
      <c r="FH131" s="310">
        <v>0</v>
      </c>
      <c r="FI131" s="310">
        <v>0</v>
      </c>
      <c r="FJ131" s="310">
        <v>0</v>
      </c>
      <c r="FK131" s="310">
        <v>0</v>
      </c>
      <c r="FL131" s="310">
        <v>0</v>
      </c>
      <c r="FM131" s="310">
        <v>0</v>
      </c>
      <c r="FN131" s="310">
        <v>0</v>
      </c>
      <c r="FO131" s="310">
        <v>0</v>
      </c>
      <c r="FP131" s="310">
        <v>0</v>
      </c>
      <c r="FQ131" s="310">
        <v>0</v>
      </c>
      <c r="FR131" s="310">
        <v>0</v>
      </c>
      <c r="FS131" s="310">
        <v>0</v>
      </c>
      <c r="FT131" s="310">
        <v>0</v>
      </c>
      <c r="FU131" s="310">
        <v>0</v>
      </c>
      <c r="FV131" s="310">
        <v>0</v>
      </c>
      <c r="FW131" s="310">
        <v>0</v>
      </c>
      <c r="FX131" s="310">
        <v>0</v>
      </c>
      <c r="FY131" s="310">
        <v>0</v>
      </c>
      <c r="FZ131" s="310">
        <v>0</v>
      </c>
      <c r="GA131" s="310">
        <v>0</v>
      </c>
      <c r="GB131" s="310">
        <v>0</v>
      </c>
      <c r="GC131" s="310">
        <v>0</v>
      </c>
      <c r="GD131" s="310">
        <v>0</v>
      </c>
      <c r="GE131" s="310">
        <v>0</v>
      </c>
      <c r="GF131" s="310">
        <v>0</v>
      </c>
      <c r="GG131" s="310">
        <v>0</v>
      </c>
      <c r="GH131" s="310">
        <v>0</v>
      </c>
      <c r="GI131" s="310">
        <v>0</v>
      </c>
      <c r="GJ131" s="294">
        <v>0</v>
      </c>
      <c r="GK131" s="310">
        <v>0</v>
      </c>
      <c r="GL131" s="294">
        <v>0</v>
      </c>
      <c r="GM131" s="310">
        <v>0</v>
      </c>
      <c r="GN131" s="258">
        <f t="shared" si="40"/>
        <v>0</v>
      </c>
      <c r="GO131" s="310">
        <v>0</v>
      </c>
      <c r="GP131" s="258">
        <f t="shared" si="41"/>
        <v>0</v>
      </c>
      <c r="GQ131" s="310">
        <v>0</v>
      </c>
      <c r="GR131" s="310">
        <v>0</v>
      </c>
      <c r="GS131" s="310">
        <v>0</v>
      </c>
      <c r="GT131" s="310">
        <v>0</v>
      </c>
      <c r="GU131" s="310">
        <v>0</v>
      </c>
      <c r="GV131" s="310">
        <v>0</v>
      </c>
      <c r="GW131" s="310">
        <v>0</v>
      </c>
      <c r="GX131" s="310">
        <v>0</v>
      </c>
      <c r="GY131" s="310">
        <v>0</v>
      </c>
      <c r="GZ131" s="310">
        <v>0</v>
      </c>
      <c r="HA131" s="310">
        <v>0</v>
      </c>
      <c r="HB131" s="310">
        <v>0</v>
      </c>
      <c r="HC131" s="310">
        <v>0</v>
      </c>
      <c r="HD131" s="310">
        <v>0</v>
      </c>
      <c r="HE131" s="310">
        <v>0</v>
      </c>
      <c r="HF131" s="258">
        <v>0</v>
      </c>
      <c r="HG131" s="310">
        <v>0</v>
      </c>
      <c r="HH131" s="258">
        <v>0</v>
      </c>
      <c r="HI131" s="311">
        <v>0</v>
      </c>
      <c r="HJ131" s="311">
        <v>0</v>
      </c>
      <c r="HK131" s="310">
        <v>0</v>
      </c>
      <c r="HL131" s="310">
        <v>0</v>
      </c>
      <c r="HM131" s="310">
        <v>0</v>
      </c>
      <c r="HN131" s="310">
        <v>0</v>
      </c>
      <c r="HO131" s="311">
        <v>0</v>
      </c>
      <c r="HP131" s="310">
        <v>0</v>
      </c>
      <c r="HQ131" s="310">
        <v>0</v>
      </c>
      <c r="HR131" s="310">
        <v>0</v>
      </c>
      <c r="HS131" s="310">
        <v>0</v>
      </c>
      <c r="HT131" s="310">
        <v>0</v>
      </c>
      <c r="HU131" s="310">
        <v>0</v>
      </c>
      <c r="HV131" s="310">
        <v>0</v>
      </c>
      <c r="HW131" s="310">
        <v>0</v>
      </c>
      <c r="HX131" s="310">
        <v>0</v>
      </c>
      <c r="HY131" s="310">
        <v>0</v>
      </c>
      <c r="HZ131" s="310">
        <v>0</v>
      </c>
      <c r="IA131" s="310">
        <v>0</v>
      </c>
      <c r="IB131" s="310">
        <v>0</v>
      </c>
      <c r="IC131" s="310">
        <v>0</v>
      </c>
      <c r="ID131" s="310">
        <v>0</v>
      </c>
      <c r="IE131" s="310">
        <v>0</v>
      </c>
      <c r="IF131" s="310">
        <v>0</v>
      </c>
      <c r="IG131" s="310">
        <v>0</v>
      </c>
      <c r="IH131" s="310">
        <v>0</v>
      </c>
      <c r="II131" s="310">
        <v>0</v>
      </c>
      <c r="IJ131" s="310">
        <v>0</v>
      </c>
      <c r="IK131" s="310">
        <v>0</v>
      </c>
      <c r="IL131" s="310">
        <v>0</v>
      </c>
      <c r="IM131" s="310">
        <v>0</v>
      </c>
      <c r="IN131" s="310">
        <v>0</v>
      </c>
      <c r="IO131" s="310">
        <v>0</v>
      </c>
      <c r="IP131" s="310">
        <v>0</v>
      </c>
      <c r="IQ131" s="310">
        <v>0</v>
      </c>
      <c r="IR131" s="310">
        <v>0</v>
      </c>
      <c r="IS131" s="310">
        <v>0</v>
      </c>
      <c r="IT131" s="310">
        <v>0</v>
      </c>
      <c r="IU131" s="310">
        <v>0</v>
      </c>
      <c r="IV131" s="310">
        <v>0</v>
      </c>
      <c r="IW131" s="310">
        <v>0</v>
      </c>
      <c r="IX131" s="310">
        <v>0</v>
      </c>
      <c r="IY131" s="310">
        <v>0</v>
      </c>
      <c r="IZ131" s="310">
        <v>0</v>
      </c>
      <c r="JA131" s="310">
        <v>0</v>
      </c>
    </row>
    <row r="132" spans="1:261" ht="173.25" x14ac:dyDescent="0.3">
      <c r="A132" s="293">
        <v>122</v>
      </c>
      <c r="B132" s="293" t="s">
        <v>526</v>
      </c>
      <c r="C132" s="292" t="s">
        <v>645</v>
      </c>
      <c r="D132" s="291">
        <v>247693051</v>
      </c>
      <c r="E132" s="265">
        <f t="shared" si="36"/>
        <v>6308.71</v>
      </c>
      <c r="F132" s="265">
        <f t="shared" si="33"/>
        <v>0</v>
      </c>
      <c r="G132" s="265">
        <f t="shared" si="34"/>
        <v>4285</v>
      </c>
      <c r="H132" s="265">
        <f>SUM(O132,S132,U132,W132,Y132,AA132,AK132,AO132,AQ132,AS132,AU132,AW132,BC132,BE132,AY132,FK132,FL132,FM132,FQ132,FR132,BX132,CB132,DE132,DI132,DU132,DY132,ES132,ET132,EU132,FE132,FF132,FG132,GO132,GS132,HN132,HR132,HT132,HV132,HX132,HZ132,IJ132,IN132,IP132,IR132,IT132,IV132,FS132,FW132,FX132,FY132,GC132,GD132,GE132,GU132,GW132,GY132,HA132,HC132,IB132,IX132,IZ132,DK132,DM132,DO132,DQ132,IF132,EA132,EC132,EE132,EG132,ID132)</f>
        <v>0</v>
      </c>
      <c r="I132" s="265">
        <f t="shared" si="35"/>
        <v>2023.71</v>
      </c>
      <c r="J132" s="290">
        <f t="shared" si="37"/>
        <v>3</v>
      </c>
      <c r="K132" s="310">
        <v>0</v>
      </c>
      <c r="L132" s="290">
        <v>3</v>
      </c>
      <c r="M132" s="310">
        <v>0</v>
      </c>
      <c r="N132" s="310">
        <v>0</v>
      </c>
      <c r="O132" s="310">
        <v>0</v>
      </c>
      <c r="P132" s="294">
        <v>154</v>
      </c>
      <c r="Q132" s="310">
        <v>0</v>
      </c>
      <c r="R132" s="310">
        <v>0</v>
      </c>
      <c r="S132" s="310">
        <v>0</v>
      </c>
      <c r="T132" s="310">
        <v>0</v>
      </c>
      <c r="U132" s="310">
        <v>0</v>
      </c>
      <c r="V132" s="294">
        <v>493</v>
      </c>
      <c r="W132" s="310">
        <v>0</v>
      </c>
      <c r="X132" s="294">
        <v>0</v>
      </c>
      <c r="Y132" s="310">
        <v>0</v>
      </c>
      <c r="Z132" s="294">
        <v>0</v>
      </c>
      <c r="AA132" s="310">
        <v>0</v>
      </c>
      <c r="AB132" s="294">
        <v>0</v>
      </c>
      <c r="AC132" s="310">
        <v>0</v>
      </c>
      <c r="AD132" s="294">
        <v>0</v>
      </c>
      <c r="AE132" s="310">
        <v>0</v>
      </c>
      <c r="AF132" s="311">
        <v>1</v>
      </c>
      <c r="AG132" s="310">
        <v>0</v>
      </c>
      <c r="AH132" s="310">
        <v>0</v>
      </c>
      <c r="AI132" s="310">
        <v>0</v>
      </c>
      <c r="AJ132" s="310">
        <v>0</v>
      </c>
      <c r="AK132" s="310">
        <v>0</v>
      </c>
      <c r="AL132" s="312">
        <v>450</v>
      </c>
      <c r="AM132" s="310">
        <v>0</v>
      </c>
      <c r="AN132" s="310">
        <v>0</v>
      </c>
      <c r="AO132" s="310">
        <v>0</v>
      </c>
      <c r="AP132" s="310">
        <v>0</v>
      </c>
      <c r="AQ132" s="310">
        <v>0</v>
      </c>
      <c r="AR132" s="312">
        <v>0</v>
      </c>
      <c r="AS132" s="310">
        <v>0</v>
      </c>
      <c r="AT132" s="312">
        <v>0</v>
      </c>
      <c r="AU132" s="310">
        <v>0</v>
      </c>
      <c r="AV132" s="312">
        <v>0</v>
      </c>
      <c r="AW132" s="310">
        <v>0</v>
      </c>
      <c r="AX132" s="312">
        <v>0</v>
      </c>
      <c r="AY132" s="310">
        <v>0</v>
      </c>
      <c r="AZ132" s="310">
        <v>0</v>
      </c>
      <c r="BA132" s="310">
        <v>0</v>
      </c>
      <c r="BB132" s="290">
        <v>0</v>
      </c>
      <c r="BC132" s="310">
        <v>0</v>
      </c>
      <c r="BD132" s="310">
        <v>0</v>
      </c>
      <c r="BE132" s="310">
        <v>0</v>
      </c>
      <c r="BF132" s="294">
        <v>0</v>
      </c>
      <c r="BG132" s="310">
        <v>0</v>
      </c>
      <c r="BH132" s="290">
        <v>89</v>
      </c>
      <c r="BI132" s="310">
        <v>0</v>
      </c>
      <c r="BJ132" s="310">
        <v>0</v>
      </c>
      <c r="BK132" s="310">
        <v>0</v>
      </c>
      <c r="BL132" s="294">
        <v>0</v>
      </c>
      <c r="BM132" s="310">
        <v>0</v>
      </c>
      <c r="BN132" s="310">
        <v>0</v>
      </c>
      <c r="BO132" s="310">
        <v>0</v>
      </c>
      <c r="BP132" s="294">
        <v>0</v>
      </c>
      <c r="BQ132" s="310">
        <v>0</v>
      </c>
      <c r="BR132" s="290">
        <v>0</v>
      </c>
      <c r="BS132" s="290">
        <f t="shared" si="38"/>
        <v>5</v>
      </c>
      <c r="BT132" s="310">
        <v>0</v>
      </c>
      <c r="BU132" s="290">
        <v>5</v>
      </c>
      <c r="BV132" s="310">
        <v>0</v>
      </c>
      <c r="BW132" s="310">
        <v>0</v>
      </c>
      <c r="BX132" s="310">
        <v>0</v>
      </c>
      <c r="BY132" s="294">
        <v>98</v>
      </c>
      <c r="BZ132" s="310">
        <v>0</v>
      </c>
      <c r="CA132" s="310">
        <v>0</v>
      </c>
      <c r="CB132" s="310">
        <v>0</v>
      </c>
      <c r="CC132" s="258">
        <v>0</v>
      </c>
      <c r="CD132" s="310">
        <v>0</v>
      </c>
      <c r="CE132" s="310">
        <v>0</v>
      </c>
      <c r="CF132" s="313">
        <v>0</v>
      </c>
      <c r="CG132" s="313">
        <v>0</v>
      </c>
      <c r="CH132" s="310">
        <v>0</v>
      </c>
      <c r="CI132" s="313">
        <v>0</v>
      </c>
      <c r="CJ132" s="310">
        <v>0</v>
      </c>
      <c r="CK132" s="310">
        <v>0</v>
      </c>
      <c r="CL132" s="310">
        <v>0</v>
      </c>
      <c r="CM132" s="311">
        <v>0</v>
      </c>
      <c r="CN132" s="310">
        <v>0</v>
      </c>
      <c r="CO132" s="311">
        <v>0</v>
      </c>
      <c r="CP132" s="310">
        <v>0</v>
      </c>
      <c r="CQ132" s="310">
        <v>0</v>
      </c>
      <c r="CR132" s="310">
        <v>0</v>
      </c>
      <c r="CS132" s="290">
        <v>0</v>
      </c>
      <c r="CT132" s="310">
        <v>0</v>
      </c>
      <c r="CU132" s="310">
        <v>0</v>
      </c>
      <c r="CV132" s="310">
        <v>0</v>
      </c>
      <c r="CW132" s="310">
        <v>0</v>
      </c>
      <c r="CX132" s="310">
        <v>0</v>
      </c>
      <c r="CY132" s="290">
        <v>0</v>
      </c>
      <c r="CZ132" s="290">
        <f t="shared" si="39"/>
        <v>37</v>
      </c>
      <c r="DA132" s="310">
        <v>0</v>
      </c>
      <c r="DB132" s="290">
        <v>37</v>
      </c>
      <c r="DC132" s="310">
        <v>0</v>
      </c>
      <c r="DD132" s="294">
        <v>485</v>
      </c>
      <c r="DE132" s="310">
        <v>0</v>
      </c>
      <c r="DF132" s="310">
        <v>0</v>
      </c>
      <c r="DG132" s="310">
        <v>0</v>
      </c>
      <c r="DH132" s="310">
        <v>0</v>
      </c>
      <c r="DI132" s="310">
        <v>0</v>
      </c>
      <c r="DJ132" s="310">
        <v>0</v>
      </c>
      <c r="DK132" s="310">
        <v>0</v>
      </c>
      <c r="DL132" s="310">
        <v>0</v>
      </c>
      <c r="DM132" s="310">
        <v>0</v>
      </c>
      <c r="DN132" s="310">
        <v>0</v>
      </c>
      <c r="DO132" s="310">
        <v>0</v>
      </c>
      <c r="DP132" s="310">
        <v>0</v>
      </c>
      <c r="DQ132" s="310">
        <v>0</v>
      </c>
      <c r="DR132" s="294">
        <v>0</v>
      </c>
      <c r="DS132" s="310">
        <v>0</v>
      </c>
      <c r="DT132" s="294">
        <v>3800</v>
      </c>
      <c r="DU132" s="310">
        <v>0</v>
      </c>
      <c r="DV132" s="310">
        <v>0</v>
      </c>
      <c r="DW132" s="310">
        <v>0</v>
      </c>
      <c r="DX132" s="310">
        <v>0</v>
      </c>
      <c r="DY132" s="310">
        <v>0</v>
      </c>
      <c r="DZ132" s="310">
        <v>0</v>
      </c>
      <c r="EA132" s="310">
        <v>0</v>
      </c>
      <c r="EB132" s="310">
        <v>0</v>
      </c>
      <c r="EC132" s="310">
        <v>0</v>
      </c>
      <c r="ED132" s="310">
        <v>0</v>
      </c>
      <c r="EE132" s="310">
        <v>0</v>
      </c>
      <c r="EF132" s="310">
        <v>0</v>
      </c>
      <c r="EG132" s="310">
        <v>0</v>
      </c>
      <c r="EH132" s="294">
        <v>0</v>
      </c>
      <c r="EI132" s="294">
        <v>0</v>
      </c>
      <c r="EJ132" s="291">
        <v>1086</v>
      </c>
      <c r="EK132" s="310">
        <v>0</v>
      </c>
      <c r="EL132" s="294">
        <v>3.25</v>
      </c>
      <c r="EM132" s="310">
        <v>0</v>
      </c>
      <c r="EN132" s="310">
        <v>0</v>
      </c>
      <c r="EO132" s="310">
        <v>0</v>
      </c>
      <c r="EP132" s="258">
        <v>0</v>
      </c>
      <c r="EQ132" s="258">
        <v>0</v>
      </c>
      <c r="ER132" s="258">
        <v>0</v>
      </c>
      <c r="ES132" s="258">
        <v>0</v>
      </c>
      <c r="ET132" s="258">
        <v>0</v>
      </c>
      <c r="EU132" s="258">
        <v>0</v>
      </c>
      <c r="EV132" s="258">
        <v>828.71</v>
      </c>
      <c r="EW132" s="310">
        <v>0</v>
      </c>
      <c r="EX132" s="310">
        <v>0</v>
      </c>
      <c r="EY132" s="310">
        <v>0</v>
      </c>
      <c r="EZ132" s="310">
        <v>0</v>
      </c>
      <c r="FA132" s="310">
        <v>0</v>
      </c>
      <c r="FB132" s="310">
        <v>0</v>
      </c>
      <c r="FC132" s="310">
        <v>0</v>
      </c>
      <c r="FD132" s="310">
        <v>0</v>
      </c>
      <c r="FE132" s="310">
        <v>0</v>
      </c>
      <c r="FF132" s="310">
        <v>0</v>
      </c>
      <c r="FG132" s="310">
        <v>0</v>
      </c>
      <c r="FH132" s="310">
        <v>0</v>
      </c>
      <c r="FI132" s="310">
        <v>0</v>
      </c>
      <c r="FJ132" s="310">
        <v>0</v>
      </c>
      <c r="FK132" s="310">
        <v>0</v>
      </c>
      <c r="FL132" s="310">
        <v>0</v>
      </c>
      <c r="FM132" s="310">
        <v>0</v>
      </c>
      <c r="FN132" s="310">
        <v>0</v>
      </c>
      <c r="FO132" s="310">
        <v>0</v>
      </c>
      <c r="FP132" s="310">
        <v>0</v>
      </c>
      <c r="FQ132" s="310">
        <v>0</v>
      </c>
      <c r="FR132" s="310">
        <v>0</v>
      </c>
      <c r="FS132" s="310">
        <v>0</v>
      </c>
      <c r="FT132" s="310">
        <v>0</v>
      </c>
      <c r="FU132" s="310">
        <v>0</v>
      </c>
      <c r="FV132" s="310">
        <v>0</v>
      </c>
      <c r="FW132" s="310">
        <v>0</v>
      </c>
      <c r="FX132" s="310">
        <v>0</v>
      </c>
      <c r="FY132" s="310">
        <v>0</v>
      </c>
      <c r="FZ132" s="310">
        <v>0</v>
      </c>
      <c r="GA132" s="310">
        <v>0</v>
      </c>
      <c r="GB132" s="310">
        <v>0</v>
      </c>
      <c r="GC132" s="310">
        <v>0</v>
      </c>
      <c r="GD132" s="310">
        <v>0</v>
      </c>
      <c r="GE132" s="310">
        <v>0</v>
      </c>
      <c r="GF132" s="310">
        <v>0</v>
      </c>
      <c r="GG132" s="310">
        <v>0</v>
      </c>
      <c r="GH132" s="310">
        <v>0</v>
      </c>
      <c r="GI132" s="310">
        <v>0</v>
      </c>
      <c r="GJ132" s="294">
        <v>380</v>
      </c>
      <c r="GK132" s="310">
        <v>0</v>
      </c>
      <c r="GL132" s="294">
        <v>1.5</v>
      </c>
      <c r="GM132" s="310">
        <v>0</v>
      </c>
      <c r="GN132" s="258">
        <f t="shared" si="40"/>
        <v>0</v>
      </c>
      <c r="GO132" s="310">
        <v>0</v>
      </c>
      <c r="GP132" s="258">
        <f t="shared" si="41"/>
        <v>0</v>
      </c>
      <c r="GQ132" s="310">
        <v>0</v>
      </c>
      <c r="GR132" s="310">
        <v>0</v>
      </c>
      <c r="GS132" s="310">
        <v>0</v>
      </c>
      <c r="GT132" s="310">
        <v>0</v>
      </c>
      <c r="GU132" s="310">
        <v>0</v>
      </c>
      <c r="GV132" s="310">
        <v>0</v>
      </c>
      <c r="GW132" s="310">
        <v>0</v>
      </c>
      <c r="GX132" s="310">
        <v>0</v>
      </c>
      <c r="GY132" s="310">
        <v>0</v>
      </c>
      <c r="GZ132" s="310">
        <v>0</v>
      </c>
      <c r="HA132" s="310">
        <v>0</v>
      </c>
      <c r="HB132" s="310">
        <v>0</v>
      </c>
      <c r="HC132" s="310">
        <v>0</v>
      </c>
      <c r="HD132" s="310">
        <v>0</v>
      </c>
      <c r="HE132" s="310">
        <v>0</v>
      </c>
      <c r="HF132" s="258">
        <v>0</v>
      </c>
      <c r="HG132" s="310">
        <v>0</v>
      </c>
      <c r="HH132" s="258">
        <v>0</v>
      </c>
      <c r="HI132" s="311">
        <v>0</v>
      </c>
      <c r="HJ132" s="311">
        <v>0</v>
      </c>
      <c r="HK132" s="310">
        <v>0</v>
      </c>
      <c r="HL132" s="310">
        <v>0</v>
      </c>
      <c r="HM132" s="310">
        <v>0</v>
      </c>
      <c r="HN132" s="310">
        <v>0</v>
      </c>
      <c r="HO132" s="311">
        <v>0</v>
      </c>
      <c r="HP132" s="310">
        <v>0</v>
      </c>
      <c r="HQ132" s="310">
        <v>0</v>
      </c>
      <c r="HR132" s="310">
        <v>0</v>
      </c>
      <c r="HS132" s="310">
        <v>0</v>
      </c>
      <c r="HT132" s="310">
        <v>0</v>
      </c>
      <c r="HU132" s="310">
        <v>0</v>
      </c>
      <c r="HV132" s="310">
        <v>0</v>
      </c>
      <c r="HW132" s="310">
        <v>0</v>
      </c>
      <c r="HX132" s="310">
        <v>0</v>
      </c>
      <c r="HY132" s="310">
        <v>0</v>
      </c>
      <c r="HZ132" s="310">
        <v>0</v>
      </c>
      <c r="IA132" s="310">
        <v>0</v>
      </c>
      <c r="IB132" s="310">
        <v>0</v>
      </c>
      <c r="IC132" s="310">
        <v>0</v>
      </c>
      <c r="ID132" s="310">
        <v>0</v>
      </c>
      <c r="IE132" s="310">
        <v>0</v>
      </c>
      <c r="IF132" s="310">
        <v>0</v>
      </c>
      <c r="IG132" s="310">
        <v>0</v>
      </c>
      <c r="IH132" s="310">
        <v>0</v>
      </c>
      <c r="II132" s="310">
        <v>0</v>
      </c>
      <c r="IJ132" s="310">
        <v>0</v>
      </c>
      <c r="IK132" s="310">
        <v>0</v>
      </c>
      <c r="IL132" s="310">
        <v>0</v>
      </c>
      <c r="IM132" s="310">
        <v>0</v>
      </c>
      <c r="IN132" s="310">
        <v>0</v>
      </c>
      <c r="IO132" s="310">
        <v>0</v>
      </c>
      <c r="IP132" s="310">
        <v>0</v>
      </c>
      <c r="IQ132" s="310">
        <v>0</v>
      </c>
      <c r="IR132" s="310">
        <v>0</v>
      </c>
      <c r="IS132" s="310">
        <v>0</v>
      </c>
      <c r="IT132" s="310">
        <v>0</v>
      </c>
      <c r="IU132" s="310">
        <v>0</v>
      </c>
      <c r="IV132" s="310">
        <v>0</v>
      </c>
      <c r="IW132" s="310">
        <v>0</v>
      </c>
      <c r="IX132" s="310">
        <v>0</v>
      </c>
      <c r="IY132" s="310">
        <v>0</v>
      </c>
      <c r="IZ132" s="310">
        <v>0</v>
      </c>
      <c r="JA132" s="310">
        <v>0</v>
      </c>
    </row>
    <row r="133" spans="1:261" ht="63" x14ac:dyDescent="0.3">
      <c r="A133" s="293">
        <v>123</v>
      </c>
      <c r="B133" s="293" t="s">
        <v>526</v>
      </c>
      <c r="C133" s="292" t="s">
        <v>646</v>
      </c>
      <c r="D133" s="291">
        <v>247693047</v>
      </c>
      <c r="E133" s="265">
        <f t="shared" si="36"/>
        <v>183</v>
      </c>
      <c r="F133" s="265">
        <f t="shared" si="33"/>
        <v>0</v>
      </c>
      <c r="G133" s="265">
        <f t="shared" si="34"/>
        <v>183</v>
      </c>
      <c r="H133" s="265">
        <f>SUM(O133,S133,U133,W133,Y133,AA133,AK133,AO133,AQ133,AS133,AU133,AW133,BC133,BE133,AY133,FK133,FL133,FM133,FQ133,FR133,BX133,CB133,DE133,DI133,DU133,DY133,ES133,ET133,EU133,FE133,FF133,FG133,GO133,GS133,HN133,HR133,HT133,HV133,HX133,HZ133,IJ133,IN133,IP133,IR133,IT133,IV133,FS133,FW133,FX133,FY133,GC133,GD133,GE133,GU133,GW133,GY133,HA133,HC133,IB133,IX133,IZ133,DK133,DM133,DO133,DQ133,IF133,EA133,EC133,EE133,EG133,ID133)</f>
        <v>0</v>
      </c>
      <c r="I133" s="265">
        <f t="shared" si="35"/>
        <v>0</v>
      </c>
      <c r="J133" s="290">
        <f t="shared" si="37"/>
        <v>0</v>
      </c>
      <c r="K133" s="310">
        <v>0</v>
      </c>
      <c r="L133" s="290">
        <v>0</v>
      </c>
      <c r="M133" s="310">
        <v>0</v>
      </c>
      <c r="N133" s="310">
        <v>0</v>
      </c>
      <c r="O133" s="310">
        <v>0</v>
      </c>
      <c r="P133" s="294">
        <v>0</v>
      </c>
      <c r="Q133" s="310">
        <v>0</v>
      </c>
      <c r="R133" s="310">
        <v>0</v>
      </c>
      <c r="S133" s="310">
        <v>0</v>
      </c>
      <c r="T133" s="310">
        <v>0</v>
      </c>
      <c r="U133" s="310">
        <v>0</v>
      </c>
      <c r="V133" s="294">
        <v>0</v>
      </c>
      <c r="W133" s="310">
        <v>0</v>
      </c>
      <c r="X133" s="294">
        <v>0</v>
      </c>
      <c r="Y133" s="310">
        <v>0</v>
      </c>
      <c r="Z133" s="294">
        <v>0</v>
      </c>
      <c r="AA133" s="310">
        <v>0</v>
      </c>
      <c r="AB133" s="294">
        <v>0</v>
      </c>
      <c r="AC133" s="310">
        <v>0</v>
      </c>
      <c r="AD133" s="294">
        <v>0</v>
      </c>
      <c r="AE133" s="310">
        <v>0</v>
      </c>
      <c r="AF133" s="311">
        <v>0</v>
      </c>
      <c r="AG133" s="310">
        <v>0</v>
      </c>
      <c r="AH133" s="310">
        <v>0</v>
      </c>
      <c r="AI133" s="310">
        <v>0</v>
      </c>
      <c r="AJ133" s="310">
        <v>0</v>
      </c>
      <c r="AK133" s="310">
        <v>0</v>
      </c>
      <c r="AL133" s="312">
        <v>0</v>
      </c>
      <c r="AM133" s="310">
        <v>0</v>
      </c>
      <c r="AN133" s="310">
        <v>0</v>
      </c>
      <c r="AO133" s="310">
        <v>0</v>
      </c>
      <c r="AP133" s="310">
        <v>0</v>
      </c>
      <c r="AQ133" s="310">
        <v>0</v>
      </c>
      <c r="AR133" s="312">
        <v>0</v>
      </c>
      <c r="AS133" s="310">
        <v>0</v>
      </c>
      <c r="AT133" s="312">
        <v>0</v>
      </c>
      <c r="AU133" s="310">
        <v>0</v>
      </c>
      <c r="AV133" s="312">
        <v>0</v>
      </c>
      <c r="AW133" s="310">
        <v>0</v>
      </c>
      <c r="AX133" s="312">
        <v>0</v>
      </c>
      <c r="AY133" s="310">
        <v>0</v>
      </c>
      <c r="AZ133" s="310">
        <v>0</v>
      </c>
      <c r="BA133" s="310">
        <v>0</v>
      </c>
      <c r="BB133" s="290">
        <v>0</v>
      </c>
      <c r="BC133" s="310">
        <v>0</v>
      </c>
      <c r="BD133" s="310">
        <v>0</v>
      </c>
      <c r="BE133" s="310">
        <v>0</v>
      </c>
      <c r="BF133" s="294">
        <v>0</v>
      </c>
      <c r="BG133" s="310">
        <v>0</v>
      </c>
      <c r="BH133" s="290">
        <v>28</v>
      </c>
      <c r="BI133" s="310">
        <v>0</v>
      </c>
      <c r="BJ133" s="310">
        <v>0</v>
      </c>
      <c r="BK133" s="310">
        <v>0</v>
      </c>
      <c r="BL133" s="294">
        <v>0</v>
      </c>
      <c r="BM133" s="310">
        <v>0</v>
      </c>
      <c r="BN133" s="310">
        <v>0</v>
      </c>
      <c r="BO133" s="310">
        <v>0</v>
      </c>
      <c r="BP133" s="294">
        <v>0</v>
      </c>
      <c r="BQ133" s="310">
        <v>0</v>
      </c>
      <c r="BR133" s="290">
        <v>0</v>
      </c>
      <c r="BS133" s="290">
        <f t="shared" si="38"/>
        <v>0</v>
      </c>
      <c r="BT133" s="310">
        <v>0</v>
      </c>
      <c r="BU133" s="290">
        <v>0</v>
      </c>
      <c r="BV133" s="310">
        <v>0</v>
      </c>
      <c r="BW133" s="310">
        <v>0</v>
      </c>
      <c r="BX133" s="310">
        <v>0</v>
      </c>
      <c r="BY133" s="294">
        <v>0</v>
      </c>
      <c r="BZ133" s="310">
        <v>0</v>
      </c>
      <c r="CA133" s="310">
        <v>0</v>
      </c>
      <c r="CB133" s="310">
        <v>0</v>
      </c>
      <c r="CC133" s="258">
        <v>0</v>
      </c>
      <c r="CD133" s="310">
        <v>0</v>
      </c>
      <c r="CE133" s="310">
        <v>0</v>
      </c>
      <c r="CF133" s="313">
        <v>0</v>
      </c>
      <c r="CG133" s="313">
        <v>0</v>
      </c>
      <c r="CH133" s="310">
        <v>0</v>
      </c>
      <c r="CI133" s="313">
        <v>0</v>
      </c>
      <c r="CJ133" s="310">
        <v>0</v>
      </c>
      <c r="CK133" s="310">
        <v>0</v>
      </c>
      <c r="CL133" s="310">
        <v>0</v>
      </c>
      <c r="CM133" s="311">
        <v>0</v>
      </c>
      <c r="CN133" s="310">
        <v>0</v>
      </c>
      <c r="CO133" s="311">
        <v>1</v>
      </c>
      <c r="CP133" s="310">
        <v>0</v>
      </c>
      <c r="CQ133" s="310">
        <v>0</v>
      </c>
      <c r="CR133" s="310">
        <v>0</v>
      </c>
      <c r="CS133" s="290">
        <v>0</v>
      </c>
      <c r="CT133" s="310">
        <v>0</v>
      </c>
      <c r="CU133" s="310">
        <v>0</v>
      </c>
      <c r="CV133" s="310">
        <v>0</v>
      </c>
      <c r="CW133" s="310">
        <v>0</v>
      </c>
      <c r="CX133" s="310">
        <v>0</v>
      </c>
      <c r="CY133" s="290">
        <v>0</v>
      </c>
      <c r="CZ133" s="290">
        <f t="shared" si="39"/>
        <v>0</v>
      </c>
      <c r="DA133" s="310">
        <v>0</v>
      </c>
      <c r="DB133" s="290">
        <v>0</v>
      </c>
      <c r="DC133" s="310">
        <v>0</v>
      </c>
      <c r="DD133" s="294">
        <v>0</v>
      </c>
      <c r="DE133" s="310">
        <v>0</v>
      </c>
      <c r="DF133" s="310">
        <v>0</v>
      </c>
      <c r="DG133" s="310">
        <v>0</v>
      </c>
      <c r="DH133" s="310">
        <v>0</v>
      </c>
      <c r="DI133" s="310">
        <v>0</v>
      </c>
      <c r="DJ133" s="310">
        <v>0</v>
      </c>
      <c r="DK133" s="310">
        <v>0</v>
      </c>
      <c r="DL133" s="310">
        <v>0</v>
      </c>
      <c r="DM133" s="310">
        <v>0</v>
      </c>
      <c r="DN133" s="310">
        <v>0</v>
      </c>
      <c r="DO133" s="310">
        <v>0</v>
      </c>
      <c r="DP133" s="310">
        <v>0</v>
      </c>
      <c r="DQ133" s="310">
        <v>0</v>
      </c>
      <c r="DR133" s="294">
        <v>0</v>
      </c>
      <c r="DS133" s="310">
        <v>0</v>
      </c>
      <c r="DT133" s="294">
        <v>183</v>
      </c>
      <c r="DU133" s="310">
        <v>0</v>
      </c>
      <c r="DV133" s="310">
        <v>0</v>
      </c>
      <c r="DW133" s="310">
        <v>0</v>
      </c>
      <c r="DX133" s="310">
        <v>0</v>
      </c>
      <c r="DY133" s="310">
        <v>0</v>
      </c>
      <c r="DZ133" s="310">
        <v>0</v>
      </c>
      <c r="EA133" s="310">
        <v>0</v>
      </c>
      <c r="EB133" s="310">
        <v>0</v>
      </c>
      <c r="EC133" s="310">
        <v>0</v>
      </c>
      <c r="ED133" s="310">
        <v>0</v>
      </c>
      <c r="EE133" s="310">
        <v>0</v>
      </c>
      <c r="EF133" s="310">
        <v>0</v>
      </c>
      <c r="EG133" s="310">
        <v>0</v>
      </c>
      <c r="EH133" s="294">
        <v>0</v>
      </c>
      <c r="EI133" s="294">
        <v>0</v>
      </c>
      <c r="EJ133" s="291">
        <v>0</v>
      </c>
      <c r="EK133" s="310">
        <v>0</v>
      </c>
      <c r="EL133" s="294">
        <v>0</v>
      </c>
      <c r="EM133" s="310">
        <v>0</v>
      </c>
      <c r="EN133" s="310">
        <v>0</v>
      </c>
      <c r="EO133" s="310">
        <v>0</v>
      </c>
      <c r="EP133" s="258">
        <v>0</v>
      </c>
      <c r="EQ133" s="258">
        <v>0</v>
      </c>
      <c r="ER133" s="258">
        <v>0</v>
      </c>
      <c r="ES133" s="258">
        <v>0</v>
      </c>
      <c r="ET133" s="258">
        <v>0</v>
      </c>
      <c r="EU133" s="258">
        <v>0</v>
      </c>
      <c r="EV133" s="258">
        <v>0</v>
      </c>
      <c r="EW133" s="310">
        <v>0</v>
      </c>
      <c r="EX133" s="310">
        <v>0</v>
      </c>
      <c r="EY133" s="310">
        <v>0</v>
      </c>
      <c r="EZ133" s="310">
        <v>0</v>
      </c>
      <c r="FA133" s="310">
        <v>0</v>
      </c>
      <c r="FB133" s="310">
        <v>0</v>
      </c>
      <c r="FC133" s="310">
        <v>0</v>
      </c>
      <c r="FD133" s="310">
        <v>0</v>
      </c>
      <c r="FE133" s="310">
        <v>0</v>
      </c>
      <c r="FF133" s="310">
        <v>0</v>
      </c>
      <c r="FG133" s="310">
        <v>0</v>
      </c>
      <c r="FH133" s="310">
        <v>0</v>
      </c>
      <c r="FI133" s="310">
        <v>0</v>
      </c>
      <c r="FJ133" s="310">
        <v>0</v>
      </c>
      <c r="FK133" s="310">
        <v>0</v>
      </c>
      <c r="FL133" s="310">
        <v>0</v>
      </c>
      <c r="FM133" s="310">
        <v>0</v>
      </c>
      <c r="FN133" s="310">
        <v>0</v>
      </c>
      <c r="FO133" s="310">
        <v>0</v>
      </c>
      <c r="FP133" s="310">
        <v>0</v>
      </c>
      <c r="FQ133" s="310">
        <v>0</v>
      </c>
      <c r="FR133" s="310">
        <v>0</v>
      </c>
      <c r="FS133" s="310">
        <v>0</v>
      </c>
      <c r="FT133" s="310">
        <v>0</v>
      </c>
      <c r="FU133" s="310">
        <v>0</v>
      </c>
      <c r="FV133" s="310">
        <v>0</v>
      </c>
      <c r="FW133" s="310">
        <v>0</v>
      </c>
      <c r="FX133" s="310">
        <v>0</v>
      </c>
      <c r="FY133" s="310">
        <v>0</v>
      </c>
      <c r="FZ133" s="310">
        <v>0</v>
      </c>
      <c r="GA133" s="310">
        <v>0</v>
      </c>
      <c r="GB133" s="310">
        <v>0</v>
      </c>
      <c r="GC133" s="310">
        <v>0</v>
      </c>
      <c r="GD133" s="310">
        <v>0</v>
      </c>
      <c r="GE133" s="310">
        <v>0</v>
      </c>
      <c r="GF133" s="310">
        <v>0</v>
      </c>
      <c r="GG133" s="310">
        <v>0</v>
      </c>
      <c r="GH133" s="310">
        <v>0</v>
      </c>
      <c r="GI133" s="310">
        <v>0</v>
      </c>
      <c r="GJ133" s="294">
        <v>0</v>
      </c>
      <c r="GK133" s="310">
        <v>0</v>
      </c>
      <c r="GL133" s="294">
        <v>0</v>
      </c>
      <c r="GM133" s="310">
        <v>0</v>
      </c>
      <c r="GN133" s="258">
        <f t="shared" si="40"/>
        <v>0</v>
      </c>
      <c r="GO133" s="310">
        <v>0</v>
      </c>
      <c r="GP133" s="258">
        <f t="shared" si="41"/>
        <v>0</v>
      </c>
      <c r="GQ133" s="310">
        <v>0</v>
      </c>
      <c r="GR133" s="310">
        <v>0</v>
      </c>
      <c r="GS133" s="310">
        <v>0</v>
      </c>
      <c r="GT133" s="310">
        <v>0</v>
      </c>
      <c r="GU133" s="310">
        <v>0</v>
      </c>
      <c r="GV133" s="310">
        <v>0</v>
      </c>
      <c r="GW133" s="310">
        <v>0</v>
      </c>
      <c r="GX133" s="310">
        <v>0</v>
      </c>
      <c r="GY133" s="310">
        <v>0</v>
      </c>
      <c r="GZ133" s="310">
        <v>0</v>
      </c>
      <c r="HA133" s="310">
        <v>0</v>
      </c>
      <c r="HB133" s="310">
        <v>0</v>
      </c>
      <c r="HC133" s="310">
        <v>0</v>
      </c>
      <c r="HD133" s="310">
        <v>0</v>
      </c>
      <c r="HE133" s="310">
        <v>0</v>
      </c>
      <c r="HF133" s="258">
        <v>0</v>
      </c>
      <c r="HG133" s="310">
        <v>0</v>
      </c>
      <c r="HH133" s="258">
        <v>0</v>
      </c>
      <c r="HI133" s="311">
        <v>0</v>
      </c>
      <c r="HJ133" s="311">
        <v>0</v>
      </c>
      <c r="HK133" s="310">
        <v>0</v>
      </c>
      <c r="HL133" s="310">
        <v>0</v>
      </c>
      <c r="HM133" s="310">
        <v>0</v>
      </c>
      <c r="HN133" s="310">
        <v>0</v>
      </c>
      <c r="HO133" s="311">
        <v>0</v>
      </c>
      <c r="HP133" s="310">
        <v>0</v>
      </c>
      <c r="HQ133" s="310">
        <v>0</v>
      </c>
      <c r="HR133" s="310">
        <v>0</v>
      </c>
      <c r="HS133" s="310">
        <v>0</v>
      </c>
      <c r="HT133" s="310">
        <v>0</v>
      </c>
      <c r="HU133" s="310">
        <v>0</v>
      </c>
      <c r="HV133" s="310">
        <v>0</v>
      </c>
      <c r="HW133" s="310">
        <v>0</v>
      </c>
      <c r="HX133" s="310">
        <v>0</v>
      </c>
      <c r="HY133" s="310">
        <v>0</v>
      </c>
      <c r="HZ133" s="310">
        <v>0</v>
      </c>
      <c r="IA133" s="310">
        <v>0</v>
      </c>
      <c r="IB133" s="310">
        <v>0</v>
      </c>
      <c r="IC133" s="310">
        <v>0</v>
      </c>
      <c r="ID133" s="310">
        <v>0</v>
      </c>
      <c r="IE133" s="310">
        <v>0</v>
      </c>
      <c r="IF133" s="310">
        <v>0</v>
      </c>
      <c r="IG133" s="310">
        <v>0</v>
      </c>
      <c r="IH133" s="310">
        <v>0</v>
      </c>
      <c r="II133" s="310">
        <v>0</v>
      </c>
      <c r="IJ133" s="310">
        <v>0</v>
      </c>
      <c r="IK133" s="310">
        <v>0</v>
      </c>
      <c r="IL133" s="310">
        <v>0</v>
      </c>
      <c r="IM133" s="310">
        <v>0</v>
      </c>
      <c r="IN133" s="310">
        <v>0</v>
      </c>
      <c r="IO133" s="310">
        <v>0</v>
      </c>
      <c r="IP133" s="310">
        <v>0</v>
      </c>
      <c r="IQ133" s="310">
        <v>0</v>
      </c>
      <c r="IR133" s="310">
        <v>0</v>
      </c>
      <c r="IS133" s="310">
        <v>0</v>
      </c>
      <c r="IT133" s="310">
        <v>0</v>
      </c>
      <c r="IU133" s="310">
        <v>0</v>
      </c>
      <c r="IV133" s="310">
        <v>0</v>
      </c>
      <c r="IW133" s="310">
        <v>0</v>
      </c>
      <c r="IX133" s="310">
        <v>0</v>
      </c>
      <c r="IY133" s="310">
        <v>0</v>
      </c>
      <c r="IZ133" s="310">
        <v>0</v>
      </c>
      <c r="JA133" s="310">
        <v>0</v>
      </c>
    </row>
    <row r="134" spans="1:261" ht="110.25" x14ac:dyDescent="0.3">
      <c r="A134" s="293">
        <v>124</v>
      </c>
      <c r="B134" s="293" t="s">
        <v>526</v>
      </c>
      <c r="C134" s="292" t="s">
        <v>647</v>
      </c>
      <c r="D134" s="291">
        <v>247693082</v>
      </c>
      <c r="E134" s="265">
        <f t="shared" si="36"/>
        <v>2104</v>
      </c>
      <c r="F134" s="265">
        <f t="shared" si="33"/>
        <v>0</v>
      </c>
      <c r="G134" s="265">
        <f t="shared" si="34"/>
        <v>1386</v>
      </c>
      <c r="H134" s="265">
        <f>SUM(O134,S134,U134,W134,Y134,AA134,AK134,AO134,AQ134,AS134,AU134,AW134,BC134,BE134,AY134,FK134,FL134,FM134,FQ134,FR134,BX134,CB134,DE134,DI134,DU134,DY134,ES134,ET134,EU134,FE134,FF134,FG134,GO134,GS134,HN134,HR134,HT134,HV134,HX134,HZ134,IJ134,IN134,IP134,IR134,IT134,IV134,FS134,FW134,FX134,FY134,GC134,GD134,GE134,GU134,GW134,GY134,HA134,HC134,IB134,IX134,IZ134,DK134,DM134,DO134,DQ134,IF134,EA134,EC134,EE134,EG134,ID134)</f>
        <v>0</v>
      </c>
      <c r="I134" s="265">
        <f t="shared" si="35"/>
        <v>718</v>
      </c>
      <c r="J134" s="290">
        <f t="shared" si="37"/>
        <v>1</v>
      </c>
      <c r="K134" s="310">
        <v>0</v>
      </c>
      <c r="L134" s="290">
        <v>1</v>
      </c>
      <c r="M134" s="310">
        <v>0</v>
      </c>
      <c r="N134" s="310">
        <v>0</v>
      </c>
      <c r="O134" s="310">
        <v>0</v>
      </c>
      <c r="P134" s="294">
        <v>0</v>
      </c>
      <c r="Q134" s="310">
        <v>0</v>
      </c>
      <c r="R134" s="310">
        <v>0</v>
      </c>
      <c r="S134" s="310">
        <v>0</v>
      </c>
      <c r="T134" s="310">
        <v>0</v>
      </c>
      <c r="U134" s="310">
        <v>0</v>
      </c>
      <c r="V134" s="294">
        <v>0</v>
      </c>
      <c r="W134" s="310">
        <v>0</v>
      </c>
      <c r="X134" s="294">
        <v>0</v>
      </c>
      <c r="Y134" s="310">
        <v>0</v>
      </c>
      <c r="Z134" s="294">
        <v>305</v>
      </c>
      <c r="AA134" s="310">
        <v>0</v>
      </c>
      <c r="AB134" s="294">
        <v>0</v>
      </c>
      <c r="AC134" s="310">
        <v>0</v>
      </c>
      <c r="AD134" s="294">
        <v>2</v>
      </c>
      <c r="AE134" s="310">
        <v>0</v>
      </c>
      <c r="AF134" s="311">
        <v>0</v>
      </c>
      <c r="AG134" s="310">
        <v>0</v>
      </c>
      <c r="AH134" s="310">
        <v>0</v>
      </c>
      <c r="AI134" s="310">
        <v>0</v>
      </c>
      <c r="AJ134" s="310">
        <v>0</v>
      </c>
      <c r="AK134" s="310">
        <v>0</v>
      </c>
      <c r="AL134" s="312">
        <v>0</v>
      </c>
      <c r="AM134" s="310">
        <v>0</v>
      </c>
      <c r="AN134" s="310">
        <v>0</v>
      </c>
      <c r="AO134" s="310">
        <v>0</v>
      </c>
      <c r="AP134" s="310">
        <v>0</v>
      </c>
      <c r="AQ134" s="310">
        <v>0</v>
      </c>
      <c r="AR134" s="312">
        <v>0</v>
      </c>
      <c r="AS134" s="310">
        <v>0</v>
      </c>
      <c r="AT134" s="312">
        <v>0</v>
      </c>
      <c r="AU134" s="310">
        <v>0</v>
      </c>
      <c r="AV134" s="312">
        <v>0</v>
      </c>
      <c r="AW134" s="310">
        <v>0</v>
      </c>
      <c r="AX134" s="312">
        <v>0</v>
      </c>
      <c r="AY134" s="310">
        <v>0</v>
      </c>
      <c r="AZ134" s="310">
        <v>0</v>
      </c>
      <c r="BA134" s="310">
        <v>0</v>
      </c>
      <c r="BB134" s="290">
        <v>0</v>
      </c>
      <c r="BC134" s="310">
        <v>0</v>
      </c>
      <c r="BD134" s="310">
        <v>0</v>
      </c>
      <c r="BE134" s="310">
        <v>0</v>
      </c>
      <c r="BF134" s="294">
        <v>0</v>
      </c>
      <c r="BG134" s="310">
        <v>0</v>
      </c>
      <c r="BH134" s="290">
        <v>44</v>
      </c>
      <c r="BI134" s="310">
        <v>0</v>
      </c>
      <c r="BJ134" s="310">
        <v>0</v>
      </c>
      <c r="BK134" s="310">
        <v>0</v>
      </c>
      <c r="BL134" s="294">
        <v>0</v>
      </c>
      <c r="BM134" s="310">
        <v>0</v>
      </c>
      <c r="BN134" s="310">
        <v>0</v>
      </c>
      <c r="BO134" s="310">
        <v>0</v>
      </c>
      <c r="BP134" s="294">
        <v>0</v>
      </c>
      <c r="BQ134" s="310">
        <v>0</v>
      </c>
      <c r="BR134" s="290">
        <v>45</v>
      </c>
      <c r="BS134" s="290">
        <f t="shared" si="38"/>
        <v>1</v>
      </c>
      <c r="BT134" s="310">
        <v>0</v>
      </c>
      <c r="BU134" s="290">
        <v>1</v>
      </c>
      <c r="BV134" s="310">
        <v>0</v>
      </c>
      <c r="BW134" s="310">
        <v>0</v>
      </c>
      <c r="BX134" s="310">
        <v>0</v>
      </c>
      <c r="BY134" s="294">
        <v>20</v>
      </c>
      <c r="BZ134" s="310">
        <v>0</v>
      </c>
      <c r="CA134" s="310">
        <v>0</v>
      </c>
      <c r="CB134" s="310">
        <v>0</v>
      </c>
      <c r="CC134" s="258">
        <v>0</v>
      </c>
      <c r="CD134" s="310">
        <v>0</v>
      </c>
      <c r="CE134" s="310">
        <v>0</v>
      </c>
      <c r="CF134" s="313">
        <v>0</v>
      </c>
      <c r="CG134" s="313">
        <v>0</v>
      </c>
      <c r="CH134" s="310">
        <v>0</v>
      </c>
      <c r="CI134" s="313">
        <v>0</v>
      </c>
      <c r="CJ134" s="310">
        <v>0</v>
      </c>
      <c r="CK134" s="310">
        <v>0</v>
      </c>
      <c r="CL134" s="310">
        <v>0</v>
      </c>
      <c r="CM134" s="311">
        <v>0</v>
      </c>
      <c r="CN134" s="310">
        <v>0</v>
      </c>
      <c r="CO134" s="311">
        <v>2</v>
      </c>
      <c r="CP134" s="310">
        <v>0</v>
      </c>
      <c r="CQ134" s="310">
        <v>0</v>
      </c>
      <c r="CR134" s="310">
        <v>0</v>
      </c>
      <c r="CS134" s="290">
        <v>0</v>
      </c>
      <c r="CT134" s="310">
        <v>0</v>
      </c>
      <c r="CU134" s="310">
        <v>0</v>
      </c>
      <c r="CV134" s="310">
        <v>0</v>
      </c>
      <c r="CW134" s="310">
        <v>0</v>
      </c>
      <c r="CX134" s="310">
        <v>0</v>
      </c>
      <c r="CY134" s="290">
        <v>0</v>
      </c>
      <c r="CZ134" s="290">
        <f t="shared" si="39"/>
        <v>4</v>
      </c>
      <c r="DA134" s="310">
        <v>0</v>
      </c>
      <c r="DB134" s="290">
        <v>4</v>
      </c>
      <c r="DC134" s="310">
        <v>0</v>
      </c>
      <c r="DD134" s="294">
        <v>0</v>
      </c>
      <c r="DE134" s="310">
        <v>0</v>
      </c>
      <c r="DF134" s="310">
        <v>0</v>
      </c>
      <c r="DG134" s="310">
        <v>0</v>
      </c>
      <c r="DH134" s="310">
        <v>0</v>
      </c>
      <c r="DI134" s="310">
        <v>0</v>
      </c>
      <c r="DJ134" s="310">
        <v>0</v>
      </c>
      <c r="DK134" s="310">
        <v>0</v>
      </c>
      <c r="DL134" s="310">
        <v>0</v>
      </c>
      <c r="DM134" s="310">
        <v>0</v>
      </c>
      <c r="DN134" s="310">
        <v>0</v>
      </c>
      <c r="DO134" s="310">
        <v>0</v>
      </c>
      <c r="DP134" s="310">
        <v>0</v>
      </c>
      <c r="DQ134" s="310">
        <v>0</v>
      </c>
      <c r="DR134" s="294">
        <v>55</v>
      </c>
      <c r="DS134" s="310">
        <v>0</v>
      </c>
      <c r="DT134" s="294">
        <v>1386</v>
      </c>
      <c r="DU134" s="310">
        <v>0</v>
      </c>
      <c r="DV134" s="310">
        <v>0</v>
      </c>
      <c r="DW134" s="310">
        <v>0</v>
      </c>
      <c r="DX134" s="310">
        <v>0</v>
      </c>
      <c r="DY134" s="310">
        <v>0</v>
      </c>
      <c r="DZ134" s="310">
        <v>0</v>
      </c>
      <c r="EA134" s="310">
        <v>0</v>
      </c>
      <c r="EB134" s="310">
        <v>0</v>
      </c>
      <c r="EC134" s="310">
        <v>0</v>
      </c>
      <c r="ED134" s="310">
        <v>0</v>
      </c>
      <c r="EE134" s="310">
        <v>0</v>
      </c>
      <c r="EF134" s="310">
        <v>0</v>
      </c>
      <c r="EG134" s="310">
        <v>0</v>
      </c>
      <c r="EH134" s="294">
        <v>0</v>
      </c>
      <c r="EI134" s="294">
        <v>0</v>
      </c>
      <c r="EJ134" s="291">
        <v>396</v>
      </c>
      <c r="EK134" s="310">
        <v>0</v>
      </c>
      <c r="EL134" s="294">
        <v>3.5</v>
      </c>
      <c r="EM134" s="310">
        <v>0</v>
      </c>
      <c r="EN134" s="310">
        <v>0</v>
      </c>
      <c r="EO134" s="310">
        <v>0</v>
      </c>
      <c r="EP134" s="258">
        <v>0</v>
      </c>
      <c r="EQ134" s="258">
        <v>0</v>
      </c>
      <c r="ER134" s="258">
        <v>0</v>
      </c>
      <c r="ES134" s="258">
        <v>0</v>
      </c>
      <c r="ET134" s="258">
        <v>0</v>
      </c>
      <c r="EU134" s="258">
        <v>0</v>
      </c>
      <c r="EV134" s="258">
        <v>338</v>
      </c>
      <c r="EW134" s="310">
        <v>0</v>
      </c>
      <c r="EX134" s="310">
        <v>0</v>
      </c>
      <c r="EY134" s="310">
        <v>0</v>
      </c>
      <c r="EZ134" s="310">
        <v>0</v>
      </c>
      <c r="FA134" s="310">
        <v>0</v>
      </c>
      <c r="FB134" s="310">
        <v>0</v>
      </c>
      <c r="FC134" s="310">
        <v>0</v>
      </c>
      <c r="FD134" s="310">
        <v>0</v>
      </c>
      <c r="FE134" s="310">
        <v>0</v>
      </c>
      <c r="FF134" s="310">
        <v>0</v>
      </c>
      <c r="FG134" s="310">
        <v>0</v>
      </c>
      <c r="FH134" s="310">
        <v>0</v>
      </c>
      <c r="FI134" s="310">
        <v>0</v>
      </c>
      <c r="FJ134" s="310">
        <v>0</v>
      </c>
      <c r="FK134" s="310">
        <v>0</v>
      </c>
      <c r="FL134" s="310">
        <v>0</v>
      </c>
      <c r="FM134" s="310">
        <v>0</v>
      </c>
      <c r="FN134" s="310">
        <v>0</v>
      </c>
      <c r="FO134" s="310">
        <v>0</v>
      </c>
      <c r="FP134" s="310">
        <v>0</v>
      </c>
      <c r="FQ134" s="310">
        <v>0</v>
      </c>
      <c r="FR134" s="310">
        <v>0</v>
      </c>
      <c r="FS134" s="310">
        <v>0</v>
      </c>
      <c r="FT134" s="310">
        <v>0</v>
      </c>
      <c r="FU134" s="310">
        <v>0</v>
      </c>
      <c r="FV134" s="310">
        <v>0</v>
      </c>
      <c r="FW134" s="310">
        <v>0</v>
      </c>
      <c r="FX134" s="310">
        <v>0</v>
      </c>
      <c r="FY134" s="310">
        <v>0</v>
      </c>
      <c r="FZ134" s="310">
        <v>0</v>
      </c>
      <c r="GA134" s="310">
        <v>0</v>
      </c>
      <c r="GB134" s="310">
        <v>0</v>
      </c>
      <c r="GC134" s="310">
        <v>0</v>
      </c>
      <c r="GD134" s="310">
        <v>0</v>
      </c>
      <c r="GE134" s="310">
        <v>0</v>
      </c>
      <c r="GF134" s="310">
        <v>0</v>
      </c>
      <c r="GG134" s="310">
        <v>0</v>
      </c>
      <c r="GH134" s="310">
        <v>0</v>
      </c>
      <c r="GI134" s="310">
        <v>0</v>
      </c>
      <c r="GJ134" s="294">
        <v>225</v>
      </c>
      <c r="GK134" s="310">
        <v>0</v>
      </c>
      <c r="GL134" s="294">
        <v>1.5</v>
      </c>
      <c r="GM134" s="310">
        <v>0</v>
      </c>
      <c r="GN134" s="258">
        <f t="shared" si="40"/>
        <v>0</v>
      </c>
      <c r="GO134" s="310">
        <v>0</v>
      </c>
      <c r="GP134" s="258">
        <f t="shared" si="41"/>
        <v>0</v>
      </c>
      <c r="GQ134" s="310">
        <v>0</v>
      </c>
      <c r="GR134" s="310">
        <v>0</v>
      </c>
      <c r="GS134" s="310">
        <v>0</v>
      </c>
      <c r="GT134" s="310">
        <v>0</v>
      </c>
      <c r="GU134" s="310">
        <v>0</v>
      </c>
      <c r="GV134" s="310">
        <v>0</v>
      </c>
      <c r="GW134" s="310">
        <v>0</v>
      </c>
      <c r="GX134" s="310">
        <v>0</v>
      </c>
      <c r="GY134" s="310">
        <v>0</v>
      </c>
      <c r="GZ134" s="310">
        <v>0</v>
      </c>
      <c r="HA134" s="310">
        <v>0</v>
      </c>
      <c r="HB134" s="310">
        <v>0</v>
      </c>
      <c r="HC134" s="310">
        <v>0</v>
      </c>
      <c r="HD134" s="310">
        <v>0</v>
      </c>
      <c r="HE134" s="310">
        <v>0</v>
      </c>
      <c r="HF134" s="258">
        <v>0</v>
      </c>
      <c r="HG134" s="310">
        <v>0</v>
      </c>
      <c r="HH134" s="258">
        <v>0</v>
      </c>
      <c r="HI134" s="311">
        <v>0</v>
      </c>
      <c r="HJ134" s="311">
        <v>0</v>
      </c>
      <c r="HK134" s="310">
        <v>0</v>
      </c>
      <c r="HL134" s="310">
        <v>0</v>
      </c>
      <c r="HM134" s="310">
        <v>0</v>
      </c>
      <c r="HN134" s="310">
        <v>0</v>
      </c>
      <c r="HO134" s="311">
        <v>0</v>
      </c>
      <c r="HP134" s="310">
        <v>0</v>
      </c>
      <c r="HQ134" s="310">
        <v>0</v>
      </c>
      <c r="HR134" s="310">
        <v>0</v>
      </c>
      <c r="HS134" s="310">
        <v>0</v>
      </c>
      <c r="HT134" s="310">
        <v>0</v>
      </c>
      <c r="HU134" s="310">
        <v>0</v>
      </c>
      <c r="HV134" s="310">
        <v>0</v>
      </c>
      <c r="HW134" s="310">
        <v>0</v>
      </c>
      <c r="HX134" s="310">
        <v>0</v>
      </c>
      <c r="HY134" s="310">
        <v>0</v>
      </c>
      <c r="HZ134" s="310">
        <v>0</v>
      </c>
      <c r="IA134" s="310">
        <v>0</v>
      </c>
      <c r="IB134" s="310">
        <v>0</v>
      </c>
      <c r="IC134" s="310">
        <v>0</v>
      </c>
      <c r="ID134" s="310">
        <v>0</v>
      </c>
      <c r="IE134" s="310">
        <v>0</v>
      </c>
      <c r="IF134" s="310">
        <v>0</v>
      </c>
      <c r="IG134" s="310">
        <v>0</v>
      </c>
      <c r="IH134" s="310">
        <v>0</v>
      </c>
      <c r="II134" s="310">
        <v>0</v>
      </c>
      <c r="IJ134" s="310">
        <v>0</v>
      </c>
      <c r="IK134" s="310">
        <v>0</v>
      </c>
      <c r="IL134" s="310">
        <v>0</v>
      </c>
      <c r="IM134" s="310">
        <v>0</v>
      </c>
      <c r="IN134" s="310">
        <v>0</v>
      </c>
      <c r="IO134" s="310">
        <v>0</v>
      </c>
      <c r="IP134" s="310">
        <v>0</v>
      </c>
      <c r="IQ134" s="310">
        <v>0</v>
      </c>
      <c r="IR134" s="310">
        <v>0</v>
      </c>
      <c r="IS134" s="310">
        <v>0</v>
      </c>
      <c r="IT134" s="310">
        <v>0</v>
      </c>
      <c r="IU134" s="310">
        <v>0</v>
      </c>
      <c r="IV134" s="310">
        <v>0</v>
      </c>
      <c r="IW134" s="310">
        <v>0</v>
      </c>
      <c r="IX134" s="310">
        <v>0</v>
      </c>
      <c r="IY134" s="310">
        <v>0</v>
      </c>
      <c r="IZ134" s="310">
        <v>0</v>
      </c>
      <c r="JA134" s="310">
        <v>0</v>
      </c>
    </row>
    <row r="135" spans="1:261" ht="110.25" x14ac:dyDescent="0.3">
      <c r="A135" s="293">
        <v>125</v>
      </c>
      <c r="B135" s="293" t="s">
        <v>526</v>
      </c>
      <c r="C135" s="292" t="s">
        <v>648</v>
      </c>
      <c r="D135" s="291">
        <v>247693052</v>
      </c>
      <c r="E135" s="265">
        <f t="shared" si="36"/>
        <v>1711.3899999999999</v>
      </c>
      <c r="F135" s="265">
        <f t="shared" si="33"/>
        <v>0</v>
      </c>
      <c r="G135" s="265">
        <f t="shared" si="34"/>
        <v>1695.3899999999999</v>
      </c>
      <c r="H135" s="265">
        <f>SUM(O135,S135,U135,W135,Y135,AA135,AK135,AO135,AQ135,AS135,AU135,AW135,BC135,BE135,AY135,FK135,FL135,FM135,FQ135,FR135,BX135,CB135,DE135,DI135,DU135,DY135,ES135,ET135,EU135,FE135,FF135,FG135,GO135,GS135,HN135,HR135,HT135,HV135,HX135,HZ135,IJ135,IN135,IP135,IR135,IT135,IV135,FS135,FW135,FX135,FY135,GC135,GD135,GE135,GU135,GW135,GY135,HA135,HC135,IB135,IX135,IZ135,DK135,DM135,DO135,DQ135,IF135,EA135,EC135,EE135,EG135,ID135)</f>
        <v>0</v>
      </c>
      <c r="I135" s="265">
        <f t="shared" si="35"/>
        <v>16</v>
      </c>
      <c r="J135" s="290">
        <f t="shared" si="37"/>
        <v>0</v>
      </c>
      <c r="K135" s="310">
        <v>0</v>
      </c>
      <c r="L135" s="290">
        <v>0</v>
      </c>
      <c r="M135" s="310">
        <v>0</v>
      </c>
      <c r="N135" s="310">
        <v>0</v>
      </c>
      <c r="O135" s="310">
        <v>0</v>
      </c>
      <c r="P135" s="294">
        <v>0</v>
      </c>
      <c r="Q135" s="310">
        <v>0</v>
      </c>
      <c r="R135" s="310">
        <v>0</v>
      </c>
      <c r="S135" s="310">
        <v>0</v>
      </c>
      <c r="T135" s="310">
        <v>0</v>
      </c>
      <c r="U135" s="310">
        <v>0</v>
      </c>
      <c r="V135" s="294">
        <v>0</v>
      </c>
      <c r="W135" s="310">
        <v>0</v>
      </c>
      <c r="X135" s="294">
        <v>0</v>
      </c>
      <c r="Y135" s="310">
        <v>0</v>
      </c>
      <c r="Z135" s="294">
        <v>0</v>
      </c>
      <c r="AA135" s="310">
        <v>0</v>
      </c>
      <c r="AB135" s="294">
        <v>0</v>
      </c>
      <c r="AC135" s="310">
        <v>0</v>
      </c>
      <c r="AD135" s="294">
        <v>0</v>
      </c>
      <c r="AE135" s="310">
        <v>0</v>
      </c>
      <c r="AF135" s="311">
        <v>0</v>
      </c>
      <c r="AG135" s="310">
        <v>0</v>
      </c>
      <c r="AH135" s="310">
        <v>0</v>
      </c>
      <c r="AI135" s="310">
        <v>0</v>
      </c>
      <c r="AJ135" s="310">
        <v>0</v>
      </c>
      <c r="AK135" s="310">
        <v>0</v>
      </c>
      <c r="AL135" s="312">
        <v>0</v>
      </c>
      <c r="AM135" s="310">
        <v>0</v>
      </c>
      <c r="AN135" s="310">
        <v>0</v>
      </c>
      <c r="AO135" s="310">
        <v>0</v>
      </c>
      <c r="AP135" s="310">
        <v>0</v>
      </c>
      <c r="AQ135" s="310">
        <v>0</v>
      </c>
      <c r="AR135" s="312">
        <v>0</v>
      </c>
      <c r="AS135" s="310">
        <v>0</v>
      </c>
      <c r="AT135" s="312">
        <v>0</v>
      </c>
      <c r="AU135" s="310">
        <v>0</v>
      </c>
      <c r="AV135" s="312">
        <v>0</v>
      </c>
      <c r="AW135" s="310">
        <v>0</v>
      </c>
      <c r="AX135" s="312">
        <v>0</v>
      </c>
      <c r="AY135" s="310">
        <v>0</v>
      </c>
      <c r="AZ135" s="310">
        <v>0</v>
      </c>
      <c r="BA135" s="310">
        <v>0</v>
      </c>
      <c r="BB135" s="290">
        <v>0</v>
      </c>
      <c r="BC135" s="310">
        <v>0</v>
      </c>
      <c r="BD135" s="310">
        <v>0</v>
      </c>
      <c r="BE135" s="310">
        <v>0</v>
      </c>
      <c r="BF135" s="294">
        <v>0</v>
      </c>
      <c r="BG135" s="310">
        <v>0</v>
      </c>
      <c r="BH135" s="290">
        <v>31</v>
      </c>
      <c r="BI135" s="310">
        <v>0</v>
      </c>
      <c r="BJ135" s="310">
        <v>0</v>
      </c>
      <c r="BK135" s="310">
        <v>0</v>
      </c>
      <c r="BL135" s="294">
        <v>0</v>
      </c>
      <c r="BM135" s="310">
        <v>0</v>
      </c>
      <c r="BN135" s="310">
        <v>0</v>
      </c>
      <c r="BO135" s="310">
        <v>0</v>
      </c>
      <c r="BP135" s="294">
        <v>0</v>
      </c>
      <c r="BQ135" s="310">
        <v>0</v>
      </c>
      <c r="BR135" s="290">
        <v>0</v>
      </c>
      <c r="BS135" s="290">
        <f t="shared" si="38"/>
        <v>1</v>
      </c>
      <c r="BT135" s="310">
        <v>0</v>
      </c>
      <c r="BU135" s="290">
        <v>1</v>
      </c>
      <c r="BV135" s="310">
        <v>0</v>
      </c>
      <c r="BW135" s="310">
        <v>0</v>
      </c>
      <c r="BX135" s="310">
        <v>0</v>
      </c>
      <c r="BY135" s="294">
        <v>16</v>
      </c>
      <c r="BZ135" s="310">
        <v>0</v>
      </c>
      <c r="CA135" s="310">
        <v>0</v>
      </c>
      <c r="CB135" s="310">
        <v>0</v>
      </c>
      <c r="CC135" s="258">
        <v>0</v>
      </c>
      <c r="CD135" s="310">
        <v>0</v>
      </c>
      <c r="CE135" s="310">
        <v>0</v>
      </c>
      <c r="CF135" s="313">
        <v>0</v>
      </c>
      <c r="CG135" s="313">
        <v>0</v>
      </c>
      <c r="CH135" s="310">
        <v>0</v>
      </c>
      <c r="CI135" s="313">
        <v>0</v>
      </c>
      <c r="CJ135" s="310">
        <v>0</v>
      </c>
      <c r="CK135" s="310">
        <v>0</v>
      </c>
      <c r="CL135" s="310">
        <v>0</v>
      </c>
      <c r="CM135" s="311">
        <v>0</v>
      </c>
      <c r="CN135" s="310">
        <v>0</v>
      </c>
      <c r="CO135" s="311">
        <v>1</v>
      </c>
      <c r="CP135" s="310">
        <v>0</v>
      </c>
      <c r="CQ135" s="310">
        <v>0</v>
      </c>
      <c r="CR135" s="310">
        <v>0</v>
      </c>
      <c r="CS135" s="290">
        <v>0</v>
      </c>
      <c r="CT135" s="310">
        <v>0</v>
      </c>
      <c r="CU135" s="310">
        <v>0</v>
      </c>
      <c r="CV135" s="310">
        <v>0</v>
      </c>
      <c r="CW135" s="310">
        <v>0</v>
      </c>
      <c r="CX135" s="310">
        <v>0</v>
      </c>
      <c r="CY135" s="290">
        <v>0</v>
      </c>
      <c r="CZ135" s="290">
        <f t="shared" si="39"/>
        <v>8</v>
      </c>
      <c r="DA135" s="310">
        <v>0</v>
      </c>
      <c r="DB135" s="290">
        <v>8</v>
      </c>
      <c r="DC135" s="310">
        <v>0</v>
      </c>
      <c r="DD135" s="294">
        <v>95</v>
      </c>
      <c r="DE135" s="310">
        <v>0</v>
      </c>
      <c r="DF135" s="310">
        <v>0</v>
      </c>
      <c r="DG135" s="310">
        <v>0</v>
      </c>
      <c r="DH135" s="310">
        <v>0</v>
      </c>
      <c r="DI135" s="310">
        <v>0</v>
      </c>
      <c r="DJ135" s="310">
        <v>0</v>
      </c>
      <c r="DK135" s="310">
        <v>0</v>
      </c>
      <c r="DL135" s="310">
        <v>0</v>
      </c>
      <c r="DM135" s="310">
        <v>0</v>
      </c>
      <c r="DN135" s="310">
        <v>0</v>
      </c>
      <c r="DO135" s="310">
        <v>0</v>
      </c>
      <c r="DP135" s="310">
        <v>0</v>
      </c>
      <c r="DQ135" s="310">
        <v>0</v>
      </c>
      <c r="DR135" s="294">
        <v>0</v>
      </c>
      <c r="DS135" s="310">
        <v>0</v>
      </c>
      <c r="DT135" s="294">
        <v>1244</v>
      </c>
      <c r="DU135" s="310">
        <v>0</v>
      </c>
      <c r="DV135" s="310">
        <v>0</v>
      </c>
      <c r="DW135" s="310">
        <v>0</v>
      </c>
      <c r="DX135" s="310">
        <v>0</v>
      </c>
      <c r="DY135" s="310">
        <v>0</v>
      </c>
      <c r="DZ135" s="310">
        <v>0</v>
      </c>
      <c r="EA135" s="310">
        <v>0</v>
      </c>
      <c r="EB135" s="310">
        <v>0</v>
      </c>
      <c r="EC135" s="310">
        <v>0</v>
      </c>
      <c r="ED135" s="310">
        <v>0</v>
      </c>
      <c r="EE135" s="310">
        <v>0</v>
      </c>
      <c r="EF135" s="310">
        <v>0</v>
      </c>
      <c r="EG135" s="310">
        <v>0</v>
      </c>
      <c r="EH135" s="294">
        <v>0</v>
      </c>
      <c r="EI135" s="294">
        <v>0</v>
      </c>
      <c r="EJ135" s="291">
        <v>354</v>
      </c>
      <c r="EK135" s="310">
        <v>0</v>
      </c>
      <c r="EL135" s="294">
        <v>3.5</v>
      </c>
      <c r="EM135" s="310">
        <v>0</v>
      </c>
      <c r="EN135" s="310">
        <v>0</v>
      </c>
      <c r="EO135" s="310">
        <v>0</v>
      </c>
      <c r="EP135" s="258">
        <v>356.39</v>
      </c>
      <c r="EQ135" s="258">
        <v>0</v>
      </c>
      <c r="ER135" s="258">
        <v>0</v>
      </c>
      <c r="ES135" s="258">
        <v>0</v>
      </c>
      <c r="ET135" s="258">
        <v>0</v>
      </c>
      <c r="EU135" s="258">
        <v>0</v>
      </c>
      <c r="EV135" s="258">
        <v>0</v>
      </c>
      <c r="EW135" s="310">
        <v>0</v>
      </c>
      <c r="EX135" s="310">
        <v>0</v>
      </c>
      <c r="EY135" s="310">
        <v>0</v>
      </c>
      <c r="EZ135" s="310">
        <v>0</v>
      </c>
      <c r="FA135" s="310">
        <v>0</v>
      </c>
      <c r="FB135" s="310">
        <v>0</v>
      </c>
      <c r="FC135" s="310">
        <v>0</v>
      </c>
      <c r="FD135" s="310">
        <v>0</v>
      </c>
      <c r="FE135" s="310">
        <v>0</v>
      </c>
      <c r="FF135" s="310">
        <v>0</v>
      </c>
      <c r="FG135" s="310">
        <v>0</v>
      </c>
      <c r="FH135" s="310">
        <v>0</v>
      </c>
      <c r="FI135" s="310">
        <v>0</v>
      </c>
      <c r="FJ135" s="310">
        <v>0</v>
      </c>
      <c r="FK135" s="310">
        <v>0</v>
      </c>
      <c r="FL135" s="310">
        <v>0</v>
      </c>
      <c r="FM135" s="310">
        <v>0</v>
      </c>
      <c r="FN135" s="310">
        <v>0</v>
      </c>
      <c r="FO135" s="310">
        <v>0</v>
      </c>
      <c r="FP135" s="310">
        <v>0</v>
      </c>
      <c r="FQ135" s="310">
        <v>0</v>
      </c>
      <c r="FR135" s="310">
        <v>0</v>
      </c>
      <c r="FS135" s="310">
        <v>0</v>
      </c>
      <c r="FT135" s="310">
        <v>0</v>
      </c>
      <c r="FU135" s="310">
        <v>0</v>
      </c>
      <c r="FV135" s="310">
        <v>0</v>
      </c>
      <c r="FW135" s="310">
        <v>0</v>
      </c>
      <c r="FX135" s="310">
        <v>0</v>
      </c>
      <c r="FY135" s="310">
        <v>0</v>
      </c>
      <c r="FZ135" s="310">
        <v>0</v>
      </c>
      <c r="GA135" s="310">
        <v>0</v>
      </c>
      <c r="GB135" s="310">
        <v>0</v>
      </c>
      <c r="GC135" s="310">
        <v>0</v>
      </c>
      <c r="GD135" s="310">
        <v>0</v>
      </c>
      <c r="GE135" s="310">
        <v>0</v>
      </c>
      <c r="GF135" s="310">
        <v>0</v>
      </c>
      <c r="GG135" s="310">
        <v>0</v>
      </c>
      <c r="GH135" s="310">
        <v>0</v>
      </c>
      <c r="GI135" s="310">
        <v>0</v>
      </c>
      <c r="GJ135" s="294">
        <v>110</v>
      </c>
      <c r="GK135" s="310">
        <v>0</v>
      </c>
      <c r="GL135" s="294">
        <v>3</v>
      </c>
      <c r="GM135" s="310">
        <v>0</v>
      </c>
      <c r="GN135" s="258">
        <f t="shared" si="40"/>
        <v>0</v>
      </c>
      <c r="GO135" s="310">
        <v>0</v>
      </c>
      <c r="GP135" s="258">
        <f t="shared" si="41"/>
        <v>0</v>
      </c>
      <c r="GQ135" s="310">
        <v>0</v>
      </c>
      <c r="GR135" s="310">
        <v>0</v>
      </c>
      <c r="GS135" s="310">
        <v>0</v>
      </c>
      <c r="GT135" s="310">
        <v>0</v>
      </c>
      <c r="GU135" s="310">
        <v>0</v>
      </c>
      <c r="GV135" s="310">
        <v>0</v>
      </c>
      <c r="GW135" s="310">
        <v>0</v>
      </c>
      <c r="GX135" s="310">
        <v>0</v>
      </c>
      <c r="GY135" s="310">
        <v>0</v>
      </c>
      <c r="GZ135" s="310">
        <v>0</v>
      </c>
      <c r="HA135" s="310">
        <v>0</v>
      </c>
      <c r="HB135" s="310">
        <v>0</v>
      </c>
      <c r="HC135" s="310">
        <v>0</v>
      </c>
      <c r="HD135" s="310">
        <v>0</v>
      </c>
      <c r="HE135" s="310">
        <v>0</v>
      </c>
      <c r="HF135" s="258">
        <v>0</v>
      </c>
      <c r="HG135" s="310">
        <v>0</v>
      </c>
      <c r="HH135" s="258">
        <v>0</v>
      </c>
      <c r="HI135" s="311">
        <v>0</v>
      </c>
      <c r="HJ135" s="311">
        <v>0</v>
      </c>
      <c r="HK135" s="310">
        <v>0</v>
      </c>
      <c r="HL135" s="310">
        <v>0</v>
      </c>
      <c r="HM135" s="310">
        <v>0</v>
      </c>
      <c r="HN135" s="310">
        <v>0</v>
      </c>
      <c r="HO135" s="311">
        <v>0</v>
      </c>
      <c r="HP135" s="310">
        <v>0</v>
      </c>
      <c r="HQ135" s="310">
        <v>0</v>
      </c>
      <c r="HR135" s="310">
        <v>0</v>
      </c>
      <c r="HS135" s="310">
        <v>0</v>
      </c>
      <c r="HT135" s="310">
        <v>0</v>
      </c>
      <c r="HU135" s="310">
        <v>0</v>
      </c>
      <c r="HV135" s="310">
        <v>0</v>
      </c>
      <c r="HW135" s="310">
        <v>0</v>
      </c>
      <c r="HX135" s="310">
        <v>0</v>
      </c>
      <c r="HY135" s="310">
        <v>0</v>
      </c>
      <c r="HZ135" s="310">
        <v>0</v>
      </c>
      <c r="IA135" s="310">
        <v>0</v>
      </c>
      <c r="IB135" s="310">
        <v>0</v>
      </c>
      <c r="IC135" s="310">
        <v>0</v>
      </c>
      <c r="ID135" s="310">
        <v>0</v>
      </c>
      <c r="IE135" s="310">
        <v>0</v>
      </c>
      <c r="IF135" s="310">
        <v>0</v>
      </c>
      <c r="IG135" s="310">
        <v>0</v>
      </c>
      <c r="IH135" s="310">
        <v>0</v>
      </c>
      <c r="II135" s="310">
        <v>0</v>
      </c>
      <c r="IJ135" s="310">
        <v>0</v>
      </c>
      <c r="IK135" s="310">
        <v>0</v>
      </c>
      <c r="IL135" s="310">
        <v>0</v>
      </c>
      <c r="IM135" s="310">
        <v>0</v>
      </c>
      <c r="IN135" s="310">
        <v>0</v>
      </c>
      <c r="IO135" s="310">
        <v>0</v>
      </c>
      <c r="IP135" s="310">
        <v>0</v>
      </c>
      <c r="IQ135" s="310">
        <v>0</v>
      </c>
      <c r="IR135" s="310">
        <v>0</v>
      </c>
      <c r="IS135" s="310">
        <v>0</v>
      </c>
      <c r="IT135" s="310">
        <v>0</v>
      </c>
      <c r="IU135" s="310">
        <v>0</v>
      </c>
      <c r="IV135" s="310">
        <v>0</v>
      </c>
      <c r="IW135" s="310">
        <v>0</v>
      </c>
      <c r="IX135" s="310">
        <v>0</v>
      </c>
      <c r="IY135" s="310">
        <v>0</v>
      </c>
      <c r="IZ135" s="310">
        <v>0</v>
      </c>
      <c r="JA135" s="310">
        <v>0</v>
      </c>
    </row>
    <row r="136" spans="1:261" ht="141.75" x14ac:dyDescent="0.3">
      <c r="A136" s="293">
        <v>126</v>
      </c>
      <c r="B136" s="293" t="s">
        <v>526</v>
      </c>
      <c r="C136" s="292" t="s">
        <v>649</v>
      </c>
      <c r="D136" s="291">
        <v>247693092</v>
      </c>
      <c r="E136" s="265">
        <f t="shared" si="36"/>
        <v>7669.1900000000005</v>
      </c>
      <c r="F136" s="265">
        <f t="shared" si="33"/>
        <v>0</v>
      </c>
      <c r="G136" s="265">
        <f t="shared" si="34"/>
        <v>7669.1900000000005</v>
      </c>
      <c r="H136" s="265">
        <f>SUM(O136,S136,U136,W136,Y136,AA136,AK136,AO136,AQ136,AS136,AU136,AW136,BC136,BE136,AY136,FK136,FL136,FM136,FQ136,FR136,BX136,CB136,DE136,DI136,DU136,DY136,EM136,ET136,EU136,FE136,FF136,FG136,GO136,GS136,HN136,HR136,HT136,HV136,HX136,HZ136,IJ136,IN136,IP136,IR136,IT136,IV136,FS136,FW136,FX136,FY136,GC136,GD136,GE136,GU136,GW136,GY136,HA136,HC136,IB136,IX136,IZ136,DK136,DM136,DO136,DQ136,IF136,EA136,EC136,EE136,EG136,ID136)</f>
        <v>0</v>
      </c>
      <c r="I136" s="265">
        <f t="shared" si="35"/>
        <v>0</v>
      </c>
      <c r="J136" s="290">
        <f t="shared" si="37"/>
        <v>0</v>
      </c>
      <c r="K136" s="310">
        <v>0</v>
      </c>
      <c r="L136" s="290">
        <v>0</v>
      </c>
      <c r="M136" s="310">
        <v>0</v>
      </c>
      <c r="N136" s="310">
        <v>0</v>
      </c>
      <c r="O136" s="310">
        <v>0</v>
      </c>
      <c r="P136" s="294">
        <v>0</v>
      </c>
      <c r="Q136" s="310">
        <v>0</v>
      </c>
      <c r="R136" s="310">
        <v>0</v>
      </c>
      <c r="S136" s="310">
        <v>0</v>
      </c>
      <c r="T136" s="310">
        <v>0</v>
      </c>
      <c r="U136" s="310">
        <v>0</v>
      </c>
      <c r="V136" s="294">
        <v>0</v>
      </c>
      <c r="W136" s="310">
        <v>0</v>
      </c>
      <c r="X136" s="294">
        <v>0</v>
      </c>
      <c r="Y136" s="310">
        <v>0</v>
      </c>
      <c r="Z136" s="294">
        <v>0</v>
      </c>
      <c r="AA136" s="310">
        <v>0</v>
      </c>
      <c r="AB136" s="294">
        <v>0</v>
      </c>
      <c r="AC136" s="310">
        <v>0</v>
      </c>
      <c r="AD136" s="294">
        <v>0</v>
      </c>
      <c r="AE136" s="310">
        <v>0</v>
      </c>
      <c r="AF136" s="311">
        <v>0</v>
      </c>
      <c r="AG136" s="310">
        <v>0</v>
      </c>
      <c r="AH136" s="310">
        <v>0</v>
      </c>
      <c r="AI136" s="310">
        <v>0</v>
      </c>
      <c r="AJ136" s="310">
        <v>0</v>
      </c>
      <c r="AK136" s="310">
        <v>0</v>
      </c>
      <c r="AL136" s="312">
        <v>0</v>
      </c>
      <c r="AM136" s="310">
        <v>0</v>
      </c>
      <c r="AN136" s="310">
        <v>0</v>
      </c>
      <c r="AO136" s="310">
        <v>0</v>
      </c>
      <c r="AP136" s="310">
        <v>0</v>
      </c>
      <c r="AQ136" s="310">
        <v>0</v>
      </c>
      <c r="AR136" s="312">
        <v>0</v>
      </c>
      <c r="AS136" s="310">
        <v>0</v>
      </c>
      <c r="AT136" s="312">
        <v>0</v>
      </c>
      <c r="AU136" s="310">
        <v>0</v>
      </c>
      <c r="AV136" s="312">
        <v>0</v>
      </c>
      <c r="AW136" s="310">
        <v>0</v>
      </c>
      <c r="AX136" s="312">
        <v>0</v>
      </c>
      <c r="AY136" s="310">
        <v>0</v>
      </c>
      <c r="AZ136" s="310">
        <v>0</v>
      </c>
      <c r="BA136" s="310">
        <v>0</v>
      </c>
      <c r="BB136" s="290">
        <v>0</v>
      </c>
      <c r="BC136" s="310">
        <v>0</v>
      </c>
      <c r="BD136" s="310">
        <v>0</v>
      </c>
      <c r="BE136" s="310">
        <v>0</v>
      </c>
      <c r="BF136" s="294">
        <v>0</v>
      </c>
      <c r="BG136" s="310">
        <v>0</v>
      </c>
      <c r="BH136" s="290">
        <v>111</v>
      </c>
      <c r="BI136" s="310">
        <v>0</v>
      </c>
      <c r="BJ136" s="310">
        <v>0</v>
      </c>
      <c r="BK136" s="310">
        <v>0</v>
      </c>
      <c r="BL136" s="294">
        <v>0</v>
      </c>
      <c r="BM136" s="310">
        <v>0</v>
      </c>
      <c r="BN136" s="310">
        <v>0</v>
      </c>
      <c r="BO136" s="310">
        <v>0</v>
      </c>
      <c r="BP136" s="294">
        <v>0</v>
      </c>
      <c r="BQ136" s="310">
        <v>0</v>
      </c>
      <c r="BR136" s="290">
        <v>50</v>
      </c>
      <c r="BS136" s="290">
        <f t="shared" si="38"/>
        <v>0</v>
      </c>
      <c r="BT136" s="310">
        <v>0</v>
      </c>
      <c r="BU136" s="290">
        <v>0</v>
      </c>
      <c r="BV136" s="310">
        <v>0</v>
      </c>
      <c r="BW136" s="310">
        <v>0</v>
      </c>
      <c r="BX136" s="310">
        <v>0</v>
      </c>
      <c r="BY136" s="294">
        <v>0</v>
      </c>
      <c r="BZ136" s="310">
        <v>0</v>
      </c>
      <c r="CA136" s="310">
        <v>0</v>
      </c>
      <c r="CB136" s="310">
        <v>0</v>
      </c>
      <c r="CC136" s="258">
        <v>0</v>
      </c>
      <c r="CD136" s="310">
        <v>0</v>
      </c>
      <c r="CE136" s="310">
        <v>0</v>
      </c>
      <c r="CF136" s="313">
        <v>0</v>
      </c>
      <c r="CG136" s="313">
        <v>0</v>
      </c>
      <c r="CH136" s="310">
        <v>0</v>
      </c>
      <c r="CI136" s="313">
        <v>0</v>
      </c>
      <c r="CJ136" s="310">
        <v>0</v>
      </c>
      <c r="CK136" s="310">
        <v>0</v>
      </c>
      <c r="CL136" s="310">
        <v>0</v>
      </c>
      <c r="CM136" s="311">
        <v>0</v>
      </c>
      <c r="CN136" s="310">
        <v>0</v>
      </c>
      <c r="CO136" s="311">
        <v>1</v>
      </c>
      <c r="CP136" s="310">
        <v>0</v>
      </c>
      <c r="CQ136" s="310">
        <v>0</v>
      </c>
      <c r="CR136" s="310">
        <v>0</v>
      </c>
      <c r="CS136" s="290">
        <v>1</v>
      </c>
      <c r="CT136" s="310">
        <v>0</v>
      </c>
      <c r="CU136" s="310">
        <v>0</v>
      </c>
      <c r="CV136" s="310">
        <v>0</v>
      </c>
      <c r="CW136" s="310">
        <v>0</v>
      </c>
      <c r="CX136" s="310">
        <v>0</v>
      </c>
      <c r="CY136" s="290">
        <v>0</v>
      </c>
      <c r="CZ136" s="290">
        <f t="shared" si="39"/>
        <v>50</v>
      </c>
      <c r="DA136" s="310">
        <v>0</v>
      </c>
      <c r="DB136" s="290">
        <v>50</v>
      </c>
      <c r="DC136" s="310">
        <v>0</v>
      </c>
      <c r="DD136" s="294">
        <v>665</v>
      </c>
      <c r="DE136" s="310">
        <v>0</v>
      </c>
      <c r="DF136" s="310">
        <v>0</v>
      </c>
      <c r="DG136" s="310">
        <v>0</v>
      </c>
      <c r="DH136" s="310">
        <v>0</v>
      </c>
      <c r="DI136" s="310">
        <v>0</v>
      </c>
      <c r="DJ136" s="310">
        <v>0</v>
      </c>
      <c r="DK136" s="310">
        <v>0</v>
      </c>
      <c r="DL136" s="310">
        <v>0</v>
      </c>
      <c r="DM136" s="310">
        <v>0</v>
      </c>
      <c r="DN136" s="310">
        <v>0</v>
      </c>
      <c r="DO136" s="310">
        <v>0</v>
      </c>
      <c r="DP136" s="310">
        <v>0</v>
      </c>
      <c r="DQ136" s="310">
        <v>0</v>
      </c>
      <c r="DR136" s="294">
        <v>0</v>
      </c>
      <c r="DS136" s="310">
        <v>0</v>
      </c>
      <c r="DT136" s="294">
        <v>3797.19</v>
      </c>
      <c r="DU136" s="310">
        <v>0</v>
      </c>
      <c r="DV136" s="310">
        <v>0</v>
      </c>
      <c r="DW136" s="310">
        <v>0</v>
      </c>
      <c r="DX136" s="310">
        <v>0</v>
      </c>
      <c r="DY136" s="310">
        <v>0</v>
      </c>
      <c r="DZ136" s="310">
        <v>0</v>
      </c>
      <c r="EA136" s="310">
        <v>0</v>
      </c>
      <c r="EB136" s="310">
        <v>0</v>
      </c>
      <c r="EC136" s="310">
        <v>0</v>
      </c>
      <c r="ED136" s="310">
        <v>0</v>
      </c>
      <c r="EE136" s="310">
        <v>0</v>
      </c>
      <c r="EF136" s="310">
        <v>0</v>
      </c>
      <c r="EG136" s="310">
        <v>0</v>
      </c>
      <c r="EH136" s="294">
        <v>0</v>
      </c>
      <c r="EI136" s="294">
        <v>0</v>
      </c>
      <c r="EJ136" s="291">
        <v>632</v>
      </c>
      <c r="EK136" s="310">
        <v>0</v>
      </c>
      <c r="EL136" s="294">
        <v>3.33</v>
      </c>
      <c r="EM136" s="310">
        <v>0</v>
      </c>
      <c r="EN136" s="310">
        <v>0</v>
      </c>
      <c r="EO136" s="310">
        <v>0</v>
      </c>
      <c r="EP136" s="258">
        <v>3207</v>
      </c>
      <c r="EQ136" s="258">
        <v>0</v>
      </c>
      <c r="ER136" s="258">
        <v>0</v>
      </c>
      <c r="ES136" s="258">
        <v>0</v>
      </c>
      <c r="ET136" s="258">
        <v>0</v>
      </c>
      <c r="EU136" s="258">
        <v>0</v>
      </c>
      <c r="EV136" s="258">
        <v>0</v>
      </c>
      <c r="EW136" s="310">
        <v>0</v>
      </c>
      <c r="EX136" s="310">
        <v>0</v>
      </c>
      <c r="EY136" s="310">
        <v>0</v>
      </c>
      <c r="EZ136" s="310">
        <v>0</v>
      </c>
      <c r="FA136" s="310">
        <v>0</v>
      </c>
      <c r="FB136" s="310">
        <v>0</v>
      </c>
      <c r="FC136" s="310">
        <v>0</v>
      </c>
      <c r="FD136" s="310">
        <v>0</v>
      </c>
      <c r="FE136" s="310">
        <v>0</v>
      </c>
      <c r="FF136" s="310">
        <v>0</v>
      </c>
      <c r="FG136" s="310">
        <v>0</v>
      </c>
      <c r="FH136" s="310">
        <v>0</v>
      </c>
      <c r="FI136" s="310">
        <v>0</v>
      </c>
      <c r="FJ136" s="310">
        <v>0</v>
      </c>
      <c r="FK136" s="310">
        <v>0</v>
      </c>
      <c r="FL136" s="310">
        <v>0</v>
      </c>
      <c r="FM136" s="310">
        <v>0</v>
      </c>
      <c r="FN136" s="310">
        <v>0</v>
      </c>
      <c r="FO136" s="310">
        <v>0</v>
      </c>
      <c r="FP136" s="310">
        <v>0</v>
      </c>
      <c r="FQ136" s="310">
        <v>0</v>
      </c>
      <c r="FR136" s="310">
        <v>0</v>
      </c>
      <c r="FS136" s="310">
        <v>0</v>
      </c>
      <c r="FT136" s="310">
        <v>0</v>
      </c>
      <c r="FU136" s="310">
        <v>0</v>
      </c>
      <c r="FV136" s="310">
        <v>0</v>
      </c>
      <c r="FW136" s="310">
        <v>0</v>
      </c>
      <c r="FX136" s="310">
        <v>0</v>
      </c>
      <c r="FY136" s="310">
        <v>0</v>
      </c>
      <c r="FZ136" s="310">
        <v>0</v>
      </c>
      <c r="GA136" s="310">
        <v>0</v>
      </c>
      <c r="GB136" s="310">
        <v>0</v>
      </c>
      <c r="GC136" s="310">
        <v>0</v>
      </c>
      <c r="GD136" s="310">
        <v>0</v>
      </c>
      <c r="GE136" s="310">
        <v>0</v>
      </c>
      <c r="GF136" s="310">
        <v>0</v>
      </c>
      <c r="GG136" s="310">
        <v>0</v>
      </c>
      <c r="GH136" s="310">
        <v>0</v>
      </c>
      <c r="GI136" s="310">
        <v>0</v>
      </c>
      <c r="GJ136" s="294">
        <v>1069</v>
      </c>
      <c r="GK136" s="310">
        <v>0</v>
      </c>
      <c r="GL136" s="294">
        <v>3</v>
      </c>
      <c r="GM136" s="310">
        <v>0</v>
      </c>
      <c r="GN136" s="258">
        <f t="shared" si="40"/>
        <v>0</v>
      </c>
      <c r="GO136" s="310">
        <v>0</v>
      </c>
      <c r="GP136" s="258">
        <f t="shared" si="41"/>
        <v>0</v>
      </c>
      <c r="GQ136" s="310">
        <v>0</v>
      </c>
      <c r="GR136" s="310">
        <v>0</v>
      </c>
      <c r="GS136" s="310">
        <v>0</v>
      </c>
      <c r="GT136" s="310">
        <v>0</v>
      </c>
      <c r="GU136" s="310">
        <v>0</v>
      </c>
      <c r="GV136" s="310">
        <v>0</v>
      </c>
      <c r="GW136" s="310">
        <v>0</v>
      </c>
      <c r="GX136" s="310">
        <v>0</v>
      </c>
      <c r="GY136" s="310">
        <v>0</v>
      </c>
      <c r="GZ136" s="310">
        <v>0</v>
      </c>
      <c r="HA136" s="310">
        <v>0</v>
      </c>
      <c r="HB136" s="310">
        <v>0</v>
      </c>
      <c r="HC136" s="310">
        <v>0</v>
      </c>
      <c r="HD136" s="310">
        <v>0</v>
      </c>
      <c r="HE136" s="310">
        <v>0</v>
      </c>
      <c r="HF136" s="258">
        <v>0</v>
      </c>
      <c r="HG136" s="310">
        <v>0</v>
      </c>
      <c r="HH136" s="258">
        <v>0</v>
      </c>
      <c r="HI136" s="311">
        <v>0</v>
      </c>
      <c r="HJ136" s="311">
        <v>0</v>
      </c>
      <c r="HK136" s="310">
        <v>0</v>
      </c>
      <c r="HL136" s="310">
        <v>0</v>
      </c>
      <c r="HM136" s="310">
        <v>0</v>
      </c>
      <c r="HN136" s="310">
        <v>0</v>
      </c>
      <c r="HO136" s="311">
        <v>0</v>
      </c>
      <c r="HP136" s="310">
        <v>0</v>
      </c>
      <c r="HQ136" s="310">
        <v>0</v>
      </c>
      <c r="HR136" s="310">
        <v>0</v>
      </c>
      <c r="HS136" s="310">
        <v>0</v>
      </c>
      <c r="HT136" s="310">
        <v>0</v>
      </c>
      <c r="HU136" s="310">
        <v>0</v>
      </c>
      <c r="HV136" s="310">
        <v>0</v>
      </c>
      <c r="HW136" s="310">
        <v>0</v>
      </c>
      <c r="HX136" s="310">
        <v>0</v>
      </c>
      <c r="HY136" s="310">
        <v>0</v>
      </c>
      <c r="HZ136" s="310">
        <v>0</v>
      </c>
      <c r="IA136" s="310">
        <v>0</v>
      </c>
      <c r="IB136" s="310">
        <v>0</v>
      </c>
      <c r="IC136" s="310">
        <v>0</v>
      </c>
      <c r="ID136" s="310">
        <v>0</v>
      </c>
      <c r="IE136" s="310">
        <v>0</v>
      </c>
      <c r="IF136" s="310">
        <v>0</v>
      </c>
      <c r="IG136" s="310">
        <v>0</v>
      </c>
      <c r="IH136" s="310">
        <v>0</v>
      </c>
      <c r="II136" s="310">
        <v>0</v>
      </c>
      <c r="IJ136" s="310">
        <v>0</v>
      </c>
      <c r="IK136" s="310">
        <v>0</v>
      </c>
      <c r="IL136" s="310">
        <v>0</v>
      </c>
      <c r="IM136" s="310">
        <v>0</v>
      </c>
      <c r="IN136" s="310">
        <v>0</v>
      </c>
      <c r="IO136" s="310">
        <v>0</v>
      </c>
      <c r="IP136" s="310">
        <v>0</v>
      </c>
      <c r="IQ136" s="310">
        <v>0</v>
      </c>
      <c r="IR136" s="310">
        <v>0</v>
      </c>
      <c r="IS136" s="310">
        <v>0</v>
      </c>
      <c r="IT136" s="310">
        <v>0</v>
      </c>
      <c r="IU136" s="310">
        <v>0</v>
      </c>
      <c r="IV136" s="310">
        <v>0</v>
      </c>
      <c r="IW136" s="310">
        <v>0</v>
      </c>
      <c r="IX136" s="310">
        <v>0</v>
      </c>
      <c r="IY136" s="310">
        <v>0</v>
      </c>
      <c r="IZ136" s="310">
        <v>0</v>
      </c>
      <c r="JA136" s="310">
        <v>0</v>
      </c>
    </row>
    <row r="137" spans="1:261" ht="78.75" x14ac:dyDescent="0.3">
      <c r="A137" s="293">
        <v>127</v>
      </c>
      <c r="B137" s="293" t="s">
        <v>526</v>
      </c>
      <c r="C137" s="292" t="s">
        <v>650</v>
      </c>
      <c r="D137" s="291">
        <v>247693030</v>
      </c>
      <c r="E137" s="265">
        <f t="shared" si="36"/>
        <v>3043.88</v>
      </c>
      <c r="F137" s="265">
        <f t="shared" si="33"/>
        <v>0</v>
      </c>
      <c r="G137" s="265">
        <f t="shared" si="34"/>
        <v>2441</v>
      </c>
      <c r="H137" s="265">
        <f t="shared" ref="H137:H151" si="48">SUM(O137,S137,U137,W137,Y137,AA137,AK137,AO137,AQ137,AS137,AU137,AW137,BC137,BE137,AY137,FK137,FL137,FM137,FQ137,FR137,BX137,CB137,DE137,DI137,DU137,DY137,ES137,ET137,EU137,FE137,FF137,FG137,GO137,GS137,HN137,HR137,HT137,HV137,HX137,HZ137,IJ137,IN137,IP137,IR137,IT137,IV137,FS137,FW137,FX137,FY137,GC137,GD137,GE137,GU137,GW137,GY137,HA137,HC137,IB137,IX137,IZ137,DK137,DM137,DO137,DQ137,IF137,EA137,EC137,EE137,EG137,ID137)</f>
        <v>0</v>
      </c>
      <c r="I137" s="265">
        <f t="shared" si="35"/>
        <v>602.88</v>
      </c>
      <c r="J137" s="290">
        <f t="shared" si="37"/>
        <v>1</v>
      </c>
      <c r="K137" s="310">
        <v>0</v>
      </c>
      <c r="L137" s="290">
        <v>1</v>
      </c>
      <c r="M137" s="310">
        <v>0</v>
      </c>
      <c r="N137" s="310">
        <v>0</v>
      </c>
      <c r="O137" s="310">
        <v>0</v>
      </c>
      <c r="P137" s="294">
        <v>0</v>
      </c>
      <c r="Q137" s="310">
        <v>0</v>
      </c>
      <c r="R137" s="310">
        <v>0</v>
      </c>
      <c r="S137" s="310">
        <v>0</v>
      </c>
      <c r="T137" s="310">
        <v>0</v>
      </c>
      <c r="U137" s="310">
        <v>0</v>
      </c>
      <c r="V137" s="294">
        <v>250</v>
      </c>
      <c r="W137" s="310">
        <v>0</v>
      </c>
      <c r="X137" s="294">
        <v>0</v>
      </c>
      <c r="Y137" s="310">
        <v>0</v>
      </c>
      <c r="Z137" s="294">
        <v>0</v>
      </c>
      <c r="AA137" s="310">
        <v>0</v>
      </c>
      <c r="AB137" s="294">
        <v>0</v>
      </c>
      <c r="AC137" s="310">
        <v>0</v>
      </c>
      <c r="AD137" s="294">
        <v>0</v>
      </c>
      <c r="AE137" s="310">
        <v>0</v>
      </c>
      <c r="AF137" s="311">
        <v>1</v>
      </c>
      <c r="AG137" s="310">
        <v>0</v>
      </c>
      <c r="AH137" s="310">
        <v>0</v>
      </c>
      <c r="AI137" s="310">
        <v>0</v>
      </c>
      <c r="AJ137" s="310">
        <v>0</v>
      </c>
      <c r="AK137" s="310">
        <v>0</v>
      </c>
      <c r="AL137" s="312">
        <v>200</v>
      </c>
      <c r="AM137" s="310">
        <v>0</v>
      </c>
      <c r="AN137" s="310">
        <v>0</v>
      </c>
      <c r="AO137" s="310">
        <v>0</v>
      </c>
      <c r="AP137" s="310">
        <v>0</v>
      </c>
      <c r="AQ137" s="310">
        <v>0</v>
      </c>
      <c r="AR137" s="312">
        <v>0</v>
      </c>
      <c r="AS137" s="310">
        <v>0</v>
      </c>
      <c r="AT137" s="312">
        <v>0</v>
      </c>
      <c r="AU137" s="310">
        <v>0</v>
      </c>
      <c r="AV137" s="312">
        <v>0</v>
      </c>
      <c r="AW137" s="310">
        <v>0</v>
      </c>
      <c r="AX137" s="312">
        <v>0</v>
      </c>
      <c r="AY137" s="310">
        <v>0</v>
      </c>
      <c r="AZ137" s="310">
        <v>0</v>
      </c>
      <c r="BA137" s="310">
        <v>0</v>
      </c>
      <c r="BB137" s="290">
        <v>0</v>
      </c>
      <c r="BC137" s="310">
        <v>0</v>
      </c>
      <c r="BD137" s="310">
        <v>0</v>
      </c>
      <c r="BE137" s="310">
        <v>0</v>
      </c>
      <c r="BF137" s="294">
        <v>0</v>
      </c>
      <c r="BG137" s="310">
        <v>0</v>
      </c>
      <c r="BH137" s="290">
        <v>50</v>
      </c>
      <c r="BI137" s="310">
        <v>0</v>
      </c>
      <c r="BJ137" s="310">
        <v>0</v>
      </c>
      <c r="BK137" s="310">
        <v>0</v>
      </c>
      <c r="BL137" s="294">
        <v>0</v>
      </c>
      <c r="BM137" s="310">
        <v>0</v>
      </c>
      <c r="BN137" s="310">
        <v>0</v>
      </c>
      <c r="BO137" s="310">
        <v>0</v>
      </c>
      <c r="BP137" s="294">
        <v>0</v>
      </c>
      <c r="BQ137" s="310">
        <v>0</v>
      </c>
      <c r="BR137" s="290">
        <v>0</v>
      </c>
      <c r="BS137" s="290">
        <f t="shared" si="38"/>
        <v>1</v>
      </c>
      <c r="BT137" s="310">
        <v>0</v>
      </c>
      <c r="BU137" s="290">
        <v>1</v>
      </c>
      <c r="BV137" s="310">
        <v>0</v>
      </c>
      <c r="BW137" s="310">
        <v>0</v>
      </c>
      <c r="BX137" s="310">
        <v>0</v>
      </c>
      <c r="BY137" s="294">
        <v>20</v>
      </c>
      <c r="BZ137" s="310">
        <v>0</v>
      </c>
      <c r="CA137" s="310">
        <v>0</v>
      </c>
      <c r="CB137" s="310">
        <v>0</v>
      </c>
      <c r="CC137" s="258">
        <v>0</v>
      </c>
      <c r="CD137" s="310">
        <v>0</v>
      </c>
      <c r="CE137" s="310">
        <v>0</v>
      </c>
      <c r="CF137" s="313">
        <v>0</v>
      </c>
      <c r="CG137" s="313">
        <v>0</v>
      </c>
      <c r="CH137" s="310">
        <v>0</v>
      </c>
      <c r="CI137" s="313">
        <v>0</v>
      </c>
      <c r="CJ137" s="310">
        <v>0</v>
      </c>
      <c r="CK137" s="310">
        <v>0</v>
      </c>
      <c r="CL137" s="310">
        <v>0</v>
      </c>
      <c r="CM137" s="311">
        <v>0</v>
      </c>
      <c r="CN137" s="310">
        <v>0</v>
      </c>
      <c r="CO137" s="311">
        <v>0</v>
      </c>
      <c r="CP137" s="310">
        <v>0</v>
      </c>
      <c r="CQ137" s="310">
        <v>0</v>
      </c>
      <c r="CR137" s="310">
        <v>0</v>
      </c>
      <c r="CS137" s="290">
        <v>0</v>
      </c>
      <c r="CT137" s="310">
        <v>0</v>
      </c>
      <c r="CU137" s="310">
        <v>0</v>
      </c>
      <c r="CV137" s="310">
        <v>0</v>
      </c>
      <c r="CW137" s="310">
        <v>0</v>
      </c>
      <c r="CX137" s="310">
        <v>0</v>
      </c>
      <c r="CY137" s="290">
        <v>0</v>
      </c>
      <c r="CZ137" s="290">
        <f t="shared" si="39"/>
        <v>4</v>
      </c>
      <c r="DA137" s="310">
        <v>0</v>
      </c>
      <c r="DB137" s="290">
        <v>4</v>
      </c>
      <c r="DC137" s="310">
        <v>0</v>
      </c>
      <c r="DD137" s="294">
        <v>0</v>
      </c>
      <c r="DE137" s="310">
        <v>0</v>
      </c>
      <c r="DF137" s="310">
        <v>0</v>
      </c>
      <c r="DG137" s="310">
        <v>0</v>
      </c>
      <c r="DH137" s="310">
        <v>0</v>
      </c>
      <c r="DI137" s="310">
        <v>0</v>
      </c>
      <c r="DJ137" s="310">
        <v>0</v>
      </c>
      <c r="DK137" s="310">
        <v>0</v>
      </c>
      <c r="DL137" s="310">
        <v>0</v>
      </c>
      <c r="DM137" s="310">
        <v>0</v>
      </c>
      <c r="DN137" s="310">
        <v>0</v>
      </c>
      <c r="DO137" s="310">
        <v>0</v>
      </c>
      <c r="DP137" s="310">
        <v>0</v>
      </c>
      <c r="DQ137" s="310">
        <v>0</v>
      </c>
      <c r="DR137" s="294">
        <v>60</v>
      </c>
      <c r="DS137" s="310">
        <v>0</v>
      </c>
      <c r="DT137" s="294">
        <v>2441</v>
      </c>
      <c r="DU137" s="310">
        <v>0</v>
      </c>
      <c r="DV137" s="310">
        <v>0</v>
      </c>
      <c r="DW137" s="310">
        <v>0</v>
      </c>
      <c r="DX137" s="310">
        <v>0</v>
      </c>
      <c r="DY137" s="310">
        <v>0</v>
      </c>
      <c r="DZ137" s="310">
        <v>0</v>
      </c>
      <c r="EA137" s="310">
        <v>0</v>
      </c>
      <c r="EB137" s="310">
        <v>0</v>
      </c>
      <c r="EC137" s="310">
        <v>0</v>
      </c>
      <c r="ED137" s="310">
        <v>0</v>
      </c>
      <c r="EE137" s="310">
        <v>0</v>
      </c>
      <c r="EF137" s="310">
        <v>0</v>
      </c>
      <c r="EG137" s="310">
        <v>0</v>
      </c>
      <c r="EH137" s="294">
        <v>0</v>
      </c>
      <c r="EI137" s="294">
        <v>0</v>
      </c>
      <c r="EJ137" s="291">
        <v>0</v>
      </c>
      <c r="EK137" s="310">
        <v>0</v>
      </c>
      <c r="EL137" s="294">
        <v>0</v>
      </c>
      <c r="EM137" s="310">
        <v>0</v>
      </c>
      <c r="EN137" s="310">
        <v>0</v>
      </c>
      <c r="EO137" s="310">
        <v>0</v>
      </c>
      <c r="EP137" s="258">
        <v>0</v>
      </c>
      <c r="EQ137" s="258">
        <v>0</v>
      </c>
      <c r="ER137" s="258">
        <v>0</v>
      </c>
      <c r="ES137" s="258">
        <v>0</v>
      </c>
      <c r="ET137" s="258">
        <v>0</v>
      </c>
      <c r="EU137" s="258">
        <v>0</v>
      </c>
      <c r="EV137" s="258">
        <v>72.88</v>
      </c>
      <c r="EW137" s="310">
        <v>0</v>
      </c>
      <c r="EX137" s="310">
        <v>0</v>
      </c>
      <c r="EY137" s="310">
        <v>0</v>
      </c>
      <c r="EZ137" s="310">
        <v>0</v>
      </c>
      <c r="FA137" s="310">
        <v>0</v>
      </c>
      <c r="FB137" s="310">
        <v>0</v>
      </c>
      <c r="FC137" s="310">
        <v>0</v>
      </c>
      <c r="FD137" s="310">
        <v>0</v>
      </c>
      <c r="FE137" s="310">
        <v>0</v>
      </c>
      <c r="FF137" s="310">
        <v>0</v>
      </c>
      <c r="FG137" s="310">
        <v>0</v>
      </c>
      <c r="FH137" s="310">
        <v>0</v>
      </c>
      <c r="FI137" s="310">
        <v>0</v>
      </c>
      <c r="FJ137" s="310">
        <v>0</v>
      </c>
      <c r="FK137" s="310">
        <v>0</v>
      </c>
      <c r="FL137" s="310">
        <v>0</v>
      </c>
      <c r="FM137" s="310">
        <v>0</v>
      </c>
      <c r="FN137" s="310">
        <v>0</v>
      </c>
      <c r="FO137" s="310">
        <v>0</v>
      </c>
      <c r="FP137" s="310">
        <v>0</v>
      </c>
      <c r="FQ137" s="310">
        <v>0</v>
      </c>
      <c r="FR137" s="310">
        <v>0</v>
      </c>
      <c r="FS137" s="310">
        <v>0</v>
      </c>
      <c r="FT137" s="310">
        <v>0</v>
      </c>
      <c r="FU137" s="310">
        <v>0</v>
      </c>
      <c r="FV137" s="310">
        <v>0</v>
      </c>
      <c r="FW137" s="310">
        <v>0</v>
      </c>
      <c r="FX137" s="310">
        <v>0</v>
      </c>
      <c r="FY137" s="310">
        <v>0</v>
      </c>
      <c r="FZ137" s="310">
        <v>0</v>
      </c>
      <c r="GA137" s="310">
        <v>0</v>
      </c>
      <c r="GB137" s="310">
        <v>0</v>
      </c>
      <c r="GC137" s="310">
        <v>0</v>
      </c>
      <c r="GD137" s="310">
        <v>0</v>
      </c>
      <c r="GE137" s="310">
        <v>0</v>
      </c>
      <c r="GF137" s="310">
        <v>0</v>
      </c>
      <c r="GG137" s="310">
        <v>0</v>
      </c>
      <c r="GH137" s="310">
        <v>0</v>
      </c>
      <c r="GI137" s="310">
        <v>0</v>
      </c>
      <c r="GJ137" s="294">
        <v>49</v>
      </c>
      <c r="GK137" s="310">
        <v>0</v>
      </c>
      <c r="GL137" s="294">
        <v>1.5</v>
      </c>
      <c r="GM137" s="310">
        <v>0</v>
      </c>
      <c r="GN137" s="258">
        <f t="shared" si="40"/>
        <v>0</v>
      </c>
      <c r="GO137" s="310">
        <v>0</v>
      </c>
      <c r="GP137" s="258">
        <f t="shared" si="41"/>
        <v>0</v>
      </c>
      <c r="GQ137" s="310">
        <v>0</v>
      </c>
      <c r="GR137" s="310">
        <v>0</v>
      </c>
      <c r="GS137" s="310">
        <v>0</v>
      </c>
      <c r="GT137" s="310">
        <v>0</v>
      </c>
      <c r="GU137" s="310">
        <v>0</v>
      </c>
      <c r="GV137" s="310">
        <v>0</v>
      </c>
      <c r="GW137" s="310">
        <v>0</v>
      </c>
      <c r="GX137" s="310">
        <v>0</v>
      </c>
      <c r="GY137" s="310">
        <v>0</v>
      </c>
      <c r="GZ137" s="310">
        <v>0</v>
      </c>
      <c r="HA137" s="310">
        <v>0</v>
      </c>
      <c r="HB137" s="310">
        <v>0</v>
      </c>
      <c r="HC137" s="310">
        <v>0</v>
      </c>
      <c r="HD137" s="310">
        <v>0</v>
      </c>
      <c r="HE137" s="310">
        <v>0</v>
      </c>
      <c r="HF137" s="258">
        <v>0</v>
      </c>
      <c r="HG137" s="310">
        <v>0</v>
      </c>
      <c r="HH137" s="258">
        <v>0</v>
      </c>
      <c r="HI137" s="311">
        <v>0</v>
      </c>
      <c r="HJ137" s="311">
        <v>0</v>
      </c>
      <c r="HK137" s="310">
        <v>0</v>
      </c>
      <c r="HL137" s="310">
        <v>0</v>
      </c>
      <c r="HM137" s="310">
        <v>0</v>
      </c>
      <c r="HN137" s="310">
        <v>0</v>
      </c>
      <c r="HO137" s="311">
        <v>0</v>
      </c>
      <c r="HP137" s="310">
        <v>0</v>
      </c>
      <c r="HQ137" s="310">
        <v>0</v>
      </c>
      <c r="HR137" s="310">
        <v>0</v>
      </c>
      <c r="HS137" s="310">
        <v>0</v>
      </c>
      <c r="HT137" s="310">
        <v>0</v>
      </c>
      <c r="HU137" s="310">
        <v>0</v>
      </c>
      <c r="HV137" s="310">
        <v>0</v>
      </c>
      <c r="HW137" s="310">
        <v>0</v>
      </c>
      <c r="HX137" s="310">
        <v>0</v>
      </c>
      <c r="HY137" s="310">
        <v>0</v>
      </c>
      <c r="HZ137" s="310">
        <v>0</v>
      </c>
      <c r="IA137" s="310">
        <v>0</v>
      </c>
      <c r="IB137" s="310">
        <v>0</v>
      </c>
      <c r="IC137" s="310">
        <v>0</v>
      </c>
      <c r="ID137" s="310">
        <v>0</v>
      </c>
      <c r="IE137" s="310">
        <v>0</v>
      </c>
      <c r="IF137" s="310">
        <v>0</v>
      </c>
      <c r="IG137" s="310">
        <v>0</v>
      </c>
      <c r="IH137" s="310">
        <v>0</v>
      </c>
      <c r="II137" s="310">
        <v>0</v>
      </c>
      <c r="IJ137" s="310">
        <v>0</v>
      </c>
      <c r="IK137" s="310">
        <v>0</v>
      </c>
      <c r="IL137" s="310">
        <v>0</v>
      </c>
      <c r="IM137" s="310">
        <v>0</v>
      </c>
      <c r="IN137" s="310">
        <v>0</v>
      </c>
      <c r="IO137" s="310">
        <v>0</v>
      </c>
      <c r="IP137" s="310">
        <v>0</v>
      </c>
      <c r="IQ137" s="310">
        <v>0</v>
      </c>
      <c r="IR137" s="310">
        <v>0</v>
      </c>
      <c r="IS137" s="310">
        <v>0</v>
      </c>
      <c r="IT137" s="310">
        <v>0</v>
      </c>
      <c r="IU137" s="310">
        <v>0</v>
      </c>
      <c r="IV137" s="310">
        <v>0</v>
      </c>
      <c r="IW137" s="310">
        <v>0</v>
      </c>
      <c r="IX137" s="310">
        <v>0</v>
      </c>
      <c r="IY137" s="310">
        <v>0</v>
      </c>
      <c r="IZ137" s="310">
        <v>0</v>
      </c>
      <c r="JA137" s="310">
        <v>0</v>
      </c>
    </row>
    <row r="138" spans="1:261" s="301" customFormat="1" ht="94.5" x14ac:dyDescent="0.3">
      <c r="A138" s="303">
        <v>128</v>
      </c>
      <c r="B138" s="298" t="s">
        <v>526</v>
      </c>
      <c r="C138" s="299" t="s">
        <v>651</v>
      </c>
      <c r="D138" s="300">
        <v>247693035</v>
      </c>
      <c r="E138" s="302">
        <f t="shared" si="36"/>
        <v>3474</v>
      </c>
      <c r="F138" s="302">
        <f t="shared" ref="F138:F195" si="49">SUM(M138,Q138,AI138,AM138,BV138,BZ138,DC138,DG138,DS138,DW138,EM138,EN138,EO138,EY138,EZ138,FA138,GM138,GQ138,HL138,HP138,IH138,IL138,)</f>
        <v>0</v>
      </c>
      <c r="G138" s="302">
        <f t="shared" ref="G138:G195" si="50">SUM(N138,R138,AJ138,AN138,BW138,CA138,DD138,DH138,DT138,DX138,EP138,EQ138,ER138,FB138,FC138,FD138,GN138,GR138,HM138,HQ138,II138,IM138,)</f>
        <v>3034</v>
      </c>
      <c r="H138" s="302">
        <f t="shared" si="48"/>
        <v>0</v>
      </c>
      <c r="I138" s="302">
        <f t="shared" ref="I138:I195" si="51">SUM(P138,T138,V138,X138,Z138,AB138,AL138,AP138,AR138,AT138,AV138,AX138,BD138,BF138,BY138,CC138,DF138,DJ138,DV138,DZ138,EV138,EW138,EX138,FH138,FI138,FJ138,GP138,GT138,HO138,HS138,HU138,HW138,HY138,IK138,IO138,IQ138,IS138,IU138,JA138,AZ138,DL138,DN138,DP138,DR138,FN138,FO138,FP138,FT138,FU138,FV138,FZ138,GA138,GB138,GF138,GG138,GH138,GV138,GX138,GZ138,HB138,HD138,IA138,IC138,IG138,IW138,IY138,EB138,ED138,EF138,EH138,IE138)</f>
        <v>440</v>
      </c>
      <c r="J138" s="290">
        <f t="shared" si="37"/>
        <v>3</v>
      </c>
      <c r="K138" s="310">
        <v>0</v>
      </c>
      <c r="L138" s="290">
        <v>3</v>
      </c>
      <c r="M138" s="310">
        <v>0</v>
      </c>
      <c r="N138" s="310">
        <v>0</v>
      </c>
      <c r="O138" s="310">
        <v>0</v>
      </c>
      <c r="P138" s="294">
        <v>0</v>
      </c>
      <c r="Q138" s="310">
        <v>0</v>
      </c>
      <c r="R138" s="310">
        <v>0</v>
      </c>
      <c r="S138" s="310">
        <v>0</v>
      </c>
      <c r="T138" s="310">
        <v>0</v>
      </c>
      <c r="U138" s="310">
        <v>0</v>
      </c>
      <c r="V138" s="294">
        <v>240</v>
      </c>
      <c r="W138" s="310">
        <v>0</v>
      </c>
      <c r="X138" s="294">
        <v>135</v>
      </c>
      <c r="Y138" s="310">
        <v>0</v>
      </c>
      <c r="Z138" s="294">
        <v>0</v>
      </c>
      <c r="AA138" s="310">
        <v>0</v>
      </c>
      <c r="AB138" s="294">
        <v>0</v>
      </c>
      <c r="AC138" s="310">
        <v>0</v>
      </c>
      <c r="AD138" s="294">
        <v>0</v>
      </c>
      <c r="AE138" s="310">
        <v>0</v>
      </c>
      <c r="AF138" s="311">
        <v>0</v>
      </c>
      <c r="AG138" s="310">
        <v>0</v>
      </c>
      <c r="AH138" s="310">
        <v>0</v>
      </c>
      <c r="AI138" s="310">
        <v>0</v>
      </c>
      <c r="AJ138" s="310">
        <v>0</v>
      </c>
      <c r="AK138" s="310">
        <v>0</v>
      </c>
      <c r="AL138" s="312">
        <v>0</v>
      </c>
      <c r="AM138" s="310">
        <v>0</v>
      </c>
      <c r="AN138" s="310">
        <v>0</v>
      </c>
      <c r="AO138" s="310">
        <v>0</v>
      </c>
      <c r="AP138" s="310">
        <v>0</v>
      </c>
      <c r="AQ138" s="310">
        <v>0</v>
      </c>
      <c r="AR138" s="312">
        <v>0</v>
      </c>
      <c r="AS138" s="310">
        <v>0</v>
      </c>
      <c r="AT138" s="312">
        <v>0</v>
      </c>
      <c r="AU138" s="310">
        <v>0</v>
      </c>
      <c r="AV138" s="312">
        <v>0</v>
      </c>
      <c r="AW138" s="310">
        <v>0</v>
      </c>
      <c r="AX138" s="312">
        <v>0</v>
      </c>
      <c r="AY138" s="310">
        <v>0</v>
      </c>
      <c r="AZ138" s="310">
        <v>0</v>
      </c>
      <c r="BA138" s="310">
        <v>0</v>
      </c>
      <c r="BB138" s="290">
        <v>0</v>
      </c>
      <c r="BC138" s="310">
        <v>0</v>
      </c>
      <c r="BD138" s="310">
        <v>0</v>
      </c>
      <c r="BE138" s="310">
        <v>0</v>
      </c>
      <c r="BF138" s="294">
        <v>0</v>
      </c>
      <c r="BG138" s="310">
        <v>0</v>
      </c>
      <c r="BH138" s="290">
        <v>13</v>
      </c>
      <c r="BI138" s="310">
        <v>0</v>
      </c>
      <c r="BJ138" s="310">
        <v>0</v>
      </c>
      <c r="BK138" s="310">
        <v>0</v>
      </c>
      <c r="BL138" s="294">
        <v>0</v>
      </c>
      <c r="BM138" s="310">
        <v>0</v>
      </c>
      <c r="BN138" s="310">
        <v>0</v>
      </c>
      <c r="BO138" s="310">
        <v>0</v>
      </c>
      <c r="BP138" s="294">
        <v>0</v>
      </c>
      <c r="BQ138" s="310">
        <v>0</v>
      </c>
      <c r="BR138" s="290">
        <v>0</v>
      </c>
      <c r="BS138" s="290">
        <f t="shared" si="38"/>
        <v>1</v>
      </c>
      <c r="BT138" s="310">
        <v>0</v>
      </c>
      <c r="BU138" s="290">
        <v>1</v>
      </c>
      <c r="BV138" s="310">
        <v>0</v>
      </c>
      <c r="BW138" s="310">
        <v>0</v>
      </c>
      <c r="BX138" s="310">
        <v>0</v>
      </c>
      <c r="BY138" s="294">
        <v>15</v>
      </c>
      <c r="BZ138" s="310">
        <v>0</v>
      </c>
      <c r="CA138" s="310">
        <v>0</v>
      </c>
      <c r="CB138" s="310">
        <v>0</v>
      </c>
      <c r="CC138" s="258">
        <v>0</v>
      </c>
      <c r="CD138" s="310">
        <v>0</v>
      </c>
      <c r="CE138" s="310">
        <v>526</v>
      </c>
      <c r="CF138" s="313">
        <v>0</v>
      </c>
      <c r="CG138" s="313">
        <v>0</v>
      </c>
      <c r="CH138" s="310">
        <v>0</v>
      </c>
      <c r="CI138" s="313">
        <v>0</v>
      </c>
      <c r="CJ138" s="310">
        <v>0</v>
      </c>
      <c r="CK138" s="310">
        <v>87</v>
      </c>
      <c r="CL138" s="310">
        <v>0</v>
      </c>
      <c r="CM138" s="311">
        <v>0</v>
      </c>
      <c r="CN138" s="310">
        <v>0</v>
      </c>
      <c r="CO138" s="311">
        <v>0</v>
      </c>
      <c r="CP138" s="310">
        <v>0</v>
      </c>
      <c r="CQ138" s="310">
        <v>1</v>
      </c>
      <c r="CR138" s="310">
        <v>0</v>
      </c>
      <c r="CS138" s="290">
        <v>0</v>
      </c>
      <c r="CT138" s="310">
        <v>0</v>
      </c>
      <c r="CU138" s="310">
        <v>0</v>
      </c>
      <c r="CV138" s="310">
        <v>0</v>
      </c>
      <c r="CW138" s="310">
        <v>0</v>
      </c>
      <c r="CX138" s="310">
        <v>0</v>
      </c>
      <c r="CY138" s="290">
        <v>0</v>
      </c>
      <c r="CZ138" s="290">
        <f t="shared" si="39"/>
        <v>38</v>
      </c>
      <c r="DA138" s="310">
        <v>0</v>
      </c>
      <c r="DB138" s="290">
        <v>38</v>
      </c>
      <c r="DC138" s="310">
        <v>0</v>
      </c>
      <c r="DD138" s="294">
        <v>528</v>
      </c>
      <c r="DE138" s="310">
        <v>0</v>
      </c>
      <c r="DF138" s="310">
        <v>0</v>
      </c>
      <c r="DG138" s="310">
        <v>0</v>
      </c>
      <c r="DH138" s="310">
        <v>0</v>
      </c>
      <c r="DI138" s="310">
        <v>0</v>
      </c>
      <c r="DJ138" s="310">
        <v>0</v>
      </c>
      <c r="DK138" s="310">
        <v>0</v>
      </c>
      <c r="DL138" s="310">
        <v>0</v>
      </c>
      <c r="DM138" s="310">
        <v>0</v>
      </c>
      <c r="DN138" s="310">
        <v>0</v>
      </c>
      <c r="DO138" s="310">
        <v>0</v>
      </c>
      <c r="DP138" s="310">
        <v>0</v>
      </c>
      <c r="DQ138" s="310">
        <v>0</v>
      </c>
      <c r="DR138" s="294">
        <v>0</v>
      </c>
      <c r="DS138" s="310">
        <v>0</v>
      </c>
      <c r="DT138" s="294">
        <v>2506</v>
      </c>
      <c r="DU138" s="310">
        <v>0</v>
      </c>
      <c r="DV138" s="310">
        <v>0</v>
      </c>
      <c r="DW138" s="310">
        <v>0</v>
      </c>
      <c r="DX138" s="310">
        <v>0</v>
      </c>
      <c r="DY138" s="310">
        <v>0</v>
      </c>
      <c r="DZ138" s="310">
        <v>0</v>
      </c>
      <c r="EA138" s="310">
        <v>0</v>
      </c>
      <c r="EB138" s="310">
        <v>0</v>
      </c>
      <c r="EC138" s="310">
        <v>0</v>
      </c>
      <c r="ED138" s="310">
        <v>0</v>
      </c>
      <c r="EE138" s="310">
        <v>0</v>
      </c>
      <c r="EF138" s="310">
        <v>0</v>
      </c>
      <c r="EG138" s="310">
        <v>0</v>
      </c>
      <c r="EH138" s="294">
        <v>0</v>
      </c>
      <c r="EI138" s="294">
        <v>0</v>
      </c>
      <c r="EJ138" s="291">
        <v>626.5</v>
      </c>
      <c r="EK138" s="310">
        <v>0</v>
      </c>
      <c r="EL138" s="294">
        <v>4</v>
      </c>
      <c r="EM138" s="310">
        <v>0</v>
      </c>
      <c r="EN138" s="310">
        <v>0</v>
      </c>
      <c r="EO138" s="310">
        <v>0</v>
      </c>
      <c r="EP138" s="258">
        <v>0</v>
      </c>
      <c r="EQ138" s="258">
        <v>0</v>
      </c>
      <c r="ER138" s="258">
        <v>0</v>
      </c>
      <c r="ES138" s="258">
        <v>0</v>
      </c>
      <c r="ET138" s="258">
        <v>0</v>
      </c>
      <c r="EU138" s="258">
        <v>0</v>
      </c>
      <c r="EV138" s="258">
        <v>50</v>
      </c>
      <c r="EW138" s="310">
        <v>0</v>
      </c>
      <c r="EX138" s="310">
        <v>0</v>
      </c>
      <c r="EY138" s="310">
        <v>0</v>
      </c>
      <c r="EZ138" s="310">
        <v>0</v>
      </c>
      <c r="FA138" s="310">
        <v>0</v>
      </c>
      <c r="FB138" s="310">
        <v>0</v>
      </c>
      <c r="FC138" s="310">
        <v>0</v>
      </c>
      <c r="FD138" s="310">
        <v>0</v>
      </c>
      <c r="FE138" s="310">
        <v>0</v>
      </c>
      <c r="FF138" s="310">
        <v>0</v>
      </c>
      <c r="FG138" s="310">
        <v>0</v>
      </c>
      <c r="FH138" s="310">
        <v>0</v>
      </c>
      <c r="FI138" s="310">
        <v>0</v>
      </c>
      <c r="FJ138" s="310">
        <v>0</v>
      </c>
      <c r="FK138" s="310">
        <v>0</v>
      </c>
      <c r="FL138" s="310">
        <v>0</v>
      </c>
      <c r="FM138" s="310">
        <v>0</v>
      </c>
      <c r="FN138" s="310">
        <v>0</v>
      </c>
      <c r="FO138" s="310">
        <v>0</v>
      </c>
      <c r="FP138" s="310">
        <v>0</v>
      </c>
      <c r="FQ138" s="310">
        <v>0</v>
      </c>
      <c r="FR138" s="310">
        <v>0</v>
      </c>
      <c r="FS138" s="310">
        <v>0</v>
      </c>
      <c r="FT138" s="310">
        <v>0</v>
      </c>
      <c r="FU138" s="310">
        <v>0</v>
      </c>
      <c r="FV138" s="310">
        <v>0</v>
      </c>
      <c r="FW138" s="310">
        <v>0</v>
      </c>
      <c r="FX138" s="310">
        <v>0</v>
      </c>
      <c r="FY138" s="310">
        <v>0</v>
      </c>
      <c r="FZ138" s="310">
        <v>0</v>
      </c>
      <c r="GA138" s="310">
        <v>0</v>
      </c>
      <c r="GB138" s="310">
        <v>0</v>
      </c>
      <c r="GC138" s="310">
        <v>0</v>
      </c>
      <c r="GD138" s="310">
        <v>0</v>
      </c>
      <c r="GE138" s="310">
        <v>0</v>
      </c>
      <c r="GF138" s="310">
        <v>0</v>
      </c>
      <c r="GG138" s="310">
        <v>0</v>
      </c>
      <c r="GH138" s="310">
        <v>0</v>
      </c>
      <c r="GI138" s="310">
        <v>0</v>
      </c>
      <c r="GJ138" s="294">
        <v>30</v>
      </c>
      <c r="GK138" s="310">
        <v>0</v>
      </c>
      <c r="GL138" s="294">
        <v>1.6</v>
      </c>
      <c r="GM138" s="310">
        <v>0</v>
      </c>
      <c r="GN138" s="258">
        <f t="shared" si="40"/>
        <v>0</v>
      </c>
      <c r="GO138" s="310">
        <v>0</v>
      </c>
      <c r="GP138" s="258">
        <f t="shared" si="41"/>
        <v>0</v>
      </c>
      <c r="GQ138" s="310">
        <v>0</v>
      </c>
      <c r="GR138" s="310">
        <v>0</v>
      </c>
      <c r="GS138" s="310">
        <v>0</v>
      </c>
      <c r="GT138" s="310">
        <v>0</v>
      </c>
      <c r="GU138" s="310">
        <v>0</v>
      </c>
      <c r="GV138" s="310">
        <v>0</v>
      </c>
      <c r="GW138" s="310">
        <v>0</v>
      </c>
      <c r="GX138" s="310">
        <v>0</v>
      </c>
      <c r="GY138" s="310">
        <v>0</v>
      </c>
      <c r="GZ138" s="310">
        <v>0</v>
      </c>
      <c r="HA138" s="310">
        <v>0</v>
      </c>
      <c r="HB138" s="310">
        <v>0</v>
      </c>
      <c r="HC138" s="310">
        <v>0</v>
      </c>
      <c r="HD138" s="310">
        <v>0</v>
      </c>
      <c r="HE138" s="310">
        <v>0</v>
      </c>
      <c r="HF138" s="258">
        <v>0</v>
      </c>
      <c r="HG138" s="310">
        <v>0</v>
      </c>
      <c r="HH138" s="258">
        <v>0</v>
      </c>
      <c r="HI138" s="311">
        <v>0</v>
      </c>
      <c r="HJ138" s="311">
        <v>0</v>
      </c>
      <c r="HK138" s="310">
        <v>0</v>
      </c>
      <c r="HL138" s="310">
        <v>0</v>
      </c>
      <c r="HM138" s="310">
        <v>0</v>
      </c>
      <c r="HN138" s="310">
        <v>0</v>
      </c>
      <c r="HO138" s="311">
        <v>0</v>
      </c>
      <c r="HP138" s="310">
        <v>0</v>
      </c>
      <c r="HQ138" s="310">
        <v>0</v>
      </c>
      <c r="HR138" s="310">
        <v>0</v>
      </c>
      <c r="HS138" s="310">
        <v>0</v>
      </c>
      <c r="HT138" s="310">
        <v>0</v>
      </c>
      <c r="HU138" s="310">
        <v>0</v>
      </c>
      <c r="HV138" s="310">
        <v>0</v>
      </c>
      <c r="HW138" s="310">
        <v>0</v>
      </c>
      <c r="HX138" s="310">
        <v>0</v>
      </c>
      <c r="HY138" s="310">
        <v>0</v>
      </c>
      <c r="HZ138" s="310">
        <v>0</v>
      </c>
      <c r="IA138" s="310">
        <v>0</v>
      </c>
      <c r="IB138" s="310">
        <v>0</v>
      </c>
      <c r="IC138" s="310">
        <v>0</v>
      </c>
      <c r="ID138" s="310">
        <v>0</v>
      </c>
      <c r="IE138" s="310">
        <v>0</v>
      </c>
      <c r="IF138" s="310">
        <v>0</v>
      </c>
      <c r="IG138" s="310">
        <v>0</v>
      </c>
      <c r="IH138" s="310">
        <v>0</v>
      </c>
      <c r="II138" s="310">
        <v>0</v>
      </c>
      <c r="IJ138" s="310">
        <v>0</v>
      </c>
      <c r="IK138" s="310">
        <v>0</v>
      </c>
      <c r="IL138" s="310">
        <v>0</v>
      </c>
      <c r="IM138" s="310">
        <v>0</v>
      </c>
      <c r="IN138" s="310">
        <v>0</v>
      </c>
      <c r="IO138" s="310">
        <v>0</v>
      </c>
      <c r="IP138" s="310">
        <v>0</v>
      </c>
      <c r="IQ138" s="310">
        <v>0</v>
      </c>
      <c r="IR138" s="310">
        <v>0</v>
      </c>
      <c r="IS138" s="310">
        <v>0</v>
      </c>
      <c r="IT138" s="310">
        <v>0</v>
      </c>
      <c r="IU138" s="310">
        <v>0</v>
      </c>
      <c r="IV138" s="310">
        <v>0</v>
      </c>
      <c r="IW138" s="310">
        <v>0</v>
      </c>
      <c r="IX138" s="310">
        <v>0</v>
      </c>
      <c r="IY138" s="310">
        <v>0</v>
      </c>
      <c r="IZ138" s="310">
        <v>0</v>
      </c>
      <c r="JA138" s="310">
        <v>0</v>
      </c>
    </row>
    <row r="139" spans="1:261" ht="110.25" x14ac:dyDescent="0.3">
      <c r="A139" s="293">
        <v>129</v>
      </c>
      <c r="B139" s="293" t="s">
        <v>526</v>
      </c>
      <c r="C139" s="292" t="s">
        <v>652</v>
      </c>
      <c r="D139" s="291">
        <v>247693012</v>
      </c>
      <c r="E139" s="265">
        <f t="shared" ref="E139:E195" si="52">SUM(F139,G139,H139,I139)</f>
        <v>1587.29</v>
      </c>
      <c r="F139" s="265">
        <f t="shared" si="49"/>
        <v>0</v>
      </c>
      <c r="G139" s="265">
        <f t="shared" si="50"/>
        <v>1350</v>
      </c>
      <c r="H139" s="265">
        <f t="shared" si="48"/>
        <v>0</v>
      </c>
      <c r="I139" s="265">
        <f t="shared" si="51"/>
        <v>237.29</v>
      </c>
      <c r="J139" s="290">
        <f t="shared" si="37"/>
        <v>0</v>
      </c>
      <c r="K139" s="310">
        <v>0</v>
      </c>
      <c r="L139" s="290">
        <v>0</v>
      </c>
      <c r="M139" s="310">
        <v>0</v>
      </c>
      <c r="N139" s="310">
        <v>0</v>
      </c>
      <c r="O139" s="310">
        <v>0</v>
      </c>
      <c r="P139" s="294">
        <v>0</v>
      </c>
      <c r="Q139" s="310">
        <v>0</v>
      </c>
      <c r="R139" s="310">
        <v>0</v>
      </c>
      <c r="S139" s="310">
        <v>0</v>
      </c>
      <c r="T139" s="310">
        <v>0</v>
      </c>
      <c r="U139" s="310">
        <v>0</v>
      </c>
      <c r="V139" s="294">
        <v>0</v>
      </c>
      <c r="W139" s="310">
        <v>0</v>
      </c>
      <c r="X139" s="294">
        <v>0</v>
      </c>
      <c r="Y139" s="310">
        <v>0</v>
      </c>
      <c r="Z139" s="294">
        <v>0</v>
      </c>
      <c r="AA139" s="310">
        <v>0</v>
      </c>
      <c r="AB139" s="294">
        <v>0</v>
      </c>
      <c r="AC139" s="310">
        <v>0</v>
      </c>
      <c r="AD139" s="294">
        <v>0</v>
      </c>
      <c r="AE139" s="310">
        <v>0</v>
      </c>
      <c r="AF139" s="311">
        <v>0</v>
      </c>
      <c r="AG139" s="310">
        <v>0</v>
      </c>
      <c r="AH139" s="310">
        <v>0</v>
      </c>
      <c r="AI139" s="310">
        <v>0</v>
      </c>
      <c r="AJ139" s="310">
        <v>0</v>
      </c>
      <c r="AK139" s="310">
        <v>0</v>
      </c>
      <c r="AL139" s="312">
        <v>0</v>
      </c>
      <c r="AM139" s="310">
        <v>0</v>
      </c>
      <c r="AN139" s="310">
        <v>0</v>
      </c>
      <c r="AO139" s="310">
        <v>0</v>
      </c>
      <c r="AP139" s="310">
        <v>0</v>
      </c>
      <c r="AQ139" s="310">
        <v>0</v>
      </c>
      <c r="AR139" s="312">
        <v>0</v>
      </c>
      <c r="AS139" s="310">
        <v>0</v>
      </c>
      <c r="AT139" s="312">
        <v>0</v>
      </c>
      <c r="AU139" s="310">
        <v>0</v>
      </c>
      <c r="AV139" s="312">
        <v>0</v>
      </c>
      <c r="AW139" s="310">
        <v>0</v>
      </c>
      <c r="AX139" s="312">
        <v>0</v>
      </c>
      <c r="AY139" s="310">
        <v>0</v>
      </c>
      <c r="AZ139" s="310">
        <v>0</v>
      </c>
      <c r="BA139" s="310">
        <v>0</v>
      </c>
      <c r="BB139" s="290">
        <v>0</v>
      </c>
      <c r="BC139" s="310">
        <v>0</v>
      </c>
      <c r="BD139" s="310">
        <v>0</v>
      </c>
      <c r="BE139" s="310">
        <v>0</v>
      </c>
      <c r="BF139" s="294">
        <v>0</v>
      </c>
      <c r="BG139" s="310">
        <v>0</v>
      </c>
      <c r="BH139" s="290">
        <v>42</v>
      </c>
      <c r="BI139" s="310">
        <v>0</v>
      </c>
      <c r="BJ139" s="310">
        <v>0</v>
      </c>
      <c r="BK139" s="310">
        <v>0</v>
      </c>
      <c r="BL139" s="294">
        <v>0</v>
      </c>
      <c r="BM139" s="310">
        <v>0</v>
      </c>
      <c r="BN139" s="310">
        <v>0</v>
      </c>
      <c r="BO139" s="310">
        <v>0</v>
      </c>
      <c r="BP139" s="294">
        <v>0</v>
      </c>
      <c r="BQ139" s="310">
        <v>0</v>
      </c>
      <c r="BR139" s="290">
        <v>0</v>
      </c>
      <c r="BS139" s="290">
        <f t="shared" si="38"/>
        <v>0</v>
      </c>
      <c r="BT139" s="310">
        <v>0</v>
      </c>
      <c r="BU139" s="290">
        <v>0</v>
      </c>
      <c r="BV139" s="310">
        <v>0</v>
      </c>
      <c r="BW139" s="310">
        <v>0</v>
      </c>
      <c r="BX139" s="310">
        <v>0</v>
      </c>
      <c r="BY139" s="294">
        <v>0</v>
      </c>
      <c r="BZ139" s="310">
        <v>0</v>
      </c>
      <c r="CA139" s="310">
        <v>0</v>
      </c>
      <c r="CB139" s="310">
        <v>0</v>
      </c>
      <c r="CC139" s="258">
        <v>0</v>
      </c>
      <c r="CD139" s="310">
        <v>0</v>
      </c>
      <c r="CE139" s="310">
        <v>0</v>
      </c>
      <c r="CF139" s="313">
        <v>0</v>
      </c>
      <c r="CG139" s="313">
        <v>0</v>
      </c>
      <c r="CH139" s="310">
        <v>0</v>
      </c>
      <c r="CI139" s="313">
        <v>0</v>
      </c>
      <c r="CJ139" s="310">
        <v>0</v>
      </c>
      <c r="CK139" s="310">
        <v>0</v>
      </c>
      <c r="CL139" s="310">
        <v>0</v>
      </c>
      <c r="CM139" s="311">
        <v>0</v>
      </c>
      <c r="CN139" s="310">
        <v>0</v>
      </c>
      <c r="CO139" s="311">
        <v>0</v>
      </c>
      <c r="CP139" s="310">
        <v>0</v>
      </c>
      <c r="CQ139" s="310">
        <v>0</v>
      </c>
      <c r="CR139" s="310">
        <v>0</v>
      </c>
      <c r="CS139" s="290">
        <v>0</v>
      </c>
      <c r="CT139" s="310">
        <v>0</v>
      </c>
      <c r="CU139" s="310">
        <v>0</v>
      </c>
      <c r="CV139" s="310">
        <v>0</v>
      </c>
      <c r="CW139" s="310">
        <v>0</v>
      </c>
      <c r="CX139" s="310">
        <v>0</v>
      </c>
      <c r="CY139" s="290">
        <v>0</v>
      </c>
      <c r="CZ139" s="290">
        <f t="shared" si="39"/>
        <v>3</v>
      </c>
      <c r="DA139" s="310">
        <v>0</v>
      </c>
      <c r="DB139" s="290">
        <v>3</v>
      </c>
      <c r="DC139" s="310">
        <v>0</v>
      </c>
      <c r="DD139" s="294">
        <v>45</v>
      </c>
      <c r="DE139" s="310">
        <v>0</v>
      </c>
      <c r="DF139" s="310">
        <v>0</v>
      </c>
      <c r="DG139" s="310">
        <v>0</v>
      </c>
      <c r="DH139" s="310">
        <v>0</v>
      </c>
      <c r="DI139" s="310">
        <v>0</v>
      </c>
      <c r="DJ139" s="310">
        <v>0</v>
      </c>
      <c r="DK139" s="310">
        <v>0</v>
      </c>
      <c r="DL139" s="310">
        <v>0</v>
      </c>
      <c r="DM139" s="310">
        <v>0</v>
      </c>
      <c r="DN139" s="310">
        <v>0</v>
      </c>
      <c r="DO139" s="310">
        <v>0</v>
      </c>
      <c r="DP139" s="310">
        <v>0</v>
      </c>
      <c r="DQ139" s="310">
        <v>0</v>
      </c>
      <c r="DR139" s="294">
        <v>0</v>
      </c>
      <c r="DS139" s="310">
        <v>0</v>
      </c>
      <c r="DT139" s="294">
        <v>1305</v>
      </c>
      <c r="DU139" s="310">
        <v>0</v>
      </c>
      <c r="DV139" s="310">
        <v>0</v>
      </c>
      <c r="DW139" s="310">
        <v>0</v>
      </c>
      <c r="DX139" s="310">
        <v>0</v>
      </c>
      <c r="DY139" s="310">
        <v>0</v>
      </c>
      <c r="DZ139" s="310">
        <v>0</v>
      </c>
      <c r="EA139" s="310">
        <v>0</v>
      </c>
      <c r="EB139" s="310">
        <v>0</v>
      </c>
      <c r="EC139" s="310">
        <v>0</v>
      </c>
      <c r="ED139" s="310">
        <v>0</v>
      </c>
      <c r="EE139" s="310">
        <v>0</v>
      </c>
      <c r="EF139" s="310">
        <v>0</v>
      </c>
      <c r="EG139" s="310">
        <v>0</v>
      </c>
      <c r="EH139" s="294">
        <v>0</v>
      </c>
      <c r="EI139" s="294">
        <v>0</v>
      </c>
      <c r="EJ139" s="291">
        <v>373</v>
      </c>
      <c r="EK139" s="310">
        <v>0</v>
      </c>
      <c r="EL139" s="294">
        <v>3.5</v>
      </c>
      <c r="EM139" s="310">
        <v>0</v>
      </c>
      <c r="EN139" s="310">
        <v>0</v>
      </c>
      <c r="EO139" s="310">
        <v>0</v>
      </c>
      <c r="EP139" s="258">
        <v>0</v>
      </c>
      <c r="EQ139" s="258">
        <v>0</v>
      </c>
      <c r="ER139" s="258">
        <v>0</v>
      </c>
      <c r="ES139" s="258">
        <v>0</v>
      </c>
      <c r="ET139" s="258">
        <v>0</v>
      </c>
      <c r="EU139" s="258">
        <v>0</v>
      </c>
      <c r="EV139" s="258">
        <v>237.29</v>
      </c>
      <c r="EW139" s="310">
        <v>0</v>
      </c>
      <c r="EX139" s="310">
        <v>0</v>
      </c>
      <c r="EY139" s="310">
        <v>0</v>
      </c>
      <c r="EZ139" s="310">
        <v>0</v>
      </c>
      <c r="FA139" s="310">
        <v>0</v>
      </c>
      <c r="FB139" s="310">
        <v>0</v>
      </c>
      <c r="FC139" s="310">
        <v>0</v>
      </c>
      <c r="FD139" s="310">
        <v>0</v>
      </c>
      <c r="FE139" s="310">
        <v>0</v>
      </c>
      <c r="FF139" s="310">
        <v>0</v>
      </c>
      <c r="FG139" s="310">
        <v>0</v>
      </c>
      <c r="FH139" s="310">
        <v>0</v>
      </c>
      <c r="FI139" s="310">
        <v>0</v>
      </c>
      <c r="FJ139" s="310">
        <v>0</v>
      </c>
      <c r="FK139" s="310">
        <v>0</v>
      </c>
      <c r="FL139" s="310">
        <v>0</v>
      </c>
      <c r="FM139" s="310">
        <v>0</v>
      </c>
      <c r="FN139" s="310">
        <v>0</v>
      </c>
      <c r="FO139" s="310">
        <v>0</v>
      </c>
      <c r="FP139" s="310">
        <v>0</v>
      </c>
      <c r="FQ139" s="310">
        <v>0</v>
      </c>
      <c r="FR139" s="310">
        <v>0</v>
      </c>
      <c r="FS139" s="310">
        <v>0</v>
      </c>
      <c r="FT139" s="310">
        <v>0</v>
      </c>
      <c r="FU139" s="310">
        <v>0</v>
      </c>
      <c r="FV139" s="310">
        <v>0</v>
      </c>
      <c r="FW139" s="310">
        <v>0</v>
      </c>
      <c r="FX139" s="310">
        <v>0</v>
      </c>
      <c r="FY139" s="310">
        <v>0</v>
      </c>
      <c r="FZ139" s="310">
        <v>0</v>
      </c>
      <c r="GA139" s="310">
        <v>0</v>
      </c>
      <c r="GB139" s="310">
        <v>0</v>
      </c>
      <c r="GC139" s="310">
        <v>0</v>
      </c>
      <c r="GD139" s="310">
        <v>0</v>
      </c>
      <c r="GE139" s="310">
        <v>0</v>
      </c>
      <c r="GF139" s="310">
        <v>0</v>
      </c>
      <c r="GG139" s="310">
        <v>0</v>
      </c>
      <c r="GH139" s="310">
        <v>0</v>
      </c>
      <c r="GI139" s="310">
        <v>0</v>
      </c>
      <c r="GJ139" s="294">
        <v>0</v>
      </c>
      <c r="GK139" s="310">
        <v>0</v>
      </c>
      <c r="GL139" s="294">
        <v>0</v>
      </c>
      <c r="GM139" s="310">
        <v>0</v>
      </c>
      <c r="GN139" s="258">
        <f t="shared" si="40"/>
        <v>0</v>
      </c>
      <c r="GO139" s="310">
        <v>0</v>
      </c>
      <c r="GP139" s="258">
        <f t="shared" si="41"/>
        <v>0</v>
      </c>
      <c r="GQ139" s="310">
        <v>0</v>
      </c>
      <c r="GR139" s="310">
        <v>0</v>
      </c>
      <c r="GS139" s="310">
        <v>0</v>
      </c>
      <c r="GT139" s="310">
        <v>0</v>
      </c>
      <c r="GU139" s="310">
        <v>0</v>
      </c>
      <c r="GV139" s="310">
        <v>0</v>
      </c>
      <c r="GW139" s="310">
        <v>0</v>
      </c>
      <c r="GX139" s="310">
        <v>0</v>
      </c>
      <c r="GY139" s="310">
        <v>0</v>
      </c>
      <c r="GZ139" s="310">
        <v>0</v>
      </c>
      <c r="HA139" s="310">
        <v>0</v>
      </c>
      <c r="HB139" s="310">
        <v>0</v>
      </c>
      <c r="HC139" s="310">
        <v>0</v>
      </c>
      <c r="HD139" s="310">
        <v>0</v>
      </c>
      <c r="HE139" s="310">
        <v>0</v>
      </c>
      <c r="HF139" s="258">
        <v>0</v>
      </c>
      <c r="HG139" s="310">
        <v>0</v>
      </c>
      <c r="HH139" s="258">
        <v>0</v>
      </c>
      <c r="HI139" s="311">
        <v>0</v>
      </c>
      <c r="HJ139" s="311">
        <v>0</v>
      </c>
      <c r="HK139" s="310">
        <v>0</v>
      </c>
      <c r="HL139" s="310">
        <v>0</v>
      </c>
      <c r="HM139" s="310">
        <v>0</v>
      </c>
      <c r="HN139" s="310">
        <v>0</v>
      </c>
      <c r="HO139" s="311">
        <v>0</v>
      </c>
      <c r="HP139" s="310">
        <v>0</v>
      </c>
      <c r="HQ139" s="310">
        <v>0</v>
      </c>
      <c r="HR139" s="310">
        <v>0</v>
      </c>
      <c r="HS139" s="310">
        <v>0</v>
      </c>
      <c r="HT139" s="310">
        <v>0</v>
      </c>
      <c r="HU139" s="310">
        <v>0</v>
      </c>
      <c r="HV139" s="310">
        <v>0</v>
      </c>
      <c r="HW139" s="310">
        <v>0</v>
      </c>
      <c r="HX139" s="310">
        <v>0</v>
      </c>
      <c r="HY139" s="310">
        <v>0</v>
      </c>
      <c r="HZ139" s="310">
        <v>0</v>
      </c>
      <c r="IA139" s="310">
        <v>0</v>
      </c>
      <c r="IB139" s="310">
        <v>0</v>
      </c>
      <c r="IC139" s="310">
        <v>0</v>
      </c>
      <c r="ID139" s="310">
        <v>0</v>
      </c>
      <c r="IE139" s="310">
        <v>0</v>
      </c>
      <c r="IF139" s="310">
        <v>0</v>
      </c>
      <c r="IG139" s="310">
        <v>0</v>
      </c>
      <c r="IH139" s="310">
        <v>0</v>
      </c>
      <c r="II139" s="310">
        <v>0</v>
      </c>
      <c r="IJ139" s="310">
        <v>0</v>
      </c>
      <c r="IK139" s="310">
        <v>0</v>
      </c>
      <c r="IL139" s="310">
        <v>0</v>
      </c>
      <c r="IM139" s="310">
        <v>0</v>
      </c>
      <c r="IN139" s="310">
        <v>0</v>
      </c>
      <c r="IO139" s="310">
        <v>0</v>
      </c>
      <c r="IP139" s="310">
        <v>0</v>
      </c>
      <c r="IQ139" s="310">
        <v>0</v>
      </c>
      <c r="IR139" s="310">
        <v>0</v>
      </c>
      <c r="IS139" s="310">
        <v>0</v>
      </c>
      <c r="IT139" s="310">
        <v>0</v>
      </c>
      <c r="IU139" s="310">
        <v>0</v>
      </c>
      <c r="IV139" s="310">
        <v>0</v>
      </c>
      <c r="IW139" s="310">
        <v>0</v>
      </c>
      <c r="IX139" s="310">
        <v>0</v>
      </c>
      <c r="IY139" s="310">
        <v>0</v>
      </c>
      <c r="IZ139" s="310">
        <v>0</v>
      </c>
      <c r="JA139" s="310">
        <v>0</v>
      </c>
    </row>
    <row r="140" spans="1:261" ht="141.75" x14ac:dyDescent="0.3">
      <c r="A140" s="293">
        <v>130</v>
      </c>
      <c r="B140" s="293" t="s">
        <v>526</v>
      </c>
      <c r="C140" s="292" t="s">
        <v>653</v>
      </c>
      <c r="D140" s="291">
        <v>247693006</v>
      </c>
      <c r="E140" s="265">
        <f t="shared" si="52"/>
        <v>3781.35</v>
      </c>
      <c r="F140" s="265">
        <f t="shared" si="49"/>
        <v>0</v>
      </c>
      <c r="G140" s="265">
        <f t="shared" si="50"/>
        <v>2645</v>
      </c>
      <c r="H140" s="265">
        <f t="shared" si="48"/>
        <v>0</v>
      </c>
      <c r="I140" s="265">
        <f t="shared" si="51"/>
        <v>1136.3499999999999</v>
      </c>
      <c r="J140" s="290">
        <f t="shared" ref="J140:J194" si="53">K140+L140</f>
        <v>1</v>
      </c>
      <c r="K140" s="310">
        <v>0</v>
      </c>
      <c r="L140" s="290">
        <v>1</v>
      </c>
      <c r="M140" s="310">
        <v>0</v>
      </c>
      <c r="N140" s="310">
        <v>0</v>
      </c>
      <c r="O140" s="310">
        <v>0</v>
      </c>
      <c r="P140" s="294">
        <v>0</v>
      </c>
      <c r="Q140" s="310">
        <v>0</v>
      </c>
      <c r="R140" s="310">
        <v>0</v>
      </c>
      <c r="S140" s="310">
        <v>0</v>
      </c>
      <c r="T140" s="310">
        <v>0</v>
      </c>
      <c r="U140" s="310">
        <v>0</v>
      </c>
      <c r="V140" s="294">
        <v>365</v>
      </c>
      <c r="W140" s="310">
        <v>0</v>
      </c>
      <c r="X140" s="294">
        <v>0</v>
      </c>
      <c r="Y140" s="310">
        <v>0</v>
      </c>
      <c r="Z140" s="294">
        <v>0</v>
      </c>
      <c r="AA140" s="310">
        <v>0</v>
      </c>
      <c r="AB140" s="294">
        <v>0</v>
      </c>
      <c r="AC140" s="310">
        <v>0</v>
      </c>
      <c r="AD140" s="294">
        <v>4</v>
      </c>
      <c r="AE140" s="310">
        <v>0</v>
      </c>
      <c r="AF140" s="311">
        <v>1</v>
      </c>
      <c r="AG140" s="310">
        <v>0</v>
      </c>
      <c r="AH140" s="310">
        <v>0</v>
      </c>
      <c r="AI140" s="310">
        <v>0</v>
      </c>
      <c r="AJ140" s="310">
        <v>0</v>
      </c>
      <c r="AK140" s="310">
        <v>0</v>
      </c>
      <c r="AL140" s="312">
        <v>0</v>
      </c>
      <c r="AM140" s="310">
        <v>0</v>
      </c>
      <c r="AN140" s="310">
        <v>0</v>
      </c>
      <c r="AO140" s="310">
        <v>0</v>
      </c>
      <c r="AP140" s="310">
        <v>0</v>
      </c>
      <c r="AQ140" s="310">
        <v>0</v>
      </c>
      <c r="AR140" s="312">
        <v>160</v>
      </c>
      <c r="AS140" s="310">
        <v>0</v>
      </c>
      <c r="AT140" s="312">
        <v>0</v>
      </c>
      <c r="AU140" s="310">
        <v>0</v>
      </c>
      <c r="AV140" s="312">
        <v>0</v>
      </c>
      <c r="AW140" s="310">
        <v>0</v>
      </c>
      <c r="AX140" s="312">
        <v>0</v>
      </c>
      <c r="AY140" s="310">
        <v>0</v>
      </c>
      <c r="AZ140" s="310">
        <v>0</v>
      </c>
      <c r="BA140" s="310">
        <v>0</v>
      </c>
      <c r="BB140" s="290">
        <v>0</v>
      </c>
      <c r="BC140" s="310">
        <v>0</v>
      </c>
      <c r="BD140" s="310">
        <v>0</v>
      </c>
      <c r="BE140" s="310">
        <v>0</v>
      </c>
      <c r="BF140" s="294">
        <v>0</v>
      </c>
      <c r="BG140" s="310">
        <v>0</v>
      </c>
      <c r="BH140" s="290">
        <v>50</v>
      </c>
      <c r="BI140" s="310">
        <v>0</v>
      </c>
      <c r="BJ140" s="310">
        <v>0</v>
      </c>
      <c r="BK140" s="310">
        <v>0</v>
      </c>
      <c r="BL140" s="294">
        <v>0</v>
      </c>
      <c r="BM140" s="310">
        <v>0</v>
      </c>
      <c r="BN140" s="310">
        <v>0</v>
      </c>
      <c r="BO140" s="310">
        <v>0</v>
      </c>
      <c r="BP140" s="294">
        <v>0</v>
      </c>
      <c r="BQ140" s="310">
        <v>0</v>
      </c>
      <c r="BR140" s="290">
        <v>0</v>
      </c>
      <c r="BS140" s="290">
        <f t="shared" ref="BS140:BS194" si="54">BT140+BU140</f>
        <v>1</v>
      </c>
      <c r="BT140" s="310">
        <v>0</v>
      </c>
      <c r="BU140" s="290">
        <v>1</v>
      </c>
      <c r="BV140" s="310">
        <v>0</v>
      </c>
      <c r="BW140" s="310">
        <v>0</v>
      </c>
      <c r="BX140" s="310">
        <v>0</v>
      </c>
      <c r="BY140" s="294">
        <v>15</v>
      </c>
      <c r="BZ140" s="310">
        <v>0</v>
      </c>
      <c r="CA140" s="310">
        <v>0</v>
      </c>
      <c r="CB140" s="310">
        <v>0</v>
      </c>
      <c r="CC140" s="258">
        <v>0</v>
      </c>
      <c r="CD140" s="310">
        <v>0</v>
      </c>
      <c r="CE140" s="310">
        <v>0</v>
      </c>
      <c r="CF140" s="313">
        <v>0</v>
      </c>
      <c r="CG140" s="313">
        <v>0</v>
      </c>
      <c r="CH140" s="310">
        <v>0</v>
      </c>
      <c r="CI140" s="313">
        <v>0</v>
      </c>
      <c r="CJ140" s="310">
        <v>0</v>
      </c>
      <c r="CK140" s="310">
        <v>0</v>
      </c>
      <c r="CL140" s="310">
        <v>0</v>
      </c>
      <c r="CM140" s="311">
        <v>0</v>
      </c>
      <c r="CN140" s="310">
        <v>0</v>
      </c>
      <c r="CO140" s="311">
        <v>1</v>
      </c>
      <c r="CP140" s="310">
        <v>0</v>
      </c>
      <c r="CQ140" s="310">
        <v>0</v>
      </c>
      <c r="CR140" s="310">
        <v>0</v>
      </c>
      <c r="CS140" s="290">
        <v>4</v>
      </c>
      <c r="CT140" s="310">
        <v>0</v>
      </c>
      <c r="CU140" s="310">
        <v>0</v>
      </c>
      <c r="CV140" s="310">
        <v>0</v>
      </c>
      <c r="CW140" s="310">
        <v>0</v>
      </c>
      <c r="CX140" s="310">
        <v>0</v>
      </c>
      <c r="CY140" s="290">
        <v>4</v>
      </c>
      <c r="CZ140" s="290">
        <f t="shared" ref="CZ140:CZ194" si="55">DA140+DB140</f>
        <v>34</v>
      </c>
      <c r="DA140" s="310">
        <v>0</v>
      </c>
      <c r="DB140" s="290">
        <v>34</v>
      </c>
      <c r="DC140" s="310">
        <v>0</v>
      </c>
      <c r="DD140" s="294">
        <v>340</v>
      </c>
      <c r="DE140" s="310">
        <v>0</v>
      </c>
      <c r="DF140" s="310">
        <v>0</v>
      </c>
      <c r="DG140" s="310">
        <v>0</v>
      </c>
      <c r="DH140" s="310">
        <v>0</v>
      </c>
      <c r="DI140" s="310">
        <v>0</v>
      </c>
      <c r="DJ140" s="310">
        <v>0</v>
      </c>
      <c r="DK140" s="310">
        <v>0</v>
      </c>
      <c r="DL140" s="310">
        <v>0</v>
      </c>
      <c r="DM140" s="310">
        <v>0</v>
      </c>
      <c r="DN140" s="310">
        <v>0</v>
      </c>
      <c r="DO140" s="310">
        <v>0</v>
      </c>
      <c r="DP140" s="310">
        <v>0</v>
      </c>
      <c r="DQ140" s="310">
        <v>0</v>
      </c>
      <c r="DR140" s="294">
        <v>100</v>
      </c>
      <c r="DS140" s="310">
        <v>0</v>
      </c>
      <c r="DT140" s="294">
        <v>2305</v>
      </c>
      <c r="DU140" s="310">
        <v>0</v>
      </c>
      <c r="DV140" s="310">
        <v>0</v>
      </c>
      <c r="DW140" s="310">
        <v>0</v>
      </c>
      <c r="DX140" s="310">
        <v>0</v>
      </c>
      <c r="DY140" s="310">
        <v>0</v>
      </c>
      <c r="DZ140" s="310">
        <v>0</v>
      </c>
      <c r="EA140" s="310">
        <v>0</v>
      </c>
      <c r="EB140" s="310">
        <v>0</v>
      </c>
      <c r="EC140" s="310">
        <v>0</v>
      </c>
      <c r="ED140" s="310">
        <v>0</v>
      </c>
      <c r="EE140" s="310">
        <v>0</v>
      </c>
      <c r="EF140" s="310">
        <v>0</v>
      </c>
      <c r="EG140" s="310">
        <v>0</v>
      </c>
      <c r="EH140" s="294">
        <v>0</v>
      </c>
      <c r="EI140" s="294">
        <v>0</v>
      </c>
      <c r="EJ140" s="291">
        <v>0</v>
      </c>
      <c r="EK140" s="310">
        <v>0</v>
      </c>
      <c r="EL140" s="294">
        <v>0</v>
      </c>
      <c r="EM140" s="310">
        <v>0</v>
      </c>
      <c r="EN140" s="310">
        <v>0</v>
      </c>
      <c r="EO140" s="310">
        <v>0</v>
      </c>
      <c r="EP140" s="258">
        <v>0</v>
      </c>
      <c r="EQ140" s="258">
        <v>0</v>
      </c>
      <c r="ER140" s="258">
        <v>0</v>
      </c>
      <c r="ES140" s="258">
        <v>0</v>
      </c>
      <c r="ET140" s="258">
        <v>0</v>
      </c>
      <c r="EU140" s="258">
        <v>0</v>
      </c>
      <c r="EV140" s="258">
        <v>496.35</v>
      </c>
      <c r="EW140" s="310">
        <v>0</v>
      </c>
      <c r="EX140" s="310">
        <v>0</v>
      </c>
      <c r="EY140" s="310">
        <v>0</v>
      </c>
      <c r="EZ140" s="310">
        <v>0</v>
      </c>
      <c r="FA140" s="310">
        <v>0</v>
      </c>
      <c r="FB140" s="310">
        <v>0</v>
      </c>
      <c r="FC140" s="310">
        <v>0</v>
      </c>
      <c r="FD140" s="310">
        <v>0</v>
      </c>
      <c r="FE140" s="310">
        <v>0</v>
      </c>
      <c r="FF140" s="310">
        <v>0</v>
      </c>
      <c r="FG140" s="310">
        <v>0</v>
      </c>
      <c r="FH140" s="310">
        <v>0</v>
      </c>
      <c r="FI140" s="310">
        <v>0</v>
      </c>
      <c r="FJ140" s="310">
        <v>0</v>
      </c>
      <c r="FK140" s="310">
        <v>0</v>
      </c>
      <c r="FL140" s="310">
        <v>0</v>
      </c>
      <c r="FM140" s="310">
        <v>0</v>
      </c>
      <c r="FN140" s="310">
        <v>0</v>
      </c>
      <c r="FO140" s="310">
        <v>0</v>
      </c>
      <c r="FP140" s="310">
        <v>0</v>
      </c>
      <c r="FQ140" s="310">
        <v>0</v>
      </c>
      <c r="FR140" s="310">
        <v>0</v>
      </c>
      <c r="FS140" s="310">
        <v>0</v>
      </c>
      <c r="FT140" s="310">
        <v>0</v>
      </c>
      <c r="FU140" s="310">
        <v>0</v>
      </c>
      <c r="FV140" s="310">
        <v>0</v>
      </c>
      <c r="FW140" s="310">
        <v>0</v>
      </c>
      <c r="FX140" s="310">
        <v>0</v>
      </c>
      <c r="FY140" s="310">
        <v>0</v>
      </c>
      <c r="FZ140" s="310">
        <v>0</v>
      </c>
      <c r="GA140" s="310">
        <v>0</v>
      </c>
      <c r="GB140" s="310">
        <v>0</v>
      </c>
      <c r="GC140" s="310">
        <v>0</v>
      </c>
      <c r="GD140" s="310">
        <v>0</v>
      </c>
      <c r="GE140" s="310">
        <v>0</v>
      </c>
      <c r="GF140" s="310">
        <v>0</v>
      </c>
      <c r="GG140" s="310">
        <v>0</v>
      </c>
      <c r="GH140" s="310">
        <v>0</v>
      </c>
      <c r="GI140" s="310">
        <v>0</v>
      </c>
      <c r="GJ140" s="294">
        <v>0</v>
      </c>
      <c r="GK140" s="310">
        <v>0</v>
      </c>
      <c r="GL140" s="294">
        <v>0</v>
      </c>
      <c r="GM140" s="310">
        <v>0</v>
      </c>
      <c r="GN140" s="258">
        <f t="shared" ref="GN140:GN194" si="56">HF140*HH140</f>
        <v>0</v>
      </c>
      <c r="GO140" s="310">
        <v>0</v>
      </c>
      <c r="GP140" s="258">
        <f t="shared" ref="GP140:GP194" si="57">HF140*HH140</f>
        <v>0</v>
      </c>
      <c r="GQ140" s="310">
        <v>0</v>
      </c>
      <c r="GR140" s="310">
        <v>0</v>
      </c>
      <c r="GS140" s="310">
        <v>0</v>
      </c>
      <c r="GT140" s="310">
        <v>0</v>
      </c>
      <c r="GU140" s="310">
        <v>0</v>
      </c>
      <c r="GV140" s="310">
        <v>0</v>
      </c>
      <c r="GW140" s="310">
        <v>0</v>
      </c>
      <c r="GX140" s="310">
        <v>0</v>
      </c>
      <c r="GY140" s="310">
        <v>0</v>
      </c>
      <c r="GZ140" s="310">
        <v>0</v>
      </c>
      <c r="HA140" s="310">
        <v>0</v>
      </c>
      <c r="HB140" s="310">
        <v>0</v>
      </c>
      <c r="HC140" s="310">
        <v>0</v>
      </c>
      <c r="HD140" s="310">
        <v>0</v>
      </c>
      <c r="HE140" s="310">
        <v>0</v>
      </c>
      <c r="HF140" s="258">
        <v>0</v>
      </c>
      <c r="HG140" s="310">
        <v>0</v>
      </c>
      <c r="HH140" s="258">
        <v>0</v>
      </c>
      <c r="HI140" s="311">
        <v>0</v>
      </c>
      <c r="HJ140" s="311">
        <v>0</v>
      </c>
      <c r="HK140" s="310">
        <v>0</v>
      </c>
      <c r="HL140" s="310">
        <v>0</v>
      </c>
      <c r="HM140" s="310">
        <v>0</v>
      </c>
      <c r="HN140" s="310">
        <v>0</v>
      </c>
      <c r="HO140" s="311">
        <v>0</v>
      </c>
      <c r="HP140" s="310">
        <v>0</v>
      </c>
      <c r="HQ140" s="310">
        <v>0</v>
      </c>
      <c r="HR140" s="310">
        <v>0</v>
      </c>
      <c r="HS140" s="310">
        <v>0</v>
      </c>
      <c r="HT140" s="310">
        <v>0</v>
      </c>
      <c r="HU140" s="310">
        <v>0</v>
      </c>
      <c r="HV140" s="310">
        <v>0</v>
      </c>
      <c r="HW140" s="310">
        <v>0</v>
      </c>
      <c r="HX140" s="310">
        <v>0</v>
      </c>
      <c r="HY140" s="310">
        <v>0</v>
      </c>
      <c r="HZ140" s="310">
        <v>0</v>
      </c>
      <c r="IA140" s="310">
        <v>0</v>
      </c>
      <c r="IB140" s="310">
        <v>0</v>
      </c>
      <c r="IC140" s="310">
        <v>0</v>
      </c>
      <c r="ID140" s="310">
        <v>0</v>
      </c>
      <c r="IE140" s="310">
        <v>0</v>
      </c>
      <c r="IF140" s="310">
        <v>0</v>
      </c>
      <c r="IG140" s="310">
        <v>0</v>
      </c>
      <c r="IH140" s="310">
        <v>0</v>
      </c>
      <c r="II140" s="310">
        <v>0</v>
      </c>
      <c r="IJ140" s="310">
        <v>0</v>
      </c>
      <c r="IK140" s="310">
        <v>0</v>
      </c>
      <c r="IL140" s="310">
        <v>0</v>
      </c>
      <c r="IM140" s="310">
        <v>0</v>
      </c>
      <c r="IN140" s="310">
        <v>0</v>
      </c>
      <c r="IO140" s="310">
        <v>0</v>
      </c>
      <c r="IP140" s="310">
        <v>0</v>
      </c>
      <c r="IQ140" s="310">
        <v>0</v>
      </c>
      <c r="IR140" s="310">
        <v>0</v>
      </c>
      <c r="IS140" s="310">
        <v>0</v>
      </c>
      <c r="IT140" s="310">
        <v>0</v>
      </c>
      <c r="IU140" s="310">
        <v>0</v>
      </c>
      <c r="IV140" s="310">
        <v>0</v>
      </c>
      <c r="IW140" s="310">
        <v>0</v>
      </c>
      <c r="IX140" s="310">
        <v>0</v>
      </c>
      <c r="IY140" s="310">
        <v>0</v>
      </c>
      <c r="IZ140" s="310">
        <v>0</v>
      </c>
      <c r="JA140" s="310">
        <v>0</v>
      </c>
    </row>
    <row r="141" spans="1:261" ht="78.75" x14ac:dyDescent="0.3">
      <c r="A141" s="293">
        <v>131</v>
      </c>
      <c r="B141" s="293" t="s">
        <v>526</v>
      </c>
      <c r="C141" s="292" t="s">
        <v>654</v>
      </c>
      <c r="D141" s="291">
        <v>247693014</v>
      </c>
      <c r="E141" s="265">
        <f t="shared" si="52"/>
        <v>2555.02</v>
      </c>
      <c r="F141" s="265">
        <f t="shared" si="49"/>
        <v>0</v>
      </c>
      <c r="G141" s="265">
        <f t="shared" si="50"/>
        <v>2143</v>
      </c>
      <c r="H141" s="265">
        <f t="shared" si="48"/>
        <v>0</v>
      </c>
      <c r="I141" s="265">
        <f t="shared" si="51"/>
        <v>412.02</v>
      </c>
      <c r="J141" s="290">
        <f t="shared" si="53"/>
        <v>1</v>
      </c>
      <c r="K141" s="310">
        <v>0</v>
      </c>
      <c r="L141" s="290">
        <v>1</v>
      </c>
      <c r="M141" s="310">
        <v>0</v>
      </c>
      <c r="N141" s="310">
        <v>0</v>
      </c>
      <c r="O141" s="310">
        <v>0</v>
      </c>
      <c r="P141" s="294">
        <v>0</v>
      </c>
      <c r="Q141" s="310">
        <v>0</v>
      </c>
      <c r="R141" s="310">
        <v>0</v>
      </c>
      <c r="S141" s="310">
        <v>0</v>
      </c>
      <c r="T141" s="310">
        <v>0</v>
      </c>
      <c r="U141" s="310">
        <v>0</v>
      </c>
      <c r="V141" s="294">
        <v>0</v>
      </c>
      <c r="W141" s="310">
        <v>0</v>
      </c>
      <c r="X141" s="294">
        <v>52</v>
      </c>
      <c r="Y141" s="310">
        <v>0</v>
      </c>
      <c r="Z141" s="294">
        <v>0</v>
      </c>
      <c r="AA141" s="310">
        <v>0</v>
      </c>
      <c r="AB141" s="294">
        <v>0</v>
      </c>
      <c r="AC141" s="310">
        <v>0</v>
      </c>
      <c r="AD141" s="294">
        <v>2</v>
      </c>
      <c r="AE141" s="310">
        <v>0</v>
      </c>
      <c r="AF141" s="311">
        <v>1</v>
      </c>
      <c r="AG141" s="310">
        <v>0</v>
      </c>
      <c r="AH141" s="310">
        <v>0</v>
      </c>
      <c r="AI141" s="310">
        <v>0</v>
      </c>
      <c r="AJ141" s="310">
        <v>0</v>
      </c>
      <c r="AK141" s="310">
        <v>0</v>
      </c>
      <c r="AL141" s="312">
        <v>0</v>
      </c>
      <c r="AM141" s="310">
        <v>0</v>
      </c>
      <c r="AN141" s="310">
        <v>0</v>
      </c>
      <c r="AO141" s="310">
        <v>0</v>
      </c>
      <c r="AP141" s="310">
        <v>0</v>
      </c>
      <c r="AQ141" s="310">
        <v>0</v>
      </c>
      <c r="AR141" s="312">
        <v>0</v>
      </c>
      <c r="AS141" s="310">
        <v>0</v>
      </c>
      <c r="AT141" s="312">
        <v>0</v>
      </c>
      <c r="AU141" s="310">
        <v>0</v>
      </c>
      <c r="AV141" s="312">
        <v>30</v>
      </c>
      <c r="AW141" s="310">
        <v>0</v>
      </c>
      <c r="AX141" s="312">
        <v>0</v>
      </c>
      <c r="AY141" s="310">
        <v>0</v>
      </c>
      <c r="AZ141" s="310">
        <v>0</v>
      </c>
      <c r="BA141" s="310">
        <v>0</v>
      </c>
      <c r="BB141" s="290">
        <v>0</v>
      </c>
      <c r="BC141" s="310">
        <v>0</v>
      </c>
      <c r="BD141" s="310">
        <v>0</v>
      </c>
      <c r="BE141" s="310">
        <v>0</v>
      </c>
      <c r="BF141" s="294">
        <v>0</v>
      </c>
      <c r="BG141" s="310">
        <v>0</v>
      </c>
      <c r="BH141" s="290">
        <v>53</v>
      </c>
      <c r="BI141" s="310">
        <v>0</v>
      </c>
      <c r="BJ141" s="310">
        <v>0</v>
      </c>
      <c r="BK141" s="310">
        <v>0</v>
      </c>
      <c r="BL141" s="294">
        <v>0</v>
      </c>
      <c r="BM141" s="310">
        <v>0</v>
      </c>
      <c r="BN141" s="310">
        <v>0</v>
      </c>
      <c r="BO141" s="310">
        <v>0</v>
      </c>
      <c r="BP141" s="294">
        <v>0</v>
      </c>
      <c r="BQ141" s="310">
        <v>0</v>
      </c>
      <c r="BR141" s="290">
        <v>0</v>
      </c>
      <c r="BS141" s="290">
        <f t="shared" si="54"/>
        <v>1</v>
      </c>
      <c r="BT141" s="310">
        <v>0</v>
      </c>
      <c r="BU141" s="290">
        <v>1</v>
      </c>
      <c r="BV141" s="310">
        <v>0</v>
      </c>
      <c r="BW141" s="310">
        <v>0</v>
      </c>
      <c r="BX141" s="310">
        <v>0</v>
      </c>
      <c r="BY141" s="294">
        <v>30</v>
      </c>
      <c r="BZ141" s="310">
        <v>0</v>
      </c>
      <c r="CA141" s="310">
        <v>0</v>
      </c>
      <c r="CB141" s="310">
        <v>0</v>
      </c>
      <c r="CC141" s="258">
        <v>0</v>
      </c>
      <c r="CD141" s="310">
        <v>0</v>
      </c>
      <c r="CE141" s="310">
        <v>0</v>
      </c>
      <c r="CF141" s="313">
        <v>0</v>
      </c>
      <c r="CG141" s="313">
        <v>0</v>
      </c>
      <c r="CH141" s="310">
        <v>0</v>
      </c>
      <c r="CI141" s="313">
        <v>0</v>
      </c>
      <c r="CJ141" s="310">
        <v>0</v>
      </c>
      <c r="CK141" s="310">
        <v>0</v>
      </c>
      <c r="CL141" s="310">
        <v>0</v>
      </c>
      <c r="CM141" s="311">
        <v>0</v>
      </c>
      <c r="CN141" s="310">
        <v>0</v>
      </c>
      <c r="CO141" s="311">
        <v>1</v>
      </c>
      <c r="CP141" s="310">
        <v>0</v>
      </c>
      <c r="CQ141" s="310">
        <v>0</v>
      </c>
      <c r="CR141" s="310">
        <v>0</v>
      </c>
      <c r="CS141" s="290">
        <v>1</v>
      </c>
      <c r="CT141" s="310">
        <v>0</v>
      </c>
      <c r="CU141" s="310">
        <v>0</v>
      </c>
      <c r="CV141" s="310">
        <v>0</v>
      </c>
      <c r="CW141" s="310">
        <v>0</v>
      </c>
      <c r="CX141" s="310">
        <v>0</v>
      </c>
      <c r="CY141" s="290">
        <v>0</v>
      </c>
      <c r="CZ141" s="290">
        <f t="shared" si="55"/>
        <v>12</v>
      </c>
      <c r="DA141" s="310">
        <v>0</v>
      </c>
      <c r="DB141" s="290">
        <v>12</v>
      </c>
      <c r="DC141" s="310">
        <v>0</v>
      </c>
      <c r="DD141" s="294">
        <v>165</v>
      </c>
      <c r="DE141" s="310">
        <v>0</v>
      </c>
      <c r="DF141" s="310">
        <v>0</v>
      </c>
      <c r="DG141" s="310">
        <v>0</v>
      </c>
      <c r="DH141" s="310">
        <v>0</v>
      </c>
      <c r="DI141" s="310">
        <v>0</v>
      </c>
      <c r="DJ141" s="310">
        <v>0</v>
      </c>
      <c r="DK141" s="310">
        <v>0</v>
      </c>
      <c r="DL141" s="310">
        <v>0</v>
      </c>
      <c r="DM141" s="310">
        <v>0</v>
      </c>
      <c r="DN141" s="310">
        <v>0</v>
      </c>
      <c r="DO141" s="310">
        <v>0</v>
      </c>
      <c r="DP141" s="310">
        <v>0</v>
      </c>
      <c r="DQ141" s="310">
        <v>0</v>
      </c>
      <c r="DR141" s="294">
        <v>0</v>
      </c>
      <c r="DS141" s="310">
        <v>0</v>
      </c>
      <c r="DT141" s="294">
        <v>1978</v>
      </c>
      <c r="DU141" s="310">
        <v>0</v>
      </c>
      <c r="DV141" s="310">
        <v>0</v>
      </c>
      <c r="DW141" s="310">
        <v>0</v>
      </c>
      <c r="DX141" s="310">
        <v>0</v>
      </c>
      <c r="DY141" s="310">
        <v>0</v>
      </c>
      <c r="DZ141" s="310">
        <v>0</v>
      </c>
      <c r="EA141" s="310">
        <v>0</v>
      </c>
      <c r="EB141" s="310">
        <v>0</v>
      </c>
      <c r="EC141" s="310">
        <v>0</v>
      </c>
      <c r="ED141" s="310">
        <v>0</v>
      </c>
      <c r="EE141" s="310">
        <v>0</v>
      </c>
      <c r="EF141" s="310">
        <v>0</v>
      </c>
      <c r="EG141" s="310">
        <v>0</v>
      </c>
      <c r="EH141" s="294">
        <v>0</v>
      </c>
      <c r="EI141" s="294">
        <v>0</v>
      </c>
      <c r="EJ141" s="291">
        <v>661</v>
      </c>
      <c r="EK141" s="310">
        <v>0</v>
      </c>
      <c r="EL141" s="294">
        <v>3</v>
      </c>
      <c r="EM141" s="310">
        <v>0</v>
      </c>
      <c r="EN141" s="310">
        <v>0</v>
      </c>
      <c r="EO141" s="310">
        <v>0</v>
      </c>
      <c r="EP141" s="258">
        <v>0</v>
      </c>
      <c r="EQ141" s="258">
        <v>0</v>
      </c>
      <c r="ER141" s="258">
        <v>0</v>
      </c>
      <c r="ES141" s="258">
        <v>0</v>
      </c>
      <c r="ET141" s="258">
        <v>0</v>
      </c>
      <c r="EU141" s="258">
        <v>0</v>
      </c>
      <c r="EV141" s="258">
        <v>300.02</v>
      </c>
      <c r="EW141" s="310">
        <v>0</v>
      </c>
      <c r="EX141" s="310">
        <v>0</v>
      </c>
      <c r="EY141" s="310">
        <v>0</v>
      </c>
      <c r="EZ141" s="310">
        <v>0</v>
      </c>
      <c r="FA141" s="310">
        <v>0</v>
      </c>
      <c r="FB141" s="310">
        <v>0</v>
      </c>
      <c r="FC141" s="310">
        <v>0</v>
      </c>
      <c r="FD141" s="310">
        <v>0</v>
      </c>
      <c r="FE141" s="310">
        <v>0</v>
      </c>
      <c r="FF141" s="310">
        <v>0</v>
      </c>
      <c r="FG141" s="310">
        <v>0</v>
      </c>
      <c r="FH141" s="310">
        <v>0</v>
      </c>
      <c r="FI141" s="310">
        <v>0</v>
      </c>
      <c r="FJ141" s="310">
        <v>0</v>
      </c>
      <c r="FK141" s="310">
        <v>0</v>
      </c>
      <c r="FL141" s="310">
        <v>0</v>
      </c>
      <c r="FM141" s="310">
        <v>0</v>
      </c>
      <c r="FN141" s="310">
        <v>0</v>
      </c>
      <c r="FO141" s="310">
        <v>0</v>
      </c>
      <c r="FP141" s="310">
        <v>0</v>
      </c>
      <c r="FQ141" s="310">
        <v>0</v>
      </c>
      <c r="FR141" s="310">
        <v>0</v>
      </c>
      <c r="FS141" s="310">
        <v>0</v>
      </c>
      <c r="FT141" s="310">
        <v>0</v>
      </c>
      <c r="FU141" s="310">
        <v>0</v>
      </c>
      <c r="FV141" s="310">
        <v>0</v>
      </c>
      <c r="FW141" s="310">
        <v>0</v>
      </c>
      <c r="FX141" s="310">
        <v>0</v>
      </c>
      <c r="FY141" s="310">
        <v>0</v>
      </c>
      <c r="FZ141" s="310">
        <v>0</v>
      </c>
      <c r="GA141" s="310">
        <v>0</v>
      </c>
      <c r="GB141" s="310">
        <v>0</v>
      </c>
      <c r="GC141" s="310">
        <v>0</v>
      </c>
      <c r="GD141" s="310">
        <v>0</v>
      </c>
      <c r="GE141" s="310">
        <v>0</v>
      </c>
      <c r="GF141" s="310">
        <v>0</v>
      </c>
      <c r="GG141" s="310">
        <v>0</v>
      </c>
      <c r="GH141" s="310">
        <v>0</v>
      </c>
      <c r="GI141" s="310">
        <v>0</v>
      </c>
      <c r="GJ141" s="294">
        <v>200</v>
      </c>
      <c r="GK141" s="310">
        <v>0</v>
      </c>
      <c r="GL141" s="294">
        <v>1.5</v>
      </c>
      <c r="GM141" s="310">
        <v>0</v>
      </c>
      <c r="GN141" s="258">
        <f t="shared" si="56"/>
        <v>0</v>
      </c>
      <c r="GO141" s="310">
        <v>0</v>
      </c>
      <c r="GP141" s="258">
        <f t="shared" si="57"/>
        <v>0</v>
      </c>
      <c r="GQ141" s="310">
        <v>0</v>
      </c>
      <c r="GR141" s="310">
        <v>0</v>
      </c>
      <c r="GS141" s="310">
        <v>0</v>
      </c>
      <c r="GT141" s="310">
        <v>0</v>
      </c>
      <c r="GU141" s="310">
        <v>0</v>
      </c>
      <c r="GV141" s="310">
        <v>0</v>
      </c>
      <c r="GW141" s="310">
        <v>0</v>
      </c>
      <c r="GX141" s="310">
        <v>0</v>
      </c>
      <c r="GY141" s="310">
        <v>0</v>
      </c>
      <c r="GZ141" s="310">
        <v>0</v>
      </c>
      <c r="HA141" s="310">
        <v>0</v>
      </c>
      <c r="HB141" s="310">
        <v>0</v>
      </c>
      <c r="HC141" s="310">
        <v>0</v>
      </c>
      <c r="HD141" s="310">
        <v>0</v>
      </c>
      <c r="HE141" s="310">
        <v>0</v>
      </c>
      <c r="HF141" s="258">
        <v>0</v>
      </c>
      <c r="HG141" s="310">
        <v>0</v>
      </c>
      <c r="HH141" s="258">
        <v>0</v>
      </c>
      <c r="HI141" s="311">
        <v>0</v>
      </c>
      <c r="HJ141" s="311">
        <v>0</v>
      </c>
      <c r="HK141" s="310">
        <v>0</v>
      </c>
      <c r="HL141" s="310">
        <v>0</v>
      </c>
      <c r="HM141" s="310">
        <v>0</v>
      </c>
      <c r="HN141" s="310">
        <v>0</v>
      </c>
      <c r="HO141" s="311">
        <v>0</v>
      </c>
      <c r="HP141" s="310">
        <v>0</v>
      </c>
      <c r="HQ141" s="310">
        <v>0</v>
      </c>
      <c r="HR141" s="310">
        <v>0</v>
      </c>
      <c r="HS141" s="310">
        <v>0</v>
      </c>
      <c r="HT141" s="310">
        <v>0</v>
      </c>
      <c r="HU141" s="310">
        <v>0</v>
      </c>
      <c r="HV141" s="310">
        <v>0</v>
      </c>
      <c r="HW141" s="310">
        <v>0</v>
      </c>
      <c r="HX141" s="310">
        <v>0</v>
      </c>
      <c r="HY141" s="310">
        <v>0</v>
      </c>
      <c r="HZ141" s="310">
        <v>0</v>
      </c>
      <c r="IA141" s="310">
        <v>0</v>
      </c>
      <c r="IB141" s="310">
        <v>0</v>
      </c>
      <c r="IC141" s="310">
        <v>0</v>
      </c>
      <c r="ID141" s="310">
        <v>0</v>
      </c>
      <c r="IE141" s="310">
        <v>0</v>
      </c>
      <c r="IF141" s="310">
        <v>0</v>
      </c>
      <c r="IG141" s="310">
        <v>0</v>
      </c>
      <c r="IH141" s="310">
        <v>0</v>
      </c>
      <c r="II141" s="310">
        <v>0</v>
      </c>
      <c r="IJ141" s="310">
        <v>0</v>
      </c>
      <c r="IK141" s="310">
        <v>0</v>
      </c>
      <c r="IL141" s="310">
        <v>0</v>
      </c>
      <c r="IM141" s="310">
        <v>0</v>
      </c>
      <c r="IN141" s="310">
        <v>0</v>
      </c>
      <c r="IO141" s="310">
        <v>0</v>
      </c>
      <c r="IP141" s="310">
        <v>0</v>
      </c>
      <c r="IQ141" s="310">
        <v>0</v>
      </c>
      <c r="IR141" s="310">
        <v>0</v>
      </c>
      <c r="IS141" s="310">
        <v>0</v>
      </c>
      <c r="IT141" s="310">
        <v>0</v>
      </c>
      <c r="IU141" s="310">
        <v>0</v>
      </c>
      <c r="IV141" s="310">
        <v>0</v>
      </c>
      <c r="IW141" s="310">
        <v>0</v>
      </c>
      <c r="IX141" s="310">
        <v>0</v>
      </c>
      <c r="IY141" s="310">
        <v>0</v>
      </c>
      <c r="IZ141" s="310">
        <v>0</v>
      </c>
      <c r="JA141" s="310">
        <v>0</v>
      </c>
    </row>
    <row r="142" spans="1:261" ht="94.5" x14ac:dyDescent="0.3">
      <c r="A142" s="293">
        <v>132</v>
      </c>
      <c r="B142" s="293" t="s">
        <v>526</v>
      </c>
      <c r="C142" s="292" t="s">
        <v>655</v>
      </c>
      <c r="D142" s="291">
        <v>247693013</v>
      </c>
      <c r="E142" s="265">
        <f t="shared" si="52"/>
        <v>1499.56</v>
      </c>
      <c r="F142" s="265">
        <f t="shared" si="49"/>
        <v>0</v>
      </c>
      <c r="G142" s="265">
        <f t="shared" si="50"/>
        <v>1018</v>
      </c>
      <c r="H142" s="265">
        <f t="shared" si="48"/>
        <v>0</v>
      </c>
      <c r="I142" s="265">
        <f t="shared" si="51"/>
        <v>481.56</v>
      </c>
      <c r="J142" s="290">
        <f t="shared" si="53"/>
        <v>0</v>
      </c>
      <c r="K142" s="310">
        <v>0</v>
      </c>
      <c r="L142" s="290">
        <v>0</v>
      </c>
      <c r="M142" s="310">
        <v>0</v>
      </c>
      <c r="N142" s="310">
        <v>0</v>
      </c>
      <c r="O142" s="310">
        <v>0</v>
      </c>
      <c r="P142" s="294">
        <v>0</v>
      </c>
      <c r="Q142" s="310">
        <v>0</v>
      </c>
      <c r="R142" s="310">
        <v>0</v>
      </c>
      <c r="S142" s="310">
        <v>0</v>
      </c>
      <c r="T142" s="310">
        <v>0</v>
      </c>
      <c r="U142" s="310">
        <v>0</v>
      </c>
      <c r="V142" s="294">
        <v>0</v>
      </c>
      <c r="W142" s="310">
        <v>0</v>
      </c>
      <c r="X142" s="294">
        <v>0</v>
      </c>
      <c r="Y142" s="310">
        <v>0</v>
      </c>
      <c r="Z142" s="294">
        <v>0</v>
      </c>
      <c r="AA142" s="310">
        <v>0</v>
      </c>
      <c r="AB142" s="294">
        <v>0</v>
      </c>
      <c r="AC142" s="310">
        <v>0</v>
      </c>
      <c r="AD142" s="294">
        <v>0</v>
      </c>
      <c r="AE142" s="310">
        <v>0</v>
      </c>
      <c r="AF142" s="311">
        <v>0</v>
      </c>
      <c r="AG142" s="310">
        <v>0</v>
      </c>
      <c r="AH142" s="310">
        <v>0</v>
      </c>
      <c r="AI142" s="310">
        <v>0</v>
      </c>
      <c r="AJ142" s="310">
        <v>0</v>
      </c>
      <c r="AK142" s="310">
        <v>0</v>
      </c>
      <c r="AL142" s="312">
        <v>0</v>
      </c>
      <c r="AM142" s="310">
        <v>0</v>
      </c>
      <c r="AN142" s="310">
        <v>0</v>
      </c>
      <c r="AO142" s="310">
        <v>0</v>
      </c>
      <c r="AP142" s="310">
        <v>0</v>
      </c>
      <c r="AQ142" s="310">
        <v>0</v>
      </c>
      <c r="AR142" s="312">
        <v>0</v>
      </c>
      <c r="AS142" s="310">
        <v>0</v>
      </c>
      <c r="AT142" s="312">
        <v>0</v>
      </c>
      <c r="AU142" s="310">
        <v>0</v>
      </c>
      <c r="AV142" s="312">
        <v>0</v>
      </c>
      <c r="AW142" s="310">
        <v>0</v>
      </c>
      <c r="AX142" s="312">
        <v>0</v>
      </c>
      <c r="AY142" s="310">
        <v>0</v>
      </c>
      <c r="AZ142" s="310">
        <v>0</v>
      </c>
      <c r="BA142" s="310">
        <v>0</v>
      </c>
      <c r="BB142" s="290">
        <v>0</v>
      </c>
      <c r="BC142" s="310">
        <v>0</v>
      </c>
      <c r="BD142" s="310">
        <v>0</v>
      </c>
      <c r="BE142" s="310">
        <v>0</v>
      </c>
      <c r="BF142" s="294">
        <v>0</v>
      </c>
      <c r="BG142" s="310">
        <v>0</v>
      </c>
      <c r="BH142" s="290">
        <v>60</v>
      </c>
      <c r="BI142" s="310">
        <v>0</v>
      </c>
      <c r="BJ142" s="310">
        <v>0</v>
      </c>
      <c r="BK142" s="310">
        <v>0</v>
      </c>
      <c r="BL142" s="294">
        <v>0</v>
      </c>
      <c r="BM142" s="310">
        <v>0</v>
      </c>
      <c r="BN142" s="310">
        <v>0</v>
      </c>
      <c r="BO142" s="310">
        <v>0</v>
      </c>
      <c r="BP142" s="294">
        <v>0</v>
      </c>
      <c r="BQ142" s="310">
        <v>0</v>
      </c>
      <c r="BR142" s="290">
        <v>0</v>
      </c>
      <c r="BS142" s="290">
        <f t="shared" si="54"/>
        <v>0</v>
      </c>
      <c r="BT142" s="310">
        <v>0</v>
      </c>
      <c r="BU142" s="290">
        <v>0</v>
      </c>
      <c r="BV142" s="310">
        <v>0</v>
      </c>
      <c r="BW142" s="310">
        <v>0</v>
      </c>
      <c r="BX142" s="310">
        <v>0</v>
      </c>
      <c r="BY142" s="294">
        <v>0</v>
      </c>
      <c r="BZ142" s="310">
        <v>0</v>
      </c>
      <c r="CA142" s="310">
        <v>0</v>
      </c>
      <c r="CB142" s="310">
        <v>0</v>
      </c>
      <c r="CC142" s="258">
        <v>0</v>
      </c>
      <c r="CD142" s="310">
        <v>0</v>
      </c>
      <c r="CE142" s="310">
        <v>0</v>
      </c>
      <c r="CF142" s="313">
        <v>0</v>
      </c>
      <c r="CG142" s="313">
        <v>0</v>
      </c>
      <c r="CH142" s="310">
        <v>0</v>
      </c>
      <c r="CI142" s="313">
        <v>0</v>
      </c>
      <c r="CJ142" s="310">
        <v>0</v>
      </c>
      <c r="CK142" s="310">
        <v>0</v>
      </c>
      <c r="CL142" s="310">
        <v>0</v>
      </c>
      <c r="CM142" s="311">
        <v>0</v>
      </c>
      <c r="CN142" s="310">
        <v>0</v>
      </c>
      <c r="CO142" s="311">
        <v>0</v>
      </c>
      <c r="CP142" s="310">
        <v>0</v>
      </c>
      <c r="CQ142" s="310">
        <v>0</v>
      </c>
      <c r="CR142" s="310">
        <v>0</v>
      </c>
      <c r="CS142" s="290">
        <v>0</v>
      </c>
      <c r="CT142" s="310">
        <v>0</v>
      </c>
      <c r="CU142" s="310">
        <v>0</v>
      </c>
      <c r="CV142" s="310">
        <v>0</v>
      </c>
      <c r="CW142" s="310">
        <v>0</v>
      </c>
      <c r="CX142" s="310">
        <v>0</v>
      </c>
      <c r="CY142" s="290">
        <v>0</v>
      </c>
      <c r="CZ142" s="290">
        <f t="shared" si="55"/>
        <v>9</v>
      </c>
      <c r="DA142" s="310">
        <v>0</v>
      </c>
      <c r="DB142" s="290">
        <v>9</v>
      </c>
      <c r="DC142" s="310">
        <v>0</v>
      </c>
      <c r="DD142" s="294">
        <v>0</v>
      </c>
      <c r="DE142" s="310">
        <v>0</v>
      </c>
      <c r="DF142" s="310">
        <v>0</v>
      </c>
      <c r="DG142" s="310">
        <v>0</v>
      </c>
      <c r="DH142" s="310">
        <v>0</v>
      </c>
      <c r="DI142" s="310">
        <v>0</v>
      </c>
      <c r="DJ142" s="310">
        <v>0</v>
      </c>
      <c r="DK142" s="310">
        <v>0</v>
      </c>
      <c r="DL142" s="310">
        <v>0</v>
      </c>
      <c r="DM142" s="310">
        <v>0</v>
      </c>
      <c r="DN142" s="310">
        <v>0</v>
      </c>
      <c r="DO142" s="310">
        <v>0</v>
      </c>
      <c r="DP142" s="310">
        <v>0</v>
      </c>
      <c r="DQ142" s="310">
        <v>0</v>
      </c>
      <c r="DR142" s="294">
        <v>118</v>
      </c>
      <c r="DS142" s="310">
        <v>0</v>
      </c>
      <c r="DT142" s="294">
        <v>1018</v>
      </c>
      <c r="DU142" s="310">
        <v>0</v>
      </c>
      <c r="DV142" s="310">
        <v>0</v>
      </c>
      <c r="DW142" s="310">
        <v>0</v>
      </c>
      <c r="DX142" s="310">
        <v>0</v>
      </c>
      <c r="DY142" s="310">
        <v>0</v>
      </c>
      <c r="DZ142" s="310">
        <v>0</v>
      </c>
      <c r="EA142" s="310">
        <v>0</v>
      </c>
      <c r="EB142" s="310">
        <v>0</v>
      </c>
      <c r="EC142" s="310">
        <v>0</v>
      </c>
      <c r="ED142" s="310">
        <v>0</v>
      </c>
      <c r="EE142" s="310">
        <v>0</v>
      </c>
      <c r="EF142" s="310">
        <v>0</v>
      </c>
      <c r="EG142" s="310">
        <v>0</v>
      </c>
      <c r="EH142" s="294">
        <v>0</v>
      </c>
      <c r="EI142" s="294">
        <v>0</v>
      </c>
      <c r="EJ142" s="291">
        <v>0</v>
      </c>
      <c r="EK142" s="310">
        <v>0</v>
      </c>
      <c r="EL142" s="294">
        <v>0</v>
      </c>
      <c r="EM142" s="310">
        <v>0</v>
      </c>
      <c r="EN142" s="310">
        <v>0</v>
      </c>
      <c r="EO142" s="310">
        <v>0</v>
      </c>
      <c r="EP142" s="258">
        <v>0</v>
      </c>
      <c r="EQ142" s="258">
        <v>0</v>
      </c>
      <c r="ER142" s="258">
        <v>0</v>
      </c>
      <c r="ES142" s="258">
        <v>0</v>
      </c>
      <c r="ET142" s="258">
        <v>0</v>
      </c>
      <c r="EU142" s="258">
        <v>0</v>
      </c>
      <c r="EV142" s="258">
        <v>363.56</v>
      </c>
      <c r="EW142" s="310">
        <v>0</v>
      </c>
      <c r="EX142" s="310">
        <v>0</v>
      </c>
      <c r="EY142" s="310">
        <v>0</v>
      </c>
      <c r="EZ142" s="310">
        <v>0</v>
      </c>
      <c r="FA142" s="310">
        <v>0</v>
      </c>
      <c r="FB142" s="310">
        <v>0</v>
      </c>
      <c r="FC142" s="310">
        <v>0</v>
      </c>
      <c r="FD142" s="310">
        <v>0</v>
      </c>
      <c r="FE142" s="310">
        <v>0</v>
      </c>
      <c r="FF142" s="310">
        <v>0</v>
      </c>
      <c r="FG142" s="310">
        <v>0</v>
      </c>
      <c r="FH142" s="310">
        <v>0</v>
      </c>
      <c r="FI142" s="310">
        <v>0</v>
      </c>
      <c r="FJ142" s="310">
        <v>0</v>
      </c>
      <c r="FK142" s="310">
        <v>0</v>
      </c>
      <c r="FL142" s="310">
        <v>0</v>
      </c>
      <c r="FM142" s="310">
        <v>0</v>
      </c>
      <c r="FN142" s="310">
        <v>0</v>
      </c>
      <c r="FO142" s="310">
        <v>0</v>
      </c>
      <c r="FP142" s="310">
        <v>0</v>
      </c>
      <c r="FQ142" s="310">
        <v>0</v>
      </c>
      <c r="FR142" s="310">
        <v>0</v>
      </c>
      <c r="FS142" s="310">
        <v>0</v>
      </c>
      <c r="FT142" s="310">
        <v>0</v>
      </c>
      <c r="FU142" s="310">
        <v>0</v>
      </c>
      <c r="FV142" s="310">
        <v>0</v>
      </c>
      <c r="FW142" s="310">
        <v>0</v>
      </c>
      <c r="FX142" s="310">
        <v>0</v>
      </c>
      <c r="FY142" s="310">
        <v>0</v>
      </c>
      <c r="FZ142" s="310">
        <v>0</v>
      </c>
      <c r="GA142" s="310">
        <v>0</v>
      </c>
      <c r="GB142" s="310">
        <v>0</v>
      </c>
      <c r="GC142" s="310">
        <v>0</v>
      </c>
      <c r="GD142" s="310">
        <v>0</v>
      </c>
      <c r="GE142" s="310">
        <v>0</v>
      </c>
      <c r="GF142" s="310">
        <v>0</v>
      </c>
      <c r="GG142" s="310">
        <v>0</v>
      </c>
      <c r="GH142" s="310">
        <v>0</v>
      </c>
      <c r="GI142" s="310">
        <v>0</v>
      </c>
      <c r="GJ142" s="294">
        <v>242</v>
      </c>
      <c r="GK142" s="310">
        <v>0</v>
      </c>
      <c r="GL142" s="294">
        <v>1.5</v>
      </c>
      <c r="GM142" s="310">
        <v>0</v>
      </c>
      <c r="GN142" s="258">
        <f t="shared" si="56"/>
        <v>0</v>
      </c>
      <c r="GO142" s="310">
        <v>0</v>
      </c>
      <c r="GP142" s="258">
        <f t="shared" si="57"/>
        <v>0</v>
      </c>
      <c r="GQ142" s="310">
        <v>0</v>
      </c>
      <c r="GR142" s="310">
        <v>0</v>
      </c>
      <c r="GS142" s="310">
        <v>0</v>
      </c>
      <c r="GT142" s="310">
        <v>0</v>
      </c>
      <c r="GU142" s="310">
        <v>0</v>
      </c>
      <c r="GV142" s="310">
        <v>0</v>
      </c>
      <c r="GW142" s="310">
        <v>0</v>
      </c>
      <c r="GX142" s="310">
        <v>0</v>
      </c>
      <c r="GY142" s="310">
        <v>0</v>
      </c>
      <c r="GZ142" s="310">
        <v>0</v>
      </c>
      <c r="HA142" s="310">
        <v>0</v>
      </c>
      <c r="HB142" s="310">
        <v>0</v>
      </c>
      <c r="HC142" s="310">
        <v>0</v>
      </c>
      <c r="HD142" s="310">
        <v>0</v>
      </c>
      <c r="HE142" s="310">
        <v>0</v>
      </c>
      <c r="HF142" s="258">
        <v>0</v>
      </c>
      <c r="HG142" s="310">
        <v>0</v>
      </c>
      <c r="HH142" s="258">
        <v>0</v>
      </c>
      <c r="HI142" s="311">
        <v>0</v>
      </c>
      <c r="HJ142" s="311">
        <v>0</v>
      </c>
      <c r="HK142" s="310">
        <v>0</v>
      </c>
      <c r="HL142" s="310">
        <v>0</v>
      </c>
      <c r="HM142" s="310">
        <v>0</v>
      </c>
      <c r="HN142" s="310">
        <v>0</v>
      </c>
      <c r="HO142" s="311">
        <v>0</v>
      </c>
      <c r="HP142" s="310">
        <v>0</v>
      </c>
      <c r="HQ142" s="310">
        <v>0</v>
      </c>
      <c r="HR142" s="310">
        <v>0</v>
      </c>
      <c r="HS142" s="310">
        <v>0</v>
      </c>
      <c r="HT142" s="310">
        <v>0</v>
      </c>
      <c r="HU142" s="310">
        <v>0</v>
      </c>
      <c r="HV142" s="310">
        <v>0</v>
      </c>
      <c r="HW142" s="310">
        <v>0</v>
      </c>
      <c r="HX142" s="310">
        <v>0</v>
      </c>
      <c r="HY142" s="310">
        <v>0</v>
      </c>
      <c r="HZ142" s="310">
        <v>0</v>
      </c>
      <c r="IA142" s="310">
        <v>0</v>
      </c>
      <c r="IB142" s="310">
        <v>0</v>
      </c>
      <c r="IC142" s="310">
        <v>0</v>
      </c>
      <c r="ID142" s="310">
        <v>0</v>
      </c>
      <c r="IE142" s="310">
        <v>0</v>
      </c>
      <c r="IF142" s="310">
        <v>0</v>
      </c>
      <c r="IG142" s="310">
        <v>0</v>
      </c>
      <c r="IH142" s="310">
        <v>0</v>
      </c>
      <c r="II142" s="310">
        <v>0</v>
      </c>
      <c r="IJ142" s="310">
        <v>0</v>
      </c>
      <c r="IK142" s="310">
        <v>0</v>
      </c>
      <c r="IL142" s="310">
        <v>0</v>
      </c>
      <c r="IM142" s="310">
        <v>0</v>
      </c>
      <c r="IN142" s="310">
        <v>0</v>
      </c>
      <c r="IO142" s="310">
        <v>0</v>
      </c>
      <c r="IP142" s="310">
        <v>0</v>
      </c>
      <c r="IQ142" s="310">
        <v>0</v>
      </c>
      <c r="IR142" s="310">
        <v>0</v>
      </c>
      <c r="IS142" s="310">
        <v>0</v>
      </c>
      <c r="IT142" s="310">
        <v>0</v>
      </c>
      <c r="IU142" s="310">
        <v>0</v>
      </c>
      <c r="IV142" s="310">
        <v>0</v>
      </c>
      <c r="IW142" s="310">
        <v>0</v>
      </c>
      <c r="IX142" s="310">
        <v>0</v>
      </c>
      <c r="IY142" s="310">
        <v>0</v>
      </c>
      <c r="IZ142" s="310">
        <v>0</v>
      </c>
      <c r="JA142" s="310">
        <v>0</v>
      </c>
    </row>
    <row r="143" spans="1:261" ht="47.25" x14ac:dyDescent="0.3">
      <c r="A143" s="293">
        <v>133</v>
      </c>
      <c r="B143" s="293" t="s">
        <v>526</v>
      </c>
      <c r="C143" s="292" t="s">
        <v>656</v>
      </c>
      <c r="D143" s="291">
        <v>247693087</v>
      </c>
      <c r="E143" s="265">
        <f t="shared" si="52"/>
        <v>1657.26</v>
      </c>
      <c r="F143" s="265">
        <f t="shared" si="49"/>
        <v>0</v>
      </c>
      <c r="G143" s="265">
        <f t="shared" si="50"/>
        <v>1286</v>
      </c>
      <c r="H143" s="265">
        <f t="shared" si="48"/>
        <v>0</v>
      </c>
      <c r="I143" s="265">
        <f t="shared" si="51"/>
        <v>371.26</v>
      </c>
      <c r="J143" s="290">
        <f t="shared" si="53"/>
        <v>1</v>
      </c>
      <c r="K143" s="310">
        <v>0</v>
      </c>
      <c r="L143" s="290">
        <v>1</v>
      </c>
      <c r="M143" s="310">
        <v>0</v>
      </c>
      <c r="N143" s="310">
        <v>0</v>
      </c>
      <c r="O143" s="310">
        <v>0</v>
      </c>
      <c r="P143" s="294">
        <v>0</v>
      </c>
      <c r="Q143" s="310">
        <v>0</v>
      </c>
      <c r="R143" s="310">
        <v>0</v>
      </c>
      <c r="S143" s="310">
        <v>0</v>
      </c>
      <c r="T143" s="310">
        <v>0</v>
      </c>
      <c r="U143" s="310">
        <v>0</v>
      </c>
      <c r="V143" s="294">
        <v>150</v>
      </c>
      <c r="W143" s="310">
        <v>0</v>
      </c>
      <c r="X143" s="294">
        <v>0</v>
      </c>
      <c r="Y143" s="310">
        <v>0</v>
      </c>
      <c r="Z143" s="294">
        <v>0</v>
      </c>
      <c r="AA143" s="310">
        <v>0</v>
      </c>
      <c r="AB143" s="294">
        <v>0</v>
      </c>
      <c r="AC143" s="310">
        <v>0</v>
      </c>
      <c r="AD143" s="294">
        <v>0</v>
      </c>
      <c r="AE143" s="310">
        <v>0</v>
      </c>
      <c r="AF143" s="311">
        <v>1</v>
      </c>
      <c r="AG143" s="310">
        <v>0</v>
      </c>
      <c r="AH143" s="310">
        <v>0</v>
      </c>
      <c r="AI143" s="310">
        <v>0</v>
      </c>
      <c r="AJ143" s="310">
        <v>0</v>
      </c>
      <c r="AK143" s="310">
        <v>0</v>
      </c>
      <c r="AL143" s="312">
        <v>0</v>
      </c>
      <c r="AM143" s="310">
        <v>0</v>
      </c>
      <c r="AN143" s="310">
        <v>0</v>
      </c>
      <c r="AO143" s="310">
        <v>0</v>
      </c>
      <c r="AP143" s="310">
        <v>0</v>
      </c>
      <c r="AQ143" s="310">
        <v>0</v>
      </c>
      <c r="AR143" s="312">
        <v>66</v>
      </c>
      <c r="AS143" s="310">
        <v>0</v>
      </c>
      <c r="AT143" s="312">
        <v>0</v>
      </c>
      <c r="AU143" s="310">
        <v>0</v>
      </c>
      <c r="AV143" s="312">
        <v>0</v>
      </c>
      <c r="AW143" s="310">
        <v>0</v>
      </c>
      <c r="AX143" s="312">
        <v>0</v>
      </c>
      <c r="AY143" s="310">
        <v>0</v>
      </c>
      <c r="AZ143" s="310">
        <v>0</v>
      </c>
      <c r="BA143" s="310">
        <v>0</v>
      </c>
      <c r="BB143" s="290">
        <v>0</v>
      </c>
      <c r="BC143" s="310">
        <v>0</v>
      </c>
      <c r="BD143" s="310">
        <v>0</v>
      </c>
      <c r="BE143" s="310">
        <v>0</v>
      </c>
      <c r="BF143" s="294">
        <v>0</v>
      </c>
      <c r="BG143" s="310">
        <v>0</v>
      </c>
      <c r="BH143" s="290">
        <v>82</v>
      </c>
      <c r="BI143" s="310">
        <v>0</v>
      </c>
      <c r="BJ143" s="310">
        <v>0</v>
      </c>
      <c r="BK143" s="310">
        <v>0</v>
      </c>
      <c r="BL143" s="294">
        <v>0</v>
      </c>
      <c r="BM143" s="310">
        <v>0</v>
      </c>
      <c r="BN143" s="310">
        <v>0</v>
      </c>
      <c r="BO143" s="310">
        <v>0</v>
      </c>
      <c r="BP143" s="294">
        <v>0</v>
      </c>
      <c r="BQ143" s="310">
        <v>0</v>
      </c>
      <c r="BR143" s="290">
        <v>0</v>
      </c>
      <c r="BS143" s="290">
        <f t="shared" si="54"/>
        <v>0</v>
      </c>
      <c r="BT143" s="310">
        <v>0</v>
      </c>
      <c r="BU143" s="290">
        <v>0</v>
      </c>
      <c r="BV143" s="310">
        <v>0</v>
      </c>
      <c r="BW143" s="310">
        <v>0</v>
      </c>
      <c r="BX143" s="310">
        <v>0</v>
      </c>
      <c r="BY143" s="294">
        <v>0</v>
      </c>
      <c r="BZ143" s="310">
        <v>0</v>
      </c>
      <c r="CA143" s="310">
        <v>0</v>
      </c>
      <c r="CB143" s="310">
        <v>0</v>
      </c>
      <c r="CC143" s="258">
        <v>0</v>
      </c>
      <c r="CD143" s="310">
        <v>0</v>
      </c>
      <c r="CE143" s="310">
        <v>0</v>
      </c>
      <c r="CF143" s="313">
        <v>0</v>
      </c>
      <c r="CG143" s="313">
        <v>0</v>
      </c>
      <c r="CH143" s="310">
        <v>0</v>
      </c>
      <c r="CI143" s="313">
        <v>0</v>
      </c>
      <c r="CJ143" s="310">
        <v>0</v>
      </c>
      <c r="CK143" s="310">
        <v>0</v>
      </c>
      <c r="CL143" s="310">
        <v>0</v>
      </c>
      <c r="CM143" s="311">
        <v>0</v>
      </c>
      <c r="CN143" s="310">
        <v>0</v>
      </c>
      <c r="CO143" s="311">
        <v>0</v>
      </c>
      <c r="CP143" s="310">
        <v>0</v>
      </c>
      <c r="CQ143" s="310">
        <v>0</v>
      </c>
      <c r="CR143" s="310">
        <v>0</v>
      </c>
      <c r="CS143" s="290">
        <v>4</v>
      </c>
      <c r="CT143" s="310">
        <v>0</v>
      </c>
      <c r="CU143" s="310">
        <v>0</v>
      </c>
      <c r="CV143" s="310">
        <v>0</v>
      </c>
      <c r="CW143" s="310">
        <v>0</v>
      </c>
      <c r="CX143" s="310">
        <v>0</v>
      </c>
      <c r="CY143" s="290">
        <v>1</v>
      </c>
      <c r="CZ143" s="290">
        <f t="shared" si="55"/>
        <v>6</v>
      </c>
      <c r="DA143" s="310">
        <v>0</v>
      </c>
      <c r="DB143" s="290">
        <v>6</v>
      </c>
      <c r="DC143" s="310">
        <v>0</v>
      </c>
      <c r="DD143" s="294">
        <v>85</v>
      </c>
      <c r="DE143" s="310">
        <v>0</v>
      </c>
      <c r="DF143" s="310">
        <v>0</v>
      </c>
      <c r="DG143" s="310">
        <v>0</v>
      </c>
      <c r="DH143" s="310">
        <v>0</v>
      </c>
      <c r="DI143" s="310">
        <v>0</v>
      </c>
      <c r="DJ143" s="310">
        <v>0</v>
      </c>
      <c r="DK143" s="310">
        <v>0</v>
      </c>
      <c r="DL143" s="310">
        <v>0</v>
      </c>
      <c r="DM143" s="310">
        <v>0</v>
      </c>
      <c r="DN143" s="310">
        <v>0</v>
      </c>
      <c r="DO143" s="310">
        <v>0</v>
      </c>
      <c r="DP143" s="310">
        <v>0</v>
      </c>
      <c r="DQ143" s="310">
        <v>0</v>
      </c>
      <c r="DR143" s="294">
        <v>0</v>
      </c>
      <c r="DS143" s="310">
        <v>0</v>
      </c>
      <c r="DT143" s="294">
        <v>1201</v>
      </c>
      <c r="DU143" s="310">
        <v>0</v>
      </c>
      <c r="DV143" s="310">
        <v>0</v>
      </c>
      <c r="DW143" s="310">
        <v>0</v>
      </c>
      <c r="DX143" s="310">
        <v>0</v>
      </c>
      <c r="DY143" s="310">
        <v>0</v>
      </c>
      <c r="DZ143" s="310">
        <v>0</v>
      </c>
      <c r="EA143" s="310">
        <v>0</v>
      </c>
      <c r="EB143" s="310">
        <v>0</v>
      </c>
      <c r="EC143" s="310">
        <v>0</v>
      </c>
      <c r="ED143" s="310">
        <v>0</v>
      </c>
      <c r="EE143" s="310">
        <v>0</v>
      </c>
      <c r="EF143" s="310">
        <v>0</v>
      </c>
      <c r="EG143" s="310">
        <v>0</v>
      </c>
      <c r="EH143" s="294">
        <v>0</v>
      </c>
      <c r="EI143" s="294">
        <v>0</v>
      </c>
      <c r="EJ143" s="291">
        <v>0</v>
      </c>
      <c r="EK143" s="310">
        <v>0</v>
      </c>
      <c r="EL143" s="294">
        <v>0</v>
      </c>
      <c r="EM143" s="310">
        <v>0</v>
      </c>
      <c r="EN143" s="310">
        <v>0</v>
      </c>
      <c r="EO143" s="310">
        <v>0</v>
      </c>
      <c r="EP143" s="258">
        <v>0</v>
      </c>
      <c r="EQ143" s="258">
        <v>0</v>
      </c>
      <c r="ER143" s="258">
        <v>0</v>
      </c>
      <c r="ES143" s="258">
        <v>0</v>
      </c>
      <c r="ET143" s="258">
        <v>0</v>
      </c>
      <c r="EU143" s="258">
        <v>0</v>
      </c>
      <c r="EV143" s="258">
        <v>155.26</v>
      </c>
      <c r="EW143" s="310">
        <v>0</v>
      </c>
      <c r="EX143" s="310">
        <v>0</v>
      </c>
      <c r="EY143" s="310">
        <v>0</v>
      </c>
      <c r="EZ143" s="310">
        <v>0</v>
      </c>
      <c r="FA143" s="310">
        <v>0</v>
      </c>
      <c r="FB143" s="310">
        <v>0</v>
      </c>
      <c r="FC143" s="310">
        <v>0</v>
      </c>
      <c r="FD143" s="310">
        <v>0</v>
      </c>
      <c r="FE143" s="310">
        <v>0</v>
      </c>
      <c r="FF143" s="310">
        <v>0</v>
      </c>
      <c r="FG143" s="310">
        <v>0</v>
      </c>
      <c r="FH143" s="310">
        <v>0</v>
      </c>
      <c r="FI143" s="310">
        <v>0</v>
      </c>
      <c r="FJ143" s="310">
        <v>0</v>
      </c>
      <c r="FK143" s="310">
        <v>0</v>
      </c>
      <c r="FL143" s="310">
        <v>0</v>
      </c>
      <c r="FM143" s="310">
        <v>0</v>
      </c>
      <c r="FN143" s="310">
        <v>0</v>
      </c>
      <c r="FO143" s="310">
        <v>0</v>
      </c>
      <c r="FP143" s="310">
        <v>0</v>
      </c>
      <c r="FQ143" s="310">
        <v>0</v>
      </c>
      <c r="FR143" s="310">
        <v>0</v>
      </c>
      <c r="FS143" s="310">
        <v>0</v>
      </c>
      <c r="FT143" s="310">
        <v>0</v>
      </c>
      <c r="FU143" s="310">
        <v>0</v>
      </c>
      <c r="FV143" s="310">
        <v>0</v>
      </c>
      <c r="FW143" s="310">
        <v>0</v>
      </c>
      <c r="FX143" s="310">
        <v>0</v>
      </c>
      <c r="FY143" s="310">
        <v>0</v>
      </c>
      <c r="FZ143" s="310">
        <v>0</v>
      </c>
      <c r="GA143" s="310">
        <v>0</v>
      </c>
      <c r="GB143" s="310">
        <v>0</v>
      </c>
      <c r="GC143" s="310">
        <v>0</v>
      </c>
      <c r="GD143" s="310">
        <v>0</v>
      </c>
      <c r="GE143" s="310">
        <v>0</v>
      </c>
      <c r="GF143" s="310">
        <v>0</v>
      </c>
      <c r="GG143" s="310">
        <v>0</v>
      </c>
      <c r="GH143" s="310">
        <v>0</v>
      </c>
      <c r="GI143" s="310">
        <v>0</v>
      </c>
      <c r="GJ143" s="294">
        <v>0</v>
      </c>
      <c r="GK143" s="310">
        <v>0</v>
      </c>
      <c r="GL143" s="294">
        <v>0</v>
      </c>
      <c r="GM143" s="310">
        <v>0</v>
      </c>
      <c r="GN143" s="258">
        <f t="shared" si="56"/>
        <v>0</v>
      </c>
      <c r="GO143" s="310">
        <v>0</v>
      </c>
      <c r="GP143" s="258">
        <f t="shared" si="57"/>
        <v>0</v>
      </c>
      <c r="GQ143" s="310">
        <v>0</v>
      </c>
      <c r="GR143" s="310">
        <v>0</v>
      </c>
      <c r="GS143" s="310">
        <v>0</v>
      </c>
      <c r="GT143" s="310">
        <v>0</v>
      </c>
      <c r="GU143" s="310">
        <v>0</v>
      </c>
      <c r="GV143" s="310">
        <v>0</v>
      </c>
      <c r="GW143" s="310">
        <v>0</v>
      </c>
      <c r="GX143" s="310">
        <v>0</v>
      </c>
      <c r="GY143" s="310">
        <v>0</v>
      </c>
      <c r="GZ143" s="310">
        <v>0</v>
      </c>
      <c r="HA143" s="310">
        <v>0</v>
      </c>
      <c r="HB143" s="310">
        <v>0</v>
      </c>
      <c r="HC143" s="310">
        <v>0</v>
      </c>
      <c r="HD143" s="310">
        <v>0</v>
      </c>
      <c r="HE143" s="310">
        <v>0</v>
      </c>
      <c r="HF143" s="258">
        <v>0</v>
      </c>
      <c r="HG143" s="310">
        <v>0</v>
      </c>
      <c r="HH143" s="258">
        <v>0</v>
      </c>
      <c r="HI143" s="311">
        <v>0</v>
      </c>
      <c r="HJ143" s="311">
        <v>0</v>
      </c>
      <c r="HK143" s="310">
        <v>0</v>
      </c>
      <c r="HL143" s="310">
        <v>0</v>
      </c>
      <c r="HM143" s="310">
        <v>0</v>
      </c>
      <c r="HN143" s="310">
        <v>0</v>
      </c>
      <c r="HO143" s="311">
        <v>0</v>
      </c>
      <c r="HP143" s="310">
        <v>0</v>
      </c>
      <c r="HQ143" s="310">
        <v>0</v>
      </c>
      <c r="HR143" s="310">
        <v>0</v>
      </c>
      <c r="HS143" s="310">
        <v>0</v>
      </c>
      <c r="HT143" s="310">
        <v>0</v>
      </c>
      <c r="HU143" s="310">
        <v>0</v>
      </c>
      <c r="HV143" s="310">
        <v>0</v>
      </c>
      <c r="HW143" s="310">
        <v>0</v>
      </c>
      <c r="HX143" s="310">
        <v>0</v>
      </c>
      <c r="HY143" s="310">
        <v>0</v>
      </c>
      <c r="HZ143" s="310">
        <v>0</v>
      </c>
      <c r="IA143" s="310">
        <v>0</v>
      </c>
      <c r="IB143" s="310">
        <v>0</v>
      </c>
      <c r="IC143" s="310">
        <v>0</v>
      </c>
      <c r="ID143" s="310">
        <v>0</v>
      </c>
      <c r="IE143" s="310">
        <v>0</v>
      </c>
      <c r="IF143" s="310">
        <v>0</v>
      </c>
      <c r="IG143" s="310">
        <v>0</v>
      </c>
      <c r="IH143" s="310">
        <v>0</v>
      </c>
      <c r="II143" s="310">
        <v>0</v>
      </c>
      <c r="IJ143" s="310">
        <v>0</v>
      </c>
      <c r="IK143" s="310">
        <v>0</v>
      </c>
      <c r="IL143" s="310">
        <v>0</v>
      </c>
      <c r="IM143" s="310">
        <v>0</v>
      </c>
      <c r="IN143" s="310">
        <v>0</v>
      </c>
      <c r="IO143" s="310">
        <v>0</v>
      </c>
      <c r="IP143" s="310">
        <v>0</v>
      </c>
      <c r="IQ143" s="310">
        <v>0</v>
      </c>
      <c r="IR143" s="310">
        <v>0</v>
      </c>
      <c r="IS143" s="310">
        <v>0</v>
      </c>
      <c r="IT143" s="310">
        <v>0</v>
      </c>
      <c r="IU143" s="310">
        <v>0</v>
      </c>
      <c r="IV143" s="310">
        <v>0</v>
      </c>
      <c r="IW143" s="310">
        <v>0</v>
      </c>
      <c r="IX143" s="310">
        <v>0</v>
      </c>
      <c r="IY143" s="310">
        <v>0</v>
      </c>
      <c r="IZ143" s="310">
        <v>0</v>
      </c>
      <c r="JA143" s="310">
        <v>0</v>
      </c>
    </row>
    <row r="144" spans="1:261" ht="63" x14ac:dyDescent="0.3">
      <c r="A144" s="293">
        <v>134</v>
      </c>
      <c r="B144" s="293" t="s">
        <v>526</v>
      </c>
      <c r="C144" s="292" t="s">
        <v>657</v>
      </c>
      <c r="D144" s="291">
        <v>247693034</v>
      </c>
      <c r="E144" s="265">
        <f t="shared" si="52"/>
        <v>2944</v>
      </c>
      <c r="F144" s="265">
        <f t="shared" si="49"/>
        <v>0</v>
      </c>
      <c r="G144" s="265">
        <f t="shared" si="50"/>
        <v>2315</v>
      </c>
      <c r="H144" s="265">
        <f t="shared" si="48"/>
        <v>0</v>
      </c>
      <c r="I144" s="265">
        <f t="shared" si="51"/>
        <v>629</v>
      </c>
      <c r="J144" s="290">
        <f t="shared" si="53"/>
        <v>1</v>
      </c>
      <c r="K144" s="310">
        <v>0</v>
      </c>
      <c r="L144" s="290">
        <v>1</v>
      </c>
      <c r="M144" s="310">
        <v>0</v>
      </c>
      <c r="N144" s="310">
        <v>0</v>
      </c>
      <c r="O144" s="310">
        <v>0</v>
      </c>
      <c r="P144" s="294">
        <v>0</v>
      </c>
      <c r="Q144" s="310">
        <v>0</v>
      </c>
      <c r="R144" s="310">
        <v>0</v>
      </c>
      <c r="S144" s="310">
        <v>0</v>
      </c>
      <c r="T144" s="310">
        <v>0</v>
      </c>
      <c r="U144" s="310">
        <v>0</v>
      </c>
      <c r="V144" s="294">
        <v>0</v>
      </c>
      <c r="W144" s="310">
        <v>0</v>
      </c>
      <c r="X144" s="294">
        <v>182</v>
      </c>
      <c r="Y144" s="310">
        <v>0</v>
      </c>
      <c r="Z144" s="294">
        <v>0</v>
      </c>
      <c r="AA144" s="310">
        <v>0</v>
      </c>
      <c r="AB144" s="294">
        <v>0</v>
      </c>
      <c r="AC144" s="310">
        <v>0</v>
      </c>
      <c r="AD144" s="294">
        <v>0</v>
      </c>
      <c r="AE144" s="310">
        <v>0</v>
      </c>
      <c r="AF144" s="311">
        <v>2</v>
      </c>
      <c r="AG144" s="310">
        <v>0</v>
      </c>
      <c r="AH144" s="310">
        <v>0</v>
      </c>
      <c r="AI144" s="310">
        <v>0</v>
      </c>
      <c r="AJ144" s="310">
        <v>0</v>
      </c>
      <c r="AK144" s="310">
        <v>0</v>
      </c>
      <c r="AL144" s="312">
        <v>375</v>
      </c>
      <c r="AM144" s="310">
        <v>0</v>
      </c>
      <c r="AN144" s="310">
        <v>0</v>
      </c>
      <c r="AO144" s="310">
        <v>0</v>
      </c>
      <c r="AP144" s="310">
        <v>0</v>
      </c>
      <c r="AQ144" s="310">
        <v>0</v>
      </c>
      <c r="AR144" s="312">
        <v>0</v>
      </c>
      <c r="AS144" s="310">
        <v>0</v>
      </c>
      <c r="AT144" s="312">
        <v>37</v>
      </c>
      <c r="AU144" s="310">
        <v>0</v>
      </c>
      <c r="AV144" s="312">
        <v>0</v>
      </c>
      <c r="AW144" s="310">
        <v>0</v>
      </c>
      <c r="AX144" s="312">
        <v>0</v>
      </c>
      <c r="AY144" s="310">
        <v>0</v>
      </c>
      <c r="AZ144" s="310">
        <v>0</v>
      </c>
      <c r="BA144" s="310">
        <v>0</v>
      </c>
      <c r="BB144" s="290">
        <v>0</v>
      </c>
      <c r="BC144" s="310">
        <v>0</v>
      </c>
      <c r="BD144" s="310">
        <v>0</v>
      </c>
      <c r="BE144" s="310">
        <v>0</v>
      </c>
      <c r="BF144" s="294">
        <v>0</v>
      </c>
      <c r="BG144" s="310">
        <v>0</v>
      </c>
      <c r="BH144" s="290">
        <v>27</v>
      </c>
      <c r="BI144" s="310">
        <v>0</v>
      </c>
      <c r="BJ144" s="310">
        <v>0</v>
      </c>
      <c r="BK144" s="310">
        <v>0</v>
      </c>
      <c r="BL144" s="294">
        <v>0</v>
      </c>
      <c r="BM144" s="310">
        <v>0</v>
      </c>
      <c r="BN144" s="310">
        <v>0</v>
      </c>
      <c r="BO144" s="310">
        <v>0</v>
      </c>
      <c r="BP144" s="294">
        <v>0</v>
      </c>
      <c r="BQ144" s="310">
        <v>0</v>
      </c>
      <c r="BR144" s="290">
        <v>0</v>
      </c>
      <c r="BS144" s="290">
        <f t="shared" si="54"/>
        <v>1</v>
      </c>
      <c r="BT144" s="310">
        <v>0</v>
      </c>
      <c r="BU144" s="290">
        <v>1</v>
      </c>
      <c r="BV144" s="310">
        <v>0</v>
      </c>
      <c r="BW144" s="310">
        <v>0</v>
      </c>
      <c r="BX144" s="310">
        <v>0</v>
      </c>
      <c r="BY144" s="294">
        <v>35</v>
      </c>
      <c r="BZ144" s="310">
        <v>0</v>
      </c>
      <c r="CA144" s="310">
        <v>0</v>
      </c>
      <c r="CB144" s="310">
        <v>0</v>
      </c>
      <c r="CC144" s="258">
        <v>0</v>
      </c>
      <c r="CD144" s="310">
        <v>0</v>
      </c>
      <c r="CE144" s="310">
        <v>0</v>
      </c>
      <c r="CF144" s="313">
        <v>0</v>
      </c>
      <c r="CG144" s="313">
        <v>0</v>
      </c>
      <c r="CH144" s="310">
        <v>0</v>
      </c>
      <c r="CI144" s="313">
        <v>0</v>
      </c>
      <c r="CJ144" s="310">
        <v>0</v>
      </c>
      <c r="CK144" s="310">
        <v>122.5</v>
      </c>
      <c r="CL144" s="310">
        <v>0</v>
      </c>
      <c r="CM144" s="311">
        <v>0</v>
      </c>
      <c r="CN144" s="310">
        <v>0</v>
      </c>
      <c r="CO144" s="311">
        <v>1</v>
      </c>
      <c r="CP144" s="310">
        <v>0</v>
      </c>
      <c r="CQ144" s="310">
        <v>0</v>
      </c>
      <c r="CR144" s="310">
        <v>0</v>
      </c>
      <c r="CS144" s="290">
        <v>2</v>
      </c>
      <c r="CT144" s="310">
        <v>0</v>
      </c>
      <c r="CU144" s="310">
        <v>0</v>
      </c>
      <c r="CV144" s="310">
        <v>0</v>
      </c>
      <c r="CW144" s="310">
        <v>0</v>
      </c>
      <c r="CX144" s="310">
        <v>0</v>
      </c>
      <c r="CY144" s="290">
        <v>2</v>
      </c>
      <c r="CZ144" s="290">
        <f t="shared" si="55"/>
        <v>8</v>
      </c>
      <c r="DA144" s="310">
        <v>0</v>
      </c>
      <c r="DB144" s="290">
        <v>8</v>
      </c>
      <c r="DC144" s="310">
        <v>0</v>
      </c>
      <c r="DD144" s="294">
        <v>95</v>
      </c>
      <c r="DE144" s="310">
        <v>0</v>
      </c>
      <c r="DF144" s="310">
        <v>0</v>
      </c>
      <c r="DG144" s="310">
        <v>0</v>
      </c>
      <c r="DH144" s="310">
        <v>0</v>
      </c>
      <c r="DI144" s="310">
        <v>0</v>
      </c>
      <c r="DJ144" s="310">
        <v>0</v>
      </c>
      <c r="DK144" s="310">
        <v>0</v>
      </c>
      <c r="DL144" s="310">
        <v>0</v>
      </c>
      <c r="DM144" s="310">
        <v>0</v>
      </c>
      <c r="DN144" s="310">
        <v>0</v>
      </c>
      <c r="DO144" s="310">
        <v>0</v>
      </c>
      <c r="DP144" s="310">
        <v>0</v>
      </c>
      <c r="DQ144" s="310">
        <v>0</v>
      </c>
      <c r="DR144" s="294">
        <v>0</v>
      </c>
      <c r="DS144" s="310">
        <v>0</v>
      </c>
      <c r="DT144" s="294">
        <v>2220</v>
      </c>
      <c r="DU144" s="310">
        <v>0</v>
      </c>
      <c r="DV144" s="310">
        <v>0</v>
      </c>
      <c r="DW144" s="310">
        <v>0</v>
      </c>
      <c r="DX144" s="310">
        <v>0</v>
      </c>
      <c r="DY144" s="310">
        <v>0</v>
      </c>
      <c r="DZ144" s="310">
        <v>0</v>
      </c>
      <c r="EA144" s="310">
        <v>0</v>
      </c>
      <c r="EB144" s="310">
        <v>0</v>
      </c>
      <c r="EC144" s="310">
        <v>0</v>
      </c>
      <c r="ED144" s="310">
        <v>0</v>
      </c>
      <c r="EE144" s="310">
        <v>0</v>
      </c>
      <c r="EF144" s="310">
        <v>0</v>
      </c>
      <c r="EG144" s="310">
        <v>0</v>
      </c>
      <c r="EH144" s="294">
        <v>0</v>
      </c>
      <c r="EI144" s="294">
        <v>0</v>
      </c>
      <c r="EJ144" s="291">
        <v>597</v>
      </c>
      <c r="EK144" s="310">
        <v>0</v>
      </c>
      <c r="EL144" s="294">
        <v>3</v>
      </c>
      <c r="EM144" s="310">
        <v>0</v>
      </c>
      <c r="EN144" s="310">
        <v>0</v>
      </c>
      <c r="EO144" s="310">
        <v>0</v>
      </c>
      <c r="EP144" s="258">
        <v>0</v>
      </c>
      <c r="EQ144" s="258">
        <v>0</v>
      </c>
      <c r="ER144" s="258">
        <v>0</v>
      </c>
      <c r="ES144" s="258">
        <v>0</v>
      </c>
      <c r="ET144" s="258">
        <v>0</v>
      </c>
      <c r="EU144" s="258">
        <v>0</v>
      </c>
      <c r="EV144" s="258">
        <v>0</v>
      </c>
      <c r="EW144" s="310">
        <v>0</v>
      </c>
      <c r="EX144" s="310">
        <v>0</v>
      </c>
      <c r="EY144" s="310">
        <v>0</v>
      </c>
      <c r="EZ144" s="310">
        <v>0</v>
      </c>
      <c r="FA144" s="310">
        <v>0</v>
      </c>
      <c r="FB144" s="310">
        <v>0</v>
      </c>
      <c r="FC144" s="310">
        <v>0</v>
      </c>
      <c r="FD144" s="310">
        <v>0</v>
      </c>
      <c r="FE144" s="310">
        <v>0</v>
      </c>
      <c r="FF144" s="310">
        <v>0</v>
      </c>
      <c r="FG144" s="310">
        <v>0</v>
      </c>
      <c r="FH144" s="310">
        <v>0</v>
      </c>
      <c r="FI144" s="310">
        <v>0</v>
      </c>
      <c r="FJ144" s="310">
        <v>0</v>
      </c>
      <c r="FK144" s="310">
        <v>0</v>
      </c>
      <c r="FL144" s="310">
        <v>0</v>
      </c>
      <c r="FM144" s="310">
        <v>0</v>
      </c>
      <c r="FN144" s="310">
        <v>0</v>
      </c>
      <c r="FO144" s="310">
        <v>0</v>
      </c>
      <c r="FP144" s="310">
        <v>0</v>
      </c>
      <c r="FQ144" s="310">
        <v>0</v>
      </c>
      <c r="FR144" s="310">
        <v>0</v>
      </c>
      <c r="FS144" s="310">
        <v>0</v>
      </c>
      <c r="FT144" s="310">
        <v>0</v>
      </c>
      <c r="FU144" s="310">
        <v>0</v>
      </c>
      <c r="FV144" s="310">
        <v>0</v>
      </c>
      <c r="FW144" s="310">
        <v>0</v>
      </c>
      <c r="FX144" s="310">
        <v>0</v>
      </c>
      <c r="FY144" s="310">
        <v>0</v>
      </c>
      <c r="FZ144" s="310">
        <v>0</v>
      </c>
      <c r="GA144" s="310">
        <v>0</v>
      </c>
      <c r="GB144" s="310">
        <v>0</v>
      </c>
      <c r="GC144" s="310">
        <v>0</v>
      </c>
      <c r="GD144" s="310">
        <v>0</v>
      </c>
      <c r="GE144" s="310">
        <v>0</v>
      </c>
      <c r="GF144" s="310">
        <v>0</v>
      </c>
      <c r="GG144" s="310">
        <v>0</v>
      </c>
      <c r="GH144" s="310">
        <v>0</v>
      </c>
      <c r="GI144" s="310">
        <v>0</v>
      </c>
      <c r="GJ144" s="294">
        <v>0</v>
      </c>
      <c r="GK144" s="310">
        <v>0</v>
      </c>
      <c r="GL144" s="294">
        <v>0</v>
      </c>
      <c r="GM144" s="310">
        <v>0</v>
      </c>
      <c r="GN144" s="258">
        <f t="shared" si="56"/>
        <v>0</v>
      </c>
      <c r="GO144" s="310">
        <v>0</v>
      </c>
      <c r="GP144" s="258">
        <f t="shared" si="57"/>
        <v>0</v>
      </c>
      <c r="GQ144" s="310">
        <v>0</v>
      </c>
      <c r="GR144" s="310">
        <v>0</v>
      </c>
      <c r="GS144" s="310">
        <v>0</v>
      </c>
      <c r="GT144" s="310">
        <v>0</v>
      </c>
      <c r="GU144" s="310">
        <v>0</v>
      </c>
      <c r="GV144" s="310">
        <v>0</v>
      </c>
      <c r="GW144" s="310">
        <v>0</v>
      </c>
      <c r="GX144" s="310">
        <v>0</v>
      </c>
      <c r="GY144" s="310">
        <v>0</v>
      </c>
      <c r="GZ144" s="310">
        <v>0</v>
      </c>
      <c r="HA144" s="310">
        <v>0</v>
      </c>
      <c r="HB144" s="310">
        <v>0</v>
      </c>
      <c r="HC144" s="310">
        <v>0</v>
      </c>
      <c r="HD144" s="310">
        <v>0</v>
      </c>
      <c r="HE144" s="310">
        <v>0</v>
      </c>
      <c r="HF144" s="258">
        <v>0</v>
      </c>
      <c r="HG144" s="310">
        <v>0</v>
      </c>
      <c r="HH144" s="258">
        <v>0</v>
      </c>
      <c r="HI144" s="311">
        <v>0</v>
      </c>
      <c r="HJ144" s="311">
        <v>0</v>
      </c>
      <c r="HK144" s="310">
        <v>0</v>
      </c>
      <c r="HL144" s="310">
        <v>0</v>
      </c>
      <c r="HM144" s="310">
        <v>0</v>
      </c>
      <c r="HN144" s="310">
        <v>0</v>
      </c>
      <c r="HO144" s="311">
        <v>0</v>
      </c>
      <c r="HP144" s="310">
        <v>0</v>
      </c>
      <c r="HQ144" s="310">
        <v>0</v>
      </c>
      <c r="HR144" s="310">
        <v>0</v>
      </c>
      <c r="HS144" s="310">
        <v>0</v>
      </c>
      <c r="HT144" s="310">
        <v>0</v>
      </c>
      <c r="HU144" s="310">
        <v>0</v>
      </c>
      <c r="HV144" s="310">
        <v>0</v>
      </c>
      <c r="HW144" s="310">
        <v>0</v>
      </c>
      <c r="HX144" s="310">
        <v>0</v>
      </c>
      <c r="HY144" s="310">
        <v>0</v>
      </c>
      <c r="HZ144" s="310">
        <v>0</v>
      </c>
      <c r="IA144" s="310">
        <v>0</v>
      </c>
      <c r="IB144" s="310">
        <v>0</v>
      </c>
      <c r="IC144" s="310">
        <v>0</v>
      </c>
      <c r="ID144" s="310">
        <v>0</v>
      </c>
      <c r="IE144" s="310">
        <v>0</v>
      </c>
      <c r="IF144" s="310">
        <v>0</v>
      </c>
      <c r="IG144" s="310">
        <v>0</v>
      </c>
      <c r="IH144" s="310">
        <v>0</v>
      </c>
      <c r="II144" s="310">
        <v>0</v>
      </c>
      <c r="IJ144" s="310">
        <v>0</v>
      </c>
      <c r="IK144" s="310">
        <v>0</v>
      </c>
      <c r="IL144" s="310">
        <v>0</v>
      </c>
      <c r="IM144" s="310">
        <v>0</v>
      </c>
      <c r="IN144" s="310">
        <v>0</v>
      </c>
      <c r="IO144" s="310">
        <v>0</v>
      </c>
      <c r="IP144" s="310">
        <v>0</v>
      </c>
      <c r="IQ144" s="310">
        <v>0</v>
      </c>
      <c r="IR144" s="310">
        <v>0</v>
      </c>
      <c r="IS144" s="310">
        <v>0</v>
      </c>
      <c r="IT144" s="310">
        <v>0</v>
      </c>
      <c r="IU144" s="310">
        <v>0</v>
      </c>
      <c r="IV144" s="310">
        <v>0</v>
      </c>
      <c r="IW144" s="310">
        <v>0</v>
      </c>
      <c r="IX144" s="310">
        <v>0</v>
      </c>
      <c r="IY144" s="310">
        <v>0</v>
      </c>
      <c r="IZ144" s="310">
        <v>0</v>
      </c>
      <c r="JA144" s="310">
        <v>0</v>
      </c>
    </row>
    <row r="145" spans="1:261" ht="31.5" x14ac:dyDescent="0.3">
      <c r="A145" s="293">
        <v>135</v>
      </c>
      <c r="B145" s="293" t="s">
        <v>526</v>
      </c>
      <c r="C145" s="292" t="s">
        <v>658</v>
      </c>
      <c r="D145" s="291">
        <v>247693020</v>
      </c>
      <c r="E145" s="265">
        <f t="shared" si="52"/>
        <v>442</v>
      </c>
      <c r="F145" s="265">
        <f t="shared" si="49"/>
        <v>0</v>
      </c>
      <c r="G145" s="265">
        <f t="shared" si="50"/>
        <v>442</v>
      </c>
      <c r="H145" s="265">
        <f t="shared" si="48"/>
        <v>0</v>
      </c>
      <c r="I145" s="265">
        <f t="shared" si="51"/>
        <v>0</v>
      </c>
      <c r="J145" s="290">
        <f t="shared" si="53"/>
        <v>0</v>
      </c>
      <c r="K145" s="310">
        <v>0</v>
      </c>
      <c r="L145" s="290">
        <v>0</v>
      </c>
      <c r="M145" s="310">
        <v>0</v>
      </c>
      <c r="N145" s="310">
        <v>0</v>
      </c>
      <c r="O145" s="310">
        <v>0</v>
      </c>
      <c r="P145" s="294">
        <v>0</v>
      </c>
      <c r="Q145" s="310">
        <v>0</v>
      </c>
      <c r="R145" s="310">
        <v>0</v>
      </c>
      <c r="S145" s="310">
        <v>0</v>
      </c>
      <c r="T145" s="310">
        <v>0</v>
      </c>
      <c r="U145" s="310">
        <v>0</v>
      </c>
      <c r="V145" s="294">
        <v>0</v>
      </c>
      <c r="W145" s="310">
        <v>0</v>
      </c>
      <c r="X145" s="294">
        <v>0</v>
      </c>
      <c r="Y145" s="310">
        <v>0</v>
      </c>
      <c r="Z145" s="294">
        <v>0</v>
      </c>
      <c r="AA145" s="310">
        <v>0</v>
      </c>
      <c r="AB145" s="294">
        <v>0</v>
      </c>
      <c r="AC145" s="310">
        <v>0</v>
      </c>
      <c r="AD145" s="294">
        <v>0</v>
      </c>
      <c r="AE145" s="310">
        <v>0</v>
      </c>
      <c r="AF145" s="311">
        <v>0</v>
      </c>
      <c r="AG145" s="310">
        <v>0</v>
      </c>
      <c r="AH145" s="310">
        <v>0</v>
      </c>
      <c r="AI145" s="310">
        <v>0</v>
      </c>
      <c r="AJ145" s="310">
        <v>0</v>
      </c>
      <c r="AK145" s="310">
        <v>0</v>
      </c>
      <c r="AL145" s="312">
        <v>0</v>
      </c>
      <c r="AM145" s="310">
        <v>0</v>
      </c>
      <c r="AN145" s="310">
        <v>0</v>
      </c>
      <c r="AO145" s="310">
        <v>0</v>
      </c>
      <c r="AP145" s="310">
        <v>0</v>
      </c>
      <c r="AQ145" s="310">
        <v>0</v>
      </c>
      <c r="AR145" s="312">
        <v>0</v>
      </c>
      <c r="AS145" s="310">
        <v>0</v>
      </c>
      <c r="AT145" s="312">
        <v>0</v>
      </c>
      <c r="AU145" s="310">
        <v>0</v>
      </c>
      <c r="AV145" s="312">
        <v>0</v>
      </c>
      <c r="AW145" s="310">
        <v>0</v>
      </c>
      <c r="AX145" s="312">
        <v>0</v>
      </c>
      <c r="AY145" s="310">
        <v>0</v>
      </c>
      <c r="AZ145" s="310">
        <v>0</v>
      </c>
      <c r="BA145" s="310">
        <v>0</v>
      </c>
      <c r="BB145" s="290">
        <v>0</v>
      </c>
      <c r="BC145" s="310">
        <v>0</v>
      </c>
      <c r="BD145" s="310">
        <v>0</v>
      </c>
      <c r="BE145" s="310">
        <v>0</v>
      </c>
      <c r="BF145" s="294">
        <v>0</v>
      </c>
      <c r="BG145" s="310">
        <v>0</v>
      </c>
      <c r="BH145" s="290">
        <v>12</v>
      </c>
      <c r="BI145" s="310">
        <v>0</v>
      </c>
      <c r="BJ145" s="310">
        <v>0</v>
      </c>
      <c r="BK145" s="310">
        <v>0</v>
      </c>
      <c r="BL145" s="294">
        <v>0</v>
      </c>
      <c r="BM145" s="310">
        <v>0</v>
      </c>
      <c r="BN145" s="310">
        <v>0</v>
      </c>
      <c r="BO145" s="310">
        <v>0</v>
      </c>
      <c r="BP145" s="294">
        <v>0</v>
      </c>
      <c r="BQ145" s="310">
        <v>0</v>
      </c>
      <c r="BR145" s="290">
        <v>0</v>
      </c>
      <c r="BS145" s="290">
        <f t="shared" si="54"/>
        <v>0</v>
      </c>
      <c r="BT145" s="310">
        <v>0</v>
      </c>
      <c r="BU145" s="290">
        <v>0</v>
      </c>
      <c r="BV145" s="310">
        <v>0</v>
      </c>
      <c r="BW145" s="310">
        <v>0</v>
      </c>
      <c r="BX145" s="310">
        <v>0</v>
      </c>
      <c r="BY145" s="294">
        <v>0</v>
      </c>
      <c r="BZ145" s="310">
        <v>0</v>
      </c>
      <c r="CA145" s="310">
        <v>0</v>
      </c>
      <c r="CB145" s="310">
        <v>0</v>
      </c>
      <c r="CC145" s="258">
        <v>0</v>
      </c>
      <c r="CD145" s="310">
        <v>0</v>
      </c>
      <c r="CE145" s="310">
        <v>0</v>
      </c>
      <c r="CF145" s="313">
        <v>0</v>
      </c>
      <c r="CG145" s="313">
        <v>0</v>
      </c>
      <c r="CH145" s="310">
        <v>0</v>
      </c>
      <c r="CI145" s="313">
        <v>0</v>
      </c>
      <c r="CJ145" s="310">
        <v>0</v>
      </c>
      <c r="CK145" s="310">
        <v>0</v>
      </c>
      <c r="CL145" s="310">
        <v>0</v>
      </c>
      <c r="CM145" s="311">
        <v>0</v>
      </c>
      <c r="CN145" s="310">
        <v>0</v>
      </c>
      <c r="CO145" s="311">
        <v>0</v>
      </c>
      <c r="CP145" s="310">
        <v>0</v>
      </c>
      <c r="CQ145" s="310">
        <v>0</v>
      </c>
      <c r="CR145" s="310">
        <v>0</v>
      </c>
      <c r="CS145" s="290">
        <v>0</v>
      </c>
      <c r="CT145" s="310">
        <v>0</v>
      </c>
      <c r="CU145" s="310">
        <v>0</v>
      </c>
      <c r="CV145" s="310">
        <v>0</v>
      </c>
      <c r="CW145" s="310">
        <v>0</v>
      </c>
      <c r="CX145" s="310">
        <v>0</v>
      </c>
      <c r="CY145" s="290">
        <v>0</v>
      </c>
      <c r="CZ145" s="290">
        <f t="shared" si="55"/>
        <v>8</v>
      </c>
      <c r="DA145" s="310">
        <v>0</v>
      </c>
      <c r="DB145" s="290">
        <v>8</v>
      </c>
      <c r="DC145" s="310">
        <v>0</v>
      </c>
      <c r="DD145" s="294">
        <v>95</v>
      </c>
      <c r="DE145" s="310">
        <v>0</v>
      </c>
      <c r="DF145" s="310">
        <v>0</v>
      </c>
      <c r="DG145" s="310">
        <v>0</v>
      </c>
      <c r="DH145" s="310">
        <v>0</v>
      </c>
      <c r="DI145" s="310">
        <v>0</v>
      </c>
      <c r="DJ145" s="310">
        <v>0</v>
      </c>
      <c r="DK145" s="310">
        <v>0</v>
      </c>
      <c r="DL145" s="310">
        <v>0</v>
      </c>
      <c r="DM145" s="310">
        <v>0</v>
      </c>
      <c r="DN145" s="310">
        <v>0</v>
      </c>
      <c r="DO145" s="310">
        <v>0</v>
      </c>
      <c r="DP145" s="310">
        <v>0</v>
      </c>
      <c r="DQ145" s="310">
        <v>0</v>
      </c>
      <c r="DR145" s="294">
        <v>0</v>
      </c>
      <c r="DS145" s="310">
        <v>0</v>
      </c>
      <c r="DT145" s="294">
        <v>347</v>
      </c>
      <c r="DU145" s="310">
        <v>0</v>
      </c>
      <c r="DV145" s="310">
        <v>0</v>
      </c>
      <c r="DW145" s="310">
        <v>0</v>
      </c>
      <c r="DX145" s="310">
        <v>0</v>
      </c>
      <c r="DY145" s="310">
        <v>0</v>
      </c>
      <c r="DZ145" s="310">
        <v>0</v>
      </c>
      <c r="EA145" s="310">
        <v>0</v>
      </c>
      <c r="EB145" s="310">
        <v>0</v>
      </c>
      <c r="EC145" s="310">
        <v>0</v>
      </c>
      <c r="ED145" s="310">
        <v>0</v>
      </c>
      <c r="EE145" s="310">
        <v>0</v>
      </c>
      <c r="EF145" s="310">
        <v>0</v>
      </c>
      <c r="EG145" s="310">
        <v>0</v>
      </c>
      <c r="EH145" s="294">
        <v>0</v>
      </c>
      <c r="EI145" s="294">
        <v>0</v>
      </c>
      <c r="EJ145" s="291">
        <v>116</v>
      </c>
      <c r="EK145" s="310">
        <v>0</v>
      </c>
      <c r="EL145" s="294">
        <v>3</v>
      </c>
      <c r="EM145" s="310">
        <v>0</v>
      </c>
      <c r="EN145" s="310">
        <v>0</v>
      </c>
      <c r="EO145" s="310">
        <v>0</v>
      </c>
      <c r="EP145" s="258">
        <v>0</v>
      </c>
      <c r="EQ145" s="258">
        <v>0</v>
      </c>
      <c r="ER145" s="258">
        <v>0</v>
      </c>
      <c r="ES145" s="258">
        <v>0</v>
      </c>
      <c r="ET145" s="258">
        <v>0</v>
      </c>
      <c r="EU145" s="258">
        <v>0</v>
      </c>
      <c r="EV145" s="258">
        <f t="shared" ref="EV145:EV194" si="58">GJ145*GL145</f>
        <v>0</v>
      </c>
      <c r="EW145" s="310">
        <v>0</v>
      </c>
      <c r="EX145" s="310">
        <v>0</v>
      </c>
      <c r="EY145" s="310">
        <v>0</v>
      </c>
      <c r="EZ145" s="310">
        <v>0</v>
      </c>
      <c r="FA145" s="310">
        <v>0</v>
      </c>
      <c r="FB145" s="310">
        <v>0</v>
      </c>
      <c r="FC145" s="310">
        <v>0</v>
      </c>
      <c r="FD145" s="310">
        <v>0</v>
      </c>
      <c r="FE145" s="310">
        <v>0</v>
      </c>
      <c r="FF145" s="310">
        <v>0</v>
      </c>
      <c r="FG145" s="310">
        <v>0</v>
      </c>
      <c r="FH145" s="310">
        <v>0</v>
      </c>
      <c r="FI145" s="310">
        <v>0</v>
      </c>
      <c r="FJ145" s="310">
        <v>0</v>
      </c>
      <c r="FK145" s="310">
        <v>0</v>
      </c>
      <c r="FL145" s="310">
        <v>0</v>
      </c>
      <c r="FM145" s="310">
        <v>0</v>
      </c>
      <c r="FN145" s="310">
        <v>0</v>
      </c>
      <c r="FO145" s="310">
        <v>0</v>
      </c>
      <c r="FP145" s="310">
        <v>0</v>
      </c>
      <c r="FQ145" s="310">
        <v>0</v>
      </c>
      <c r="FR145" s="310">
        <v>0</v>
      </c>
      <c r="FS145" s="310">
        <v>0</v>
      </c>
      <c r="FT145" s="310">
        <v>0</v>
      </c>
      <c r="FU145" s="310">
        <v>0</v>
      </c>
      <c r="FV145" s="310">
        <v>0</v>
      </c>
      <c r="FW145" s="310">
        <v>0</v>
      </c>
      <c r="FX145" s="310">
        <v>0</v>
      </c>
      <c r="FY145" s="310">
        <v>0</v>
      </c>
      <c r="FZ145" s="310">
        <v>0</v>
      </c>
      <c r="GA145" s="310">
        <v>0</v>
      </c>
      <c r="GB145" s="310">
        <v>0</v>
      </c>
      <c r="GC145" s="310">
        <v>0</v>
      </c>
      <c r="GD145" s="310">
        <v>0</v>
      </c>
      <c r="GE145" s="310">
        <v>0</v>
      </c>
      <c r="GF145" s="310">
        <v>0</v>
      </c>
      <c r="GG145" s="310">
        <v>0</v>
      </c>
      <c r="GH145" s="310">
        <v>0</v>
      </c>
      <c r="GI145" s="310">
        <v>0</v>
      </c>
      <c r="GJ145" s="294">
        <v>0</v>
      </c>
      <c r="GK145" s="310">
        <v>0</v>
      </c>
      <c r="GL145" s="294">
        <v>0</v>
      </c>
      <c r="GM145" s="310">
        <v>0</v>
      </c>
      <c r="GN145" s="258">
        <f t="shared" si="56"/>
        <v>0</v>
      </c>
      <c r="GO145" s="310">
        <v>0</v>
      </c>
      <c r="GP145" s="258">
        <f t="shared" si="57"/>
        <v>0</v>
      </c>
      <c r="GQ145" s="310">
        <v>0</v>
      </c>
      <c r="GR145" s="310">
        <v>0</v>
      </c>
      <c r="GS145" s="310">
        <v>0</v>
      </c>
      <c r="GT145" s="310">
        <v>0</v>
      </c>
      <c r="GU145" s="310">
        <v>0</v>
      </c>
      <c r="GV145" s="310">
        <v>0</v>
      </c>
      <c r="GW145" s="310">
        <v>0</v>
      </c>
      <c r="GX145" s="310">
        <v>0</v>
      </c>
      <c r="GY145" s="310">
        <v>0</v>
      </c>
      <c r="GZ145" s="310">
        <v>0</v>
      </c>
      <c r="HA145" s="310">
        <v>0</v>
      </c>
      <c r="HB145" s="310">
        <v>0</v>
      </c>
      <c r="HC145" s="310">
        <v>0</v>
      </c>
      <c r="HD145" s="310">
        <v>0</v>
      </c>
      <c r="HE145" s="310">
        <v>0</v>
      </c>
      <c r="HF145" s="258">
        <v>0</v>
      </c>
      <c r="HG145" s="310">
        <v>0</v>
      </c>
      <c r="HH145" s="258">
        <v>0</v>
      </c>
      <c r="HI145" s="311">
        <v>0</v>
      </c>
      <c r="HJ145" s="311">
        <v>0</v>
      </c>
      <c r="HK145" s="310">
        <v>0</v>
      </c>
      <c r="HL145" s="310">
        <v>0</v>
      </c>
      <c r="HM145" s="310">
        <v>0</v>
      </c>
      <c r="HN145" s="310">
        <v>0</v>
      </c>
      <c r="HO145" s="311">
        <v>0</v>
      </c>
      <c r="HP145" s="310">
        <v>0</v>
      </c>
      <c r="HQ145" s="310">
        <v>0</v>
      </c>
      <c r="HR145" s="310">
        <v>0</v>
      </c>
      <c r="HS145" s="310">
        <v>0</v>
      </c>
      <c r="HT145" s="310">
        <v>0</v>
      </c>
      <c r="HU145" s="310">
        <v>0</v>
      </c>
      <c r="HV145" s="310">
        <v>0</v>
      </c>
      <c r="HW145" s="310">
        <v>0</v>
      </c>
      <c r="HX145" s="310">
        <v>0</v>
      </c>
      <c r="HY145" s="310">
        <v>0</v>
      </c>
      <c r="HZ145" s="310">
        <v>0</v>
      </c>
      <c r="IA145" s="310">
        <v>0</v>
      </c>
      <c r="IB145" s="310">
        <v>0</v>
      </c>
      <c r="IC145" s="310">
        <v>0</v>
      </c>
      <c r="ID145" s="310">
        <v>0</v>
      </c>
      <c r="IE145" s="310">
        <v>0</v>
      </c>
      <c r="IF145" s="310">
        <v>0</v>
      </c>
      <c r="IG145" s="310">
        <v>0</v>
      </c>
      <c r="IH145" s="310">
        <v>0</v>
      </c>
      <c r="II145" s="310">
        <v>0</v>
      </c>
      <c r="IJ145" s="310">
        <v>0</v>
      </c>
      <c r="IK145" s="310">
        <v>0</v>
      </c>
      <c r="IL145" s="310">
        <v>0</v>
      </c>
      <c r="IM145" s="310">
        <v>0</v>
      </c>
      <c r="IN145" s="310">
        <v>0</v>
      </c>
      <c r="IO145" s="310">
        <v>0</v>
      </c>
      <c r="IP145" s="310">
        <v>0</v>
      </c>
      <c r="IQ145" s="310">
        <v>0</v>
      </c>
      <c r="IR145" s="310">
        <v>0</v>
      </c>
      <c r="IS145" s="310">
        <v>0</v>
      </c>
      <c r="IT145" s="310">
        <v>0</v>
      </c>
      <c r="IU145" s="310">
        <v>0</v>
      </c>
      <c r="IV145" s="310">
        <v>0</v>
      </c>
      <c r="IW145" s="310">
        <v>0</v>
      </c>
      <c r="IX145" s="310">
        <v>0</v>
      </c>
      <c r="IY145" s="310">
        <v>0</v>
      </c>
      <c r="IZ145" s="310">
        <v>0</v>
      </c>
      <c r="JA145" s="310">
        <v>0</v>
      </c>
    </row>
    <row r="146" spans="1:261" ht="63" x14ac:dyDescent="0.3">
      <c r="A146" s="293">
        <v>136</v>
      </c>
      <c r="B146" s="293" t="s">
        <v>526</v>
      </c>
      <c r="C146" s="292" t="s">
        <v>659</v>
      </c>
      <c r="D146" s="291">
        <v>247693076</v>
      </c>
      <c r="E146" s="265">
        <f t="shared" si="52"/>
        <v>3755.92</v>
      </c>
      <c r="F146" s="265">
        <f t="shared" si="49"/>
        <v>0</v>
      </c>
      <c r="G146" s="265">
        <f t="shared" si="50"/>
        <v>3151.92</v>
      </c>
      <c r="H146" s="265">
        <f t="shared" si="48"/>
        <v>0</v>
      </c>
      <c r="I146" s="265">
        <f t="shared" si="51"/>
        <v>604</v>
      </c>
      <c r="J146" s="290">
        <f t="shared" si="53"/>
        <v>2</v>
      </c>
      <c r="K146" s="310">
        <v>0</v>
      </c>
      <c r="L146" s="290">
        <v>2</v>
      </c>
      <c r="M146" s="310">
        <v>0</v>
      </c>
      <c r="N146" s="310">
        <v>0</v>
      </c>
      <c r="O146" s="310">
        <v>0</v>
      </c>
      <c r="P146" s="294">
        <v>0</v>
      </c>
      <c r="Q146" s="310">
        <v>0</v>
      </c>
      <c r="R146" s="310">
        <v>0</v>
      </c>
      <c r="S146" s="310">
        <v>0</v>
      </c>
      <c r="T146" s="310">
        <v>0</v>
      </c>
      <c r="U146" s="310">
        <v>0</v>
      </c>
      <c r="V146" s="294">
        <v>604</v>
      </c>
      <c r="W146" s="310">
        <v>0</v>
      </c>
      <c r="X146" s="294">
        <v>0</v>
      </c>
      <c r="Y146" s="310">
        <v>0</v>
      </c>
      <c r="Z146" s="294">
        <v>0</v>
      </c>
      <c r="AA146" s="310">
        <v>0</v>
      </c>
      <c r="AB146" s="294">
        <v>0</v>
      </c>
      <c r="AC146" s="310">
        <v>0</v>
      </c>
      <c r="AD146" s="294">
        <v>0</v>
      </c>
      <c r="AE146" s="310">
        <v>0</v>
      </c>
      <c r="AF146" s="311">
        <v>0</v>
      </c>
      <c r="AG146" s="310">
        <v>0</v>
      </c>
      <c r="AH146" s="310">
        <v>0</v>
      </c>
      <c r="AI146" s="310">
        <v>0</v>
      </c>
      <c r="AJ146" s="310">
        <v>0</v>
      </c>
      <c r="AK146" s="310">
        <v>0</v>
      </c>
      <c r="AL146" s="312">
        <v>0</v>
      </c>
      <c r="AM146" s="310">
        <v>0</v>
      </c>
      <c r="AN146" s="310">
        <v>0</v>
      </c>
      <c r="AO146" s="310">
        <v>0</v>
      </c>
      <c r="AP146" s="310">
        <v>0</v>
      </c>
      <c r="AQ146" s="310">
        <v>0</v>
      </c>
      <c r="AR146" s="312">
        <v>0</v>
      </c>
      <c r="AS146" s="310">
        <v>0</v>
      </c>
      <c r="AT146" s="312">
        <v>0</v>
      </c>
      <c r="AU146" s="310">
        <v>0</v>
      </c>
      <c r="AV146" s="312">
        <v>0</v>
      </c>
      <c r="AW146" s="310">
        <v>0</v>
      </c>
      <c r="AX146" s="312">
        <v>0</v>
      </c>
      <c r="AY146" s="310">
        <v>0</v>
      </c>
      <c r="AZ146" s="310">
        <v>0</v>
      </c>
      <c r="BA146" s="310">
        <v>0</v>
      </c>
      <c r="BB146" s="290">
        <v>0</v>
      </c>
      <c r="BC146" s="310">
        <v>0</v>
      </c>
      <c r="BD146" s="310">
        <v>0</v>
      </c>
      <c r="BE146" s="310">
        <v>0</v>
      </c>
      <c r="BF146" s="294">
        <v>0</v>
      </c>
      <c r="BG146" s="310">
        <v>0</v>
      </c>
      <c r="BH146" s="290">
        <v>84</v>
      </c>
      <c r="BI146" s="310">
        <v>0</v>
      </c>
      <c r="BJ146" s="310">
        <v>0</v>
      </c>
      <c r="BK146" s="310">
        <v>0</v>
      </c>
      <c r="BL146" s="294">
        <v>0</v>
      </c>
      <c r="BM146" s="310">
        <v>0</v>
      </c>
      <c r="BN146" s="310">
        <v>0</v>
      </c>
      <c r="BO146" s="310">
        <v>0</v>
      </c>
      <c r="BP146" s="294">
        <v>0</v>
      </c>
      <c r="BQ146" s="310">
        <v>0</v>
      </c>
      <c r="BR146" s="290">
        <v>0</v>
      </c>
      <c r="BS146" s="290">
        <f t="shared" si="54"/>
        <v>0</v>
      </c>
      <c r="BT146" s="310">
        <v>0</v>
      </c>
      <c r="BU146" s="290">
        <v>0</v>
      </c>
      <c r="BV146" s="310">
        <v>0</v>
      </c>
      <c r="BW146" s="310">
        <v>0</v>
      </c>
      <c r="BX146" s="310">
        <v>0</v>
      </c>
      <c r="BY146" s="294">
        <v>0</v>
      </c>
      <c r="BZ146" s="310">
        <v>0</v>
      </c>
      <c r="CA146" s="310">
        <v>0</v>
      </c>
      <c r="CB146" s="310">
        <v>0</v>
      </c>
      <c r="CC146" s="258">
        <v>0</v>
      </c>
      <c r="CD146" s="310">
        <v>0</v>
      </c>
      <c r="CE146" s="310">
        <v>0</v>
      </c>
      <c r="CF146" s="313">
        <v>0</v>
      </c>
      <c r="CG146" s="313">
        <v>0</v>
      </c>
      <c r="CH146" s="310">
        <v>0</v>
      </c>
      <c r="CI146" s="313">
        <v>0</v>
      </c>
      <c r="CJ146" s="310">
        <v>0</v>
      </c>
      <c r="CK146" s="310">
        <v>0</v>
      </c>
      <c r="CL146" s="310">
        <v>0</v>
      </c>
      <c r="CM146" s="311">
        <v>0</v>
      </c>
      <c r="CN146" s="310">
        <v>0</v>
      </c>
      <c r="CO146" s="311">
        <v>0</v>
      </c>
      <c r="CP146" s="310">
        <v>0</v>
      </c>
      <c r="CQ146" s="310">
        <v>0</v>
      </c>
      <c r="CR146" s="310">
        <v>0</v>
      </c>
      <c r="CS146" s="290">
        <v>0</v>
      </c>
      <c r="CT146" s="310">
        <v>0</v>
      </c>
      <c r="CU146" s="310">
        <v>0</v>
      </c>
      <c r="CV146" s="310">
        <v>0</v>
      </c>
      <c r="CW146" s="310">
        <v>0</v>
      </c>
      <c r="CX146" s="310">
        <v>0</v>
      </c>
      <c r="CY146" s="290">
        <v>0</v>
      </c>
      <c r="CZ146" s="290">
        <f t="shared" si="55"/>
        <v>20</v>
      </c>
      <c r="DA146" s="310">
        <v>0</v>
      </c>
      <c r="DB146" s="290">
        <v>20</v>
      </c>
      <c r="DC146" s="310">
        <v>0</v>
      </c>
      <c r="DD146" s="294">
        <v>270</v>
      </c>
      <c r="DE146" s="310">
        <v>0</v>
      </c>
      <c r="DF146" s="310">
        <v>0</v>
      </c>
      <c r="DG146" s="310">
        <v>0</v>
      </c>
      <c r="DH146" s="310">
        <v>0</v>
      </c>
      <c r="DI146" s="310">
        <v>0</v>
      </c>
      <c r="DJ146" s="310">
        <v>0</v>
      </c>
      <c r="DK146" s="310">
        <v>0</v>
      </c>
      <c r="DL146" s="310">
        <v>0</v>
      </c>
      <c r="DM146" s="310">
        <v>0</v>
      </c>
      <c r="DN146" s="310">
        <v>0</v>
      </c>
      <c r="DO146" s="310">
        <v>0</v>
      </c>
      <c r="DP146" s="310">
        <v>0</v>
      </c>
      <c r="DQ146" s="310">
        <v>0</v>
      </c>
      <c r="DR146" s="294">
        <v>0</v>
      </c>
      <c r="DS146" s="310">
        <v>0</v>
      </c>
      <c r="DT146" s="294">
        <v>2881.92</v>
      </c>
      <c r="DU146" s="310">
        <v>0</v>
      </c>
      <c r="DV146" s="310">
        <v>0</v>
      </c>
      <c r="DW146" s="310">
        <v>0</v>
      </c>
      <c r="DX146" s="310">
        <v>0</v>
      </c>
      <c r="DY146" s="310">
        <v>0</v>
      </c>
      <c r="DZ146" s="310">
        <v>0</v>
      </c>
      <c r="EA146" s="310">
        <v>0</v>
      </c>
      <c r="EB146" s="310">
        <v>0</v>
      </c>
      <c r="EC146" s="310">
        <v>0</v>
      </c>
      <c r="ED146" s="310">
        <v>0</v>
      </c>
      <c r="EE146" s="310">
        <v>0</v>
      </c>
      <c r="EF146" s="310">
        <v>0</v>
      </c>
      <c r="EG146" s="310">
        <v>0</v>
      </c>
      <c r="EH146" s="294">
        <v>0</v>
      </c>
      <c r="EI146" s="294">
        <v>0</v>
      </c>
      <c r="EJ146" s="291">
        <v>718</v>
      </c>
      <c r="EK146" s="310">
        <v>0</v>
      </c>
      <c r="EL146" s="294">
        <v>3</v>
      </c>
      <c r="EM146" s="310">
        <v>0</v>
      </c>
      <c r="EN146" s="310">
        <v>0</v>
      </c>
      <c r="EO146" s="310">
        <v>0</v>
      </c>
      <c r="EP146" s="258">
        <v>0</v>
      </c>
      <c r="EQ146" s="258">
        <v>0</v>
      </c>
      <c r="ER146" s="258">
        <v>0</v>
      </c>
      <c r="ES146" s="258">
        <v>0</v>
      </c>
      <c r="ET146" s="258">
        <v>0</v>
      </c>
      <c r="EU146" s="258">
        <v>0</v>
      </c>
      <c r="EV146" s="258">
        <v>0</v>
      </c>
      <c r="EW146" s="310">
        <v>0</v>
      </c>
      <c r="EX146" s="310">
        <v>0</v>
      </c>
      <c r="EY146" s="310">
        <v>0</v>
      </c>
      <c r="EZ146" s="310">
        <v>0</v>
      </c>
      <c r="FA146" s="310">
        <v>0</v>
      </c>
      <c r="FB146" s="310">
        <v>0</v>
      </c>
      <c r="FC146" s="310">
        <v>0</v>
      </c>
      <c r="FD146" s="310">
        <v>0</v>
      </c>
      <c r="FE146" s="310">
        <v>0</v>
      </c>
      <c r="FF146" s="310">
        <v>0</v>
      </c>
      <c r="FG146" s="310">
        <v>0</v>
      </c>
      <c r="FH146" s="310">
        <v>0</v>
      </c>
      <c r="FI146" s="310">
        <v>0</v>
      </c>
      <c r="FJ146" s="310">
        <v>0</v>
      </c>
      <c r="FK146" s="310">
        <v>0</v>
      </c>
      <c r="FL146" s="310">
        <v>0</v>
      </c>
      <c r="FM146" s="310">
        <v>0</v>
      </c>
      <c r="FN146" s="310">
        <v>0</v>
      </c>
      <c r="FO146" s="310">
        <v>0</v>
      </c>
      <c r="FP146" s="310">
        <v>0</v>
      </c>
      <c r="FQ146" s="310">
        <v>0</v>
      </c>
      <c r="FR146" s="310">
        <v>0</v>
      </c>
      <c r="FS146" s="310">
        <v>0</v>
      </c>
      <c r="FT146" s="310">
        <v>0</v>
      </c>
      <c r="FU146" s="310">
        <v>0</v>
      </c>
      <c r="FV146" s="310">
        <v>0</v>
      </c>
      <c r="FW146" s="310">
        <v>0</v>
      </c>
      <c r="FX146" s="310">
        <v>0</v>
      </c>
      <c r="FY146" s="310">
        <v>0</v>
      </c>
      <c r="FZ146" s="310">
        <v>0</v>
      </c>
      <c r="GA146" s="310">
        <v>0</v>
      </c>
      <c r="GB146" s="310">
        <v>0</v>
      </c>
      <c r="GC146" s="310">
        <v>0</v>
      </c>
      <c r="GD146" s="310">
        <v>0</v>
      </c>
      <c r="GE146" s="310">
        <v>0</v>
      </c>
      <c r="GF146" s="310">
        <v>0</v>
      </c>
      <c r="GG146" s="310">
        <v>0</v>
      </c>
      <c r="GH146" s="310">
        <v>0</v>
      </c>
      <c r="GI146" s="310">
        <v>0</v>
      </c>
      <c r="GJ146" s="294">
        <v>0</v>
      </c>
      <c r="GK146" s="310">
        <v>0</v>
      </c>
      <c r="GL146" s="294">
        <v>0</v>
      </c>
      <c r="GM146" s="310">
        <v>0</v>
      </c>
      <c r="GN146" s="258">
        <f t="shared" si="56"/>
        <v>0</v>
      </c>
      <c r="GO146" s="310">
        <v>0</v>
      </c>
      <c r="GP146" s="258">
        <f t="shared" si="57"/>
        <v>0</v>
      </c>
      <c r="GQ146" s="310">
        <v>0</v>
      </c>
      <c r="GR146" s="310">
        <v>0</v>
      </c>
      <c r="GS146" s="310">
        <v>0</v>
      </c>
      <c r="GT146" s="310">
        <v>0</v>
      </c>
      <c r="GU146" s="310">
        <v>0</v>
      </c>
      <c r="GV146" s="310">
        <v>0</v>
      </c>
      <c r="GW146" s="310">
        <v>0</v>
      </c>
      <c r="GX146" s="310">
        <v>0</v>
      </c>
      <c r="GY146" s="310">
        <v>0</v>
      </c>
      <c r="GZ146" s="310">
        <v>0</v>
      </c>
      <c r="HA146" s="310">
        <v>0</v>
      </c>
      <c r="HB146" s="310">
        <v>0</v>
      </c>
      <c r="HC146" s="310">
        <v>0</v>
      </c>
      <c r="HD146" s="310">
        <v>0</v>
      </c>
      <c r="HE146" s="310">
        <v>0</v>
      </c>
      <c r="HF146" s="258">
        <v>0</v>
      </c>
      <c r="HG146" s="310">
        <v>0</v>
      </c>
      <c r="HH146" s="258">
        <v>0</v>
      </c>
      <c r="HI146" s="311">
        <v>0</v>
      </c>
      <c r="HJ146" s="311">
        <v>0</v>
      </c>
      <c r="HK146" s="310">
        <v>0</v>
      </c>
      <c r="HL146" s="310">
        <v>0</v>
      </c>
      <c r="HM146" s="310">
        <v>0</v>
      </c>
      <c r="HN146" s="310">
        <v>0</v>
      </c>
      <c r="HO146" s="311">
        <v>0</v>
      </c>
      <c r="HP146" s="310">
        <v>0</v>
      </c>
      <c r="HQ146" s="310">
        <v>0</v>
      </c>
      <c r="HR146" s="310">
        <v>0</v>
      </c>
      <c r="HS146" s="310">
        <v>0</v>
      </c>
      <c r="HT146" s="310">
        <v>0</v>
      </c>
      <c r="HU146" s="310">
        <v>0</v>
      </c>
      <c r="HV146" s="310">
        <v>0</v>
      </c>
      <c r="HW146" s="310">
        <v>0</v>
      </c>
      <c r="HX146" s="310">
        <v>0</v>
      </c>
      <c r="HY146" s="310">
        <v>0</v>
      </c>
      <c r="HZ146" s="310">
        <v>0</v>
      </c>
      <c r="IA146" s="310">
        <v>0</v>
      </c>
      <c r="IB146" s="310">
        <v>0</v>
      </c>
      <c r="IC146" s="310">
        <v>0</v>
      </c>
      <c r="ID146" s="310">
        <v>0</v>
      </c>
      <c r="IE146" s="310">
        <v>0</v>
      </c>
      <c r="IF146" s="310">
        <v>0</v>
      </c>
      <c r="IG146" s="310">
        <v>0</v>
      </c>
      <c r="IH146" s="310">
        <v>0</v>
      </c>
      <c r="II146" s="310">
        <v>0</v>
      </c>
      <c r="IJ146" s="310">
        <v>0</v>
      </c>
      <c r="IK146" s="310">
        <v>0</v>
      </c>
      <c r="IL146" s="310">
        <v>0</v>
      </c>
      <c r="IM146" s="310">
        <v>0</v>
      </c>
      <c r="IN146" s="310">
        <v>0</v>
      </c>
      <c r="IO146" s="310">
        <v>0</v>
      </c>
      <c r="IP146" s="310">
        <v>0</v>
      </c>
      <c r="IQ146" s="310">
        <v>0</v>
      </c>
      <c r="IR146" s="310">
        <v>0</v>
      </c>
      <c r="IS146" s="310">
        <v>0</v>
      </c>
      <c r="IT146" s="310">
        <v>0</v>
      </c>
      <c r="IU146" s="310">
        <v>0</v>
      </c>
      <c r="IV146" s="310">
        <v>0</v>
      </c>
      <c r="IW146" s="310">
        <v>0</v>
      </c>
      <c r="IX146" s="310">
        <v>0</v>
      </c>
      <c r="IY146" s="310">
        <v>0</v>
      </c>
      <c r="IZ146" s="310">
        <v>0</v>
      </c>
      <c r="JA146" s="310">
        <v>0</v>
      </c>
    </row>
    <row r="147" spans="1:261" ht="47.25" x14ac:dyDescent="0.3">
      <c r="A147" s="293">
        <v>137</v>
      </c>
      <c r="B147" s="293" t="s">
        <v>526</v>
      </c>
      <c r="C147" s="292" t="s">
        <v>660</v>
      </c>
      <c r="D147" s="291">
        <v>247693074</v>
      </c>
      <c r="E147" s="265">
        <f t="shared" si="52"/>
        <v>2634.5299999999997</v>
      </c>
      <c r="F147" s="265">
        <f t="shared" si="49"/>
        <v>0</v>
      </c>
      <c r="G147" s="265">
        <f t="shared" si="50"/>
        <v>1660.24</v>
      </c>
      <c r="H147" s="265">
        <f t="shared" si="48"/>
        <v>0</v>
      </c>
      <c r="I147" s="265">
        <f t="shared" si="51"/>
        <v>974.29</v>
      </c>
      <c r="J147" s="290">
        <f t="shared" si="53"/>
        <v>1</v>
      </c>
      <c r="K147" s="310">
        <v>0</v>
      </c>
      <c r="L147" s="290">
        <v>1</v>
      </c>
      <c r="M147" s="310">
        <v>0</v>
      </c>
      <c r="N147" s="310">
        <v>0</v>
      </c>
      <c r="O147" s="310">
        <v>0</v>
      </c>
      <c r="P147" s="294">
        <v>0</v>
      </c>
      <c r="Q147" s="310">
        <v>0</v>
      </c>
      <c r="R147" s="310">
        <v>0</v>
      </c>
      <c r="S147" s="310">
        <v>0</v>
      </c>
      <c r="T147" s="310">
        <v>0</v>
      </c>
      <c r="U147" s="310">
        <v>0</v>
      </c>
      <c r="V147" s="294">
        <v>629</v>
      </c>
      <c r="W147" s="310">
        <v>0</v>
      </c>
      <c r="X147" s="294">
        <v>0</v>
      </c>
      <c r="Y147" s="310">
        <v>0</v>
      </c>
      <c r="Z147" s="294">
        <v>0</v>
      </c>
      <c r="AA147" s="310">
        <v>0</v>
      </c>
      <c r="AB147" s="294">
        <v>0</v>
      </c>
      <c r="AC147" s="310">
        <v>0</v>
      </c>
      <c r="AD147" s="294">
        <v>4</v>
      </c>
      <c r="AE147" s="310">
        <v>0</v>
      </c>
      <c r="AF147" s="311">
        <v>1</v>
      </c>
      <c r="AG147" s="310">
        <v>0</v>
      </c>
      <c r="AH147" s="310">
        <v>0</v>
      </c>
      <c r="AI147" s="310">
        <v>0</v>
      </c>
      <c r="AJ147" s="310">
        <v>0</v>
      </c>
      <c r="AK147" s="310">
        <v>0</v>
      </c>
      <c r="AL147" s="312">
        <v>0</v>
      </c>
      <c r="AM147" s="310">
        <v>0</v>
      </c>
      <c r="AN147" s="310">
        <v>0</v>
      </c>
      <c r="AO147" s="310">
        <v>0</v>
      </c>
      <c r="AP147" s="310">
        <v>0</v>
      </c>
      <c r="AQ147" s="310">
        <v>0</v>
      </c>
      <c r="AR147" s="312">
        <v>140</v>
      </c>
      <c r="AS147" s="310">
        <v>0</v>
      </c>
      <c r="AT147" s="312">
        <v>0</v>
      </c>
      <c r="AU147" s="310">
        <v>0</v>
      </c>
      <c r="AV147" s="312">
        <v>0</v>
      </c>
      <c r="AW147" s="310">
        <v>0</v>
      </c>
      <c r="AX147" s="312">
        <v>0</v>
      </c>
      <c r="AY147" s="310">
        <v>0</v>
      </c>
      <c r="AZ147" s="310">
        <v>0</v>
      </c>
      <c r="BA147" s="310">
        <v>0</v>
      </c>
      <c r="BB147" s="290">
        <v>0</v>
      </c>
      <c r="BC147" s="310">
        <v>0</v>
      </c>
      <c r="BD147" s="310">
        <v>0</v>
      </c>
      <c r="BE147" s="310">
        <v>0</v>
      </c>
      <c r="BF147" s="294">
        <v>0</v>
      </c>
      <c r="BG147" s="310">
        <v>0</v>
      </c>
      <c r="BH147" s="290">
        <v>40</v>
      </c>
      <c r="BI147" s="310">
        <v>0</v>
      </c>
      <c r="BJ147" s="310">
        <v>0</v>
      </c>
      <c r="BK147" s="310">
        <v>0</v>
      </c>
      <c r="BL147" s="294">
        <v>0</v>
      </c>
      <c r="BM147" s="310">
        <v>0</v>
      </c>
      <c r="BN147" s="310">
        <v>0</v>
      </c>
      <c r="BO147" s="310">
        <v>0</v>
      </c>
      <c r="BP147" s="294">
        <v>0</v>
      </c>
      <c r="BQ147" s="310">
        <v>0</v>
      </c>
      <c r="BR147" s="290">
        <v>30</v>
      </c>
      <c r="BS147" s="290">
        <f t="shared" si="54"/>
        <v>1</v>
      </c>
      <c r="BT147" s="310">
        <v>0</v>
      </c>
      <c r="BU147" s="290">
        <v>1</v>
      </c>
      <c r="BV147" s="310">
        <v>0</v>
      </c>
      <c r="BW147" s="310">
        <v>0</v>
      </c>
      <c r="BX147" s="310">
        <v>0</v>
      </c>
      <c r="BY147" s="294">
        <v>45</v>
      </c>
      <c r="BZ147" s="310">
        <v>0</v>
      </c>
      <c r="CA147" s="310">
        <v>0</v>
      </c>
      <c r="CB147" s="310">
        <v>0</v>
      </c>
      <c r="CC147" s="258">
        <v>0</v>
      </c>
      <c r="CD147" s="310">
        <v>0</v>
      </c>
      <c r="CE147" s="310">
        <v>0</v>
      </c>
      <c r="CF147" s="313">
        <v>0</v>
      </c>
      <c r="CG147" s="313">
        <v>0</v>
      </c>
      <c r="CH147" s="310">
        <v>0</v>
      </c>
      <c r="CI147" s="313">
        <v>0</v>
      </c>
      <c r="CJ147" s="310">
        <v>0</v>
      </c>
      <c r="CK147" s="310">
        <v>0</v>
      </c>
      <c r="CL147" s="310">
        <v>0</v>
      </c>
      <c r="CM147" s="311">
        <v>0</v>
      </c>
      <c r="CN147" s="310">
        <v>0</v>
      </c>
      <c r="CO147" s="311">
        <v>1</v>
      </c>
      <c r="CP147" s="310">
        <v>0</v>
      </c>
      <c r="CQ147" s="310">
        <v>0</v>
      </c>
      <c r="CR147" s="310">
        <v>0</v>
      </c>
      <c r="CS147" s="290">
        <v>4</v>
      </c>
      <c r="CT147" s="310">
        <v>0</v>
      </c>
      <c r="CU147" s="310">
        <v>0</v>
      </c>
      <c r="CV147" s="310">
        <v>0</v>
      </c>
      <c r="CW147" s="310">
        <v>0</v>
      </c>
      <c r="CX147" s="310">
        <v>0</v>
      </c>
      <c r="CY147" s="290">
        <v>4</v>
      </c>
      <c r="CZ147" s="290">
        <f t="shared" si="55"/>
        <v>9</v>
      </c>
      <c r="DA147" s="310">
        <v>0</v>
      </c>
      <c r="DB147" s="290">
        <v>9</v>
      </c>
      <c r="DC147" s="310">
        <v>0</v>
      </c>
      <c r="DD147" s="294">
        <v>140</v>
      </c>
      <c r="DE147" s="310">
        <v>0</v>
      </c>
      <c r="DF147" s="310">
        <v>0</v>
      </c>
      <c r="DG147" s="310">
        <v>0</v>
      </c>
      <c r="DH147" s="310">
        <v>0</v>
      </c>
      <c r="DI147" s="310">
        <v>0</v>
      </c>
      <c r="DJ147" s="310">
        <v>0</v>
      </c>
      <c r="DK147" s="310">
        <v>0</v>
      </c>
      <c r="DL147" s="310">
        <v>0</v>
      </c>
      <c r="DM147" s="310">
        <v>0</v>
      </c>
      <c r="DN147" s="310">
        <v>0</v>
      </c>
      <c r="DO147" s="310">
        <v>0</v>
      </c>
      <c r="DP147" s="310">
        <v>0</v>
      </c>
      <c r="DQ147" s="310">
        <v>0</v>
      </c>
      <c r="DR147" s="294">
        <v>0</v>
      </c>
      <c r="DS147" s="310">
        <v>0</v>
      </c>
      <c r="DT147" s="294">
        <v>1520.24</v>
      </c>
      <c r="DU147" s="310">
        <v>0</v>
      </c>
      <c r="DV147" s="310">
        <v>0</v>
      </c>
      <c r="DW147" s="310">
        <v>0</v>
      </c>
      <c r="DX147" s="310">
        <v>0</v>
      </c>
      <c r="DY147" s="310">
        <v>0</v>
      </c>
      <c r="DZ147" s="310">
        <v>0</v>
      </c>
      <c r="EA147" s="310">
        <v>0</v>
      </c>
      <c r="EB147" s="310">
        <v>0</v>
      </c>
      <c r="EC147" s="310">
        <v>0</v>
      </c>
      <c r="ED147" s="310">
        <v>0</v>
      </c>
      <c r="EE147" s="310">
        <v>0</v>
      </c>
      <c r="EF147" s="310">
        <v>0</v>
      </c>
      <c r="EG147" s="310">
        <v>0</v>
      </c>
      <c r="EH147" s="294">
        <v>0</v>
      </c>
      <c r="EI147" s="294">
        <v>0</v>
      </c>
      <c r="EJ147" s="291">
        <v>421</v>
      </c>
      <c r="EK147" s="310">
        <v>0</v>
      </c>
      <c r="EL147" s="294">
        <v>4</v>
      </c>
      <c r="EM147" s="310">
        <v>0</v>
      </c>
      <c r="EN147" s="310">
        <v>0</v>
      </c>
      <c r="EO147" s="310">
        <v>0</v>
      </c>
      <c r="EP147" s="258">
        <v>0</v>
      </c>
      <c r="EQ147" s="258">
        <v>0</v>
      </c>
      <c r="ER147" s="258">
        <v>0</v>
      </c>
      <c r="ES147" s="258">
        <v>0</v>
      </c>
      <c r="ET147" s="258">
        <v>0</v>
      </c>
      <c r="EU147" s="258">
        <v>0</v>
      </c>
      <c r="EV147" s="258">
        <v>160.29</v>
      </c>
      <c r="EW147" s="310">
        <v>0</v>
      </c>
      <c r="EX147" s="310">
        <v>0</v>
      </c>
      <c r="EY147" s="310">
        <v>0</v>
      </c>
      <c r="EZ147" s="310">
        <v>0</v>
      </c>
      <c r="FA147" s="310">
        <v>0</v>
      </c>
      <c r="FB147" s="310">
        <v>0</v>
      </c>
      <c r="FC147" s="310">
        <v>0</v>
      </c>
      <c r="FD147" s="310">
        <v>0</v>
      </c>
      <c r="FE147" s="310">
        <v>0</v>
      </c>
      <c r="FF147" s="310">
        <v>0</v>
      </c>
      <c r="FG147" s="310">
        <v>0</v>
      </c>
      <c r="FH147" s="310">
        <v>0</v>
      </c>
      <c r="FI147" s="310">
        <v>0</v>
      </c>
      <c r="FJ147" s="310">
        <v>0</v>
      </c>
      <c r="FK147" s="310">
        <v>0</v>
      </c>
      <c r="FL147" s="310">
        <v>0</v>
      </c>
      <c r="FM147" s="310">
        <v>0</v>
      </c>
      <c r="FN147" s="310">
        <v>0</v>
      </c>
      <c r="FO147" s="310">
        <v>0</v>
      </c>
      <c r="FP147" s="310">
        <v>0</v>
      </c>
      <c r="FQ147" s="310">
        <v>0</v>
      </c>
      <c r="FR147" s="310">
        <v>0</v>
      </c>
      <c r="FS147" s="310">
        <v>0</v>
      </c>
      <c r="FT147" s="310">
        <v>0</v>
      </c>
      <c r="FU147" s="310">
        <v>0</v>
      </c>
      <c r="FV147" s="310">
        <v>0</v>
      </c>
      <c r="FW147" s="310">
        <v>0</v>
      </c>
      <c r="FX147" s="310">
        <v>0</v>
      </c>
      <c r="FY147" s="310">
        <v>0</v>
      </c>
      <c r="FZ147" s="310">
        <v>0</v>
      </c>
      <c r="GA147" s="310">
        <v>0</v>
      </c>
      <c r="GB147" s="310">
        <v>0</v>
      </c>
      <c r="GC147" s="310">
        <v>0</v>
      </c>
      <c r="GD147" s="310">
        <v>0</v>
      </c>
      <c r="GE147" s="310">
        <v>0</v>
      </c>
      <c r="GF147" s="310">
        <v>0</v>
      </c>
      <c r="GG147" s="310">
        <v>0</v>
      </c>
      <c r="GH147" s="310">
        <v>0</v>
      </c>
      <c r="GI147" s="310">
        <v>0</v>
      </c>
      <c r="GJ147" s="294">
        <v>0</v>
      </c>
      <c r="GK147" s="310">
        <v>0</v>
      </c>
      <c r="GL147" s="294">
        <v>0</v>
      </c>
      <c r="GM147" s="310">
        <v>0</v>
      </c>
      <c r="GN147" s="258">
        <f t="shared" si="56"/>
        <v>0</v>
      </c>
      <c r="GO147" s="310">
        <v>0</v>
      </c>
      <c r="GP147" s="258">
        <f t="shared" si="57"/>
        <v>0</v>
      </c>
      <c r="GQ147" s="310">
        <v>0</v>
      </c>
      <c r="GR147" s="310">
        <v>0</v>
      </c>
      <c r="GS147" s="310">
        <v>0</v>
      </c>
      <c r="GT147" s="310">
        <v>0</v>
      </c>
      <c r="GU147" s="310">
        <v>0</v>
      </c>
      <c r="GV147" s="310">
        <v>0</v>
      </c>
      <c r="GW147" s="310">
        <v>0</v>
      </c>
      <c r="GX147" s="310">
        <v>0</v>
      </c>
      <c r="GY147" s="310">
        <v>0</v>
      </c>
      <c r="GZ147" s="310">
        <v>0</v>
      </c>
      <c r="HA147" s="310">
        <v>0</v>
      </c>
      <c r="HB147" s="310">
        <v>0</v>
      </c>
      <c r="HC147" s="310">
        <v>0</v>
      </c>
      <c r="HD147" s="310">
        <v>0</v>
      </c>
      <c r="HE147" s="310">
        <v>0</v>
      </c>
      <c r="HF147" s="258">
        <v>0</v>
      </c>
      <c r="HG147" s="310">
        <v>0</v>
      </c>
      <c r="HH147" s="258">
        <v>0</v>
      </c>
      <c r="HI147" s="311">
        <v>0</v>
      </c>
      <c r="HJ147" s="311">
        <v>0</v>
      </c>
      <c r="HK147" s="310">
        <v>0</v>
      </c>
      <c r="HL147" s="310">
        <v>0</v>
      </c>
      <c r="HM147" s="310">
        <v>0</v>
      </c>
      <c r="HN147" s="310">
        <v>0</v>
      </c>
      <c r="HO147" s="311">
        <v>0</v>
      </c>
      <c r="HP147" s="310">
        <v>0</v>
      </c>
      <c r="HQ147" s="310">
        <v>0</v>
      </c>
      <c r="HR147" s="310">
        <v>0</v>
      </c>
      <c r="HS147" s="310">
        <v>0</v>
      </c>
      <c r="HT147" s="310">
        <v>0</v>
      </c>
      <c r="HU147" s="310">
        <v>0</v>
      </c>
      <c r="HV147" s="310">
        <v>0</v>
      </c>
      <c r="HW147" s="310">
        <v>0</v>
      </c>
      <c r="HX147" s="310">
        <v>0</v>
      </c>
      <c r="HY147" s="310">
        <v>0</v>
      </c>
      <c r="HZ147" s="310">
        <v>0</v>
      </c>
      <c r="IA147" s="310">
        <v>0</v>
      </c>
      <c r="IB147" s="310">
        <v>0</v>
      </c>
      <c r="IC147" s="310">
        <v>0</v>
      </c>
      <c r="ID147" s="310">
        <v>0</v>
      </c>
      <c r="IE147" s="310">
        <v>0</v>
      </c>
      <c r="IF147" s="310">
        <v>0</v>
      </c>
      <c r="IG147" s="310">
        <v>0</v>
      </c>
      <c r="IH147" s="310">
        <v>0</v>
      </c>
      <c r="II147" s="310">
        <v>0</v>
      </c>
      <c r="IJ147" s="310">
        <v>0</v>
      </c>
      <c r="IK147" s="310">
        <v>0</v>
      </c>
      <c r="IL147" s="310">
        <v>0</v>
      </c>
      <c r="IM147" s="310">
        <v>0</v>
      </c>
      <c r="IN147" s="310">
        <v>0</v>
      </c>
      <c r="IO147" s="310">
        <v>0</v>
      </c>
      <c r="IP147" s="310">
        <v>0</v>
      </c>
      <c r="IQ147" s="310">
        <v>0</v>
      </c>
      <c r="IR147" s="310">
        <v>0</v>
      </c>
      <c r="IS147" s="310">
        <v>0</v>
      </c>
      <c r="IT147" s="310">
        <v>0</v>
      </c>
      <c r="IU147" s="310">
        <v>0</v>
      </c>
      <c r="IV147" s="310">
        <v>0</v>
      </c>
      <c r="IW147" s="310">
        <v>0</v>
      </c>
      <c r="IX147" s="310">
        <v>0</v>
      </c>
      <c r="IY147" s="310">
        <v>0</v>
      </c>
      <c r="IZ147" s="310">
        <v>0</v>
      </c>
      <c r="JA147" s="310">
        <v>0</v>
      </c>
    </row>
    <row r="148" spans="1:261" ht="47.25" x14ac:dyDescent="0.3">
      <c r="A148" s="293">
        <v>138</v>
      </c>
      <c r="B148" s="293" t="s">
        <v>526</v>
      </c>
      <c r="C148" s="292" t="s">
        <v>661</v>
      </c>
      <c r="D148" s="291">
        <v>247693056</v>
      </c>
      <c r="E148" s="265">
        <f t="shared" si="52"/>
        <v>1247</v>
      </c>
      <c r="F148" s="265">
        <f t="shared" si="49"/>
        <v>0</v>
      </c>
      <c r="G148" s="265">
        <f t="shared" si="50"/>
        <v>1106</v>
      </c>
      <c r="H148" s="265">
        <f t="shared" si="48"/>
        <v>0</v>
      </c>
      <c r="I148" s="265">
        <f t="shared" si="51"/>
        <v>141</v>
      </c>
      <c r="J148" s="290">
        <f t="shared" si="53"/>
        <v>1</v>
      </c>
      <c r="K148" s="310">
        <v>0</v>
      </c>
      <c r="L148" s="290">
        <v>1</v>
      </c>
      <c r="M148" s="310">
        <v>0</v>
      </c>
      <c r="N148" s="310">
        <v>0</v>
      </c>
      <c r="O148" s="310">
        <v>0</v>
      </c>
      <c r="P148" s="294">
        <v>0</v>
      </c>
      <c r="Q148" s="310">
        <v>0</v>
      </c>
      <c r="R148" s="310">
        <v>0</v>
      </c>
      <c r="S148" s="310">
        <v>0</v>
      </c>
      <c r="T148" s="310">
        <v>0</v>
      </c>
      <c r="U148" s="310">
        <v>0</v>
      </c>
      <c r="V148" s="294">
        <v>0</v>
      </c>
      <c r="W148" s="310">
        <v>0</v>
      </c>
      <c r="X148" s="294">
        <v>0</v>
      </c>
      <c r="Y148" s="310">
        <v>0</v>
      </c>
      <c r="Z148" s="294">
        <v>141</v>
      </c>
      <c r="AA148" s="310">
        <v>0</v>
      </c>
      <c r="AB148" s="294">
        <v>0</v>
      </c>
      <c r="AC148" s="310">
        <v>0</v>
      </c>
      <c r="AD148" s="294">
        <v>1</v>
      </c>
      <c r="AE148" s="310">
        <v>0</v>
      </c>
      <c r="AF148" s="311">
        <v>0</v>
      </c>
      <c r="AG148" s="310">
        <v>0</v>
      </c>
      <c r="AH148" s="310">
        <v>0</v>
      </c>
      <c r="AI148" s="310">
        <v>0</v>
      </c>
      <c r="AJ148" s="310">
        <v>0</v>
      </c>
      <c r="AK148" s="310">
        <v>0</v>
      </c>
      <c r="AL148" s="312">
        <v>0</v>
      </c>
      <c r="AM148" s="310">
        <v>0</v>
      </c>
      <c r="AN148" s="310">
        <v>0</v>
      </c>
      <c r="AO148" s="310">
        <v>0</v>
      </c>
      <c r="AP148" s="310">
        <v>0</v>
      </c>
      <c r="AQ148" s="310">
        <v>0</v>
      </c>
      <c r="AR148" s="312">
        <v>0</v>
      </c>
      <c r="AS148" s="310">
        <v>0</v>
      </c>
      <c r="AT148" s="312">
        <v>0</v>
      </c>
      <c r="AU148" s="310">
        <v>0</v>
      </c>
      <c r="AV148" s="312">
        <v>0</v>
      </c>
      <c r="AW148" s="310">
        <v>0</v>
      </c>
      <c r="AX148" s="312">
        <v>0</v>
      </c>
      <c r="AY148" s="310">
        <v>0</v>
      </c>
      <c r="AZ148" s="310">
        <v>0</v>
      </c>
      <c r="BA148" s="310">
        <v>0</v>
      </c>
      <c r="BB148" s="290">
        <v>0</v>
      </c>
      <c r="BC148" s="310">
        <v>0</v>
      </c>
      <c r="BD148" s="310">
        <v>0</v>
      </c>
      <c r="BE148" s="310">
        <v>0</v>
      </c>
      <c r="BF148" s="294">
        <v>0</v>
      </c>
      <c r="BG148" s="310">
        <v>0</v>
      </c>
      <c r="BH148" s="290">
        <v>40</v>
      </c>
      <c r="BI148" s="310">
        <v>0</v>
      </c>
      <c r="BJ148" s="310">
        <v>0</v>
      </c>
      <c r="BK148" s="310">
        <v>0</v>
      </c>
      <c r="BL148" s="294">
        <v>0</v>
      </c>
      <c r="BM148" s="310">
        <v>0</v>
      </c>
      <c r="BN148" s="310">
        <v>0</v>
      </c>
      <c r="BO148" s="310">
        <v>0</v>
      </c>
      <c r="BP148" s="294">
        <v>0</v>
      </c>
      <c r="BQ148" s="310">
        <v>0</v>
      </c>
      <c r="BR148" s="290">
        <v>0</v>
      </c>
      <c r="BS148" s="290">
        <f t="shared" si="54"/>
        <v>0</v>
      </c>
      <c r="BT148" s="310">
        <v>0</v>
      </c>
      <c r="BU148" s="290">
        <v>0</v>
      </c>
      <c r="BV148" s="310">
        <v>0</v>
      </c>
      <c r="BW148" s="310">
        <v>0</v>
      </c>
      <c r="BX148" s="310">
        <v>0</v>
      </c>
      <c r="BY148" s="294">
        <v>0</v>
      </c>
      <c r="BZ148" s="310">
        <v>0</v>
      </c>
      <c r="CA148" s="310">
        <v>0</v>
      </c>
      <c r="CB148" s="310">
        <v>0</v>
      </c>
      <c r="CC148" s="258">
        <v>0</v>
      </c>
      <c r="CD148" s="310">
        <v>0</v>
      </c>
      <c r="CE148" s="310">
        <v>0</v>
      </c>
      <c r="CF148" s="313">
        <v>0</v>
      </c>
      <c r="CG148" s="313">
        <v>0</v>
      </c>
      <c r="CH148" s="310">
        <v>0</v>
      </c>
      <c r="CI148" s="313">
        <v>0</v>
      </c>
      <c r="CJ148" s="310">
        <v>0</v>
      </c>
      <c r="CK148" s="310">
        <v>0</v>
      </c>
      <c r="CL148" s="310">
        <v>0</v>
      </c>
      <c r="CM148" s="311">
        <v>0</v>
      </c>
      <c r="CN148" s="310">
        <v>0</v>
      </c>
      <c r="CO148" s="311">
        <v>1</v>
      </c>
      <c r="CP148" s="310">
        <v>0</v>
      </c>
      <c r="CQ148" s="310">
        <v>0</v>
      </c>
      <c r="CR148" s="310">
        <v>0</v>
      </c>
      <c r="CS148" s="290">
        <v>0</v>
      </c>
      <c r="CT148" s="310">
        <v>0</v>
      </c>
      <c r="CU148" s="310">
        <v>0</v>
      </c>
      <c r="CV148" s="310">
        <v>0</v>
      </c>
      <c r="CW148" s="310">
        <v>0</v>
      </c>
      <c r="CX148" s="310">
        <v>0</v>
      </c>
      <c r="CY148" s="290">
        <v>0</v>
      </c>
      <c r="CZ148" s="290">
        <f t="shared" si="55"/>
        <v>11</v>
      </c>
      <c r="DA148" s="310">
        <v>0</v>
      </c>
      <c r="DB148" s="290">
        <v>11</v>
      </c>
      <c r="DC148" s="310">
        <v>0</v>
      </c>
      <c r="DD148" s="294">
        <v>150</v>
      </c>
      <c r="DE148" s="310">
        <v>0</v>
      </c>
      <c r="DF148" s="310">
        <v>0</v>
      </c>
      <c r="DG148" s="310">
        <v>0</v>
      </c>
      <c r="DH148" s="310">
        <v>0</v>
      </c>
      <c r="DI148" s="310">
        <v>0</v>
      </c>
      <c r="DJ148" s="310">
        <v>0</v>
      </c>
      <c r="DK148" s="310">
        <v>0</v>
      </c>
      <c r="DL148" s="310">
        <v>0</v>
      </c>
      <c r="DM148" s="310">
        <v>0</v>
      </c>
      <c r="DN148" s="310">
        <v>0</v>
      </c>
      <c r="DO148" s="310">
        <v>0</v>
      </c>
      <c r="DP148" s="310">
        <v>0</v>
      </c>
      <c r="DQ148" s="310">
        <v>0</v>
      </c>
      <c r="DR148" s="294">
        <v>0</v>
      </c>
      <c r="DS148" s="310">
        <v>0</v>
      </c>
      <c r="DT148" s="294">
        <v>956</v>
      </c>
      <c r="DU148" s="310">
        <v>0</v>
      </c>
      <c r="DV148" s="310">
        <v>0</v>
      </c>
      <c r="DW148" s="310">
        <v>0</v>
      </c>
      <c r="DX148" s="310">
        <v>0</v>
      </c>
      <c r="DY148" s="310">
        <v>0</v>
      </c>
      <c r="DZ148" s="310">
        <v>0</v>
      </c>
      <c r="EA148" s="310">
        <v>0</v>
      </c>
      <c r="EB148" s="310">
        <v>0</v>
      </c>
      <c r="EC148" s="310">
        <v>0</v>
      </c>
      <c r="ED148" s="310">
        <v>0</v>
      </c>
      <c r="EE148" s="310">
        <v>0</v>
      </c>
      <c r="EF148" s="310">
        <v>0</v>
      </c>
      <c r="EG148" s="310">
        <v>0</v>
      </c>
      <c r="EH148" s="294">
        <v>0</v>
      </c>
      <c r="EI148" s="294">
        <v>0</v>
      </c>
      <c r="EJ148" s="291">
        <v>0</v>
      </c>
      <c r="EK148" s="310">
        <v>0</v>
      </c>
      <c r="EL148" s="294">
        <v>0</v>
      </c>
      <c r="EM148" s="310">
        <v>0</v>
      </c>
      <c r="EN148" s="310">
        <v>0</v>
      </c>
      <c r="EO148" s="310">
        <v>0</v>
      </c>
      <c r="EP148" s="258">
        <v>0</v>
      </c>
      <c r="EQ148" s="258">
        <v>0</v>
      </c>
      <c r="ER148" s="258">
        <v>0</v>
      </c>
      <c r="ES148" s="258">
        <v>0</v>
      </c>
      <c r="ET148" s="258">
        <v>0</v>
      </c>
      <c r="EU148" s="258">
        <v>0</v>
      </c>
      <c r="EV148" s="258">
        <v>0</v>
      </c>
      <c r="EW148" s="310">
        <v>0</v>
      </c>
      <c r="EX148" s="310">
        <v>0</v>
      </c>
      <c r="EY148" s="310">
        <v>0</v>
      </c>
      <c r="EZ148" s="310">
        <v>0</v>
      </c>
      <c r="FA148" s="310">
        <v>0</v>
      </c>
      <c r="FB148" s="310">
        <v>0</v>
      </c>
      <c r="FC148" s="310">
        <v>0</v>
      </c>
      <c r="FD148" s="310">
        <v>0</v>
      </c>
      <c r="FE148" s="310">
        <v>0</v>
      </c>
      <c r="FF148" s="310">
        <v>0</v>
      </c>
      <c r="FG148" s="310">
        <v>0</v>
      </c>
      <c r="FH148" s="310">
        <v>0</v>
      </c>
      <c r="FI148" s="310">
        <v>0</v>
      </c>
      <c r="FJ148" s="310">
        <v>0</v>
      </c>
      <c r="FK148" s="310">
        <v>0</v>
      </c>
      <c r="FL148" s="310">
        <v>0</v>
      </c>
      <c r="FM148" s="310">
        <v>0</v>
      </c>
      <c r="FN148" s="310">
        <v>0</v>
      </c>
      <c r="FO148" s="310">
        <v>0</v>
      </c>
      <c r="FP148" s="310">
        <v>0</v>
      </c>
      <c r="FQ148" s="310">
        <v>0</v>
      </c>
      <c r="FR148" s="310">
        <v>0</v>
      </c>
      <c r="FS148" s="310">
        <v>0</v>
      </c>
      <c r="FT148" s="310">
        <v>0</v>
      </c>
      <c r="FU148" s="310">
        <v>0</v>
      </c>
      <c r="FV148" s="310">
        <v>0</v>
      </c>
      <c r="FW148" s="310">
        <v>0</v>
      </c>
      <c r="FX148" s="310">
        <v>0</v>
      </c>
      <c r="FY148" s="310">
        <v>0</v>
      </c>
      <c r="FZ148" s="310">
        <v>0</v>
      </c>
      <c r="GA148" s="310">
        <v>0</v>
      </c>
      <c r="GB148" s="310">
        <v>0</v>
      </c>
      <c r="GC148" s="310">
        <v>0</v>
      </c>
      <c r="GD148" s="310">
        <v>0</v>
      </c>
      <c r="GE148" s="310">
        <v>0</v>
      </c>
      <c r="GF148" s="310">
        <v>0</v>
      </c>
      <c r="GG148" s="310">
        <v>0</v>
      </c>
      <c r="GH148" s="310">
        <v>0</v>
      </c>
      <c r="GI148" s="310">
        <v>0</v>
      </c>
      <c r="GJ148" s="294">
        <v>0</v>
      </c>
      <c r="GK148" s="310">
        <v>0</v>
      </c>
      <c r="GL148" s="294">
        <v>0</v>
      </c>
      <c r="GM148" s="310">
        <v>0</v>
      </c>
      <c r="GN148" s="258">
        <f t="shared" si="56"/>
        <v>0</v>
      </c>
      <c r="GO148" s="310">
        <v>0</v>
      </c>
      <c r="GP148" s="258">
        <f t="shared" si="57"/>
        <v>0</v>
      </c>
      <c r="GQ148" s="310">
        <v>0</v>
      </c>
      <c r="GR148" s="310">
        <v>0</v>
      </c>
      <c r="GS148" s="310">
        <v>0</v>
      </c>
      <c r="GT148" s="310">
        <v>0</v>
      </c>
      <c r="GU148" s="310">
        <v>0</v>
      </c>
      <c r="GV148" s="310">
        <v>0</v>
      </c>
      <c r="GW148" s="310">
        <v>0</v>
      </c>
      <c r="GX148" s="310">
        <v>0</v>
      </c>
      <c r="GY148" s="310">
        <v>0</v>
      </c>
      <c r="GZ148" s="310">
        <v>0</v>
      </c>
      <c r="HA148" s="310">
        <v>0</v>
      </c>
      <c r="HB148" s="310">
        <v>0</v>
      </c>
      <c r="HC148" s="310">
        <v>0</v>
      </c>
      <c r="HD148" s="310">
        <v>0</v>
      </c>
      <c r="HE148" s="310">
        <v>0</v>
      </c>
      <c r="HF148" s="258">
        <v>0</v>
      </c>
      <c r="HG148" s="310">
        <v>0</v>
      </c>
      <c r="HH148" s="258">
        <v>0</v>
      </c>
      <c r="HI148" s="311">
        <v>0</v>
      </c>
      <c r="HJ148" s="311">
        <v>0</v>
      </c>
      <c r="HK148" s="310">
        <v>0</v>
      </c>
      <c r="HL148" s="310">
        <v>0</v>
      </c>
      <c r="HM148" s="310">
        <v>0</v>
      </c>
      <c r="HN148" s="310">
        <v>0</v>
      </c>
      <c r="HO148" s="311">
        <v>0</v>
      </c>
      <c r="HP148" s="310">
        <v>0</v>
      </c>
      <c r="HQ148" s="310">
        <v>0</v>
      </c>
      <c r="HR148" s="310">
        <v>0</v>
      </c>
      <c r="HS148" s="310">
        <v>0</v>
      </c>
      <c r="HT148" s="310">
        <v>0</v>
      </c>
      <c r="HU148" s="310">
        <v>0</v>
      </c>
      <c r="HV148" s="310">
        <v>0</v>
      </c>
      <c r="HW148" s="310">
        <v>0</v>
      </c>
      <c r="HX148" s="310">
        <v>0</v>
      </c>
      <c r="HY148" s="310">
        <v>0</v>
      </c>
      <c r="HZ148" s="310">
        <v>0</v>
      </c>
      <c r="IA148" s="310">
        <v>0</v>
      </c>
      <c r="IB148" s="310">
        <v>0</v>
      </c>
      <c r="IC148" s="310">
        <v>0</v>
      </c>
      <c r="ID148" s="310">
        <v>0</v>
      </c>
      <c r="IE148" s="310">
        <v>0</v>
      </c>
      <c r="IF148" s="310">
        <v>0</v>
      </c>
      <c r="IG148" s="310">
        <v>0</v>
      </c>
      <c r="IH148" s="310">
        <v>0</v>
      </c>
      <c r="II148" s="310">
        <v>0</v>
      </c>
      <c r="IJ148" s="310">
        <v>0</v>
      </c>
      <c r="IK148" s="310">
        <v>0</v>
      </c>
      <c r="IL148" s="310">
        <v>0</v>
      </c>
      <c r="IM148" s="310">
        <v>0</v>
      </c>
      <c r="IN148" s="310">
        <v>0</v>
      </c>
      <c r="IO148" s="310">
        <v>0</v>
      </c>
      <c r="IP148" s="310">
        <v>0</v>
      </c>
      <c r="IQ148" s="310">
        <v>0</v>
      </c>
      <c r="IR148" s="310">
        <v>0</v>
      </c>
      <c r="IS148" s="310">
        <v>0</v>
      </c>
      <c r="IT148" s="310">
        <v>0</v>
      </c>
      <c r="IU148" s="310">
        <v>0</v>
      </c>
      <c r="IV148" s="310">
        <v>0</v>
      </c>
      <c r="IW148" s="310">
        <v>0</v>
      </c>
      <c r="IX148" s="310">
        <v>0</v>
      </c>
      <c r="IY148" s="310">
        <v>0</v>
      </c>
      <c r="IZ148" s="310">
        <v>0</v>
      </c>
      <c r="JA148" s="310">
        <v>0</v>
      </c>
    </row>
    <row r="149" spans="1:261" ht="47.25" x14ac:dyDescent="0.3">
      <c r="A149" s="293">
        <v>139</v>
      </c>
      <c r="B149" s="293" t="s">
        <v>526</v>
      </c>
      <c r="C149" s="292" t="s">
        <v>662</v>
      </c>
      <c r="D149" s="291">
        <v>247693075</v>
      </c>
      <c r="E149" s="265">
        <f t="shared" si="52"/>
        <v>1776</v>
      </c>
      <c r="F149" s="265">
        <f t="shared" si="49"/>
        <v>0</v>
      </c>
      <c r="G149" s="265">
        <f t="shared" si="50"/>
        <v>905</v>
      </c>
      <c r="H149" s="265">
        <f t="shared" si="48"/>
        <v>0</v>
      </c>
      <c r="I149" s="265">
        <f t="shared" si="51"/>
        <v>871</v>
      </c>
      <c r="J149" s="290">
        <f t="shared" si="53"/>
        <v>1</v>
      </c>
      <c r="K149" s="310">
        <v>0</v>
      </c>
      <c r="L149" s="290">
        <v>1</v>
      </c>
      <c r="M149" s="310">
        <v>0</v>
      </c>
      <c r="N149" s="310">
        <v>0</v>
      </c>
      <c r="O149" s="310">
        <v>0</v>
      </c>
      <c r="P149" s="294">
        <v>0</v>
      </c>
      <c r="Q149" s="310">
        <v>0</v>
      </c>
      <c r="R149" s="310">
        <v>0</v>
      </c>
      <c r="S149" s="310">
        <v>0</v>
      </c>
      <c r="T149" s="310">
        <v>0</v>
      </c>
      <c r="U149" s="310">
        <v>0</v>
      </c>
      <c r="V149" s="294">
        <v>0</v>
      </c>
      <c r="W149" s="310">
        <v>0</v>
      </c>
      <c r="X149" s="294">
        <v>0</v>
      </c>
      <c r="Y149" s="310">
        <v>0</v>
      </c>
      <c r="Z149" s="294">
        <v>30</v>
      </c>
      <c r="AA149" s="310">
        <v>0</v>
      </c>
      <c r="AB149" s="294">
        <v>0</v>
      </c>
      <c r="AC149" s="310">
        <v>0</v>
      </c>
      <c r="AD149" s="294">
        <v>2</v>
      </c>
      <c r="AE149" s="310">
        <v>0</v>
      </c>
      <c r="AF149" s="311">
        <v>1</v>
      </c>
      <c r="AG149" s="310">
        <v>0</v>
      </c>
      <c r="AH149" s="310">
        <v>0</v>
      </c>
      <c r="AI149" s="310">
        <v>0</v>
      </c>
      <c r="AJ149" s="310">
        <v>0</v>
      </c>
      <c r="AK149" s="310">
        <v>0</v>
      </c>
      <c r="AL149" s="312">
        <v>0</v>
      </c>
      <c r="AM149" s="310">
        <v>0</v>
      </c>
      <c r="AN149" s="310">
        <v>0</v>
      </c>
      <c r="AO149" s="310">
        <v>0</v>
      </c>
      <c r="AP149" s="310">
        <v>0</v>
      </c>
      <c r="AQ149" s="310">
        <v>0</v>
      </c>
      <c r="AR149" s="312">
        <v>540</v>
      </c>
      <c r="AS149" s="310">
        <v>0</v>
      </c>
      <c r="AT149" s="312">
        <v>0</v>
      </c>
      <c r="AU149" s="310">
        <v>0</v>
      </c>
      <c r="AV149" s="312">
        <v>0</v>
      </c>
      <c r="AW149" s="310">
        <v>0</v>
      </c>
      <c r="AX149" s="312">
        <v>0</v>
      </c>
      <c r="AY149" s="310">
        <v>0</v>
      </c>
      <c r="AZ149" s="310">
        <v>0</v>
      </c>
      <c r="BA149" s="310">
        <v>0</v>
      </c>
      <c r="BB149" s="290">
        <v>0</v>
      </c>
      <c r="BC149" s="310">
        <v>0</v>
      </c>
      <c r="BD149" s="310">
        <v>0</v>
      </c>
      <c r="BE149" s="310">
        <v>0</v>
      </c>
      <c r="BF149" s="294">
        <v>0</v>
      </c>
      <c r="BG149" s="310">
        <v>0</v>
      </c>
      <c r="BH149" s="290">
        <v>40</v>
      </c>
      <c r="BI149" s="310">
        <v>0</v>
      </c>
      <c r="BJ149" s="310">
        <v>0</v>
      </c>
      <c r="BK149" s="310">
        <v>0</v>
      </c>
      <c r="BL149" s="294">
        <v>0</v>
      </c>
      <c r="BM149" s="310">
        <v>0</v>
      </c>
      <c r="BN149" s="310">
        <v>0</v>
      </c>
      <c r="BO149" s="310">
        <v>0</v>
      </c>
      <c r="BP149" s="294">
        <v>0</v>
      </c>
      <c r="BQ149" s="310">
        <v>0</v>
      </c>
      <c r="BR149" s="290">
        <v>0</v>
      </c>
      <c r="BS149" s="290">
        <f t="shared" si="54"/>
        <v>1</v>
      </c>
      <c r="BT149" s="310">
        <v>0</v>
      </c>
      <c r="BU149" s="290">
        <v>1</v>
      </c>
      <c r="BV149" s="310">
        <v>0</v>
      </c>
      <c r="BW149" s="310">
        <v>0</v>
      </c>
      <c r="BX149" s="310">
        <v>0</v>
      </c>
      <c r="BY149" s="294">
        <v>0</v>
      </c>
      <c r="BZ149" s="310">
        <v>0</v>
      </c>
      <c r="CA149" s="310">
        <v>0</v>
      </c>
      <c r="CB149" s="310">
        <v>0</v>
      </c>
      <c r="CC149" s="258">
        <v>20</v>
      </c>
      <c r="CD149" s="310">
        <v>0</v>
      </c>
      <c r="CE149" s="310">
        <v>0</v>
      </c>
      <c r="CF149" s="313">
        <v>0</v>
      </c>
      <c r="CG149" s="313">
        <v>0</v>
      </c>
      <c r="CH149" s="310">
        <v>0</v>
      </c>
      <c r="CI149" s="313">
        <v>0</v>
      </c>
      <c r="CJ149" s="310">
        <v>0</v>
      </c>
      <c r="CK149" s="310">
        <v>0</v>
      </c>
      <c r="CL149" s="310">
        <v>0</v>
      </c>
      <c r="CM149" s="311">
        <v>0</v>
      </c>
      <c r="CN149" s="310">
        <v>0</v>
      </c>
      <c r="CO149" s="311">
        <v>1</v>
      </c>
      <c r="CP149" s="310">
        <v>0</v>
      </c>
      <c r="CQ149" s="310">
        <v>0</v>
      </c>
      <c r="CR149" s="310">
        <v>0</v>
      </c>
      <c r="CS149" s="290">
        <v>1</v>
      </c>
      <c r="CT149" s="310">
        <v>0</v>
      </c>
      <c r="CU149" s="310">
        <v>0</v>
      </c>
      <c r="CV149" s="310">
        <v>0</v>
      </c>
      <c r="CW149" s="310">
        <v>0</v>
      </c>
      <c r="CX149" s="310">
        <v>0</v>
      </c>
      <c r="CY149" s="290">
        <v>1</v>
      </c>
      <c r="CZ149" s="290">
        <f t="shared" si="55"/>
        <v>5</v>
      </c>
      <c r="DA149" s="310">
        <v>0</v>
      </c>
      <c r="DB149" s="290">
        <v>5</v>
      </c>
      <c r="DC149" s="310">
        <v>0</v>
      </c>
      <c r="DD149" s="294">
        <v>65</v>
      </c>
      <c r="DE149" s="310">
        <v>0</v>
      </c>
      <c r="DF149" s="310">
        <v>0</v>
      </c>
      <c r="DG149" s="310">
        <v>0</v>
      </c>
      <c r="DH149" s="310">
        <v>0</v>
      </c>
      <c r="DI149" s="310">
        <v>0</v>
      </c>
      <c r="DJ149" s="310">
        <v>0</v>
      </c>
      <c r="DK149" s="310">
        <v>0</v>
      </c>
      <c r="DL149" s="310">
        <v>0</v>
      </c>
      <c r="DM149" s="310">
        <v>0</v>
      </c>
      <c r="DN149" s="310">
        <v>0</v>
      </c>
      <c r="DO149" s="310">
        <v>0</v>
      </c>
      <c r="DP149" s="310">
        <v>0</v>
      </c>
      <c r="DQ149" s="310">
        <v>0</v>
      </c>
      <c r="DR149" s="294">
        <v>0</v>
      </c>
      <c r="DS149" s="310">
        <v>0</v>
      </c>
      <c r="DT149" s="294">
        <v>840</v>
      </c>
      <c r="DU149" s="310">
        <v>0</v>
      </c>
      <c r="DV149" s="310">
        <v>0</v>
      </c>
      <c r="DW149" s="310">
        <v>0</v>
      </c>
      <c r="DX149" s="310">
        <v>0</v>
      </c>
      <c r="DY149" s="310">
        <v>0</v>
      </c>
      <c r="DZ149" s="310">
        <v>0</v>
      </c>
      <c r="EA149" s="310">
        <v>0</v>
      </c>
      <c r="EB149" s="310">
        <v>0</v>
      </c>
      <c r="EC149" s="310">
        <v>0</v>
      </c>
      <c r="ED149" s="310">
        <v>0</v>
      </c>
      <c r="EE149" s="310">
        <v>0</v>
      </c>
      <c r="EF149" s="310">
        <v>0</v>
      </c>
      <c r="EG149" s="310">
        <v>0</v>
      </c>
      <c r="EH149" s="294">
        <v>0</v>
      </c>
      <c r="EI149" s="294">
        <v>0</v>
      </c>
      <c r="EJ149" s="291">
        <v>240</v>
      </c>
      <c r="EK149" s="310">
        <v>0</v>
      </c>
      <c r="EL149" s="294">
        <v>3.5</v>
      </c>
      <c r="EM149" s="310">
        <v>0</v>
      </c>
      <c r="EN149" s="310">
        <v>0</v>
      </c>
      <c r="EO149" s="310">
        <v>0</v>
      </c>
      <c r="EP149" s="258">
        <v>0</v>
      </c>
      <c r="EQ149" s="258">
        <v>0</v>
      </c>
      <c r="ER149" s="258">
        <v>0</v>
      </c>
      <c r="ES149" s="258">
        <v>0</v>
      </c>
      <c r="ET149" s="258">
        <v>0</v>
      </c>
      <c r="EU149" s="258">
        <v>0</v>
      </c>
      <c r="EV149" s="258">
        <v>281</v>
      </c>
      <c r="EW149" s="310">
        <v>0</v>
      </c>
      <c r="EX149" s="310">
        <v>0</v>
      </c>
      <c r="EY149" s="310">
        <v>0</v>
      </c>
      <c r="EZ149" s="310">
        <v>0</v>
      </c>
      <c r="FA149" s="310">
        <v>0</v>
      </c>
      <c r="FB149" s="310">
        <v>0</v>
      </c>
      <c r="FC149" s="310">
        <v>0</v>
      </c>
      <c r="FD149" s="310">
        <v>0</v>
      </c>
      <c r="FE149" s="310">
        <v>0</v>
      </c>
      <c r="FF149" s="310">
        <v>0</v>
      </c>
      <c r="FG149" s="310">
        <v>0</v>
      </c>
      <c r="FH149" s="310">
        <v>0</v>
      </c>
      <c r="FI149" s="310">
        <v>0</v>
      </c>
      <c r="FJ149" s="310">
        <v>0</v>
      </c>
      <c r="FK149" s="310">
        <v>0</v>
      </c>
      <c r="FL149" s="310">
        <v>0</v>
      </c>
      <c r="FM149" s="310">
        <v>0</v>
      </c>
      <c r="FN149" s="310">
        <v>0</v>
      </c>
      <c r="FO149" s="310">
        <v>0</v>
      </c>
      <c r="FP149" s="310">
        <v>0</v>
      </c>
      <c r="FQ149" s="310">
        <v>0</v>
      </c>
      <c r="FR149" s="310">
        <v>0</v>
      </c>
      <c r="FS149" s="310">
        <v>0</v>
      </c>
      <c r="FT149" s="310">
        <v>0</v>
      </c>
      <c r="FU149" s="310">
        <v>0</v>
      </c>
      <c r="FV149" s="310">
        <v>0</v>
      </c>
      <c r="FW149" s="310">
        <v>0</v>
      </c>
      <c r="FX149" s="310">
        <v>0</v>
      </c>
      <c r="FY149" s="310">
        <v>0</v>
      </c>
      <c r="FZ149" s="310">
        <v>0</v>
      </c>
      <c r="GA149" s="310">
        <v>0</v>
      </c>
      <c r="GB149" s="310">
        <v>0</v>
      </c>
      <c r="GC149" s="310">
        <v>0</v>
      </c>
      <c r="GD149" s="310">
        <v>0</v>
      </c>
      <c r="GE149" s="310">
        <v>0</v>
      </c>
      <c r="GF149" s="310">
        <v>0</v>
      </c>
      <c r="GG149" s="310">
        <v>0</v>
      </c>
      <c r="GH149" s="310">
        <v>0</v>
      </c>
      <c r="GI149" s="310">
        <v>0</v>
      </c>
      <c r="GJ149" s="294">
        <v>0</v>
      </c>
      <c r="GK149" s="310">
        <v>0</v>
      </c>
      <c r="GL149" s="294">
        <v>0</v>
      </c>
      <c r="GM149" s="310">
        <v>0</v>
      </c>
      <c r="GN149" s="258">
        <f t="shared" si="56"/>
        <v>0</v>
      </c>
      <c r="GO149" s="310">
        <v>0</v>
      </c>
      <c r="GP149" s="258">
        <f t="shared" si="57"/>
        <v>0</v>
      </c>
      <c r="GQ149" s="310">
        <v>0</v>
      </c>
      <c r="GR149" s="310">
        <v>0</v>
      </c>
      <c r="GS149" s="310">
        <v>0</v>
      </c>
      <c r="GT149" s="310">
        <v>0</v>
      </c>
      <c r="GU149" s="310">
        <v>0</v>
      </c>
      <c r="GV149" s="310">
        <v>0</v>
      </c>
      <c r="GW149" s="310">
        <v>0</v>
      </c>
      <c r="GX149" s="310">
        <v>0</v>
      </c>
      <c r="GY149" s="310">
        <v>0</v>
      </c>
      <c r="GZ149" s="310">
        <v>0</v>
      </c>
      <c r="HA149" s="310">
        <v>0</v>
      </c>
      <c r="HB149" s="310">
        <v>0</v>
      </c>
      <c r="HC149" s="310">
        <v>0</v>
      </c>
      <c r="HD149" s="310">
        <v>0</v>
      </c>
      <c r="HE149" s="310">
        <v>0</v>
      </c>
      <c r="HF149" s="258">
        <v>0</v>
      </c>
      <c r="HG149" s="310">
        <v>0</v>
      </c>
      <c r="HH149" s="258">
        <v>0</v>
      </c>
      <c r="HI149" s="311">
        <v>0</v>
      </c>
      <c r="HJ149" s="311">
        <v>0</v>
      </c>
      <c r="HK149" s="310">
        <v>0</v>
      </c>
      <c r="HL149" s="310">
        <v>0</v>
      </c>
      <c r="HM149" s="310">
        <v>0</v>
      </c>
      <c r="HN149" s="310">
        <v>0</v>
      </c>
      <c r="HO149" s="311">
        <v>0</v>
      </c>
      <c r="HP149" s="310">
        <v>0</v>
      </c>
      <c r="HQ149" s="310">
        <v>0</v>
      </c>
      <c r="HR149" s="310">
        <v>0</v>
      </c>
      <c r="HS149" s="310">
        <v>0</v>
      </c>
      <c r="HT149" s="310">
        <v>0</v>
      </c>
      <c r="HU149" s="310">
        <v>0</v>
      </c>
      <c r="HV149" s="310">
        <v>0</v>
      </c>
      <c r="HW149" s="310">
        <v>0</v>
      </c>
      <c r="HX149" s="310">
        <v>0</v>
      </c>
      <c r="HY149" s="310">
        <v>0</v>
      </c>
      <c r="HZ149" s="310">
        <v>0</v>
      </c>
      <c r="IA149" s="310">
        <v>0</v>
      </c>
      <c r="IB149" s="310">
        <v>0</v>
      </c>
      <c r="IC149" s="310">
        <v>0</v>
      </c>
      <c r="ID149" s="310">
        <v>0</v>
      </c>
      <c r="IE149" s="310">
        <v>0</v>
      </c>
      <c r="IF149" s="310">
        <v>0</v>
      </c>
      <c r="IG149" s="310">
        <v>0</v>
      </c>
      <c r="IH149" s="310">
        <v>0</v>
      </c>
      <c r="II149" s="310">
        <v>0</v>
      </c>
      <c r="IJ149" s="310">
        <v>0</v>
      </c>
      <c r="IK149" s="310">
        <v>0</v>
      </c>
      <c r="IL149" s="310">
        <v>0</v>
      </c>
      <c r="IM149" s="310">
        <v>0</v>
      </c>
      <c r="IN149" s="310">
        <v>0</v>
      </c>
      <c r="IO149" s="310">
        <v>0</v>
      </c>
      <c r="IP149" s="310">
        <v>0</v>
      </c>
      <c r="IQ149" s="310">
        <v>0</v>
      </c>
      <c r="IR149" s="310">
        <v>0</v>
      </c>
      <c r="IS149" s="310">
        <v>0</v>
      </c>
      <c r="IT149" s="310">
        <v>0</v>
      </c>
      <c r="IU149" s="310">
        <v>0</v>
      </c>
      <c r="IV149" s="310">
        <v>0</v>
      </c>
      <c r="IW149" s="310">
        <v>0</v>
      </c>
      <c r="IX149" s="310">
        <v>0</v>
      </c>
      <c r="IY149" s="310">
        <v>0</v>
      </c>
      <c r="IZ149" s="310">
        <v>0</v>
      </c>
      <c r="JA149" s="310">
        <v>0</v>
      </c>
    </row>
    <row r="150" spans="1:261" ht="47.25" x14ac:dyDescent="0.3">
      <c r="A150" s="293">
        <v>140</v>
      </c>
      <c r="B150" s="293" t="s">
        <v>526</v>
      </c>
      <c r="C150" s="292" t="s">
        <v>663</v>
      </c>
      <c r="D150" s="291">
        <v>247693071</v>
      </c>
      <c r="E150" s="265">
        <f t="shared" si="52"/>
        <v>4395.79</v>
      </c>
      <c r="F150" s="265">
        <f t="shared" si="49"/>
        <v>0</v>
      </c>
      <c r="G150" s="265">
        <f t="shared" si="50"/>
        <v>2347</v>
      </c>
      <c r="H150" s="265">
        <f t="shared" si="48"/>
        <v>0</v>
      </c>
      <c r="I150" s="265">
        <f t="shared" si="51"/>
        <v>2048.79</v>
      </c>
      <c r="J150" s="290">
        <f t="shared" si="53"/>
        <v>1</v>
      </c>
      <c r="K150" s="310">
        <v>0</v>
      </c>
      <c r="L150" s="290">
        <v>1</v>
      </c>
      <c r="M150" s="310">
        <v>0</v>
      </c>
      <c r="N150" s="310">
        <v>0</v>
      </c>
      <c r="O150" s="310">
        <v>0</v>
      </c>
      <c r="P150" s="294">
        <v>0</v>
      </c>
      <c r="Q150" s="310">
        <v>0</v>
      </c>
      <c r="R150" s="310">
        <v>0</v>
      </c>
      <c r="S150" s="310">
        <v>0</v>
      </c>
      <c r="T150" s="310">
        <v>0</v>
      </c>
      <c r="U150" s="310">
        <v>0</v>
      </c>
      <c r="V150" s="294">
        <v>412</v>
      </c>
      <c r="W150" s="310">
        <v>0</v>
      </c>
      <c r="X150" s="294">
        <v>0</v>
      </c>
      <c r="Y150" s="310">
        <v>0</v>
      </c>
      <c r="Z150" s="294">
        <v>0</v>
      </c>
      <c r="AA150" s="310">
        <v>0</v>
      </c>
      <c r="AB150" s="294">
        <v>0</v>
      </c>
      <c r="AC150" s="310">
        <v>0</v>
      </c>
      <c r="AD150" s="294">
        <v>6</v>
      </c>
      <c r="AE150" s="310">
        <v>0</v>
      </c>
      <c r="AF150" s="311">
        <v>2</v>
      </c>
      <c r="AG150" s="310">
        <v>0</v>
      </c>
      <c r="AH150" s="310">
        <v>0</v>
      </c>
      <c r="AI150" s="310">
        <v>0</v>
      </c>
      <c r="AJ150" s="310">
        <v>0</v>
      </c>
      <c r="AK150" s="310">
        <v>0</v>
      </c>
      <c r="AL150" s="312">
        <v>920</v>
      </c>
      <c r="AM150" s="310">
        <v>0</v>
      </c>
      <c r="AN150" s="310">
        <v>0</v>
      </c>
      <c r="AO150" s="310">
        <v>0</v>
      </c>
      <c r="AP150" s="310">
        <v>0</v>
      </c>
      <c r="AQ150" s="310">
        <v>0</v>
      </c>
      <c r="AR150" s="312">
        <v>160</v>
      </c>
      <c r="AS150" s="310">
        <v>0</v>
      </c>
      <c r="AT150" s="312">
        <v>0</v>
      </c>
      <c r="AU150" s="310">
        <v>0</v>
      </c>
      <c r="AV150" s="312">
        <v>0</v>
      </c>
      <c r="AW150" s="310">
        <v>0</v>
      </c>
      <c r="AX150" s="312">
        <v>0</v>
      </c>
      <c r="AY150" s="310">
        <v>0</v>
      </c>
      <c r="AZ150" s="310">
        <v>0</v>
      </c>
      <c r="BA150" s="310">
        <v>0</v>
      </c>
      <c r="BB150" s="290">
        <v>0</v>
      </c>
      <c r="BC150" s="310">
        <v>0</v>
      </c>
      <c r="BD150" s="310">
        <v>0</v>
      </c>
      <c r="BE150" s="310">
        <v>0</v>
      </c>
      <c r="BF150" s="294">
        <v>0</v>
      </c>
      <c r="BG150" s="310">
        <v>0</v>
      </c>
      <c r="BH150" s="290">
        <v>20</v>
      </c>
      <c r="BI150" s="310">
        <v>0</v>
      </c>
      <c r="BJ150" s="310">
        <v>0</v>
      </c>
      <c r="BK150" s="310">
        <v>0</v>
      </c>
      <c r="BL150" s="294">
        <v>0</v>
      </c>
      <c r="BM150" s="310">
        <v>0</v>
      </c>
      <c r="BN150" s="310">
        <v>0</v>
      </c>
      <c r="BO150" s="310">
        <v>0</v>
      </c>
      <c r="BP150" s="294">
        <v>0</v>
      </c>
      <c r="BQ150" s="310">
        <v>0</v>
      </c>
      <c r="BR150" s="290">
        <v>0</v>
      </c>
      <c r="BS150" s="290">
        <f t="shared" si="54"/>
        <v>0</v>
      </c>
      <c r="BT150" s="310">
        <v>0</v>
      </c>
      <c r="BU150" s="290">
        <v>0</v>
      </c>
      <c r="BV150" s="310">
        <v>0</v>
      </c>
      <c r="BW150" s="310">
        <v>0</v>
      </c>
      <c r="BX150" s="310">
        <v>0</v>
      </c>
      <c r="BY150" s="294">
        <v>0</v>
      </c>
      <c r="BZ150" s="310">
        <v>0</v>
      </c>
      <c r="CA150" s="310">
        <v>0</v>
      </c>
      <c r="CB150" s="310">
        <v>0</v>
      </c>
      <c r="CC150" s="258">
        <v>0</v>
      </c>
      <c r="CD150" s="310">
        <v>0</v>
      </c>
      <c r="CE150" s="310">
        <v>0</v>
      </c>
      <c r="CF150" s="313">
        <v>0</v>
      </c>
      <c r="CG150" s="313">
        <v>0</v>
      </c>
      <c r="CH150" s="310">
        <v>0</v>
      </c>
      <c r="CI150" s="313">
        <v>0</v>
      </c>
      <c r="CJ150" s="310">
        <v>0</v>
      </c>
      <c r="CK150" s="310">
        <v>0</v>
      </c>
      <c r="CL150" s="310">
        <v>0</v>
      </c>
      <c r="CM150" s="311">
        <v>0</v>
      </c>
      <c r="CN150" s="310">
        <v>0</v>
      </c>
      <c r="CO150" s="311">
        <v>1</v>
      </c>
      <c r="CP150" s="310">
        <v>0</v>
      </c>
      <c r="CQ150" s="310">
        <v>0</v>
      </c>
      <c r="CR150" s="310">
        <v>0</v>
      </c>
      <c r="CS150" s="290">
        <v>6</v>
      </c>
      <c r="CT150" s="310">
        <v>0</v>
      </c>
      <c r="CU150" s="310">
        <v>0</v>
      </c>
      <c r="CV150" s="310">
        <v>0</v>
      </c>
      <c r="CW150" s="310">
        <v>0</v>
      </c>
      <c r="CX150" s="310">
        <v>0</v>
      </c>
      <c r="CY150" s="290">
        <v>6</v>
      </c>
      <c r="CZ150" s="290">
        <f t="shared" si="55"/>
        <v>26</v>
      </c>
      <c r="DA150" s="310">
        <v>0</v>
      </c>
      <c r="DB150" s="290">
        <v>26</v>
      </c>
      <c r="DC150" s="310">
        <v>0</v>
      </c>
      <c r="DD150" s="294">
        <v>350</v>
      </c>
      <c r="DE150" s="310">
        <v>0</v>
      </c>
      <c r="DF150" s="310">
        <v>0</v>
      </c>
      <c r="DG150" s="310">
        <v>0</v>
      </c>
      <c r="DH150" s="310">
        <v>0</v>
      </c>
      <c r="DI150" s="310">
        <v>0</v>
      </c>
      <c r="DJ150" s="310">
        <v>0</v>
      </c>
      <c r="DK150" s="310">
        <v>0</v>
      </c>
      <c r="DL150" s="310">
        <v>0</v>
      </c>
      <c r="DM150" s="310">
        <v>0</v>
      </c>
      <c r="DN150" s="310">
        <v>0</v>
      </c>
      <c r="DO150" s="310">
        <v>0</v>
      </c>
      <c r="DP150" s="310">
        <v>0</v>
      </c>
      <c r="DQ150" s="310">
        <v>0</v>
      </c>
      <c r="DR150" s="294">
        <v>0</v>
      </c>
      <c r="DS150" s="310">
        <v>0</v>
      </c>
      <c r="DT150" s="294">
        <v>1997</v>
      </c>
      <c r="DU150" s="310">
        <v>0</v>
      </c>
      <c r="DV150" s="310">
        <v>0</v>
      </c>
      <c r="DW150" s="310">
        <v>0</v>
      </c>
      <c r="DX150" s="310">
        <v>0</v>
      </c>
      <c r="DY150" s="310">
        <v>0</v>
      </c>
      <c r="DZ150" s="310">
        <v>0</v>
      </c>
      <c r="EA150" s="310">
        <v>0</v>
      </c>
      <c r="EB150" s="310">
        <v>0</v>
      </c>
      <c r="EC150" s="310">
        <v>0</v>
      </c>
      <c r="ED150" s="310">
        <v>0</v>
      </c>
      <c r="EE150" s="310">
        <v>0</v>
      </c>
      <c r="EF150" s="310">
        <v>0</v>
      </c>
      <c r="EG150" s="310">
        <v>0</v>
      </c>
      <c r="EH150" s="294">
        <v>0</v>
      </c>
      <c r="EI150" s="294">
        <v>0</v>
      </c>
      <c r="EJ150" s="291">
        <v>0</v>
      </c>
      <c r="EK150" s="310">
        <v>0</v>
      </c>
      <c r="EL150" s="294">
        <v>0</v>
      </c>
      <c r="EM150" s="310">
        <v>0</v>
      </c>
      <c r="EN150" s="310">
        <v>0</v>
      </c>
      <c r="EO150" s="310">
        <v>0</v>
      </c>
      <c r="EP150" s="258">
        <v>0</v>
      </c>
      <c r="EQ150" s="258">
        <v>0</v>
      </c>
      <c r="ER150" s="258">
        <v>0</v>
      </c>
      <c r="ES150" s="258">
        <v>0</v>
      </c>
      <c r="ET150" s="258">
        <v>0</v>
      </c>
      <c r="EU150" s="258">
        <v>0</v>
      </c>
      <c r="EV150" s="258">
        <v>556.79</v>
      </c>
      <c r="EW150" s="310">
        <v>0</v>
      </c>
      <c r="EX150" s="310">
        <v>0</v>
      </c>
      <c r="EY150" s="310">
        <v>0</v>
      </c>
      <c r="EZ150" s="310">
        <v>0</v>
      </c>
      <c r="FA150" s="310">
        <v>0</v>
      </c>
      <c r="FB150" s="310">
        <v>0</v>
      </c>
      <c r="FC150" s="310">
        <v>0</v>
      </c>
      <c r="FD150" s="310">
        <v>0</v>
      </c>
      <c r="FE150" s="310">
        <v>0</v>
      </c>
      <c r="FF150" s="310">
        <v>0</v>
      </c>
      <c r="FG150" s="310">
        <v>0</v>
      </c>
      <c r="FH150" s="310">
        <v>0</v>
      </c>
      <c r="FI150" s="310">
        <v>0</v>
      </c>
      <c r="FJ150" s="310">
        <v>0</v>
      </c>
      <c r="FK150" s="310">
        <v>0</v>
      </c>
      <c r="FL150" s="310">
        <v>0</v>
      </c>
      <c r="FM150" s="310">
        <v>0</v>
      </c>
      <c r="FN150" s="310">
        <v>0</v>
      </c>
      <c r="FO150" s="310">
        <v>0</v>
      </c>
      <c r="FP150" s="310">
        <v>0</v>
      </c>
      <c r="FQ150" s="310">
        <v>0</v>
      </c>
      <c r="FR150" s="310">
        <v>0</v>
      </c>
      <c r="FS150" s="310">
        <v>0</v>
      </c>
      <c r="FT150" s="310">
        <v>0</v>
      </c>
      <c r="FU150" s="310">
        <v>0</v>
      </c>
      <c r="FV150" s="310">
        <v>0</v>
      </c>
      <c r="FW150" s="310">
        <v>0</v>
      </c>
      <c r="FX150" s="310">
        <v>0</v>
      </c>
      <c r="FY150" s="310">
        <v>0</v>
      </c>
      <c r="FZ150" s="310">
        <v>0</v>
      </c>
      <c r="GA150" s="310">
        <v>0</v>
      </c>
      <c r="GB150" s="310">
        <v>0</v>
      </c>
      <c r="GC150" s="310">
        <v>0</v>
      </c>
      <c r="GD150" s="310">
        <v>0</v>
      </c>
      <c r="GE150" s="310">
        <v>0</v>
      </c>
      <c r="GF150" s="310">
        <v>0</v>
      </c>
      <c r="GG150" s="310">
        <v>0</v>
      </c>
      <c r="GH150" s="310">
        <v>0</v>
      </c>
      <c r="GI150" s="310">
        <v>0</v>
      </c>
      <c r="GJ150" s="294">
        <v>0</v>
      </c>
      <c r="GK150" s="310">
        <v>0</v>
      </c>
      <c r="GL150" s="294">
        <v>0</v>
      </c>
      <c r="GM150" s="310">
        <v>0</v>
      </c>
      <c r="GN150" s="258">
        <f t="shared" si="56"/>
        <v>0</v>
      </c>
      <c r="GO150" s="310">
        <v>0</v>
      </c>
      <c r="GP150" s="258">
        <f t="shared" si="57"/>
        <v>0</v>
      </c>
      <c r="GQ150" s="310">
        <v>0</v>
      </c>
      <c r="GR150" s="310">
        <v>0</v>
      </c>
      <c r="GS150" s="310">
        <v>0</v>
      </c>
      <c r="GT150" s="310">
        <v>0</v>
      </c>
      <c r="GU150" s="310">
        <v>0</v>
      </c>
      <c r="GV150" s="310">
        <v>0</v>
      </c>
      <c r="GW150" s="310">
        <v>0</v>
      </c>
      <c r="GX150" s="310">
        <v>0</v>
      </c>
      <c r="GY150" s="310">
        <v>0</v>
      </c>
      <c r="GZ150" s="310">
        <v>0</v>
      </c>
      <c r="HA150" s="310">
        <v>0</v>
      </c>
      <c r="HB150" s="310">
        <v>0</v>
      </c>
      <c r="HC150" s="310">
        <v>0</v>
      </c>
      <c r="HD150" s="310">
        <v>0</v>
      </c>
      <c r="HE150" s="310">
        <v>0</v>
      </c>
      <c r="HF150" s="258">
        <v>0</v>
      </c>
      <c r="HG150" s="310">
        <v>0</v>
      </c>
      <c r="HH150" s="258">
        <v>0</v>
      </c>
      <c r="HI150" s="311">
        <v>0</v>
      </c>
      <c r="HJ150" s="311">
        <v>0</v>
      </c>
      <c r="HK150" s="310">
        <v>0</v>
      </c>
      <c r="HL150" s="310">
        <v>0</v>
      </c>
      <c r="HM150" s="310">
        <v>0</v>
      </c>
      <c r="HN150" s="310">
        <v>0</v>
      </c>
      <c r="HO150" s="311">
        <v>0</v>
      </c>
      <c r="HP150" s="310">
        <v>0</v>
      </c>
      <c r="HQ150" s="310">
        <v>0</v>
      </c>
      <c r="HR150" s="310">
        <v>0</v>
      </c>
      <c r="HS150" s="310">
        <v>0</v>
      </c>
      <c r="HT150" s="310">
        <v>0</v>
      </c>
      <c r="HU150" s="310">
        <v>0</v>
      </c>
      <c r="HV150" s="310">
        <v>0</v>
      </c>
      <c r="HW150" s="310">
        <v>0</v>
      </c>
      <c r="HX150" s="310">
        <v>0</v>
      </c>
      <c r="HY150" s="310">
        <v>0</v>
      </c>
      <c r="HZ150" s="310">
        <v>0</v>
      </c>
      <c r="IA150" s="310">
        <v>0</v>
      </c>
      <c r="IB150" s="310">
        <v>0</v>
      </c>
      <c r="IC150" s="310">
        <v>0</v>
      </c>
      <c r="ID150" s="310">
        <v>0</v>
      </c>
      <c r="IE150" s="310">
        <v>0</v>
      </c>
      <c r="IF150" s="310">
        <v>0</v>
      </c>
      <c r="IG150" s="310">
        <v>0</v>
      </c>
      <c r="IH150" s="310">
        <v>0</v>
      </c>
      <c r="II150" s="310">
        <v>0</v>
      </c>
      <c r="IJ150" s="310">
        <v>0</v>
      </c>
      <c r="IK150" s="310">
        <v>0</v>
      </c>
      <c r="IL150" s="310">
        <v>0</v>
      </c>
      <c r="IM150" s="310">
        <v>0</v>
      </c>
      <c r="IN150" s="310">
        <v>0</v>
      </c>
      <c r="IO150" s="310">
        <v>0</v>
      </c>
      <c r="IP150" s="310">
        <v>0</v>
      </c>
      <c r="IQ150" s="310">
        <v>0</v>
      </c>
      <c r="IR150" s="310">
        <v>0</v>
      </c>
      <c r="IS150" s="310">
        <v>0</v>
      </c>
      <c r="IT150" s="310">
        <v>0</v>
      </c>
      <c r="IU150" s="310">
        <v>0</v>
      </c>
      <c r="IV150" s="310">
        <v>0</v>
      </c>
      <c r="IW150" s="310">
        <v>0</v>
      </c>
      <c r="IX150" s="310">
        <v>0</v>
      </c>
      <c r="IY150" s="310">
        <v>0</v>
      </c>
      <c r="IZ150" s="310">
        <v>0</v>
      </c>
      <c r="JA150" s="310">
        <v>0</v>
      </c>
    </row>
    <row r="151" spans="1:261" ht="94.5" x14ac:dyDescent="0.3">
      <c r="A151" s="293">
        <v>141</v>
      </c>
      <c r="B151" s="293" t="s">
        <v>526</v>
      </c>
      <c r="C151" s="292" t="s">
        <v>664</v>
      </c>
      <c r="D151" s="291">
        <v>247693041</v>
      </c>
      <c r="E151" s="265">
        <f t="shared" si="52"/>
        <v>6982.47</v>
      </c>
      <c r="F151" s="265">
        <f t="shared" si="49"/>
        <v>0</v>
      </c>
      <c r="G151" s="265">
        <f t="shared" si="50"/>
        <v>6145.47</v>
      </c>
      <c r="H151" s="265">
        <f t="shared" si="48"/>
        <v>0</v>
      </c>
      <c r="I151" s="265">
        <f t="shared" si="51"/>
        <v>837</v>
      </c>
      <c r="J151" s="290">
        <f t="shared" si="53"/>
        <v>2</v>
      </c>
      <c r="K151" s="310">
        <v>0</v>
      </c>
      <c r="L151" s="290">
        <v>2</v>
      </c>
      <c r="M151" s="310">
        <v>0</v>
      </c>
      <c r="N151" s="310">
        <v>0</v>
      </c>
      <c r="O151" s="310">
        <v>0</v>
      </c>
      <c r="P151" s="294">
        <v>496</v>
      </c>
      <c r="Q151" s="310">
        <v>0</v>
      </c>
      <c r="R151" s="310">
        <v>0</v>
      </c>
      <c r="S151" s="310">
        <v>0</v>
      </c>
      <c r="T151" s="310">
        <v>0</v>
      </c>
      <c r="U151" s="310">
        <v>0</v>
      </c>
      <c r="V151" s="294">
        <v>321</v>
      </c>
      <c r="W151" s="310">
        <v>0</v>
      </c>
      <c r="X151" s="294">
        <v>0</v>
      </c>
      <c r="Y151" s="310">
        <v>0</v>
      </c>
      <c r="Z151" s="294">
        <v>0</v>
      </c>
      <c r="AA151" s="310">
        <v>0</v>
      </c>
      <c r="AB151" s="294">
        <v>0</v>
      </c>
      <c r="AC151" s="310">
        <v>0</v>
      </c>
      <c r="AD151" s="294">
        <v>5</v>
      </c>
      <c r="AE151" s="310">
        <v>0</v>
      </c>
      <c r="AF151" s="311">
        <v>0</v>
      </c>
      <c r="AG151" s="310">
        <v>0</v>
      </c>
      <c r="AH151" s="310">
        <v>0</v>
      </c>
      <c r="AI151" s="310">
        <v>0</v>
      </c>
      <c r="AJ151" s="310">
        <v>0</v>
      </c>
      <c r="AK151" s="310">
        <v>0</v>
      </c>
      <c r="AL151" s="312">
        <v>0</v>
      </c>
      <c r="AM151" s="310">
        <v>0</v>
      </c>
      <c r="AN151" s="310">
        <v>0</v>
      </c>
      <c r="AO151" s="310">
        <v>0</v>
      </c>
      <c r="AP151" s="310">
        <v>0</v>
      </c>
      <c r="AQ151" s="310">
        <v>0</v>
      </c>
      <c r="AR151" s="312">
        <v>0</v>
      </c>
      <c r="AS151" s="310">
        <v>0</v>
      </c>
      <c r="AT151" s="312">
        <v>0</v>
      </c>
      <c r="AU151" s="310">
        <v>0</v>
      </c>
      <c r="AV151" s="312">
        <v>0</v>
      </c>
      <c r="AW151" s="310">
        <v>0</v>
      </c>
      <c r="AX151" s="312">
        <v>0</v>
      </c>
      <c r="AY151" s="310">
        <v>0</v>
      </c>
      <c r="AZ151" s="310">
        <v>0</v>
      </c>
      <c r="BA151" s="310">
        <v>0</v>
      </c>
      <c r="BB151" s="290">
        <v>0</v>
      </c>
      <c r="BC151" s="310">
        <v>0</v>
      </c>
      <c r="BD151" s="310">
        <v>0</v>
      </c>
      <c r="BE151" s="310">
        <v>0</v>
      </c>
      <c r="BF151" s="294">
        <v>0</v>
      </c>
      <c r="BG151" s="310">
        <v>0</v>
      </c>
      <c r="BH151" s="290">
        <v>28</v>
      </c>
      <c r="BI151" s="310">
        <v>0</v>
      </c>
      <c r="BJ151" s="310">
        <v>0</v>
      </c>
      <c r="BK151" s="310">
        <v>0</v>
      </c>
      <c r="BL151" s="294">
        <v>0</v>
      </c>
      <c r="BM151" s="310">
        <v>0</v>
      </c>
      <c r="BN151" s="310">
        <v>0</v>
      </c>
      <c r="BO151" s="310">
        <v>0</v>
      </c>
      <c r="BP151" s="294">
        <v>0</v>
      </c>
      <c r="BQ151" s="310">
        <v>0</v>
      </c>
      <c r="BR151" s="290">
        <v>101</v>
      </c>
      <c r="BS151" s="290">
        <f t="shared" si="54"/>
        <v>1</v>
      </c>
      <c r="BT151" s="310">
        <v>0</v>
      </c>
      <c r="BU151" s="290">
        <v>1</v>
      </c>
      <c r="BV151" s="310">
        <v>0</v>
      </c>
      <c r="BW151" s="310">
        <v>0</v>
      </c>
      <c r="BX151" s="310">
        <v>0</v>
      </c>
      <c r="BY151" s="294">
        <v>20</v>
      </c>
      <c r="BZ151" s="310">
        <v>0</v>
      </c>
      <c r="CA151" s="310">
        <v>0</v>
      </c>
      <c r="CB151" s="310">
        <v>0</v>
      </c>
      <c r="CC151" s="258">
        <v>0</v>
      </c>
      <c r="CD151" s="310">
        <v>0</v>
      </c>
      <c r="CE151" s="310">
        <v>0</v>
      </c>
      <c r="CF151" s="313">
        <v>0</v>
      </c>
      <c r="CG151" s="313">
        <v>0</v>
      </c>
      <c r="CH151" s="310">
        <v>0</v>
      </c>
      <c r="CI151" s="313">
        <v>0</v>
      </c>
      <c r="CJ151" s="310">
        <v>0</v>
      </c>
      <c r="CK151" s="310">
        <v>0</v>
      </c>
      <c r="CL151" s="310">
        <v>0</v>
      </c>
      <c r="CM151" s="311">
        <v>0</v>
      </c>
      <c r="CN151" s="310">
        <v>0</v>
      </c>
      <c r="CO151" s="311">
        <v>1</v>
      </c>
      <c r="CP151" s="310">
        <v>0</v>
      </c>
      <c r="CQ151" s="310">
        <v>0</v>
      </c>
      <c r="CR151" s="310">
        <v>0</v>
      </c>
      <c r="CS151" s="290">
        <v>7</v>
      </c>
      <c r="CT151" s="310">
        <v>0</v>
      </c>
      <c r="CU151" s="310">
        <v>0</v>
      </c>
      <c r="CV151" s="310">
        <v>0</v>
      </c>
      <c r="CW151" s="310">
        <v>0</v>
      </c>
      <c r="CX151" s="310">
        <v>0</v>
      </c>
      <c r="CY151" s="290">
        <v>10</v>
      </c>
      <c r="CZ151" s="290">
        <f t="shared" si="55"/>
        <v>16</v>
      </c>
      <c r="DA151" s="310">
        <v>0</v>
      </c>
      <c r="DB151" s="290">
        <v>16</v>
      </c>
      <c r="DC151" s="310">
        <v>0</v>
      </c>
      <c r="DD151" s="294">
        <v>210</v>
      </c>
      <c r="DE151" s="310">
        <v>0</v>
      </c>
      <c r="DF151" s="310">
        <v>0</v>
      </c>
      <c r="DG151" s="310">
        <v>0</v>
      </c>
      <c r="DH151" s="310">
        <v>0</v>
      </c>
      <c r="DI151" s="310">
        <v>0</v>
      </c>
      <c r="DJ151" s="310">
        <v>0</v>
      </c>
      <c r="DK151" s="310">
        <v>0</v>
      </c>
      <c r="DL151" s="310">
        <v>0</v>
      </c>
      <c r="DM151" s="310">
        <v>0</v>
      </c>
      <c r="DN151" s="310">
        <v>0</v>
      </c>
      <c r="DO151" s="310">
        <v>0</v>
      </c>
      <c r="DP151" s="310">
        <v>0</v>
      </c>
      <c r="DQ151" s="310">
        <v>0</v>
      </c>
      <c r="DR151" s="294">
        <v>0</v>
      </c>
      <c r="DS151" s="310">
        <v>0</v>
      </c>
      <c r="DT151" s="294">
        <v>3970.34</v>
      </c>
      <c r="DU151" s="310">
        <v>0</v>
      </c>
      <c r="DV151" s="310">
        <v>0</v>
      </c>
      <c r="DW151" s="310">
        <v>0</v>
      </c>
      <c r="DX151" s="310">
        <v>0</v>
      </c>
      <c r="DY151" s="310">
        <v>0</v>
      </c>
      <c r="DZ151" s="310">
        <v>0</v>
      </c>
      <c r="EA151" s="310">
        <v>0</v>
      </c>
      <c r="EB151" s="310">
        <v>0</v>
      </c>
      <c r="EC151" s="310">
        <v>0</v>
      </c>
      <c r="ED151" s="310">
        <v>0</v>
      </c>
      <c r="EE151" s="310">
        <v>0</v>
      </c>
      <c r="EF151" s="310">
        <v>0</v>
      </c>
      <c r="EG151" s="310">
        <v>0</v>
      </c>
      <c r="EH151" s="294">
        <v>0</v>
      </c>
      <c r="EI151" s="294">
        <v>0</v>
      </c>
      <c r="EJ151" s="291">
        <v>2482.3000000000002</v>
      </c>
      <c r="EK151" s="310">
        <v>0</v>
      </c>
      <c r="EL151" s="294">
        <v>3</v>
      </c>
      <c r="EM151" s="310">
        <v>0</v>
      </c>
      <c r="EN151" s="310">
        <v>0</v>
      </c>
      <c r="EO151" s="310">
        <v>0</v>
      </c>
      <c r="EP151" s="258">
        <v>1965.13</v>
      </c>
      <c r="EQ151" s="258">
        <v>0</v>
      </c>
      <c r="ER151" s="258">
        <v>0</v>
      </c>
      <c r="ES151" s="258">
        <v>0</v>
      </c>
      <c r="ET151" s="258">
        <v>0</v>
      </c>
      <c r="EU151" s="258">
        <v>0</v>
      </c>
      <c r="EV151" s="258">
        <v>0</v>
      </c>
      <c r="EW151" s="310">
        <v>0</v>
      </c>
      <c r="EX151" s="310">
        <v>0</v>
      </c>
      <c r="EY151" s="310">
        <v>0</v>
      </c>
      <c r="EZ151" s="310">
        <v>0</v>
      </c>
      <c r="FA151" s="310">
        <v>0</v>
      </c>
      <c r="FB151" s="310">
        <v>0</v>
      </c>
      <c r="FC151" s="310">
        <v>0</v>
      </c>
      <c r="FD151" s="310">
        <v>0</v>
      </c>
      <c r="FE151" s="310">
        <v>0</v>
      </c>
      <c r="FF151" s="310">
        <v>0</v>
      </c>
      <c r="FG151" s="310">
        <v>0</v>
      </c>
      <c r="FH151" s="310">
        <v>0</v>
      </c>
      <c r="FI151" s="310">
        <v>0</v>
      </c>
      <c r="FJ151" s="310">
        <v>0</v>
      </c>
      <c r="FK151" s="310">
        <v>0</v>
      </c>
      <c r="FL151" s="310">
        <v>0</v>
      </c>
      <c r="FM151" s="310">
        <v>0</v>
      </c>
      <c r="FN151" s="310">
        <v>0</v>
      </c>
      <c r="FO151" s="310">
        <v>0</v>
      </c>
      <c r="FP151" s="310">
        <v>0</v>
      </c>
      <c r="FQ151" s="310">
        <v>0</v>
      </c>
      <c r="FR151" s="310">
        <v>0</v>
      </c>
      <c r="FS151" s="310">
        <v>0</v>
      </c>
      <c r="FT151" s="310">
        <v>0</v>
      </c>
      <c r="FU151" s="310">
        <v>0</v>
      </c>
      <c r="FV151" s="310">
        <v>0</v>
      </c>
      <c r="FW151" s="310">
        <v>0</v>
      </c>
      <c r="FX151" s="310">
        <v>0</v>
      </c>
      <c r="FY151" s="310">
        <v>0</v>
      </c>
      <c r="FZ151" s="310">
        <v>0</v>
      </c>
      <c r="GA151" s="310">
        <v>0</v>
      </c>
      <c r="GB151" s="310">
        <v>0</v>
      </c>
      <c r="GC151" s="310">
        <v>0</v>
      </c>
      <c r="GD151" s="310">
        <v>0</v>
      </c>
      <c r="GE151" s="310">
        <v>0</v>
      </c>
      <c r="GF151" s="310">
        <v>0</v>
      </c>
      <c r="GG151" s="310">
        <v>0</v>
      </c>
      <c r="GH151" s="310">
        <v>0</v>
      </c>
      <c r="GI151" s="310">
        <v>0</v>
      </c>
      <c r="GJ151" s="294">
        <v>655</v>
      </c>
      <c r="GK151" s="310">
        <v>0</v>
      </c>
      <c r="GL151" s="294">
        <v>3</v>
      </c>
      <c r="GM151" s="310">
        <v>0</v>
      </c>
      <c r="GN151" s="258">
        <f t="shared" si="56"/>
        <v>0</v>
      </c>
      <c r="GO151" s="310">
        <v>0</v>
      </c>
      <c r="GP151" s="258">
        <f t="shared" si="57"/>
        <v>0</v>
      </c>
      <c r="GQ151" s="310">
        <v>0</v>
      </c>
      <c r="GR151" s="310">
        <v>0</v>
      </c>
      <c r="GS151" s="310">
        <v>0</v>
      </c>
      <c r="GT151" s="310">
        <v>0</v>
      </c>
      <c r="GU151" s="310">
        <v>0</v>
      </c>
      <c r="GV151" s="310">
        <v>0</v>
      </c>
      <c r="GW151" s="310">
        <v>0</v>
      </c>
      <c r="GX151" s="310">
        <v>0</v>
      </c>
      <c r="GY151" s="310">
        <v>0</v>
      </c>
      <c r="GZ151" s="310">
        <v>0</v>
      </c>
      <c r="HA151" s="310">
        <v>0</v>
      </c>
      <c r="HB151" s="310">
        <v>0</v>
      </c>
      <c r="HC151" s="310">
        <v>0</v>
      </c>
      <c r="HD151" s="310">
        <v>0</v>
      </c>
      <c r="HE151" s="310">
        <v>0</v>
      </c>
      <c r="HF151" s="258">
        <v>0</v>
      </c>
      <c r="HG151" s="310">
        <v>0</v>
      </c>
      <c r="HH151" s="258">
        <v>0</v>
      </c>
      <c r="HI151" s="311">
        <v>0</v>
      </c>
      <c r="HJ151" s="311">
        <v>0</v>
      </c>
      <c r="HK151" s="310">
        <v>0</v>
      </c>
      <c r="HL151" s="310">
        <v>0</v>
      </c>
      <c r="HM151" s="310">
        <v>0</v>
      </c>
      <c r="HN151" s="310">
        <v>0</v>
      </c>
      <c r="HO151" s="311">
        <v>0</v>
      </c>
      <c r="HP151" s="310">
        <v>0</v>
      </c>
      <c r="HQ151" s="310">
        <v>0</v>
      </c>
      <c r="HR151" s="310">
        <v>0</v>
      </c>
      <c r="HS151" s="310">
        <v>0</v>
      </c>
      <c r="HT151" s="310">
        <v>0</v>
      </c>
      <c r="HU151" s="310">
        <v>0</v>
      </c>
      <c r="HV151" s="310">
        <v>0</v>
      </c>
      <c r="HW151" s="310">
        <v>0</v>
      </c>
      <c r="HX151" s="310">
        <v>0</v>
      </c>
      <c r="HY151" s="310">
        <v>0</v>
      </c>
      <c r="HZ151" s="310">
        <v>0</v>
      </c>
      <c r="IA151" s="310">
        <v>0</v>
      </c>
      <c r="IB151" s="310">
        <v>0</v>
      </c>
      <c r="IC151" s="310">
        <v>0</v>
      </c>
      <c r="ID151" s="310">
        <v>0</v>
      </c>
      <c r="IE151" s="310">
        <v>0</v>
      </c>
      <c r="IF151" s="310">
        <v>0</v>
      </c>
      <c r="IG151" s="310">
        <v>0</v>
      </c>
      <c r="IH151" s="310">
        <v>0</v>
      </c>
      <c r="II151" s="310">
        <v>0</v>
      </c>
      <c r="IJ151" s="310">
        <v>0</v>
      </c>
      <c r="IK151" s="310">
        <v>0</v>
      </c>
      <c r="IL151" s="310">
        <v>0</v>
      </c>
      <c r="IM151" s="310">
        <v>0</v>
      </c>
      <c r="IN151" s="310">
        <v>0</v>
      </c>
      <c r="IO151" s="310">
        <v>0</v>
      </c>
      <c r="IP151" s="310">
        <v>0</v>
      </c>
      <c r="IQ151" s="310">
        <v>0</v>
      </c>
      <c r="IR151" s="310">
        <v>0</v>
      </c>
      <c r="IS151" s="310">
        <v>0</v>
      </c>
      <c r="IT151" s="310">
        <v>0</v>
      </c>
      <c r="IU151" s="310">
        <v>0</v>
      </c>
      <c r="IV151" s="310">
        <v>0</v>
      </c>
      <c r="IW151" s="310">
        <v>0</v>
      </c>
      <c r="IX151" s="310">
        <v>0</v>
      </c>
      <c r="IY151" s="310">
        <v>0</v>
      </c>
      <c r="IZ151" s="310">
        <v>0</v>
      </c>
      <c r="JA151" s="310">
        <v>0</v>
      </c>
    </row>
    <row r="152" spans="1:261" ht="78.75" x14ac:dyDescent="0.3">
      <c r="A152" s="293">
        <v>142</v>
      </c>
      <c r="B152" s="293" t="s">
        <v>526</v>
      </c>
      <c r="C152" s="292" t="s">
        <v>665</v>
      </c>
      <c r="D152" s="291">
        <v>247693077</v>
      </c>
      <c r="E152" s="265">
        <f t="shared" si="52"/>
        <v>2980.95</v>
      </c>
      <c r="F152" s="265">
        <f t="shared" si="49"/>
        <v>0</v>
      </c>
      <c r="G152" s="265">
        <f t="shared" si="50"/>
        <v>2522.9499999999998</v>
      </c>
      <c r="H152" s="265">
        <f>SUM(O152,S152,U152,W152,Y152,AA152,AK152,AO152,AQ152,AS152,AU152,AW152,BC152,BE152,AY152,FK152,FL152,FM152,FQ152,FR152,BX152,CB152,DE152,DI152,DU152,DY152,EM152,ET152,EU152,FE152,FF152,FG152,GO152,GS152,HN152,HR152,HT152,HV152,HX152,HZ152,IJ152,IN152,IP152,IR152,IT152,IV152,FS152,FW152,FX152,FY152,GC152,GD152,GE152,GU152,GW152,GY152,HA152,HC152,IB152,IX152,IZ152,DK152,DM152,DO152,DQ152,IF152,EA152,EC152,EE152,EG152,ID152)</f>
        <v>0</v>
      </c>
      <c r="I152" s="265">
        <f t="shared" si="51"/>
        <v>458</v>
      </c>
      <c r="J152" s="290">
        <f t="shared" si="53"/>
        <v>1</v>
      </c>
      <c r="K152" s="310">
        <v>0</v>
      </c>
      <c r="L152" s="290">
        <v>1</v>
      </c>
      <c r="M152" s="310">
        <v>0</v>
      </c>
      <c r="N152" s="310">
        <v>0</v>
      </c>
      <c r="O152" s="310">
        <v>0</v>
      </c>
      <c r="P152" s="294">
        <v>0</v>
      </c>
      <c r="Q152" s="310">
        <v>0</v>
      </c>
      <c r="R152" s="310">
        <v>0</v>
      </c>
      <c r="S152" s="310">
        <v>0</v>
      </c>
      <c r="T152" s="310">
        <v>0</v>
      </c>
      <c r="U152" s="310">
        <v>0</v>
      </c>
      <c r="V152" s="294">
        <v>0</v>
      </c>
      <c r="W152" s="310">
        <v>0</v>
      </c>
      <c r="X152" s="294">
        <v>0</v>
      </c>
      <c r="Y152" s="310">
        <v>0</v>
      </c>
      <c r="Z152" s="294">
        <v>273</v>
      </c>
      <c r="AA152" s="310">
        <v>0</v>
      </c>
      <c r="AB152" s="294">
        <v>0</v>
      </c>
      <c r="AC152" s="310">
        <v>0</v>
      </c>
      <c r="AD152" s="294">
        <v>0</v>
      </c>
      <c r="AE152" s="310">
        <v>0</v>
      </c>
      <c r="AF152" s="311">
        <v>0</v>
      </c>
      <c r="AG152" s="310">
        <v>0</v>
      </c>
      <c r="AH152" s="310">
        <v>0</v>
      </c>
      <c r="AI152" s="310">
        <v>0</v>
      </c>
      <c r="AJ152" s="310">
        <v>0</v>
      </c>
      <c r="AK152" s="310">
        <v>0</v>
      </c>
      <c r="AL152" s="312">
        <v>0</v>
      </c>
      <c r="AM152" s="310">
        <v>0</v>
      </c>
      <c r="AN152" s="310">
        <v>0</v>
      </c>
      <c r="AO152" s="310">
        <v>0</v>
      </c>
      <c r="AP152" s="310">
        <v>0</v>
      </c>
      <c r="AQ152" s="310">
        <v>0</v>
      </c>
      <c r="AR152" s="312">
        <v>0</v>
      </c>
      <c r="AS152" s="310">
        <v>0</v>
      </c>
      <c r="AT152" s="312">
        <v>0</v>
      </c>
      <c r="AU152" s="310">
        <v>0</v>
      </c>
      <c r="AV152" s="312">
        <v>0</v>
      </c>
      <c r="AW152" s="310">
        <v>0</v>
      </c>
      <c r="AX152" s="312">
        <v>0</v>
      </c>
      <c r="AY152" s="310">
        <v>0</v>
      </c>
      <c r="AZ152" s="310">
        <v>0</v>
      </c>
      <c r="BA152" s="310">
        <v>0</v>
      </c>
      <c r="BB152" s="290">
        <v>0</v>
      </c>
      <c r="BC152" s="310">
        <v>0</v>
      </c>
      <c r="BD152" s="310">
        <v>0</v>
      </c>
      <c r="BE152" s="310">
        <v>0</v>
      </c>
      <c r="BF152" s="294">
        <v>0</v>
      </c>
      <c r="BG152" s="310">
        <v>0</v>
      </c>
      <c r="BH152" s="290">
        <v>26</v>
      </c>
      <c r="BI152" s="310">
        <v>0</v>
      </c>
      <c r="BJ152" s="310">
        <v>0</v>
      </c>
      <c r="BK152" s="310">
        <v>0</v>
      </c>
      <c r="BL152" s="294">
        <v>0</v>
      </c>
      <c r="BM152" s="310">
        <v>0</v>
      </c>
      <c r="BN152" s="310">
        <v>0</v>
      </c>
      <c r="BO152" s="310">
        <v>0</v>
      </c>
      <c r="BP152" s="294">
        <v>0</v>
      </c>
      <c r="BQ152" s="310">
        <v>0</v>
      </c>
      <c r="BR152" s="290">
        <v>0</v>
      </c>
      <c r="BS152" s="290">
        <f t="shared" si="54"/>
        <v>1</v>
      </c>
      <c r="BT152" s="310">
        <v>0</v>
      </c>
      <c r="BU152" s="290">
        <v>1</v>
      </c>
      <c r="BV152" s="310">
        <v>0</v>
      </c>
      <c r="BW152" s="310">
        <v>0</v>
      </c>
      <c r="BX152" s="310">
        <v>0</v>
      </c>
      <c r="BY152" s="294">
        <v>0</v>
      </c>
      <c r="BZ152" s="310">
        <v>0</v>
      </c>
      <c r="CA152" s="310">
        <v>0</v>
      </c>
      <c r="CB152" s="310">
        <v>0</v>
      </c>
      <c r="CC152" s="258">
        <v>15</v>
      </c>
      <c r="CD152" s="310">
        <v>0</v>
      </c>
      <c r="CE152" s="310">
        <v>0</v>
      </c>
      <c r="CF152" s="313">
        <v>0</v>
      </c>
      <c r="CG152" s="313">
        <v>0</v>
      </c>
      <c r="CH152" s="310">
        <v>0</v>
      </c>
      <c r="CI152" s="313">
        <v>0</v>
      </c>
      <c r="CJ152" s="310">
        <v>0</v>
      </c>
      <c r="CK152" s="310">
        <v>0</v>
      </c>
      <c r="CL152" s="310">
        <v>0</v>
      </c>
      <c r="CM152" s="311">
        <v>0</v>
      </c>
      <c r="CN152" s="310">
        <v>0</v>
      </c>
      <c r="CO152" s="311">
        <v>1</v>
      </c>
      <c r="CP152" s="310">
        <v>0</v>
      </c>
      <c r="CQ152" s="310">
        <v>0</v>
      </c>
      <c r="CR152" s="310">
        <v>0</v>
      </c>
      <c r="CS152" s="290">
        <v>0</v>
      </c>
      <c r="CT152" s="310">
        <v>0</v>
      </c>
      <c r="CU152" s="310">
        <v>0</v>
      </c>
      <c r="CV152" s="310">
        <v>0</v>
      </c>
      <c r="CW152" s="310">
        <v>0</v>
      </c>
      <c r="CX152" s="310">
        <v>0</v>
      </c>
      <c r="CY152" s="290">
        <v>0</v>
      </c>
      <c r="CZ152" s="290">
        <f t="shared" si="55"/>
        <v>21</v>
      </c>
      <c r="DA152" s="310">
        <v>0</v>
      </c>
      <c r="DB152" s="290">
        <v>21</v>
      </c>
      <c r="DC152" s="310">
        <v>0</v>
      </c>
      <c r="DD152" s="294">
        <v>105</v>
      </c>
      <c r="DE152" s="310">
        <v>0</v>
      </c>
      <c r="DF152" s="310">
        <v>0</v>
      </c>
      <c r="DG152" s="310">
        <v>0</v>
      </c>
      <c r="DH152" s="310">
        <v>0</v>
      </c>
      <c r="DI152" s="310">
        <v>0</v>
      </c>
      <c r="DJ152" s="310">
        <v>0</v>
      </c>
      <c r="DK152" s="310">
        <v>0</v>
      </c>
      <c r="DL152" s="310">
        <v>0</v>
      </c>
      <c r="DM152" s="310">
        <v>0</v>
      </c>
      <c r="DN152" s="310">
        <v>0</v>
      </c>
      <c r="DO152" s="310">
        <v>0</v>
      </c>
      <c r="DP152" s="310">
        <v>0</v>
      </c>
      <c r="DQ152" s="310">
        <v>0</v>
      </c>
      <c r="DR152" s="294">
        <v>170</v>
      </c>
      <c r="DS152" s="310">
        <v>0</v>
      </c>
      <c r="DT152" s="294">
        <v>2212</v>
      </c>
      <c r="DU152" s="310">
        <v>0</v>
      </c>
      <c r="DV152" s="310">
        <v>0</v>
      </c>
      <c r="DW152" s="310">
        <v>0</v>
      </c>
      <c r="DX152" s="310">
        <v>0</v>
      </c>
      <c r="DY152" s="310">
        <v>0</v>
      </c>
      <c r="DZ152" s="310">
        <v>0</v>
      </c>
      <c r="EA152" s="310">
        <v>0</v>
      </c>
      <c r="EB152" s="310">
        <v>0</v>
      </c>
      <c r="EC152" s="310">
        <v>0</v>
      </c>
      <c r="ED152" s="310">
        <v>0</v>
      </c>
      <c r="EE152" s="310">
        <v>0</v>
      </c>
      <c r="EF152" s="310">
        <v>0</v>
      </c>
      <c r="EG152" s="310">
        <v>0</v>
      </c>
      <c r="EH152" s="294">
        <v>0</v>
      </c>
      <c r="EI152" s="294">
        <v>0</v>
      </c>
      <c r="EJ152" s="291">
        <v>0</v>
      </c>
      <c r="EK152" s="310">
        <v>0</v>
      </c>
      <c r="EL152" s="294">
        <v>0</v>
      </c>
      <c r="EM152" s="310">
        <v>0</v>
      </c>
      <c r="EN152" s="310">
        <v>0</v>
      </c>
      <c r="EO152" s="310">
        <v>0</v>
      </c>
      <c r="EP152" s="258">
        <v>205.95</v>
      </c>
      <c r="EQ152" s="258">
        <v>0</v>
      </c>
      <c r="ER152" s="258">
        <v>0</v>
      </c>
      <c r="ES152" s="258">
        <v>0</v>
      </c>
      <c r="ET152" s="258">
        <v>0</v>
      </c>
      <c r="EU152" s="258">
        <v>0</v>
      </c>
      <c r="EV152" s="258">
        <v>0</v>
      </c>
      <c r="EW152" s="310">
        <v>0</v>
      </c>
      <c r="EX152" s="310">
        <v>0</v>
      </c>
      <c r="EY152" s="310">
        <v>0</v>
      </c>
      <c r="EZ152" s="310">
        <v>0</v>
      </c>
      <c r="FA152" s="310">
        <v>0</v>
      </c>
      <c r="FB152" s="310">
        <v>0</v>
      </c>
      <c r="FC152" s="310">
        <v>0</v>
      </c>
      <c r="FD152" s="310">
        <v>0</v>
      </c>
      <c r="FE152" s="310">
        <v>0</v>
      </c>
      <c r="FF152" s="310">
        <v>0</v>
      </c>
      <c r="FG152" s="310">
        <v>0</v>
      </c>
      <c r="FH152" s="310">
        <v>0</v>
      </c>
      <c r="FI152" s="310">
        <v>0</v>
      </c>
      <c r="FJ152" s="310">
        <v>0</v>
      </c>
      <c r="FK152" s="310">
        <v>0</v>
      </c>
      <c r="FL152" s="310">
        <v>0</v>
      </c>
      <c r="FM152" s="310">
        <v>0</v>
      </c>
      <c r="FN152" s="310">
        <v>0</v>
      </c>
      <c r="FO152" s="310">
        <v>0</v>
      </c>
      <c r="FP152" s="310">
        <v>0</v>
      </c>
      <c r="FQ152" s="310">
        <v>0</v>
      </c>
      <c r="FR152" s="310">
        <v>0</v>
      </c>
      <c r="FS152" s="310">
        <v>0</v>
      </c>
      <c r="FT152" s="310">
        <v>0</v>
      </c>
      <c r="FU152" s="310">
        <v>0</v>
      </c>
      <c r="FV152" s="310">
        <v>0</v>
      </c>
      <c r="FW152" s="310">
        <v>0</v>
      </c>
      <c r="FX152" s="310">
        <v>0</v>
      </c>
      <c r="FY152" s="310">
        <v>0</v>
      </c>
      <c r="FZ152" s="310">
        <v>0</v>
      </c>
      <c r="GA152" s="310">
        <v>0</v>
      </c>
      <c r="GB152" s="310">
        <v>0</v>
      </c>
      <c r="GC152" s="310">
        <v>0</v>
      </c>
      <c r="GD152" s="310">
        <v>0</v>
      </c>
      <c r="GE152" s="310">
        <v>0</v>
      </c>
      <c r="GF152" s="310">
        <v>0</v>
      </c>
      <c r="GG152" s="310">
        <v>0</v>
      </c>
      <c r="GH152" s="310">
        <v>0</v>
      </c>
      <c r="GI152" s="310">
        <v>0</v>
      </c>
      <c r="GJ152" s="294">
        <v>68</v>
      </c>
      <c r="GK152" s="310">
        <v>0</v>
      </c>
      <c r="GL152" s="294">
        <v>3</v>
      </c>
      <c r="GM152" s="310">
        <v>0</v>
      </c>
      <c r="GN152" s="258">
        <f t="shared" si="56"/>
        <v>0</v>
      </c>
      <c r="GO152" s="310">
        <v>0</v>
      </c>
      <c r="GP152" s="258">
        <f t="shared" si="57"/>
        <v>0</v>
      </c>
      <c r="GQ152" s="310">
        <v>0</v>
      </c>
      <c r="GR152" s="310">
        <v>0</v>
      </c>
      <c r="GS152" s="310">
        <v>0</v>
      </c>
      <c r="GT152" s="310">
        <v>0</v>
      </c>
      <c r="GU152" s="310">
        <v>0</v>
      </c>
      <c r="GV152" s="310">
        <v>0</v>
      </c>
      <c r="GW152" s="310">
        <v>0</v>
      </c>
      <c r="GX152" s="310">
        <v>0</v>
      </c>
      <c r="GY152" s="310">
        <v>0</v>
      </c>
      <c r="GZ152" s="310">
        <v>0</v>
      </c>
      <c r="HA152" s="310">
        <v>0</v>
      </c>
      <c r="HB152" s="310">
        <v>0</v>
      </c>
      <c r="HC152" s="310">
        <v>0</v>
      </c>
      <c r="HD152" s="310">
        <v>0</v>
      </c>
      <c r="HE152" s="310">
        <v>0</v>
      </c>
      <c r="HF152" s="258">
        <v>0</v>
      </c>
      <c r="HG152" s="310">
        <v>0</v>
      </c>
      <c r="HH152" s="258">
        <v>0</v>
      </c>
      <c r="HI152" s="311">
        <v>0</v>
      </c>
      <c r="HJ152" s="311">
        <v>0</v>
      </c>
      <c r="HK152" s="310">
        <v>0</v>
      </c>
      <c r="HL152" s="310">
        <v>0</v>
      </c>
      <c r="HM152" s="310">
        <v>0</v>
      </c>
      <c r="HN152" s="310">
        <v>0</v>
      </c>
      <c r="HO152" s="311">
        <v>0</v>
      </c>
      <c r="HP152" s="310">
        <v>0</v>
      </c>
      <c r="HQ152" s="310">
        <v>0</v>
      </c>
      <c r="HR152" s="310">
        <v>0</v>
      </c>
      <c r="HS152" s="310">
        <v>0</v>
      </c>
      <c r="HT152" s="310">
        <v>0</v>
      </c>
      <c r="HU152" s="310">
        <v>0</v>
      </c>
      <c r="HV152" s="310">
        <v>0</v>
      </c>
      <c r="HW152" s="310">
        <v>0</v>
      </c>
      <c r="HX152" s="310">
        <v>0</v>
      </c>
      <c r="HY152" s="310">
        <v>0</v>
      </c>
      <c r="HZ152" s="310">
        <v>0</v>
      </c>
      <c r="IA152" s="310">
        <v>0</v>
      </c>
      <c r="IB152" s="310">
        <v>0</v>
      </c>
      <c r="IC152" s="310">
        <v>0</v>
      </c>
      <c r="ID152" s="310">
        <v>0</v>
      </c>
      <c r="IE152" s="310">
        <v>0</v>
      </c>
      <c r="IF152" s="310">
        <v>0</v>
      </c>
      <c r="IG152" s="310">
        <v>0</v>
      </c>
      <c r="IH152" s="310">
        <v>0</v>
      </c>
      <c r="II152" s="310">
        <v>0</v>
      </c>
      <c r="IJ152" s="310">
        <v>0</v>
      </c>
      <c r="IK152" s="310">
        <v>0</v>
      </c>
      <c r="IL152" s="310">
        <v>0</v>
      </c>
      <c r="IM152" s="310">
        <v>0</v>
      </c>
      <c r="IN152" s="310">
        <v>0</v>
      </c>
      <c r="IO152" s="310">
        <v>0</v>
      </c>
      <c r="IP152" s="310">
        <v>0</v>
      </c>
      <c r="IQ152" s="310">
        <v>0</v>
      </c>
      <c r="IR152" s="310">
        <v>0</v>
      </c>
      <c r="IS152" s="310">
        <v>0</v>
      </c>
      <c r="IT152" s="310">
        <v>0</v>
      </c>
      <c r="IU152" s="310">
        <v>0</v>
      </c>
      <c r="IV152" s="310">
        <v>0</v>
      </c>
      <c r="IW152" s="310">
        <v>0</v>
      </c>
      <c r="IX152" s="310">
        <v>0</v>
      </c>
      <c r="IY152" s="310">
        <v>0</v>
      </c>
      <c r="IZ152" s="310">
        <v>0</v>
      </c>
      <c r="JA152" s="310">
        <v>0</v>
      </c>
    </row>
    <row r="153" spans="1:261" ht="31.5" x14ac:dyDescent="0.3">
      <c r="A153" s="293">
        <v>143</v>
      </c>
      <c r="B153" s="293" t="s">
        <v>526</v>
      </c>
      <c r="C153" s="292" t="s">
        <v>666</v>
      </c>
      <c r="D153" s="291">
        <v>247693029</v>
      </c>
      <c r="E153" s="265">
        <f t="shared" si="52"/>
        <v>2033.63</v>
      </c>
      <c r="F153" s="265">
        <f t="shared" si="49"/>
        <v>0</v>
      </c>
      <c r="G153" s="265">
        <f t="shared" si="50"/>
        <v>1359.63</v>
      </c>
      <c r="H153" s="265">
        <f>SUM(O153,S153,U153,W153,Y153,AA153,AK153,AO153,AQ153,AS153,AU153,AW153,BC153,BE153,AY153,FK153,FL153,FM153,FQ153,FR153,BX153,CB153,DE153,DI153,DU153,DY153,ES153,ET153,EU153,FE153,FF153,FG153,GO153,GS153,HN153,HR153,HT153,HV153,HX153,HZ153,IJ153,IN153,IP153,IR153,IT153,IV153,FS153,FW153,FX153,FY153,GC153,GD153,GE153,GU153,GW153,GY153,HA153,HC153,IB153,IX153,IZ153,DK153,DM153,DO153,DQ153,IF153,EA153,EC153,EE153,EG153,ID153)</f>
        <v>0</v>
      </c>
      <c r="I153" s="265">
        <f t="shared" si="51"/>
        <v>674</v>
      </c>
      <c r="J153" s="290">
        <f t="shared" si="53"/>
        <v>2</v>
      </c>
      <c r="K153" s="310">
        <v>0</v>
      </c>
      <c r="L153" s="290">
        <v>2</v>
      </c>
      <c r="M153" s="310">
        <v>0</v>
      </c>
      <c r="N153" s="310">
        <v>0</v>
      </c>
      <c r="O153" s="310">
        <v>0</v>
      </c>
      <c r="P153" s="294">
        <v>0</v>
      </c>
      <c r="Q153" s="310">
        <v>0</v>
      </c>
      <c r="R153" s="310">
        <v>0</v>
      </c>
      <c r="S153" s="310">
        <v>0</v>
      </c>
      <c r="T153" s="310">
        <v>0</v>
      </c>
      <c r="U153" s="310">
        <v>0</v>
      </c>
      <c r="V153" s="294">
        <v>0</v>
      </c>
      <c r="W153" s="310">
        <v>0</v>
      </c>
      <c r="X153" s="294">
        <v>0</v>
      </c>
      <c r="Y153" s="310">
        <v>0</v>
      </c>
      <c r="Z153" s="294">
        <v>674</v>
      </c>
      <c r="AA153" s="310">
        <v>0</v>
      </c>
      <c r="AB153" s="294">
        <v>0</v>
      </c>
      <c r="AC153" s="310">
        <v>0</v>
      </c>
      <c r="AD153" s="294">
        <v>2</v>
      </c>
      <c r="AE153" s="310">
        <v>0</v>
      </c>
      <c r="AF153" s="311">
        <v>0</v>
      </c>
      <c r="AG153" s="310">
        <v>0</v>
      </c>
      <c r="AH153" s="310">
        <v>0</v>
      </c>
      <c r="AI153" s="310">
        <v>0</v>
      </c>
      <c r="AJ153" s="310">
        <v>0</v>
      </c>
      <c r="AK153" s="310">
        <v>0</v>
      </c>
      <c r="AL153" s="312">
        <v>0</v>
      </c>
      <c r="AM153" s="310">
        <v>0</v>
      </c>
      <c r="AN153" s="310">
        <v>0</v>
      </c>
      <c r="AO153" s="310">
        <v>0</v>
      </c>
      <c r="AP153" s="310">
        <v>0</v>
      </c>
      <c r="AQ153" s="310">
        <v>0</v>
      </c>
      <c r="AR153" s="312">
        <v>0</v>
      </c>
      <c r="AS153" s="310">
        <v>0</v>
      </c>
      <c r="AT153" s="312">
        <v>0</v>
      </c>
      <c r="AU153" s="310">
        <v>0</v>
      </c>
      <c r="AV153" s="312">
        <v>0</v>
      </c>
      <c r="AW153" s="310">
        <v>0</v>
      </c>
      <c r="AX153" s="312">
        <v>0</v>
      </c>
      <c r="AY153" s="310">
        <v>0</v>
      </c>
      <c r="AZ153" s="310">
        <v>0</v>
      </c>
      <c r="BA153" s="310">
        <v>0</v>
      </c>
      <c r="BB153" s="290">
        <v>0</v>
      </c>
      <c r="BC153" s="310">
        <v>0</v>
      </c>
      <c r="BD153" s="310">
        <v>0</v>
      </c>
      <c r="BE153" s="310">
        <v>0</v>
      </c>
      <c r="BF153" s="294">
        <v>0</v>
      </c>
      <c r="BG153" s="310">
        <v>0</v>
      </c>
      <c r="BH153" s="290">
        <v>85</v>
      </c>
      <c r="BI153" s="310">
        <v>0</v>
      </c>
      <c r="BJ153" s="310">
        <v>0</v>
      </c>
      <c r="BK153" s="310">
        <v>0</v>
      </c>
      <c r="BL153" s="294">
        <v>0</v>
      </c>
      <c r="BM153" s="310">
        <v>0</v>
      </c>
      <c r="BN153" s="310">
        <v>0</v>
      </c>
      <c r="BO153" s="310">
        <v>0</v>
      </c>
      <c r="BP153" s="294">
        <v>0</v>
      </c>
      <c r="BQ153" s="310">
        <v>0</v>
      </c>
      <c r="BR153" s="290">
        <v>0</v>
      </c>
      <c r="BS153" s="290">
        <f t="shared" si="54"/>
        <v>0</v>
      </c>
      <c r="BT153" s="310">
        <v>0</v>
      </c>
      <c r="BU153" s="290">
        <v>0</v>
      </c>
      <c r="BV153" s="310">
        <v>0</v>
      </c>
      <c r="BW153" s="310">
        <v>0</v>
      </c>
      <c r="BX153" s="310">
        <v>0</v>
      </c>
      <c r="BY153" s="294">
        <v>0</v>
      </c>
      <c r="BZ153" s="310">
        <v>0</v>
      </c>
      <c r="CA153" s="310">
        <v>0</v>
      </c>
      <c r="CB153" s="310">
        <v>0</v>
      </c>
      <c r="CC153" s="258">
        <v>0</v>
      </c>
      <c r="CD153" s="310">
        <v>0</v>
      </c>
      <c r="CE153" s="310">
        <v>0</v>
      </c>
      <c r="CF153" s="313">
        <v>0</v>
      </c>
      <c r="CG153" s="313">
        <v>0</v>
      </c>
      <c r="CH153" s="310">
        <v>0</v>
      </c>
      <c r="CI153" s="313">
        <v>0</v>
      </c>
      <c r="CJ153" s="310">
        <v>0</v>
      </c>
      <c r="CK153" s="310">
        <v>0</v>
      </c>
      <c r="CL153" s="310">
        <v>0</v>
      </c>
      <c r="CM153" s="311">
        <v>0</v>
      </c>
      <c r="CN153" s="310">
        <v>0</v>
      </c>
      <c r="CO153" s="311">
        <v>1</v>
      </c>
      <c r="CP153" s="310">
        <v>0</v>
      </c>
      <c r="CQ153" s="310">
        <v>0</v>
      </c>
      <c r="CR153" s="310">
        <v>0</v>
      </c>
      <c r="CS153" s="290">
        <v>0</v>
      </c>
      <c r="CT153" s="310">
        <v>0</v>
      </c>
      <c r="CU153" s="310">
        <v>0</v>
      </c>
      <c r="CV153" s="310">
        <v>0</v>
      </c>
      <c r="CW153" s="310">
        <v>0</v>
      </c>
      <c r="CX153" s="310">
        <v>0</v>
      </c>
      <c r="CY153" s="290">
        <v>0</v>
      </c>
      <c r="CZ153" s="290">
        <f t="shared" si="55"/>
        <v>14</v>
      </c>
      <c r="DA153" s="310">
        <v>0</v>
      </c>
      <c r="DB153" s="290">
        <v>14</v>
      </c>
      <c r="DC153" s="310">
        <v>0</v>
      </c>
      <c r="DD153" s="294">
        <v>185</v>
      </c>
      <c r="DE153" s="310">
        <v>0</v>
      </c>
      <c r="DF153" s="310">
        <v>0</v>
      </c>
      <c r="DG153" s="310">
        <v>0</v>
      </c>
      <c r="DH153" s="310">
        <v>0</v>
      </c>
      <c r="DI153" s="310">
        <v>0</v>
      </c>
      <c r="DJ153" s="310">
        <v>0</v>
      </c>
      <c r="DK153" s="310">
        <v>0</v>
      </c>
      <c r="DL153" s="310">
        <v>0</v>
      </c>
      <c r="DM153" s="310">
        <v>0</v>
      </c>
      <c r="DN153" s="310">
        <v>0</v>
      </c>
      <c r="DO153" s="310">
        <v>0</v>
      </c>
      <c r="DP153" s="310">
        <v>0</v>
      </c>
      <c r="DQ153" s="310">
        <v>0</v>
      </c>
      <c r="DR153" s="294">
        <v>0</v>
      </c>
      <c r="DS153" s="310">
        <v>0</v>
      </c>
      <c r="DT153" s="294">
        <v>998</v>
      </c>
      <c r="DU153" s="310">
        <v>0</v>
      </c>
      <c r="DV153" s="310">
        <v>0</v>
      </c>
      <c r="DW153" s="310">
        <v>0</v>
      </c>
      <c r="DX153" s="310">
        <v>0</v>
      </c>
      <c r="DY153" s="310">
        <v>0</v>
      </c>
      <c r="DZ153" s="310">
        <v>0</v>
      </c>
      <c r="EA153" s="310">
        <v>0</v>
      </c>
      <c r="EB153" s="310">
        <v>0</v>
      </c>
      <c r="EC153" s="310">
        <v>0</v>
      </c>
      <c r="ED153" s="310">
        <v>0</v>
      </c>
      <c r="EE153" s="310">
        <v>0</v>
      </c>
      <c r="EF153" s="310">
        <v>0</v>
      </c>
      <c r="EG153" s="310">
        <v>0</v>
      </c>
      <c r="EH153" s="294">
        <v>0</v>
      </c>
      <c r="EI153" s="294">
        <v>0</v>
      </c>
      <c r="EJ153" s="291">
        <v>471</v>
      </c>
      <c r="EK153" s="310">
        <v>0</v>
      </c>
      <c r="EL153" s="294">
        <v>3</v>
      </c>
      <c r="EM153" s="310">
        <v>0</v>
      </c>
      <c r="EN153" s="310">
        <v>0</v>
      </c>
      <c r="EO153" s="310">
        <v>0</v>
      </c>
      <c r="EP153" s="258">
        <v>176.63</v>
      </c>
      <c r="EQ153" s="258">
        <v>0</v>
      </c>
      <c r="ER153" s="258">
        <v>0</v>
      </c>
      <c r="ES153" s="258">
        <v>0</v>
      </c>
      <c r="ET153" s="258">
        <v>0</v>
      </c>
      <c r="EU153" s="258">
        <v>0</v>
      </c>
      <c r="EV153" s="258">
        <f t="shared" si="58"/>
        <v>0</v>
      </c>
      <c r="EW153" s="310">
        <v>0</v>
      </c>
      <c r="EX153" s="310">
        <v>0</v>
      </c>
      <c r="EY153" s="310">
        <v>0</v>
      </c>
      <c r="EZ153" s="310">
        <v>0</v>
      </c>
      <c r="FA153" s="310">
        <v>0</v>
      </c>
      <c r="FB153" s="310">
        <v>0</v>
      </c>
      <c r="FC153" s="310">
        <v>0</v>
      </c>
      <c r="FD153" s="310">
        <v>0</v>
      </c>
      <c r="FE153" s="310">
        <v>0</v>
      </c>
      <c r="FF153" s="310">
        <v>0</v>
      </c>
      <c r="FG153" s="310">
        <v>0</v>
      </c>
      <c r="FH153" s="310">
        <v>0</v>
      </c>
      <c r="FI153" s="310">
        <v>0</v>
      </c>
      <c r="FJ153" s="310">
        <v>0</v>
      </c>
      <c r="FK153" s="310">
        <v>0</v>
      </c>
      <c r="FL153" s="310">
        <v>0</v>
      </c>
      <c r="FM153" s="310">
        <v>0</v>
      </c>
      <c r="FN153" s="310">
        <v>0</v>
      </c>
      <c r="FO153" s="310">
        <v>0</v>
      </c>
      <c r="FP153" s="310">
        <v>0</v>
      </c>
      <c r="FQ153" s="310">
        <v>0</v>
      </c>
      <c r="FR153" s="310">
        <v>0</v>
      </c>
      <c r="FS153" s="310">
        <v>0</v>
      </c>
      <c r="FT153" s="310">
        <v>0</v>
      </c>
      <c r="FU153" s="310">
        <v>0</v>
      </c>
      <c r="FV153" s="310">
        <v>0</v>
      </c>
      <c r="FW153" s="310">
        <v>0</v>
      </c>
      <c r="FX153" s="310">
        <v>0</v>
      </c>
      <c r="FY153" s="310">
        <v>0</v>
      </c>
      <c r="FZ153" s="310">
        <v>0</v>
      </c>
      <c r="GA153" s="310">
        <v>0</v>
      </c>
      <c r="GB153" s="310">
        <v>0</v>
      </c>
      <c r="GC153" s="310">
        <v>0</v>
      </c>
      <c r="GD153" s="310">
        <v>0</v>
      </c>
      <c r="GE153" s="310">
        <v>0</v>
      </c>
      <c r="GF153" s="310">
        <v>0</v>
      </c>
      <c r="GG153" s="310">
        <v>0</v>
      </c>
      <c r="GH153" s="310">
        <v>0</v>
      </c>
      <c r="GI153" s="310">
        <v>0</v>
      </c>
      <c r="GJ153" s="294">
        <v>0</v>
      </c>
      <c r="GK153" s="310">
        <v>0</v>
      </c>
      <c r="GL153" s="294">
        <v>0</v>
      </c>
      <c r="GM153" s="310">
        <v>0</v>
      </c>
      <c r="GN153" s="258">
        <f t="shared" si="56"/>
        <v>0</v>
      </c>
      <c r="GO153" s="310">
        <v>0</v>
      </c>
      <c r="GP153" s="258">
        <f t="shared" si="57"/>
        <v>0</v>
      </c>
      <c r="GQ153" s="310">
        <v>0</v>
      </c>
      <c r="GR153" s="310">
        <v>0</v>
      </c>
      <c r="GS153" s="310">
        <v>0</v>
      </c>
      <c r="GT153" s="310">
        <v>0</v>
      </c>
      <c r="GU153" s="310">
        <v>0</v>
      </c>
      <c r="GV153" s="310">
        <v>0</v>
      </c>
      <c r="GW153" s="310">
        <v>0</v>
      </c>
      <c r="GX153" s="310">
        <v>0</v>
      </c>
      <c r="GY153" s="310">
        <v>0</v>
      </c>
      <c r="GZ153" s="310">
        <v>0</v>
      </c>
      <c r="HA153" s="310">
        <v>0</v>
      </c>
      <c r="HB153" s="310">
        <v>0</v>
      </c>
      <c r="HC153" s="310">
        <v>0</v>
      </c>
      <c r="HD153" s="310">
        <v>0</v>
      </c>
      <c r="HE153" s="310">
        <v>0</v>
      </c>
      <c r="HF153" s="258">
        <v>0</v>
      </c>
      <c r="HG153" s="310">
        <v>0</v>
      </c>
      <c r="HH153" s="258">
        <v>0</v>
      </c>
      <c r="HI153" s="311">
        <v>0</v>
      </c>
      <c r="HJ153" s="311">
        <v>0</v>
      </c>
      <c r="HK153" s="310">
        <v>0</v>
      </c>
      <c r="HL153" s="310">
        <v>0</v>
      </c>
      <c r="HM153" s="310">
        <v>0</v>
      </c>
      <c r="HN153" s="310">
        <v>0</v>
      </c>
      <c r="HO153" s="311">
        <v>0</v>
      </c>
      <c r="HP153" s="310">
        <v>0</v>
      </c>
      <c r="HQ153" s="310">
        <v>0</v>
      </c>
      <c r="HR153" s="310">
        <v>0</v>
      </c>
      <c r="HS153" s="310">
        <v>0</v>
      </c>
      <c r="HT153" s="310">
        <v>0</v>
      </c>
      <c r="HU153" s="310">
        <v>0</v>
      </c>
      <c r="HV153" s="310">
        <v>0</v>
      </c>
      <c r="HW153" s="310">
        <v>0</v>
      </c>
      <c r="HX153" s="310">
        <v>0</v>
      </c>
      <c r="HY153" s="310">
        <v>0</v>
      </c>
      <c r="HZ153" s="310">
        <v>0</v>
      </c>
      <c r="IA153" s="310">
        <v>0</v>
      </c>
      <c r="IB153" s="310">
        <v>0</v>
      </c>
      <c r="IC153" s="310">
        <v>0</v>
      </c>
      <c r="ID153" s="310">
        <v>0</v>
      </c>
      <c r="IE153" s="310">
        <v>0</v>
      </c>
      <c r="IF153" s="310">
        <v>0</v>
      </c>
      <c r="IG153" s="310">
        <v>0</v>
      </c>
      <c r="IH153" s="310">
        <v>0</v>
      </c>
      <c r="II153" s="310">
        <v>0</v>
      </c>
      <c r="IJ153" s="310">
        <v>0</v>
      </c>
      <c r="IK153" s="310">
        <v>0</v>
      </c>
      <c r="IL153" s="310">
        <v>0</v>
      </c>
      <c r="IM153" s="310">
        <v>0</v>
      </c>
      <c r="IN153" s="310">
        <v>0</v>
      </c>
      <c r="IO153" s="310">
        <v>0</v>
      </c>
      <c r="IP153" s="310">
        <v>0</v>
      </c>
      <c r="IQ153" s="310">
        <v>0</v>
      </c>
      <c r="IR153" s="310">
        <v>0</v>
      </c>
      <c r="IS153" s="310">
        <v>0</v>
      </c>
      <c r="IT153" s="310">
        <v>0</v>
      </c>
      <c r="IU153" s="310">
        <v>0</v>
      </c>
      <c r="IV153" s="310">
        <v>0</v>
      </c>
      <c r="IW153" s="310">
        <v>0</v>
      </c>
      <c r="IX153" s="310">
        <v>0</v>
      </c>
      <c r="IY153" s="310">
        <v>0</v>
      </c>
      <c r="IZ153" s="310">
        <v>0</v>
      </c>
      <c r="JA153" s="310">
        <v>0</v>
      </c>
    </row>
    <row r="154" spans="1:261" ht="78.75" x14ac:dyDescent="0.3">
      <c r="A154" s="293">
        <v>144</v>
      </c>
      <c r="B154" s="293" t="s">
        <v>526</v>
      </c>
      <c r="C154" s="292" t="s">
        <v>667</v>
      </c>
      <c r="D154" s="291">
        <v>247693033</v>
      </c>
      <c r="E154" s="265">
        <f t="shared" si="52"/>
        <v>3297.77</v>
      </c>
      <c r="F154" s="265">
        <f t="shared" si="49"/>
        <v>0</v>
      </c>
      <c r="G154" s="265">
        <f t="shared" si="50"/>
        <v>2866.77</v>
      </c>
      <c r="H154" s="265">
        <f>SUM(O154,S154,U154,W154,Y154,AA154,AK154,AO154,AQ154,AS154,AU154,AW154,BC154,BE154,AY154,FK154,FL154,FM154,FQ154,FR154,BX154,CB154,DE154,DI154,DU154,DY154,ES154,ET154,EU154,FE154,FF154,FG154,GO154,GS154,HN154,HR154,HT154,HV154,HX154,HZ154,IJ154,IN154,IP154,IR154,IT154,IV154,FS154,FW154,FX154,FY154,GC154,GD154,GE154,GU154,GW154,GY154,HA154,HC154,IB154,IX154,IZ154,DK154,DM154,DO154,DQ154,IF154,EA154,EC154,EE154,EG154,ID154)</f>
        <v>0</v>
      </c>
      <c r="I154" s="265">
        <f t="shared" si="51"/>
        <v>431</v>
      </c>
      <c r="J154" s="290">
        <f t="shared" si="53"/>
        <v>1</v>
      </c>
      <c r="K154" s="310">
        <v>0</v>
      </c>
      <c r="L154" s="290">
        <v>1</v>
      </c>
      <c r="M154" s="310">
        <v>0</v>
      </c>
      <c r="N154" s="310">
        <v>0</v>
      </c>
      <c r="O154" s="310">
        <v>0</v>
      </c>
      <c r="P154" s="294">
        <v>0</v>
      </c>
      <c r="Q154" s="310">
        <v>0</v>
      </c>
      <c r="R154" s="310">
        <v>0</v>
      </c>
      <c r="S154" s="310">
        <v>0</v>
      </c>
      <c r="T154" s="310">
        <v>0</v>
      </c>
      <c r="U154" s="310">
        <v>0</v>
      </c>
      <c r="V154" s="294">
        <v>431</v>
      </c>
      <c r="W154" s="310">
        <v>0</v>
      </c>
      <c r="X154" s="294">
        <v>0</v>
      </c>
      <c r="Y154" s="310">
        <v>0</v>
      </c>
      <c r="Z154" s="294">
        <v>0</v>
      </c>
      <c r="AA154" s="310">
        <v>0</v>
      </c>
      <c r="AB154" s="294">
        <v>0</v>
      </c>
      <c r="AC154" s="310">
        <v>0</v>
      </c>
      <c r="AD154" s="294">
        <v>0</v>
      </c>
      <c r="AE154" s="310">
        <v>0</v>
      </c>
      <c r="AF154" s="311">
        <v>0</v>
      </c>
      <c r="AG154" s="310">
        <v>0</v>
      </c>
      <c r="AH154" s="310">
        <v>0</v>
      </c>
      <c r="AI154" s="310">
        <v>0</v>
      </c>
      <c r="AJ154" s="310">
        <v>0</v>
      </c>
      <c r="AK154" s="310">
        <v>0</v>
      </c>
      <c r="AL154" s="312">
        <v>0</v>
      </c>
      <c r="AM154" s="310">
        <v>0</v>
      </c>
      <c r="AN154" s="310">
        <v>0</v>
      </c>
      <c r="AO154" s="310">
        <v>0</v>
      </c>
      <c r="AP154" s="310">
        <v>0</v>
      </c>
      <c r="AQ154" s="310">
        <v>0</v>
      </c>
      <c r="AR154" s="312">
        <v>0</v>
      </c>
      <c r="AS154" s="310">
        <v>0</v>
      </c>
      <c r="AT154" s="312">
        <v>0</v>
      </c>
      <c r="AU154" s="310">
        <v>0</v>
      </c>
      <c r="AV154" s="312">
        <v>0</v>
      </c>
      <c r="AW154" s="310">
        <v>0</v>
      </c>
      <c r="AX154" s="312">
        <v>0</v>
      </c>
      <c r="AY154" s="310">
        <v>0</v>
      </c>
      <c r="AZ154" s="310">
        <v>0</v>
      </c>
      <c r="BA154" s="310">
        <v>0</v>
      </c>
      <c r="BB154" s="290">
        <v>0</v>
      </c>
      <c r="BC154" s="310">
        <v>0</v>
      </c>
      <c r="BD154" s="310">
        <v>0</v>
      </c>
      <c r="BE154" s="310">
        <v>0</v>
      </c>
      <c r="BF154" s="294">
        <v>0</v>
      </c>
      <c r="BG154" s="310">
        <v>0</v>
      </c>
      <c r="BH154" s="290">
        <v>81</v>
      </c>
      <c r="BI154" s="310">
        <v>0</v>
      </c>
      <c r="BJ154" s="310">
        <v>0</v>
      </c>
      <c r="BK154" s="310">
        <v>0</v>
      </c>
      <c r="BL154" s="294">
        <v>0</v>
      </c>
      <c r="BM154" s="310">
        <v>0</v>
      </c>
      <c r="BN154" s="310">
        <v>0</v>
      </c>
      <c r="BO154" s="310">
        <v>0</v>
      </c>
      <c r="BP154" s="294">
        <v>0</v>
      </c>
      <c r="BQ154" s="310">
        <v>0</v>
      </c>
      <c r="BR154" s="290">
        <v>0</v>
      </c>
      <c r="BS154" s="290">
        <f t="shared" si="54"/>
        <v>0</v>
      </c>
      <c r="BT154" s="310">
        <v>0</v>
      </c>
      <c r="BU154" s="290">
        <v>0</v>
      </c>
      <c r="BV154" s="310">
        <v>0</v>
      </c>
      <c r="BW154" s="310">
        <v>0</v>
      </c>
      <c r="BX154" s="310">
        <v>0</v>
      </c>
      <c r="BY154" s="294">
        <v>0</v>
      </c>
      <c r="BZ154" s="310">
        <v>0</v>
      </c>
      <c r="CA154" s="310">
        <v>0</v>
      </c>
      <c r="CB154" s="310">
        <v>0</v>
      </c>
      <c r="CC154" s="258">
        <v>0</v>
      </c>
      <c r="CD154" s="310">
        <v>0</v>
      </c>
      <c r="CE154" s="310">
        <v>0</v>
      </c>
      <c r="CF154" s="313">
        <v>0</v>
      </c>
      <c r="CG154" s="313">
        <v>0</v>
      </c>
      <c r="CH154" s="310">
        <v>0</v>
      </c>
      <c r="CI154" s="313">
        <v>0</v>
      </c>
      <c r="CJ154" s="310">
        <v>0</v>
      </c>
      <c r="CK154" s="310">
        <v>0</v>
      </c>
      <c r="CL154" s="310">
        <v>0</v>
      </c>
      <c r="CM154" s="311">
        <v>0</v>
      </c>
      <c r="CN154" s="310">
        <v>0</v>
      </c>
      <c r="CO154" s="311">
        <v>0</v>
      </c>
      <c r="CP154" s="310">
        <v>0</v>
      </c>
      <c r="CQ154" s="310">
        <v>0</v>
      </c>
      <c r="CR154" s="310">
        <v>0</v>
      </c>
      <c r="CS154" s="290">
        <v>0</v>
      </c>
      <c r="CT154" s="310">
        <v>0</v>
      </c>
      <c r="CU154" s="310">
        <v>0</v>
      </c>
      <c r="CV154" s="310">
        <v>0</v>
      </c>
      <c r="CW154" s="310">
        <v>0</v>
      </c>
      <c r="CX154" s="310">
        <v>0</v>
      </c>
      <c r="CY154" s="290">
        <v>0</v>
      </c>
      <c r="CZ154" s="290">
        <f t="shared" si="55"/>
        <v>29</v>
      </c>
      <c r="DA154" s="310">
        <v>0</v>
      </c>
      <c r="DB154" s="290">
        <v>29</v>
      </c>
      <c r="DC154" s="310">
        <v>0</v>
      </c>
      <c r="DD154" s="294">
        <v>385</v>
      </c>
      <c r="DE154" s="310">
        <v>0</v>
      </c>
      <c r="DF154" s="310">
        <v>0</v>
      </c>
      <c r="DG154" s="310">
        <v>0</v>
      </c>
      <c r="DH154" s="310">
        <v>0</v>
      </c>
      <c r="DI154" s="310">
        <v>0</v>
      </c>
      <c r="DJ154" s="310">
        <v>0</v>
      </c>
      <c r="DK154" s="310">
        <v>0</v>
      </c>
      <c r="DL154" s="310">
        <v>0</v>
      </c>
      <c r="DM154" s="310">
        <v>0</v>
      </c>
      <c r="DN154" s="310">
        <v>0</v>
      </c>
      <c r="DO154" s="310">
        <v>0</v>
      </c>
      <c r="DP154" s="310">
        <v>0</v>
      </c>
      <c r="DQ154" s="310">
        <v>0</v>
      </c>
      <c r="DR154" s="294">
        <v>0</v>
      </c>
      <c r="DS154" s="310">
        <v>0</v>
      </c>
      <c r="DT154" s="294">
        <v>1968</v>
      </c>
      <c r="DU154" s="310">
        <v>0</v>
      </c>
      <c r="DV154" s="310">
        <v>0</v>
      </c>
      <c r="DW154" s="310">
        <v>0</v>
      </c>
      <c r="DX154" s="310">
        <v>0</v>
      </c>
      <c r="DY154" s="310">
        <v>0</v>
      </c>
      <c r="DZ154" s="310">
        <v>0</v>
      </c>
      <c r="EA154" s="310">
        <v>0</v>
      </c>
      <c r="EB154" s="310">
        <v>0</v>
      </c>
      <c r="EC154" s="310">
        <v>0</v>
      </c>
      <c r="ED154" s="310">
        <v>0</v>
      </c>
      <c r="EE154" s="310">
        <v>0</v>
      </c>
      <c r="EF154" s="310">
        <v>0</v>
      </c>
      <c r="EG154" s="310">
        <v>0</v>
      </c>
      <c r="EH154" s="294">
        <v>0</v>
      </c>
      <c r="EI154" s="294">
        <v>0</v>
      </c>
      <c r="EJ154" s="291">
        <v>0</v>
      </c>
      <c r="EK154" s="310">
        <v>0</v>
      </c>
      <c r="EL154" s="294">
        <v>0</v>
      </c>
      <c r="EM154" s="310">
        <v>0</v>
      </c>
      <c r="EN154" s="310">
        <v>0</v>
      </c>
      <c r="EO154" s="310">
        <v>0</v>
      </c>
      <c r="EP154" s="258">
        <v>513.77</v>
      </c>
      <c r="EQ154" s="258">
        <v>0</v>
      </c>
      <c r="ER154" s="258">
        <v>0</v>
      </c>
      <c r="ES154" s="258">
        <v>0</v>
      </c>
      <c r="ET154" s="258">
        <v>0</v>
      </c>
      <c r="EU154" s="258">
        <v>0</v>
      </c>
      <c r="EV154" s="258">
        <v>0</v>
      </c>
      <c r="EW154" s="310">
        <v>0</v>
      </c>
      <c r="EX154" s="310">
        <v>0</v>
      </c>
      <c r="EY154" s="310">
        <v>0</v>
      </c>
      <c r="EZ154" s="310">
        <v>0</v>
      </c>
      <c r="FA154" s="310">
        <v>0</v>
      </c>
      <c r="FB154" s="310">
        <v>0</v>
      </c>
      <c r="FC154" s="310">
        <v>0</v>
      </c>
      <c r="FD154" s="310">
        <v>0</v>
      </c>
      <c r="FE154" s="310">
        <v>0</v>
      </c>
      <c r="FF154" s="310">
        <v>0</v>
      </c>
      <c r="FG154" s="310">
        <v>0</v>
      </c>
      <c r="FH154" s="310">
        <v>0</v>
      </c>
      <c r="FI154" s="310">
        <v>0</v>
      </c>
      <c r="FJ154" s="310">
        <v>0</v>
      </c>
      <c r="FK154" s="310">
        <v>0</v>
      </c>
      <c r="FL154" s="310">
        <v>0</v>
      </c>
      <c r="FM154" s="310">
        <v>0</v>
      </c>
      <c r="FN154" s="310">
        <v>0</v>
      </c>
      <c r="FO154" s="310">
        <v>0</v>
      </c>
      <c r="FP154" s="310">
        <v>0</v>
      </c>
      <c r="FQ154" s="310">
        <v>0</v>
      </c>
      <c r="FR154" s="310">
        <v>0</v>
      </c>
      <c r="FS154" s="310">
        <v>0</v>
      </c>
      <c r="FT154" s="310">
        <v>0</v>
      </c>
      <c r="FU154" s="310">
        <v>0</v>
      </c>
      <c r="FV154" s="310">
        <v>0</v>
      </c>
      <c r="FW154" s="310">
        <v>0</v>
      </c>
      <c r="FX154" s="310">
        <v>0</v>
      </c>
      <c r="FY154" s="310">
        <v>0</v>
      </c>
      <c r="FZ154" s="310">
        <v>0</v>
      </c>
      <c r="GA154" s="310">
        <v>0</v>
      </c>
      <c r="GB154" s="310">
        <v>0</v>
      </c>
      <c r="GC154" s="310">
        <v>0</v>
      </c>
      <c r="GD154" s="310">
        <v>0</v>
      </c>
      <c r="GE154" s="310">
        <v>0</v>
      </c>
      <c r="GF154" s="310">
        <v>0</v>
      </c>
      <c r="GG154" s="310">
        <v>0</v>
      </c>
      <c r="GH154" s="310">
        <v>0</v>
      </c>
      <c r="GI154" s="310">
        <v>0</v>
      </c>
      <c r="GJ154" s="294">
        <v>256</v>
      </c>
      <c r="GK154" s="310">
        <v>0</v>
      </c>
      <c r="GL154" s="294">
        <v>2</v>
      </c>
      <c r="GM154" s="310">
        <v>0</v>
      </c>
      <c r="GN154" s="258">
        <f t="shared" si="56"/>
        <v>0</v>
      </c>
      <c r="GO154" s="310">
        <v>0</v>
      </c>
      <c r="GP154" s="258">
        <f t="shared" si="57"/>
        <v>0</v>
      </c>
      <c r="GQ154" s="310">
        <v>0</v>
      </c>
      <c r="GR154" s="310">
        <v>0</v>
      </c>
      <c r="GS154" s="310">
        <v>0</v>
      </c>
      <c r="GT154" s="310">
        <v>0</v>
      </c>
      <c r="GU154" s="310">
        <v>0</v>
      </c>
      <c r="GV154" s="310">
        <v>0</v>
      </c>
      <c r="GW154" s="310">
        <v>0</v>
      </c>
      <c r="GX154" s="310">
        <v>0</v>
      </c>
      <c r="GY154" s="310">
        <v>0</v>
      </c>
      <c r="GZ154" s="310">
        <v>0</v>
      </c>
      <c r="HA154" s="310">
        <v>0</v>
      </c>
      <c r="HB154" s="310">
        <v>0</v>
      </c>
      <c r="HC154" s="310">
        <v>0</v>
      </c>
      <c r="HD154" s="310">
        <v>0</v>
      </c>
      <c r="HE154" s="310">
        <v>0</v>
      </c>
      <c r="HF154" s="258">
        <v>0</v>
      </c>
      <c r="HG154" s="310">
        <v>0</v>
      </c>
      <c r="HH154" s="258">
        <v>0</v>
      </c>
      <c r="HI154" s="311">
        <v>0</v>
      </c>
      <c r="HJ154" s="311">
        <v>0</v>
      </c>
      <c r="HK154" s="310">
        <v>0</v>
      </c>
      <c r="HL154" s="310">
        <v>0</v>
      </c>
      <c r="HM154" s="310">
        <v>0</v>
      </c>
      <c r="HN154" s="310">
        <v>0</v>
      </c>
      <c r="HO154" s="311">
        <v>0</v>
      </c>
      <c r="HP154" s="310">
        <v>0</v>
      </c>
      <c r="HQ154" s="310">
        <v>0</v>
      </c>
      <c r="HR154" s="310">
        <v>0</v>
      </c>
      <c r="HS154" s="310">
        <v>0</v>
      </c>
      <c r="HT154" s="310">
        <v>0</v>
      </c>
      <c r="HU154" s="310">
        <v>0</v>
      </c>
      <c r="HV154" s="310">
        <v>0</v>
      </c>
      <c r="HW154" s="310">
        <v>0</v>
      </c>
      <c r="HX154" s="310">
        <v>0</v>
      </c>
      <c r="HY154" s="310">
        <v>0</v>
      </c>
      <c r="HZ154" s="310">
        <v>0</v>
      </c>
      <c r="IA154" s="310">
        <v>0</v>
      </c>
      <c r="IB154" s="310">
        <v>0</v>
      </c>
      <c r="IC154" s="310">
        <v>0</v>
      </c>
      <c r="ID154" s="310">
        <v>0</v>
      </c>
      <c r="IE154" s="310">
        <v>0</v>
      </c>
      <c r="IF154" s="310">
        <v>0</v>
      </c>
      <c r="IG154" s="310">
        <v>0</v>
      </c>
      <c r="IH154" s="310">
        <v>0</v>
      </c>
      <c r="II154" s="310">
        <v>0</v>
      </c>
      <c r="IJ154" s="310">
        <v>0</v>
      </c>
      <c r="IK154" s="310">
        <v>0</v>
      </c>
      <c r="IL154" s="310">
        <v>0</v>
      </c>
      <c r="IM154" s="310">
        <v>0</v>
      </c>
      <c r="IN154" s="310">
        <v>0</v>
      </c>
      <c r="IO154" s="310">
        <v>0</v>
      </c>
      <c r="IP154" s="310">
        <v>0</v>
      </c>
      <c r="IQ154" s="310">
        <v>0</v>
      </c>
      <c r="IR154" s="310">
        <v>0</v>
      </c>
      <c r="IS154" s="310">
        <v>0</v>
      </c>
      <c r="IT154" s="310">
        <v>0</v>
      </c>
      <c r="IU154" s="310">
        <v>0</v>
      </c>
      <c r="IV154" s="310">
        <v>0</v>
      </c>
      <c r="IW154" s="310">
        <v>0</v>
      </c>
      <c r="IX154" s="310">
        <v>0</v>
      </c>
      <c r="IY154" s="310">
        <v>0</v>
      </c>
      <c r="IZ154" s="310">
        <v>0</v>
      </c>
      <c r="JA154" s="310">
        <v>0</v>
      </c>
    </row>
    <row r="155" spans="1:261" ht="78.75" x14ac:dyDescent="0.3">
      <c r="A155" s="293">
        <v>145</v>
      </c>
      <c r="B155" s="293" t="s">
        <v>526</v>
      </c>
      <c r="C155" s="292" t="s">
        <v>668</v>
      </c>
      <c r="D155" s="291">
        <v>247693032</v>
      </c>
      <c r="E155" s="265">
        <f t="shared" si="52"/>
        <v>4409.43</v>
      </c>
      <c r="F155" s="265">
        <f t="shared" si="49"/>
        <v>0</v>
      </c>
      <c r="G155" s="265">
        <f t="shared" si="50"/>
        <v>3632</v>
      </c>
      <c r="H155" s="265">
        <f>SUM(O155,S155,U155,W155,Y155,AA155,AK155,AO155,AQ155,AS155,AU155,AW155,BC155,BE155,AY155,FK155,FL155,FM155,FQ155,FR155,BX155,CB155,DE155,DI155,DU155,DY155,ES155,ET155,EU155,FE155,FF155,FG155,GO155,GS155,HN155,HR155,HT155,HV155,HX155,HZ155,IJ155,IN155,IP155,IR155,IT155,IV155,FS155,FW155,FX155,FY155,GC155,GD155,GE155,GU155,GW155,GY155,HA155,HC155,IB155,IX155,IZ155,DK155,DM155,DO155,DQ155,IF155,EA155,EC155,EE155,EG155,ID155)</f>
        <v>0</v>
      </c>
      <c r="I155" s="265">
        <f t="shared" si="51"/>
        <v>777.43000000000006</v>
      </c>
      <c r="J155" s="290">
        <f t="shared" si="53"/>
        <v>2</v>
      </c>
      <c r="K155" s="310">
        <v>0</v>
      </c>
      <c r="L155" s="290">
        <v>2</v>
      </c>
      <c r="M155" s="310">
        <v>0</v>
      </c>
      <c r="N155" s="310">
        <v>0</v>
      </c>
      <c r="O155" s="310">
        <v>0</v>
      </c>
      <c r="P155" s="294">
        <v>0</v>
      </c>
      <c r="Q155" s="310">
        <v>0</v>
      </c>
      <c r="R155" s="310">
        <v>0</v>
      </c>
      <c r="S155" s="310">
        <v>0</v>
      </c>
      <c r="T155" s="310">
        <v>0</v>
      </c>
      <c r="U155" s="310">
        <v>0</v>
      </c>
      <c r="V155" s="294">
        <v>351</v>
      </c>
      <c r="W155" s="310">
        <v>0</v>
      </c>
      <c r="X155" s="294">
        <v>105</v>
      </c>
      <c r="Y155" s="310">
        <v>0</v>
      </c>
      <c r="Z155" s="294">
        <v>0</v>
      </c>
      <c r="AA155" s="310">
        <v>0</v>
      </c>
      <c r="AB155" s="294">
        <v>0</v>
      </c>
      <c r="AC155" s="310">
        <v>0</v>
      </c>
      <c r="AD155" s="294">
        <v>0</v>
      </c>
      <c r="AE155" s="310">
        <v>0</v>
      </c>
      <c r="AF155" s="311">
        <v>1</v>
      </c>
      <c r="AG155" s="310">
        <v>0</v>
      </c>
      <c r="AH155" s="310">
        <v>0</v>
      </c>
      <c r="AI155" s="310">
        <v>0</v>
      </c>
      <c r="AJ155" s="310">
        <v>0</v>
      </c>
      <c r="AK155" s="310">
        <v>0</v>
      </c>
      <c r="AL155" s="312">
        <v>0</v>
      </c>
      <c r="AM155" s="310">
        <v>0</v>
      </c>
      <c r="AN155" s="310">
        <v>0</v>
      </c>
      <c r="AO155" s="310">
        <v>0</v>
      </c>
      <c r="AP155" s="310">
        <v>0</v>
      </c>
      <c r="AQ155" s="310">
        <v>0</v>
      </c>
      <c r="AR155" s="312">
        <v>126</v>
      </c>
      <c r="AS155" s="310">
        <v>0</v>
      </c>
      <c r="AT155" s="312">
        <v>0</v>
      </c>
      <c r="AU155" s="310">
        <v>0</v>
      </c>
      <c r="AV155" s="312">
        <v>0</v>
      </c>
      <c r="AW155" s="310">
        <v>0</v>
      </c>
      <c r="AX155" s="312">
        <v>0</v>
      </c>
      <c r="AY155" s="310">
        <v>0</v>
      </c>
      <c r="AZ155" s="310">
        <v>0</v>
      </c>
      <c r="BA155" s="310">
        <v>0</v>
      </c>
      <c r="BB155" s="290">
        <v>0</v>
      </c>
      <c r="BC155" s="310">
        <v>0</v>
      </c>
      <c r="BD155" s="310">
        <v>0</v>
      </c>
      <c r="BE155" s="310">
        <v>0</v>
      </c>
      <c r="BF155" s="294">
        <v>0</v>
      </c>
      <c r="BG155" s="310">
        <v>0</v>
      </c>
      <c r="BH155" s="290">
        <v>64</v>
      </c>
      <c r="BI155" s="310">
        <v>0</v>
      </c>
      <c r="BJ155" s="310">
        <v>0</v>
      </c>
      <c r="BK155" s="310">
        <v>0</v>
      </c>
      <c r="BL155" s="294">
        <v>0</v>
      </c>
      <c r="BM155" s="310">
        <v>0</v>
      </c>
      <c r="BN155" s="310">
        <v>0</v>
      </c>
      <c r="BO155" s="310">
        <v>0</v>
      </c>
      <c r="BP155" s="294">
        <v>0</v>
      </c>
      <c r="BQ155" s="310">
        <v>0</v>
      </c>
      <c r="BR155" s="290">
        <v>0</v>
      </c>
      <c r="BS155" s="290">
        <f t="shared" si="54"/>
        <v>1</v>
      </c>
      <c r="BT155" s="310">
        <v>0</v>
      </c>
      <c r="BU155" s="290">
        <v>1</v>
      </c>
      <c r="BV155" s="310">
        <v>0</v>
      </c>
      <c r="BW155" s="310">
        <v>0</v>
      </c>
      <c r="BX155" s="310">
        <v>0</v>
      </c>
      <c r="BY155" s="294">
        <v>36</v>
      </c>
      <c r="BZ155" s="310">
        <v>0</v>
      </c>
      <c r="CA155" s="310">
        <v>0</v>
      </c>
      <c r="CB155" s="310">
        <v>0</v>
      </c>
      <c r="CC155" s="258">
        <v>0</v>
      </c>
      <c r="CD155" s="310">
        <v>0</v>
      </c>
      <c r="CE155" s="310">
        <v>0</v>
      </c>
      <c r="CF155" s="313">
        <v>0</v>
      </c>
      <c r="CG155" s="313">
        <v>0</v>
      </c>
      <c r="CH155" s="310">
        <v>0</v>
      </c>
      <c r="CI155" s="313">
        <v>0</v>
      </c>
      <c r="CJ155" s="310">
        <v>0</v>
      </c>
      <c r="CK155" s="310">
        <v>0</v>
      </c>
      <c r="CL155" s="310">
        <v>0</v>
      </c>
      <c r="CM155" s="311">
        <v>0</v>
      </c>
      <c r="CN155" s="310">
        <v>0</v>
      </c>
      <c r="CO155" s="311">
        <v>1</v>
      </c>
      <c r="CP155" s="310">
        <v>0</v>
      </c>
      <c r="CQ155" s="310">
        <v>0</v>
      </c>
      <c r="CR155" s="310">
        <v>0</v>
      </c>
      <c r="CS155" s="290">
        <v>2</v>
      </c>
      <c r="CT155" s="310">
        <v>0</v>
      </c>
      <c r="CU155" s="310">
        <v>0</v>
      </c>
      <c r="CV155" s="310">
        <v>0</v>
      </c>
      <c r="CW155" s="310">
        <v>0</v>
      </c>
      <c r="CX155" s="310">
        <v>0</v>
      </c>
      <c r="CY155" s="290">
        <v>3</v>
      </c>
      <c r="CZ155" s="290">
        <f t="shared" si="55"/>
        <v>49</v>
      </c>
      <c r="DA155" s="310">
        <v>0</v>
      </c>
      <c r="DB155" s="290">
        <v>49</v>
      </c>
      <c r="DC155" s="310">
        <v>0</v>
      </c>
      <c r="DD155" s="294">
        <v>650</v>
      </c>
      <c r="DE155" s="310">
        <v>0</v>
      </c>
      <c r="DF155" s="310">
        <v>0</v>
      </c>
      <c r="DG155" s="310">
        <v>0</v>
      </c>
      <c r="DH155" s="310">
        <v>0</v>
      </c>
      <c r="DI155" s="310">
        <v>0</v>
      </c>
      <c r="DJ155" s="310">
        <v>0</v>
      </c>
      <c r="DK155" s="310">
        <v>0</v>
      </c>
      <c r="DL155" s="310">
        <v>0</v>
      </c>
      <c r="DM155" s="310">
        <v>0</v>
      </c>
      <c r="DN155" s="310">
        <v>0</v>
      </c>
      <c r="DO155" s="310">
        <v>0</v>
      </c>
      <c r="DP155" s="310">
        <v>0</v>
      </c>
      <c r="DQ155" s="310">
        <v>0</v>
      </c>
      <c r="DR155" s="294">
        <v>0</v>
      </c>
      <c r="DS155" s="310">
        <v>0</v>
      </c>
      <c r="DT155" s="294">
        <v>2982</v>
      </c>
      <c r="DU155" s="310">
        <v>0</v>
      </c>
      <c r="DV155" s="310">
        <v>0</v>
      </c>
      <c r="DW155" s="310">
        <v>0</v>
      </c>
      <c r="DX155" s="310">
        <v>0</v>
      </c>
      <c r="DY155" s="310">
        <v>0</v>
      </c>
      <c r="DZ155" s="310">
        <v>0</v>
      </c>
      <c r="EA155" s="310">
        <v>0</v>
      </c>
      <c r="EB155" s="310">
        <v>0</v>
      </c>
      <c r="EC155" s="310">
        <v>0</v>
      </c>
      <c r="ED155" s="310">
        <v>0</v>
      </c>
      <c r="EE155" s="310">
        <v>0</v>
      </c>
      <c r="EF155" s="310">
        <v>0</v>
      </c>
      <c r="EG155" s="310">
        <v>0</v>
      </c>
      <c r="EH155" s="294">
        <v>0</v>
      </c>
      <c r="EI155" s="294">
        <v>0</v>
      </c>
      <c r="EJ155" s="291">
        <v>778</v>
      </c>
      <c r="EK155" s="310">
        <v>0</v>
      </c>
      <c r="EL155" s="294">
        <v>3</v>
      </c>
      <c r="EM155" s="310">
        <v>0</v>
      </c>
      <c r="EN155" s="310">
        <v>0</v>
      </c>
      <c r="EO155" s="310">
        <v>0</v>
      </c>
      <c r="EP155" s="258">
        <v>0</v>
      </c>
      <c r="EQ155" s="258">
        <v>0</v>
      </c>
      <c r="ER155" s="258">
        <v>0</v>
      </c>
      <c r="ES155" s="258">
        <v>0</v>
      </c>
      <c r="ET155" s="258">
        <v>0</v>
      </c>
      <c r="EU155" s="258">
        <v>0</v>
      </c>
      <c r="EV155" s="258">
        <v>159.43</v>
      </c>
      <c r="EW155" s="310">
        <v>0</v>
      </c>
      <c r="EX155" s="310">
        <v>0</v>
      </c>
      <c r="EY155" s="310">
        <v>0</v>
      </c>
      <c r="EZ155" s="310">
        <v>0</v>
      </c>
      <c r="FA155" s="310">
        <v>0</v>
      </c>
      <c r="FB155" s="310">
        <v>0</v>
      </c>
      <c r="FC155" s="310">
        <v>0</v>
      </c>
      <c r="FD155" s="310">
        <v>0</v>
      </c>
      <c r="FE155" s="310">
        <v>0</v>
      </c>
      <c r="FF155" s="310">
        <v>0</v>
      </c>
      <c r="FG155" s="310">
        <v>0</v>
      </c>
      <c r="FH155" s="310">
        <v>0</v>
      </c>
      <c r="FI155" s="310">
        <v>0</v>
      </c>
      <c r="FJ155" s="310">
        <v>0</v>
      </c>
      <c r="FK155" s="310">
        <v>0</v>
      </c>
      <c r="FL155" s="310">
        <v>0</v>
      </c>
      <c r="FM155" s="310">
        <v>0</v>
      </c>
      <c r="FN155" s="310">
        <v>0</v>
      </c>
      <c r="FO155" s="310">
        <v>0</v>
      </c>
      <c r="FP155" s="310">
        <v>0</v>
      </c>
      <c r="FQ155" s="310">
        <v>0</v>
      </c>
      <c r="FR155" s="310">
        <v>0</v>
      </c>
      <c r="FS155" s="310">
        <v>0</v>
      </c>
      <c r="FT155" s="310">
        <v>0</v>
      </c>
      <c r="FU155" s="310">
        <v>0</v>
      </c>
      <c r="FV155" s="310">
        <v>0</v>
      </c>
      <c r="FW155" s="310">
        <v>0</v>
      </c>
      <c r="FX155" s="310">
        <v>0</v>
      </c>
      <c r="FY155" s="310">
        <v>0</v>
      </c>
      <c r="FZ155" s="310">
        <v>0</v>
      </c>
      <c r="GA155" s="310">
        <v>0</v>
      </c>
      <c r="GB155" s="310">
        <v>0</v>
      </c>
      <c r="GC155" s="310">
        <v>0</v>
      </c>
      <c r="GD155" s="310">
        <v>0</v>
      </c>
      <c r="GE155" s="310">
        <v>0</v>
      </c>
      <c r="GF155" s="310">
        <v>0</v>
      </c>
      <c r="GG155" s="310">
        <v>0</v>
      </c>
      <c r="GH155" s="310">
        <v>0</v>
      </c>
      <c r="GI155" s="310">
        <v>0</v>
      </c>
      <c r="GJ155" s="294">
        <v>106</v>
      </c>
      <c r="GK155" s="310">
        <v>0</v>
      </c>
      <c r="GL155" s="294">
        <v>1.5</v>
      </c>
      <c r="GM155" s="310">
        <v>0</v>
      </c>
      <c r="GN155" s="258">
        <f t="shared" si="56"/>
        <v>0</v>
      </c>
      <c r="GO155" s="310">
        <v>0</v>
      </c>
      <c r="GP155" s="258">
        <f t="shared" si="57"/>
        <v>0</v>
      </c>
      <c r="GQ155" s="310">
        <v>0</v>
      </c>
      <c r="GR155" s="310">
        <v>0</v>
      </c>
      <c r="GS155" s="310">
        <v>0</v>
      </c>
      <c r="GT155" s="310">
        <v>0</v>
      </c>
      <c r="GU155" s="310">
        <v>0</v>
      </c>
      <c r="GV155" s="310">
        <v>0</v>
      </c>
      <c r="GW155" s="310">
        <v>0</v>
      </c>
      <c r="GX155" s="310">
        <v>0</v>
      </c>
      <c r="GY155" s="310">
        <v>0</v>
      </c>
      <c r="GZ155" s="310">
        <v>0</v>
      </c>
      <c r="HA155" s="310">
        <v>0</v>
      </c>
      <c r="HB155" s="310">
        <v>0</v>
      </c>
      <c r="HC155" s="310">
        <v>0</v>
      </c>
      <c r="HD155" s="310">
        <v>0</v>
      </c>
      <c r="HE155" s="310">
        <v>0</v>
      </c>
      <c r="HF155" s="258">
        <v>0</v>
      </c>
      <c r="HG155" s="310">
        <v>0</v>
      </c>
      <c r="HH155" s="258">
        <v>0</v>
      </c>
      <c r="HI155" s="311">
        <v>0</v>
      </c>
      <c r="HJ155" s="311">
        <v>0</v>
      </c>
      <c r="HK155" s="310">
        <v>0</v>
      </c>
      <c r="HL155" s="310">
        <v>0</v>
      </c>
      <c r="HM155" s="310">
        <v>0</v>
      </c>
      <c r="HN155" s="310">
        <v>0</v>
      </c>
      <c r="HO155" s="311">
        <v>0</v>
      </c>
      <c r="HP155" s="310">
        <v>0</v>
      </c>
      <c r="HQ155" s="310">
        <v>0</v>
      </c>
      <c r="HR155" s="310">
        <v>0</v>
      </c>
      <c r="HS155" s="310">
        <v>0</v>
      </c>
      <c r="HT155" s="310">
        <v>0</v>
      </c>
      <c r="HU155" s="310">
        <v>0</v>
      </c>
      <c r="HV155" s="310">
        <v>0</v>
      </c>
      <c r="HW155" s="310">
        <v>0</v>
      </c>
      <c r="HX155" s="310">
        <v>0</v>
      </c>
      <c r="HY155" s="310">
        <v>0</v>
      </c>
      <c r="HZ155" s="310">
        <v>0</v>
      </c>
      <c r="IA155" s="310">
        <v>0</v>
      </c>
      <c r="IB155" s="310">
        <v>0</v>
      </c>
      <c r="IC155" s="310">
        <v>0</v>
      </c>
      <c r="ID155" s="310">
        <v>0</v>
      </c>
      <c r="IE155" s="310">
        <v>0</v>
      </c>
      <c r="IF155" s="310">
        <v>0</v>
      </c>
      <c r="IG155" s="310">
        <v>0</v>
      </c>
      <c r="IH155" s="310">
        <v>0</v>
      </c>
      <c r="II155" s="310">
        <v>0</v>
      </c>
      <c r="IJ155" s="310">
        <v>0</v>
      </c>
      <c r="IK155" s="310">
        <v>0</v>
      </c>
      <c r="IL155" s="310">
        <v>0</v>
      </c>
      <c r="IM155" s="310">
        <v>0</v>
      </c>
      <c r="IN155" s="310">
        <v>0</v>
      </c>
      <c r="IO155" s="310">
        <v>0</v>
      </c>
      <c r="IP155" s="310">
        <v>0</v>
      </c>
      <c r="IQ155" s="310">
        <v>0</v>
      </c>
      <c r="IR155" s="310">
        <v>0</v>
      </c>
      <c r="IS155" s="310">
        <v>0</v>
      </c>
      <c r="IT155" s="310">
        <v>0</v>
      </c>
      <c r="IU155" s="310">
        <v>0</v>
      </c>
      <c r="IV155" s="310">
        <v>0</v>
      </c>
      <c r="IW155" s="310">
        <v>0</v>
      </c>
      <c r="IX155" s="310">
        <v>0</v>
      </c>
      <c r="IY155" s="310">
        <v>0</v>
      </c>
      <c r="IZ155" s="310">
        <v>0</v>
      </c>
      <c r="JA155" s="310">
        <v>0</v>
      </c>
    </row>
    <row r="156" spans="1:261" s="301" customFormat="1" ht="47.25" x14ac:dyDescent="0.3">
      <c r="A156" s="303">
        <v>146</v>
      </c>
      <c r="B156" s="298" t="s">
        <v>526</v>
      </c>
      <c r="C156" s="299" t="s">
        <v>669</v>
      </c>
      <c r="D156" s="300">
        <v>247693050</v>
      </c>
      <c r="E156" s="302">
        <f t="shared" si="52"/>
        <v>4436</v>
      </c>
      <c r="F156" s="302">
        <f t="shared" si="49"/>
        <v>0</v>
      </c>
      <c r="G156" s="302">
        <f t="shared" si="50"/>
        <v>3919</v>
      </c>
      <c r="H156" s="302">
        <f>SUM(O156,S156,U156,W156,Y156,AA156,AK156,AO156,AQ156,AS156,AU156,AW156,BC156,BE156,AY156,FK156,FL156,FM156,FQ156,FR156,BX156,CB156,DE156,DI156,DU156,DY156,ES156,ET156,EU156,FE156,FF156,FG156,GO156,GS156,HN156,HR156,HT156,HV156,HX156,HZ156,IJ156,IN156,IP156,IR156,IT156,IV156,FS156,FW156,FX156,FY156,GC156,GD156,GE156,GU156,GW156,GY156,HA156,HC156,IB156,IX156,IZ156,DK156,DM156,DO156,DQ156,IF156,EA156,EC156,EE156,EG156,ID156)</f>
        <v>0</v>
      </c>
      <c r="I156" s="302">
        <f t="shared" si="51"/>
        <v>517</v>
      </c>
      <c r="J156" s="290">
        <f t="shared" si="53"/>
        <v>2</v>
      </c>
      <c r="K156" s="310">
        <v>0</v>
      </c>
      <c r="L156" s="290">
        <v>2</v>
      </c>
      <c r="M156" s="310">
        <v>0</v>
      </c>
      <c r="N156" s="310">
        <v>0</v>
      </c>
      <c r="O156" s="310">
        <v>0</v>
      </c>
      <c r="P156" s="294">
        <v>0</v>
      </c>
      <c r="Q156" s="310">
        <v>0</v>
      </c>
      <c r="R156" s="310">
        <v>0</v>
      </c>
      <c r="S156" s="310">
        <v>0</v>
      </c>
      <c r="T156" s="310">
        <v>0</v>
      </c>
      <c r="U156" s="310">
        <v>0</v>
      </c>
      <c r="V156" s="294">
        <v>230</v>
      </c>
      <c r="W156" s="310">
        <v>0</v>
      </c>
      <c r="X156" s="294">
        <v>25</v>
      </c>
      <c r="Y156" s="310">
        <v>0</v>
      </c>
      <c r="Z156" s="294">
        <v>0</v>
      </c>
      <c r="AA156" s="310">
        <v>0</v>
      </c>
      <c r="AB156" s="294">
        <v>0</v>
      </c>
      <c r="AC156" s="310">
        <v>0</v>
      </c>
      <c r="AD156" s="294">
        <v>2</v>
      </c>
      <c r="AE156" s="310">
        <v>0</v>
      </c>
      <c r="AF156" s="311">
        <v>0</v>
      </c>
      <c r="AG156" s="310">
        <v>0</v>
      </c>
      <c r="AH156" s="310">
        <v>0</v>
      </c>
      <c r="AI156" s="310">
        <v>0</v>
      </c>
      <c r="AJ156" s="310">
        <v>0</v>
      </c>
      <c r="AK156" s="310">
        <v>0</v>
      </c>
      <c r="AL156" s="312">
        <v>0</v>
      </c>
      <c r="AM156" s="310">
        <v>0</v>
      </c>
      <c r="AN156" s="310">
        <v>0</v>
      </c>
      <c r="AO156" s="310">
        <v>0</v>
      </c>
      <c r="AP156" s="310">
        <v>0</v>
      </c>
      <c r="AQ156" s="310">
        <v>0</v>
      </c>
      <c r="AR156" s="312">
        <v>0</v>
      </c>
      <c r="AS156" s="310">
        <v>0</v>
      </c>
      <c r="AT156" s="312">
        <v>0</v>
      </c>
      <c r="AU156" s="310">
        <v>0</v>
      </c>
      <c r="AV156" s="312">
        <v>0</v>
      </c>
      <c r="AW156" s="310">
        <v>0</v>
      </c>
      <c r="AX156" s="312">
        <v>0</v>
      </c>
      <c r="AY156" s="310">
        <v>0</v>
      </c>
      <c r="AZ156" s="310">
        <v>0</v>
      </c>
      <c r="BA156" s="310">
        <v>0</v>
      </c>
      <c r="BB156" s="290">
        <v>0</v>
      </c>
      <c r="BC156" s="310">
        <v>0</v>
      </c>
      <c r="BD156" s="310">
        <v>0</v>
      </c>
      <c r="BE156" s="310">
        <v>0</v>
      </c>
      <c r="BF156" s="294">
        <v>0</v>
      </c>
      <c r="BG156" s="310">
        <v>0</v>
      </c>
      <c r="BH156" s="290">
        <v>171</v>
      </c>
      <c r="BI156" s="310">
        <v>0</v>
      </c>
      <c r="BJ156" s="310">
        <v>0</v>
      </c>
      <c r="BK156" s="310">
        <v>0</v>
      </c>
      <c r="BL156" s="294">
        <v>0</v>
      </c>
      <c r="BM156" s="310">
        <v>0</v>
      </c>
      <c r="BN156" s="310">
        <v>0</v>
      </c>
      <c r="BO156" s="310">
        <v>0</v>
      </c>
      <c r="BP156" s="294">
        <v>0</v>
      </c>
      <c r="BQ156" s="310">
        <v>0</v>
      </c>
      <c r="BR156" s="290">
        <v>182</v>
      </c>
      <c r="BS156" s="290">
        <f t="shared" si="54"/>
        <v>1</v>
      </c>
      <c r="BT156" s="310">
        <v>0</v>
      </c>
      <c r="BU156" s="290">
        <v>1</v>
      </c>
      <c r="BV156" s="310">
        <v>0</v>
      </c>
      <c r="BW156" s="310">
        <v>0</v>
      </c>
      <c r="BX156" s="310">
        <v>0</v>
      </c>
      <c r="BY156" s="294">
        <v>45</v>
      </c>
      <c r="BZ156" s="310">
        <v>0</v>
      </c>
      <c r="CA156" s="310">
        <v>0</v>
      </c>
      <c r="CB156" s="310">
        <v>0</v>
      </c>
      <c r="CC156" s="258">
        <v>0</v>
      </c>
      <c r="CD156" s="310">
        <v>0</v>
      </c>
      <c r="CE156" s="310">
        <v>1449</v>
      </c>
      <c r="CF156" s="313">
        <v>0</v>
      </c>
      <c r="CG156" s="313">
        <v>0</v>
      </c>
      <c r="CH156" s="310">
        <v>0</v>
      </c>
      <c r="CI156" s="313">
        <v>0</v>
      </c>
      <c r="CJ156" s="310">
        <v>0</v>
      </c>
      <c r="CK156" s="310">
        <v>74</v>
      </c>
      <c r="CL156" s="310">
        <v>0</v>
      </c>
      <c r="CM156" s="311">
        <v>0</v>
      </c>
      <c r="CN156" s="310">
        <v>0</v>
      </c>
      <c r="CO156" s="311">
        <v>0</v>
      </c>
      <c r="CP156" s="310">
        <v>0</v>
      </c>
      <c r="CQ156" s="310">
        <v>1</v>
      </c>
      <c r="CR156" s="310">
        <v>0</v>
      </c>
      <c r="CS156" s="290">
        <v>0</v>
      </c>
      <c r="CT156" s="310">
        <v>0</v>
      </c>
      <c r="CU156" s="310">
        <v>0</v>
      </c>
      <c r="CV156" s="310">
        <v>0</v>
      </c>
      <c r="CW156" s="310">
        <v>0</v>
      </c>
      <c r="CX156" s="310">
        <v>0</v>
      </c>
      <c r="CY156" s="290">
        <v>0</v>
      </c>
      <c r="CZ156" s="290">
        <f t="shared" si="55"/>
        <v>78</v>
      </c>
      <c r="DA156" s="310">
        <v>0</v>
      </c>
      <c r="DB156" s="290">
        <v>78</v>
      </c>
      <c r="DC156" s="310">
        <v>0</v>
      </c>
      <c r="DD156" s="294">
        <v>852</v>
      </c>
      <c r="DE156" s="310">
        <v>0</v>
      </c>
      <c r="DF156" s="310">
        <v>0</v>
      </c>
      <c r="DG156" s="310">
        <v>0</v>
      </c>
      <c r="DH156" s="310">
        <v>0</v>
      </c>
      <c r="DI156" s="310">
        <v>0</v>
      </c>
      <c r="DJ156" s="310">
        <v>0</v>
      </c>
      <c r="DK156" s="310">
        <v>0</v>
      </c>
      <c r="DL156" s="310">
        <v>0</v>
      </c>
      <c r="DM156" s="310">
        <v>0</v>
      </c>
      <c r="DN156" s="310">
        <v>0</v>
      </c>
      <c r="DO156" s="310">
        <v>0</v>
      </c>
      <c r="DP156" s="310">
        <v>0</v>
      </c>
      <c r="DQ156" s="310">
        <v>0</v>
      </c>
      <c r="DR156" s="294">
        <v>217</v>
      </c>
      <c r="DS156" s="310">
        <v>0</v>
      </c>
      <c r="DT156" s="294">
        <v>2467</v>
      </c>
      <c r="DU156" s="310">
        <v>0</v>
      </c>
      <c r="DV156" s="310">
        <v>0</v>
      </c>
      <c r="DW156" s="310">
        <v>0</v>
      </c>
      <c r="DX156" s="310">
        <v>0</v>
      </c>
      <c r="DY156" s="310">
        <v>0</v>
      </c>
      <c r="DZ156" s="310">
        <v>0</v>
      </c>
      <c r="EA156" s="310">
        <v>0</v>
      </c>
      <c r="EB156" s="310">
        <v>0</v>
      </c>
      <c r="EC156" s="310">
        <v>0</v>
      </c>
      <c r="ED156" s="310">
        <v>0</v>
      </c>
      <c r="EE156" s="310">
        <v>0</v>
      </c>
      <c r="EF156" s="310">
        <v>0</v>
      </c>
      <c r="EG156" s="310">
        <v>0</v>
      </c>
      <c r="EH156" s="294">
        <v>0</v>
      </c>
      <c r="EI156" s="294">
        <v>0</v>
      </c>
      <c r="EJ156" s="291">
        <v>666</v>
      </c>
      <c r="EK156" s="310">
        <v>0</v>
      </c>
      <c r="EL156" s="294">
        <v>3.7</v>
      </c>
      <c r="EM156" s="310">
        <v>0</v>
      </c>
      <c r="EN156" s="310">
        <v>0</v>
      </c>
      <c r="EO156" s="310">
        <v>0</v>
      </c>
      <c r="EP156" s="258">
        <v>600</v>
      </c>
      <c r="EQ156" s="258">
        <v>0</v>
      </c>
      <c r="ER156" s="258">
        <v>0</v>
      </c>
      <c r="ES156" s="258">
        <v>0</v>
      </c>
      <c r="ET156" s="258">
        <v>0</v>
      </c>
      <c r="EU156" s="258">
        <v>0</v>
      </c>
      <c r="EV156" s="258">
        <v>0</v>
      </c>
      <c r="EW156" s="310">
        <v>0</v>
      </c>
      <c r="EX156" s="310">
        <v>0</v>
      </c>
      <c r="EY156" s="310">
        <v>0</v>
      </c>
      <c r="EZ156" s="310">
        <v>0</v>
      </c>
      <c r="FA156" s="310">
        <v>0</v>
      </c>
      <c r="FB156" s="310">
        <v>0</v>
      </c>
      <c r="FC156" s="310">
        <v>0</v>
      </c>
      <c r="FD156" s="310">
        <v>0</v>
      </c>
      <c r="FE156" s="310">
        <v>0</v>
      </c>
      <c r="FF156" s="310">
        <v>0</v>
      </c>
      <c r="FG156" s="310">
        <v>0</v>
      </c>
      <c r="FH156" s="310">
        <v>0</v>
      </c>
      <c r="FI156" s="310">
        <v>0</v>
      </c>
      <c r="FJ156" s="310">
        <v>0</v>
      </c>
      <c r="FK156" s="310">
        <v>0</v>
      </c>
      <c r="FL156" s="310">
        <v>0</v>
      </c>
      <c r="FM156" s="310">
        <v>0</v>
      </c>
      <c r="FN156" s="310">
        <v>0</v>
      </c>
      <c r="FO156" s="310">
        <v>0</v>
      </c>
      <c r="FP156" s="310">
        <v>0</v>
      </c>
      <c r="FQ156" s="310">
        <v>0</v>
      </c>
      <c r="FR156" s="310">
        <v>0</v>
      </c>
      <c r="FS156" s="310">
        <v>0</v>
      </c>
      <c r="FT156" s="310">
        <v>0</v>
      </c>
      <c r="FU156" s="310">
        <v>0</v>
      </c>
      <c r="FV156" s="310">
        <v>0</v>
      </c>
      <c r="FW156" s="310">
        <v>0</v>
      </c>
      <c r="FX156" s="310">
        <v>0</v>
      </c>
      <c r="FY156" s="310">
        <v>0</v>
      </c>
      <c r="FZ156" s="310">
        <v>0</v>
      </c>
      <c r="GA156" s="310">
        <v>0</v>
      </c>
      <c r="GB156" s="310">
        <v>0</v>
      </c>
      <c r="GC156" s="310">
        <v>0</v>
      </c>
      <c r="GD156" s="310">
        <v>0</v>
      </c>
      <c r="GE156" s="310">
        <v>0</v>
      </c>
      <c r="GF156" s="310">
        <v>0</v>
      </c>
      <c r="GG156" s="310">
        <v>0</v>
      </c>
      <c r="GH156" s="310">
        <v>0</v>
      </c>
      <c r="GI156" s="310">
        <v>0</v>
      </c>
      <c r="GJ156" s="294">
        <v>299</v>
      </c>
      <c r="GK156" s="310">
        <v>0</v>
      </c>
      <c r="GL156" s="294">
        <v>2</v>
      </c>
      <c r="GM156" s="310">
        <v>0</v>
      </c>
      <c r="GN156" s="258">
        <f t="shared" si="56"/>
        <v>0</v>
      </c>
      <c r="GO156" s="310">
        <v>0</v>
      </c>
      <c r="GP156" s="258">
        <f t="shared" si="57"/>
        <v>0</v>
      </c>
      <c r="GQ156" s="310">
        <v>0</v>
      </c>
      <c r="GR156" s="310">
        <v>0</v>
      </c>
      <c r="GS156" s="310">
        <v>0</v>
      </c>
      <c r="GT156" s="310">
        <v>0</v>
      </c>
      <c r="GU156" s="310">
        <v>0</v>
      </c>
      <c r="GV156" s="310">
        <v>0</v>
      </c>
      <c r="GW156" s="310">
        <v>0</v>
      </c>
      <c r="GX156" s="310">
        <v>0</v>
      </c>
      <c r="GY156" s="310">
        <v>0</v>
      </c>
      <c r="GZ156" s="310">
        <v>0</v>
      </c>
      <c r="HA156" s="310">
        <v>0</v>
      </c>
      <c r="HB156" s="310">
        <v>0</v>
      </c>
      <c r="HC156" s="310">
        <v>0</v>
      </c>
      <c r="HD156" s="310">
        <v>0</v>
      </c>
      <c r="HE156" s="310">
        <v>0</v>
      </c>
      <c r="HF156" s="258">
        <v>0</v>
      </c>
      <c r="HG156" s="310">
        <v>0</v>
      </c>
      <c r="HH156" s="258">
        <v>0</v>
      </c>
      <c r="HI156" s="311">
        <v>0</v>
      </c>
      <c r="HJ156" s="311">
        <v>0</v>
      </c>
      <c r="HK156" s="310">
        <v>0</v>
      </c>
      <c r="HL156" s="310">
        <v>0</v>
      </c>
      <c r="HM156" s="310">
        <v>0</v>
      </c>
      <c r="HN156" s="310">
        <v>0</v>
      </c>
      <c r="HO156" s="311">
        <v>0</v>
      </c>
      <c r="HP156" s="310">
        <v>0</v>
      </c>
      <c r="HQ156" s="310">
        <v>0</v>
      </c>
      <c r="HR156" s="310">
        <v>0</v>
      </c>
      <c r="HS156" s="310">
        <v>0</v>
      </c>
      <c r="HT156" s="310">
        <v>0</v>
      </c>
      <c r="HU156" s="310">
        <v>0</v>
      </c>
      <c r="HV156" s="310">
        <v>0</v>
      </c>
      <c r="HW156" s="310">
        <v>0</v>
      </c>
      <c r="HX156" s="310">
        <v>0</v>
      </c>
      <c r="HY156" s="310">
        <v>0</v>
      </c>
      <c r="HZ156" s="310">
        <v>0</v>
      </c>
      <c r="IA156" s="310">
        <v>0</v>
      </c>
      <c r="IB156" s="310">
        <v>0</v>
      </c>
      <c r="IC156" s="310">
        <v>0</v>
      </c>
      <c r="ID156" s="310">
        <v>0</v>
      </c>
      <c r="IE156" s="310">
        <v>0</v>
      </c>
      <c r="IF156" s="310">
        <v>0</v>
      </c>
      <c r="IG156" s="310">
        <v>0</v>
      </c>
      <c r="IH156" s="310">
        <v>0</v>
      </c>
      <c r="II156" s="310">
        <v>0</v>
      </c>
      <c r="IJ156" s="310">
        <v>0</v>
      </c>
      <c r="IK156" s="310">
        <v>0</v>
      </c>
      <c r="IL156" s="310">
        <v>0</v>
      </c>
      <c r="IM156" s="310">
        <v>0</v>
      </c>
      <c r="IN156" s="310">
        <v>0</v>
      </c>
      <c r="IO156" s="310">
        <v>0</v>
      </c>
      <c r="IP156" s="310">
        <v>0</v>
      </c>
      <c r="IQ156" s="310">
        <v>0</v>
      </c>
      <c r="IR156" s="310">
        <v>0</v>
      </c>
      <c r="IS156" s="310">
        <v>0</v>
      </c>
      <c r="IT156" s="310">
        <v>0</v>
      </c>
      <c r="IU156" s="310">
        <v>0</v>
      </c>
      <c r="IV156" s="310">
        <v>0</v>
      </c>
      <c r="IW156" s="310">
        <v>0</v>
      </c>
      <c r="IX156" s="310">
        <v>0</v>
      </c>
      <c r="IY156" s="310">
        <v>0</v>
      </c>
      <c r="IZ156" s="310">
        <v>0</v>
      </c>
      <c r="JA156" s="310">
        <v>0</v>
      </c>
    </row>
    <row r="157" spans="1:261" ht="47.25" x14ac:dyDescent="0.3">
      <c r="A157" s="293">
        <v>147</v>
      </c>
      <c r="B157" s="293" t="s">
        <v>526</v>
      </c>
      <c r="C157" s="292" t="s">
        <v>670</v>
      </c>
      <c r="D157" s="291">
        <v>1055181497</v>
      </c>
      <c r="E157" s="265">
        <f t="shared" si="52"/>
        <v>1973</v>
      </c>
      <c r="F157" s="265">
        <f t="shared" si="49"/>
        <v>0</v>
      </c>
      <c r="G157" s="265">
        <f t="shared" si="50"/>
        <v>1973</v>
      </c>
      <c r="H157" s="265">
        <f>SUM(O157,S157,U157,W157,Y157,AA157,AK157,AO157,AQ157,AS157,AU157,AW157,BC157,BE157,AY157,FK157,FL157,FM157,FQ157,FR157,BX157,CB157,DE157,DI157,DU157,DY157,ES157,ET157,EU157,FE157,FF157,FG157,GO157,GS157,HN157,HR157,HT157,HV157,HX157,HZ157,IJ157,IN157,IP157,IR157,IT157,IV157,FS157,FW157,FX157,FY157,GC157,GD157,GE157,GU157,GW157,GY157,HA157,HC157,IB157,IX157,IZ157,DK157,DM157,DO157,DQ157,IF157,EA157,EC157,EE157,EG157,ID157)</f>
        <v>0</v>
      </c>
      <c r="I157" s="265">
        <f t="shared" si="51"/>
        <v>0</v>
      </c>
      <c r="J157" s="290">
        <f t="shared" si="53"/>
        <v>0</v>
      </c>
      <c r="K157" s="310">
        <v>0</v>
      </c>
      <c r="L157" s="290">
        <v>0</v>
      </c>
      <c r="M157" s="310">
        <v>0</v>
      </c>
      <c r="N157" s="310">
        <v>0</v>
      </c>
      <c r="O157" s="310">
        <v>0</v>
      </c>
      <c r="P157" s="294">
        <v>0</v>
      </c>
      <c r="Q157" s="310">
        <v>0</v>
      </c>
      <c r="R157" s="310">
        <v>0</v>
      </c>
      <c r="S157" s="310">
        <v>0</v>
      </c>
      <c r="T157" s="310">
        <v>0</v>
      </c>
      <c r="U157" s="310">
        <v>0</v>
      </c>
      <c r="V157" s="294">
        <v>0</v>
      </c>
      <c r="W157" s="310">
        <v>0</v>
      </c>
      <c r="X157" s="294">
        <v>0</v>
      </c>
      <c r="Y157" s="310">
        <v>0</v>
      </c>
      <c r="Z157" s="294">
        <v>0</v>
      </c>
      <c r="AA157" s="310">
        <v>0</v>
      </c>
      <c r="AB157" s="294">
        <v>0</v>
      </c>
      <c r="AC157" s="310">
        <v>0</v>
      </c>
      <c r="AD157" s="294">
        <v>0</v>
      </c>
      <c r="AE157" s="310">
        <v>0</v>
      </c>
      <c r="AF157" s="311">
        <v>0</v>
      </c>
      <c r="AG157" s="310">
        <v>0</v>
      </c>
      <c r="AH157" s="310">
        <v>0</v>
      </c>
      <c r="AI157" s="310">
        <v>0</v>
      </c>
      <c r="AJ157" s="310">
        <v>0</v>
      </c>
      <c r="AK157" s="310">
        <v>0</v>
      </c>
      <c r="AL157" s="312">
        <v>0</v>
      </c>
      <c r="AM157" s="310">
        <v>0</v>
      </c>
      <c r="AN157" s="310">
        <v>0</v>
      </c>
      <c r="AO157" s="310">
        <v>0</v>
      </c>
      <c r="AP157" s="310">
        <v>0</v>
      </c>
      <c r="AQ157" s="310">
        <v>0</v>
      </c>
      <c r="AR157" s="312">
        <v>0</v>
      </c>
      <c r="AS157" s="310">
        <v>0</v>
      </c>
      <c r="AT157" s="312">
        <v>0</v>
      </c>
      <c r="AU157" s="310">
        <v>0</v>
      </c>
      <c r="AV157" s="312">
        <v>0</v>
      </c>
      <c r="AW157" s="310">
        <v>0</v>
      </c>
      <c r="AX157" s="312">
        <v>0</v>
      </c>
      <c r="AY157" s="310">
        <v>0</v>
      </c>
      <c r="AZ157" s="310">
        <v>0</v>
      </c>
      <c r="BA157" s="310">
        <v>0</v>
      </c>
      <c r="BB157" s="290">
        <v>0</v>
      </c>
      <c r="BC157" s="310">
        <v>0</v>
      </c>
      <c r="BD157" s="310">
        <v>0</v>
      </c>
      <c r="BE157" s="310">
        <v>0</v>
      </c>
      <c r="BF157" s="294">
        <v>0</v>
      </c>
      <c r="BG157" s="310">
        <v>0</v>
      </c>
      <c r="BH157" s="290">
        <v>0</v>
      </c>
      <c r="BI157" s="310">
        <v>0</v>
      </c>
      <c r="BJ157" s="310">
        <v>0</v>
      </c>
      <c r="BK157" s="310">
        <v>0</v>
      </c>
      <c r="BL157" s="294">
        <v>0</v>
      </c>
      <c r="BM157" s="310">
        <v>0</v>
      </c>
      <c r="BN157" s="310">
        <v>0</v>
      </c>
      <c r="BO157" s="310">
        <v>0</v>
      </c>
      <c r="BP157" s="294">
        <v>0</v>
      </c>
      <c r="BQ157" s="310">
        <v>0</v>
      </c>
      <c r="BR157" s="290">
        <v>0</v>
      </c>
      <c r="BS157" s="290">
        <f t="shared" si="54"/>
        <v>0</v>
      </c>
      <c r="BT157" s="310">
        <v>0</v>
      </c>
      <c r="BU157" s="290">
        <v>0</v>
      </c>
      <c r="BV157" s="310">
        <v>0</v>
      </c>
      <c r="BW157" s="310">
        <v>0</v>
      </c>
      <c r="BX157" s="310">
        <v>0</v>
      </c>
      <c r="BY157" s="294">
        <v>0</v>
      </c>
      <c r="BZ157" s="310">
        <v>0</v>
      </c>
      <c r="CA157" s="310">
        <v>0</v>
      </c>
      <c r="CB157" s="310">
        <v>0</v>
      </c>
      <c r="CC157" s="258">
        <v>0</v>
      </c>
      <c r="CD157" s="310">
        <v>0</v>
      </c>
      <c r="CE157" s="310">
        <v>0</v>
      </c>
      <c r="CF157" s="313">
        <v>0</v>
      </c>
      <c r="CG157" s="313">
        <v>0</v>
      </c>
      <c r="CH157" s="310">
        <v>0</v>
      </c>
      <c r="CI157" s="313">
        <v>0</v>
      </c>
      <c r="CJ157" s="310">
        <v>0</v>
      </c>
      <c r="CK157" s="310">
        <v>0</v>
      </c>
      <c r="CL157" s="310">
        <v>0</v>
      </c>
      <c r="CM157" s="311">
        <v>0</v>
      </c>
      <c r="CN157" s="310">
        <v>0</v>
      </c>
      <c r="CO157" s="311">
        <v>0</v>
      </c>
      <c r="CP157" s="310">
        <v>0</v>
      </c>
      <c r="CQ157" s="310">
        <v>0</v>
      </c>
      <c r="CR157" s="310">
        <v>0</v>
      </c>
      <c r="CS157" s="290">
        <v>0</v>
      </c>
      <c r="CT157" s="310">
        <v>0</v>
      </c>
      <c r="CU157" s="310">
        <v>0</v>
      </c>
      <c r="CV157" s="310">
        <v>0</v>
      </c>
      <c r="CW157" s="310">
        <v>0</v>
      </c>
      <c r="CX157" s="310">
        <v>0</v>
      </c>
      <c r="CY157" s="290">
        <v>0</v>
      </c>
      <c r="CZ157" s="290">
        <f t="shared" si="55"/>
        <v>0</v>
      </c>
      <c r="DA157" s="310">
        <v>0</v>
      </c>
      <c r="DB157" s="290">
        <v>0</v>
      </c>
      <c r="DC157" s="310">
        <v>0</v>
      </c>
      <c r="DD157" s="294">
        <v>0</v>
      </c>
      <c r="DE157" s="310">
        <v>0</v>
      </c>
      <c r="DF157" s="310">
        <v>0</v>
      </c>
      <c r="DG157" s="310">
        <v>0</v>
      </c>
      <c r="DH157" s="310">
        <v>0</v>
      </c>
      <c r="DI157" s="310">
        <v>0</v>
      </c>
      <c r="DJ157" s="310">
        <v>0</v>
      </c>
      <c r="DK157" s="310">
        <v>0</v>
      </c>
      <c r="DL157" s="310">
        <v>0</v>
      </c>
      <c r="DM157" s="310">
        <v>0</v>
      </c>
      <c r="DN157" s="310">
        <v>0</v>
      </c>
      <c r="DO157" s="310">
        <v>0</v>
      </c>
      <c r="DP157" s="310">
        <v>0</v>
      </c>
      <c r="DQ157" s="310">
        <v>0</v>
      </c>
      <c r="DR157" s="294">
        <v>0</v>
      </c>
      <c r="DS157" s="310">
        <v>0</v>
      </c>
      <c r="DT157" s="294">
        <v>1105</v>
      </c>
      <c r="DU157" s="310">
        <v>0</v>
      </c>
      <c r="DV157" s="310">
        <v>0</v>
      </c>
      <c r="DW157" s="310">
        <v>0</v>
      </c>
      <c r="DX157" s="310">
        <v>0</v>
      </c>
      <c r="DY157" s="310">
        <v>0</v>
      </c>
      <c r="DZ157" s="310">
        <v>0</v>
      </c>
      <c r="EA157" s="310">
        <v>0</v>
      </c>
      <c r="EB157" s="310">
        <v>0</v>
      </c>
      <c r="EC157" s="310">
        <v>0</v>
      </c>
      <c r="ED157" s="310">
        <v>0</v>
      </c>
      <c r="EE157" s="310">
        <v>0</v>
      </c>
      <c r="EF157" s="310">
        <v>0</v>
      </c>
      <c r="EG157" s="310">
        <v>0</v>
      </c>
      <c r="EH157" s="294">
        <v>0</v>
      </c>
      <c r="EI157" s="294">
        <v>0</v>
      </c>
      <c r="EJ157" s="291">
        <v>316</v>
      </c>
      <c r="EK157" s="310">
        <v>0</v>
      </c>
      <c r="EL157" s="294">
        <v>3.5</v>
      </c>
      <c r="EM157" s="310">
        <v>0</v>
      </c>
      <c r="EN157" s="310">
        <v>0</v>
      </c>
      <c r="EO157" s="310">
        <v>0</v>
      </c>
      <c r="EP157" s="258">
        <v>868</v>
      </c>
      <c r="EQ157" s="258">
        <v>0</v>
      </c>
      <c r="ER157" s="258">
        <v>0</v>
      </c>
      <c r="ES157" s="258">
        <v>0</v>
      </c>
      <c r="ET157" s="258">
        <v>0</v>
      </c>
      <c r="EU157" s="258">
        <v>0</v>
      </c>
      <c r="EV157" s="258">
        <v>0</v>
      </c>
      <c r="EW157" s="310">
        <v>0</v>
      </c>
      <c r="EX157" s="310">
        <v>0</v>
      </c>
      <c r="EY157" s="310">
        <v>0</v>
      </c>
      <c r="EZ157" s="310">
        <v>0</v>
      </c>
      <c r="FA157" s="310">
        <v>0</v>
      </c>
      <c r="FB157" s="310">
        <v>0</v>
      </c>
      <c r="FC157" s="310">
        <v>0</v>
      </c>
      <c r="FD157" s="310">
        <v>0</v>
      </c>
      <c r="FE157" s="310">
        <v>0</v>
      </c>
      <c r="FF157" s="310">
        <v>0</v>
      </c>
      <c r="FG157" s="310">
        <v>0</v>
      </c>
      <c r="FH157" s="310">
        <v>0</v>
      </c>
      <c r="FI157" s="310">
        <v>0</v>
      </c>
      <c r="FJ157" s="310">
        <v>0</v>
      </c>
      <c r="FK157" s="310">
        <v>0</v>
      </c>
      <c r="FL157" s="310">
        <v>0</v>
      </c>
      <c r="FM157" s="310">
        <v>0</v>
      </c>
      <c r="FN157" s="310">
        <v>0</v>
      </c>
      <c r="FO157" s="310">
        <v>0</v>
      </c>
      <c r="FP157" s="310">
        <v>0</v>
      </c>
      <c r="FQ157" s="310">
        <v>0</v>
      </c>
      <c r="FR157" s="310">
        <v>0</v>
      </c>
      <c r="FS157" s="310">
        <v>0</v>
      </c>
      <c r="FT157" s="310">
        <v>0</v>
      </c>
      <c r="FU157" s="310">
        <v>0</v>
      </c>
      <c r="FV157" s="310">
        <v>0</v>
      </c>
      <c r="FW157" s="310">
        <v>0</v>
      </c>
      <c r="FX157" s="310">
        <v>0</v>
      </c>
      <c r="FY157" s="310">
        <v>0</v>
      </c>
      <c r="FZ157" s="310">
        <v>0</v>
      </c>
      <c r="GA157" s="310">
        <v>0</v>
      </c>
      <c r="GB157" s="310">
        <v>0</v>
      </c>
      <c r="GC157" s="310">
        <v>0</v>
      </c>
      <c r="GD157" s="310">
        <v>0</v>
      </c>
      <c r="GE157" s="310">
        <v>0</v>
      </c>
      <c r="GF157" s="310">
        <v>0</v>
      </c>
      <c r="GG157" s="310">
        <v>0</v>
      </c>
      <c r="GH157" s="310">
        <v>0</v>
      </c>
      <c r="GI157" s="310">
        <v>0</v>
      </c>
      <c r="GJ157" s="294">
        <v>289</v>
      </c>
      <c r="GK157" s="310">
        <v>0</v>
      </c>
      <c r="GL157" s="294">
        <v>3</v>
      </c>
      <c r="GM157" s="310">
        <v>0</v>
      </c>
      <c r="GN157" s="258">
        <f t="shared" si="56"/>
        <v>0</v>
      </c>
      <c r="GO157" s="310">
        <v>0</v>
      </c>
      <c r="GP157" s="258">
        <f t="shared" si="57"/>
        <v>0</v>
      </c>
      <c r="GQ157" s="310">
        <v>0</v>
      </c>
      <c r="GR157" s="310">
        <v>0</v>
      </c>
      <c r="GS157" s="310">
        <v>0</v>
      </c>
      <c r="GT157" s="310">
        <v>0</v>
      </c>
      <c r="GU157" s="310">
        <v>0</v>
      </c>
      <c r="GV157" s="310">
        <v>0</v>
      </c>
      <c r="GW157" s="310">
        <v>0</v>
      </c>
      <c r="GX157" s="310">
        <v>0</v>
      </c>
      <c r="GY157" s="310">
        <v>0</v>
      </c>
      <c r="GZ157" s="310">
        <v>0</v>
      </c>
      <c r="HA157" s="310">
        <v>0</v>
      </c>
      <c r="HB157" s="310">
        <v>0</v>
      </c>
      <c r="HC157" s="310">
        <v>0</v>
      </c>
      <c r="HD157" s="310">
        <v>0</v>
      </c>
      <c r="HE157" s="310">
        <v>0</v>
      </c>
      <c r="HF157" s="258">
        <v>0</v>
      </c>
      <c r="HG157" s="310">
        <v>0</v>
      </c>
      <c r="HH157" s="258">
        <v>0</v>
      </c>
      <c r="HI157" s="311">
        <v>0</v>
      </c>
      <c r="HJ157" s="311">
        <v>0</v>
      </c>
      <c r="HK157" s="310">
        <v>0</v>
      </c>
      <c r="HL157" s="310">
        <v>0</v>
      </c>
      <c r="HM157" s="310">
        <v>0</v>
      </c>
      <c r="HN157" s="310">
        <v>0</v>
      </c>
      <c r="HO157" s="311">
        <v>0</v>
      </c>
      <c r="HP157" s="310">
        <v>0</v>
      </c>
      <c r="HQ157" s="310">
        <v>0</v>
      </c>
      <c r="HR157" s="310">
        <v>0</v>
      </c>
      <c r="HS157" s="310">
        <v>0</v>
      </c>
      <c r="HT157" s="310">
        <v>0</v>
      </c>
      <c r="HU157" s="310">
        <v>0</v>
      </c>
      <c r="HV157" s="310">
        <v>0</v>
      </c>
      <c r="HW157" s="310">
        <v>0</v>
      </c>
      <c r="HX157" s="310">
        <v>0</v>
      </c>
      <c r="HY157" s="310">
        <v>0</v>
      </c>
      <c r="HZ157" s="310">
        <v>0</v>
      </c>
      <c r="IA157" s="310">
        <v>0</v>
      </c>
      <c r="IB157" s="310">
        <v>0</v>
      </c>
      <c r="IC157" s="310">
        <v>0</v>
      </c>
      <c r="ID157" s="310">
        <v>0</v>
      </c>
      <c r="IE157" s="310">
        <v>0</v>
      </c>
      <c r="IF157" s="310">
        <v>0</v>
      </c>
      <c r="IG157" s="310">
        <v>0</v>
      </c>
      <c r="IH157" s="310">
        <v>0</v>
      </c>
      <c r="II157" s="310">
        <v>0</v>
      </c>
      <c r="IJ157" s="310">
        <v>0</v>
      </c>
      <c r="IK157" s="310">
        <v>0</v>
      </c>
      <c r="IL157" s="310">
        <v>0</v>
      </c>
      <c r="IM157" s="310">
        <v>0</v>
      </c>
      <c r="IN157" s="310">
        <v>0</v>
      </c>
      <c r="IO157" s="310">
        <v>0</v>
      </c>
      <c r="IP157" s="310">
        <v>0</v>
      </c>
      <c r="IQ157" s="310">
        <v>0</v>
      </c>
      <c r="IR157" s="310">
        <v>0</v>
      </c>
      <c r="IS157" s="310">
        <v>0</v>
      </c>
      <c r="IT157" s="310">
        <v>0</v>
      </c>
      <c r="IU157" s="310">
        <v>0</v>
      </c>
      <c r="IV157" s="310">
        <v>0</v>
      </c>
      <c r="IW157" s="310">
        <v>0</v>
      </c>
      <c r="IX157" s="310">
        <v>0</v>
      </c>
      <c r="IY157" s="310">
        <v>0</v>
      </c>
      <c r="IZ157" s="310">
        <v>0</v>
      </c>
      <c r="JA157" s="310">
        <v>0</v>
      </c>
    </row>
    <row r="158" spans="1:261" ht="110.25" x14ac:dyDescent="0.3">
      <c r="A158" s="293">
        <v>148</v>
      </c>
      <c r="B158" s="293" t="s">
        <v>526</v>
      </c>
      <c r="C158" s="292" t="s">
        <v>671</v>
      </c>
      <c r="D158" s="291">
        <v>247693104</v>
      </c>
      <c r="E158" s="265">
        <f t="shared" si="52"/>
        <v>7340.57</v>
      </c>
      <c r="F158" s="265">
        <f t="shared" si="49"/>
        <v>0</v>
      </c>
      <c r="G158" s="265">
        <f t="shared" si="50"/>
        <v>4108.3099999999995</v>
      </c>
      <c r="H158" s="265">
        <f>SUM(O158,S158,U158,W158,Y158,AA158,AK158,AO158,AQ158,AS158,AU158,AW158,BC158,BE158,AY158,FK158,FL158,FM158,FQ158,FR158,BX158,CB158,DE158,DI158,DU158,DY158,EM158,ET158,EU158,FE158,FF158,FG158,GO158,GS158,HN158,HR158,HT158,HV158,HX158,HZ158,IJ158,IN158,IP158,IR158,IT158,IV158,FS158,FW158,FX158,FY158,GC158,GD158,GE158,GU158,GW158,GY158,HA158,HC158,IB158,IX158,IZ158,DK158,DM158,DO158,DQ158,IF158,EA158,EC158,EE158,EG158,ID158)</f>
        <v>0</v>
      </c>
      <c r="I158" s="265">
        <f t="shared" si="51"/>
        <v>3232.26</v>
      </c>
      <c r="J158" s="290">
        <f t="shared" si="53"/>
        <v>3</v>
      </c>
      <c r="K158" s="310">
        <v>0</v>
      </c>
      <c r="L158" s="290">
        <v>3</v>
      </c>
      <c r="M158" s="310">
        <v>0</v>
      </c>
      <c r="N158" s="310">
        <v>0</v>
      </c>
      <c r="O158" s="310">
        <v>0</v>
      </c>
      <c r="P158" s="294">
        <v>0</v>
      </c>
      <c r="Q158" s="310">
        <v>0</v>
      </c>
      <c r="R158" s="310">
        <v>0</v>
      </c>
      <c r="S158" s="310">
        <v>0</v>
      </c>
      <c r="T158" s="310">
        <v>0</v>
      </c>
      <c r="U158" s="310">
        <v>0</v>
      </c>
      <c r="V158" s="294">
        <v>758</v>
      </c>
      <c r="W158" s="310">
        <v>0</v>
      </c>
      <c r="X158" s="294">
        <v>445.5</v>
      </c>
      <c r="Y158" s="310">
        <v>0</v>
      </c>
      <c r="Z158" s="294">
        <v>0</v>
      </c>
      <c r="AA158" s="310">
        <v>0</v>
      </c>
      <c r="AB158" s="294">
        <v>0</v>
      </c>
      <c r="AC158" s="310">
        <v>0</v>
      </c>
      <c r="AD158" s="294">
        <v>0</v>
      </c>
      <c r="AE158" s="310">
        <v>0</v>
      </c>
      <c r="AF158" s="311">
        <v>1</v>
      </c>
      <c r="AG158" s="310">
        <v>0</v>
      </c>
      <c r="AH158" s="310">
        <v>0</v>
      </c>
      <c r="AI158" s="310">
        <v>0</v>
      </c>
      <c r="AJ158" s="310">
        <v>0</v>
      </c>
      <c r="AK158" s="310">
        <v>0</v>
      </c>
      <c r="AL158" s="312">
        <v>450</v>
      </c>
      <c r="AM158" s="310">
        <v>0</v>
      </c>
      <c r="AN158" s="310">
        <v>0</v>
      </c>
      <c r="AO158" s="310">
        <v>0</v>
      </c>
      <c r="AP158" s="310">
        <v>0</v>
      </c>
      <c r="AQ158" s="310">
        <v>0</v>
      </c>
      <c r="AR158" s="312">
        <v>0</v>
      </c>
      <c r="AS158" s="310">
        <v>0</v>
      </c>
      <c r="AT158" s="312">
        <v>0</v>
      </c>
      <c r="AU158" s="310">
        <v>0</v>
      </c>
      <c r="AV158" s="312">
        <v>0</v>
      </c>
      <c r="AW158" s="310">
        <v>0</v>
      </c>
      <c r="AX158" s="312">
        <v>0</v>
      </c>
      <c r="AY158" s="310">
        <v>0</v>
      </c>
      <c r="AZ158" s="310">
        <v>0</v>
      </c>
      <c r="BA158" s="310">
        <v>0</v>
      </c>
      <c r="BB158" s="290">
        <v>0</v>
      </c>
      <c r="BC158" s="310">
        <v>0</v>
      </c>
      <c r="BD158" s="310">
        <v>0</v>
      </c>
      <c r="BE158" s="310">
        <v>0</v>
      </c>
      <c r="BF158" s="294">
        <v>0</v>
      </c>
      <c r="BG158" s="310">
        <v>0</v>
      </c>
      <c r="BH158" s="290">
        <v>60</v>
      </c>
      <c r="BI158" s="310">
        <v>0</v>
      </c>
      <c r="BJ158" s="310">
        <v>0</v>
      </c>
      <c r="BK158" s="310">
        <v>0</v>
      </c>
      <c r="BL158" s="294">
        <v>0</v>
      </c>
      <c r="BM158" s="310">
        <v>0</v>
      </c>
      <c r="BN158" s="310">
        <v>0</v>
      </c>
      <c r="BO158" s="310">
        <v>0</v>
      </c>
      <c r="BP158" s="294">
        <v>0</v>
      </c>
      <c r="BQ158" s="310">
        <v>0</v>
      </c>
      <c r="BR158" s="290">
        <v>0</v>
      </c>
      <c r="BS158" s="290">
        <f t="shared" si="54"/>
        <v>1</v>
      </c>
      <c r="BT158" s="310">
        <v>0</v>
      </c>
      <c r="BU158" s="290">
        <v>1</v>
      </c>
      <c r="BV158" s="310">
        <v>0</v>
      </c>
      <c r="BW158" s="310">
        <v>0</v>
      </c>
      <c r="BX158" s="310">
        <v>0</v>
      </c>
      <c r="BY158" s="294">
        <v>0</v>
      </c>
      <c r="BZ158" s="310">
        <v>0</v>
      </c>
      <c r="CA158" s="310">
        <v>0</v>
      </c>
      <c r="CB158" s="310">
        <v>0</v>
      </c>
      <c r="CC158" s="258">
        <v>15</v>
      </c>
      <c r="CD158" s="310">
        <v>0</v>
      </c>
      <c r="CE158" s="310">
        <v>0</v>
      </c>
      <c r="CF158" s="313">
        <v>0</v>
      </c>
      <c r="CG158" s="313">
        <v>0</v>
      </c>
      <c r="CH158" s="310">
        <v>0</v>
      </c>
      <c r="CI158" s="313">
        <v>0</v>
      </c>
      <c r="CJ158" s="310">
        <v>0</v>
      </c>
      <c r="CK158" s="310">
        <v>0</v>
      </c>
      <c r="CL158" s="310">
        <v>0</v>
      </c>
      <c r="CM158" s="311">
        <v>0</v>
      </c>
      <c r="CN158" s="310">
        <v>0</v>
      </c>
      <c r="CO158" s="311">
        <v>3</v>
      </c>
      <c r="CP158" s="310">
        <v>0</v>
      </c>
      <c r="CQ158" s="310">
        <v>0</v>
      </c>
      <c r="CR158" s="310">
        <v>0</v>
      </c>
      <c r="CS158" s="290">
        <v>0</v>
      </c>
      <c r="CT158" s="310">
        <v>0</v>
      </c>
      <c r="CU158" s="310">
        <v>0</v>
      </c>
      <c r="CV158" s="310">
        <v>0</v>
      </c>
      <c r="CW158" s="310">
        <v>0</v>
      </c>
      <c r="CX158" s="310">
        <v>0</v>
      </c>
      <c r="CY158" s="290">
        <v>0</v>
      </c>
      <c r="CZ158" s="290">
        <f t="shared" si="55"/>
        <v>41</v>
      </c>
      <c r="DA158" s="310">
        <v>0</v>
      </c>
      <c r="DB158" s="290">
        <v>41</v>
      </c>
      <c r="DC158" s="310">
        <v>0</v>
      </c>
      <c r="DD158" s="294">
        <v>565</v>
      </c>
      <c r="DE158" s="310">
        <v>0</v>
      </c>
      <c r="DF158" s="310">
        <v>0</v>
      </c>
      <c r="DG158" s="310">
        <v>0</v>
      </c>
      <c r="DH158" s="310">
        <v>0</v>
      </c>
      <c r="DI158" s="310">
        <v>0</v>
      </c>
      <c r="DJ158" s="310">
        <v>0</v>
      </c>
      <c r="DK158" s="310">
        <v>0</v>
      </c>
      <c r="DL158" s="310">
        <v>0</v>
      </c>
      <c r="DM158" s="310">
        <v>0</v>
      </c>
      <c r="DN158" s="310">
        <v>0</v>
      </c>
      <c r="DO158" s="310">
        <v>0</v>
      </c>
      <c r="DP158" s="310">
        <v>0</v>
      </c>
      <c r="DQ158" s="310">
        <v>0</v>
      </c>
      <c r="DR158" s="294">
        <v>0</v>
      </c>
      <c r="DS158" s="310">
        <v>0</v>
      </c>
      <c r="DT158" s="294">
        <v>3543.31</v>
      </c>
      <c r="DU158" s="310">
        <v>0</v>
      </c>
      <c r="DV158" s="310">
        <v>0</v>
      </c>
      <c r="DW158" s="310">
        <v>0</v>
      </c>
      <c r="DX158" s="310">
        <v>0</v>
      </c>
      <c r="DY158" s="310">
        <v>0</v>
      </c>
      <c r="DZ158" s="310">
        <v>0</v>
      </c>
      <c r="EA158" s="310">
        <v>0</v>
      </c>
      <c r="EB158" s="310">
        <v>0</v>
      </c>
      <c r="EC158" s="310">
        <v>0</v>
      </c>
      <c r="ED158" s="310">
        <v>0</v>
      </c>
      <c r="EE158" s="310">
        <v>0</v>
      </c>
      <c r="EF158" s="310">
        <v>0</v>
      </c>
      <c r="EG158" s="310">
        <v>0</v>
      </c>
      <c r="EH158" s="294">
        <v>0</v>
      </c>
      <c r="EI158" s="294">
        <v>0</v>
      </c>
      <c r="EJ158" s="291">
        <v>226</v>
      </c>
      <c r="EK158" s="310">
        <v>0</v>
      </c>
      <c r="EL158" s="294">
        <v>3</v>
      </c>
      <c r="EM158" s="310">
        <v>0</v>
      </c>
      <c r="EN158" s="310">
        <v>0</v>
      </c>
      <c r="EO158" s="310">
        <v>0</v>
      </c>
      <c r="EP158" s="258">
        <v>0</v>
      </c>
      <c r="EQ158" s="258">
        <v>0</v>
      </c>
      <c r="ER158" s="258">
        <v>0</v>
      </c>
      <c r="ES158" s="258">
        <v>0</v>
      </c>
      <c r="ET158" s="258">
        <v>0</v>
      </c>
      <c r="EU158" s="258">
        <v>0</v>
      </c>
      <c r="EV158" s="258">
        <v>1563.76</v>
      </c>
      <c r="EW158" s="310">
        <v>0</v>
      </c>
      <c r="EX158" s="310">
        <v>0</v>
      </c>
      <c r="EY158" s="310">
        <v>0</v>
      </c>
      <c r="EZ158" s="310">
        <v>0</v>
      </c>
      <c r="FA158" s="310">
        <v>0</v>
      </c>
      <c r="FB158" s="310">
        <v>0</v>
      </c>
      <c r="FC158" s="310">
        <v>0</v>
      </c>
      <c r="FD158" s="310">
        <v>0</v>
      </c>
      <c r="FE158" s="310">
        <v>0</v>
      </c>
      <c r="FF158" s="310">
        <v>0</v>
      </c>
      <c r="FG158" s="310">
        <v>0</v>
      </c>
      <c r="FH158" s="310">
        <v>0</v>
      </c>
      <c r="FI158" s="310">
        <v>0</v>
      </c>
      <c r="FJ158" s="310">
        <v>0</v>
      </c>
      <c r="FK158" s="310">
        <v>0</v>
      </c>
      <c r="FL158" s="310">
        <v>0</v>
      </c>
      <c r="FM158" s="310">
        <v>0</v>
      </c>
      <c r="FN158" s="310">
        <v>0</v>
      </c>
      <c r="FO158" s="310">
        <v>0</v>
      </c>
      <c r="FP158" s="310">
        <v>0</v>
      </c>
      <c r="FQ158" s="310">
        <v>0</v>
      </c>
      <c r="FR158" s="310">
        <v>0</v>
      </c>
      <c r="FS158" s="310">
        <v>0</v>
      </c>
      <c r="FT158" s="310">
        <v>0</v>
      </c>
      <c r="FU158" s="310">
        <v>0</v>
      </c>
      <c r="FV158" s="310">
        <v>0</v>
      </c>
      <c r="FW158" s="310">
        <v>0</v>
      </c>
      <c r="FX158" s="310">
        <v>0</v>
      </c>
      <c r="FY158" s="310">
        <v>0</v>
      </c>
      <c r="FZ158" s="310">
        <v>0</v>
      </c>
      <c r="GA158" s="310">
        <v>0</v>
      </c>
      <c r="GB158" s="310">
        <v>0</v>
      </c>
      <c r="GC158" s="310">
        <v>0</v>
      </c>
      <c r="GD158" s="310">
        <v>0</v>
      </c>
      <c r="GE158" s="310">
        <v>0</v>
      </c>
      <c r="GF158" s="310">
        <v>0</v>
      </c>
      <c r="GG158" s="310">
        <v>0</v>
      </c>
      <c r="GH158" s="310">
        <v>0</v>
      </c>
      <c r="GI158" s="310">
        <v>0</v>
      </c>
      <c r="GJ158" s="294">
        <v>1040</v>
      </c>
      <c r="GK158" s="310">
        <v>0</v>
      </c>
      <c r="GL158" s="294">
        <v>1.5</v>
      </c>
      <c r="GM158" s="310">
        <v>0</v>
      </c>
      <c r="GN158" s="258">
        <f t="shared" si="56"/>
        <v>0</v>
      </c>
      <c r="GO158" s="310">
        <v>0</v>
      </c>
      <c r="GP158" s="258">
        <f t="shared" si="57"/>
        <v>0</v>
      </c>
      <c r="GQ158" s="310">
        <v>0</v>
      </c>
      <c r="GR158" s="310">
        <v>0</v>
      </c>
      <c r="GS158" s="310">
        <v>0</v>
      </c>
      <c r="GT158" s="310">
        <v>0</v>
      </c>
      <c r="GU158" s="310">
        <v>0</v>
      </c>
      <c r="GV158" s="310">
        <v>0</v>
      </c>
      <c r="GW158" s="310">
        <v>0</v>
      </c>
      <c r="GX158" s="310">
        <v>0</v>
      </c>
      <c r="GY158" s="310">
        <v>0</v>
      </c>
      <c r="GZ158" s="310">
        <v>0</v>
      </c>
      <c r="HA158" s="310">
        <v>0</v>
      </c>
      <c r="HB158" s="310">
        <v>0</v>
      </c>
      <c r="HC158" s="310">
        <v>0</v>
      </c>
      <c r="HD158" s="310">
        <v>0</v>
      </c>
      <c r="HE158" s="310">
        <v>0</v>
      </c>
      <c r="HF158" s="258">
        <v>0</v>
      </c>
      <c r="HG158" s="310">
        <v>0</v>
      </c>
      <c r="HH158" s="258">
        <v>0</v>
      </c>
      <c r="HI158" s="311">
        <v>0</v>
      </c>
      <c r="HJ158" s="311">
        <v>0</v>
      </c>
      <c r="HK158" s="310">
        <v>0</v>
      </c>
      <c r="HL158" s="310">
        <v>0</v>
      </c>
      <c r="HM158" s="310">
        <v>0</v>
      </c>
      <c r="HN158" s="310">
        <v>0</v>
      </c>
      <c r="HO158" s="311">
        <v>0</v>
      </c>
      <c r="HP158" s="310">
        <v>0</v>
      </c>
      <c r="HQ158" s="310">
        <v>0</v>
      </c>
      <c r="HR158" s="310">
        <v>0</v>
      </c>
      <c r="HS158" s="310">
        <v>0</v>
      </c>
      <c r="HT158" s="310">
        <v>0</v>
      </c>
      <c r="HU158" s="310">
        <v>0</v>
      </c>
      <c r="HV158" s="310">
        <v>0</v>
      </c>
      <c r="HW158" s="310">
        <v>0</v>
      </c>
      <c r="HX158" s="310">
        <v>0</v>
      </c>
      <c r="HY158" s="310">
        <v>0</v>
      </c>
      <c r="HZ158" s="310">
        <v>0</v>
      </c>
      <c r="IA158" s="310">
        <v>0</v>
      </c>
      <c r="IB158" s="310">
        <v>0</v>
      </c>
      <c r="IC158" s="310">
        <v>0</v>
      </c>
      <c r="ID158" s="310">
        <v>0</v>
      </c>
      <c r="IE158" s="310">
        <v>0</v>
      </c>
      <c r="IF158" s="310">
        <v>0</v>
      </c>
      <c r="IG158" s="310">
        <v>0</v>
      </c>
      <c r="IH158" s="310">
        <v>0</v>
      </c>
      <c r="II158" s="310">
        <v>0</v>
      </c>
      <c r="IJ158" s="310">
        <v>0</v>
      </c>
      <c r="IK158" s="310">
        <v>0</v>
      </c>
      <c r="IL158" s="310">
        <v>0</v>
      </c>
      <c r="IM158" s="310">
        <v>0</v>
      </c>
      <c r="IN158" s="310">
        <v>0</v>
      </c>
      <c r="IO158" s="310">
        <v>0</v>
      </c>
      <c r="IP158" s="310">
        <v>0</v>
      </c>
      <c r="IQ158" s="310">
        <v>0</v>
      </c>
      <c r="IR158" s="310">
        <v>0</v>
      </c>
      <c r="IS158" s="310">
        <v>0</v>
      </c>
      <c r="IT158" s="310">
        <v>0</v>
      </c>
      <c r="IU158" s="310">
        <v>0</v>
      </c>
      <c r="IV158" s="310">
        <v>0</v>
      </c>
      <c r="IW158" s="310">
        <v>0</v>
      </c>
      <c r="IX158" s="310">
        <v>0</v>
      </c>
      <c r="IY158" s="310">
        <v>0</v>
      </c>
      <c r="IZ158" s="310">
        <v>0</v>
      </c>
      <c r="JA158" s="310">
        <v>0</v>
      </c>
    </row>
    <row r="159" spans="1:261" ht="94.5" customHeight="1" x14ac:dyDescent="0.3">
      <c r="A159" s="293">
        <v>149</v>
      </c>
      <c r="B159" s="293" t="s">
        <v>526</v>
      </c>
      <c r="C159" s="292" t="s">
        <v>672</v>
      </c>
      <c r="D159" s="291">
        <v>247693106</v>
      </c>
      <c r="E159" s="265">
        <f t="shared" si="52"/>
        <v>7987.1100000000006</v>
      </c>
      <c r="F159" s="265">
        <f t="shared" si="49"/>
        <v>0</v>
      </c>
      <c r="G159" s="265">
        <f t="shared" si="50"/>
        <v>7045.2000000000007</v>
      </c>
      <c r="H159" s="265">
        <f>SUM(O159,S159,U159,W159,Y159,AA159,AK159,AO159,AQ159,AS159,AU159,AW159,BC159,BE159,AY159,FK159,FL159,FM159,FQ159,FR159,BX159,CB159,DE159,DI159,DU159,DY159,ES159,ET159,EU159,FE159,FF159,FG159,GO159,GS159,HN159,HR159,HT159,HV159,HX159,HZ159,IJ159,IN159,IP159,IR159,IT159,IV159,FS159,FW159,FX159,FY159,GC159,GD159,GE159,GU159,GW159,GY159,HA159,HC159,IB159,IX159,IZ159,DK159,DM159,DO159,DQ159,IF159,EA159,EC159,EE159,EG159,ID159)</f>
        <v>0</v>
      </c>
      <c r="I159" s="265">
        <f t="shared" si="51"/>
        <v>941.91</v>
      </c>
      <c r="J159" s="290">
        <f t="shared" si="53"/>
        <v>2</v>
      </c>
      <c r="K159" s="310">
        <v>0</v>
      </c>
      <c r="L159" s="290">
        <v>2</v>
      </c>
      <c r="M159" s="310">
        <v>0</v>
      </c>
      <c r="N159" s="310">
        <v>0</v>
      </c>
      <c r="O159" s="310">
        <v>0</v>
      </c>
      <c r="P159" s="294">
        <v>0</v>
      </c>
      <c r="Q159" s="310">
        <v>0</v>
      </c>
      <c r="R159" s="310">
        <v>0</v>
      </c>
      <c r="S159" s="310">
        <v>0</v>
      </c>
      <c r="T159" s="310">
        <v>0</v>
      </c>
      <c r="U159" s="310">
        <v>0</v>
      </c>
      <c r="V159" s="294">
        <v>0</v>
      </c>
      <c r="W159" s="310">
        <v>0</v>
      </c>
      <c r="X159" s="294">
        <v>754.91</v>
      </c>
      <c r="Y159" s="310">
        <v>0</v>
      </c>
      <c r="Z159" s="294">
        <v>187</v>
      </c>
      <c r="AA159" s="310">
        <v>0</v>
      </c>
      <c r="AB159" s="294">
        <v>0</v>
      </c>
      <c r="AC159" s="310">
        <v>0</v>
      </c>
      <c r="AD159" s="294">
        <v>12</v>
      </c>
      <c r="AE159" s="310">
        <v>0</v>
      </c>
      <c r="AF159" s="311">
        <v>0</v>
      </c>
      <c r="AG159" s="310">
        <v>0</v>
      </c>
      <c r="AH159" s="310">
        <v>0</v>
      </c>
      <c r="AI159" s="310">
        <v>0</v>
      </c>
      <c r="AJ159" s="310">
        <v>0</v>
      </c>
      <c r="AK159" s="310">
        <v>0</v>
      </c>
      <c r="AL159" s="312">
        <v>0</v>
      </c>
      <c r="AM159" s="310">
        <v>0</v>
      </c>
      <c r="AN159" s="310">
        <v>0</v>
      </c>
      <c r="AO159" s="310">
        <v>0</v>
      </c>
      <c r="AP159" s="310">
        <v>0</v>
      </c>
      <c r="AQ159" s="310">
        <v>0</v>
      </c>
      <c r="AR159" s="312">
        <v>0</v>
      </c>
      <c r="AS159" s="310">
        <v>0</v>
      </c>
      <c r="AT159" s="312">
        <v>0</v>
      </c>
      <c r="AU159" s="310">
        <v>0</v>
      </c>
      <c r="AV159" s="312">
        <v>0</v>
      </c>
      <c r="AW159" s="310">
        <v>0</v>
      </c>
      <c r="AX159" s="312">
        <v>0</v>
      </c>
      <c r="AY159" s="310">
        <v>0</v>
      </c>
      <c r="AZ159" s="310">
        <v>0</v>
      </c>
      <c r="BA159" s="310">
        <v>0</v>
      </c>
      <c r="BB159" s="290">
        <v>0</v>
      </c>
      <c r="BC159" s="310">
        <v>0</v>
      </c>
      <c r="BD159" s="310">
        <v>0</v>
      </c>
      <c r="BE159" s="310">
        <v>0</v>
      </c>
      <c r="BF159" s="294">
        <v>0</v>
      </c>
      <c r="BG159" s="310">
        <v>0</v>
      </c>
      <c r="BH159" s="290">
        <v>15</v>
      </c>
      <c r="BI159" s="310">
        <v>0</v>
      </c>
      <c r="BJ159" s="310">
        <v>0</v>
      </c>
      <c r="BK159" s="310">
        <v>0</v>
      </c>
      <c r="BL159" s="294">
        <v>0</v>
      </c>
      <c r="BM159" s="310">
        <v>0</v>
      </c>
      <c r="BN159" s="310">
        <v>0</v>
      </c>
      <c r="BO159" s="310">
        <v>0</v>
      </c>
      <c r="BP159" s="294">
        <v>0</v>
      </c>
      <c r="BQ159" s="310">
        <v>0</v>
      </c>
      <c r="BR159" s="290">
        <v>0</v>
      </c>
      <c r="BS159" s="290">
        <f t="shared" si="54"/>
        <v>0</v>
      </c>
      <c r="BT159" s="310">
        <v>0</v>
      </c>
      <c r="BU159" s="290">
        <v>0</v>
      </c>
      <c r="BV159" s="310">
        <v>0</v>
      </c>
      <c r="BW159" s="310">
        <v>0</v>
      </c>
      <c r="BX159" s="310">
        <v>0</v>
      </c>
      <c r="BY159" s="294">
        <v>0</v>
      </c>
      <c r="BZ159" s="310">
        <v>0</v>
      </c>
      <c r="CA159" s="310">
        <v>0</v>
      </c>
      <c r="CB159" s="310">
        <v>0</v>
      </c>
      <c r="CC159" s="258">
        <v>0</v>
      </c>
      <c r="CD159" s="310">
        <v>0</v>
      </c>
      <c r="CE159" s="310">
        <v>0</v>
      </c>
      <c r="CF159" s="313">
        <v>0</v>
      </c>
      <c r="CG159" s="313">
        <v>0</v>
      </c>
      <c r="CH159" s="310">
        <v>0</v>
      </c>
      <c r="CI159" s="313">
        <v>0</v>
      </c>
      <c r="CJ159" s="310">
        <v>0</v>
      </c>
      <c r="CK159" s="310">
        <v>0</v>
      </c>
      <c r="CL159" s="310">
        <v>0</v>
      </c>
      <c r="CM159" s="311">
        <v>0</v>
      </c>
      <c r="CN159" s="310">
        <v>0</v>
      </c>
      <c r="CO159" s="311">
        <v>2</v>
      </c>
      <c r="CP159" s="310">
        <v>0</v>
      </c>
      <c r="CQ159" s="310">
        <v>0</v>
      </c>
      <c r="CR159" s="310">
        <v>0</v>
      </c>
      <c r="CS159" s="290">
        <v>28</v>
      </c>
      <c r="CT159" s="310">
        <v>0</v>
      </c>
      <c r="CU159" s="310">
        <v>0</v>
      </c>
      <c r="CV159" s="310">
        <v>0</v>
      </c>
      <c r="CW159" s="310">
        <v>0</v>
      </c>
      <c r="CX159" s="310">
        <v>0</v>
      </c>
      <c r="CY159" s="290">
        <v>28</v>
      </c>
      <c r="CZ159" s="290">
        <f t="shared" si="55"/>
        <v>23</v>
      </c>
      <c r="DA159" s="310">
        <v>0</v>
      </c>
      <c r="DB159" s="290">
        <v>23</v>
      </c>
      <c r="DC159" s="310">
        <v>0</v>
      </c>
      <c r="DD159" s="294">
        <v>300</v>
      </c>
      <c r="DE159" s="310">
        <v>0</v>
      </c>
      <c r="DF159" s="310">
        <v>0</v>
      </c>
      <c r="DG159" s="310">
        <v>0</v>
      </c>
      <c r="DH159" s="310">
        <v>0</v>
      </c>
      <c r="DI159" s="310">
        <v>0</v>
      </c>
      <c r="DJ159" s="310">
        <v>0</v>
      </c>
      <c r="DK159" s="310">
        <v>0</v>
      </c>
      <c r="DL159" s="310">
        <v>0</v>
      </c>
      <c r="DM159" s="310">
        <v>0</v>
      </c>
      <c r="DN159" s="310">
        <v>0</v>
      </c>
      <c r="DO159" s="310">
        <v>0</v>
      </c>
      <c r="DP159" s="310">
        <v>0</v>
      </c>
      <c r="DQ159" s="310">
        <v>0</v>
      </c>
      <c r="DR159" s="294">
        <v>0</v>
      </c>
      <c r="DS159" s="310">
        <v>0</v>
      </c>
      <c r="DT159" s="294">
        <v>6312.72</v>
      </c>
      <c r="DU159" s="310">
        <v>0</v>
      </c>
      <c r="DV159" s="310">
        <v>0</v>
      </c>
      <c r="DW159" s="310">
        <v>0</v>
      </c>
      <c r="DX159" s="310">
        <v>0</v>
      </c>
      <c r="DY159" s="310">
        <v>0</v>
      </c>
      <c r="DZ159" s="310">
        <v>0</v>
      </c>
      <c r="EA159" s="310">
        <v>0</v>
      </c>
      <c r="EB159" s="310">
        <v>0</v>
      </c>
      <c r="EC159" s="310">
        <v>0</v>
      </c>
      <c r="ED159" s="310">
        <v>0</v>
      </c>
      <c r="EE159" s="310">
        <v>0</v>
      </c>
      <c r="EF159" s="310">
        <v>0</v>
      </c>
      <c r="EG159" s="310">
        <v>0</v>
      </c>
      <c r="EH159" s="294">
        <v>0</v>
      </c>
      <c r="EI159" s="294">
        <v>0</v>
      </c>
      <c r="EJ159" s="291">
        <v>1355</v>
      </c>
      <c r="EK159" s="310">
        <v>0</v>
      </c>
      <c r="EL159" s="294">
        <v>3.5</v>
      </c>
      <c r="EM159" s="310">
        <v>0</v>
      </c>
      <c r="EN159" s="310">
        <v>0</v>
      </c>
      <c r="EO159" s="310">
        <v>0</v>
      </c>
      <c r="EP159" s="258">
        <v>432.48</v>
      </c>
      <c r="EQ159" s="258">
        <v>0</v>
      </c>
      <c r="ER159" s="258">
        <v>0</v>
      </c>
      <c r="ES159" s="258">
        <v>0</v>
      </c>
      <c r="ET159" s="258">
        <v>0</v>
      </c>
      <c r="EU159" s="258">
        <v>0</v>
      </c>
      <c r="EV159" s="258">
        <v>0</v>
      </c>
      <c r="EW159" s="310">
        <v>0</v>
      </c>
      <c r="EX159" s="310">
        <v>0</v>
      </c>
      <c r="EY159" s="310">
        <v>0</v>
      </c>
      <c r="EZ159" s="310">
        <v>0</v>
      </c>
      <c r="FA159" s="310">
        <v>0</v>
      </c>
      <c r="FB159" s="310">
        <v>0</v>
      </c>
      <c r="FC159" s="310">
        <v>0</v>
      </c>
      <c r="FD159" s="310">
        <v>0</v>
      </c>
      <c r="FE159" s="310">
        <v>0</v>
      </c>
      <c r="FF159" s="310">
        <v>0</v>
      </c>
      <c r="FG159" s="310">
        <v>0</v>
      </c>
      <c r="FH159" s="310">
        <v>0</v>
      </c>
      <c r="FI159" s="310">
        <v>0</v>
      </c>
      <c r="FJ159" s="310">
        <v>0</v>
      </c>
      <c r="FK159" s="310">
        <v>0</v>
      </c>
      <c r="FL159" s="310">
        <v>0</v>
      </c>
      <c r="FM159" s="310">
        <v>0</v>
      </c>
      <c r="FN159" s="310">
        <v>0</v>
      </c>
      <c r="FO159" s="310">
        <v>0</v>
      </c>
      <c r="FP159" s="310">
        <v>0</v>
      </c>
      <c r="FQ159" s="310">
        <v>0</v>
      </c>
      <c r="FR159" s="310">
        <v>0</v>
      </c>
      <c r="FS159" s="310">
        <v>0</v>
      </c>
      <c r="FT159" s="310">
        <v>0</v>
      </c>
      <c r="FU159" s="310">
        <v>0</v>
      </c>
      <c r="FV159" s="310">
        <v>0</v>
      </c>
      <c r="FW159" s="310">
        <v>0</v>
      </c>
      <c r="FX159" s="310">
        <v>0</v>
      </c>
      <c r="FY159" s="310">
        <v>0</v>
      </c>
      <c r="FZ159" s="310">
        <v>0</v>
      </c>
      <c r="GA159" s="310">
        <v>0</v>
      </c>
      <c r="GB159" s="310">
        <v>0</v>
      </c>
      <c r="GC159" s="310">
        <v>0</v>
      </c>
      <c r="GD159" s="310">
        <v>0</v>
      </c>
      <c r="GE159" s="310">
        <v>0</v>
      </c>
      <c r="GF159" s="310">
        <v>0</v>
      </c>
      <c r="GG159" s="310">
        <v>0</v>
      </c>
      <c r="GH159" s="310">
        <v>0</v>
      </c>
      <c r="GI159" s="310">
        <v>0</v>
      </c>
      <c r="GJ159" s="294">
        <v>190</v>
      </c>
      <c r="GK159" s="310">
        <v>0</v>
      </c>
      <c r="GL159" s="294">
        <v>2.25</v>
      </c>
      <c r="GM159" s="310">
        <v>0</v>
      </c>
      <c r="GN159" s="258">
        <f t="shared" si="56"/>
        <v>0</v>
      </c>
      <c r="GO159" s="310">
        <v>0</v>
      </c>
      <c r="GP159" s="258">
        <f t="shared" si="57"/>
        <v>0</v>
      </c>
      <c r="GQ159" s="310">
        <v>0</v>
      </c>
      <c r="GR159" s="310">
        <v>0</v>
      </c>
      <c r="GS159" s="310">
        <v>0</v>
      </c>
      <c r="GT159" s="310">
        <v>0</v>
      </c>
      <c r="GU159" s="310">
        <v>0</v>
      </c>
      <c r="GV159" s="310">
        <v>0</v>
      </c>
      <c r="GW159" s="310">
        <v>0</v>
      </c>
      <c r="GX159" s="310">
        <v>0</v>
      </c>
      <c r="GY159" s="310">
        <v>0</v>
      </c>
      <c r="GZ159" s="310">
        <v>0</v>
      </c>
      <c r="HA159" s="310">
        <v>0</v>
      </c>
      <c r="HB159" s="310">
        <v>0</v>
      </c>
      <c r="HC159" s="310">
        <v>0</v>
      </c>
      <c r="HD159" s="310">
        <v>0</v>
      </c>
      <c r="HE159" s="310">
        <v>0</v>
      </c>
      <c r="HF159" s="258">
        <v>0</v>
      </c>
      <c r="HG159" s="310">
        <v>0</v>
      </c>
      <c r="HH159" s="258">
        <v>0</v>
      </c>
      <c r="HI159" s="311">
        <v>0</v>
      </c>
      <c r="HJ159" s="311">
        <v>0</v>
      </c>
      <c r="HK159" s="310">
        <v>0</v>
      </c>
      <c r="HL159" s="310">
        <v>0</v>
      </c>
      <c r="HM159" s="310">
        <v>0</v>
      </c>
      <c r="HN159" s="310">
        <v>0</v>
      </c>
      <c r="HO159" s="311">
        <v>0</v>
      </c>
      <c r="HP159" s="310">
        <v>0</v>
      </c>
      <c r="HQ159" s="310">
        <v>0</v>
      </c>
      <c r="HR159" s="310">
        <v>0</v>
      </c>
      <c r="HS159" s="310">
        <v>0</v>
      </c>
      <c r="HT159" s="310">
        <v>0</v>
      </c>
      <c r="HU159" s="310">
        <v>0</v>
      </c>
      <c r="HV159" s="310">
        <v>0</v>
      </c>
      <c r="HW159" s="310">
        <v>0</v>
      </c>
      <c r="HX159" s="310">
        <v>0</v>
      </c>
      <c r="HY159" s="310">
        <v>0</v>
      </c>
      <c r="HZ159" s="310">
        <v>0</v>
      </c>
      <c r="IA159" s="310">
        <v>0</v>
      </c>
      <c r="IB159" s="310">
        <v>0</v>
      </c>
      <c r="IC159" s="310">
        <v>0</v>
      </c>
      <c r="ID159" s="310">
        <v>0</v>
      </c>
      <c r="IE159" s="310">
        <v>0</v>
      </c>
      <c r="IF159" s="310">
        <v>0</v>
      </c>
      <c r="IG159" s="310">
        <v>0</v>
      </c>
      <c r="IH159" s="310">
        <v>0</v>
      </c>
      <c r="II159" s="310">
        <v>0</v>
      </c>
      <c r="IJ159" s="310">
        <v>0</v>
      </c>
      <c r="IK159" s="310">
        <v>0</v>
      </c>
      <c r="IL159" s="310">
        <v>0</v>
      </c>
      <c r="IM159" s="310">
        <v>0</v>
      </c>
      <c r="IN159" s="310">
        <v>0</v>
      </c>
      <c r="IO159" s="310">
        <v>0</v>
      </c>
      <c r="IP159" s="310">
        <v>0</v>
      </c>
      <c r="IQ159" s="310">
        <v>0</v>
      </c>
      <c r="IR159" s="310">
        <v>0</v>
      </c>
      <c r="IS159" s="310">
        <v>0</v>
      </c>
      <c r="IT159" s="310">
        <v>0</v>
      </c>
      <c r="IU159" s="310">
        <v>0</v>
      </c>
      <c r="IV159" s="310">
        <v>0</v>
      </c>
      <c r="IW159" s="310">
        <v>0</v>
      </c>
      <c r="IX159" s="310">
        <v>0</v>
      </c>
      <c r="IY159" s="310">
        <v>0</v>
      </c>
      <c r="IZ159" s="310">
        <v>0</v>
      </c>
      <c r="JA159" s="310">
        <v>0</v>
      </c>
    </row>
    <row r="160" spans="1:261" ht="31.5" x14ac:dyDescent="0.3">
      <c r="A160" s="293">
        <v>150</v>
      </c>
      <c r="B160" s="293" t="s">
        <v>526</v>
      </c>
      <c r="C160" s="292" t="s">
        <v>673</v>
      </c>
      <c r="D160" s="291">
        <v>247693098</v>
      </c>
      <c r="E160" s="265">
        <f t="shared" si="52"/>
        <v>1178.81</v>
      </c>
      <c r="F160" s="265">
        <f t="shared" si="49"/>
        <v>0</v>
      </c>
      <c r="G160" s="265">
        <f t="shared" si="50"/>
        <v>899.81</v>
      </c>
      <c r="H160" s="265">
        <f>SUM(O160,S160,U160,W160,Y160,AA160,AK160,AO160,AQ160,AS160,AU160,AW160,BC160,BE160,AY160,FK160,FL160,FM160,FQ160,FR160,BX160,CB160,DE160,DI160,DU160,DY160,EM160,ET160,EU160,FE160,FF160,FG160,GO160,GS160,HN160,HR160,HT160,HV160,HX160,HZ160,IJ160,IN160,IP160,IR160,IT160,IV160,FS160,FW160,FX160,FY160,GC160,GD160,GE160,GU160,GW160,GY160,HA160,HC160,IB160,IX160,IZ160,DK160,DM160,DO160,DQ160,IF160,EA160,EC160,EE160,EG160,ID160)</f>
        <v>0</v>
      </c>
      <c r="I160" s="265">
        <f t="shared" si="51"/>
        <v>279</v>
      </c>
      <c r="J160" s="290">
        <f t="shared" si="53"/>
        <v>1</v>
      </c>
      <c r="K160" s="310">
        <v>0</v>
      </c>
      <c r="L160" s="290">
        <v>1</v>
      </c>
      <c r="M160" s="310">
        <v>0</v>
      </c>
      <c r="N160" s="310">
        <v>0</v>
      </c>
      <c r="O160" s="310">
        <v>0</v>
      </c>
      <c r="P160" s="294">
        <v>0</v>
      </c>
      <c r="Q160" s="310">
        <v>0</v>
      </c>
      <c r="R160" s="310">
        <v>0</v>
      </c>
      <c r="S160" s="310">
        <v>0</v>
      </c>
      <c r="T160" s="310">
        <v>0</v>
      </c>
      <c r="U160" s="310">
        <v>0</v>
      </c>
      <c r="V160" s="294">
        <v>0</v>
      </c>
      <c r="W160" s="310">
        <v>0</v>
      </c>
      <c r="X160" s="294">
        <v>0</v>
      </c>
      <c r="Y160" s="310">
        <v>0</v>
      </c>
      <c r="Z160" s="294">
        <v>279</v>
      </c>
      <c r="AA160" s="310">
        <v>0</v>
      </c>
      <c r="AB160" s="294">
        <v>0</v>
      </c>
      <c r="AC160" s="310">
        <v>0</v>
      </c>
      <c r="AD160" s="294">
        <v>3</v>
      </c>
      <c r="AE160" s="310">
        <v>0</v>
      </c>
      <c r="AF160" s="311">
        <v>0</v>
      </c>
      <c r="AG160" s="310">
        <v>0</v>
      </c>
      <c r="AH160" s="310">
        <v>0</v>
      </c>
      <c r="AI160" s="310">
        <v>0</v>
      </c>
      <c r="AJ160" s="310">
        <v>0</v>
      </c>
      <c r="AK160" s="310">
        <v>0</v>
      </c>
      <c r="AL160" s="312">
        <v>0</v>
      </c>
      <c r="AM160" s="310">
        <v>0</v>
      </c>
      <c r="AN160" s="310">
        <v>0</v>
      </c>
      <c r="AO160" s="310">
        <v>0</v>
      </c>
      <c r="AP160" s="310">
        <v>0</v>
      </c>
      <c r="AQ160" s="310">
        <v>0</v>
      </c>
      <c r="AR160" s="312">
        <v>0</v>
      </c>
      <c r="AS160" s="310">
        <v>0</v>
      </c>
      <c r="AT160" s="312">
        <v>0</v>
      </c>
      <c r="AU160" s="310">
        <v>0</v>
      </c>
      <c r="AV160" s="312">
        <v>0</v>
      </c>
      <c r="AW160" s="310">
        <v>0</v>
      </c>
      <c r="AX160" s="312">
        <v>0</v>
      </c>
      <c r="AY160" s="310">
        <v>0</v>
      </c>
      <c r="AZ160" s="310">
        <v>0</v>
      </c>
      <c r="BA160" s="310">
        <v>0</v>
      </c>
      <c r="BB160" s="290">
        <v>0</v>
      </c>
      <c r="BC160" s="310">
        <v>0</v>
      </c>
      <c r="BD160" s="310">
        <v>0</v>
      </c>
      <c r="BE160" s="310">
        <v>0</v>
      </c>
      <c r="BF160" s="294">
        <v>0</v>
      </c>
      <c r="BG160" s="310">
        <v>0</v>
      </c>
      <c r="BH160" s="290">
        <v>0</v>
      </c>
      <c r="BI160" s="310">
        <v>0</v>
      </c>
      <c r="BJ160" s="310">
        <v>0</v>
      </c>
      <c r="BK160" s="310">
        <v>0</v>
      </c>
      <c r="BL160" s="294">
        <v>0</v>
      </c>
      <c r="BM160" s="310">
        <v>0</v>
      </c>
      <c r="BN160" s="310">
        <v>0</v>
      </c>
      <c r="BO160" s="310">
        <v>0</v>
      </c>
      <c r="BP160" s="294">
        <v>0</v>
      </c>
      <c r="BQ160" s="310">
        <v>0</v>
      </c>
      <c r="BR160" s="290">
        <v>0</v>
      </c>
      <c r="BS160" s="290">
        <f t="shared" si="54"/>
        <v>0</v>
      </c>
      <c r="BT160" s="310">
        <v>0</v>
      </c>
      <c r="BU160" s="290">
        <v>0</v>
      </c>
      <c r="BV160" s="310">
        <v>0</v>
      </c>
      <c r="BW160" s="310">
        <v>0</v>
      </c>
      <c r="BX160" s="310">
        <v>0</v>
      </c>
      <c r="BY160" s="294">
        <v>0</v>
      </c>
      <c r="BZ160" s="310">
        <v>0</v>
      </c>
      <c r="CA160" s="310">
        <v>0</v>
      </c>
      <c r="CB160" s="310">
        <v>0</v>
      </c>
      <c r="CC160" s="258">
        <v>0</v>
      </c>
      <c r="CD160" s="310">
        <v>0</v>
      </c>
      <c r="CE160" s="310">
        <v>0</v>
      </c>
      <c r="CF160" s="313">
        <v>0</v>
      </c>
      <c r="CG160" s="313">
        <v>0</v>
      </c>
      <c r="CH160" s="310">
        <v>0</v>
      </c>
      <c r="CI160" s="313">
        <v>0</v>
      </c>
      <c r="CJ160" s="310">
        <v>0</v>
      </c>
      <c r="CK160" s="310">
        <v>0</v>
      </c>
      <c r="CL160" s="310">
        <v>0</v>
      </c>
      <c r="CM160" s="311">
        <v>0</v>
      </c>
      <c r="CN160" s="310">
        <v>0</v>
      </c>
      <c r="CO160" s="311">
        <v>1</v>
      </c>
      <c r="CP160" s="310">
        <v>0</v>
      </c>
      <c r="CQ160" s="310">
        <v>0</v>
      </c>
      <c r="CR160" s="310">
        <v>0</v>
      </c>
      <c r="CS160" s="290">
        <v>5</v>
      </c>
      <c r="CT160" s="310">
        <v>0</v>
      </c>
      <c r="CU160" s="310">
        <v>0</v>
      </c>
      <c r="CV160" s="310">
        <v>0</v>
      </c>
      <c r="CW160" s="310">
        <v>0</v>
      </c>
      <c r="CX160" s="310">
        <v>0</v>
      </c>
      <c r="CY160" s="290">
        <v>5</v>
      </c>
      <c r="CZ160" s="290">
        <f t="shared" si="55"/>
        <v>15</v>
      </c>
      <c r="DA160" s="310">
        <v>0</v>
      </c>
      <c r="DB160" s="290">
        <v>15</v>
      </c>
      <c r="DC160" s="310">
        <v>0</v>
      </c>
      <c r="DD160" s="294">
        <v>200</v>
      </c>
      <c r="DE160" s="310">
        <v>0</v>
      </c>
      <c r="DF160" s="310">
        <v>0</v>
      </c>
      <c r="DG160" s="310">
        <v>0</v>
      </c>
      <c r="DH160" s="310">
        <v>0</v>
      </c>
      <c r="DI160" s="310">
        <v>0</v>
      </c>
      <c r="DJ160" s="310">
        <v>0</v>
      </c>
      <c r="DK160" s="310">
        <v>0</v>
      </c>
      <c r="DL160" s="310">
        <v>0</v>
      </c>
      <c r="DM160" s="310">
        <v>0</v>
      </c>
      <c r="DN160" s="310">
        <v>0</v>
      </c>
      <c r="DO160" s="310">
        <v>0</v>
      </c>
      <c r="DP160" s="310">
        <v>0</v>
      </c>
      <c r="DQ160" s="310">
        <v>0</v>
      </c>
      <c r="DR160" s="294">
        <v>0</v>
      </c>
      <c r="DS160" s="310">
        <v>0</v>
      </c>
      <c r="DT160" s="294">
        <v>292</v>
      </c>
      <c r="DU160" s="310">
        <v>0</v>
      </c>
      <c r="DV160" s="310">
        <v>0</v>
      </c>
      <c r="DW160" s="310">
        <v>0</v>
      </c>
      <c r="DX160" s="310">
        <v>0</v>
      </c>
      <c r="DY160" s="310">
        <v>0</v>
      </c>
      <c r="DZ160" s="310">
        <v>0</v>
      </c>
      <c r="EA160" s="310">
        <v>0</v>
      </c>
      <c r="EB160" s="310">
        <v>0</v>
      </c>
      <c r="EC160" s="310">
        <v>0</v>
      </c>
      <c r="ED160" s="310">
        <v>0</v>
      </c>
      <c r="EE160" s="310">
        <v>0</v>
      </c>
      <c r="EF160" s="310">
        <v>0</v>
      </c>
      <c r="EG160" s="310">
        <v>0</v>
      </c>
      <c r="EH160" s="294">
        <v>0</v>
      </c>
      <c r="EI160" s="294">
        <v>0</v>
      </c>
      <c r="EJ160" s="291">
        <v>0</v>
      </c>
      <c r="EK160" s="310">
        <v>0</v>
      </c>
      <c r="EL160" s="294">
        <v>0</v>
      </c>
      <c r="EM160" s="310">
        <v>0</v>
      </c>
      <c r="EN160" s="310">
        <v>0</v>
      </c>
      <c r="EO160" s="310">
        <v>0</v>
      </c>
      <c r="EP160" s="258">
        <v>407.81</v>
      </c>
      <c r="EQ160" s="258">
        <v>0</v>
      </c>
      <c r="ER160" s="258">
        <v>0</v>
      </c>
      <c r="ES160" s="258">
        <v>0</v>
      </c>
      <c r="ET160" s="258">
        <v>0</v>
      </c>
      <c r="EU160" s="258">
        <v>0</v>
      </c>
      <c r="EV160" s="258">
        <v>0</v>
      </c>
      <c r="EW160" s="310">
        <v>0</v>
      </c>
      <c r="EX160" s="310">
        <v>0</v>
      </c>
      <c r="EY160" s="310">
        <v>0</v>
      </c>
      <c r="EZ160" s="310">
        <v>0</v>
      </c>
      <c r="FA160" s="310">
        <v>0</v>
      </c>
      <c r="FB160" s="310">
        <v>0</v>
      </c>
      <c r="FC160" s="310">
        <v>0</v>
      </c>
      <c r="FD160" s="310">
        <v>0</v>
      </c>
      <c r="FE160" s="310">
        <v>0</v>
      </c>
      <c r="FF160" s="310">
        <v>0</v>
      </c>
      <c r="FG160" s="310">
        <v>0</v>
      </c>
      <c r="FH160" s="310">
        <v>0</v>
      </c>
      <c r="FI160" s="310">
        <v>0</v>
      </c>
      <c r="FJ160" s="310">
        <v>0</v>
      </c>
      <c r="FK160" s="310">
        <v>0</v>
      </c>
      <c r="FL160" s="310">
        <v>0</v>
      </c>
      <c r="FM160" s="310">
        <v>0</v>
      </c>
      <c r="FN160" s="310">
        <v>0</v>
      </c>
      <c r="FO160" s="310">
        <v>0</v>
      </c>
      <c r="FP160" s="310">
        <v>0</v>
      </c>
      <c r="FQ160" s="310">
        <v>0</v>
      </c>
      <c r="FR160" s="310">
        <v>0</v>
      </c>
      <c r="FS160" s="310">
        <v>0</v>
      </c>
      <c r="FT160" s="310">
        <v>0</v>
      </c>
      <c r="FU160" s="310">
        <v>0</v>
      </c>
      <c r="FV160" s="310">
        <v>0</v>
      </c>
      <c r="FW160" s="310">
        <v>0</v>
      </c>
      <c r="FX160" s="310">
        <v>0</v>
      </c>
      <c r="FY160" s="310">
        <v>0</v>
      </c>
      <c r="FZ160" s="310">
        <v>0</v>
      </c>
      <c r="GA160" s="310">
        <v>0</v>
      </c>
      <c r="GB160" s="310">
        <v>0</v>
      </c>
      <c r="GC160" s="310">
        <v>0</v>
      </c>
      <c r="GD160" s="310">
        <v>0</v>
      </c>
      <c r="GE160" s="310">
        <v>0</v>
      </c>
      <c r="GF160" s="310">
        <v>0</v>
      </c>
      <c r="GG160" s="310">
        <v>0</v>
      </c>
      <c r="GH160" s="310">
        <v>0</v>
      </c>
      <c r="GI160" s="310">
        <v>0</v>
      </c>
      <c r="GJ160" s="294">
        <v>136</v>
      </c>
      <c r="GK160" s="310">
        <v>0</v>
      </c>
      <c r="GL160" s="294">
        <v>3</v>
      </c>
      <c r="GM160" s="310">
        <v>0</v>
      </c>
      <c r="GN160" s="258">
        <f t="shared" si="56"/>
        <v>0</v>
      </c>
      <c r="GO160" s="310">
        <v>0</v>
      </c>
      <c r="GP160" s="258">
        <f t="shared" si="57"/>
        <v>0</v>
      </c>
      <c r="GQ160" s="310">
        <v>0</v>
      </c>
      <c r="GR160" s="310">
        <v>0</v>
      </c>
      <c r="GS160" s="310">
        <v>0</v>
      </c>
      <c r="GT160" s="310">
        <v>0</v>
      </c>
      <c r="GU160" s="310">
        <v>0</v>
      </c>
      <c r="GV160" s="310">
        <v>0</v>
      </c>
      <c r="GW160" s="310">
        <v>0</v>
      </c>
      <c r="GX160" s="310">
        <v>0</v>
      </c>
      <c r="GY160" s="310">
        <v>0</v>
      </c>
      <c r="GZ160" s="310">
        <v>0</v>
      </c>
      <c r="HA160" s="310">
        <v>0</v>
      </c>
      <c r="HB160" s="310">
        <v>0</v>
      </c>
      <c r="HC160" s="310">
        <v>0</v>
      </c>
      <c r="HD160" s="310">
        <v>0</v>
      </c>
      <c r="HE160" s="310">
        <v>0</v>
      </c>
      <c r="HF160" s="258">
        <v>0</v>
      </c>
      <c r="HG160" s="310">
        <v>0</v>
      </c>
      <c r="HH160" s="258">
        <v>0</v>
      </c>
      <c r="HI160" s="311">
        <v>0</v>
      </c>
      <c r="HJ160" s="311">
        <v>0</v>
      </c>
      <c r="HK160" s="310">
        <v>0</v>
      </c>
      <c r="HL160" s="310">
        <v>0</v>
      </c>
      <c r="HM160" s="310">
        <v>0</v>
      </c>
      <c r="HN160" s="310">
        <v>0</v>
      </c>
      <c r="HO160" s="311">
        <v>0</v>
      </c>
      <c r="HP160" s="310">
        <v>0</v>
      </c>
      <c r="HQ160" s="310">
        <v>0</v>
      </c>
      <c r="HR160" s="310">
        <v>0</v>
      </c>
      <c r="HS160" s="310">
        <v>0</v>
      </c>
      <c r="HT160" s="310">
        <v>0</v>
      </c>
      <c r="HU160" s="310">
        <v>0</v>
      </c>
      <c r="HV160" s="310">
        <v>0</v>
      </c>
      <c r="HW160" s="310">
        <v>0</v>
      </c>
      <c r="HX160" s="310">
        <v>0</v>
      </c>
      <c r="HY160" s="310">
        <v>0</v>
      </c>
      <c r="HZ160" s="310">
        <v>0</v>
      </c>
      <c r="IA160" s="310">
        <v>0</v>
      </c>
      <c r="IB160" s="310">
        <v>0</v>
      </c>
      <c r="IC160" s="310">
        <v>0</v>
      </c>
      <c r="ID160" s="310">
        <v>0</v>
      </c>
      <c r="IE160" s="310">
        <v>0</v>
      </c>
      <c r="IF160" s="310">
        <v>0</v>
      </c>
      <c r="IG160" s="310">
        <v>0</v>
      </c>
      <c r="IH160" s="310">
        <v>0</v>
      </c>
      <c r="II160" s="310">
        <v>0</v>
      </c>
      <c r="IJ160" s="310">
        <v>0</v>
      </c>
      <c r="IK160" s="310">
        <v>0</v>
      </c>
      <c r="IL160" s="310">
        <v>0</v>
      </c>
      <c r="IM160" s="310">
        <v>0</v>
      </c>
      <c r="IN160" s="310">
        <v>0</v>
      </c>
      <c r="IO160" s="310">
        <v>0</v>
      </c>
      <c r="IP160" s="310">
        <v>0</v>
      </c>
      <c r="IQ160" s="310">
        <v>0</v>
      </c>
      <c r="IR160" s="310">
        <v>0</v>
      </c>
      <c r="IS160" s="310">
        <v>0</v>
      </c>
      <c r="IT160" s="310">
        <v>0</v>
      </c>
      <c r="IU160" s="310">
        <v>0</v>
      </c>
      <c r="IV160" s="310">
        <v>0</v>
      </c>
      <c r="IW160" s="310">
        <v>0</v>
      </c>
      <c r="IX160" s="310">
        <v>0</v>
      </c>
      <c r="IY160" s="310">
        <v>0</v>
      </c>
      <c r="IZ160" s="310">
        <v>0</v>
      </c>
      <c r="JA160" s="310">
        <v>0</v>
      </c>
    </row>
    <row r="161" spans="1:261" ht="63" x14ac:dyDescent="0.3">
      <c r="A161" s="293">
        <v>151</v>
      </c>
      <c r="B161" s="293" t="s">
        <v>526</v>
      </c>
      <c r="C161" s="292" t="s">
        <v>674</v>
      </c>
      <c r="D161" s="291">
        <v>247693093</v>
      </c>
      <c r="E161" s="265">
        <f t="shared" si="52"/>
        <v>3399.45</v>
      </c>
      <c r="F161" s="265">
        <f t="shared" si="49"/>
        <v>0</v>
      </c>
      <c r="G161" s="265">
        <f t="shared" si="50"/>
        <v>1548.45</v>
      </c>
      <c r="H161" s="265">
        <f>SUM(O161,S161,U161,W161,Y161,AA161,AK161,AO161,AQ161,AS161,AU161,AW161,BC161,BE161,AY161,FK161,FL161,FM161,FQ161,FR161,BX161,CB161,DE161,DI161,DU161,DY161,ES161,ET161,EU161,FE161,FF161,FG161,GO161,GS161,HN161,HR161,HT161,HV161,HX161,HZ161,IJ161,IN161,IP161,IR161,IT161,IV161,FS161,FW161,FX161,FY161,GC161,GD161,GE161,GU161,GW161,GY161,HA161,HC161,IB161,IX161,IZ161,DK161,DM161,DO161,DQ161,IF161,EA161,EC161,EE161,EG161,ID161)</f>
        <v>0</v>
      </c>
      <c r="I161" s="265">
        <f t="shared" si="51"/>
        <v>1851</v>
      </c>
      <c r="J161" s="290">
        <f t="shared" si="53"/>
        <v>3</v>
      </c>
      <c r="K161" s="310">
        <v>0</v>
      </c>
      <c r="L161" s="290">
        <v>3</v>
      </c>
      <c r="M161" s="310">
        <v>0</v>
      </c>
      <c r="N161" s="310">
        <v>0</v>
      </c>
      <c r="O161" s="310">
        <v>0</v>
      </c>
      <c r="P161" s="294">
        <v>0</v>
      </c>
      <c r="Q161" s="310">
        <v>0</v>
      </c>
      <c r="R161" s="310">
        <v>0</v>
      </c>
      <c r="S161" s="310">
        <v>0</v>
      </c>
      <c r="T161" s="310">
        <v>0</v>
      </c>
      <c r="U161" s="310">
        <v>0</v>
      </c>
      <c r="V161" s="294">
        <v>0</v>
      </c>
      <c r="W161" s="310">
        <v>0</v>
      </c>
      <c r="X161" s="294">
        <v>0</v>
      </c>
      <c r="Y161" s="310">
        <v>0</v>
      </c>
      <c r="Z161" s="294">
        <v>1829</v>
      </c>
      <c r="AA161" s="310">
        <v>0</v>
      </c>
      <c r="AB161" s="294">
        <v>0</v>
      </c>
      <c r="AC161" s="310">
        <v>0</v>
      </c>
      <c r="AD161" s="294">
        <v>9</v>
      </c>
      <c r="AE161" s="310">
        <v>0</v>
      </c>
      <c r="AF161" s="311">
        <v>0</v>
      </c>
      <c r="AG161" s="310">
        <v>0</v>
      </c>
      <c r="AH161" s="310">
        <v>0</v>
      </c>
      <c r="AI161" s="310">
        <v>0</v>
      </c>
      <c r="AJ161" s="310">
        <v>0</v>
      </c>
      <c r="AK161" s="310">
        <v>0</v>
      </c>
      <c r="AL161" s="312">
        <v>0</v>
      </c>
      <c r="AM161" s="310">
        <v>0</v>
      </c>
      <c r="AN161" s="310">
        <v>0</v>
      </c>
      <c r="AO161" s="310">
        <v>0</v>
      </c>
      <c r="AP161" s="310">
        <v>0</v>
      </c>
      <c r="AQ161" s="310">
        <v>0</v>
      </c>
      <c r="AR161" s="312">
        <v>0</v>
      </c>
      <c r="AS161" s="310">
        <v>0</v>
      </c>
      <c r="AT161" s="312">
        <v>0</v>
      </c>
      <c r="AU161" s="310">
        <v>0</v>
      </c>
      <c r="AV161" s="312">
        <v>0</v>
      </c>
      <c r="AW161" s="310">
        <v>0</v>
      </c>
      <c r="AX161" s="312">
        <v>0</v>
      </c>
      <c r="AY161" s="310">
        <v>0</v>
      </c>
      <c r="AZ161" s="310">
        <v>0</v>
      </c>
      <c r="BA161" s="310">
        <v>0</v>
      </c>
      <c r="BB161" s="290">
        <v>0</v>
      </c>
      <c r="BC161" s="310">
        <v>0</v>
      </c>
      <c r="BD161" s="310">
        <v>0</v>
      </c>
      <c r="BE161" s="310">
        <v>0</v>
      </c>
      <c r="BF161" s="294">
        <v>0</v>
      </c>
      <c r="BG161" s="310">
        <v>0</v>
      </c>
      <c r="BH161" s="290">
        <v>41</v>
      </c>
      <c r="BI161" s="310">
        <v>0</v>
      </c>
      <c r="BJ161" s="310">
        <v>0</v>
      </c>
      <c r="BK161" s="310">
        <v>0</v>
      </c>
      <c r="BL161" s="294">
        <v>0</v>
      </c>
      <c r="BM161" s="310">
        <v>0</v>
      </c>
      <c r="BN161" s="310">
        <v>0</v>
      </c>
      <c r="BO161" s="310">
        <v>0</v>
      </c>
      <c r="BP161" s="294">
        <v>0</v>
      </c>
      <c r="BQ161" s="310">
        <v>0</v>
      </c>
      <c r="BR161" s="290">
        <v>0</v>
      </c>
      <c r="BS161" s="290">
        <f t="shared" si="54"/>
        <v>1</v>
      </c>
      <c r="BT161" s="310">
        <v>0</v>
      </c>
      <c r="BU161" s="290">
        <v>1</v>
      </c>
      <c r="BV161" s="310">
        <v>0</v>
      </c>
      <c r="BW161" s="310">
        <v>0</v>
      </c>
      <c r="BX161" s="310">
        <v>0</v>
      </c>
      <c r="BY161" s="294">
        <v>0</v>
      </c>
      <c r="BZ161" s="310">
        <v>0</v>
      </c>
      <c r="CA161" s="310">
        <v>0</v>
      </c>
      <c r="CB161" s="310">
        <v>0</v>
      </c>
      <c r="CC161" s="258">
        <v>22</v>
      </c>
      <c r="CD161" s="310">
        <v>0</v>
      </c>
      <c r="CE161" s="310">
        <v>0</v>
      </c>
      <c r="CF161" s="313">
        <v>0</v>
      </c>
      <c r="CG161" s="313">
        <v>0</v>
      </c>
      <c r="CH161" s="310">
        <v>0</v>
      </c>
      <c r="CI161" s="313">
        <v>0</v>
      </c>
      <c r="CJ161" s="310">
        <v>0</v>
      </c>
      <c r="CK161" s="310">
        <v>0</v>
      </c>
      <c r="CL161" s="310">
        <v>0</v>
      </c>
      <c r="CM161" s="311">
        <v>0</v>
      </c>
      <c r="CN161" s="310">
        <v>0</v>
      </c>
      <c r="CO161" s="311">
        <v>1</v>
      </c>
      <c r="CP161" s="310">
        <v>0</v>
      </c>
      <c r="CQ161" s="310">
        <v>0</v>
      </c>
      <c r="CR161" s="310">
        <v>0</v>
      </c>
      <c r="CS161" s="290">
        <v>11</v>
      </c>
      <c r="CT161" s="310">
        <v>0</v>
      </c>
      <c r="CU161" s="310">
        <v>0</v>
      </c>
      <c r="CV161" s="310">
        <v>0</v>
      </c>
      <c r="CW161" s="310">
        <v>0</v>
      </c>
      <c r="CX161" s="310">
        <v>0</v>
      </c>
      <c r="CY161" s="290">
        <v>11</v>
      </c>
      <c r="CZ161" s="290">
        <f t="shared" si="55"/>
        <v>13</v>
      </c>
      <c r="DA161" s="310">
        <v>0</v>
      </c>
      <c r="DB161" s="290">
        <v>13</v>
      </c>
      <c r="DC161" s="310">
        <v>0</v>
      </c>
      <c r="DD161" s="294">
        <v>205</v>
      </c>
      <c r="DE161" s="310">
        <v>0</v>
      </c>
      <c r="DF161" s="310">
        <v>0</v>
      </c>
      <c r="DG161" s="310">
        <v>0</v>
      </c>
      <c r="DH161" s="310">
        <v>0</v>
      </c>
      <c r="DI161" s="310">
        <v>0</v>
      </c>
      <c r="DJ161" s="310">
        <v>0</v>
      </c>
      <c r="DK161" s="310">
        <v>0</v>
      </c>
      <c r="DL161" s="310">
        <v>0</v>
      </c>
      <c r="DM161" s="310">
        <v>0</v>
      </c>
      <c r="DN161" s="310">
        <v>0</v>
      </c>
      <c r="DO161" s="310">
        <v>0</v>
      </c>
      <c r="DP161" s="310">
        <v>0</v>
      </c>
      <c r="DQ161" s="310">
        <v>0</v>
      </c>
      <c r="DR161" s="294">
        <v>0</v>
      </c>
      <c r="DS161" s="310">
        <v>0</v>
      </c>
      <c r="DT161" s="294">
        <v>487</v>
      </c>
      <c r="DU161" s="310">
        <v>0</v>
      </c>
      <c r="DV161" s="310">
        <v>0</v>
      </c>
      <c r="DW161" s="310">
        <v>0</v>
      </c>
      <c r="DX161" s="310">
        <v>0</v>
      </c>
      <c r="DY161" s="310">
        <v>0</v>
      </c>
      <c r="DZ161" s="310">
        <v>0</v>
      </c>
      <c r="EA161" s="310">
        <v>0</v>
      </c>
      <c r="EB161" s="310">
        <v>0</v>
      </c>
      <c r="EC161" s="310">
        <v>0</v>
      </c>
      <c r="ED161" s="310">
        <v>0</v>
      </c>
      <c r="EE161" s="310">
        <v>0</v>
      </c>
      <c r="EF161" s="310">
        <v>0</v>
      </c>
      <c r="EG161" s="310">
        <v>0</v>
      </c>
      <c r="EH161" s="294">
        <v>0</v>
      </c>
      <c r="EI161" s="294">
        <v>0</v>
      </c>
      <c r="EJ161" s="291">
        <v>0</v>
      </c>
      <c r="EK161" s="310">
        <v>0</v>
      </c>
      <c r="EL161" s="294">
        <v>0</v>
      </c>
      <c r="EM161" s="310">
        <v>0</v>
      </c>
      <c r="EN161" s="310">
        <v>0</v>
      </c>
      <c r="EO161" s="310">
        <v>0</v>
      </c>
      <c r="EP161" s="258">
        <v>856.45</v>
      </c>
      <c r="EQ161" s="258">
        <v>0</v>
      </c>
      <c r="ER161" s="258">
        <v>0</v>
      </c>
      <c r="ES161" s="258">
        <v>0</v>
      </c>
      <c r="ET161" s="258">
        <v>0</v>
      </c>
      <c r="EU161" s="258">
        <v>0</v>
      </c>
      <c r="EV161" s="258">
        <f t="shared" si="58"/>
        <v>0</v>
      </c>
      <c r="EW161" s="310">
        <v>0</v>
      </c>
      <c r="EX161" s="310">
        <v>0</v>
      </c>
      <c r="EY161" s="310">
        <v>0</v>
      </c>
      <c r="EZ161" s="310">
        <v>0</v>
      </c>
      <c r="FA161" s="310">
        <v>0</v>
      </c>
      <c r="FB161" s="310">
        <v>0</v>
      </c>
      <c r="FC161" s="310">
        <v>0</v>
      </c>
      <c r="FD161" s="310">
        <v>0</v>
      </c>
      <c r="FE161" s="310">
        <v>0</v>
      </c>
      <c r="FF161" s="310">
        <v>0</v>
      </c>
      <c r="FG161" s="310">
        <v>0</v>
      </c>
      <c r="FH161" s="310">
        <v>0</v>
      </c>
      <c r="FI161" s="310">
        <v>0</v>
      </c>
      <c r="FJ161" s="310">
        <v>0</v>
      </c>
      <c r="FK161" s="310">
        <v>0</v>
      </c>
      <c r="FL161" s="310">
        <v>0</v>
      </c>
      <c r="FM161" s="310">
        <v>0</v>
      </c>
      <c r="FN161" s="310">
        <v>0</v>
      </c>
      <c r="FO161" s="310">
        <v>0</v>
      </c>
      <c r="FP161" s="310">
        <v>0</v>
      </c>
      <c r="FQ161" s="310">
        <v>0</v>
      </c>
      <c r="FR161" s="310">
        <v>0</v>
      </c>
      <c r="FS161" s="310">
        <v>0</v>
      </c>
      <c r="FT161" s="310">
        <v>0</v>
      </c>
      <c r="FU161" s="310">
        <v>0</v>
      </c>
      <c r="FV161" s="310">
        <v>0</v>
      </c>
      <c r="FW161" s="310">
        <v>0</v>
      </c>
      <c r="FX161" s="310">
        <v>0</v>
      </c>
      <c r="FY161" s="310">
        <v>0</v>
      </c>
      <c r="FZ161" s="310">
        <v>0</v>
      </c>
      <c r="GA161" s="310">
        <v>0</v>
      </c>
      <c r="GB161" s="310">
        <v>0</v>
      </c>
      <c r="GC161" s="310">
        <v>0</v>
      </c>
      <c r="GD161" s="310">
        <v>0</v>
      </c>
      <c r="GE161" s="310">
        <v>0</v>
      </c>
      <c r="GF161" s="310">
        <v>0</v>
      </c>
      <c r="GG161" s="310">
        <v>0</v>
      </c>
      <c r="GH161" s="310">
        <v>0</v>
      </c>
      <c r="GI161" s="310">
        <v>0</v>
      </c>
      <c r="GJ161" s="294">
        <v>0</v>
      </c>
      <c r="GK161" s="310">
        <v>0</v>
      </c>
      <c r="GL161" s="294">
        <v>0</v>
      </c>
      <c r="GM161" s="310">
        <v>0</v>
      </c>
      <c r="GN161" s="258">
        <f t="shared" si="56"/>
        <v>0</v>
      </c>
      <c r="GO161" s="310">
        <v>0</v>
      </c>
      <c r="GP161" s="258">
        <f t="shared" si="57"/>
        <v>0</v>
      </c>
      <c r="GQ161" s="310">
        <v>0</v>
      </c>
      <c r="GR161" s="310">
        <v>0</v>
      </c>
      <c r="GS161" s="310">
        <v>0</v>
      </c>
      <c r="GT161" s="310">
        <v>0</v>
      </c>
      <c r="GU161" s="310">
        <v>0</v>
      </c>
      <c r="GV161" s="310">
        <v>0</v>
      </c>
      <c r="GW161" s="310">
        <v>0</v>
      </c>
      <c r="GX161" s="310">
        <v>0</v>
      </c>
      <c r="GY161" s="310">
        <v>0</v>
      </c>
      <c r="GZ161" s="310">
        <v>0</v>
      </c>
      <c r="HA161" s="310">
        <v>0</v>
      </c>
      <c r="HB161" s="310">
        <v>0</v>
      </c>
      <c r="HC161" s="310">
        <v>0</v>
      </c>
      <c r="HD161" s="310">
        <v>0</v>
      </c>
      <c r="HE161" s="310">
        <v>0</v>
      </c>
      <c r="HF161" s="258">
        <v>0</v>
      </c>
      <c r="HG161" s="310">
        <v>0</v>
      </c>
      <c r="HH161" s="258">
        <v>0</v>
      </c>
      <c r="HI161" s="311">
        <v>0</v>
      </c>
      <c r="HJ161" s="311">
        <v>0</v>
      </c>
      <c r="HK161" s="310">
        <v>0</v>
      </c>
      <c r="HL161" s="310">
        <v>0</v>
      </c>
      <c r="HM161" s="310">
        <v>0</v>
      </c>
      <c r="HN161" s="310">
        <v>0</v>
      </c>
      <c r="HO161" s="311">
        <v>0</v>
      </c>
      <c r="HP161" s="310">
        <v>0</v>
      </c>
      <c r="HQ161" s="310">
        <v>0</v>
      </c>
      <c r="HR161" s="310">
        <v>0</v>
      </c>
      <c r="HS161" s="310">
        <v>0</v>
      </c>
      <c r="HT161" s="310">
        <v>0</v>
      </c>
      <c r="HU161" s="310">
        <v>0</v>
      </c>
      <c r="HV161" s="310">
        <v>0</v>
      </c>
      <c r="HW161" s="310">
        <v>0</v>
      </c>
      <c r="HX161" s="310">
        <v>0</v>
      </c>
      <c r="HY161" s="310">
        <v>0</v>
      </c>
      <c r="HZ161" s="310">
        <v>0</v>
      </c>
      <c r="IA161" s="310">
        <v>0</v>
      </c>
      <c r="IB161" s="310">
        <v>0</v>
      </c>
      <c r="IC161" s="310">
        <v>0</v>
      </c>
      <c r="ID161" s="310">
        <v>0</v>
      </c>
      <c r="IE161" s="310">
        <v>0</v>
      </c>
      <c r="IF161" s="310">
        <v>0</v>
      </c>
      <c r="IG161" s="310">
        <v>0</v>
      </c>
      <c r="IH161" s="310">
        <v>0</v>
      </c>
      <c r="II161" s="310">
        <v>0</v>
      </c>
      <c r="IJ161" s="310">
        <v>0</v>
      </c>
      <c r="IK161" s="310">
        <v>0</v>
      </c>
      <c r="IL161" s="310">
        <v>0</v>
      </c>
      <c r="IM161" s="310">
        <v>0</v>
      </c>
      <c r="IN161" s="310">
        <v>0</v>
      </c>
      <c r="IO161" s="310">
        <v>0</v>
      </c>
      <c r="IP161" s="310">
        <v>0</v>
      </c>
      <c r="IQ161" s="310">
        <v>0</v>
      </c>
      <c r="IR161" s="310">
        <v>0</v>
      </c>
      <c r="IS161" s="310">
        <v>0</v>
      </c>
      <c r="IT161" s="310">
        <v>0</v>
      </c>
      <c r="IU161" s="310">
        <v>0</v>
      </c>
      <c r="IV161" s="310">
        <v>0</v>
      </c>
      <c r="IW161" s="310">
        <v>0</v>
      </c>
      <c r="IX161" s="310">
        <v>0</v>
      </c>
      <c r="IY161" s="310">
        <v>0</v>
      </c>
      <c r="IZ161" s="310">
        <v>0</v>
      </c>
      <c r="JA161" s="310">
        <v>0</v>
      </c>
    </row>
    <row r="162" spans="1:261" s="301" customFormat="1" ht="110.25" x14ac:dyDescent="0.3">
      <c r="A162" s="303">
        <v>152</v>
      </c>
      <c r="B162" s="298" t="s">
        <v>526</v>
      </c>
      <c r="C162" s="299" t="s">
        <v>675</v>
      </c>
      <c r="D162" s="300">
        <v>247693010</v>
      </c>
      <c r="E162" s="302">
        <f t="shared" si="52"/>
        <v>5307.85</v>
      </c>
      <c r="F162" s="302">
        <f t="shared" si="49"/>
        <v>0</v>
      </c>
      <c r="G162" s="302">
        <f t="shared" si="50"/>
        <v>4096</v>
      </c>
      <c r="H162" s="302">
        <f>SUM(O162,S162,U162,W162,Y162,AA162,AK162,AO162,AQ162,AS162,AU162,AW162,BC162,BE162,AY162,FK162,FL162,FM162,FQ162,FR162,BX162,CB162,DE162,DI162,DU162,DY162,ES162,ET162,EU162,FE162,FF162,FG162,GO162,GS162,HN162,HR162,HT162,HV162,HX162,HZ162,IJ162,IN162,IP162,IR162,IT162,IV162,FS162,FW162,FX162,FY162,GC162,GD162,GE162,GU162,GW162,GY162,HA162,HC162,IB162,IX162,IZ162,DK162,DM162,DO162,DQ162,IF162,EA162,EC162,EE162,EG162,ID162)</f>
        <v>0</v>
      </c>
      <c r="I162" s="302">
        <f t="shared" si="51"/>
        <v>1211.8499999999999</v>
      </c>
      <c r="J162" s="290">
        <f t="shared" si="53"/>
        <v>1</v>
      </c>
      <c r="K162" s="310">
        <v>0</v>
      </c>
      <c r="L162" s="290">
        <v>1</v>
      </c>
      <c r="M162" s="310">
        <v>0</v>
      </c>
      <c r="N162" s="310">
        <v>0</v>
      </c>
      <c r="O162" s="310">
        <v>0</v>
      </c>
      <c r="P162" s="294">
        <v>0</v>
      </c>
      <c r="Q162" s="310">
        <v>0</v>
      </c>
      <c r="R162" s="310">
        <v>0</v>
      </c>
      <c r="S162" s="310">
        <v>0</v>
      </c>
      <c r="T162" s="310">
        <v>0</v>
      </c>
      <c r="U162" s="310">
        <v>0</v>
      </c>
      <c r="V162" s="294">
        <v>107.85</v>
      </c>
      <c r="W162" s="310">
        <v>0</v>
      </c>
      <c r="X162" s="294">
        <v>0</v>
      </c>
      <c r="Y162" s="310">
        <v>0</v>
      </c>
      <c r="Z162" s="294">
        <v>0</v>
      </c>
      <c r="AA162" s="310">
        <v>0</v>
      </c>
      <c r="AB162" s="294">
        <v>0</v>
      </c>
      <c r="AC162" s="310">
        <v>0</v>
      </c>
      <c r="AD162" s="294">
        <v>3</v>
      </c>
      <c r="AE162" s="310">
        <v>0</v>
      </c>
      <c r="AF162" s="311">
        <v>0</v>
      </c>
      <c r="AG162" s="310">
        <v>0</v>
      </c>
      <c r="AH162" s="310">
        <v>0</v>
      </c>
      <c r="AI162" s="310">
        <v>0</v>
      </c>
      <c r="AJ162" s="310">
        <v>0</v>
      </c>
      <c r="AK162" s="310">
        <v>0</v>
      </c>
      <c r="AL162" s="312">
        <v>0</v>
      </c>
      <c r="AM162" s="310">
        <v>0</v>
      </c>
      <c r="AN162" s="310">
        <v>0</v>
      </c>
      <c r="AO162" s="310">
        <v>0</v>
      </c>
      <c r="AP162" s="310">
        <v>0</v>
      </c>
      <c r="AQ162" s="310">
        <v>0</v>
      </c>
      <c r="AR162" s="312">
        <v>0</v>
      </c>
      <c r="AS162" s="310">
        <v>0</v>
      </c>
      <c r="AT162" s="312">
        <v>0</v>
      </c>
      <c r="AU162" s="310">
        <v>0</v>
      </c>
      <c r="AV162" s="312">
        <v>0</v>
      </c>
      <c r="AW162" s="310">
        <v>0</v>
      </c>
      <c r="AX162" s="312">
        <v>0</v>
      </c>
      <c r="AY162" s="310">
        <v>0</v>
      </c>
      <c r="AZ162" s="310">
        <v>0</v>
      </c>
      <c r="BA162" s="310">
        <v>0</v>
      </c>
      <c r="BB162" s="290">
        <v>0</v>
      </c>
      <c r="BC162" s="310">
        <v>0</v>
      </c>
      <c r="BD162" s="310">
        <v>0</v>
      </c>
      <c r="BE162" s="310">
        <v>0</v>
      </c>
      <c r="BF162" s="294">
        <v>0</v>
      </c>
      <c r="BG162" s="310">
        <v>0</v>
      </c>
      <c r="BH162" s="290">
        <v>207</v>
      </c>
      <c r="BI162" s="310">
        <v>0</v>
      </c>
      <c r="BJ162" s="310">
        <v>3</v>
      </c>
      <c r="BK162" s="310">
        <v>0</v>
      </c>
      <c r="BL162" s="294">
        <v>0</v>
      </c>
      <c r="BM162" s="310">
        <v>0</v>
      </c>
      <c r="BN162" s="310">
        <v>0</v>
      </c>
      <c r="BO162" s="310">
        <v>0</v>
      </c>
      <c r="BP162" s="294">
        <v>0</v>
      </c>
      <c r="BQ162" s="310">
        <v>0</v>
      </c>
      <c r="BR162" s="290">
        <v>242</v>
      </c>
      <c r="BS162" s="290">
        <f t="shared" si="54"/>
        <v>1</v>
      </c>
      <c r="BT162" s="310">
        <v>0</v>
      </c>
      <c r="BU162" s="290">
        <v>1</v>
      </c>
      <c r="BV162" s="310">
        <v>0</v>
      </c>
      <c r="BW162" s="310">
        <v>0</v>
      </c>
      <c r="BX162" s="310">
        <v>0</v>
      </c>
      <c r="BY162" s="294">
        <v>24</v>
      </c>
      <c r="BZ162" s="310">
        <v>0</v>
      </c>
      <c r="CA162" s="310">
        <v>0</v>
      </c>
      <c r="CB162" s="310">
        <v>0</v>
      </c>
      <c r="CC162" s="258">
        <v>0</v>
      </c>
      <c r="CD162" s="310">
        <v>0</v>
      </c>
      <c r="CE162" s="310">
        <v>740</v>
      </c>
      <c r="CF162" s="313">
        <v>0</v>
      </c>
      <c r="CG162" s="313">
        <v>0</v>
      </c>
      <c r="CH162" s="310">
        <v>0</v>
      </c>
      <c r="CI162" s="313">
        <v>0</v>
      </c>
      <c r="CJ162" s="310">
        <v>0</v>
      </c>
      <c r="CK162" s="310">
        <v>50</v>
      </c>
      <c r="CL162" s="310">
        <v>0</v>
      </c>
      <c r="CM162" s="311">
        <v>0</v>
      </c>
      <c r="CN162" s="310">
        <v>0</v>
      </c>
      <c r="CO162" s="311">
        <v>0</v>
      </c>
      <c r="CP162" s="310">
        <v>0</v>
      </c>
      <c r="CQ162" s="310">
        <v>1</v>
      </c>
      <c r="CR162" s="310">
        <v>0</v>
      </c>
      <c r="CS162" s="290">
        <v>2</v>
      </c>
      <c r="CT162" s="310">
        <v>0</v>
      </c>
      <c r="CU162" s="310">
        <v>0</v>
      </c>
      <c r="CV162" s="310">
        <v>0</v>
      </c>
      <c r="CW162" s="310">
        <v>0</v>
      </c>
      <c r="CX162" s="310">
        <v>0</v>
      </c>
      <c r="CY162" s="290">
        <v>2</v>
      </c>
      <c r="CZ162" s="290">
        <f t="shared" si="55"/>
        <v>56</v>
      </c>
      <c r="DA162" s="310">
        <v>0</v>
      </c>
      <c r="DB162" s="290">
        <v>56</v>
      </c>
      <c r="DC162" s="310">
        <v>0</v>
      </c>
      <c r="DD162" s="294">
        <v>775</v>
      </c>
      <c r="DE162" s="310">
        <v>0</v>
      </c>
      <c r="DF162" s="310">
        <v>0</v>
      </c>
      <c r="DG162" s="310">
        <v>0</v>
      </c>
      <c r="DH162" s="310">
        <v>0</v>
      </c>
      <c r="DI162" s="310">
        <v>0</v>
      </c>
      <c r="DJ162" s="310">
        <v>0</v>
      </c>
      <c r="DK162" s="310">
        <v>0</v>
      </c>
      <c r="DL162" s="310">
        <v>0</v>
      </c>
      <c r="DM162" s="310">
        <v>0</v>
      </c>
      <c r="DN162" s="310">
        <v>0</v>
      </c>
      <c r="DO162" s="310">
        <v>0</v>
      </c>
      <c r="DP162" s="310">
        <v>0</v>
      </c>
      <c r="DQ162" s="310">
        <v>0</v>
      </c>
      <c r="DR162" s="294">
        <v>0</v>
      </c>
      <c r="DS162" s="310">
        <v>0</v>
      </c>
      <c r="DT162" s="294">
        <v>3321</v>
      </c>
      <c r="DU162" s="310">
        <v>0</v>
      </c>
      <c r="DV162" s="310">
        <v>0</v>
      </c>
      <c r="DW162" s="310">
        <v>0</v>
      </c>
      <c r="DX162" s="310">
        <v>0</v>
      </c>
      <c r="DY162" s="310">
        <v>0</v>
      </c>
      <c r="DZ162" s="310">
        <v>0</v>
      </c>
      <c r="EA162" s="310">
        <v>0</v>
      </c>
      <c r="EB162" s="310">
        <v>0</v>
      </c>
      <c r="EC162" s="310">
        <v>0</v>
      </c>
      <c r="ED162" s="310">
        <v>0</v>
      </c>
      <c r="EE162" s="310">
        <v>0</v>
      </c>
      <c r="EF162" s="310">
        <v>0</v>
      </c>
      <c r="EG162" s="310">
        <v>0</v>
      </c>
      <c r="EH162" s="294">
        <v>0</v>
      </c>
      <c r="EI162" s="294">
        <v>0</v>
      </c>
      <c r="EJ162" s="291">
        <v>830.25</v>
      </c>
      <c r="EK162" s="310">
        <v>0</v>
      </c>
      <c r="EL162" s="294">
        <v>4</v>
      </c>
      <c r="EM162" s="310">
        <v>0</v>
      </c>
      <c r="EN162" s="310">
        <v>0</v>
      </c>
      <c r="EO162" s="310">
        <v>0</v>
      </c>
      <c r="EP162" s="258">
        <v>0</v>
      </c>
      <c r="EQ162" s="258">
        <v>0</v>
      </c>
      <c r="ER162" s="258">
        <v>0</v>
      </c>
      <c r="ES162" s="258">
        <v>0</v>
      </c>
      <c r="ET162" s="258">
        <v>0</v>
      </c>
      <c r="EU162" s="258">
        <v>0</v>
      </c>
      <c r="EV162" s="258">
        <v>1080</v>
      </c>
      <c r="EW162" s="310">
        <v>0</v>
      </c>
      <c r="EX162" s="310">
        <v>0</v>
      </c>
      <c r="EY162" s="310">
        <v>0</v>
      </c>
      <c r="EZ162" s="310">
        <v>0</v>
      </c>
      <c r="FA162" s="310">
        <v>0</v>
      </c>
      <c r="FB162" s="310">
        <v>0</v>
      </c>
      <c r="FC162" s="310">
        <v>0</v>
      </c>
      <c r="FD162" s="310">
        <v>0</v>
      </c>
      <c r="FE162" s="310">
        <v>0</v>
      </c>
      <c r="FF162" s="310">
        <v>0</v>
      </c>
      <c r="FG162" s="310">
        <v>0</v>
      </c>
      <c r="FH162" s="310">
        <v>0</v>
      </c>
      <c r="FI162" s="310">
        <v>0</v>
      </c>
      <c r="FJ162" s="310">
        <v>0</v>
      </c>
      <c r="FK162" s="310">
        <v>0</v>
      </c>
      <c r="FL162" s="310">
        <v>0</v>
      </c>
      <c r="FM162" s="310">
        <v>0</v>
      </c>
      <c r="FN162" s="310">
        <v>0</v>
      </c>
      <c r="FO162" s="310">
        <v>0</v>
      </c>
      <c r="FP162" s="310">
        <v>0</v>
      </c>
      <c r="FQ162" s="310">
        <v>0</v>
      </c>
      <c r="FR162" s="310">
        <v>0</v>
      </c>
      <c r="FS162" s="310">
        <v>0</v>
      </c>
      <c r="FT162" s="310">
        <v>0</v>
      </c>
      <c r="FU162" s="310">
        <v>0</v>
      </c>
      <c r="FV162" s="310">
        <v>0</v>
      </c>
      <c r="FW162" s="310">
        <v>0</v>
      </c>
      <c r="FX162" s="310">
        <v>0</v>
      </c>
      <c r="FY162" s="310">
        <v>0</v>
      </c>
      <c r="FZ162" s="310">
        <v>0</v>
      </c>
      <c r="GA162" s="310">
        <v>0</v>
      </c>
      <c r="GB162" s="310">
        <v>0</v>
      </c>
      <c r="GC162" s="310">
        <v>0</v>
      </c>
      <c r="GD162" s="310">
        <v>0</v>
      </c>
      <c r="GE162" s="310">
        <v>0</v>
      </c>
      <c r="GF162" s="310">
        <v>0</v>
      </c>
      <c r="GG162" s="310">
        <v>0</v>
      </c>
      <c r="GH162" s="310">
        <v>0</v>
      </c>
      <c r="GI162" s="310">
        <v>0</v>
      </c>
      <c r="GJ162" s="294">
        <v>667</v>
      </c>
      <c r="GK162" s="310">
        <v>0</v>
      </c>
      <c r="GL162" s="294">
        <v>1.6</v>
      </c>
      <c r="GM162" s="310">
        <v>0</v>
      </c>
      <c r="GN162" s="258">
        <f t="shared" si="56"/>
        <v>0</v>
      </c>
      <c r="GO162" s="310">
        <v>0</v>
      </c>
      <c r="GP162" s="258">
        <f t="shared" si="57"/>
        <v>0</v>
      </c>
      <c r="GQ162" s="310">
        <v>0</v>
      </c>
      <c r="GR162" s="310">
        <v>0</v>
      </c>
      <c r="GS162" s="310">
        <v>0</v>
      </c>
      <c r="GT162" s="310">
        <v>0</v>
      </c>
      <c r="GU162" s="310">
        <v>0</v>
      </c>
      <c r="GV162" s="310">
        <v>0</v>
      </c>
      <c r="GW162" s="310">
        <v>0</v>
      </c>
      <c r="GX162" s="310">
        <v>0</v>
      </c>
      <c r="GY162" s="310">
        <v>0</v>
      </c>
      <c r="GZ162" s="310">
        <v>0</v>
      </c>
      <c r="HA162" s="310">
        <v>0</v>
      </c>
      <c r="HB162" s="310">
        <v>0</v>
      </c>
      <c r="HC162" s="310">
        <v>0</v>
      </c>
      <c r="HD162" s="310">
        <v>0</v>
      </c>
      <c r="HE162" s="310">
        <v>0</v>
      </c>
      <c r="HF162" s="258">
        <v>0</v>
      </c>
      <c r="HG162" s="310">
        <v>0</v>
      </c>
      <c r="HH162" s="258">
        <v>0</v>
      </c>
      <c r="HI162" s="311">
        <v>0</v>
      </c>
      <c r="HJ162" s="311">
        <v>0</v>
      </c>
      <c r="HK162" s="310">
        <v>0</v>
      </c>
      <c r="HL162" s="310">
        <v>0</v>
      </c>
      <c r="HM162" s="310">
        <v>0</v>
      </c>
      <c r="HN162" s="310">
        <v>0</v>
      </c>
      <c r="HO162" s="311">
        <v>0</v>
      </c>
      <c r="HP162" s="310">
        <v>0</v>
      </c>
      <c r="HQ162" s="310">
        <v>0</v>
      </c>
      <c r="HR162" s="310">
        <v>0</v>
      </c>
      <c r="HS162" s="310">
        <v>0</v>
      </c>
      <c r="HT162" s="310">
        <v>0</v>
      </c>
      <c r="HU162" s="310">
        <v>0</v>
      </c>
      <c r="HV162" s="310">
        <v>0</v>
      </c>
      <c r="HW162" s="310">
        <v>0</v>
      </c>
      <c r="HX162" s="310">
        <v>0</v>
      </c>
      <c r="HY162" s="310">
        <v>0</v>
      </c>
      <c r="HZ162" s="310">
        <v>0</v>
      </c>
      <c r="IA162" s="310">
        <v>0</v>
      </c>
      <c r="IB162" s="310">
        <v>0</v>
      </c>
      <c r="IC162" s="310">
        <v>0</v>
      </c>
      <c r="ID162" s="310">
        <v>0</v>
      </c>
      <c r="IE162" s="310">
        <v>0</v>
      </c>
      <c r="IF162" s="310">
        <v>0</v>
      </c>
      <c r="IG162" s="310">
        <v>0</v>
      </c>
      <c r="IH162" s="310">
        <v>0</v>
      </c>
      <c r="II162" s="310">
        <v>0</v>
      </c>
      <c r="IJ162" s="310">
        <v>0</v>
      </c>
      <c r="IK162" s="310">
        <v>0</v>
      </c>
      <c r="IL162" s="310">
        <v>0</v>
      </c>
      <c r="IM162" s="310">
        <v>0</v>
      </c>
      <c r="IN162" s="310">
        <v>0</v>
      </c>
      <c r="IO162" s="310">
        <v>0</v>
      </c>
      <c r="IP162" s="310">
        <v>0</v>
      </c>
      <c r="IQ162" s="310">
        <v>0</v>
      </c>
      <c r="IR162" s="310">
        <v>0</v>
      </c>
      <c r="IS162" s="310">
        <v>0</v>
      </c>
      <c r="IT162" s="310">
        <v>0</v>
      </c>
      <c r="IU162" s="310">
        <v>0</v>
      </c>
      <c r="IV162" s="310">
        <v>0</v>
      </c>
      <c r="IW162" s="310">
        <v>0</v>
      </c>
      <c r="IX162" s="310">
        <v>0</v>
      </c>
      <c r="IY162" s="310">
        <v>0</v>
      </c>
      <c r="IZ162" s="310">
        <v>0</v>
      </c>
      <c r="JA162" s="310">
        <v>0</v>
      </c>
    </row>
    <row r="163" spans="1:261" ht="47.25" x14ac:dyDescent="0.3">
      <c r="A163" s="293">
        <v>153</v>
      </c>
      <c r="B163" s="293" t="s">
        <v>526</v>
      </c>
      <c r="C163" s="292" t="s">
        <v>676</v>
      </c>
      <c r="D163" s="291">
        <v>1055182820</v>
      </c>
      <c r="E163" s="265">
        <f t="shared" si="52"/>
        <v>1123.5</v>
      </c>
      <c r="F163" s="265">
        <f t="shared" si="49"/>
        <v>0</v>
      </c>
      <c r="G163" s="265">
        <f t="shared" si="50"/>
        <v>779.5</v>
      </c>
      <c r="H163" s="265">
        <f>SUM(O163,S163,U163,W163,Y163,AA163,AK163,AO163,AQ163,AS163,AU163,AW163,BC163,BE163,AY163,FK163,FL163,FM163,FQ163,FR163,BX163,CB163,DE163,DI163,DU163,DY163,ES163,ET163,EU163,FE163,FF163,FG163,GO163,GS163,HN163,HR163,HT163,HV163,HX163,HZ163,IJ163,IN163,IP163,IR163,IT163,IV163,FS163,FW163,FX163,FY163,GC163,GD163,GE163,GU163,GW163,GY163,HA163,HC163,IB163,IX163,IZ163,DK163,DM163,DO163,DQ163,IF163,EA163,EC163,EE163,EG163,ID163)</f>
        <v>0</v>
      </c>
      <c r="I163" s="265">
        <f t="shared" si="51"/>
        <v>344</v>
      </c>
      <c r="J163" s="290">
        <f t="shared" si="53"/>
        <v>1</v>
      </c>
      <c r="K163" s="310">
        <v>0</v>
      </c>
      <c r="L163" s="290">
        <v>1</v>
      </c>
      <c r="M163" s="310">
        <v>0</v>
      </c>
      <c r="N163" s="310">
        <v>0</v>
      </c>
      <c r="O163" s="310">
        <v>0</v>
      </c>
      <c r="P163" s="294">
        <v>0</v>
      </c>
      <c r="Q163" s="310">
        <v>0</v>
      </c>
      <c r="R163" s="310">
        <v>0</v>
      </c>
      <c r="S163" s="310">
        <v>0</v>
      </c>
      <c r="T163" s="310">
        <v>0</v>
      </c>
      <c r="U163" s="310">
        <v>0</v>
      </c>
      <c r="V163" s="294">
        <v>344</v>
      </c>
      <c r="W163" s="310">
        <v>0</v>
      </c>
      <c r="X163" s="294">
        <v>0</v>
      </c>
      <c r="Y163" s="310">
        <v>0</v>
      </c>
      <c r="Z163" s="294">
        <v>0</v>
      </c>
      <c r="AA163" s="310">
        <v>0</v>
      </c>
      <c r="AB163" s="294">
        <v>0</v>
      </c>
      <c r="AC163" s="310">
        <v>0</v>
      </c>
      <c r="AD163" s="294">
        <v>0</v>
      </c>
      <c r="AE163" s="310">
        <v>0</v>
      </c>
      <c r="AF163" s="311">
        <v>0</v>
      </c>
      <c r="AG163" s="310">
        <v>0</v>
      </c>
      <c r="AH163" s="310">
        <v>0</v>
      </c>
      <c r="AI163" s="310">
        <v>0</v>
      </c>
      <c r="AJ163" s="310">
        <v>0</v>
      </c>
      <c r="AK163" s="310">
        <v>0</v>
      </c>
      <c r="AL163" s="312">
        <v>0</v>
      </c>
      <c r="AM163" s="310">
        <v>0</v>
      </c>
      <c r="AN163" s="310">
        <v>0</v>
      </c>
      <c r="AO163" s="310">
        <v>0</v>
      </c>
      <c r="AP163" s="310">
        <v>0</v>
      </c>
      <c r="AQ163" s="310">
        <v>0</v>
      </c>
      <c r="AR163" s="312">
        <v>0</v>
      </c>
      <c r="AS163" s="310">
        <v>0</v>
      </c>
      <c r="AT163" s="312">
        <v>0</v>
      </c>
      <c r="AU163" s="310">
        <v>0</v>
      </c>
      <c r="AV163" s="312">
        <v>0</v>
      </c>
      <c r="AW163" s="310">
        <v>0</v>
      </c>
      <c r="AX163" s="312">
        <v>0</v>
      </c>
      <c r="AY163" s="310">
        <v>0</v>
      </c>
      <c r="AZ163" s="310">
        <v>0</v>
      </c>
      <c r="BA163" s="310">
        <v>0</v>
      </c>
      <c r="BB163" s="290">
        <v>0</v>
      </c>
      <c r="BC163" s="310">
        <v>0</v>
      </c>
      <c r="BD163" s="310">
        <v>0</v>
      </c>
      <c r="BE163" s="310">
        <v>0</v>
      </c>
      <c r="BF163" s="294">
        <v>0</v>
      </c>
      <c r="BG163" s="310">
        <v>0</v>
      </c>
      <c r="BH163" s="290">
        <v>0</v>
      </c>
      <c r="BI163" s="310">
        <v>0</v>
      </c>
      <c r="BJ163" s="310">
        <v>0</v>
      </c>
      <c r="BK163" s="310">
        <v>0</v>
      </c>
      <c r="BL163" s="294">
        <v>0</v>
      </c>
      <c r="BM163" s="310">
        <v>0</v>
      </c>
      <c r="BN163" s="310">
        <v>0</v>
      </c>
      <c r="BO163" s="310">
        <v>0</v>
      </c>
      <c r="BP163" s="294">
        <v>0</v>
      </c>
      <c r="BQ163" s="310">
        <v>0</v>
      </c>
      <c r="BR163" s="290">
        <v>0</v>
      </c>
      <c r="BS163" s="290">
        <f t="shared" si="54"/>
        <v>0</v>
      </c>
      <c r="BT163" s="310">
        <v>0</v>
      </c>
      <c r="BU163" s="290">
        <v>0</v>
      </c>
      <c r="BV163" s="310">
        <v>0</v>
      </c>
      <c r="BW163" s="310">
        <v>0</v>
      </c>
      <c r="BX163" s="310">
        <v>0</v>
      </c>
      <c r="BY163" s="294">
        <v>0</v>
      </c>
      <c r="BZ163" s="310">
        <v>0</v>
      </c>
      <c r="CA163" s="310">
        <v>0</v>
      </c>
      <c r="CB163" s="310">
        <v>0</v>
      </c>
      <c r="CC163" s="258">
        <v>0</v>
      </c>
      <c r="CD163" s="310">
        <v>0</v>
      </c>
      <c r="CE163" s="310">
        <v>0</v>
      </c>
      <c r="CF163" s="313">
        <v>0</v>
      </c>
      <c r="CG163" s="313">
        <v>0</v>
      </c>
      <c r="CH163" s="310">
        <v>0</v>
      </c>
      <c r="CI163" s="313">
        <v>0</v>
      </c>
      <c r="CJ163" s="310">
        <v>0</v>
      </c>
      <c r="CK163" s="310">
        <v>0</v>
      </c>
      <c r="CL163" s="310">
        <v>0</v>
      </c>
      <c r="CM163" s="311">
        <v>0</v>
      </c>
      <c r="CN163" s="310">
        <v>0</v>
      </c>
      <c r="CO163" s="311">
        <v>0</v>
      </c>
      <c r="CP163" s="310">
        <v>0</v>
      </c>
      <c r="CQ163" s="310">
        <v>0</v>
      </c>
      <c r="CR163" s="310">
        <v>0</v>
      </c>
      <c r="CS163" s="290">
        <v>0</v>
      </c>
      <c r="CT163" s="310">
        <v>0</v>
      </c>
      <c r="CU163" s="310">
        <v>0</v>
      </c>
      <c r="CV163" s="310">
        <v>0</v>
      </c>
      <c r="CW163" s="310">
        <v>0</v>
      </c>
      <c r="CX163" s="310">
        <v>0</v>
      </c>
      <c r="CY163" s="290">
        <v>0</v>
      </c>
      <c r="CZ163" s="290">
        <f t="shared" si="55"/>
        <v>0</v>
      </c>
      <c r="DA163" s="310">
        <v>0</v>
      </c>
      <c r="DB163" s="290">
        <v>0</v>
      </c>
      <c r="DC163" s="310">
        <v>0</v>
      </c>
      <c r="DD163" s="294">
        <v>0</v>
      </c>
      <c r="DE163" s="310">
        <v>0</v>
      </c>
      <c r="DF163" s="310">
        <v>0</v>
      </c>
      <c r="DG163" s="310">
        <v>0</v>
      </c>
      <c r="DH163" s="310">
        <v>0</v>
      </c>
      <c r="DI163" s="310">
        <v>0</v>
      </c>
      <c r="DJ163" s="310">
        <v>0</v>
      </c>
      <c r="DK163" s="310">
        <v>0</v>
      </c>
      <c r="DL163" s="310">
        <v>0</v>
      </c>
      <c r="DM163" s="310">
        <v>0</v>
      </c>
      <c r="DN163" s="310">
        <v>0</v>
      </c>
      <c r="DO163" s="310">
        <v>0</v>
      </c>
      <c r="DP163" s="310">
        <v>0</v>
      </c>
      <c r="DQ163" s="310">
        <v>0</v>
      </c>
      <c r="DR163" s="294">
        <v>0</v>
      </c>
      <c r="DS163" s="310">
        <v>0</v>
      </c>
      <c r="DT163" s="294">
        <v>0</v>
      </c>
      <c r="DU163" s="310">
        <v>0</v>
      </c>
      <c r="DV163" s="310">
        <v>0</v>
      </c>
      <c r="DW163" s="310">
        <v>0</v>
      </c>
      <c r="DX163" s="310">
        <v>0</v>
      </c>
      <c r="DY163" s="310">
        <v>0</v>
      </c>
      <c r="DZ163" s="310">
        <v>0</v>
      </c>
      <c r="EA163" s="310">
        <v>0</v>
      </c>
      <c r="EB163" s="310">
        <v>0</v>
      </c>
      <c r="EC163" s="310">
        <v>0</v>
      </c>
      <c r="ED163" s="310">
        <v>0</v>
      </c>
      <c r="EE163" s="310">
        <v>0</v>
      </c>
      <c r="EF163" s="310">
        <v>0</v>
      </c>
      <c r="EG163" s="310">
        <v>0</v>
      </c>
      <c r="EH163" s="294">
        <v>0</v>
      </c>
      <c r="EI163" s="294">
        <v>0</v>
      </c>
      <c r="EJ163" s="291">
        <v>0</v>
      </c>
      <c r="EK163" s="310">
        <v>0</v>
      </c>
      <c r="EL163" s="294">
        <v>0</v>
      </c>
      <c r="EM163" s="310">
        <v>0</v>
      </c>
      <c r="EN163" s="310">
        <v>0</v>
      </c>
      <c r="EO163" s="310">
        <v>0</v>
      </c>
      <c r="EP163" s="258">
        <v>779.5</v>
      </c>
      <c r="EQ163" s="258">
        <v>0</v>
      </c>
      <c r="ER163" s="258">
        <v>0</v>
      </c>
      <c r="ES163" s="258">
        <v>0</v>
      </c>
      <c r="ET163" s="258">
        <v>0</v>
      </c>
      <c r="EU163" s="258">
        <v>0</v>
      </c>
      <c r="EV163" s="258">
        <f t="shared" si="58"/>
        <v>0</v>
      </c>
      <c r="EW163" s="310">
        <v>0</v>
      </c>
      <c r="EX163" s="310">
        <v>0</v>
      </c>
      <c r="EY163" s="310">
        <v>0</v>
      </c>
      <c r="EZ163" s="310">
        <v>0</v>
      </c>
      <c r="FA163" s="310">
        <v>0</v>
      </c>
      <c r="FB163" s="310">
        <v>0</v>
      </c>
      <c r="FC163" s="310">
        <v>0</v>
      </c>
      <c r="FD163" s="310">
        <v>0</v>
      </c>
      <c r="FE163" s="310">
        <v>0</v>
      </c>
      <c r="FF163" s="310">
        <v>0</v>
      </c>
      <c r="FG163" s="310">
        <v>0</v>
      </c>
      <c r="FH163" s="310">
        <v>0</v>
      </c>
      <c r="FI163" s="310">
        <v>0</v>
      </c>
      <c r="FJ163" s="310">
        <v>0</v>
      </c>
      <c r="FK163" s="310">
        <v>0</v>
      </c>
      <c r="FL163" s="310">
        <v>0</v>
      </c>
      <c r="FM163" s="310">
        <v>0</v>
      </c>
      <c r="FN163" s="310">
        <v>0</v>
      </c>
      <c r="FO163" s="310">
        <v>0</v>
      </c>
      <c r="FP163" s="310">
        <v>0</v>
      </c>
      <c r="FQ163" s="310">
        <v>0</v>
      </c>
      <c r="FR163" s="310">
        <v>0</v>
      </c>
      <c r="FS163" s="310">
        <v>0</v>
      </c>
      <c r="FT163" s="310">
        <v>0</v>
      </c>
      <c r="FU163" s="310">
        <v>0</v>
      </c>
      <c r="FV163" s="310">
        <v>0</v>
      </c>
      <c r="FW163" s="310">
        <v>0</v>
      </c>
      <c r="FX163" s="310">
        <v>0</v>
      </c>
      <c r="FY163" s="310">
        <v>0</v>
      </c>
      <c r="FZ163" s="310">
        <v>0</v>
      </c>
      <c r="GA163" s="310">
        <v>0</v>
      </c>
      <c r="GB163" s="310">
        <v>0</v>
      </c>
      <c r="GC163" s="310">
        <v>0</v>
      </c>
      <c r="GD163" s="310">
        <v>0</v>
      </c>
      <c r="GE163" s="310">
        <v>0</v>
      </c>
      <c r="GF163" s="310">
        <v>0</v>
      </c>
      <c r="GG163" s="310">
        <v>0</v>
      </c>
      <c r="GH163" s="310">
        <v>0</v>
      </c>
      <c r="GI163" s="310">
        <v>0</v>
      </c>
      <c r="GJ163" s="294">
        <v>0</v>
      </c>
      <c r="GK163" s="310">
        <v>0</v>
      </c>
      <c r="GL163" s="294">
        <v>0</v>
      </c>
      <c r="GM163" s="310">
        <v>0</v>
      </c>
      <c r="GN163" s="258">
        <f t="shared" si="56"/>
        <v>0</v>
      </c>
      <c r="GO163" s="310">
        <v>0</v>
      </c>
      <c r="GP163" s="258">
        <f t="shared" si="57"/>
        <v>0</v>
      </c>
      <c r="GQ163" s="310">
        <v>0</v>
      </c>
      <c r="GR163" s="310">
        <v>0</v>
      </c>
      <c r="GS163" s="310">
        <v>0</v>
      </c>
      <c r="GT163" s="310">
        <v>0</v>
      </c>
      <c r="GU163" s="310">
        <v>0</v>
      </c>
      <c r="GV163" s="310">
        <v>0</v>
      </c>
      <c r="GW163" s="310">
        <v>0</v>
      </c>
      <c r="GX163" s="310">
        <v>0</v>
      </c>
      <c r="GY163" s="310">
        <v>0</v>
      </c>
      <c r="GZ163" s="310">
        <v>0</v>
      </c>
      <c r="HA163" s="310">
        <v>0</v>
      </c>
      <c r="HB163" s="310">
        <v>0</v>
      </c>
      <c r="HC163" s="310">
        <v>0</v>
      </c>
      <c r="HD163" s="310">
        <v>0</v>
      </c>
      <c r="HE163" s="310">
        <v>0</v>
      </c>
      <c r="HF163" s="258">
        <v>0</v>
      </c>
      <c r="HG163" s="310">
        <v>0</v>
      </c>
      <c r="HH163" s="258">
        <v>0</v>
      </c>
      <c r="HI163" s="311">
        <v>0</v>
      </c>
      <c r="HJ163" s="311">
        <v>0</v>
      </c>
      <c r="HK163" s="310">
        <v>0</v>
      </c>
      <c r="HL163" s="310">
        <v>0</v>
      </c>
      <c r="HM163" s="310">
        <v>0</v>
      </c>
      <c r="HN163" s="310">
        <v>0</v>
      </c>
      <c r="HO163" s="311">
        <v>0</v>
      </c>
      <c r="HP163" s="310">
        <v>0</v>
      </c>
      <c r="HQ163" s="310">
        <v>0</v>
      </c>
      <c r="HR163" s="310">
        <v>0</v>
      </c>
      <c r="HS163" s="310">
        <v>0</v>
      </c>
      <c r="HT163" s="310">
        <v>0</v>
      </c>
      <c r="HU163" s="310">
        <v>0</v>
      </c>
      <c r="HV163" s="310">
        <v>0</v>
      </c>
      <c r="HW163" s="310">
        <v>0</v>
      </c>
      <c r="HX163" s="310">
        <v>0</v>
      </c>
      <c r="HY163" s="310">
        <v>0</v>
      </c>
      <c r="HZ163" s="310">
        <v>0</v>
      </c>
      <c r="IA163" s="310">
        <v>0</v>
      </c>
      <c r="IB163" s="310">
        <v>0</v>
      </c>
      <c r="IC163" s="310">
        <v>0</v>
      </c>
      <c r="ID163" s="310">
        <v>0</v>
      </c>
      <c r="IE163" s="310">
        <v>0</v>
      </c>
      <c r="IF163" s="310">
        <v>0</v>
      </c>
      <c r="IG163" s="310">
        <v>0</v>
      </c>
      <c r="IH163" s="310">
        <v>0</v>
      </c>
      <c r="II163" s="310">
        <v>0</v>
      </c>
      <c r="IJ163" s="310">
        <v>0</v>
      </c>
      <c r="IK163" s="310">
        <v>0</v>
      </c>
      <c r="IL163" s="310">
        <v>0</v>
      </c>
      <c r="IM163" s="310">
        <v>0</v>
      </c>
      <c r="IN163" s="310">
        <v>0</v>
      </c>
      <c r="IO163" s="310">
        <v>0</v>
      </c>
      <c r="IP163" s="310">
        <v>0</v>
      </c>
      <c r="IQ163" s="310">
        <v>0</v>
      </c>
      <c r="IR163" s="310">
        <v>0</v>
      </c>
      <c r="IS163" s="310">
        <v>0</v>
      </c>
      <c r="IT163" s="310">
        <v>0</v>
      </c>
      <c r="IU163" s="310">
        <v>0</v>
      </c>
      <c r="IV163" s="310">
        <v>0</v>
      </c>
      <c r="IW163" s="310">
        <v>0</v>
      </c>
      <c r="IX163" s="310">
        <v>0</v>
      </c>
      <c r="IY163" s="310">
        <v>0</v>
      </c>
      <c r="IZ163" s="310">
        <v>0</v>
      </c>
      <c r="JA163" s="310">
        <v>0</v>
      </c>
    </row>
    <row r="164" spans="1:261" ht="141.75" x14ac:dyDescent="0.3">
      <c r="A164" s="293">
        <v>154</v>
      </c>
      <c r="B164" s="293" t="s">
        <v>526</v>
      </c>
      <c r="C164" s="292" t="s">
        <v>677</v>
      </c>
      <c r="D164" s="291">
        <v>247693100</v>
      </c>
      <c r="E164" s="265">
        <f t="shared" si="52"/>
        <v>936</v>
      </c>
      <c r="F164" s="265">
        <f t="shared" si="49"/>
        <v>0</v>
      </c>
      <c r="G164" s="265">
        <f t="shared" si="50"/>
        <v>388</v>
      </c>
      <c r="H164" s="265">
        <f>SUM(O164,S164,U164,W164,Y164,AA164,AK164,AO164,AQ164,AS164,AU164,AW164,BC164,BE164,AY164,FK164,FL164,FM164,FQ164,FR164,BX164,CB164,DE164,DI164,DU164,DY164,ES164,ET164,EU164,FE164,FF164,FG164,GO164,GS164,HN164,HR164,HT164,HV164,HX164,HZ164,IJ164,IN164,IP164,IR164,IT164,IV164,FS164,FW164,FX164,FY164,GC164,GD164,GE164,GU164,GW164,GY164,HA164,HC164,IB164,IX164,IZ164,DK164,DM164,DO164,DQ164,IF164,EA164,EC164,EE164,EG164,ID164)</f>
        <v>0</v>
      </c>
      <c r="I164" s="265">
        <f t="shared" si="51"/>
        <v>548</v>
      </c>
      <c r="J164" s="290">
        <f t="shared" si="53"/>
        <v>1</v>
      </c>
      <c r="K164" s="310">
        <v>0</v>
      </c>
      <c r="L164" s="290">
        <v>1</v>
      </c>
      <c r="M164" s="310">
        <v>0</v>
      </c>
      <c r="N164" s="310">
        <v>0</v>
      </c>
      <c r="O164" s="310">
        <v>0</v>
      </c>
      <c r="P164" s="294">
        <v>0</v>
      </c>
      <c r="Q164" s="310">
        <v>0</v>
      </c>
      <c r="R164" s="310">
        <v>0</v>
      </c>
      <c r="S164" s="310">
        <v>0</v>
      </c>
      <c r="T164" s="310">
        <v>0</v>
      </c>
      <c r="U164" s="310">
        <v>0</v>
      </c>
      <c r="V164" s="294">
        <v>0</v>
      </c>
      <c r="W164" s="310">
        <v>0</v>
      </c>
      <c r="X164" s="294">
        <v>0</v>
      </c>
      <c r="Y164" s="310">
        <v>0</v>
      </c>
      <c r="Z164" s="294">
        <v>329</v>
      </c>
      <c r="AA164" s="310">
        <v>0</v>
      </c>
      <c r="AB164" s="294">
        <v>0</v>
      </c>
      <c r="AC164" s="310">
        <v>0</v>
      </c>
      <c r="AD164" s="294">
        <v>3</v>
      </c>
      <c r="AE164" s="310">
        <v>0</v>
      </c>
      <c r="AF164" s="311">
        <v>0</v>
      </c>
      <c r="AG164" s="310">
        <v>0</v>
      </c>
      <c r="AH164" s="310">
        <v>0</v>
      </c>
      <c r="AI164" s="310">
        <v>0</v>
      </c>
      <c r="AJ164" s="310">
        <v>0</v>
      </c>
      <c r="AK164" s="310">
        <v>0</v>
      </c>
      <c r="AL164" s="312">
        <v>0</v>
      </c>
      <c r="AM164" s="310">
        <v>0</v>
      </c>
      <c r="AN164" s="310">
        <v>0</v>
      </c>
      <c r="AO164" s="310">
        <v>0</v>
      </c>
      <c r="AP164" s="310">
        <v>0</v>
      </c>
      <c r="AQ164" s="310">
        <v>0</v>
      </c>
      <c r="AR164" s="312">
        <v>0</v>
      </c>
      <c r="AS164" s="310">
        <v>0</v>
      </c>
      <c r="AT164" s="312">
        <v>0</v>
      </c>
      <c r="AU164" s="310">
        <v>0</v>
      </c>
      <c r="AV164" s="312">
        <v>0</v>
      </c>
      <c r="AW164" s="310">
        <v>0</v>
      </c>
      <c r="AX164" s="312">
        <v>0</v>
      </c>
      <c r="AY164" s="310">
        <v>0</v>
      </c>
      <c r="AZ164" s="310">
        <v>0</v>
      </c>
      <c r="BA164" s="310">
        <v>0</v>
      </c>
      <c r="BB164" s="290">
        <v>0</v>
      </c>
      <c r="BC164" s="310">
        <v>0</v>
      </c>
      <c r="BD164" s="310">
        <v>0</v>
      </c>
      <c r="BE164" s="310">
        <v>0</v>
      </c>
      <c r="BF164" s="294">
        <v>0</v>
      </c>
      <c r="BG164" s="310">
        <v>0</v>
      </c>
      <c r="BH164" s="290">
        <v>6</v>
      </c>
      <c r="BI164" s="310">
        <v>0</v>
      </c>
      <c r="BJ164" s="310">
        <v>0</v>
      </c>
      <c r="BK164" s="310">
        <v>0</v>
      </c>
      <c r="BL164" s="294">
        <v>0</v>
      </c>
      <c r="BM164" s="310">
        <v>0</v>
      </c>
      <c r="BN164" s="310">
        <v>0</v>
      </c>
      <c r="BO164" s="310">
        <v>0</v>
      </c>
      <c r="BP164" s="294">
        <v>0</v>
      </c>
      <c r="BQ164" s="310">
        <v>0</v>
      </c>
      <c r="BR164" s="290">
        <v>0</v>
      </c>
      <c r="BS164" s="290">
        <f t="shared" si="54"/>
        <v>1</v>
      </c>
      <c r="BT164" s="310">
        <v>0</v>
      </c>
      <c r="BU164" s="290">
        <v>1</v>
      </c>
      <c r="BV164" s="310">
        <v>0</v>
      </c>
      <c r="BW164" s="310">
        <v>0</v>
      </c>
      <c r="BX164" s="310">
        <v>0</v>
      </c>
      <c r="BY164" s="294">
        <v>0</v>
      </c>
      <c r="BZ164" s="310">
        <v>0</v>
      </c>
      <c r="CA164" s="310">
        <v>0</v>
      </c>
      <c r="CB164" s="310">
        <v>0</v>
      </c>
      <c r="CC164" s="258">
        <v>17</v>
      </c>
      <c r="CD164" s="310">
        <v>0</v>
      </c>
      <c r="CE164" s="310">
        <v>0</v>
      </c>
      <c r="CF164" s="313">
        <v>0</v>
      </c>
      <c r="CG164" s="313">
        <v>0</v>
      </c>
      <c r="CH164" s="310">
        <v>0</v>
      </c>
      <c r="CI164" s="313">
        <v>0</v>
      </c>
      <c r="CJ164" s="310">
        <v>0</v>
      </c>
      <c r="CK164" s="310">
        <v>0</v>
      </c>
      <c r="CL164" s="310">
        <v>0</v>
      </c>
      <c r="CM164" s="311">
        <v>0</v>
      </c>
      <c r="CN164" s="310">
        <v>0</v>
      </c>
      <c r="CO164" s="311">
        <v>1</v>
      </c>
      <c r="CP164" s="310">
        <v>0</v>
      </c>
      <c r="CQ164" s="310">
        <v>0</v>
      </c>
      <c r="CR164" s="310">
        <v>0</v>
      </c>
      <c r="CS164" s="290">
        <v>3</v>
      </c>
      <c r="CT164" s="310">
        <v>0</v>
      </c>
      <c r="CU164" s="310">
        <v>0</v>
      </c>
      <c r="CV164" s="310">
        <v>0</v>
      </c>
      <c r="CW164" s="310">
        <v>0</v>
      </c>
      <c r="CX164" s="310">
        <v>0</v>
      </c>
      <c r="CY164" s="290">
        <v>2</v>
      </c>
      <c r="CZ164" s="290">
        <f t="shared" si="55"/>
        <v>5</v>
      </c>
      <c r="DA164" s="310">
        <v>0</v>
      </c>
      <c r="DB164" s="290">
        <v>5</v>
      </c>
      <c r="DC164" s="310">
        <v>0</v>
      </c>
      <c r="DD164" s="294">
        <v>75</v>
      </c>
      <c r="DE164" s="310">
        <v>0</v>
      </c>
      <c r="DF164" s="310">
        <v>0</v>
      </c>
      <c r="DG164" s="310">
        <v>0</v>
      </c>
      <c r="DH164" s="310">
        <v>0</v>
      </c>
      <c r="DI164" s="310">
        <v>0</v>
      </c>
      <c r="DJ164" s="310">
        <v>0</v>
      </c>
      <c r="DK164" s="310">
        <v>0</v>
      </c>
      <c r="DL164" s="310">
        <v>0</v>
      </c>
      <c r="DM164" s="310">
        <v>0</v>
      </c>
      <c r="DN164" s="310">
        <v>0</v>
      </c>
      <c r="DO164" s="310">
        <v>0</v>
      </c>
      <c r="DP164" s="310">
        <v>0</v>
      </c>
      <c r="DQ164" s="310">
        <v>0</v>
      </c>
      <c r="DR164" s="294">
        <v>0</v>
      </c>
      <c r="DS164" s="310">
        <v>0</v>
      </c>
      <c r="DT164" s="294">
        <v>313</v>
      </c>
      <c r="DU164" s="310">
        <v>0</v>
      </c>
      <c r="DV164" s="310">
        <v>0</v>
      </c>
      <c r="DW164" s="310">
        <v>0</v>
      </c>
      <c r="DX164" s="310">
        <v>0</v>
      </c>
      <c r="DY164" s="310">
        <v>0</v>
      </c>
      <c r="DZ164" s="310">
        <v>0</v>
      </c>
      <c r="EA164" s="310">
        <v>0</v>
      </c>
      <c r="EB164" s="310">
        <v>0</v>
      </c>
      <c r="EC164" s="310">
        <v>0</v>
      </c>
      <c r="ED164" s="310">
        <v>0</v>
      </c>
      <c r="EE164" s="310">
        <v>0</v>
      </c>
      <c r="EF164" s="310">
        <v>0</v>
      </c>
      <c r="EG164" s="310">
        <v>0</v>
      </c>
      <c r="EH164" s="294">
        <v>0</v>
      </c>
      <c r="EI164" s="294">
        <v>0</v>
      </c>
      <c r="EJ164" s="291">
        <v>89</v>
      </c>
      <c r="EK164" s="310">
        <v>0</v>
      </c>
      <c r="EL164" s="294">
        <v>3.5</v>
      </c>
      <c r="EM164" s="310">
        <v>0</v>
      </c>
      <c r="EN164" s="310">
        <v>0</v>
      </c>
      <c r="EO164" s="310">
        <v>0</v>
      </c>
      <c r="EP164" s="258">
        <v>0</v>
      </c>
      <c r="EQ164" s="258">
        <v>0</v>
      </c>
      <c r="ER164" s="258">
        <v>0</v>
      </c>
      <c r="ES164" s="258">
        <v>0</v>
      </c>
      <c r="ET164" s="258">
        <v>0</v>
      </c>
      <c r="EU164" s="258">
        <v>0</v>
      </c>
      <c r="EV164" s="258">
        <v>202</v>
      </c>
      <c r="EW164" s="310">
        <v>0</v>
      </c>
      <c r="EX164" s="310">
        <v>0</v>
      </c>
      <c r="EY164" s="310">
        <v>0</v>
      </c>
      <c r="EZ164" s="310">
        <v>0</v>
      </c>
      <c r="FA164" s="310">
        <v>0</v>
      </c>
      <c r="FB164" s="310">
        <v>0</v>
      </c>
      <c r="FC164" s="310">
        <v>0</v>
      </c>
      <c r="FD164" s="310">
        <v>0</v>
      </c>
      <c r="FE164" s="310">
        <v>0</v>
      </c>
      <c r="FF164" s="310">
        <v>0</v>
      </c>
      <c r="FG164" s="310">
        <v>0</v>
      </c>
      <c r="FH164" s="310">
        <v>0</v>
      </c>
      <c r="FI164" s="310">
        <v>0</v>
      </c>
      <c r="FJ164" s="310">
        <v>0</v>
      </c>
      <c r="FK164" s="310">
        <v>0</v>
      </c>
      <c r="FL164" s="310">
        <v>0</v>
      </c>
      <c r="FM164" s="310">
        <v>0</v>
      </c>
      <c r="FN164" s="310">
        <v>0</v>
      </c>
      <c r="FO164" s="310">
        <v>0</v>
      </c>
      <c r="FP164" s="310">
        <v>0</v>
      </c>
      <c r="FQ164" s="310">
        <v>0</v>
      </c>
      <c r="FR164" s="310">
        <v>0</v>
      </c>
      <c r="FS164" s="310">
        <v>0</v>
      </c>
      <c r="FT164" s="310">
        <v>0</v>
      </c>
      <c r="FU164" s="310">
        <v>0</v>
      </c>
      <c r="FV164" s="310">
        <v>0</v>
      </c>
      <c r="FW164" s="310">
        <v>0</v>
      </c>
      <c r="FX164" s="310">
        <v>0</v>
      </c>
      <c r="FY164" s="310">
        <v>0</v>
      </c>
      <c r="FZ164" s="310">
        <v>0</v>
      </c>
      <c r="GA164" s="310">
        <v>0</v>
      </c>
      <c r="GB164" s="310">
        <v>0</v>
      </c>
      <c r="GC164" s="310">
        <v>0</v>
      </c>
      <c r="GD164" s="310">
        <v>0</v>
      </c>
      <c r="GE164" s="310">
        <v>0</v>
      </c>
      <c r="GF164" s="310">
        <v>0</v>
      </c>
      <c r="GG164" s="310">
        <v>0</v>
      </c>
      <c r="GH164" s="310">
        <v>0</v>
      </c>
      <c r="GI164" s="310">
        <v>0</v>
      </c>
      <c r="GJ164" s="294">
        <v>135</v>
      </c>
      <c r="GK164" s="310">
        <v>0</v>
      </c>
      <c r="GL164" s="294">
        <v>1.5</v>
      </c>
      <c r="GM164" s="310">
        <v>0</v>
      </c>
      <c r="GN164" s="258">
        <f t="shared" si="56"/>
        <v>0</v>
      </c>
      <c r="GO164" s="310">
        <v>0</v>
      </c>
      <c r="GP164" s="258">
        <f t="shared" si="57"/>
        <v>0</v>
      </c>
      <c r="GQ164" s="310">
        <v>0</v>
      </c>
      <c r="GR164" s="310">
        <v>0</v>
      </c>
      <c r="GS164" s="310">
        <v>0</v>
      </c>
      <c r="GT164" s="310">
        <v>0</v>
      </c>
      <c r="GU164" s="310">
        <v>0</v>
      </c>
      <c r="GV164" s="310">
        <v>0</v>
      </c>
      <c r="GW164" s="310">
        <v>0</v>
      </c>
      <c r="GX164" s="310">
        <v>0</v>
      </c>
      <c r="GY164" s="310">
        <v>0</v>
      </c>
      <c r="GZ164" s="310">
        <v>0</v>
      </c>
      <c r="HA164" s="310">
        <v>0</v>
      </c>
      <c r="HB164" s="310">
        <v>0</v>
      </c>
      <c r="HC164" s="310">
        <v>0</v>
      </c>
      <c r="HD164" s="310">
        <v>0</v>
      </c>
      <c r="HE164" s="310">
        <v>0</v>
      </c>
      <c r="HF164" s="258">
        <v>0</v>
      </c>
      <c r="HG164" s="310">
        <v>0</v>
      </c>
      <c r="HH164" s="258">
        <v>0</v>
      </c>
      <c r="HI164" s="311">
        <v>0</v>
      </c>
      <c r="HJ164" s="311">
        <v>0</v>
      </c>
      <c r="HK164" s="310">
        <v>0</v>
      </c>
      <c r="HL164" s="310">
        <v>0</v>
      </c>
      <c r="HM164" s="310">
        <v>0</v>
      </c>
      <c r="HN164" s="310">
        <v>0</v>
      </c>
      <c r="HO164" s="311">
        <v>0</v>
      </c>
      <c r="HP164" s="310">
        <v>0</v>
      </c>
      <c r="HQ164" s="310">
        <v>0</v>
      </c>
      <c r="HR164" s="310">
        <v>0</v>
      </c>
      <c r="HS164" s="310">
        <v>0</v>
      </c>
      <c r="HT164" s="310">
        <v>0</v>
      </c>
      <c r="HU164" s="310">
        <v>0</v>
      </c>
      <c r="HV164" s="310">
        <v>0</v>
      </c>
      <c r="HW164" s="310">
        <v>0</v>
      </c>
      <c r="HX164" s="310">
        <v>0</v>
      </c>
      <c r="HY164" s="310">
        <v>0</v>
      </c>
      <c r="HZ164" s="310">
        <v>0</v>
      </c>
      <c r="IA164" s="310">
        <v>0</v>
      </c>
      <c r="IB164" s="310">
        <v>0</v>
      </c>
      <c r="IC164" s="310">
        <v>0</v>
      </c>
      <c r="ID164" s="310">
        <v>0</v>
      </c>
      <c r="IE164" s="310">
        <v>0</v>
      </c>
      <c r="IF164" s="310">
        <v>0</v>
      </c>
      <c r="IG164" s="310">
        <v>0</v>
      </c>
      <c r="IH164" s="310">
        <v>0</v>
      </c>
      <c r="II164" s="310">
        <v>0</v>
      </c>
      <c r="IJ164" s="310">
        <v>0</v>
      </c>
      <c r="IK164" s="310">
        <v>0</v>
      </c>
      <c r="IL164" s="310">
        <v>0</v>
      </c>
      <c r="IM164" s="310">
        <v>0</v>
      </c>
      <c r="IN164" s="310">
        <v>0</v>
      </c>
      <c r="IO164" s="310">
        <v>0</v>
      </c>
      <c r="IP164" s="310">
        <v>0</v>
      </c>
      <c r="IQ164" s="310">
        <v>0</v>
      </c>
      <c r="IR164" s="310">
        <v>0</v>
      </c>
      <c r="IS164" s="310">
        <v>0</v>
      </c>
      <c r="IT164" s="310">
        <v>0</v>
      </c>
      <c r="IU164" s="310">
        <v>0</v>
      </c>
      <c r="IV164" s="310">
        <v>0</v>
      </c>
      <c r="IW164" s="310">
        <v>0</v>
      </c>
      <c r="IX164" s="310">
        <v>0</v>
      </c>
      <c r="IY164" s="310">
        <v>0</v>
      </c>
      <c r="IZ164" s="310">
        <v>0</v>
      </c>
      <c r="JA164" s="310">
        <v>0</v>
      </c>
    </row>
    <row r="165" spans="1:261" ht="94.5" customHeight="1" x14ac:dyDescent="0.3">
      <c r="A165" s="293">
        <v>155</v>
      </c>
      <c r="B165" s="293" t="s">
        <v>526</v>
      </c>
      <c r="C165" s="292" t="s">
        <v>678</v>
      </c>
      <c r="D165" s="291">
        <v>247693095</v>
      </c>
      <c r="E165" s="265">
        <f t="shared" si="52"/>
        <v>2861</v>
      </c>
      <c r="F165" s="265">
        <f t="shared" si="49"/>
        <v>0</v>
      </c>
      <c r="G165" s="265">
        <f t="shared" si="50"/>
        <v>2161</v>
      </c>
      <c r="H165" s="265">
        <f>SUM(O165,S165,U165,W165,Y165,AA165,AK165,AO165,AQ165,AS165,AU165,AW165,BC165,BE165,AY165,FK165,FL165,FM165,FQ165,FR165,BX165,CB165,DE165,DI165,DU165,DY165,EM165,ET165,EU165,FE165,FF165,FG165,GO165,GS165,HN165,HR165,HT165,HV165,HX165,HZ165,IJ165,IN165,IP165,IR165,IT165,IV165,FS165,FW165,FX165,FY165,GC165,GD165,GE165,GU165,GW165,GY165,HA165,HC165,IB165,IX165,IZ165,DK165,DM165,DO165,DQ165,IF165,EA165,EC165,EE165,EG165,ID165)</f>
        <v>0</v>
      </c>
      <c r="I165" s="265">
        <f t="shared" si="51"/>
        <v>700</v>
      </c>
      <c r="J165" s="290">
        <f t="shared" si="53"/>
        <v>2</v>
      </c>
      <c r="K165" s="310">
        <v>0</v>
      </c>
      <c r="L165" s="290">
        <v>2</v>
      </c>
      <c r="M165" s="310">
        <v>0</v>
      </c>
      <c r="N165" s="310">
        <v>0</v>
      </c>
      <c r="O165" s="310">
        <v>0</v>
      </c>
      <c r="P165" s="294">
        <v>0</v>
      </c>
      <c r="Q165" s="310">
        <v>0</v>
      </c>
      <c r="R165" s="310">
        <v>0</v>
      </c>
      <c r="S165" s="310">
        <v>0</v>
      </c>
      <c r="T165" s="310">
        <v>0</v>
      </c>
      <c r="U165" s="310">
        <v>0</v>
      </c>
      <c r="V165" s="294">
        <v>447</v>
      </c>
      <c r="W165" s="310">
        <v>0</v>
      </c>
      <c r="X165" s="294">
        <v>0</v>
      </c>
      <c r="Y165" s="310">
        <v>0</v>
      </c>
      <c r="Z165" s="294">
        <v>236</v>
      </c>
      <c r="AA165" s="310">
        <v>0</v>
      </c>
      <c r="AB165" s="294">
        <v>0</v>
      </c>
      <c r="AC165" s="310">
        <v>0</v>
      </c>
      <c r="AD165" s="294">
        <v>4</v>
      </c>
      <c r="AE165" s="310">
        <v>0</v>
      </c>
      <c r="AF165" s="311">
        <v>0</v>
      </c>
      <c r="AG165" s="310">
        <v>0</v>
      </c>
      <c r="AH165" s="310">
        <v>0</v>
      </c>
      <c r="AI165" s="310">
        <v>0</v>
      </c>
      <c r="AJ165" s="310">
        <v>0</v>
      </c>
      <c r="AK165" s="310">
        <v>0</v>
      </c>
      <c r="AL165" s="312">
        <v>0</v>
      </c>
      <c r="AM165" s="310">
        <v>0</v>
      </c>
      <c r="AN165" s="310">
        <v>0</v>
      </c>
      <c r="AO165" s="310">
        <v>0</v>
      </c>
      <c r="AP165" s="310">
        <v>0</v>
      </c>
      <c r="AQ165" s="310">
        <v>0</v>
      </c>
      <c r="AR165" s="312">
        <v>0</v>
      </c>
      <c r="AS165" s="310">
        <v>0</v>
      </c>
      <c r="AT165" s="312">
        <v>0</v>
      </c>
      <c r="AU165" s="310">
        <v>0</v>
      </c>
      <c r="AV165" s="312">
        <v>0</v>
      </c>
      <c r="AW165" s="310">
        <v>0</v>
      </c>
      <c r="AX165" s="312">
        <v>0</v>
      </c>
      <c r="AY165" s="310">
        <v>0</v>
      </c>
      <c r="AZ165" s="310">
        <v>0</v>
      </c>
      <c r="BA165" s="310">
        <v>0</v>
      </c>
      <c r="BB165" s="290">
        <v>0</v>
      </c>
      <c r="BC165" s="310">
        <v>0</v>
      </c>
      <c r="BD165" s="310">
        <v>0</v>
      </c>
      <c r="BE165" s="310">
        <v>0</v>
      </c>
      <c r="BF165" s="294">
        <v>0</v>
      </c>
      <c r="BG165" s="310">
        <v>0</v>
      </c>
      <c r="BH165" s="290">
        <v>60</v>
      </c>
      <c r="BI165" s="310">
        <v>0</v>
      </c>
      <c r="BJ165" s="310">
        <v>0</v>
      </c>
      <c r="BK165" s="310">
        <v>0</v>
      </c>
      <c r="BL165" s="294">
        <v>0</v>
      </c>
      <c r="BM165" s="310">
        <v>0</v>
      </c>
      <c r="BN165" s="310">
        <v>0</v>
      </c>
      <c r="BO165" s="310">
        <v>0</v>
      </c>
      <c r="BP165" s="294">
        <v>0</v>
      </c>
      <c r="BQ165" s="310">
        <v>0</v>
      </c>
      <c r="BR165" s="290">
        <v>0</v>
      </c>
      <c r="BS165" s="290">
        <f t="shared" si="54"/>
        <v>1</v>
      </c>
      <c r="BT165" s="310">
        <v>0</v>
      </c>
      <c r="BU165" s="290">
        <v>1</v>
      </c>
      <c r="BV165" s="310">
        <v>0</v>
      </c>
      <c r="BW165" s="310">
        <v>0</v>
      </c>
      <c r="BX165" s="310">
        <v>0</v>
      </c>
      <c r="BY165" s="294">
        <v>17</v>
      </c>
      <c r="BZ165" s="310">
        <v>0</v>
      </c>
      <c r="CA165" s="310">
        <v>0</v>
      </c>
      <c r="CB165" s="310">
        <v>0</v>
      </c>
      <c r="CC165" s="258">
        <v>0</v>
      </c>
      <c r="CD165" s="310">
        <v>0</v>
      </c>
      <c r="CE165" s="310">
        <v>0</v>
      </c>
      <c r="CF165" s="313">
        <v>0</v>
      </c>
      <c r="CG165" s="313">
        <v>0</v>
      </c>
      <c r="CH165" s="310">
        <v>0</v>
      </c>
      <c r="CI165" s="313">
        <v>0</v>
      </c>
      <c r="CJ165" s="310">
        <v>0</v>
      </c>
      <c r="CK165" s="310">
        <v>0</v>
      </c>
      <c r="CL165" s="310">
        <v>0</v>
      </c>
      <c r="CM165" s="311">
        <v>0</v>
      </c>
      <c r="CN165" s="310">
        <v>0</v>
      </c>
      <c r="CO165" s="311">
        <v>1</v>
      </c>
      <c r="CP165" s="310">
        <v>0</v>
      </c>
      <c r="CQ165" s="310">
        <v>0</v>
      </c>
      <c r="CR165" s="310">
        <v>0</v>
      </c>
      <c r="CS165" s="290">
        <v>1</v>
      </c>
      <c r="CT165" s="310">
        <v>0</v>
      </c>
      <c r="CU165" s="310">
        <v>0</v>
      </c>
      <c r="CV165" s="310">
        <v>0</v>
      </c>
      <c r="CW165" s="310">
        <v>0</v>
      </c>
      <c r="CX165" s="310">
        <v>0</v>
      </c>
      <c r="CY165" s="290">
        <v>1</v>
      </c>
      <c r="CZ165" s="290">
        <f t="shared" si="55"/>
        <v>4</v>
      </c>
      <c r="DA165" s="310">
        <v>0</v>
      </c>
      <c r="DB165" s="290">
        <v>4</v>
      </c>
      <c r="DC165" s="310">
        <v>0</v>
      </c>
      <c r="DD165" s="294">
        <v>60</v>
      </c>
      <c r="DE165" s="310">
        <v>0</v>
      </c>
      <c r="DF165" s="310">
        <v>0</v>
      </c>
      <c r="DG165" s="310">
        <v>0</v>
      </c>
      <c r="DH165" s="310">
        <v>0</v>
      </c>
      <c r="DI165" s="310">
        <v>0</v>
      </c>
      <c r="DJ165" s="310">
        <v>0</v>
      </c>
      <c r="DK165" s="310">
        <v>0</v>
      </c>
      <c r="DL165" s="310">
        <v>0</v>
      </c>
      <c r="DM165" s="310">
        <v>0</v>
      </c>
      <c r="DN165" s="310">
        <v>0</v>
      </c>
      <c r="DO165" s="310">
        <v>0</v>
      </c>
      <c r="DP165" s="310">
        <v>0</v>
      </c>
      <c r="DQ165" s="310">
        <v>0</v>
      </c>
      <c r="DR165" s="294">
        <v>0</v>
      </c>
      <c r="DS165" s="310">
        <v>0</v>
      </c>
      <c r="DT165" s="294">
        <v>1581</v>
      </c>
      <c r="DU165" s="310">
        <v>0</v>
      </c>
      <c r="DV165" s="310">
        <v>0</v>
      </c>
      <c r="DW165" s="310">
        <v>0</v>
      </c>
      <c r="DX165" s="310">
        <v>0</v>
      </c>
      <c r="DY165" s="310">
        <v>0</v>
      </c>
      <c r="DZ165" s="310">
        <v>0</v>
      </c>
      <c r="EA165" s="310">
        <v>0</v>
      </c>
      <c r="EB165" s="310">
        <v>0</v>
      </c>
      <c r="EC165" s="310">
        <v>0</v>
      </c>
      <c r="ED165" s="310">
        <v>0</v>
      </c>
      <c r="EE165" s="310">
        <v>0</v>
      </c>
      <c r="EF165" s="310">
        <v>0</v>
      </c>
      <c r="EG165" s="310">
        <v>0</v>
      </c>
      <c r="EH165" s="294">
        <v>0</v>
      </c>
      <c r="EI165" s="294">
        <v>0</v>
      </c>
      <c r="EJ165" s="291">
        <v>376</v>
      </c>
      <c r="EK165" s="310">
        <v>0</v>
      </c>
      <c r="EL165" s="294">
        <v>3.5</v>
      </c>
      <c r="EM165" s="310">
        <v>0</v>
      </c>
      <c r="EN165" s="310">
        <v>0</v>
      </c>
      <c r="EO165" s="310">
        <v>0</v>
      </c>
      <c r="EP165" s="258">
        <v>520</v>
      </c>
      <c r="EQ165" s="258">
        <v>0</v>
      </c>
      <c r="ER165" s="258">
        <v>0</v>
      </c>
      <c r="ES165" s="258">
        <v>0</v>
      </c>
      <c r="ET165" s="258">
        <v>0</v>
      </c>
      <c r="EU165" s="258">
        <v>0</v>
      </c>
      <c r="EV165" s="258">
        <v>0</v>
      </c>
      <c r="EW165" s="310">
        <v>0</v>
      </c>
      <c r="EX165" s="310">
        <v>0</v>
      </c>
      <c r="EY165" s="310">
        <v>0</v>
      </c>
      <c r="EZ165" s="310">
        <v>0</v>
      </c>
      <c r="FA165" s="310">
        <v>0</v>
      </c>
      <c r="FB165" s="310">
        <v>0</v>
      </c>
      <c r="FC165" s="310">
        <v>0</v>
      </c>
      <c r="FD165" s="310">
        <v>0</v>
      </c>
      <c r="FE165" s="310">
        <v>0</v>
      </c>
      <c r="FF165" s="310">
        <v>0</v>
      </c>
      <c r="FG165" s="310">
        <v>0</v>
      </c>
      <c r="FH165" s="310">
        <v>0</v>
      </c>
      <c r="FI165" s="310">
        <v>0</v>
      </c>
      <c r="FJ165" s="310">
        <v>0</v>
      </c>
      <c r="FK165" s="310">
        <v>0</v>
      </c>
      <c r="FL165" s="310">
        <v>0</v>
      </c>
      <c r="FM165" s="310">
        <v>0</v>
      </c>
      <c r="FN165" s="310">
        <v>0</v>
      </c>
      <c r="FO165" s="310">
        <v>0</v>
      </c>
      <c r="FP165" s="310">
        <v>0</v>
      </c>
      <c r="FQ165" s="310">
        <v>0</v>
      </c>
      <c r="FR165" s="310">
        <v>0</v>
      </c>
      <c r="FS165" s="310">
        <v>0</v>
      </c>
      <c r="FT165" s="310">
        <v>0</v>
      </c>
      <c r="FU165" s="310">
        <v>0</v>
      </c>
      <c r="FV165" s="310">
        <v>0</v>
      </c>
      <c r="FW165" s="310">
        <v>0</v>
      </c>
      <c r="FX165" s="310">
        <v>0</v>
      </c>
      <c r="FY165" s="310">
        <v>0</v>
      </c>
      <c r="FZ165" s="310">
        <v>0</v>
      </c>
      <c r="GA165" s="310">
        <v>0</v>
      </c>
      <c r="GB165" s="310">
        <v>0</v>
      </c>
      <c r="GC165" s="310">
        <v>0</v>
      </c>
      <c r="GD165" s="310">
        <v>0</v>
      </c>
      <c r="GE165" s="310">
        <v>0</v>
      </c>
      <c r="GF165" s="310">
        <v>0</v>
      </c>
      <c r="GG165" s="310">
        <v>0</v>
      </c>
      <c r="GH165" s="310">
        <v>0</v>
      </c>
      <c r="GI165" s="310">
        <v>0</v>
      </c>
      <c r="GJ165" s="294">
        <v>266</v>
      </c>
      <c r="GK165" s="310">
        <v>0</v>
      </c>
      <c r="GL165" s="294">
        <v>2</v>
      </c>
      <c r="GM165" s="310">
        <v>0</v>
      </c>
      <c r="GN165" s="258">
        <f t="shared" si="56"/>
        <v>0</v>
      </c>
      <c r="GO165" s="310">
        <v>0</v>
      </c>
      <c r="GP165" s="258">
        <f t="shared" si="57"/>
        <v>0</v>
      </c>
      <c r="GQ165" s="310">
        <v>0</v>
      </c>
      <c r="GR165" s="310">
        <v>0</v>
      </c>
      <c r="GS165" s="310">
        <v>0</v>
      </c>
      <c r="GT165" s="310">
        <v>0</v>
      </c>
      <c r="GU165" s="310">
        <v>0</v>
      </c>
      <c r="GV165" s="310">
        <v>0</v>
      </c>
      <c r="GW165" s="310">
        <v>0</v>
      </c>
      <c r="GX165" s="310">
        <v>0</v>
      </c>
      <c r="GY165" s="310">
        <v>0</v>
      </c>
      <c r="GZ165" s="310">
        <v>0</v>
      </c>
      <c r="HA165" s="310">
        <v>0</v>
      </c>
      <c r="HB165" s="310">
        <v>0</v>
      </c>
      <c r="HC165" s="310">
        <v>0</v>
      </c>
      <c r="HD165" s="310">
        <v>0</v>
      </c>
      <c r="HE165" s="310">
        <v>0</v>
      </c>
      <c r="HF165" s="258">
        <v>0</v>
      </c>
      <c r="HG165" s="310">
        <v>0</v>
      </c>
      <c r="HH165" s="258">
        <v>0</v>
      </c>
      <c r="HI165" s="311">
        <v>0</v>
      </c>
      <c r="HJ165" s="311">
        <v>0</v>
      </c>
      <c r="HK165" s="310">
        <v>0</v>
      </c>
      <c r="HL165" s="310">
        <v>0</v>
      </c>
      <c r="HM165" s="310">
        <v>0</v>
      </c>
      <c r="HN165" s="310">
        <v>0</v>
      </c>
      <c r="HO165" s="311">
        <v>0</v>
      </c>
      <c r="HP165" s="310">
        <v>0</v>
      </c>
      <c r="HQ165" s="310">
        <v>0</v>
      </c>
      <c r="HR165" s="310">
        <v>0</v>
      </c>
      <c r="HS165" s="310">
        <v>0</v>
      </c>
      <c r="HT165" s="310">
        <v>0</v>
      </c>
      <c r="HU165" s="310">
        <v>0</v>
      </c>
      <c r="HV165" s="310">
        <v>0</v>
      </c>
      <c r="HW165" s="310">
        <v>0</v>
      </c>
      <c r="HX165" s="310">
        <v>0</v>
      </c>
      <c r="HY165" s="310">
        <v>0</v>
      </c>
      <c r="HZ165" s="310">
        <v>0</v>
      </c>
      <c r="IA165" s="310">
        <v>0</v>
      </c>
      <c r="IB165" s="310">
        <v>0</v>
      </c>
      <c r="IC165" s="310">
        <v>0</v>
      </c>
      <c r="ID165" s="310">
        <v>0</v>
      </c>
      <c r="IE165" s="310">
        <v>0</v>
      </c>
      <c r="IF165" s="310">
        <v>0</v>
      </c>
      <c r="IG165" s="310">
        <v>0</v>
      </c>
      <c r="IH165" s="310">
        <v>0</v>
      </c>
      <c r="II165" s="310">
        <v>0</v>
      </c>
      <c r="IJ165" s="310">
        <v>0</v>
      </c>
      <c r="IK165" s="310">
        <v>0</v>
      </c>
      <c r="IL165" s="310">
        <v>0</v>
      </c>
      <c r="IM165" s="310">
        <v>0</v>
      </c>
      <c r="IN165" s="310">
        <v>0</v>
      </c>
      <c r="IO165" s="310">
        <v>0</v>
      </c>
      <c r="IP165" s="310">
        <v>0</v>
      </c>
      <c r="IQ165" s="310">
        <v>0</v>
      </c>
      <c r="IR165" s="310">
        <v>0</v>
      </c>
      <c r="IS165" s="310">
        <v>0</v>
      </c>
      <c r="IT165" s="310">
        <v>0</v>
      </c>
      <c r="IU165" s="310">
        <v>0</v>
      </c>
      <c r="IV165" s="310">
        <v>0</v>
      </c>
      <c r="IW165" s="310">
        <v>0</v>
      </c>
      <c r="IX165" s="310">
        <v>0</v>
      </c>
      <c r="IY165" s="310">
        <v>0</v>
      </c>
      <c r="IZ165" s="310">
        <v>0</v>
      </c>
      <c r="JA165" s="310">
        <v>0</v>
      </c>
    </row>
    <row r="166" spans="1:261" ht="110.25" x14ac:dyDescent="0.3">
      <c r="A166" s="293">
        <v>156</v>
      </c>
      <c r="B166" s="293" t="s">
        <v>526</v>
      </c>
      <c r="C166" s="292" t="s">
        <v>679</v>
      </c>
      <c r="D166" s="291">
        <v>247693097</v>
      </c>
      <c r="E166" s="265">
        <f t="shared" si="52"/>
        <v>1318</v>
      </c>
      <c r="F166" s="265">
        <f t="shared" si="49"/>
        <v>0</v>
      </c>
      <c r="G166" s="265">
        <f t="shared" si="50"/>
        <v>1242</v>
      </c>
      <c r="H166" s="265">
        <f>SUM(O166,S166,U166,W166,Y166,AA166,AK166,AO166,AQ166,AS166,AU166,AW166,BC166,BE166,AY166,FK166,FL166,FM166,FQ166,FR166,BX166,CB166,DE166,DI166,DU166,DY166,EM166,ET166,EU166,FE166,FF166,FG166,GO166,GS166,HN166,HR166,HT166,HV166,HX166,HZ166,IJ166,IN166,IP166,IR166,IT166,IV166,FS166,FW166,FX166,FY166,GC166,GD166,GE166,GU166,GW166,GY166,HA166,HC166,IB166,IX166,IZ166,DK166,DM166,DO166,DQ166,IF166,EA166,EC166,EE166,EG166,ID166)</f>
        <v>0</v>
      </c>
      <c r="I166" s="265">
        <f t="shared" si="51"/>
        <v>76</v>
      </c>
      <c r="J166" s="290">
        <f t="shared" si="53"/>
        <v>1</v>
      </c>
      <c r="K166" s="310">
        <v>0</v>
      </c>
      <c r="L166" s="290">
        <v>1</v>
      </c>
      <c r="M166" s="310">
        <v>0</v>
      </c>
      <c r="N166" s="310">
        <v>0</v>
      </c>
      <c r="O166" s="310">
        <v>0</v>
      </c>
      <c r="P166" s="294">
        <v>0</v>
      </c>
      <c r="Q166" s="310">
        <v>0</v>
      </c>
      <c r="R166" s="310">
        <v>0</v>
      </c>
      <c r="S166" s="310">
        <v>0</v>
      </c>
      <c r="T166" s="310">
        <v>0</v>
      </c>
      <c r="U166" s="310">
        <v>0</v>
      </c>
      <c r="V166" s="294">
        <v>0</v>
      </c>
      <c r="W166" s="310">
        <v>0</v>
      </c>
      <c r="X166" s="294">
        <v>0</v>
      </c>
      <c r="Y166" s="310">
        <v>0</v>
      </c>
      <c r="Z166" s="294">
        <v>56</v>
      </c>
      <c r="AA166" s="310">
        <v>0</v>
      </c>
      <c r="AB166" s="294">
        <v>0</v>
      </c>
      <c r="AC166" s="310">
        <v>0</v>
      </c>
      <c r="AD166" s="294">
        <v>1</v>
      </c>
      <c r="AE166" s="310">
        <v>0</v>
      </c>
      <c r="AF166" s="311">
        <v>0</v>
      </c>
      <c r="AG166" s="310">
        <v>0</v>
      </c>
      <c r="AH166" s="310">
        <v>0</v>
      </c>
      <c r="AI166" s="310">
        <v>0</v>
      </c>
      <c r="AJ166" s="310">
        <v>0</v>
      </c>
      <c r="AK166" s="310">
        <v>0</v>
      </c>
      <c r="AL166" s="312">
        <v>0</v>
      </c>
      <c r="AM166" s="310">
        <v>0</v>
      </c>
      <c r="AN166" s="310">
        <v>0</v>
      </c>
      <c r="AO166" s="310">
        <v>0</v>
      </c>
      <c r="AP166" s="310">
        <v>0</v>
      </c>
      <c r="AQ166" s="310">
        <v>0</v>
      </c>
      <c r="AR166" s="312">
        <v>0</v>
      </c>
      <c r="AS166" s="310">
        <v>0</v>
      </c>
      <c r="AT166" s="312">
        <v>0</v>
      </c>
      <c r="AU166" s="310">
        <v>0</v>
      </c>
      <c r="AV166" s="312">
        <v>0</v>
      </c>
      <c r="AW166" s="310">
        <v>0</v>
      </c>
      <c r="AX166" s="312">
        <v>0</v>
      </c>
      <c r="AY166" s="310">
        <v>0</v>
      </c>
      <c r="AZ166" s="310">
        <v>0</v>
      </c>
      <c r="BA166" s="310">
        <v>0</v>
      </c>
      <c r="BB166" s="290">
        <v>0</v>
      </c>
      <c r="BC166" s="310">
        <v>0</v>
      </c>
      <c r="BD166" s="310">
        <v>0</v>
      </c>
      <c r="BE166" s="310">
        <v>0</v>
      </c>
      <c r="BF166" s="294">
        <v>0</v>
      </c>
      <c r="BG166" s="310">
        <v>0</v>
      </c>
      <c r="BH166" s="290">
        <v>16</v>
      </c>
      <c r="BI166" s="310">
        <v>0</v>
      </c>
      <c r="BJ166" s="310">
        <v>0</v>
      </c>
      <c r="BK166" s="310">
        <v>0</v>
      </c>
      <c r="BL166" s="294">
        <v>0</v>
      </c>
      <c r="BM166" s="310">
        <v>0</v>
      </c>
      <c r="BN166" s="310">
        <v>0</v>
      </c>
      <c r="BO166" s="310">
        <v>0</v>
      </c>
      <c r="BP166" s="294">
        <v>0</v>
      </c>
      <c r="BQ166" s="310">
        <v>0</v>
      </c>
      <c r="BR166" s="290">
        <v>0</v>
      </c>
      <c r="BS166" s="290">
        <f t="shared" si="54"/>
        <v>1</v>
      </c>
      <c r="BT166" s="310">
        <v>0</v>
      </c>
      <c r="BU166" s="290">
        <v>1</v>
      </c>
      <c r="BV166" s="310">
        <v>0</v>
      </c>
      <c r="BW166" s="310">
        <v>0</v>
      </c>
      <c r="BX166" s="310">
        <v>0</v>
      </c>
      <c r="BY166" s="294">
        <v>20</v>
      </c>
      <c r="BZ166" s="310">
        <v>0</v>
      </c>
      <c r="CA166" s="310">
        <v>0</v>
      </c>
      <c r="CB166" s="310">
        <v>0</v>
      </c>
      <c r="CC166" s="258">
        <v>0</v>
      </c>
      <c r="CD166" s="310">
        <v>0</v>
      </c>
      <c r="CE166" s="310">
        <v>0</v>
      </c>
      <c r="CF166" s="313">
        <v>0</v>
      </c>
      <c r="CG166" s="313">
        <v>0</v>
      </c>
      <c r="CH166" s="310">
        <v>0</v>
      </c>
      <c r="CI166" s="313">
        <v>0</v>
      </c>
      <c r="CJ166" s="310">
        <v>0</v>
      </c>
      <c r="CK166" s="310">
        <v>0</v>
      </c>
      <c r="CL166" s="310">
        <v>0</v>
      </c>
      <c r="CM166" s="311">
        <v>0</v>
      </c>
      <c r="CN166" s="310">
        <v>0</v>
      </c>
      <c r="CO166" s="311">
        <v>0</v>
      </c>
      <c r="CP166" s="310">
        <v>0</v>
      </c>
      <c r="CQ166" s="310">
        <v>0</v>
      </c>
      <c r="CR166" s="310">
        <v>0</v>
      </c>
      <c r="CS166" s="290">
        <v>0</v>
      </c>
      <c r="CT166" s="310">
        <v>0</v>
      </c>
      <c r="CU166" s="310">
        <v>0</v>
      </c>
      <c r="CV166" s="310">
        <v>0</v>
      </c>
      <c r="CW166" s="310">
        <v>0</v>
      </c>
      <c r="CX166" s="310">
        <v>0</v>
      </c>
      <c r="CY166" s="290">
        <v>0</v>
      </c>
      <c r="CZ166" s="290">
        <f t="shared" si="55"/>
        <v>3</v>
      </c>
      <c r="DA166" s="310">
        <v>0</v>
      </c>
      <c r="DB166" s="290">
        <v>3</v>
      </c>
      <c r="DC166" s="310">
        <v>0</v>
      </c>
      <c r="DD166" s="294">
        <v>50</v>
      </c>
      <c r="DE166" s="310">
        <v>0</v>
      </c>
      <c r="DF166" s="310">
        <v>0</v>
      </c>
      <c r="DG166" s="310">
        <v>0</v>
      </c>
      <c r="DH166" s="310">
        <v>0</v>
      </c>
      <c r="DI166" s="310">
        <v>0</v>
      </c>
      <c r="DJ166" s="310">
        <v>0</v>
      </c>
      <c r="DK166" s="310">
        <v>0</v>
      </c>
      <c r="DL166" s="310">
        <v>0</v>
      </c>
      <c r="DM166" s="310">
        <v>0</v>
      </c>
      <c r="DN166" s="310">
        <v>0</v>
      </c>
      <c r="DO166" s="310">
        <v>0</v>
      </c>
      <c r="DP166" s="310">
        <v>0</v>
      </c>
      <c r="DQ166" s="310">
        <v>0</v>
      </c>
      <c r="DR166" s="294">
        <v>0</v>
      </c>
      <c r="DS166" s="310">
        <v>0</v>
      </c>
      <c r="DT166" s="294">
        <v>846</v>
      </c>
      <c r="DU166" s="310">
        <v>0</v>
      </c>
      <c r="DV166" s="310">
        <v>0</v>
      </c>
      <c r="DW166" s="310">
        <v>0</v>
      </c>
      <c r="DX166" s="310">
        <v>0</v>
      </c>
      <c r="DY166" s="310">
        <v>0</v>
      </c>
      <c r="DZ166" s="310">
        <v>0</v>
      </c>
      <c r="EA166" s="310">
        <v>0</v>
      </c>
      <c r="EB166" s="310">
        <v>0</v>
      </c>
      <c r="EC166" s="310">
        <v>0</v>
      </c>
      <c r="ED166" s="310">
        <v>0</v>
      </c>
      <c r="EE166" s="310">
        <v>0</v>
      </c>
      <c r="EF166" s="310">
        <v>0</v>
      </c>
      <c r="EG166" s="310">
        <v>0</v>
      </c>
      <c r="EH166" s="294">
        <v>0</v>
      </c>
      <c r="EI166" s="294">
        <v>0</v>
      </c>
      <c r="EJ166" s="291">
        <v>282</v>
      </c>
      <c r="EK166" s="310">
        <v>0</v>
      </c>
      <c r="EL166" s="294">
        <v>3</v>
      </c>
      <c r="EM166" s="310">
        <v>0</v>
      </c>
      <c r="EN166" s="310">
        <v>0</v>
      </c>
      <c r="EO166" s="310">
        <v>0</v>
      </c>
      <c r="EP166" s="258">
        <f>GJ166*GL166</f>
        <v>346</v>
      </c>
      <c r="EQ166" s="310">
        <v>0</v>
      </c>
      <c r="ER166" s="310">
        <v>0</v>
      </c>
      <c r="ES166" s="310">
        <v>0</v>
      </c>
      <c r="ET166" s="310">
        <v>0</v>
      </c>
      <c r="EU166" s="310">
        <v>0</v>
      </c>
      <c r="EV166" s="305">
        <v>0</v>
      </c>
      <c r="EW166" s="310">
        <v>0</v>
      </c>
      <c r="EX166" s="310">
        <v>0</v>
      </c>
      <c r="EY166" s="310">
        <v>0</v>
      </c>
      <c r="EZ166" s="310">
        <v>0</v>
      </c>
      <c r="FA166" s="310">
        <v>0</v>
      </c>
      <c r="FB166" s="310">
        <v>0</v>
      </c>
      <c r="FC166" s="310">
        <v>0</v>
      </c>
      <c r="FD166" s="310">
        <v>0</v>
      </c>
      <c r="FE166" s="310">
        <v>0</v>
      </c>
      <c r="FF166" s="310">
        <v>0</v>
      </c>
      <c r="FG166" s="310">
        <v>0</v>
      </c>
      <c r="FH166" s="310">
        <v>0</v>
      </c>
      <c r="FI166" s="310">
        <v>0</v>
      </c>
      <c r="FJ166" s="310">
        <v>0</v>
      </c>
      <c r="FK166" s="310">
        <v>0</v>
      </c>
      <c r="FL166" s="310">
        <v>0</v>
      </c>
      <c r="FM166" s="310">
        <v>0</v>
      </c>
      <c r="FN166" s="310">
        <v>0</v>
      </c>
      <c r="FO166" s="310">
        <v>0</v>
      </c>
      <c r="FP166" s="310">
        <v>0</v>
      </c>
      <c r="FQ166" s="310">
        <v>0</v>
      </c>
      <c r="FR166" s="310">
        <v>0</v>
      </c>
      <c r="FS166" s="310">
        <v>0</v>
      </c>
      <c r="FT166" s="310">
        <v>0</v>
      </c>
      <c r="FU166" s="310">
        <v>0</v>
      </c>
      <c r="FV166" s="310">
        <v>0</v>
      </c>
      <c r="FW166" s="310">
        <v>0</v>
      </c>
      <c r="FX166" s="310">
        <v>0</v>
      </c>
      <c r="FY166" s="310">
        <v>0</v>
      </c>
      <c r="FZ166" s="310">
        <v>0</v>
      </c>
      <c r="GA166" s="310">
        <v>0</v>
      </c>
      <c r="GB166" s="310">
        <v>0</v>
      </c>
      <c r="GC166" s="310">
        <v>0</v>
      </c>
      <c r="GD166" s="310">
        <v>0</v>
      </c>
      <c r="GE166" s="310">
        <v>0</v>
      </c>
      <c r="GF166" s="310">
        <v>0</v>
      </c>
      <c r="GG166" s="310">
        <v>0</v>
      </c>
      <c r="GH166" s="310">
        <v>0</v>
      </c>
      <c r="GI166" s="310">
        <v>0</v>
      </c>
      <c r="GJ166" s="294">
        <v>173</v>
      </c>
      <c r="GK166" s="310">
        <v>0</v>
      </c>
      <c r="GL166" s="294">
        <v>2</v>
      </c>
      <c r="GM166" s="310">
        <v>0</v>
      </c>
      <c r="GN166" s="258">
        <f t="shared" si="56"/>
        <v>0</v>
      </c>
      <c r="GO166" s="310">
        <v>0</v>
      </c>
      <c r="GP166" s="258">
        <f t="shared" si="57"/>
        <v>0</v>
      </c>
      <c r="GQ166" s="310">
        <v>0</v>
      </c>
      <c r="GR166" s="310">
        <v>0</v>
      </c>
      <c r="GS166" s="310">
        <v>0</v>
      </c>
      <c r="GT166" s="310">
        <v>0</v>
      </c>
      <c r="GU166" s="310">
        <v>0</v>
      </c>
      <c r="GV166" s="310">
        <v>0</v>
      </c>
      <c r="GW166" s="310">
        <v>0</v>
      </c>
      <c r="GX166" s="310">
        <v>0</v>
      </c>
      <c r="GY166" s="310">
        <v>0</v>
      </c>
      <c r="GZ166" s="310">
        <v>0</v>
      </c>
      <c r="HA166" s="310">
        <v>0</v>
      </c>
      <c r="HB166" s="310">
        <v>0</v>
      </c>
      <c r="HC166" s="310">
        <v>0</v>
      </c>
      <c r="HD166" s="310">
        <v>0</v>
      </c>
      <c r="HE166" s="310">
        <v>0</v>
      </c>
      <c r="HF166" s="258">
        <v>0</v>
      </c>
      <c r="HG166" s="310">
        <v>0</v>
      </c>
      <c r="HH166" s="258">
        <v>0</v>
      </c>
      <c r="HI166" s="311">
        <v>0</v>
      </c>
      <c r="HJ166" s="311">
        <v>0</v>
      </c>
      <c r="HK166" s="310">
        <v>0</v>
      </c>
      <c r="HL166" s="310">
        <v>0</v>
      </c>
      <c r="HM166" s="310">
        <v>0</v>
      </c>
      <c r="HN166" s="310">
        <v>0</v>
      </c>
      <c r="HO166" s="311">
        <v>0</v>
      </c>
      <c r="HP166" s="310">
        <v>0</v>
      </c>
      <c r="HQ166" s="310">
        <v>0</v>
      </c>
      <c r="HR166" s="310">
        <v>0</v>
      </c>
      <c r="HS166" s="310">
        <v>0</v>
      </c>
      <c r="HT166" s="310">
        <v>0</v>
      </c>
      <c r="HU166" s="310">
        <v>0</v>
      </c>
      <c r="HV166" s="310">
        <v>0</v>
      </c>
      <c r="HW166" s="310">
        <v>0</v>
      </c>
      <c r="HX166" s="310">
        <v>0</v>
      </c>
      <c r="HY166" s="310">
        <v>0</v>
      </c>
      <c r="HZ166" s="310">
        <v>0</v>
      </c>
      <c r="IA166" s="310">
        <v>0</v>
      </c>
      <c r="IB166" s="310">
        <v>0</v>
      </c>
      <c r="IC166" s="310">
        <v>0</v>
      </c>
      <c r="ID166" s="310">
        <v>0</v>
      </c>
      <c r="IE166" s="310">
        <v>0</v>
      </c>
      <c r="IF166" s="310">
        <v>0</v>
      </c>
      <c r="IG166" s="310">
        <v>0</v>
      </c>
      <c r="IH166" s="310">
        <v>0</v>
      </c>
      <c r="II166" s="310">
        <v>0</v>
      </c>
      <c r="IJ166" s="310">
        <v>0</v>
      </c>
      <c r="IK166" s="310">
        <v>0</v>
      </c>
      <c r="IL166" s="310">
        <v>0</v>
      </c>
      <c r="IM166" s="310">
        <v>0</v>
      </c>
      <c r="IN166" s="310">
        <v>0</v>
      </c>
      <c r="IO166" s="310">
        <v>0</v>
      </c>
      <c r="IP166" s="310">
        <v>0</v>
      </c>
      <c r="IQ166" s="310">
        <v>0</v>
      </c>
      <c r="IR166" s="310">
        <v>0</v>
      </c>
      <c r="IS166" s="310">
        <v>0</v>
      </c>
      <c r="IT166" s="310">
        <v>0</v>
      </c>
      <c r="IU166" s="310">
        <v>0</v>
      </c>
      <c r="IV166" s="310">
        <v>0</v>
      </c>
      <c r="IW166" s="310">
        <v>0</v>
      </c>
      <c r="IX166" s="310">
        <v>0</v>
      </c>
      <c r="IY166" s="310">
        <v>0</v>
      </c>
      <c r="IZ166" s="310">
        <v>0</v>
      </c>
      <c r="JA166" s="310">
        <v>0</v>
      </c>
    </row>
    <row r="167" spans="1:261" ht="31.5" x14ac:dyDescent="0.3">
      <c r="A167" s="293">
        <v>157</v>
      </c>
      <c r="B167" s="293" t="s">
        <v>526</v>
      </c>
      <c r="C167" s="292" t="s">
        <v>680</v>
      </c>
      <c r="D167" s="291">
        <v>247693089</v>
      </c>
      <c r="E167" s="265">
        <f t="shared" si="52"/>
        <v>1267</v>
      </c>
      <c r="F167" s="265">
        <f t="shared" si="49"/>
        <v>0</v>
      </c>
      <c r="G167" s="265">
        <f t="shared" si="50"/>
        <v>935</v>
      </c>
      <c r="H167" s="265">
        <f t="shared" ref="H167:H186" si="59">SUM(O167,S167,U167,W167,Y167,AA167,AK167,AO167,AQ167,AS167,AU167,AW167,BC167,BE167,AY167,FK167,FL167,FM167,FQ167,FR167,BX167,CB167,DE167,DI167,DU167,DY167,ES167,ET167,EU167,FE167,FF167,FG167,GO167,GS167,HN167,HR167,HT167,HV167,HX167,HZ167,IJ167,IN167,IP167,IR167,IT167,IV167,FS167,FW167,FX167,FY167,GC167,GD167,GE167,GU167,GW167,GY167,HA167,HC167,IB167,IX167,IZ167,DK167,DM167,DO167,DQ167,IF167,EA167,EC167,EE167,EG167,ID167)</f>
        <v>0</v>
      </c>
      <c r="I167" s="265">
        <f t="shared" si="51"/>
        <v>332</v>
      </c>
      <c r="J167" s="290">
        <f t="shared" si="53"/>
        <v>1</v>
      </c>
      <c r="K167" s="310">
        <v>0</v>
      </c>
      <c r="L167" s="290">
        <v>1</v>
      </c>
      <c r="M167" s="310">
        <v>0</v>
      </c>
      <c r="N167" s="310">
        <v>0</v>
      </c>
      <c r="O167" s="310">
        <v>0</v>
      </c>
      <c r="P167" s="294">
        <v>0</v>
      </c>
      <c r="Q167" s="310">
        <v>0</v>
      </c>
      <c r="R167" s="310">
        <v>0</v>
      </c>
      <c r="S167" s="310">
        <v>0</v>
      </c>
      <c r="T167" s="310">
        <v>0</v>
      </c>
      <c r="U167" s="310">
        <v>0</v>
      </c>
      <c r="V167" s="294">
        <v>317</v>
      </c>
      <c r="W167" s="310">
        <v>0</v>
      </c>
      <c r="X167" s="294">
        <v>0</v>
      </c>
      <c r="Y167" s="310">
        <v>0</v>
      </c>
      <c r="Z167" s="294">
        <v>0</v>
      </c>
      <c r="AA167" s="310">
        <v>0</v>
      </c>
      <c r="AB167" s="294">
        <v>0</v>
      </c>
      <c r="AC167" s="310">
        <v>0</v>
      </c>
      <c r="AD167" s="294">
        <v>6</v>
      </c>
      <c r="AE167" s="310">
        <v>0</v>
      </c>
      <c r="AF167" s="311">
        <v>0</v>
      </c>
      <c r="AG167" s="310">
        <v>0</v>
      </c>
      <c r="AH167" s="310">
        <v>0</v>
      </c>
      <c r="AI167" s="310">
        <v>0</v>
      </c>
      <c r="AJ167" s="310">
        <v>0</v>
      </c>
      <c r="AK167" s="310">
        <v>0</v>
      </c>
      <c r="AL167" s="312">
        <v>0</v>
      </c>
      <c r="AM167" s="310">
        <v>0</v>
      </c>
      <c r="AN167" s="310">
        <v>0</v>
      </c>
      <c r="AO167" s="310">
        <v>0</v>
      </c>
      <c r="AP167" s="310">
        <v>0</v>
      </c>
      <c r="AQ167" s="310">
        <v>0</v>
      </c>
      <c r="AR167" s="312">
        <v>0</v>
      </c>
      <c r="AS167" s="310">
        <v>0</v>
      </c>
      <c r="AT167" s="312">
        <v>0</v>
      </c>
      <c r="AU167" s="310">
        <v>0</v>
      </c>
      <c r="AV167" s="312">
        <v>0</v>
      </c>
      <c r="AW167" s="310">
        <v>0</v>
      </c>
      <c r="AX167" s="312">
        <v>0</v>
      </c>
      <c r="AY167" s="310">
        <v>0</v>
      </c>
      <c r="AZ167" s="310">
        <v>0</v>
      </c>
      <c r="BA167" s="310">
        <v>0</v>
      </c>
      <c r="BB167" s="290">
        <v>0</v>
      </c>
      <c r="BC167" s="310">
        <v>0</v>
      </c>
      <c r="BD167" s="310">
        <v>0</v>
      </c>
      <c r="BE167" s="310">
        <v>0</v>
      </c>
      <c r="BF167" s="294">
        <v>0</v>
      </c>
      <c r="BG167" s="310">
        <v>0</v>
      </c>
      <c r="BH167" s="290">
        <v>35</v>
      </c>
      <c r="BI167" s="310">
        <v>0</v>
      </c>
      <c r="BJ167" s="310">
        <v>0</v>
      </c>
      <c r="BK167" s="310">
        <v>0</v>
      </c>
      <c r="BL167" s="294">
        <v>0</v>
      </c>
      <c r="BM167" s="310">
        <v>0</v>
      </c>
      <c r="BN167" s="310">
        <v>0</v>
      </c>
      <c r="BO167" s="310">
        <v>0</v>
      </c>
      <c r="BP167" s="294">
        <v>0</v>
      </c>
      <c r="BQ167" s="310">
        <v>0</v>
      </c>
      <c r="BR167" s="290">
        <v>0</v>
      </c>
      <c r="BS167" s="290">
        <f t="shared" si="54"/>
        <v>1</v>
      </c>
      <c r="BT167" s="310">
        <v>0</v>
      </c>
      <c r="BU167" s="290">
        <v>1</v>
      </c>
      <c r="BV167" s="310">
        <v>0</v>
      </c>
      <c r="BW167" s="310">
        <v>0</v>
      </c>
      <c r="BX167" s="310">
        <v>0</v>
      </c>
      <c r="BY167" s="294">
        <v>15</v>
      </c>
      <c r="BZ167" s="310">
        <v>0</v>
      </c>
      <c r="CA167" s="310">
        <v>0</v>
      </c>
      <c r="CB167" s="310">
        <v>0</v>
      </c>
      <c r="CC167" s="258">
        <v>0</v>
      </c>
      <c r="CD167" s="310">
        <v>0</v>
      </c>
      <c r="CE167" s="310">
        <v>0</v>
      </c>
      <c r="CF167" s="313">
        <v>0</v>
      </c>
      <c r="CG167" s="313">
        <v>0</v>
      </c>
      <c r="CH167" s="310">
        <v>0</v>
      </c>
      <c r="CI167" s="313">
        <v>0</v>
      </c>
      <c r="CJ167" s="310">
        <v>0</v>
      </c>
      <c r="CK167" s="310">
        <v>0</v>
      </c>
      <c r="CL167" s="310">
        <v>0</v>
      </c>
      <c r="CM167" s="311">
        <v>0</v>
      </c>
      <c r="CN167" s="310">
        <v>0</v>
      </c>
      <c r="CO167" s="311">
        <v>0</v>
      </c>
      <c r="CP167" s="310">
        <v>0</v>
      </c>
      <c r="CQ167" s="310">
        <v>0</v>
      </c>
      <c r="CR167" s="310">
        <v>0</v>
      </c>
      <c r="CS167" s="290">
        <v>5</v>
      </c>
      <c r="CT167" s="310">
        <v>0</v>
      </c>
      <c r="CU167" s="310">
        <v>0</v>
      </c>
      <c r="CV167" s="310">
        <v>0</v>
      </c>
      <c r="CW167" s="310">
        <v>0</v>
      </c>
      <c r="CX167" s="310">
        <v>0</v>
      </c>
      <c r="CY167" s="290">
        <v>5</v>
      </c>
      <c r="CZ167" s="290">
        <f t="shared" si="55"/>
        <v>8</v>
      </c>
      <c r="DA167" s="310">
        <v>0</v>
      </c>
      <c r="DB167" s="290">
        <v>8</v>
      </c>
      <c r="DC167" s="310">
        <v>0</v>
      </c>
      <c r="DD167" s="294">
        <v>100</v>
      </c>
      <c r="DE167" s="310">
        <v>0</v>
      </c>
      <c r="DF167" s="310">
        <v>0</v>
      </c>
      <c r="DG167" s="310">
        <v>0</v>
      </c>
      <c r="DH167" s="310">
        <v>0</v>
      </c>
      <c r="DI167" s="310">
        <v>0</v>
      </c>
      <c r="DJ167" s="310">
        <v>0</v>
      </c>
      <c r="DK167" s="310">
        <v>0</v>
      </c>
      <c r="DL167" s="310">
        <v>0</v>
      </c>
      <c r="DM167" s="310">
        <v>0</v>
      </c>
      <c r="DN167" s="310">
        <v>0</v>
      </c>
      <c r="DO167" s="310">
        <v>0</v>
      </c>
      <c r="DP167" s="310">
        <v>0</v>
      </c>
      <c r="DQ167" s="310">
        <v>0</v>
      </c>
      <c r="DR167" s="294">
        <v>0</v>
      </c>
      <c r="DS167" s="310">
        <v>0</v>
      </c>
      <c r="DT167" s="294">
        <v>835</v>
      </c>
      <c r="DU167" s="310">
        <v>0</v>
      </c>
      <c r="DV167" s="310">
        <v>0</v>
      </c>
      <c r="DW167" s="310">
        <v>0</v>
      </c>
      <c r="DX167" s="310">
        <v>0</v>
      </c>
      <c r="DY167" s="310">
        <v>0</v>
      </c>
      <c r="DZ167" s="310">
        <v>0</v>
      </c>
      <c r="EA167" s="310">
        <v>0</v>
      </c>
      <c r="EB167" s="310">
        <v>0</v>
      </c>
      <c r="EC167" s="310">
        <v>0</v>
      </c>
      <c r="ED167" s="310">
        <v>0</v>
      </c>
      <c r="EE167" s="310">
        <v>0</v>
      </c>
      <c r="EF167" s="310">
        <v>0</v>
      </c>
      <c r="EG167" s="310">
        <v>0</v>
      </c>
      <c r="EH167" s="294">
        <v>0</v>
      </c>
      <c r="EI167" s="294">
        <v>0</v>
      </c>
      <c r="EJ167" s="291">
        <v>238</v>
      </c>
      <c r="EK167" s="310">
        <v>0</v>
      </c>
      <c r="EL167" s="294">
        <v>3.5</v>
      </c>
      <c r="EM167" s="310">
        <v>0</v>
      </c>
      <c r="EN167" s="310">
        <v>0</v>
      </c>
      <c r="EO167" s="310">
        <v>0</v>
      </c>
      <c r="EP167" s="258">
        <v>0</v>
      </c>
      <c r="EQ167" s="310">
        <v>0</v>
      </c>
      <c r="ER167" s="310">
        <v>0</v>
      </c>
      <c r="ES167" s="310">
        <v>0</v>
      </c>
      <c r="ET167" s="310">
        <v>0</v>
      </c>
      <c r="EU167" s="310">
        <v>0</v>
      </c>
      <c r="EV167" s="305">
        <f t="shared" si="58"/>
        <v>0</v>
      </c>
      <c r="EW167" s="310">
        <v>0</v>
      </c>
      <c r="EX167" s="310">
        <v>0</v>
      </c>
      <c r="EY167" s="310">
        <v>0</v>
      </c>
      <c r="EZ167" s="310">
        <v>0</v>
      </c>
      <c r="FA167" s="310">
        <v>0</v>
      </c>
      <c r="FB167" s="310">
        <v>0</v>
      </c>
      <c r="FC167" s="310">
        <v>0</v>
      </c>
      <c r="FD167" s="310">
        <v>0</v>
      </c>
      <c r="FE167" s="310">
        <v>0</v>
      </c>
      <c r="FF167" s="310">
        <v>0</v>
      </c>
      <c r="FG167" s="310">
        <v>0</v>
      </c>
      <c r="FH167" s="310">
        <v>0</v>
      </c>
      <c r="FI167" s="310">
        <v>0</v>
      </c>
      <c r="FJ167" s="310">
        <v>0</v>
      </c>
      <c r="FK167" s="310">
        <v>0</v>
      </c>
      <c r="FL167" s="310">
        <v>0</v>
      </c>
      <c r="FM167" s="310">
        <v>0</v>
      </c>
      <c r="FN167" s="310">
        <v>0</v>
      </c>
      <c r="FO167" s="310">
        <v>0</v>
      </c>
      <c r="FP167" s="310">
        <v>0</v>
      </c>
      <c r="FQ167" s="310">
        <v>0</v>
      </c>
      <c r="FR167" s="310">
        <v>0</v>
      </c>
      <c r="FS167" s="310">
        <v>0</v>
      </c>
      <c r="FT167" s="310">
        <v>0</v>
      </c>
      <c r="FU167" s="310">
        <v>0</v>
      </c>
      <c r="FV167" s="310">
        <v>0</v>
      </c>
      <c r="FW167" s="310">
        <v>0</v>
      </c>
      <c r="FX167" s="310">
        <v>0</v>
      </c>
      <c r="FY167" s="310">
        <v>0</v>
      </c>
      <c r="FZ167" s="310">
        <v>0</v>
      </c>
      <c r="GA167" s="310">
        <v>0</v>
      </c>
      <c r="GB167" s="310">
        <v>0</v>
      </c>
      <c r="GC167" s="310">
        <v>0</v>
      </c>
      <c r="GD167" s="310">
        <v>0</v>
      </c>
      <c r="GE167" s="310">
        <v>0</v>
      </c>
      <c r="GF167" s="310">
        <v>0</v>
      </c>
      <c r="GG167" s="310">
        <v>0</v>
      </c>
      <c r="GH167" s="310">
        <v>0</v>
      </c>
      <c r="GI167" s="310">
        <v>0</v>
      </c>
      <c r="GJ167" s="294">
        <v>0</v>
      </c>
      <c r="GK167" s="310">
        <v>0</v>
      </c>
      <c r="GL167" s="294">
        <v>0</v>
      </c>
      <c r="GM167" s="310">
        <v>0</v>
      </c>
      <c r="GN167" s="258">
        <f t="shared" si="56"/>
        <v>0</v>
      </c>
      <c r="GO167" s="310">
        <v>0</v>
      </c>
      <c r="GP167" s="258">
        <f t="shared" si="57"/>
        <v>0</v>
      </c>
      <c r="GQ167" s="310">
        <v>0</v>
      </c>
      <c r="GR167" s="310">
        <v>0</v>
      </c>
      <c r="GS167" s="310">
        <v>0</v>
      </c>
      <c r="GT167" s="310">
        <v>0</v>
      </c>
      <c r="GU167" s="310">
        <v>0</v>
      </c>
      <c r="GV167" s="310">
        <v>0</v>
      </c>
      <c r="GW167" s="310">
        <v>0</v>
      </c>
      <c r="GX167" s="310">
        <v>0</v>
      </c>
      <c r="GY167" s="310">
        <v>0</v>
      </c>
      <c r="GZ167" s="310">
        <v>0</v>
      </c>
      <c r="HA167" s="310">
        <v>0</v>
      </c>
      <c r="HB167" s="310">
        <v>0</v>
      </c>
      <c r="HC167" s="310">
        <v>0</v>
      </c>
      <c r="HD167" s="310">
        <v>0</v>
      </c>
      <c r="HE167" s="310">
        <v>0</v>
      </c>
      <c r="HF167" s="258">
        <v>0</v>
      </c>
      <c r="HG167" s="310">
        <v>0</v>
      </c>
      <c r="HH167" s="258">
        <v>0</v>
      </c>
      <c r="HI167" s="311">
        <v>0</v>
      </c>
      <c r="HJ167" s="311">
        <v>0</v>
      </c>
      <c r="HK167" s="310">
        <v>0</v>
      </c>
      <c r="HL167" s="310">
        <v>0</v>
      </c>
      <c r="HM167" s="310">
        <v>0</v>
      </c>
      <c r="HN167" s="310">
        <v>0</v>
      </c>
      <c r="HO167" s="311">
        <v>0</v>
      </c>
      <c r="HP167" s="310">
        <v>0</v>
      </c>
      <c r="HQ167" s="310">
        <v>0</v>
      </c>
      <c r="HR167" s="310">
        <v>0</v>
      </c>
      <c r="HS167" s="310">
        <v>0</v>
      </c>
      <c r="HT167" s="310">
        <v>0</v>
      </c>
      <c r="HU167" s="310">
        <v>0</v>
      </c>
      <c r="HV167" s="310">
        <v>0</v>
      </c>
      <c r="HW167" s="310">
        <v>0</v>
      </c>
      <c r="HX167" s="310">
        <v>0</v>
      </c>
      <c r="HY167" s="310">
        <v>0</v>
      </c>
      <c r="HZ167" s="310">
        <v>0</v>
      </c>
      <c r="IA167" s="310">
        <v>0</v>
      </c>
      <c r="IB167" s="310">
        <v>0</v>
      </c>
      <c r="IC167" s="310">
        <v>0</v>
      </c>
      <c r="ID167" s="310">
        <v>0</v>
      </c>
      <c r="IE167" s="310">
        <v>0</v>
      </c>
      <c r="IF167" s="310">
        <v>0</v>
      </c>
      <c r="IG167" s="310">
        <v>0</v>
      </c>
      <c r="IH167" s="310">
        <v>0</v>
      </c>
      <c r="II167" s="310">
        <v>0</v>
      </c>
      <c r="IJ167" s="310">
        <v>0</v>
      </c>
      <c r="IK167" s="310">
        <v>0</v>
      </c>
      <c r="IL167" s="310">
        <v>0</v>
      </c>
      <c r="IM167" s="310">
        <v>0</v>
      </c>
      <c r="IN167" s="310">
        <v>0</v>
      </c>
      <c r="IO167" s="310">
        <v>0</v>
      </c>
      <c r="IP167" s="310">
        <v>0</v>
      </c>
      <c r="IQ167" s="310">
        <v>0</v>
      </c>
      <c r="IR167" s="310">
        <v>0</v>
      </c>
      <c r="IS167" s="310">
        <v>0</v>
      </c>
      <c r="IT167" s="310">
        <v>0</v>
      </c>
      <c r="IU167" s="310">
        <v>0</v>
      </c>
      <c r="IV167" s="310">
        <v>0</v>
      </c>
      <c r="IW167" s="310">
        <v>0</v>
      </c>
      <c r="IX167" s="310">
        <v>0</v>
      </c>
      <c r="IY167" s="310">
        <v>0</v>
      </c>
      <c r="IZ167" s="310">
        <v>0</v>
      </c>
      <c r="JA167" s="310">
        <v>0</v>
      </c>
    </row>
    <row r="168" spans="1:261" ht="31.5" x14ac:dyDescent="0.3">
      <c r="A168" s="293">
        <v>158</v>
      </c>
      <c r="B168" s="293" t="s">
        <v>526</v>
      </c>
      <c r="C168" s="292" t="s">
        <v>681</v>
      </c>
      <c r="D168" s="291">
        <v>247693081</v>
      </c>
      <c r="E168" s="265">
        <f t="shared" si="52"/>
        <v>1186</v>
      </c>
      <c r="F168" s="265">
        <f t="shared" si="49"/>
        <v>0</v>
      </c>
      <c r="G168" s="265">
        <f t="shared" si="50"/>
        <v>886</v>
      </c>
      <c r="H168" s="265">
        <f t="shared" si="59"/>
        <v>0</v>
      </c>
      <c r="I168" s="265">
        <f t="shared" si="51"/>
        <v>300</v>
      </c>
      <c r="J168" s="290">
        <f t="shared" si="53"/>
        <v>1</v>
      </c>
      <c r="K168" s="310">
        <v>0</v>
      </c>
      <c r="L168" s="290">
        <v>1</v>
      </c>
      <c r="M168" s="310">
        <v>0</v>
      </c>
      <c r="N168" s="310">
        <v>0</v>
      </c>
      <c r="O168" s="310">
        <v>0</v>
      </c>
      <c r="P168" s="294">
        <v>0</v>
      </c>
      <c r="Q168" s="310">
        <v>0</v>
      </c>
      <c r="R168" s="310">
        <v>0</v>
      </c>
      <c r="S168" s="310">
        <v>0</v>
      </c>
      <c r="T168" s="310">
        <v>0</v>
      </c>
      <c r="U168" s="310">
        <v>0</v>
      </c>
      <c r="V168" s="294">
        <v>0</v>
      </c>
      <c r="W168" s="310">
        <v>0</v>
      </c>
      <c r="X168" s="294">
        <v>0</v>
      </c>
      <c r="Y168" s="310">
        <v>0</v>
      </c>
      <c r="Z168" s="294">
        <v>285</v>
      </c>
      <c r="AA168" s="310">
        <v>0</v>
      </c>
      <c r="AB168" s="294">
        <v>0</v>
      </c>
      <c r="AC168" s="310">
        <v>0</v>
      </c>
      <c r="AD168" s="294">
        <v>3</v>
      </c>
      <c r="AE168" s="310">
        <v>0</v>
      </c>
      <c r="AF168" s="311">
        <v>0</v>
      </c>
      <c r="AG168" s="310">
        <v>0</v>
      </c>
      <c r="AH168" s="310">
        <v>0</v>
      </c>
      <c r="AI168" s="310">
        <v>0</v>
      </c>
      <c r="AJ168" s="310">
        <v>0</v>
      </c>
      <c r="AK168" s="310">
        <v>0</v>
      </c>
      <c r="AL168" s="312">
        <v>0</v>
      </c>
      <c r="AM168" s="310">
        <v>0</v>
      </c>
      <c r="AN168" s="310">
        <v>0</v>
      </c>
      <c r="AO168" s="310">
        <v>0</v>
      </c>
      <c r="AP168" s="310">
        <v>0</v>
      </c>
      <c r="AQ168" s="310">
        <v>0</v>
      </c>
      <c r="AR168" s="312">
        <v>0</v>
      </c>
      <c r="AS168" s="310">
        <v>0</v>
      </c>
      <c r="AT168" s="312">
        <v>0</v>
      </c>
      <c r="AU168" s="310">
        <v>0</v>
      </c>
      <c r="AV168" s="312">
        <v>0</v>
      </c>
      <c r="AW168" s="310">
        <v>0</v>
      </c>
      <c r="AX168" s="312">
        <v>0</v>
      </c>
      <c r="AY168" s="310">
        <v>0</v>
      </c>
      <c r="AZ168" s="310">
        <v>0</v>
      </c>
      <c r="BA168" s="310">
        <v>0</v>
      </c>
      <c r="BB168" s="290">
        <v>0</v>
      </c>
      <c r="BC168" s="310">
        <v>0</v>
      </c>
      <c r="BD168" s="310">
        <v>0</v>
      </c>
      <c r="BE168" s="310">
        <v>0</v>
      </c>
      <c r="BF168" s="294">
        <v>0</v>
      </c>
      <c r="BG168" s="310">
        <v>0</v>
      </c>
      <c r="BH168" s="290">
        <v>80</v>
      </c>
      <c r="BI168" s="310">
        <v>0</v>
      </c>
      <c r="BJ168" s="310">
        <v>0</v>
      </c>
      <c r="BK168" s="310">
        <v>0</v>
      </c>
      <c r="BL168" s="294">
        <v>0</v>
      </c>
      <c r="BM168" s="310">
        <v>0</v>
      </c>
      <c r="BN168" s="310">
        <v>0</v>
      </c>
      <c r="BO168" s="310">
        <v>0</v>
      </c>
      <c r="BP168" s="294">
        <v>0</v>
      </c>
      <c r="BQ168" s="310">
        <v>0</v>
      </c>
      <c r="BR168" s="290">
        <v>0</v>
      </c>
      <c r="BS168" s="290">
        <f t="shared" si="54"/>
        <v>1</v>
      </c>
      <c r="BT168" s="310">
        <v>0</v>
      </c>
      <c r="BU168" s="290">
        <v>1</v>
      </c>
      <c r="BV168" s="310">
        <v>0</v>
      </c>
      <c r="BW168" s="310">
        <v>0</v>
      </c>
      <c r="BX168" s="310">
        <v>0</v>
      </c>
      <c r="BY168" s="294">
        <v>15</v>
      </c>
      <c r="BZ168" s="310">
        <v>0</v>
      </c>
      <c r="CA168" s="310">
        <v>0</v>
      </c>
      <c r="CB168" s="310">
        <v>0</v>
      </c>
      <c r="CC168" s="258">
        <v>0</v>
      </c>
      <c r="CD168" s="310">
        <v>0</v>
      </c>
      <c r="CE168" s="310">
        <v>0</v>
      </c>
      <c r="CF168" s="313">
        <v>0</v>
      </c>
      <c r="CG168" s="313">
        <v>0</v>
      </c>
      <c r="CH168" s="310">
        <v>0</v>
      </c>
      <c r="CI168" s="313">
        <v>0</v>
      </c>
      <c r="CJ168" s="310">
        <v>0</v>
      </c>
      <c r="CK168" s="310">
        <v>0</v>
      </c>
      <c r="CL168" s="310">
        <v>0</v>
      </c>
      <c r="CM168" s="311">
        <v>0</v>
      </c>
      <c r="CN168" s="310">
        <v>0</v>
      </c>
      <c r="CO168" s="311"/>
      <c r="CP168" s="310">
        <v>0</v>
      </c>
      <c r="CQ168" s="310">
        <v>0</v>
      </c>
      <c r="CR168" s="310">
        <v>0</v>
      </c>
      <c r="CS168" s="290">
        <v>2</v>
      </c>
      <c r="CT168" s="310">
        <v>0</v>
      </c>
      <c r="CU168" s="310">
        <v>0</v>
      </c>
      <c r="CV168" s="310">
        <v>0</v>
      </c>
      <c r="CW168" s="310">
        <v>0</v>
      </c>
      <c r="CX168" s="310">
        <v>0</v>
      </c>
      <c r="CY168" s="290">
        <v>0</v>
      </c>
      <c r="CZ168" s="290">
        <f t="shared" si="55"/>
        <v>5</v>
      </c>
      <c r="DA168" s="310">
        <v>0</v>
      </c>
      <c r="DB168" s="290">
        <v>5</v>
      </c>
      <c r="DC168" s="310">
        <v>0</v>
      </c>
      <c r="DD168" s="294">
        <v>75</v>
      </c>
      <c r="DE168" s="310">
        <v>0</v>
      </c>
      <c r="DF168" s="310">
        <v>0</v>
      </c>
      <c r="DG168" s="310">
        <v>0</v>
      </c>
      <c r="DH168" s="310">
        <v>0</v>
      </c>
      <c r="DI168" s="310">
        <v>0</v>
      </c>
      <c r="DJ168" s="310">
        <v>0</v>
      </c>
      <c r="DK168" s="310">
        <v>0</v>
      </c>
      <c r="DL168" s="310">
        <v>0</v>
      </c>
      <c r="DM168" s="310">
        <v>0</v>
      </c>
      <c r="DN168" s="310">
        <v>0</v>
      </c>
      <c r="DO168" s="310">
        <v>0</v>
      </c>
      <c r="DP168" s="310">
        <v>0</v>
      </c>
      <c r="DQ168" s="310">
        <v>0</v>
      </c>
      <c r="DR168" s="294">
        <v>0</v>
      </c>
      <c r="DS168" s="310">
        <v>0</v>
      </c>
      <c r="DT168" s="294">
        <v>811</v>
      </c>
      <c r="DU168" s="310">
        <v>0</v>
      </c>
      <c r="DV168" s="310">
        <v>0</v>
      </c>
      <c r="DW168" s="310">
        <v>0</v>
      </c>
      <c r="DX168" s="310">
        <v>0</v>
      </c>
      <c r="DY168" s="310">
        <v>0</v>
      </c>
      <c r="DZ168" s="310">
        <v>0</v>
      </c>
      <c r="EA168" s="310">
        <v>0</v>
      </c>
      <c r="EB168" s="310">
        <v>0</v>
      </c>
      <c r="EC168" s="310">
        <v>0</v>
      </c>
      <c r="ED168" s="310">
        <v>0</v>
      </c>
      <c r="EE168" s="310">
        <v>0</v>
      </c>
      <c r="EF168" s="310">
        <v>0</v>
      </c>
      <c r="EG168" s="310">
        <v>0</v>
      </c>
      <c r="EH168" s="294">
        <v>0</v>
      </c>
      <c r="EI168" s="294">
        <v>0</v>
      </c>
      <c r="EJ168" s="291">
        <v>232</v>
      </c>
      <c r="EK168" s="310">
        <v>0</v>
      </c>
      <c r="EL168" s="294">
        <v>3.5</v>
      </c>
      <c r="EM168" s="310">
        <v>0</v>
      </c>
      <c r="EN168" s="310">
        <v>0</v>
      </c>
      <c r="EO168" s="310">
        <v>0</v>
      </c>
      <c r="EP168" s="258">
        <v>0</v>
      </c>
      <c r="EQ168" s="310">
        <v>0</v>
      </c>
      <c r="ER168" s="310">
        <v>0</v>
      </c>
      <c r="ES168" s="310">
        <v>0</v>
      </c>
      <c r="ET168" s="310">
        <v>0</v>
      </c>
      <c r="EU168" s="310">
        <v>0</v>
      </c>
      <c r="EV168" s="305">
        <f t="shared" si="58"/>
        <v>0</v>
      </c>
      <c r="EW168" s="310">
        <v>0</v>
      </c>
      <c r="EX168" s="310">
        <v>0</v>
      </c>
      <c r="EY168" s="310">
        <v>0</v>
      </c>
      <c r="EZ168" s="310">
        <v>0</v>
      </c>
      <c r="FA168" s="310">
        <v>0</v>
      </c>
      <c r="FB168" s="310">
        <v>0</v>
      </c>
      <c r="FC168" s="310">
        <v>0</v>
      </c>
      <c r="FD168" s="310">
        <v>0</v>
      </c>
      <c r="FE168" s="310">
        <v>0</v>
      </c>
      <c r="FF168" s="310">
        <v>0</v>
      </c>
      <c r="FG168" s="310">
        <v>0</v>
      </c>
      <c r="FH168" s="310">
        <v>0</v>
      </c>
      <c r="FI168" s="310">
        <v>0</v>
      </c>
      <c r="FJ168" s="310">
        <v>0</v>
      </c>
      <c r="FK168" s="310">
        <v>0</v>
      </c>
      <c r="FL168" s="310">
        <v>0</v>
      </c>
      <c r="FM168" s="310">
        <v>0</v>
      </c>
      <c r="FN168" s="310">
        <v>0</v>
      </c>
      <c r="FO168" s="310">
        <v>0</v>
      </c>
      <c r="FP168" s="310">
        <v>0</v>
      </c>
      <c r="FQ168" s="310">
        <v>0</v>
      </c>
      <c r="FR168" s="310">
        <v>0</v>
      </c>
      <c r="FS168" s="310">
        <v>0</v>
      </c>
      <c r="FT168" s="310">
        <v>0</v>
      </c>
      <c r="FU168" s="310">
        <v>0</v>
      </c>
      <c r="FV168" s="310">
        <v>0</v>
      </c>
      <c r="FW168" s="310">
        <v>0</v>
      </c>
      <c r="FX168" s="310">
        <v>0</v>
      </c>
      <c r="FY168" s="310">
        <v>0</v>
      </c>
      <c r="FZ168" s="310">
        <v>0</v>
      </c>
      <c r="GA168" s="310">
        <v>0</v>
      </c>
      <c r="GB168" s="310">
        <v>0</v>
      </c>
      <c r="GC168" s="310">
        <v>0</v>
      </c>
      <c r="GD168" s="310">
        <v>0</v>
      </c>
      <c r="GE168" s="310">
        <v>0</v>
      </c>
      <c r="GF168" s="310">
        <v>0</v>
      </c>
      <c r="GG168" s="310">
        <v>0</v>
      </c>
      <c r="GH168" s="310">
        <v>0</v>
      </c>
      <c r="GI168" s="310">
        <v>0</v>
      </c>
      <c r="GJ168" s="294">
        <v>0</v>
      </c>
      <c r="GK168" s="310">
        <v>0</v>
      </c>
      <c r="GL168" s="294">
        <v>0</v>
      </c>
      <c r="GM168" s="310">
        <v>0</v>
      </c>
      <c r="GN168" s="258">
        <f t="shared" si="56"/>
        <v>0</v>
      </c>
      <c r="GO168" s="310">
        <v>0</v>
      </c>
      <c r="GP168" s="258">
        <f t="shared" si="57"/>
        <v>0</v>
      </c>
      <c r="GQ168" s="310">
        <v>0</v>
      </c>
      <c r="GR168" s="310">
        <v>0</v>
      </c>
      <c r="GS168" s="310">
        <v>0</v>
      </c>
      <c r="GT168" s="310">
        <v>0</v>
      </c>
      <c r="GU168" s="310">
        <v>0</v>
      </c>
      <c r="GV168" s="310">
        <v>0</v>
      </c>
      <c r="GW168" s="310">
        <v>0</v>
      </c>
      <c r="GX168" s="310">
        <v>0</v>
      </c>
      <c r="GY168" s="310">
        <v>0</v>
      </c>
      <c r="GZ168" s="310">
        <v>0</v>
      </c>
      <c r="HA168" s="310">
        <v>0</v>
      </c>
      <c r="HB168" s="310">
        <v>0</v>
      </c>
      <c r="HC168" s="310">
        <v>0</v>
      </c>
      <c r="HD168" s="310">
        <v>0</v>
      </c>
      <c r="HE168" s="310">
        <v>0</v>
      </c>
      <c r="HF168" s="258">
        <v>0</v>
      </c>
      <c r="HG168" s="310">
        <v>0</v>
      </c>
      <c r="HH168" s="258">
        <v>0</v>
      </c>
      <c r="HI168" s="311">
        <v>0</v>
      </c>
      <c r="HJ168" s="311">
        <v>0</v>
      </c>
      <c r="HK168" s="310">
        <v>0</v>
      </c>
      <c r="HL168" s="310">
        <v>0</v>
      </c>
      <c r="HM168" s="310">
        <v>0</v>
      </c>
      <c r="HN168" s="310">
        <v>0</v>
      </c>
      <c r="HO168" s="311">
        <v>0</v>
      </c>
      <c r="HP168" s="310">
        <v>0</v>
      </c>
      <c r="HQ168" s="310">
        <v>0</v>
      </c>
      <c r="HR168" s="310">
        <v>0</v>
      </c>
      <c r="HS168" s="310">
        <v>0</v>
      </c>
      <c r="HT168" s="310">
        <v>0</v>
      </c>
      <c r="HU168" s="310">
        <v>0</v>
      </c>
      <c r="HV168" s="310">
        <v>0</v>
      </c>
      <c r="HW168" s="310">
        <v>0</v>
      </c>
      <c r="HX168" s="310">
        <v>0</v>
      </c>
      <c r="HY168" s="310">
        <v>0</v>
      </c>
      <c r="HZ168" s="310">
        <v>0</v>
      </c>
      <c r="IA168" s="310">
        <v>0</v>
      </c>
      <c r="IB168" s="310">
        <v>0</v>
      </c>
      <c r="IC168" s="310">
        <v>0</v>
      </c>
      <c r="ID168" s="310">
        <v>0</v>
      </c>
      <c r="IE168" s="310">
        <v>0</v>
      </c>
      <c r="IF168" s="310">
        <v>0</v>
      </c>
      <c r="IG168" s="310">
        <v>0</v>
      </c>
      <c r="IH168" s="310">
        <v>0</v>
      </c>
      <c r="II168" s="310">
        <v>0</v>
      </c>
      <c r="IJ168" s="310">
        <v>0</v>
      </c>
      <c r="IK168" s="310">
        <v>0</v>
      </c>
      <c r="IL168" s="310">
        <v>0</v>
      </c>
      <c r="IM168" s="310">
        <v>0</v>
      </c>
      <c r="IN168" s="310">
        <v>0</v>
      </c>
      <c r="IO168" s="310">
        <v>0</v>
      </c>
      <c r="IP168" s="310">
        <v>0</v>
      </c>
      <c r="IQ168" s="310">
        <v>0</v>
      </c>
      <c r="IR168" s="310">
        <v>0</v>
      </c>
      <c r="IS168" s="310">
        <v>0</v>
      </c>
      <c r="IT168" s="310">
        <v>0</v>
      </c>
      <c r="IU168" s="310">
        <v>0</v>
      </c>
      <c r="IV168" s="310">
        <v>0</v>
      </c>
      <c r="IW168" s="310">
        <v>0</v>
      </c>
      <c r="IX168" s="310">
        <v>0</v>
      </c>
      <c r="IY168" s="310">
        <v>0</v>
      </c>
      <c r="IZ168" s="310">
        <v>0</v>
      </c>
      <c r="JA168" s="310">
        <v>0</v>
      </c>
    </row>
    <row r="169" spans="1:261" ht="47.25" x14ac:dyDescent="0.3">
      <c r="A169" s="293">
        <v>159</v>
      </c>
      <c r="B169" s="293" t="s">
        <v>526</v>
      </c>
      <c r="C169" s="292" t="s">
        <v>682</v>
      </c>
      <c r="D169" s="291">
        <v>1055181398</v>
      </c>
      <c r="E169" s="265">
        <f t="shared" si="52"/>
        <v>1379</v>
      </c>
      <c r="F169" s="265">
        <f t="shared" si="49"/>
        <v>0</v>
      </c>
      <c r="G169" s="265">
        <f t="shared" si="50"/>
        <v>1379</v>
      </c>
      <c r="H169" s="265">
        <f t="shared" si="59"/>
        <v>0</v>
      </c>
      <c r="I169" s="265">
        <f t="shared" si="51"/>
        <v>0</v>
      </c>
      <c r="J169" s="290">
        <f t="shared" si="53"/>
        <v>0</v>
      </c>
      <c r="K169" s="310">
        <v>0</v>
      </c>
      <c r="L169" s="290">
        <v>0</v>
      </c>
      <c r="M169" s="310">
        <v>0</v>
      </c>
      <c r="N169" s="310">
        <v>0</v>
      </c>
      <c r="O169" s="310">
        <v>0</v>
      </c>
      <c r="P169" s="294">
        <v>0</v>
      </c>
      <c r="Q169" s="310">
        <v>0</v>
      </c>
      <c r="R169" s="310">
        <v>0</v>
      </c>
      <c r="S169" s="310">
        <v>0</v>
      </c>
      <c r="T169" s="310">
        <v>0</v>
      </c>
      <c r="U169" s="310">
        <v>0</v>
      </c>
      <c r="V169" s="294">
        <v>0</v>
      </c>
      <c r="W169" s="310">
        <v>0</v>
      </c>
      <c r="X169" s="294">
        <v>0</v>
      </c>
      <c r="Y169" s="310">
        <v>0</v>
      </c>
      <c r="Z169" s="294">
        <v>0</v>
      </c>
      <c r="AA169" s="310">
        <v>0</v>
      </c>
      <c r="AB169" s="294">
        <v>0</v>
      </c>
      <c r="AC169" s="310">
        <v>0</v>
      </c>
      <c r="AD169" s="294">
        <v>0</v>
      </c>
      <c r="AE169" s="310">
        <v>0</v>
      </c>
      <c r="AF169" s="311">
        <v>0</v>
      </c>
      <c r="AG169" s="310">
        <v>0</v>
      </c>
      <c r="AH169" s="310">
        <v>0</v>
      </c>
      <c r="AI169" s="310">
        <v>0</v>
      </c>
      <c r="AJ169" s="310">
        <v>0</v>
      </c>
      <c r="AK169" s="310">
        <v>0</v>
      </c>
      <c r="AL169" s="312">
        <v>0</v>
      </c>
      <c r="AM169" s="310">
        <v>0</v>
      </c>
      <c r="AN169" s="310">
        <v>0</v>
      </c>
      <c r="AO169" s="310">
        <v>0</v>
      </c>
      <c r="AP169" s="310">
        <v>0</v>
      </c>
      <c r="AQ169" s="310">
        <v>0</v>
      </c>
      <c r="AR169" s="312">
        <v>0</v>
      </c>
      <c r="AS169" s="310">
        <v>0</v>
      </c>
      <c r="AT169" s="312">
        <v>0</v>
      </c>
      <c r="AU169" s="310">
        <v>0</v>
      </c>
      <c r="AV169" s="312">
        <v>0</v>
      </c>
      <c r="AW169" s="310">
        <v>0</v>
      </c>
      <c r="AX169" s="312">
        <v>0</v>
      </c>
      <c r="AY169" s="310">
        <v>0</v>
      </c>
      <c r="AZ169" s="310">
        <v>0</v>
      </c>
      <c r="BA169" s="310">
        <v>0</v>
      </c>
      <c r="BB169" s="290">
        <v>0</v>
      </c>
      <c r="BC169" s="310">
        <v>0</v>
      </c>
      <c r="BD169" s="310">
        <v>0</v>
      </c>
      <c r="BE169" s="310">
        <v>0</v>
      </c>
      <c r="BF169" s="294">
        <v>0</v>
      </c>
      <c r="BG169" s="310">
        <v>0</v>
      </c>
      <c r="BH169" s="290">
        <v>0</v>
      </c>
      <c r="BI169" s="310">
        <v>0</v>
      </c>
      <c r="BJ169" s="310">
        <v>0</v>
      </c>
      <c r="BK169" s="310">
        <v>0</v>
      </c>
      <c r="BL169" s="294">
        <v>0</v>
      </c>
      <c r="BM169" s="310">
        <v>0</v>
      </c>
      <c r="BN169" s="310">
        <v>0</v>
      </c>
      <c r="BO169" s="310">
        <v>0</v>
      </c>
      <c r="BP169" s="294">
        <v>0</v>
      </c>
      <c r="BQ169" s="310">
        <v>0</v>
      </c>
      <c r="BR169" s="290">
        <v>0</v>
      </c>
      <c r="BS169" s="290">
        <f t="shared" si="54"/>
        <v>0</v>
      </c>
      <c r="BT169" s="310">
        <v>0</v>
      </c>
      <c r="BU169" s="290">
        <v>0</v>
      </c>
      <c r="BV169" s="310">
        <v>0</v>
      </c>
      <c r="BW169" s="310">
        <v>0</v>
      </c>
      <c r="BX169" s="310">
        <v>0</v>
      </c>
      <c r="BY169" s="294">
        <v>0</v>
      </c>
      <c r="BZ169" s="310">
        <v>0</v>
      </c>
      <c r="CA169" s="310">
        <v>0</v>
      </c>
      <c r="CB169" s="310">
        <v>0</v>
      </c>
      <c r="CC169" s="258">
        <v>0</v>
      </c>
      <c r="CD169" s="310">
        <v>0</v>
      </c>
      <c r="CE169" s="310">
        <v>0</v>
      </c>
      <c r="CF169" s="313">
        <v>0</v>
      </c>
      <c r="CG169" s="313">
        <v>0</v>
      </c>
      <c r="CH169" s="310">
        <v>0</v>
      </c>
      <c r="CI169" s="313">
        <v>0</v>
      </c>
      <c r="CJ169" s="310">
        <v>0</v>
      </c>
      <c r="CK169" s="310">
        <v>0</v>
      </c>
      <c r="CL169" s="310">
        <v>0</v>
      </c>
      <c r="CM169" s="311">
        <v>0</v>
      </c>
      <c r="CN169" s="310">
        <v>0</v>
      </c>
      <c r="CO169" s="311">
        <v>0</v>
      </c>
      <c r="CP169" s="310">
        <v>0</v>
      </c>
      <c r="CQ169" s="310">
        <v>0</v>
      </c>
      <c r="CR169" s="310">
        <v>0</v>
      </c>
      <c r="CS169" s="290">
        <v>0</v>
      </c>
      <c r="CT169" s="310">
        <v>0</v>
      </c>
      <c r="CU169" s="310">
        <v>0</v>
      </c>
      <c r="CV169" s="310">
        <v>0</v>
      </c>
      <c r="CW169" s="310">
        <v>0</v>
      </c>
      <c r="CX169" s="310">
        <v>0</v>
      </c>
      <c r="CY169" s="290">
        <v>0</v>
      </c>
      <c r="CZ169" s="290">
        <f t="shared" si="55"/>
        <v>0</v>
      </c>
      <c r="DA169" s="310">
        <v>0</v>
      </c>
      <c r="DB169" s="290">
        <v>0</v>
      </c>
      <c r="DC169" s="310">
        <v>0</v>
      </c>
      <c r="DD169" s="294">
        <v>0</v>
      </c>
      <c r="DE169" s="310">
        <v>0</v>
      </c>
      <c r="DF169" s="310">
        <v>0</v>
      </c>
      <c r="DG169" s="310">
        <v>0</v>
      </c>
      <c r="DH169" s="310">
        <v>0</v>
      </c>
      <c r="DI169" s="310">
        <v>0</v>
      </c>
      <c r="DJ169" s="310">
        <v>0</v>
      </c>
      <c r="DK169" s="310">
        <v>0</v>
      </c>
      <c r="DL169" s="310">
        <v>0</v>
      </c>
      <c r="DM169" s="310">
        <v>0</v>
      </c>
      <c r="DN169" s="310">
        <v>0</v>
      </c>
      <c r="DO169" s="310">
        <v>0</v>
      </c>
      <c r="DP169" s="310">
        <v>0</v>
      </c>
      <c r="DQ169" s="310">
        <v>0</v>
      </c>
      <c r="DR169" s="294">
        <v>0</v>
      </c>
      <c r="DS169" s="310">
        <v>0</v>
      </c>
      <c r="DT169" s="294">
        <v>1379</v>
      </c>
      <c r="DU169" s="310">
        <v>0</v>
      </c>
      <c r="DV169" s="310">
        <v>0</v>
      </c>
      <c r="DW169" s="310">
        <v>0</v>
      </c>
      <c r="DX169" s="310">
        <v>0</v>
      </c>
      <c r="DY169" s="310">
        <v>0</v>
      </c>
      <c r="DZ169" s="310">
        <v>0</v>
      </c>
      <c r="EA169" s="310">
        <v>0</v>
      </c>
      <c r="EB169" s="310">
        <v>0</v>
      </c>
      <c r="EC169" s="310">
        <v>0</v>
      </c>
      <c r="ED169" s="310">
        <v>0</v>
      </c>
      <c r="EE169" s="310">
        <v>0</v>
      </c>
      <c r="EF169" s="310">
        <v>0</v>
      </c>
      <c r="EG169" s="310">
        <v>0</v>
      </c>
      <c r="EH169" s="294">
        <v>0</v>
      </c>
      <c r="EI169" s="294">
        <v>0</v>
      </c>
      <c r="EJ169" s="291">
        <v>167</v>
      </c>
      <c r="EK169" s="310">
        <v>0</v>
      </c>
      <c r="EL169" s="294">
        <v>3.5</v>
      </c>
      <c r="EM169" s="310">
        <v>0</v>
      </c>
      <c r="EN169" s="310">
        <v>0</v>
      </c>
      <c r="EO169" s="310">
        <v>0</v>
      </c>
      <c r="EP169" s="258">
        <v>0</v>
      </c>
      <c r="EQ169" s="310">
        <v>0</v>
      </c>
      <c r="ER169" s="310">
        <v>0</v>
      </c>
      <c r="ES169" s="310">
        <v>0</v>
      </c>
      <c r="ET169" s="310">
        <v>0</v>
      </c>
      <c r="EU169" s="310">
        <v>0</v>
      </c>
      <c r="EV169" s="305">
        <f t="shared" si="58"/>
        <v>0</v>
      </c>
      <c r="EW169" s="310">
        <v>0</v>
      </c>
      <c r="EX169" s="310">
        <v>0</v>
      </c>
      <c r="EY169" s="310">
        <v>0</v>
      </c>
      <c r="EZ169" s="310">
        <v>0</v>
      </c>
      <c r="FA169" s="310">
        <v>0</v>
      </c>
      <c r="FB169" s="310">
        <v>0</v>
      </c>
      <c r="FC169" s="310">
        <v>0</v>
      </c>
      <c r="FD169" s="310">
        <v>0</v>
      </c>
      <c r="FE169" s="310">
        <v>0</v>
      </c>
      <c r="FF169" s="310">
        <v>0</v>
      </c>
      <c r="FG169" s="310">
        <v>0</v>
      </c>
      <c r="FH169" s="310">
        <v>0</v>
      </c>
      <c r="FI169" s="310">
        <v>0</v>
      </c>
      <c r="FJ169" s="310">
        <v>0</v>
      </c>
      <c r="FK169" s="310">
        <v>0</v>
      </c>
      <c r="FL169" s="310">
        <v>0</v>
      </c>
      <c r="FM169" s="310">
        <v>0</v>
      </c>
      <c r="FN169" s="310">
        <v>0</v>
      </c>
      <c r="FO169" s="310">
        <v>0</v>
      </c>
      <c r="FP169" s="310">
        <v>0</v>
      </c>
      <c r="FQ169" s="310">
        <v>0</v>
      </c>
      <c r="FR169" s="310">
        <v>0</v>
      </c>
      <c r="FS169" s="310">
        <v>0</v>
      </c>
      <c r="FT169" s="310">
        <v>0</v>
      </c>
      <c r="FU169" s="310">
        <v>0</v>
      </c>
      <c r="FV169" s="310">
        <v>0</v>
      </c>
      <c r="FW169" s="310">
        <v>0</v>
      </c>
      <c r="FX169" s="310">
        <v>0</v>
      </c>
      <c r="FY169" s="310">
        <v>0</v>
      </c>
      <c r="FZ169" s="310">
        <v>0</v>
      </c>
      <c r="GA169" s="310">
        <v>0</v>
      </c>
      <c r="GB169" s="310">
        <v>0</v>
      </c>
      <c r="GC169" s="310">
        <v>0</v>
      </c>
      <c r="GD169" s="310">
        <v>0</v>
      </c>
      <c r="GE169" s="310">
        <v>0</v>
      </c>
      <c r="GF169" s="310">
        <v>0</v>
      </c>
      <c r="GG169" s="310">
        <v>0</v>
      </c>
      <c r="GH169" s="310">
        <v>0</v>
      </c>
      <c r="GI169" s="310">
        <v>0</v>
      </c>
      <c r="GJ169" s="294">
        <v>0</v>
      </c>
      <c r="GK169" s="310">
        <v>0</v>
      </c>
      <c r="GL169" s="294">
        <v>0</v>
      </c>
      <c r="GM169" s="310">
        <v>0</v>
      </c>
      <c r="GN169" s="258">
        <f t="shared" si="56"/>
        <v>0</v>
      </c>
      <c r="GO169" s="310">
        <v>0</v>
      </c>
      <c r="GP169" s="258">
        <f t="shared" si="57"/>
        <v>0</v>
      </c>
      <c r="GQ169" s="310">
        <v>0</v>
      </c>
      <c r="GR169" s="310">
        <v>0</v>
      </c>
      <c r="GS169" s="310">
        <v>0</v>
      </c>
      <c r="GT169" s="310">
        <v>0</v>
      </c>
      <c r="GU169" s="310">
        <v>0</v>
      </c>
      <c r="GV169" s="310">
        <v>0</v>
      </c>
      <c r="GW169" s="310">
        <v>0</v>
      </c>
      <c r="GX169" s="310">
        <v>0</v>
      </c>
      <c r="GY169" s="310">
        <v>0</v>
      </c>
      <c r="GZ169" s="310">
        <v>0</v>
      </c>
      <c r="HA169" s="310">
        <v>0</v>
      </c>
      <c r="HB169" s="310">
        <v>0</v>
      </c>
      <c r="HC169" s="310">
        <v>0</v>
      </c>
      <c r="HD169" s="310">
        <v>0</v>
      </c>
      <c r="HE169" s="310">
        <v>0</v>
      </c>
      <c r="HF169" s="258">
        <v>0</v>
      </c>
      <c r="HG169" s="310">
        <v>0</v>
      </c>
      <c r="HH169" s="258">
        <v>0</v>
      </c>
      <c r="HI169" s="311">
        <v>0</v>
      </c>
      <c r="HJ169" s="311">
        <v>0</v>
      </c>
      <c r="HK169" s="310">
        <v>0</v>
      </c>
      <c r="HL169" s="310">
        <v>0</v>
      </c>
      <c r="HM169" s="310">
        <v>0</v>
      </c>
      <c r="HN169" s="310">
        <v>0</v>
      </c>
      <c r="HO169" s="311">
        <v>0</v>
      </c>
      <c r="HP169" s="310">
        <v>0</v>
      </c>
      <c r="HQ169" s="310">
        <v>0</v>
      </c>
      <c r="HR169" s="310">
        <v>0</v>
      </c>
      <c r="HS169" s="310">
        <v>0</v>
      </c>
      <c r="HT169" s="310">
        <v>0</v>
      </c>
      <c r="HU169" s="310">
        <v>0</v>
      </c>
      <c r="HV169" s="310">
        <v>0</v>
      </c>
      <c r="HW169" s="310">
        <v>0</v>
      </c>
      <c r="HX169" s="310">
        <v>0</v>
      </c>
      <c r="HY169" s="310">
        <v>0</v>
      </c>
      <c r="HZ169" s="310">
        <v>0</v>
      </c>
      <c r="IA169" s="310">
        <v>0</v>
      </c>
      <c r="IB169" s="310">
        <v>0</v>
      </c>
      <c r="IC169" s="310">
        <v>0</v>
      </c>
      <c r="ID169" s="310">
        <v>0</v>
      </c>
      <c r="IE169" s="310">
        <v>0</v>
      </c>
      <c r="IF169" s="310">
        <v>0</v>
      </c>
      <c r="IG169" s="310">
        <v>0</v>
      </c>
      <c r="IH169" s="310">
        <v>0</v>
      </c>
      <c r="II169" s="310">
        <v>0</v>
      </c>
      <c r="IJ169" s="310">
        <v>0</v>
      </c>
      <c r="IK169" s="310">
        <v>0</v>
      </c>
      <c r="IL169" s="310">
        <v>0</v>
      </c>
      <c r="IM169" s="310">
        <v>0</v>
      </c>
      <c r="IN169" s="310">
        <v>0</v>
      </c>
      <c r="IO169" s="310">
        <v>0</v>
      </c>
      <c r="IP169" s="310">
        <v>0</v>
      </c>
      <c r="IQ169" s="310">
        <v>0</v>
      </c>
      <c r="IR169" s="310">
        <v>0</v>
      </c>
      <c r="IS169" s="310">
        <v>0</v>
      </c>
      <c r="IT169" s="310">
        <v>0</v>
      </c>
      <c r="IU169" s="310">
        <v>0</v>
      </c>
      <c r="IV169" s="310">
        <v>0</v>
      </c>
      <c r="IW169" s="310">
        <v>0</v>
      </c>
      <c r="IX169" s="310">
        <v>0</v>
      </c>
      <c r="IY169" s="310">
        <v>0</v>
      </c>
      <c r="IZ169" s="310">
        <v>0</v>
      </c>
      <c r="JA169" s="310">
        <v>0</v>
      </c>
    </row>
    <row r="170" spans="1:261" ht="315" x14ac:dyDescent="0.3">
      <c r="A170" s="293">
        <v>160</v>
      </c>
      <c r="B170" s="293" t="s">
        <v>526</v>
      </c>
      <c r="C170" s="292" t="s">
        <v>683</v>
      </c>
      <c r="D170" s="291">
        <v>1055181866</v>
      </c>
      <c r="E170" s="265">
        <f t="shared" si="52"/>
        <v>2644</v>
      </c>
      <c r="F170" s="265">
        <f t="shared" si="49"/>
        <v>0</v>
      </c>
      <c r="G170" s="265">
        <f t="shared" si="50"/>
        <v>2644</v>
      </c>
      <c r="H170" s="265">
        <f t="shared" si="59"/>
        <v>0</v>
      </c>
      <c r="I170" s="265">
        <f t="shared" si="51"/>
        <v>0</v>
      </c>
      <c r="J170" s="290">
        <f t="shared" si="53"/>
        <v>1</v>
      </c>
      <c r="K170" s="310">
        <v>0</v>
      </c>
      <c r="L170" s="290">
        <v>1</v>
      </c>
      <c r="M170" s="310">
        <v>0</v>
      </c>
      <c r="N170" s="310">
        <v>0</v>
      </c>
      <c r="O170" s="310">
        <v>0</v>
      </c>
      <c r="P170" s="294">
        <v>0</v>
      </c>
      <c r="Q170" s="310">
        <v>0</v>
      </c>
      <c r="R170" s="310">
        <v>0</v>
      </c>
      <c r="S170" s="310">
        <v>0</v>
      </c>
      <c r="T170" s="310">
        <v>0</v>
      </c>
      <c r="U170" s="310">
        <v>0</v>
      </c>
      <c r="V170" s="294">
        <v>0</v>
      </c>
      <c r="W170" s="310">
        <v>0</v>
      </c>
      <c r="X170" s="294">
        <v>0</v>
      </c>
      <c r="Y170" s="310">
        <v>0</v>
      </c>
      <c r="Z170" s="294">
        <v>0</v>
      </c>
      <c r="AA170" s="310">
        <v>0</v>
      </c>
      <c r="AB170" s="294">
        <v>0</v>
      </c>
      <c r="AC170" s="310">
        <v>0</v>
      </c>
      <c r="AD170" s="294">
        <v>4</v>
      </c>
      <c r="AE170" s="310">
        <v>0</v>
      </c>
      <c r="AF170" s="311">
        <v>0</v>
      </c>
      <c r="AG170" s="310">
        <v>0</v>
      </c>
      <c r="AH170" s="310">
        <v>0</v>
      </c>
      <c r="AI170" s="310">
        <v>0</v>
      </c>
      <c r="AJ170" s="310">
        <v>0</v>
      </c>
      <c r="AK170" s="310">
        <v>0</v>
      </c>
      <c r="AL170" s="312">
        <v>0</v>
      </c>
      <c r="AM170" s="310">
        <v>0</v>
      </c>
      <c r="AN170" s="310">
        <v>0</v>
      </c>
      <c r="AO170" s="310">
        <v>0</v>
      </c>
      <c r="AP170" s="310">
        <v>0</v>
      </c>
      <c r="AQ170" s="310">
        <v>0</v>
      </c>
      <c r="AR170" s="312">
        <v>0</v>
      </c>
      <c r="AS170" s="310">
        <v>0</v>
      </c>
      <c r="AT170" s="312">
        <v>0</v>
      </c>
      <c r="AU170" s="310">
        <v>0</v>
      </c>
      <c r="AV170" s="312">
        <v>0</v>
      </c>
      <c r="AW170" s="310">
        <v>0</v>
      </c>
      <c r="AX170" s="312">
        <v>0</v>
      </c>
      <c r="AY170" s="310">
        <v>0</v>
      </c>
      <c r="AZ170" s="310">
        <v>0</v>
      </c>
      <c r="BA170" s="310">
        <v>0</v>
      </c>
      <c r="BB170" s="290">
        <v>0</v>
      </c>
      <c r="BC170" s="310">
        <v>0</v>
      </c>
      <c r="BD170" s="310">
        <v>0</v>
      </c>
      <c r="BE170" s="310">
        <v>0</v>
      </c>
      <c r="BF170" s="294">
        <v>0</v>
      </c>
      <c r="BG170" s="310">
        <v>0</v>
      </c>
      <c r="BH170" s="290">
        <v>0</v>
      </c>
      <c r="BI170" s="310">
        <v>0</v>
      </c>
      <c r="BJ170" s="310">
        <v>0</v>
      </c>
      <c r="BK170" s="310">
        <v>0</v>
      </c>
      <c r="BL170" s="294">
        <v>0</v>
      </c>
      <c r="BM170" s="310">
        <v>0</v>
      </c>
      <c r="BN170" s="310">
        <v>0</v>
      </c>
      <c r="BO170" s="310">
        <v>0</v>
      </c>
      <c r="BP170" s="294">
        <v>0</v>
      </c>
      <c r="BQ170" s="310">
        <v>0</v>
      </c>
      <c r="BR170" s="290">
        <v>0</v>
      </c>
      <c r="BS170" s="290">
        <f t="shared" si="54"/>
        <v>0</v>
      </c>
      <c r="BT170" s="310">
        <v>0</v>
      </c>
      <c r="BU170" s="290">
        <v>0</v>
      </c>
      <c r="BV170" s="310">
        <v>0</v>
      </c>
      <c r="BW170" s="310">
        <v>0</v>
      </c>
      <c r="BX170" s="310">
        <v>0</v>
      </c>
      <c r="BY170" s="294">
        <v>0</v>
      </c>
      <c r="BZ170" s="310">
        <v>0</v>
      </c>
      <c r="CA170" s="310">
        <v>0</v>
      </c>
      <c r="CB170" s="310">
        <v>0</v>
      </c>
      <c r="CC170" s="258">
        <v>0</v>
      </c>
      <c r="CD170" s="310">
        <v>0</v>
      </c>
      <c r="CE170" s="310">
        <v>0</v>
      </c>
      <c r="CF170" s="313">
        <v>0</v>
      </c>
      <c r="CG170" s="313">
        <v>0</v>
      </c>
      <c r="CH170" s="310">
        <v>0</v>
      </c>
      <c r="CI170" s="313">
        <v>0</v>
      </c>
      <c r="CJ170" s="310">
        <v>0</v>
      </c>
      <c r="CK170" s="310">
        <v>0</v>
      </c>
      <c r="CL170" s="310">
        <v>0</v>
      </c>
      <c r="CM170" s="311">
        <v>0</v>
      </c>
      <c r="CN170" s="310">
        <v>0</v>
      </c>
      <c r="CO170" s="311">
        <v>0</v>
      </c>
      <c r="CP170" s="310">
        <v>0</v>
      </c>
      <c r="CQ170" s="310">
        <v>0</v>
      </c>
      <c r="CR170" s="310">
        <v>0</v>
      </c>
      <c r="CS170" s="290">
        <v>1</v>
      </c>
      <c r="CT170" s="310">
        <v>0</v>
      </c>
      <c r="CU170" s="310">
        <v>0</v>
      </c>
      <c r="CV170" s="310">
        <v>0</v>
      </c>
      <c r="CW170" s="310">
        <v>0</v>
      </c>
      <c r="CX170" s="310">
        <v>0</v>
      </c>
      <c r="CY170" s="290">
        <v>0</v>
      </c>
      <c r="CZ170" s="290">
        <f t="shared" si="55"/>
        <v>0</v>
      </c>
      <c r="DA170" s="310">
        <v>0</v>
      </c>
      <c r="DB170" s="290">
        <v>0</v>
      </c>
      <c r="DC170" s="310">
        <v>0</v>
      </c>
      <c r="DD170" s="294">
        <v>0</v>
      </c>
      <c r="DE170" s="310">
        <v>0</v>
      </c>
      <c r="DF170" s="310">
        <v>0</v>
      </c>
      <c r="DG170" s="310">
        <v>0</v>
      </c>
      <c r="DH170" s="310">
        <v>0</v>
      </c>
      <c r="DI170" s="310">
        <v>0</v>
      </c>
      <c r="DJ170" s="310">
        <v>0</v>
      </c>
      <c r="DK170" s="310">
        <v>0</v>
      </c>
      <c r="DL170" s="310">
        <v>0</v>
      </c>
      <c r="DM170" s="310">
        <v>0</v>
      </c>
      <c r="DN170" s="310">
        <v>0</v>
      </c>
      <c r="DO170" s="310">
        <v>0</v>
      </c>
      <c r="DP170" s="310">
        <v>0</v>
      </c>
      <c r="DQ170" s="310">
        <v>0</v>
      </c>
      <c r="DR170" s="294">
        <v>0</v>
      </c>
      <c r="DS170" s="310">
        <v>0</v>
      </c>
      <c r="DT170" s="294">
        <v>2644</v>
      </c>
      <c r="DU170" s="310">
        <v>0</v>
      </c>
      <c r="DV170" s="310">
        <v>0</v>
      </c>
      <c r="DW170" s="310">
        <v>0</v>
      </c>
      <c r="DX170" s="310">
        <v>0</v>
      </c>
      <c r="DY170" s="310">
        <v>0</v>
      </c>
      <c r="DZ170" s="310">
        <v>0</v>
      </c>
      <c r="EA170" s="310">
        <v>0</v>
      </c>
      <c r="EB170" s="310">
        <v>0</v>
      </c>
      <c r="EC170" s="310">
        <v>0</v>
      </c>
      <c r="ED170" s="310">
        <v>0</v>
      </c>
      <c r="EE170" s="310">
        <v>0</v>
      </c>
      <c r="EF170" s="310">
        <v>0</v>
      </c>
      <c r="EG170" s="310">
        <v>0</v>
      </c>
      <c r="EH170" s="294">
        <v>0</v>
      </c>
      <c r="EI170" s="294">
        <v>0</v>
      </c>
      <c r="EJ170" s="291">
        <v>0</v>
      </c>
      <c r="EK170" s="310">
        <v>0</v>
      </c>
      <c r="EL170" s="294">
        <v>0</v>
      </c>
      <c r="EM170" s="310">
        <v>0</v>
      </c>
      <c r="EN170" s="310">
        <v>0</v>
      </c>
      <c r="EO170" s="310">
        <v>0</v>
      </c>
      <c r="EP170" s="258">
        <v>0</v>
      </c>
      <c r="EQ170" s="310">
        <v>0</v>
      </c>
      <c r="ER170" s="310">
        <v>0</v>
      </c>
      <c r="ES170" s="310">
        <v>0</v>
      </c>
      <c r="ET170" s="310">
        <v>0</v>
      </c>
      <c r="EU170" s="310">
        <v>0</v>
      </c>
      <c r="EV170" s="305">
        <f t="shared" si="58"/>
        <v>0</v>
      </c>
      <c r="EW170" s="310">
        <v>0</v>
      </c>
      <c r="EX170" s="310">
        <v>0</v>
      </c>
      <c r="EY170" s="310">
        <v>0</v>
      </c>
      <c r="EZ170" s="310">
        <v>0</v>
      </c>
      <c r="FA170" s="310">
        <v>0</v>
      </c>
      <c r="FB170" s="310">
        <v>0</v>
      </c>
      <c r="FC170" s="310">
        <v>0</v>
      </c>
      <c r="FD170" s="310">
        <v>0</v>
      </c>
      <c r="FE170" s="310">
        <v>0</v>
      </c>
      <c r="FF170" s="310">
        <v>0</v>
      </c>
      <c r="FG170" s="310">
        <v>0</v>
      </c>
      <c r="FH170" s="310">
        <v>0</v>
      </c>
      <c r="FI170" s="310">
        <v>0</v>
      </c>
      <c r="FJ170" s="310">
        <v>0</v>
      </c>
      <c r="FK170" s="310">
        <v>0</v>
      </c>
      <c r="FL170" s="310">
        <v>0</v>
      </c>
      <c r="FM170" s="310">
        <v>0</v>
      </c>
      <c r="FN170" s="310">
        <v>0</v>
      </c>
      <c r="FO170" s="310">
        <v>0</v>
      </c>
      <c r="FP170" s="310">
        <v>0</v>
      </c>
      <c r="FQ170" s="310">
        <v>0</v>
      </c>
      <c r="FR170" s="310">
        <v>0</v>
      </c>
      <c r="FS170" s="310">
        <v>0</v>
      </c>
      <c r="FT170" s="310">
        <v>0</v>
      </c>
      <c r="FU170" s="310">
        <v>0</v>
      </c>
      <c r="FV170" s="310">
        <v>0</v>
      </c>
      <c r="FW170" s="310">
        <v>0</v>
      </c>
      <c r="FX170" s="310">
        <v>0</v>
      </c>
      <c r="FY170" s="310">
        <v>0</v>
      </c>
      <c r="FZ170" s="310">
        <v>0</v>
      </c>
      <c r="GA170" s="310">
        <v>0</v>
      </c>
      <c r="GB170" s="310">
        <v>0</v>
      </c>
      <c r="GC170" s="310">
        <v>0</v>
      </c>
      <c r="GD170" s="310">
        <v>0</v>
      </c>
      <c r="GE170" s="310">
        <v>0</v>
      </c>
      <c r="GF170" s="310">
        <v>0</v>
      </c>
      <c r="GG170" s="310">
        <v>0</v>
      </c>
      <c r="GH170" s="310">
        <v>0</v>
      </c>
      <c r="GI170" s="310">
        <v>0</v>
      </c>
      <c r="GJ170" s="294">
        <v>0</v>
      </c>
      <c r="GK170" s="310">
        <v>0</v>
      </c>
      <c r="GL170" s="294">
        <v>0</v>
      </c>
      <c r="GM170" s="310">
        <v>0</v>
      </c>
      <c r="GN170" s="258">
        <f t="shared" si="56"/>
        <v>0</v>
      </c>
      <c r="GO170" s="310">
        <v>0</v>
      </c>
      <c r="GP170" s="258">
        <f t="shared" si="57"/>
        <v>0</v>
      </c>
      <c r="GQ170" s="310">
        <v>0</v>
      </c>
      <c r="GR170" s="310">
        <v>0</v>
      </c>
      <c r="GS170" s="310">
        <v>0</v>
      </c>
      <c r="GT170" s="310">
        <v>0</v>
      </c>
      <c r="GU170" s="310">
        <v>0</v>
      </c>
      <c r="GV170" s="310">
        <v>0</v>
      </c>
      <c r="GW170" s="310">
        <v>0</v>
      </c>
      <c r="GX170" s="310">
        <v>0</v>
      </c>
      <c r="GY170" s="310">
        <v>0</v>
      </c>
      <c r="GZ170" s="310">
        <v>0</v>
      </c>
      <c r="HA170" s="310">
        <v>0</v>
      </c>
      <c r="HB170" s="310">
        <v>0</v>
      </c>
      <c r="HC170" s="310">
        <v>0</v>
      </c>
      <c r="HD170" s="310">
        <v>0</v>
      </c>
      <c r="HE170" s="310">
        <v>0</v>
      </c>
      <c r="HF170" s="258">
        <v>0</v>
      </c>
      <c r="HG170" s="310">
        <v>0</v>
      </c>
      <c r="HH170" s="258">
        <v>0</v>
      </c>
      <c r="HI170" s="311">
        <v>0</v>
      </c>
      <c r="HJ170" s="311">
        <v>0</v>
      </c>
      <c r="HK170" s="310">
        <v>0</v>
      </c>
      <c r="HL170" s="310">
        <v>0</v>
      </c>
      <c r="HM170" s="310">
        <v>0</v>
      </c>
      <c r="HN170" s="310">
        <v>0</v>
      </c>
      <c r="HO170" s="311">
        <v>0</v>
      </c>
      <c r="HP170" s="310">
        <v>0</v>
      </c>
      <c r="HQ170" s="310">
        <v>0</v>
      </c>
      <c r="HR170" s="310">
        <v>0</v>
      </c>
      <c r="HS170" s="310">
        <v>0</v>
      </c>
      <c r="HT170" s="310">
        <v>0</v>
      </c>
      <c r="HU170" s="310">
        <v>0</v>
      </c>
      <c r="HV170" s="310">
        <v>0</v>
      </c>
      <c r="HW170" s="310">
        <v>0</v>
      </c>
      <c r="HX170" s="310">
        <v>0</v>
      </c>
      <c r="HY170" s="310">
        <v>0</v>
      </c>
      <c r="HZ170" s="310">
        <v>0</v>
      </c>
      <c r="IA170" s="310">
        <v>0</v>
      </c>
      <c r="IB170" s="310">
        <v>0</v>
      </c>
      <c r="IC170" s="310">
        <v>0</v>
      </c>
      <c r="ID170" s="310">
        <v>0</v>
      </c>
      <c r="IE170" s="310">
        <v>0</v>
      </c>
      <c r="IF170" s="310">
        <v>0</v>
      </c>
      <c r="IG170" s="310">
        <v>0</v>
      </c>
      <c r="IH170" s="310">
        <v>0</v>
      </c>
      <c r="II170" s="310">
        <v>0</v>
      </c>
      <c r="IJ170" s="310">
        <v>0</v>
      </c>
      <c r="IK170" s="310">
        <v>0</v>
      </c>
      <c r="IL170" s="310">
        <v>0</v>
      </c>
      <c r="IM170" s="310">
        <v>0</v>
      </c>
      <c r="IN170" s="310">
        <v>0</v>
      </c>
      <c r="IO170" s="310">
        <v>0</v>
      </c>
      <c r="IP170" s="310">
        <v>0</v>
      </c>
      <c r="IQ170" s="310">
        <v>0</v>
      </c>
      <c r="IR170" s="310">
        <v>0</v>
      </c>
      <c r="IS170" s="310">
        <v>0</v>
      </c>
      <c r="IT170" s="310">
        <v>0</v>
      </c>
      <c r="IU170" s="310">
        <v>0</v>
      </c>
      <c r="IV170" s="310">
        <v>0</v>
      </c>
      <c r="IW170" s="310">
        <v>0</v>
      </c>
      <c r="IX170" s="310">
        <v>0</v>
      </c>
      <c r="IY170" s="310">
        <v>0</v>
      </c>
      <c r="IZ170" s="310">
        <v>0</v>
      </c>
      <c r="JA170" s="310">
        <v>0</v>
      </c>
    </row>
    <row r="171" spans="1:261" ht="63" x14ac:dyDescent="0.3">
      <c r="A171" s="293">
        <v>161</v>
      </c>
      <c r="B171" s="293" t="s">
        <v>526</v>
      </c>
      <c r="C171" s="292" t="s">
        <v>684</v>
      </c>
      <c r="D171" s="291">
        <v>247693122</v>
      </c>
      <c r="E171" s="265">
        <f t="shared" si="52"/>
        <v>3972.36</v>
      </c>
      <c r="F171" s="265">
        <f t="shared" si="49"/>
        <v>0</v>
      </c>
      <c r="G171" s="265">
        <f t="shared" si="50"/>
        <v>3549.36</v>
      </c>
      <c r="H171" s="265">
        <f t="shared" si="59"/>
        <v>0</v>
      </c>
      <c r="I171" s="265">
        <f t="shared" si="51"/>
        <v>423</v>
      </c>
      <c r="J171" s="290">
        <f t="shared" si="53"/>
        <v>2</v>
      </c>
      <c r="K171" s="310">
        <v>0</v>
      </c>
      <c r="L171" s="290">
        <v>2</v>
      </c>
      <c r="M171" s="310">
        <v>0</v>
      </c>
      <c r="N171" s="310">
        <v>0</v>
      </c>
      <c r="O171" s="310">
        <v>0</v>
      </c>
      <c r="P171" s="294">
        <v>0</v>
      </c>
      <c r="Q171" s="310">
        <v>0</v>
      </c>
      <c r="R171" s="310">
        <v>0</v>
      </c>
      <c r="S171" s="310">
        <v>0</v>
      </c>
      <c r="T171" s="310">
        <v>0</v>
      </c>
      <c r="U171" s="310">
        <v>0</v>
      </c>
      <c r="V171" s="294">
        <v>193</v>
      </c>
      <c r="W171" s="310">
        <v>0</v>
      </c>
      <c r="X171" s="294">
        <v>230</v>
      </c>
      <c r="Y171" s="310">
        <v>0</v>
      </c>
      <c r="Z171" s="294">
        <v>0</v>
      </c>
      <c r="AA171" s="310">
        <v>0</v>
      </c>
      <c r="AB171" s="294">
        <v>0</v>
      </c>
      <c r="AC171" s="310">
        <v>0</v>
      </c>
      <c r="AD171" s="294">
        <v>0</v>
      </c>
      <c r="AE171" s="310">
        <v>0</v>
      </c>
      <c r="AF171" s="311">
        <v>0</v>
      </c>
      <c r="AG171" s="310">
        <v>0</v>
      </c>
      <c r="AH171" s="310">
        <v>0</v>
      </c>
      <c r="AI171" s="310">
        <v>0</v>
      </c>
      <c r="AJ171" s="310">
        <v>0</v>
      </c>
      <c r="AK171" s="310">
        <v>0</v>
      </c>
      <c r="AL171" s="312">
        <v>0</v>
      </c>
      <c r="AM171" s="310">
        <v>0</v>
      </c>
      <c r="AN171" s="310">
        <v>0</v>
      </c>
      <c r="AO171" s="310">
        <v>0</v>
      </c>
      <c r="AP171" s="310">
        <v>0</v>
      </c>
      <c r="AQ171" s="310">
        <v>0</v>
      </c>
      <c r="AR171" s="312">
        <v>0</v>
      </c>
      <c r="AS171" s="310">
        <v>0</v>
      </c>
      <c r="AT171" s="312">
        <v>0</v>
      </c>
      <c r="AU171" s="310">
        <v>0</v>
      </c>
      <c r="AV171" s="312">
        <v>0</v>
      </c>
      <c r="AW171" s="310">
        <v>0</v>
      </c>
      <c r="AX171" s="312">
        <v>0</v>
      </c>
      <c r="AY171" s="310">
        <v>0</v>
      </c>
      <c r="AZ171" s="310">
        <v>0</v>
      </c>
      <c r="BA171" s="310">
        <v>0</v>
      </c>
      <c r="BB171" s="290">
        <v>0</v>
      </c>
      <c r="BC171" s="310">
        <v>0</v>
      </c>
      <c r="BD171" s="310">
        <v>0</v>
      </c>
      <c r="BE171" s="310">
        <v>0</v>
      </c>
      <c r="BF171" s="294">
        <v>0</v>
      </c>
      <c r="BG171" s="310">
        <v>0</v>
      </c>
      <c r="BH171" s="290">
        <v>52</v>
      </c>
      <c r="BI171" s="310">
        <v>0</v>
      </c>
      <c r="BJ171" s="310">
        <v>0</v>
      </c>
      <c r="BK171" s="310">
        <v>0</v>
      </c>
      <c r="BL171" s="294">
        <v>0</v>
      </c>
      <c r="BM171" s="310">
        <v>0</v>
      </c>
      <c r="BN171" s="310">
        <v>0</v>
      </c>
      <c r="BO171" s="310">
        <v>0</v>
      </c>
      <c r="BP171" s="294">
        <v>0</v>
      </c>
      <c r="BQ171" s="310">
        <v>0</v>
      </c>
      <c r="BR171" s="290">
        <v>0</v>
      </c>
      <c r="BS171" s="290">
        <f t="shared" si="54"/>
        <v>0</v>
      </c>
      <c r="BT171" s="310">
        <v>0</v>
      </c>
      <c r="BU171" s="290">
        <v>0</v>
      </c>
      <c r="BV171" s="310">
        <v>0</v>
      </c>
      <c r="BW171" s="310">
        <v>0</v>
      </c>
      <c r="BX171" s="310">
        <v>0</v>
      </c>
      <c r="BY171" s="294">
        <v>0</v>
      </c>
      <c r="BZ171" s="310">
        <v>0</v>
      </c>
      <c r="CA171" s="310">
        <v>0</v>
      </c>
      <c r="CB171" s="310">
        <v>0</v>
      </c>
      <c r="CC171" s="258">
        <v>0</v>
      </c>
      <c r="CD171" s="310">
        <v>0</v>
      </c>
      <c r="CE171" s="310">
        <v>0</v>
      </c>
      <c r="CF171" s="313">
        <v>0</v>
      </c>
      <c r="CG171" s="313">
        <v>0</v>
      </c>
      <c r="CH171" s="310">
        <v>0</v>
      </c>
      <c r="CI171" s="313">
        <v>0</v>
      </c>
      <c r="CJ171" s="310">
        <v>0</v>
      </c>
      <c r="CK171" s="310">
        <v>0</v>
      </c>
      <c r="CL171" s="310">
        <v>0</v>
      </c>
      <c r="CM171" s="311">
        <v>0</v>
      </c>
      <c r="CN171" s="310">
        <v>0</v>
      </c>
      <c r="CO171" s="311">
        <v>2</v>
      </c>
      <c r="CP171" s="310">
        <v>0</v>
      </c>
      <c r="CQ171" s="310">
        <v>0</v>
      </c>
      <c r="CR171" s="310">
        <v>0</v>
      </c>
      <c r="CS171" s="290">
        <v>10</v>
      </c>
      <c r="CT171" s="310">
        <v>0</v>
      </c>
      <c r="CU171" s="310">
        <v>0</v>
      </c>
      <c r="CV171" s="310">
        <v>0</v>
      </c>
      <c r="CW171" s="310">
        <v>0</v>
      </c>
      <c r="CX171" s="310">
        <v>0</v>
      </c>
      <c r="CY171" s="290">
        <v>0</v>
      </c>
      <c r="CZ171" s="290">
        <f t="shared" si="55"/>
        <v>12</v>
      </c>
      <c r="DA171" s="310">
        <v>0</v>
      </c>
      <c r="DB171" s="290">
        <v>12</v>
      </c>
      <c r="DC171" s="310">
        <v>0</v>
      </c>
      <c r="DD171" s="294">
        <v>370</v>
      </c>
      <c r="DE171" s="310">
        <v>0</v>
      </c>
      <c r="DF171" s="310">
        <v>0</v>
      </c>
      <c r="DG171" s="310">
        <v>0</v>
      </c>
      <c r="DH171" s="310">
        <v>0</v>
      </c>
      <c r="DI171" s="310">
        <v>0</v>
      </c>
      <c r="DJ171" s="310">
        <v>0</v>
      </c>
      <c r="DK171" s="310">
        <v>0</v>
      </c>
      <c r="DL171" s="310">
        <v>0</v>
      </c>
      <c r="DM171" s="310">
        <v>0</v>
      </c>
      <c r="DN171" s="310">
        <v>0</v>
      </c>
      <c r="DO171" s="310">
        <v>0</v>
      </c>
      <c r="DP171" s="310">
        <v>0</v>
      </c>
      <c r="DQ171" s="310">
        <v>0</v>
      </c>
      <c r="DR171" s="294">
        <v>0</v>
      </c>
      <c r="DS171" s="310">
        <v>0</v>
      </c>
      <c r="DT171" s="294">
        <v>2707</v>
      </c>
      <c r="DU171" s="310">
        <v>0</v>
      </c>
      <c r="DV171" s="310">
        <v>0</v>
      </c>
      <c r="DW171" s="310">
        <v>0</v>
      </c>
      <c r="DX171" s="310">
        <v>0</v>
      </c>
      <c r="DY171" s="310">
        <v>0</v>
      </c>
      <c r="DZ171" s="310">
        <v>0</v>
      </c>
      <c r="EA171" s="310">
        <v>0</v>
      </c>
      <c r="EB171" s="310">
        <v>0</v>
      </c>
      <c r="EC171" s="310">
        <v>0</v>
      </c>
      <c r="ED171" s="310">
        <v>0</v>
      </c>
      <c r="EE171" s="310">
        <v>0</v>
      </c>
      <c r="EF171" s="310">
        <v>0</v>
      </c>
      <c r="EG171" s="310">
        <v>0</v>
      </c>
      <c r="EH171" s="294">
        <v>0</v>
      </c>
      <c r="EI171" s="294">
        <v>0</v>
      </c>
      <c r="EJ171" s="291">
        <v>677</v>
      </c>
      <c r="EK171" s="310">
        <v>0</v>
      </c>
      <c r="EL171" s="294">
        <v>4</v>
      </c>
      <c r="EM171" s="310">
        <v>0</v>
      </c>
      <c r="EN171" s="310">
        <v>0</v>
      </c>
      <c r="EO171" s="310">
        <v>0</v>
      </c>
      <c r="EP171" s="258">
        <v>472.36</v>
      </c>
      <c r="EQ171" s="310">
        <v>0</v>
      </c>
      <c r="ER171" s="310">
        <v>0</v>
      </c>
      <c r="ES171" s="310">
        <v>0</v>
      </c>
      <c r="ET171" s="310">
        <v>0</v>
      </c>
      <c r="EU171" s="310">
        <v>0</v>
      </c>
      <c r="EV171" s="258">
        <v>0</v>
      </c>
      <c r="EW171" s="310">
        <v>0</v>
      </c>
      <c r="EX171" s="310">
        <v>0</v>
      </c>
      <c r="EY171" s="310">
        <v>0</v>
      </c>
      <c r="EZ171" s="310">
        <v>0</v>
      </c>
      <c r="FA171" s="310">
        <v>0</v>
      </c>
      <c r="FB171" s="310">
        <v>0</v>
      </c>
      <c r="FC171" s="310">
        <v>0</v>
      </c>
      <c r="FD171" s="310">
        <v>0</v>
      </c>
      <c r="FE171" s="310">
        <v>0</v>
      </c>
      <c r="FF171" s="310">
        <v>0</v>
      </c>
      <c r="FG171" s="310">
        <v>0</v>
      </c>
      <c r="FH171" s="310">
        <v>0</v>
      </c>
      <c r="FI171" s="310">
        <v>0</v>
      </c>
      <c r="FJ171" s="310">
        <v>0</v>
      </c>
      <c r="FK171" s="310">
        <v>0</v>
      </c>
      <c r="FL171" s="310">
        <v>0</v>
      </c>
      <c r="FM171" s="310">
        <v>0</v>
      </c>
      <c r="FN171" s="310">
        <v>0</v>
      </c>
      <c r="FO171" s="310">
        <v>0</v>
      </c>
      <c r="FP171" s="310">
        <v>0</v>
      </c>
      <c r="FQ171" s="310">
        <v>0</v>
      </c>
      <c r="FR171" s="310">
        <v>0</v>
      </c>
      <c r="FS171" s="310">
        <v>0</v>
      </c>
      <c r="FT171" s="310">
        <v>0</v>
      </c>
      <c r="FU171" s="310">
        <v>0</v>
      </c>
      <c r="FV171" s="310">
        <v>0</v>
      </c>
      <c r="FW171" s="310">
        <v>0</v>
      </c>
      <c r="FX171" s="310">
        <v>0</v>
      </c>
      <c r="FY171" s="310">
        <v>0</v>
      </c>
      <c r="FZ171" s="310">
        <v>0</v>
      </c>
      <c r="GA171" s="310">
        <v>0</v>
      </c>
      <c r="GB171" s="310">
        <v>0</v>
      </c>
      <c r="GC171" s="310">
        <v>0</v>
      </c>
      <c r="GD171" s="310">
        <v>0</v>
      </c>
      <c r="GE171" s="310">
        <v>0</v>
      </c>
      <c r="GF171" s="310">
        <v>0</v>
      </c>
      <c r="GG171" s="310">
        <v>0</v>
      </c>
      <c r="GH171" s="310">
        <v>0</v>
      </c>
      <c r="GI171" s="310">
        <v>0</v>
      </c>
      <c r="GJ171" s="294">
        <v>190</v>
      </c>
      <c r="GK171" s="310">
        <v>0</v>
      </c>
      <c r="GL171" s="294">
        <v>2</v>
      </c>
      <c r="GM171" s="310">
        <v>0</v>
      </c>
      <c r="GN171" s="258">
        <f t="shared" si="56"/>
        <v>0</v>
      </c>
      <c r="GO171" s="310">
        <v>0</v>
      </c>
      <c r="GP171" s="258">
        <f t="shared" si="57"/>
        <v>0</v>
      </c>
      <c r="GQ171" s="310">
        <v>0</v>
      </c>
      <c r="GR171" s="310">
        <v>0</v>
      </c>
      <c r="GS171" s="310">
        <v>0</v>
      </c>
      <c r="GT171" s="310">
        <v>0</v>
      </c>
      <c r="GU171" s="310">
        <v>0</v>
      </c>
      <c r="GV171" s="310">
        <v>0</v>
      </c>
      <c r="GW171" s="310">
        <v>0</v>
      </c>
      <c r="GX171" s="310">
        <v>0</v>
      </c>
      <c r="GY171" s="310">
        <v>0</v>
      </c>
      <c r="GZ171" s="310">
        <v>0</v>
      </c>
      <c r="HA171" s="310">
        <v>0</v>
      </c>
      <c r="HB171" s="310">
        <v>0</v>
      </c>
      <c r="HC171" s="310">
        <v>0</v>
      </c>
      <c r="HD171" s="310">
        <v>0</v>
      </c>
      <c r="HE171" s="310">
        <v>0</v>
      </c>
      <c r="HF171" s="258">
        <v>0</v>
      </c>
      <c r="HG171" s="310">
        <v>0</v>
      </c>
      <c r="HH171" s="258">
        <v>0</v>
      </c>
      <c r="HI171" s="311">
        <v>0</v>
      </c>
      <c r="HJ171" s="311">
        <v>0</v>
      </c>
      <c r="HK171" s="310">
        <v>0</v>
      </c>
      <c r="HL171" s="310">
        <v>0</v>
      </c>
      <c r="HM171" s="310">
        <v>0</v>
      </c>
      <c r="HN171" s="310">
        <v>0</v>
      </c>
      <c r="HO171" s="311">
        <v>0</v>
      </c>
      <c r="HP171" s="310">
        <v>0</v>
      </c>
      <c r="HQ171" s="310">
        <v>0</v>
      </c>
      <c r="HR171" s="310">
        <v>0</v>
      </c>
      <c r="HS171" s="310">
        <v>0</v>
      </c>
      <c r="HT171" s="310">
        <v>0</v>
      </c>
      <c r="HU171" s="310">
        <v>0</v>
      </c>
      <c r="HV171" s="310">
        <v>0</v>
      </c>
      <c r="HW171" s="310">
        <v>0</v>
      </c>
      <c r="HX171" s="310">
        <v>0</v>
      </c>
      <c r="HY171" s="310">
        <v>0</v>
      </c>
      <c r="HZ171" s="310">
        <v>0</v>
      </c>
      <c r="IA171" s="310">
        <v>0</v>
      </c>
      <c r="IB171" s="310">
        <v>0</v>
      </c>
      <c r="IC171" s="310">
        <v>0</v>
      </c>
      <c r="ID171" s="310">
        <v>0</v>
      </c>
      <c r="IE171" s="310">
        <v>0</v>
      </c>
      <c r="IF171" s="310">
        <v>0</v>
      </c>
      <c r="IG171" s="310">
        <v>0</v>
      </c>
      <c r="IH171" s="310">
        <v>0</v>
      </c>
      <c r="II171" s="310">
        <v>0</v>
      </c>
      <c r="IJ171" s="310">
        <v>0</v>
      </c>
      <c r="IK171" s="310">
        <v>0</v>
      </c>
      <c r="IL171" s="310">
        <v>0</v>
      </c>
      <c r="IM171" s="310">
        <v>0</v>
      </c>
      <c r="IN171" s="310">
        <v>0</v>
      </c>
      <c r="IO171" s="310">
        <v>0</v>
      </c>
      <c r="IP171" s="310">
        <v>0</v>
      </c>
      <c r="IQ171" s="310">
        <v>0</v>
      </c>
      <c r="IR171" s="310">
        <v>0</v>
      </c>
      <c r="IS171" s="310">
        <v>0</v>
      </c>
      <c r="IT171" s="310">
        <v>0</v>
      </c>
      <c r="IU171" s="310">
        <v>0</v>
      </c>
      <c r="IV171" s="310">
        <v>0</v>
      </c>
      <c r="IW171" s="310">
        <v>0</v>
      </c>
      <c r="IX171" s="310">
        <v>0</v>
      </c>
      <c r="IY171" s="310">
        <v>0</v>
      </c>
      <c r="IZ171" s="310">
        <v>0</v>
      </c>
      <c r="JA171" s="310">
        <v>0</v>
      </c>
    </row>
    <row r="172" spans="1:261" ht="63" x14ac:dyDescent="0.3">
      <c r="A172" s="293">
        <v>162</v>
      </c>
      <c r="B172" s="293" t="s">
        <v>526</v>
      </c>
      <c r="C172" s="292" t="s">
        <v>685</v>
      </c>
      <c r="D172" s="291">
        <v>247693086</v>
      </c>
      <c r="E172" s="265">
        <f t="shared" si="52"/>
        <v>4906.5200000000004</v>
      </c>
      <c r="F172" s="265">
        <f t="shared" si="49"/>
        <v>0</v>
      </c>
      <c r="G172" s="265">
        <f t="shared" si="50"/>
        <v>2921</v>
      </c>
      <c r="H172" s="265">
        <f t="shared" si="59"/>
        <v>0</v>
      </c>
      <c r="I172" s="265">
        <f t="shared" si="51"/>
        <v>1985.52</v>
      </c>
      <c r="J172" s="290">
        <f t="shared" si="53"/>
        <v>2</v>
      </c>
      <c r="K172" s="310">
        <v>0</v>
      </c>
      <c r="L172" s="290">
        <v>2</v>
      </c>
      <c r="M172" s="310">
        <v>0</v>
      </c>
      <c r="N172" s="310">
        <v>0</v>
      </c>
      <c r="O172" s="310">
        <v>0</v>
      </c>
      <c r="P172" s="294">
        <v>0</v>
      </c>
      <c r="Q172" s="310">
        <v>0</v>
      </c>
      <c r="R172" s="310">
        <v>0</v>
      </c>
      <c r="S172" s="310">
        <v>0</v>
      </c>
      <c r="T172" s="310">
        <v>0</v>
      </c>
      <c r="U172" s="310">
        <v>0</v>
      </c>
      <c r="V172" s="294">
        <v>0</v>
      </c>
      <c r="W172" s="310">
        <v>0</v>
      </c>
      <c r="X172" s="294">
        <v>0</v>
      </c>
      <c r="Y172" s="310">
        <v>0</v>
      </c>
      <c r="Z172" s="294">
        <v>916</v>
      </c>
      <c r="AA172" s="310">
        <v>0</v>
      </c>
      <c r="AB172" s="294">
        <v>0</v>
      </c>
      <c r="AC172" s="310">
        <v>0</v>
      </c>
      <c r="AD172" s="294">
        <v>0</v>
      </c>
      <c r="AE172" s="310">
        <v>0</v>
      </c>
      <c r="AF172" s="311">
        <v>1</v>
      </c>
      <c r="AG172" s="310">
        <v>0</v>
      </c>
      <c r="AH172" s="310">
        <v>0</v>
      </c>
      <c r="AI172" s="310">
        <v>0</v>
      </c>
      <c r="AJ172" s="310">
        <v>0</v>
      </c>
      <c r="AK172" s="310">
        <v>0</v>
      </c>
      <c r="AL172" s="312">
        <v>0</v>
      </c>
      <c r="AM172" s="310">
        <v>0</v>
      </c>
      <c r="AN172" s="310">
        <v>0</v>
      </c>
      <c r="AO172" s="310">
        <v>0</v>
      </c>
      <c r="AP172" s="310">
        <v>0</v>
      </c>
      <c r="AQ172" s="310">
        <v>0</v>
      </c>
      <c r="AR172" s="312">
        <v>0</v>
      </c>
      <c r="AS172" s="310">
        <v>0</v>
      </c>
      <c r="AT172" s="312">
        <v>0</v>
      </c>
      <c r="AU172" s="310">
        <v>0</v>
      </c>
      <c r="AV172" s="312">
        <v>35</v>
      </c>
      <c r="AW172" s="310">
        <v>0</v>
      </c>
      <c r="AX172" s="312">
        <v>0</v>
      </c>
      <c r="AY172" s="310">
        <v>0</v>
      </c>
      <c r="AZ172" s="310">
        <v>0</v>
      </c>
      <c r="BA172" s="310">
        <v>0</v>
      </c>
      <c r="BB172" s="290">
        <v>0</v>
      </c>
      <c r="BC172" s="310">
        <v>0</v>
      </c>
      <c r="BD172" s="310">
        <v>0</v>
      </c>
      <c r="BE172" s="310">
        <v>0</v>
      </c>
      <c r="BF172" s="294">
        <v>0</v>
      </c>
      <c r="BG172" s="310">
        <v>0</v>
      </c>
      <c r="BH172" s="290">
        <v>24</v>
      </c>
      <c r="BI172" s="310">
        <v>0</v>
      </c>
      <c r="BJ172" s="310">
        <v>0</v>
      </c>
      <c r="BK172" s="310">
        <v>0</v>
      </c>
      <c r="BL172" s="294">
        <v>0</v>
      </c>
      <c r="BM172" s="310">
        <v>0</v>
      </c>
      <c r="BN172" s="310">
        <v>0</v>
      </c>
      <c r="BO172" s="310">
        <v>0</v>
      </c>
      <c r="BP172" s="294">
        <v>0</v>
      </c>
      <c r="BQ172" s="310">
        <v>0</v>
      </c>
      <c r="BR172" s="290">
        <v>0</v>
      </c>
      <c r="BS172" s="290">
        <f t="shared" si="54"/>
        <v>0</v>
      </c>
      <c r="BT172" s="310">
        <v>0</v>
      </c>
      <c r="BU172" s="290">
        <v>0</v>
      </c>
      <c r="BV172" s="310">
        <v>0</v>
      </c>
      <c r="BW172" s="310">
        <v>0</v>
      </c>
      <c r="BX172" s="310">
        <v>0</v>
      </c>
      <c r="BY172" s="294">
        <v>0</v>
      </c>
      <c r="BZ172" s="310">
        <v>0</v>
      </c>
      <c r="CA172" s="310">
        <v>0</v>
      </c>
      <c r="CB172" s="310">
        <v>0</v>
      </c>
      <c r="CC172" s="258">
        <v>0</v>
      </c>
      <c r="CD172" s="310">
        <v>0</v>
      </c>
      <c r="CE172" s="310">
        <v>0</v>
      </c>
      <c r="CF172" s="313">
        <v>0</v>
      </c>
      <c r="CG172" s="313">
        <v>0</v>
      </c>
      <c r="CH172" s="310">
        <v>0</v>
      </c>
      <c r="CI172" s="313">
        <v>0</v>
      </c>
      <c r="CJ172" s="310">
        <v>0</v>
      </c>
      <c r="CK172" s="310">
        <v>52</v>
      </c>
      <c r="CL172" s="310">
        <v>0</v>
      </c>
      <c r="CM172" s="311">
        <v>0</v>
      </c>
      <c r="CN172" s="310">
        <v>0</v>
      </c>
      <c r="CO172" s="311">
        <v>1</v>
      </c>
      <c r="CP172" s="310">
        <v>0</v>
      </c>
      <c r="CQ172" s="310">
        <v>0</v>
      </c>
      <c r="CR172" s="310">
        <v>0</v>
      </c>
      <c r="CS172" s="290">
        <v>2</v>
      </c>
      <c r="CT172" s="310">
        <v>0</v>
      </c>
      <c r="CU172" s="310">
        <v>0</v>
      </c>
      <c r="CV172" s="310">
        <v>0</v>
      </c>
      <c r="CW172" s="310">
        <v>0</v>
      </c>
      <c r="CX172" s="310">
        <v>0</v>
      </c>
      <c r="CY172" s="290">
        <v>0</v>
      </c>
      <c r="CZ172" s="290">
        <f t="shared" si="55"/>
        <v>32</v>
      </c>
      <c r="DA172" s="310">
        <v>0</v>
      </c>
      <c r="DB172" s="290">
        <v>32</v>
      </c>
      <c r="DC172" s="310">
        <v>0</v>
      </c>
      <c r="DD172" s="294">
        <v>420</v>
      </c>
      <c r="DE172" s="310">
        <v>0</v>
      </c>
      <c r="DF172" s="310">
        <v>0</v>
      </c>
      <c r="DG172" s="310">
        <v>0</v>
      </c>
      <c r="DH172" s="310">
        <v>0</v>
      </c>
      <c r="DI172" s="310">
        <v>0</v>
      </c>
      <c r="DJ172" s="310">
        <v>0</v>
      </c>
      <c r="DK172" s="310">
        <v>0</v>
      </c>
      <c r="DL172" s="310">
        <v>0</v>
      </c>
      <c r="DM172" s="310">
        <v>0</v>
      </c>
      <c r="DN172" s="310">
        <v>0</v>
      </c>
      <c r="DO172" s="310">
        <v>0</v>
      </c>
      <c r="DP172" s="310">
        <v>0</v>
      </c>
      <c r="DQ172" s="310">
        <v>0</v>
      </c>
      <c r="DR172" s="294">
        <v>0</v>
      </c>
      <c r="DS172" s="310">
        <v>0</v>
      </c>
      <c r="DT172" s="294">
        <v>2501</v>
      </c>
      <c r="DU172" s="310">
        <v>0</v>
      </c>
      <c r="DV172" s="310">
        <v>0</v>
      </c>
      <c r="DW172" s="310">
        <v>0</v>
      </c>
      <c r="DX172" s="310">
        <v>0</v>
      </c>
      <c r="DY172" s="310">
        <v>0</v>
      </c>
      <c r="DZ172" s="310">
        <v>0</v>
      </c>
      <c r="EA172" s="310">
        <v>0</v>
      </c>
      <c r="EB172" s="310">
        <v>0</v>
      </c>
      <c r="EC172" s="310">
        <v>0</v>
      </c>
      <c r="ED172" s="310">
        <v>0</v>
      </c>
      <c r="EE172" s="310">
        <v>0</v>
      </c>
      <c r="EF172" s="310">
        <v>0</v>
      </c>
      <c r="EG172" s="310">
        <v>0</v>
      </c>
      <c r="EH172" s="294">
        <v>0</v>
      </c>
      <c r="EI172" s="294">
        <v>0</v>
      </c>
      <c r="EJ172" s="291">
        <v>0</v>
      </c>
      <c r="EK172" s="310">
        <v>0</v>
      </c>
      <c r="EL172" s="294">
        <v>0</v>
      </c>
      <c r="EM172" s="310">
        <v>0</v>
      </c>
      <c r="EN172" s="310">
        <v>0</v>
      </c>
      <c r="EO172" s="310">
        <v>0</v>
      </c>
      <c r="EP172" s="258">
        <v>0</v>
      </c>
      <c r="EQ172" s="310">
        <v>0</v>
      </c>
      <c r="ER172" s="310">
        <v>0</v>
      </c>
      <c r="ES172" s="310">
        <v>0</v>
      </c>
      <c r="ET172" s="310">
        <v>0</v>
      </c>
      <c r="EU172" s="310">
        <v>0</v>
      </c>
      <c r="EV172" s="258">
        <v>1034.52</v>
      </c>
      <c r="EW172" s="310">
        <v>0</v>
      </c>
      <c r="EX172" s="310">
        <v>0</v>
      </c>
      <c r="EY172" s="310">
        <v>0</v>
      </c>
      <c r="EZ172" s="310">
        <v>0</v>
      </c>
      <c r="FA172" s="310">
        <v>0</v>
      </c>
      <c r="FB172" s="310">
        <v>0</v>
      </c>
      <c r="FC172" s="310">
        <v>0</v>
      </c>
      <c r="FD172" s="310">
        <v>0</v>
      </c>
      <c r="FE172" s="310">
        <v>0</v>
      </c>
      <c r="FF172" s="310">
        <v>0</v>
      </c>
      <c r="FG172" s="310">
        <v>0</v>
      </c>
      <c r="FH172" s="310">
        <v>0</v>
      </c>
      <c r="FI172" s="310">
        <v>0</v>
      </c>
      <c r="FJ172" s="310">
        <v>0</v>
      </c>
      <c r="FK172" s="310">
        <v>0</v>
      </c>
      <c r="FL172" s="310">
        <v>0</v>
      </c>
      <c r="FM172" s="310">
        <v>0</v>
      </c>
      <c r="FN172" s="310">
        <v>0</v>
      </c>
      <c r="FO172" s="310">
        <v>0</v>
      </c>
      <c r="FP172" s="310">
        <v>0</v>
      </c>
      <c r="FQ172" s="310">
        <v>0</v>
      </c>
      <c r="FR172" s="310">
        <v>0</v>
      </c>
      <c r="FS172" s="310">
        <v>0</v>
      </c>
      <c r="FT172" s="310">
        <v>0</v>
      </c>
      <c r="FU172" s="310">
        <v>0</v>
      </c>
      <c r="FV172" s="310">
        <v>0</v>
      </c>
      <c r="FW172" s="310">
        <v>0</v>
      </c>
      <c r="FX172" s="310">
        <v>0</v>
      </c>
      <c r="FY172" s="310">
        <v>0</v>
      </c>
      <c r="FZ172" s="310">
        <v>0</v>
      </c>
      <c r="GA172" s="310">
        <v>0</v>
      </c>
      <c r="GB172" s="310">
        <v>0</v>
      </c>
      <c r="GC172" s="310">
        <v>0</v>
      </c>
      <c r="GD172" s="310">
        <v>0</v>
      </c>
      <c r="GE172" s="310">
        <v>0</v>
      </c>
      <c r="GF172" s="310">
        <v>0</v>
      </c>
      <c r="GG172" s="310">
        <v>0</v>
      </c>
      <c r="GH172" s="310">
        <v>0</v>
      </c>
      <c r="GI172" s="310">
        <v>0</v>
      </c>
      <c r="GJ172" s="294">
        <v>688</v>
      </c>
      <c r="GK172" s="310">
        <v>0</v>
      </c>
      <c r="GL172" s="294">
        <v>1.5</v>
      </c>
      <c r="GM172" s="310">
        <v>0</v>
      </c>
      <c r="GN172" s="258">
        <f t="shared" si="56"/>
        <v>0</v>
      </c>
      <c r="GO172" s="310">
        <v>0</v>
      </c>
      <c r="GP172" s="258">
        <f t="shared" si="57"/>
        <v>0</v>
      </c>
      <c r="GQ172" s="310">
        <v>0</v>
      </c>
      <c r="GR172" s="310">
        <v>0</v>
      </c>
      <c r="GS172" s="310">
        <v>0</v>
      </c>
      <c r="GT172" s="310">
        <v>0</v>
      </c>
      <c r="GU172" s="310">
        <v>0</v>
      </c>
      <c r="GV172" s="310">
        <v>0</v>
      </c>
      <c r="GW172" s="310">
        <v>0</v>
      </c>
      <c r="GX172" s="310">
        <v>0</v>
      </c>
      <c r="GY172" s="310">
        <v>0</v>
      </c>
      <c r="GZ172" s="310">
        <v>0</v>
      </c>
      <c r="HA172" s="310">
        <v>0</v>
      </c>
      <c r="HB172" s="310">
        <v>0</v>
      </c>
      <c r="HC172" s="310">
        <v>0</v>
      </c>
      <c r="HD172" s="310">
        <v>0</v>
      </c>
      <c r="HE172" s="310">
        <v>0</v>
      </c>
      <c r="HF172" s="258">
        <v>0</v>
      </c>
      <c r="HG172" s="310">
        <v>0</v>
      </c>
      <c r="HH172" s="258">
        <v>0</v>
      </c>
      <c r="HI172" s="311">
        <v>0</v>
      </c>
      <c r="HJ172" s="311">
        <v>0</v>
      </c>
      <c r="HK172" s="310">
        <v>0</v>
      </c>
      <c r="HL172" s="310">
        <v>0</v>
      </c>
      <c r="HM172" s="310">
        <v>0</v>
      </c>
      <c r="HN172" s="310">
        <v>0</v>
      </c>
      <c r="HO172" s="311">
        <v>0</v>
      </c>
      <c r="HP172" s="310">
        <v>0</v>
      </c>
      <c r="HQ172" s="310">
        <v>0</v>
      </c>
      <c r="HR172" s="310">
        <v>0</v>
      </c>
      <c r="HS172" s="310">
        <v>0</v>
      </c>
      <c r="HT172" s="310">
        <v>0</v>
      </c>
      <c r="HU172" s="310">
        <v>0</v>
      </c>
      <c r="HV172" s="310">
        <v>0</v>
      </c>
      <c r="HW172" s="310">
        <v>0</v>
      </c>
      <c r="HX172" s="310">
        <v>0</v>
      </c>
      <c r="HY172" s="310">
        <v>0</v>
      </c>
      <c r="HZ172" s="310">
        <v>0</v>
      </c>
      <c r="IA172" s="310">
        <v>0</v>
      </c>
      <c r="IB172" s="310">
        <v>0</v>
      </c>
      <c r="IC172" s="310">
        <v>0</v>
      </c>
      <c r="ID172" s="310">
        <v>0</v>
      </c>
      <c r="IE172" s="310">
        <v>0</v>
      </c>
      <c r="IF172" s="310">
        <v>0</v>
      </c>
      <c r="IG172" s="310">
        <v>0</v>
      </c>
      <c r="IH172" s="310">
        <v>0</v>
      </c>
      <c r="II172" s="310">
        <v>0</v>
      </c>
      <c r="IJ172" s="310">
        <v>0</v>
      </c>
      <c r="IK172" s="310">
        <v>0</v>
      </c>
      <c r="IL172" s="310">
        <v>0</v>
      </c>
      <c r="IM172" s="310">
        <v>0</v>
      </c>
      <c r="IN172" s="310">
        <v>0</v>
      </c>
      <c r="IO172" s="310">
        <v>0</v>
      </c>
      <c r="IP172" s="310">
        <v>0</v>
      </c>
      <c r="IQ172" s="310">
        <v>0</v>
      </c>
      <c r="IR172" s="310">
        <v>0</v>
      </c>
      <c r="IS172" s="310">
        <v>0</v>
      </c>
      <c r="IT172" s="310">
        <v>0</v>
      </c>
      <c r="IU172" s="310">
        <v>0</v>
      </c>
      <c r="IV172" s="310">
        <v>0</v>
      </c>
      <c r="IW172" s="310">
        <v>0</v>
      </c>
      <c r="IX172" s="310">
        <v>0</v>
      </c>
      <c r="IY172" s="310">
        <v>0</v>
      </c>
      <c r="IZ172" s="310">
        <v>0</v>
      </c>
      <c r="JA172" s="310">
        <v>0</v>
      </c>
    </row>
    <row r="173" spans="1:261" ht="63" x14ac:dyDescent="0.3">
      <c r="A173" s="293">
        <v>163</v>
      </c>
      <c r="B173" s="293" t="s">
        <v>526</v>
      </c>
      <c r="C173" s="292" t="s">
        <v>686</v>
      </c>
      <c r="D173" s="291">
        <v>247693070</v>
      </c>
      <c r="E173" s="265">
        <f t="shared" si="52"/>
        <v>1606.08</v>
      </c>
      <c r="F173" s="265">
        <f t="shared" si="49"/>
        <v>0</v>
      </c>
      <c r="G173" s="265">
        <f t="shared" si="50"/>
        <v>650.51</v>
      </c>
      <c r="H173" s="265">
        <f t="shared" si="59"/>
        <v>0</v>
      </c>
      <c r="I173" s="265">
        <f t="shared" si="51"/>
        <v>955.56999999999994</v>
      </c>
      <c r="J173" s="290">
        <f t="shared" si="53"/>
        <v>2</v>
      </c>
      <c r="K173" s="310">
        <v>0</v>
      </c>
      <c r="L173" s="290">
        <v>2</v>
      </c>
      <c r="M173" s="310">
        <v>0</v>
      </c>
      <c r="N173" s="310">
        <v>0</v>
      </c>
      <c r="O173" s="310">
        <v>0</v>
      </c>
      <c r="P173" s="294">
        <v>0</v>
      </c>
      <c r="Q173" s="310">
        <v>0</v>
      </c>
      <c r="R173" s="310">
        <v>0</v>
      </c>
      <c r="S173" s="310">
        <v>0</v>
      </c>
      <c r="T173" s="310">
        <v>0</v>
      </c>
      <c r="U173" s="310">
        <v>0</v>
      </c>
      <c r="V173" s="294">
        <v>293.19</v>
      </c>
      <c r="W173" s="310">
        <v>0</v>
      </c>
      <c r="X173" s="294">
        <v>210.43</v>
      </c>
      <c r="Y173" s="310">
        <v>0</v>
      </c>
      <c r="Z173" s="294">
        <v>0</v>
      </c>
      <c r="AA173" s="310">
        <v>0</v>
      </c>
      <c r="AB173" s="294">
        <v>0</v>
      </c>
      <c r="AC173" s="310">
        <v>0</v>
      </c>
      <c r="AD173" s="294">
        <v>8</v>
      </c>
      <c r="AE173" s="310">
        <v>0</v>
      </c>
      <c r="AF173" s="311">
        <v>0</v>
      </c>
      <c r="AG173" s="310">
        <v>0</v>
      </c>
      <c r="AH173" s="310">
        <v>0</v>
      </c>
      <c r="AI173" s="310">
        <v>0</v>
      </c>
      <c r="AJ173" s="310">
        <v>0</v>
      </c>
      <c r="AK173" s="310">
        <v>0</v>
      </c>
      <c r="AL173" s="312">
        <v>0</v>
      </c>
      <c r="AM173" s="310">
        <v>0</v>
      </c>
      <c r="AN173" s="310">
        <v>0</v>
      </c>
      <c r="AO173" s="310">
        <v>0</v>
      </c>
      <c r="AP173" s="310">
        <v>0</v>
      </c>
      <c r="AQ173" s="310">
        <v>0</v>
      </c>
      <c r="AR173" s="312">
        <v>0</v>
      </c>
      <c r="AS173" s="310">
        <v>0</v>
      </c>
      <c r="AT173" s="312">
        <v>0</v>
      </c>
      <c r="AU173" s="310">
        <v>0</v>
      </c>
      <c r="AV173" s="312">
        <v>0</v>
      </c>
      <c r="AW173" s="310">
        <v>0</v>
      </c>
      <c r="AX173" s="312">
        <v>0</v>
      </c>
      <c r="AY173" s="310">
        <v>0</v>
      </c>
      <c r="AZ173" s="310">
        <v>0</v>
      </c>
      <c r="BA173" s="310">
        <v>0</v>
      </c>
      <c r="BB173" s="290">
        <v>0</v>
      </c>
      <c r="BC173" s="310">
        <v>0</v>
      </c>
      <c r="BD173" s="310">
        <v>0</v>
      </c>
      <c r="BE173" s="310">
        <v>0</v>
      </c>
      <c r="BF173" s="294">
        <v>0</v>
      </c>
      <c r="BG173" s="310">
        <v>0</v>
      </c>
      <c r="BH173" s="290">
        <v>11</v>
      </c>
      <c r="BI173" s="310">
        <v>0</v>
      </c>
      <c r="BJ173" s="310">
        <v>0</v>
      </c>
      <c r="BK173" s="310">
        <v>0</v>
      </c>
      <c r="BL173" s="294">
        <v>0</v>
      </c>
      <c r="BM173" s="310">
        <v>0</v>
      </c>
      <c r="BN173" s="310">
        <v>0</v>
      </c>
      <c r="BO173" s="310">
        <v>0</v>
      </c>
      <c r="BP173" s="294">
        <v>0</v>
      </c>
      <c r="BQ173" s="310">
        <v>0</v>
      </c>
      <c r="BR173" s="290">
        <v>10</v>
      </c>
      <c r="BS173" s="290">
        <f t="shared" si="54"/>
        <v>0</v>
      </c>
      <c r="BT173" s="310">
        <v>0</v>
      </c>
      <c r="BU173" s="290">
        <v>0</v>
      </c>
      <c r="BV173" s="310">
        <v>0</v>
      </c>
      <c r="BW173" s="310">
        <v>0</v>
      </c>
      <c r="BX173" s="310">
        <v>0</v>
      </c>
      <c r="BY173" s="294">
        <v>0</v>
      </c>
      <c r="BZ173" s="310">
        <v>0</v>
      </c>
      <c r="CA173" s="310">
        <v>0</v>
      </c>
      <c r="CB173" s="310">
        <v>0</v>
      </c>
      <c r="CC173" s="258">
        <v>0</v>
      </c>
      <c r="CD173" s="310">
        <v>0</v>
      </c>
      <c r="CE173" s="310">
        <v>0</v>
      </c>
      <c r="CF173" s="313">
        <v>0</v>
      </c>
      <c r="CG173" s="313">
        <v>0</v>
      </c>
      <c r="CH173" s="310">
        <v>0</v>
      </c>
      <c r="CI173" s="313">
        <v>0</v>
      </c>
      <c r="CJ173" s="310">
        <v>0</v>
      </c>
      <c r="CK173" s="310">
        <v>0</v>
      </c>
      <c r="CL173" s="310">
        <v>0</v>
      </c>
      <c r="CM173" s="311">
        <v>0</v>
      </c>
      <c r="CN173" s="310">
        <v>0</v>
      </c>
      <c r="CO173" s="311">
        <v>1</v>
      </c>
      <c r="CP173" s="310">
        <v>0</v>
      </c>
      <c r="CQ173" s="310">
        <v>0</v>
      </c>
      <c r="CR173" s="310">
        <v>0</v>
      </c>
      <c r="CS173" s="290">
        <v>5</v>
      </c>
      <c r="CT173" s="310">
        <v>0</v>
      </c>
      <c r="CU173" s="310">
        <v>0</v>
      </c>
      <c r="CV173" s="310">
        <v>0</v>
      </c>
      <c r="CW173" s="310">
        <v>0</v>
      </c>
      <c r="CX173" s="310">
        <v>0</v>
      </c>
      <c r="CY173" s="290">
        <v>2</v>
      </c>
      <c r="CZ173" s="290">
        <f t="shared" si="55"/>
        <v>2</v>
      </c>
      <c r="DA173" s="310">
        <v>0</v>
      </c>
      <c r="DB173" s="290">
        <v>2</v>
      </c>
      <c r="DC173" s="310">
        <v>0</v>
      </c>
      <c r="DD173" s="294">
        <v>30</v>
      </c>
      <c r="DE173" s="310">
        <v>0</v>
      </c>
      <c r="DF173" s="310">
        <v>0</v>
      </c>
      <c r="DG173" s="310">
        <v>0</v>
      </c>
      <c r="DH173" s="310">
        <v>0</v>
      </c>
      <c r="DI173" s="310">
        <v>0</v>
      </c>
      <c r="DJ173" s="310">
        <v>0</v>
      </c>
      <c r="DK173" s="310">
        <v>0</v>
      </c>
      <c r="DL173" s="310">
        <v>0</v>
      </c>
      <c r="DM173" s="310">
        <v>0</v>
      </c>
      <c r="DN173" s="310">
        <v>0</v>
      </c>
      <c r="DO173" s="310">
        <v>0</v>
      </c>
      <c r="DP173" s="310">
        <v>0</v>
      </c>
      <c r="DQ173" s="310">
        <v>0</v>
      </c>
      <c r="DR173" s="294">
        <v>0</v>
      </c>
      <c r="DS173" s="310">
        <v>0</v>
      </c>
      <c r="DT173" s="294">
        <v>620.51</v>
      </c>
      <c r="DU173" s="310">
        <v>0</v>
      </c>
      <c r="DV173" s="310">
        <v>0</v>
      </c>
      <c r="DW173" s="310">
        <v>0</v>
      </c>
      <c r="DX173" s="310">
        <v>0</v>
      </c>
      <c r="DY173" s="310">
        <v>0</v>
      </c>
      <c r="DZ173" s="310">
        <v>0</v>
      </c>
      <c r="EA173" s="310">
        <v>0</v>
      </c>
      <c r="EB173" s="310">
        <v>0</v>
      </c>
      <c r="EC173" s="310">
        <v>0</v>
      </c>
      <c r="ED173" s="310">
        <v>0</v>
      </c>
      <c r="EE173" s="310">
        <v>0</v>
      </c>
      <c r="EF173" s="310">
        <v>0</v>
      </c>
      <c r="EG173" s="310">
        <v>0</v>
      </c>
      <c r="EH173" s="294">
        <v>0</v>
      </c>
      <c r="EI173" s="294">
        <v>0</v>
      </c>
      <c r="EJ173" s="291">
        <v>206</v>
      </c>
      <c r="EK173" s="310">
        <v>0</v>
      </c>
      <c r="EL173" s="294">
        <v>3</v>
      </c>
      <c r="EM173" s="310">
        <v>0</v>
      </c>
      <c r="EN173" s="310">
        <v>0</v>
      </c>
      <c r="EO173" s="310">
        <v>0</v>
      </c>
      <c r="EP173" s="258">
        <v>0</v>
      </c>
      <c r="EQ173" s="310">
        <v>0</v>
      </c>
      <c r="ER173" s="310">
        <v>0</v>
      </c>
      <c r="ES173" s="310">
        <v>0</v>
      </c>
      <c r="ET173" s="310">
        <v>0</v>
      </c>
      <c r="EU173" s="310">
        <v>0</v>
      </c>
      <c r="EV173" s="258">
        <v>451.95</v>
      </c>
      <c r="EW173" s="310">
        <v>0</v>
      </c>
      <c r="EX173" s="310">
        <v>0</v>
      </c>
      <c r="EY173" s="310">
        <v>0</v>
      </c>
      <c r="EZ173" s="310">
        <v>0</v>
      </c>
      <c r="FA173" s="310">
        <v>0</v>
      </c>
      <c r="FB173" s="310">
        <v>0</v>
      </c>
      <c r="FC173" s="310">
        <v>0</v>
      </c>
      <c r="FD173" s="310">
        <v>0</v>
      </c>
      <c r="FE173" s="310">
        <v>0</v>
      </c>
      <c r="FF173" s="310">
        <v>0</v>
      </c>
      <c r="FG173" s="310">
        <v>0</v>
      </c>
      <c r="FH173" s="310">
        <v>0</v>
      </c>
      <c r="FI173" s="310">
        <v>0</v>
      </c>
      <c r="FJ173" s="310">
        <v>0</v>
      </c>
      <c r="FK173" s="310">
        <v>0</v>
      </c>
      <c r="FL173" s="310">
        <v>0</v>
      </c>
      <c r="FM173" s="310">
        <v>0</v>
      </c>
      <c r="FN173" s="310">
        <v>0</v>
      </c>
      <c r="FO173" s="310">
        <v>0</v>
      </c>
      <c r="FP173" s="310">
        <v>0</v>
      </c>
      <c r="FQ173" s="310">
        <v>0</v>
      </c>
      <c r="FR173" s="310">
        <v>0</v>
      </c>
      <c r="FS173" s="310">
        <v>0</v>
      </c>
      <c r="FT173" s="310">
        <v>0</v>
      </c>
      <c r="FU173" s="310">
        <v>0</v>
      </c>
      <c r="FV173" s="310">
        <v>0</v>
      </c>
      <c r="FW173" s="310">
        <v>0</v>
      </c>
      <c r="FX173" s="310">
        <v>0</v>
      </c>
      <c r="FY173" s="310">
        <v>0</v>
      </c>
      <c r="FZ173" s="310">
        <v>0</v>
      </c>
      <c r="GA173" s="310">
        <v>0</v>
      </c>
      <c r="GB173" s="310">
        <v>0</v>
      </c>
      <c r="GC173" s="310">
        <v>0</v>
      </c>
      <c r="GD173" s="310">
        <v>0</v>
      </c>
      <c r="GE173" s="310">
        <v>0</v>
      </c>
      <c r="GF173" s="310">
        <v>0</v>
      </c>
      <c r="GG173" s="310">
        <v>0</v>
      </c>
      <c r="GH173" s="310">
        <v>0</v>
      </c>
      <c r="GI173" s="310">
        <v>0</v>
      </c>
      <c r="GJ173" s="294">
        <v>0</v>
      </c>
      <c r="GK173" s="310">
        <v>0</v>
      </c>
      <c r="GL173" s="294">
        <v>0</v>
      </c>
      <c r="GM173" s="310">
        <v>0</v>
      </c>
      <c r="GN173" s="258">
        <f t="shared" si="56"/>
        <v>0</v>
      </c>
      <c r="GO173" s="310">
        <v>0</v>
      </c>
      <c r="GP173" s="258">
        <f t="shared" si="57"/>
        <v>0</v>
      </c>
      <c r="GQ173" s="310">
        <v>0</v>
      </c>
      <c r="GR173" s="310">
        <v>0</v>
      </c>
      <c r="GS173" s="310">
        <v>0</v>
      </c>
      <c r="GT173" s="310">
        <v>0</v>
      </c>
      <c r="GU173" s="310">
        <v>0</v>
      </c>
      <c r="GV173" s="310">
        <v>0</v>
      </c>
      <c r="GW173" s="310">
        <v>0</v>
      </c>
      <c r="GX173" s="310">
        <v>0</v>
      </c>
      <c r="GY173" s="310">
        <v>0</v>
      </c>
      <c r="GZ173" s="310">
        <v>0</v>
      </c>
      <c r="HA173" s="310">
        <v>0</v>
      </c>
      <c r="HB173" s="310">
        <v>0</v>
      </c>
      <c r="HC173" s="310">
        <v>0</v>
      </c>
      <c r="HD173" s="310">
        <v>0</v>
      </c>
      <c r="HE173" s="310">
        <v>0</v>
      </c>
      <c r="HF173" s="258">
        <v>0</v>
      </c>
      <c r="HG173" s="310">
        <v>0</v>
      </c>
      <c r="HH173" s="258">
        <v>0</v>
      </c>
      <c r="HI173" s="311">
        <v>0</v>
      </c>
      <c r="HJ173" s="311">
        <v>0</v>
      </c>
      <c r="HK173" s="310">
        <v>0</v>
      </c>
      <c r="HL173" s="310">
        <v>0</v>
      </c>
      <c r="HM173" s="310">
        <v>0</v>
      </c>
      <c r="HN173" s="310">
        <v>0</v>
      </c>
      <c r="HO173" s="311">
        <v>0</v>
      </c>
      <c r="HP173" s="310">
        <v>0</v>
      </c>
      <c r="HQ173" s="310">
        <v>0</v>
      </c>
      <c r="HR173" s="310">
        <v>0</v>
      </c>
      <c r="HS173" s="310">
        <v>0</v>
      </c>
      <c r="HT173" s="310">
        <v>0</v>
      </c>
      <c r="HU173" s="310">
        <v>0</v>
      </c>
      <c r="HV173" s="310">
        <v>0</v>
      </c>
      <c r="HW173" s="310">
        <v>0</v>
      </c>
      <c r="HX173" s="310">
        <v>0</v>
      </c>
      <c r="HY173" s="310">
        <v>0</v>
      </c>
      <c r="HZ173" s="310">
        <v>0</v>
      </c>
      <c r="IA173" s="310">
        <v>0</v>
      </c>
      <c r="IB173" s="310">
        <v>0</v>
      </c>
      <c r="IC173" s="310">
        <v>0</v>
      </c>
      <c r="ID173" s="310">
        <v>0</v>
      </c>
      <c r="IE173" s="310">
        <v>0</v>
      </c>
      <c r="IF173" s="310">
        <v>0</v>
      </c>
      <c r="IG173" s="310">
        <v>0</v>
      </c>
      <c r="IH173" s="310">
        <v>0</v>
      </c>
      <c r="II173" s="310">
        <v>0</v>
      </c>
      <c r="IJ173" s="310">
        <v>0</v>
      </c>
      <c r="IK173" s="310">
        <v>0</v>
      </c>
      <c r="IL173" s="310">
        <v>0</v>
      </c>
      <c r="IM173" s="310">
        <v>0</v>
      </c>
      <c r="IN173" s="310">
        <v>0</v>
      </c>
      <c r="IO173" s="310">
        <v>0</v>
      </c>
      <c r="IP173" s="310">
        <v>0</v>
      </c>
      <c r="IQ173" s="310">
        <v>0</v>
      </c>
      <c r="IR173" s="310">
        <v>0</v>
      </c>
      <c r="IS173" s="310">
        <v>0</v>
      </c>
      <c r="IT173" s="310">
        <v>0</v>
      </c>
      <c r="IU173" s="310">
        <v>0</v>
      </c>
      <c r="IV173" s="310">
        <v>0</v>
      </c>
      <c r="IW173" s="310">
        <v>0</v>
      </c>
      <c r="IX173" s="310">
        <v>0</v>
      </c>
      <c r="IY173" s="310">
        <v>0</v>
      </c>
      <c r="IZ173" s="310">
        <v>0</v>
      </c>
      <c r="JA173" s="310">
        <v>0</v>
      </c>
    </row>
    <row r="174" spans="1:261" ht="126" x14ac:dyDescent="0.3">
      <c r="A174" s="293">
        <v>164</v>
      </c>
      <c r="B174" s="293" t="s">
        <v>526</v>
      </c>
      <c r="C174" s="292" t="s">
        <v>687</v>
      </c>
      <c r="D174" s="291">
        <v>247693058</v>
      </c>
      <c r="E174" s="265">
        <f t="shared" si="52"/>
        <v>4002.9300000000003</v>
      </c>
      <c r="F174" s="265">
        <f t="shared" si="49"/>
        <v>0</v>
      </c>
      <c r="G174" s="265">
        <f t="shared" si="50"/>
        <v>2860</v>
      </c>
      <c r="H174" s="265">
        <f t="shared" si="59"/>
        <v>0</v>
      </c>
      <c r="I174" s="265">
        <f t="shared" si="51"/>
        <v>1142.93</v>
      </c>
      <c r="J174" s="290">
        <f t="shared" si="53"/>
        <v>2</v>
      </c>
      <c r="K174" s="310">
        <v>0</v>
      </c>
      <c r="L174" s="290">
        <v>2</v>
      </c>
      <c r="M174" s="310">
        <v>0</v>
      </c>
      <c r="N174" s="310">
        <v>0</v>
      </c>
      <c r="O174" s="310">
        <v>0</v>
      </c>
      <c r="P174" s="294">
        <v>0</v>
      </c>
      <c r="Q174" s="310">
        <v>0</v>
      </c>
      <c r="R174" s="310">
        <v>0</v>
      </c>
      <c r="S174" s="310">
        <v>0</v>
      </c>
      <c r="T174" s="310">
        <v>0</v>
      </c>
      <c r="U174" s="310">
        <v>0</v>
      </c>
      <c r="V174" s="294">
        <v>551</v>
      </c>
      <c r="W174" s="310">
        <v>0</v>
      </c>
      <c r="X174" s="294">
        <v>0</v>
      </c>
      <c r="Y174" s="310">
        <v>0</v>
      </c>
      <c r="Z174" s="294">
        <v>226</v>
      </c>
      <c r="AA174" s="310">
        <v>0</v>
      </c>
      <c r="AB174" s="294">
        <v>0</v>
      </c>
      <c r="AC174" s="310">
        <v>0</v>
      </c>
      <c r="AD174" s="294">
        <v>0</v>
      </c>
      <c r="AE174" s="310">
        <v>0</v>
      </c>
      <c r="AF174" s="311">
        <v>1</v>
      </c>
      <c r="AG174" s="310">
        <v>0</v>
      </c>
      <c r="AH174" s="310">
        <v>0</v>
      </c>
      <c r="AI174" s="310">
        <v>0</v>
      </c>
      <c r="AJ174" s="310">
        <v>0</v>
      </c>
      <c r="AK174" s="310">
        <v>0</v>
      </c>
      <c r="AL174" s="312">
        <v>0</v>
      </c>
      <c r="AM174" s="310">
        <v>0</v>
      </c>
      <c r="AN174" s="310">
        <v>0</v>
      </c>
      <c r="AO174" s="310">
        <v>0</v>
      </c>
      <c r="AP174" s="310">
        <v>0</v>
      </c>
      <c r="AQ174" s="310">
        <v>0</v>
      </c>
      <c r="AR174" s="312">
        <v>120</v>
      </c>
      <c r="AS174" s="310">
        <v>0</v>
      </c>
      <c r="AT174" s="312">
        <v>0</v>
      </c>
      <c r="AU174" s="310">
        <v>0</v>
      </c>
      <c r="AV174" s="312">
        <v>0</v>
      </c>
      <c r="AW174" s="310">
        <v>0</v>
      </c>
      <c r="AX174" s="312">
        <v>0</v>
      </c>
      <c r="AY174" s="310">
        <v>0</v>
      </c>
      <c r="AZ174" s="310">
        <v>0</v>
      </c>
      <c r="BA174" s="310">
        <v>0</v>
      </c>
      <c r="BB174" s="290">
        <v>0</v>
      </c>
      <c r="BC174" s="310">
        <v>0</v>
      </c>
      <c r="BD174" s="310">
        <v>0</v>
      </c>
      <c r="BE174" s="310">
        <v>0</v>
      </c>
      <c r="BF174" s="294">
        <v>0</v>
      </c>
      <c r="BG174" s="310">
        <v>0</v>
      </c>
      <c r="BH174" s="290">
        <v>86</v>
      </c>
      <c r="BI174" s="310">
        <v>0</v>
      </c>
      <c r="BJ174" s="310">
        <v>0</v>
      </c>
      <c r="BK174" s="310">
        <v>0</v>
      </c>
      <c r="BL174" s="294">
        <v>0</v>
      </c>
      <c r="BM174" s="310">
        <v>0</v>
      </c>
      <c r="BN174" s="310">
        <v>0</v>
      </c>
      <c r="BO174" s="310">
        <v>0</v>
      </c>
      <c r="BP174" s="294">
        <v>0</v>
      </c>
      <c r="BQ174" s="310">
        <v>0</v>
      </c>
      <c r="BR174" s="290">
        <v>0</v>
      </c>
      <c r="BS174" s="290">
        <f t="shared" si="54"/>
        <v>0</v>
      </c>
      <c r="BT174" s="310">
        <v>0</v>
      </c>
      <c r="BU174" s="290">
        <v>0</v>
      </c>
      <c r="BV174" s="310">
        <v>0</v>
      </c>
      <c r="BW174" s="310">
        <v>0</v>
      </c>
      <c r="BX174" s="310">
        <v>0</v>
      </c>
      <c r="BY174" s="294">
        <v>0</v>
      </c>
      <c r="BZ174" s="310">
        <v>0</v>
      </c>
      <c r="CA174" s="310">
        <v>0</v>
      </c>
      <c r="CB174" s="310">
        <v>0</v>
      </c>
      <c r="CC174" s="258">
        <v>0</v>
      </c>
      <c r="CD174" s="310">
        <v>0</v>
      </c>
      <c r="CE174" s="310">
        <v>0</v>
      </c>
      <c r="CF174" s="313">
        <v>0</v>
      </c>
      <c r="CG174" s="313">
        <v>0</v>
      </c>
      <c r="CH174" s="310">
        <v>0</v>
      </c>
      <c r="CI174" s="313">
        <v>0</v>
      </c>
      <c r="CJ174" s="310">
        <v>0</v>
      </c>
      <c r="CK174" s="310">
        <v>0</v>
      </c>
      <c r="CL174" s="310">
        <v>0</v>
      </c>
      <c r="CM174" s="311">
        <v>0</v>
      </c>
      <c r="CN174" s="310">
        <v>0</v>
      </c>
      <c r="CO174" s="311">
        <v>1</v>
      </c>
      <c r="CP174" s="310">
        <v>0</v>
      </c>
      <c r="CQ174" s="310">
        <v>0</v>
      </c>
      <c r="CR174" s="310">
        <v>0</v>
      </c>
      <c r="CS174" s="290">
        <v>1</v>
      </c>
      <c r="CT174" s="310">
        <v>0</v>
      </c>
      <c r="CU174" s="310">
        <v>0</v>
      </c>
      <c r="CV174" s="310">
        <v>0</v>
      </c>
      <c r="CW174" s="310">
        <v>0</v>
      </c>
      <c r="CX174" s="310">
        <v>0</v>
      </c>
      <c r="CY174" s="290">
        <v>1</v>
      </c>
      <c r="CZ174" s="290">
        <f t="shared" si="55"/>
        <v>16</v>
      </c>
      <c r="DA174" s="310">
        <v>0</v>
      </c>
      <c r="DB174" s="290">
        <v>16</v>
      </c>
      <c r="DC174" s="310">
        <v>0</v>
      </c>
      <c r="DD174" s="294">
        <v>380</v>
      </c>
      <c r="DE174" s="310">
        <v>0</v>
      </c>
      <c r="DF174" s="310">
        <v>0</v>
      </c>
      <c r="DG174" s="310">
        <v>0</v>
      </c>
      <c r="DH174" s="310">
        <v>0</v>
      </c>
      <c r="DI174" s="310">
        <v>0</v>
      </c>
      <c r="DJ174" s="310">
        <v>0</v>
      </c>
      <c r="DK174" s="310">
        <v>0</v>
      </c>
      <c r="DL174" s="310">
        <v>0</v>
      </c>
      <c r="DM174" s="310">
        <v>0</v>
      </c>
      <c r="DN174" s="310">
        <v>0</v>
      </c>
      <c r="DO174" s="310">
        <v>0</v>
      </c>
      <c r="DP174" s="310">
        <v>0</v>
      </c>
      <c r="DQ174" s="310">
        <v>0</v>
      </c>
      <c r="DR174" s="294">
        <v>65</v>
      </c>
      <c r="DS174" s="310">
        <v>0</v>
      </c>
      <c r="DT174" s="294">
        <v>2480</v>
      </c>
      <c r="DU174" s="310">
        <v>0</v>
      </c>
      <c r="DV174" s="310">
        <v>0</v>
      </c>
      <c r="DW174" s="310">
        <v>0</v>
      </c>
      <c r="DX174" s="310">
        <v>0</v>
      </c>
      <c r="DY174" s="310">
        <v>0</v>
      </c>
      <c r="DZ174" s="310">
        <v>0</v>
      </c>
      <c r="EA174" s="310">
        <v>0</v>
      </c>
      <c r="EB174" s="310">
        <v>0</v>
      </c>
      <c r="EC174" s="310">
        <v>0</v>
      </c>
      <c r="ED174" s="310">
        <v>0</v>
      </c>
      <c r="EE174" s="310">
        <v>0</v>
      </c>
      <c r="EF174" s="310">
        <v>0</v>
      </c>
      <c r="EG174" s="310">
        <v>0</v>
      </c>
      <c r="EH174" s="294">
        <v>0</v>
      </c>
      <c r="EI174" s="294">
        <v>0</v>
      </c>
      <c r="EJ174" s="291">
        <v>0</v>
      </c>
      <c r="EK174" s="310">
        <v>0</v>
      </c>
      <c r="EL174" s="294">
        <v>0</v>
      </c>
      <c r="EM174" s="310">
        <v>0</v>
      </c>
      <c r="EN174" s="310">
        <v>0</v>
      </c>
      <c r="EO174" s="310">
        <v>0</v>
      </c>
      <c r="EP174" s="258">
        <v>0</v>
      </c>
      <c r="EQ174" s="310">
        <v>0</v>
      </c>
      <c r="ER174" s="310">
        <v>0</v>
      </c>
      <c r="ES174" s="310">
        <v>0</v>
      </c>
      <c r="ET174" s="310">
        <v>0</v>
      </c>
      <c r="EU174" s="310">
        <v>0</v>
      </c>
      <c r="EV174" s="258">
        <v>180.93</v>
      </c>
      <c r="EW174" s="310">
        <v>0</v>
      </c>
      <c r="EX174" s="310">
        <v>0</v>
      </c>
      <c r="EY174" s="310">
        <v>0</v>
      </c>
      <c r="EZ174" s="310">
        <v>0</v>
      </c>
      <c r="FA174" s="310">
        <v>0</v>
      </c>
      <c r="FB174" s="310">
        <v>0</v>
      </c>
      <c r="FC174" s="310">
        <v>0</v>
      </c>
      <c r="FD174" s="310">
        <v>0</v>
      </c>
      <c r="FE174" s="310">
        <v>0</v>
      </c>
      <c r="FF174" s="310">
        <v>0</v>
      </c>
      <c r="FG174" s="310">
        <v>0</v>
      </c>
      <c r="FH174" s="310">
        <v>0</v>
      </c>
      <c r="FI174" s="310">
        <v>0</v>
      </c>
      <c r="FJ174" s="310">
        <v>0</v>
      </c>
      <c r="FK174" s="310">
        <v>0</v>
      </c>
      <c r="FL174" s="310">
        <v>0</v>
      </c>
      <c r="FM174" s="310">
        <v>0</v>
      </c>
      <c r="FN174" s="310">
        <v>0</v>
      </c>
      <c r="FO174" s="310">
        <v>0</v>
      </c>
      <c r="FP174" s="310">
        <v>0</v>
      </c>
      <c r="FQ174" s="310">
        <v>0</v>
      </c>
      <c r="FR174" s="310">
        <v>0</v>
      </c>
      <c r="FS174" s="310">
        <v>0</v>
      </c>
      <c r="FT174" s="310">
        <v>0</v>
      </c>
      <c r="FU174" s="310">
        <v>0</v>
      </c>
      <c r="FV174" s="310">
        <v>0</v>
      </c>
      <c r="FW174" s="310">
        <v>0</v>
      </c>
      <c r="FX174" s="310">
        <v>0</v>
      </c>
      <c r="FY174" s="310">
        <v>0</v>
      </c>
      <c r="FZ174" s="310">
        <v>0</v>
      </c>
      <c r="GA174" s="310">
        <v>0</v>
      </c>
      <c r="GB174" s="310">
        <v>0</v>
      </c>
      <c r="GC174" s="310">
        <v>0</v>
      </c>
      <c r="GD174" s="310">
        <v>0</v>
      </c>
      <c r="GE174" s="310">
        <v>0</v>
      </c>
      <c r="GF174" s="310">
        <v>0</v>
      </c>
      <c r="GG174" s="310">
        <v>0</v>
      </c>
      <c r="GH174" s="310">
        <v>0</v>
      </c>
      <c r="GI174" s="310">
        <v>0</v>
      </c>
      <c r="GJ174" s="294">
        <v>0</v>
      </c>
      <c r="GK174" s="310">
        <v>0</v>
      </c>
      <c r="GL174" s="294">
        <v>0</v>
      </c>
      <c r="GM174" s="310">
        <v>0</v>
      </c>
      <c r="GN174" s="258">
        <f t="shared" si="56"/>
        <v>0</v>
      </c>
      <c r="GO174" s="310">
        <v>0</v>
      </c>
      <c r="GP174" s="258">
        <f t="shared" si="57"/>
        <v>0</v>
      </c>
      <c r="GQ174" s="310">
        <v>0</v>
      </c>
      <c r="GR174" s="310">
        <v>0</v>
      </c>
      <c r="GS174" s="310">
        <v>0</v>
      </c>
      <c r="GT174" s="310">
        <v>0</v>
      </c>
      <c r="GU174" s="310">
        <v>0</v>
      </c>
      <c r="GV174" s="310">
        <v>0</v>
      </c>
      <c r="GW174" s="310">
        <v>0</v>
      </c>
      <c r="GX174" s="310">
        <v>0</v>
      </c>
      <c r="GY174" s="310">
        <v>0</v>
      </c>
      <c r="GZ174" s="310">
        <v>0</v>
      </c>
      <c r="HA174" s="310">
        <v>0</v>
      </c>
      <c r="HB174" s="310">
        <v>0</v>
      </c>
      <c r="HC174" s="310">
        <v>0</v>
      </c>
      <c r="HD174" s="310">
        <v>0</v>
      </c>
      <c r="HE174" s="310">
        <v>0</v>
      </c>
      <c r="HF174" s="258">
        <v>0</v>
      </c>
      <c r="HG174" s="310">
        <v>0</v>
      </c>
      <c r="HH174" s="258">
        <v>0</v>
      </c>
      <c r="HI174" s="311">
        <v>0</v>
      </c>
      <c r="HJ174" s="311">
        <v>0</v>
      </c>
      <c r="HK174" s="310">
        <v>0</v>
      </c>
      <c r="HL174" s="310">
        <v>0</v>
      </c>
      <c r="HM174" s="310">
        <v>0</v>
      </c>
      <c r="HN174" s="310">
        <v>0</v>
      </c>
      <c r="HO174" s="311">
        <v>0</v>
      </c>
      <c r="HP174" s="310">
        <v>0</v>
      </c>
      <c r="HQ174" s="310">
        <v>0</v>
      </c>
      <c r="HR174" s="310">
        <v>0</v>
      </c>
      <c r="HS174" s="310">
        <v>0</v>
      </c>
      <c r="HT174" s="310">
        <v>0</v>
      </c>
      <c r="HU174" s="310">
        <v>0</v>
      </c>
      <c r="HV174" s="310">
        <v>0</v>
      </c>
      <c r="HW174" s="310">
        <v>0</v>
      </c>
      <c r="HX174" s="310">
        <v>0</v>
      </c>
      <c r="HY174" s="310">
        <v>0</v>
      </c>
      <c r="HZ174" s="310">
        <v>0</v>
      </c>
      <c r="IA174" s="310">
        <v>0</v>
      </c>
      <c r="IB174" s="310">
        <v>0</v>
      </c>
      <c r="IC174" s="310">
        <v>0</v>
      </c>
      <c r="ID174" s="310">
        <v>0</v>
      </c>
      <c r="IE174" s="310">
        <v>0</v>
      </c>
      <c r="IF174" s="310">
        <v>0</v>
      </c>
      <c r="IG174" s="310">
        <v>0</v>
      </c>
      <c r="IH174" s="310">
        <v>0</v>
      </c>
      <c r="II174" s="310">
        <v>0</v>
      </c>
      <c r="IJ174" s="310">
        <v>0</v>
      </c>
      <c r="IK174" s="310">
        <v>0</v>
      </c>
      <c r="IL174" s="310">
        <v>0</v>
      </c>
      <c r="IM174" s="310">
        <v>0</v>
      </c>
      <c r="IN174" s="310">
        <v>0</v>
      </c>
      <c r="IO174" s="310">
        <v>0</v>
      </c>
      <c r="IP174" s="310">
        <v>0</v>
      </c>
      <c r="IQ174" s="310">
        <v>0</v>
      </c>
      <c r="IR174" s="310">
        <v>0</v>
      </c>
      <c r="IS174" s="310">
        <v>0</v>
      </c>
      <c r="IT174" s="310">
        <v>0</v>
      </c>
      <c r="IU174" s="310">
        <v>0</v>
      </c>
      <c r="IV174" s="310">
        <v>0</v>
      </c>
      <c r="IW174" s="310">
        <v>0</v>
      </c>
      <c r="IX174" s="310">
        <v>0</v>
      </c>
      <c r="IY174" s="310">
        <v>0</v>
      </c>
      <c r="IZ174" s="310">
        <v>0</v>
      </c>
      <c r="JA174" s="310">
        <v>0</v>
      </c>
    </row>
    <row r="175" spans="1:261" ht="173.25" x14ac:dyDescent="0.3">
      <c r="A175" s="293">
        <v>165</v>
      </c>
      <c r="B175" s="293" t="s">
        <v>526</v>
      </c>
      <c r="C175" s="292" t="s">
        <v>688</v>
      </c>
      <c r="D175" s="291">
        <v>247693011</v>
      </c>
      <c r="E175" s="265">
        <f t="shared" si="52"/>
        <v>3347</v>
      </c>
      <c r="F175" s="265">
        <f t="shared" si="49"/>
        <v>0</v>
      </c>
      <c r="G175" s="265">
        <f t="shared" si="50"/>
        <v>2258</v>
      </c>
      <c r="H175" s="265">
        <f t="shared" si="59"/>
        <v>0</v>
      </c>
      <c r="I175" s="265">
        <f t="shared" si="51"/>
        <v>1089</v>
      </c>
      <c r="J175" s="290">
        <f t="shared" si="53"/>
        <v>3</v>
      </c>
      <c r="K175" s="310">
        <v>0</v>
      </c>
      <c r="L175" s="290">
        <v>3</v>
      </c>
      <c r="M175" s="310">
        <v>0</v>
      </c>
      <c r="N175" s="310">
        <v>0</v>
      </c>
      <c r="O175" s="310">
        <v>0</v>
      </c>
      <c r="P175" s="294">
        <v>0</v>
      </c>
      <c r="Q175" s="310">
        <v>0</v>
      </c>
      <c r="R175" s="310">
        <v>0</v>
      </c>
      <c r="S175" s="310">
        <v>0</v>
      </c>
      <c r="T175" s="310">
        <v>0</v>
      </c>
      <c r="U175" s="310">
        <v>0</v>
      </c>
      <c r="V175" s="294">
        <v>986</v>
      </c>
      <c r="W175" s="310">
        <v>0</v>
      </c>
      <c r="X175" s="294">
        <v>48</v>
      </c>
      <c r="Y175" s="310">
        <v>0</v>
      </c>
      <c r="Z175" s="294">
        <v>0</v>
      </c>
      <c r="AA175" s="310">
        <v>0</v>
      </c>
      <c r="AB175" s="294">
        <v>0</v>
      </c>
      <c r="AC175" s="310">
        <v>0</v>
      </c>
      <c r="AD175" s="294">
        <v>7</v>
      </c>
      <c r="AE175" s="310">
        <v>0</v>
      </c>
      <c r="AF175" s="311">
        <v>0</v>
      </c>
      <c r="AG175" s="310">
        <v>0</v>
      </c>
      <c r="AH175" s="310">
        <v>0</v>
      </c>
      <c r="AI175" s="310">
        <v>0</v>
      </c>
      <c r="AJ175" s="310">
        <v>0</v>
      </c>
      <c r="AK175" s="310">
        <v>0</v>
      </c>
      <c r="AL175" s="312">
        <v>0</v>
      </c>
      <c r="AM175" s="310">
        <v>0</v>
      </c>
      <c r="AN175" s="310">
        <v>0</v>
      </c>
      <c r="AO175" s="310">
        <v>0</v>
      </c>
      <c r="AP175" s="310">
        <v>0</v>
      </c>
      <c r="AQ175" s="310">
        <v>0</v>
      </c>
      <c r="AR175" s="312">
        <v>0</v>
      </c>
      <c r="AS175" s="310">
        <v>0</v>
      </c>
      <c r="AT175" s="312">
        <v>0</v>
      </c>
      <c r="AU175" s="310">
        <v>0</v>
      </c>
      <c r="AV175" s="312">
        <v>0</v>
      </c>
      <c r="AW175" s="310">
        <v>0</v>
      </c>
      <c r="AX175" s="312">
        <v>0</v>
      </c>
      <c r="AY175" s="310">
        <v>0</v>
      </c>
      <c r="AZ175" s="310">
        <v>0</v>
      </c>
      <c r="BA175" s="310">
        <v>0</v>
      </c>
      <c r="BB175" s="290">
        <v>0</v>
      </c>
      <c r="BC175" s="310">
        <v>0</v>
      </c>
      <c r="BD175" s="310">
        <v>0</v>
      </c>
      <c r="BE175" s="310">
        <v>0</v>
      </c>
      <c r="BF175" s="294">
        <v>0</v>
      </c>
      <c r="BG175" s="310">
        <v>0</v>
      </c>
      <c r="BH175" s="290">
        <v>42</v>
      </c>
      <c r="BI175" s="310">
        <v>0</v>
      </c>
      <c r="BJ175" s="310">
        <v>0</v>
      </c>
      <c r="BK175" s="310">
        <v>0</v>
      </c>
      <c r="BL175" s="294">
        <v>0</v>
      </c>
      <c r="BM175" s="310">
        <v>0</v>
      </c>
      <c r="BN175" s="310">
        <v>0</v>
      </c>
      <c r="BO175" s="310">
        <v>0</v>
      </c>
      <c r="BP175" s="294">
        <v>0</v>
      </c>
      <c r="BQ175" s="310">
        <v>0</v>
      </c>
      <c r="BR175" s="290">
        <v>0</v>
      </c>
      <c r="BS175" s="290">
        <f t="shared" si="54"/>
        <v>0</v>
      </c>
      <c r="BT175" s="310">
        <v>0</v>
      </c>
      <c r="BU175" s="290">
        <v>0</v>
      </c>
      <c r="BV175" s="310">
        <v>0</v>
      </c>
      <c r="BW175" s="310">
        <v>0</v>
      </c>
      <c r="BX175" s="310">
        <v>0</v>
      </c>
      <c r="BY175" s="294">
        <v>0</v>
      </c>
      <c r="BZ175" s="310">
        <v>0</v>
      </c>
      <c r="CA175" s="310">
        <v>0</v>
      </c>
      <c r="CB175" s="310">
        <v>0</v>
      </c>
      <c r="CC175" s="258">
        <v>0</v>
      </c>
      <c r="CD175" s="310">
        <v>0</v>
      </c>
      <c r="CE175" s="310">
        <v>0</v>
      </c>
      <c r="CF175" s="313">
        <v>0</v>
      </c>
      <c r="CG175" s="313">
        <v>0</v>
      </c>
      <c r="CH175" s="310">
        <v>0</v>
      </c>
      <c r="CI175" s="313">
        <v>0</v>
      </c>
      <c r="CJ175" s="310">
        <v>0</v>
      </c>
      <c r="CK175" s="310">
        <v>0</v>
      </c>
      <c r="CL175" s="310">
        <v>0</v>
      </c>
      <c r="CM175" s="311">
        <v>0</v>
      </c>
      <c r="CN175" s="310">
        <v>0</v>
      </c>
      <c r="CO175" s="311">
        <v>1</v>
      </c>
      <c r="CP175" s="310">
        <v>0</v>
      </c>
      <c r="CQ175" s="310">
        <v>0</v>
      </c>
      <c r="CR175" s="310">
        <v>0</v>
      </c>
      <c r="CS175" s="290">
        <v>6</v>
      </c>
      <c r="CT175" s="310">
        <v>0</v>
      </c>
      <c r="CU175" s="310">
        <v>0</v>
      </c>
      <c r="CV175" s="310">
        <v>0</v>
      </c>
      <c r="CW175" s="310">
        <v>0</v>
      </c>
      <c r="CX175" s="310">
        <v>0</v>
      </c>
      <c r="CY175" s="290">
        <v>6</v>
      </c>
      <c r="CZ175" s="290">
        <f t="shared" si="55"/>
        <v>5</v>
      </c>
      <c r="DA175" s="310">
        <v>0</v>
      </c>
      <c r="DB175" s="290">
        <v>5</v>
      </c>
      <c r="DC175" s="310">
        <v>0</v>
      </c>
      <c r="DD175" s="294">
        <v>0</v>
      </c>
      <c r="DE175" s="310">
        <v>0</v>
      </c>
      <c r="DF175" s="310">
        <v>0</v>
      </c>
      <c r="DG175" s="310">
        <v>0</v>
      </c>
      <c r="DH175" s="310">
        <v>0</v>
      </c>
      <c r="DI175" s="310">
        <v>0</v>
      </c>
      <c r="DJ175" s="310">
        <v>0</v>
      </c>
      <c r="DK175" s="310">
        <v>0</v>
      </c>
      <c r="DL175" s="310">
        <v>0</v>
      </c>
      <c r="DM175" s="310">
        <v>0</v>
      </c>
      <c r="DN175" s="310">
        <v>0</v>
      </c>
      <c r="DO175" s="310">
        <v>0</v>
      </c>
      <c r="DP175" s="310">
        <v>0</v>
      </c>
      <c r="DQ175" s="310">
        <v>0</v>
      </c>
      <c r="DR175" s="294">
        <v>55</v>
      </c>
      <c r="DS175" s="310">
        <v>0</v>
      </c>
      <c r="DT175" s="294">
        <v>2258</v>
      </c>
      <c r="DU175" s="310">
        <v>0</v>
      </c>
      <c r="DV175" s="310">
        <v>0</v>
      </c>
      <c r="DW175" s="310">
        <v>0</v>
      </c>
      <c r="DX175" s="310">
        <v>0</v>
      </c>
      <c r="DY175" s="310">
        <v>0</v>
      </c>
      <c r="DZ175" s="310">
        <v>0</v>
      </c>
      <c r="EA175" s="310">
        <v>0</v>
      </c>
      <c r="EB175" s="310">
        <v>0</v>
      </c>
      <c r="EC175" s="310">
        <v>0</v>
      </c>
      <c r="ED175" s="310">
        <v>0</v>
      </c>
      <c r="EE175" s="310">
        <v>0</v>
      </c>
      <c r="EF175" s="310">
        <v>0</v>
      </c>
      <c r="EG175" s="310">
        <v>0</v>
      </c>
      <c r="EH175" s="294">
        <v>0</v>
      </c>
      <c r="EI175" s="294">
        <v>0</v>
      </c>
      <c r="EJ175" s="291">
        <v>645</v>
      </c>
      <c r="EK175" s="310">
        <v>0</v>
      </c>
      <c r="EL175" s="294">
        <v>3.5</v>
      </c>
      <c r="EM175" s="310">
        <v>0</v>
      </c>
      <c r="EN175" s="310">
        <v>0</v>
      </c>
      <c r="EO175" s="310">
        <v>0</v>
      </c>
      <c r="EP175" s="258">
        <v>0</v>
      </c>
      <c r="EQ175" s="310">
        <v>0</v>
      </c>
      <c r="ER175" s="310">
        <v>0</v>
      </c>
      <c r="ES175" s="310">
        <v>0</v>
      </c>
      <c r="ET175" s="310">
        <v>0</v>
      </c>
      <c r="EU175" s="310">
        <v>0</v>
      </c>
      <c r="EV175" s="258">
        <f t="shared" si="58"/>
        <v>0</v>
      </c>
      <c r="EW175" s="310">
        <v>0</v>
      </c>
      <c r="EX175" s="310">
        <v>0</v>
      </c>
      <c r="EY175" s="310">
        <v>0</v>
      </c>
      <c r="EZ175" s="310">
        <v>0</v>
      </c>
      <c r="FA175" s="310">
        <v>0</v>
      </c>
      <c r="FB175" s="310">
        <v>0</v>
      </c>
      <c r="FC175" s="310">
        <v>0</v>
      </c>
      <c r="FD175" s="310">
        <v>0</v>
      </c>
      <c r="FE175" s="310">
        <v>0</v>
      </c>
      <c r="FF175" s="310">
        <v>0</v>
      </c>
      <c r="FG175" s="310">
        <v>0</v>
      </c>
      <c r="FH175" s="310">
        <v>0</v>
      </c>
      <c r="FI175" s="310">
        <v>0</v>
      </c>
      <c r="FJ175" s="310">
        <v>0</v>
      </c>
      <c r="FK175" s="310">
        <v>0</v>
      </c>
      <c r="FL175" s="310">
        <v>0</v>
      </c>
      <c r="FM175" s="310">
        <v>0</v>
      </c>
      <c r="FN175" s="310">
        <v>0</v>
      </c>
      <c r="FO175" s="310">
        <v>0</v>
      </c>
      <c r="FP175" s="310">
        <v>0</v>
      </c>
      <c r="FQ175" s="310">
        <v>0</v>
      </c>
      <c r="FR175" s="310">
        <v>0</v>
      </c>
      <c r="FS175" s="310">
        <v>0</v>
      </c>
      <c r="FT175" s="310">
        <v>0</v>
      </c>
      <c r="FU175" s="310">
        <v>0</v>
      </c>
      <c r="FV175" s="310">
        <v>0</v>
      </c>
      <c r="FW175" s="310">
        <v>0</v>
      </c>
      <c r="FX175" s="310">
        <v>0</v>
      </c>
      <c r="FY175" s="310">
        <v>0</v>
      </c>
      <c r="FZ175" s="310">
        <v>0</v>
      </c>
      <c r="GA175" s="310">
        <v>0</v>
      </c>
      <c r="GB175" s="310">
        <v>0</v>
      </c>
      <c r="GC175" s="310">
        <v>0</v>
      </c>
      <c r="GD175" s="310">
        <v>0</v>
      </c>
      <c r="GE175" s="310">
        <v>0</v>
      </c>
      <c r="GF175" s="310">
        <v>0</v>
      </c>
      <c r="GG175" s="310">
        <v>0</v>
      </c>
      <c r="GH175" s="310">
        <v>0</v>
      </c>
      <c r="GI175" s="310">
        <v>0</v>
      </c>
      <c r="GJ175" s="294">
        <v>0</v>
      </c>
      <c r="GK175" s="310">
        <v>0</v>
      </c>
      <c r="GL175" s="294">
        <v>0</v>
      </c>
      <c r="GM175" s="310">
        <v>0</v>
      </c>
      <c r="GN175" s="258">
        <f t="shared" si="56"/>
        <v>0</v>
      </c>
      <c r="GO175" s="310">
        <v>0</v>
      </c>
      <c r="GP175" s="258">
        <f t="shared" si="57"/>
        <v>0</v>
      </c>
      <c r="GQ175" s="310">
        <v>0</v>
      </c>
      <c r="GR175" s="310">
        <v>0</v>
      </c>
      <c r="GS175" s="310">
        <v>0</v>
      </c>
      <c r="GT175" s="310">
        <v>0</v>
      </c>
      <c r="GU175" s="310">
        <v>0</v>
      </c>
      <c r="GV175" s="310">
        <v>0</v>
      </c>
      <c r="GW175" s="310">
        <v>0</v>
      </c>
      <c r="GX175" s="310">
        <v>0</v>
      </c>
      <c r="GY175" s="310">
        <v>0</v>
      </c>
      <c r="GZ175" s="310">
        <v>0</v>
      </c>
      <c r="HA175" s="310">
        <v>0</v>
      </c>
      <c r="HB175" s="310">
        <v>0</v>
      </c>
      <c r="HC175" s="310">
        <v>0</v>
      </c>
      <c r="HD175" s="310">
        <v>0</v>
      </c>
      <c r="HE175" s="310">
        <v>0</v>
      </c>
      <c r="HF175" s="258">
        <v>0</v>
      </c>
      <c r="HG175" s="310">
        <v>0</v>
      </c>
      <c r="HH175" s="258">
        <v>0</v>
      </c>
      <c r="HI175" s="311">
        <v>0</v>
      </c>
      <c r="HJ175" s="311">
        <v>0</v>
      </c>
      <c r="HK175" s="310">
        <v>0</v>
      </c>
      <c r="HL175" s="310">
        <v>0</v>
      </c>
      <c r="HM175" s="310">
        <v>0</v>
      </c>
      <c r="HN175" s="310">
        <v>0</v>
      </c>
      <c r="HO175" s="311">
        <v>0</v>
      </c>
      <c r="HP175" s="310">
        <v>0</v>
      </c>
      <c r="HQ175" s="310">
        <v>0</v>
      </c>
      <c r="HR175" s="310">
        <v>0</v>
      </c>
      <c r="HS175" s="310">
        <v>0</v>
      </c>
      <c r="HT175" s="310">
        <v>0</v>
      </c>
      <c r="HU175" s="310">
        <v>0</v>
      </c>
      <c r="HV175" s="310">
        <v>0</v>
      </c>
      <c r="HW175" s="310">
        <v>0</v>
      </c>
      <c r="HX175" s="310">
        <v>0</v>
      </c>
      <c r="HY175" s="310">
        <v>0</v>
      </c>
      <c r="HZ175" s="310">
        <v>0</v>
      </c>
      <c r="IA175" s="310">
        <v>0</v>
      </c>
      <c r="IB175" s="310">
        <v>0</v>
      </c>
      <c r="IC175" s="310">
        <v>0</v>
      </c>
      <c r="ID175" s="310">
        <v>0</v>
      </c>
      <c r="IE175" s="310">
        <v>0</v>
      </c>
      <c r="IF175" s="310">
        <v>0</v>
      </c>
      <c r="IG175" s="310">
        <v>0</v>
      </c>
      <c r="IH175" s="310">
        <v>0</v>
      </c>
      <c r="II175" s="310">
        <v>0</v>
      </c>
      <c r="IJ175" s="310">
        <v>0</v>
      </c>
      <c r="IK175" s="310">
        <v>0</v>
      </c>
      <c r="IL175" s="310">
        <v>0</v>
      </c>
      <c r="IM175" s="310">
        <v>0</v>
      </c>
      <c r="IN175" s="310">
        <v>0</v>
      </c>
      <c r="IO175" s="310">
        <v>0</v>
      </c>
      <c r="IP175" s="310">
        <v>0</v>
      </c>
      <c r="IQ175" s="310">
        <v>0</v>
      </c>
      <c r="IR175" s="310">
        <v>0</v>
      </c>
      <c r="IS175" s="310">
        <v>0</v>
      </c>
      <c r="IT175" s="310">
        <v>0</v>
      </c>
      <c r="IU175" s="310">
        <v>0</v>
      </c>
      <c r="IV175" s="310">
        <v>0</v>
      </c>
      <c r="IW175" s="310">
        <v>0</v>
      </c>
      <c r="IX175" s="310">
        <v>0</v>
      </c>
      <c r="IY175" s="310">
        <v>0</v>
      </c>
      <c r="IZ175" s="310">
        <v>0</v>
      </c>
      <c r="JA175" s="310">
        <v>0</v>
      </c>
    </row>
    <row r="176" spans="1:261" ht="63" x14ac:dyDescent="0.3">
      <c r="A176" s="293">
        <v>166</v>
      </c>
      <c r="B176" s="293" t="s">
        <v>526</v>
      </c>
      <c r="C176" s="292" t="s">
        <v>689</v>
      </c>
      <c r="D176" s="291">
        <v>247693008</v>
      </c>
      <c r="E176" s="265">
        <f t="shared" si="52"/>
        <v>1701.04</v>
      </c>
      <c r="F176" s="265">
        <f t="shared" si="49"/>
        <v>0</v>
      </c>
      <c r="G176" s="265">
        <f t="shared" si="50"/>
        <v>1584</v>
      </c>
      <c r="H176" s="265">
        <f t="shared" si="59"/>
        <v>0</v>
      </c>
      <c r="I176" s="265">
        <f t="shared" si="51"/>
        <v>117.04</v>
      </c>
      <c r="J176" s="290">
        <f t="shared" si="53"/>
        <v>0</v>
      </c>
      <c r="K176" s="310">
        <v>0</v>
      </c>
      <c r="L176" s="290">
        <v>0</v>
      </c>
      <c r="M176" s="310">
        <v>0</v>
      </c>
      <c r="N176" s="310">
        <v>0</v>
      </c>
      <c r="O176" s="310">
        <v>0</v>
      </c>
      <c r="P176" s="294">
        <v>0</v>
      </c>
      <c r="Q176" s="310">
        <v>0</v>
      </c>
      <c r="R176" s="310">
        <v>0</v>
      </c>
      <c r="S176" s="310">
        <v>0</v>
      </c>
      <c r="T176" s="310">
        <v>0</v>
      </c>
      <c r="U176" s="310">
        <v>0</v>
      </c>
      <c r="V176" s="294">
        <v>0</v>
      </c>
      <c r="W176" s="310">
        <v>0</v>
      </c>
      <c r="X176" s="294">
        <v>0</v>
      </c>
      <c r="Y176" s="310">
        <v>0</v>
      </c>
      <c r="Z176" s="294">
        <v>0</v>
      </c>
      <c r="AA176" s="310">
        <v>0</v>
      </c>
      <c r="AB176" s="294">
        <v>0</v>
      </c>
      <c r="AC176" s="310">
        <v>0</v>
      </c>
      <c r="AD176" s="294">
        <v>0</v>
      </c>
      <c r="AE176" s="310">
        <v>0</v>
      </c>
      <c r="AF176" s="311">
        <v>0</v>
      </c>
      <c r="AG176" s="310">
        <v>0</v>
      </c>
      <c r="AH176" s="310">
        <v>0</v>
      </c>
      <c r="AI176" s="310">
        <v>0</v>
      </c>
      <c r="AJ176" s="310">
        <v>0</v>
      </c>
      <c r="AK176" s="310">
        <v>0</v>
      </c>
      <c r="AL176" s="312">
        <v>0</v>
      </c>
      <c r="AM176" s="310">
        <v>0</v>
      </c>
      <c r="AN176" s="310">
        <v>0</v>
      </c>
      <c r="AO176" s="310">
        <v>0</v>
      </c>
      <c r="AP176" s="310">
        <v>0</v>
      </c>
      <c r="AQ176" s="310">
        <v>0</v>
      </c>
      <c r="AR176" s="312">
        <v>0</v>
      </c>
      <c r="AS176" s="310">
        <v>0</v>
      </c>
      <c r="AT176" s="312">
        <v>0</v>
      </c>
      <c r="AU176" s="310">
        <v>0</v>
      </c>
      <c r="AV176" s="312">
        <v>0</v>
      </c>
      <c r="AW176" s="310">
        <v>0</v>
      </c>
      <c r="AX176" s="312">
        <v>0</v>
      </c>
      <c r="AY176" s="310">
        <v>0</v>
      </c>
      <c r="AZ176" s="310">
        <v>0</v>
      </c>
      <c r="BA176" s="310">
        <v>0</v>
      </c>
      <c r="BB176" s="290">
        <v>0</v>
      </c>
      <c r="BC176" s="310">
        <v>0</v>
      </c>
      <c r="BD176" s="310">
        <v>0</v>
      </c>
      <c r="BE176" s="310">
        <v>0</v>
      </c>
      <c r="BF176" s="294">
        <v>0</v>
      </c>
      <c r="BG176" s="310">
        <v>0</v>
      </c>
      <c r="BH176" s="290">
        <v>16</v>
      </c>
      <c r="BI176" s="310">
        <v>0</v>
      </c>
      <c r="BJ176" s="310">
        <v>0</v>
      </c>
      <c r="BK176" s="310">
        <v>0</v>
      </c>
      <c r="BL176" s="294">
        <v>0</v>
      </c>
      <c r="BM176" s="310">
        <v>0</v>
      </c>
      <c r="BN176" s="310">
        <v>0</v>
      </c>
      <c r="BO176" s="310">
        <v>0</v>
      </c>
      <c r="BP176" s="294">
        <v>0</v>
      </c>
      <c r="BQ176" s="310">
        <v>0</v>
      </c>
      <c r="BR176" s="290">
        <v>0</v>
      </c>
      <c r="BS176" s="290">
        <f t="shared" si="54"/>
        <v>1</v>
      </c>
      <c r="BT176" s="310">
        <v>0</v>
      </c>
      <c r="BU176" s="290">
        <v>1</v>
      </c>
      <c r="BV176" s="310">
        <v>0</v>
      </c>
      <c r="BW176" s="310">
        <v>0</v>
      </c>
      <c r="BX176" s="310">
        <v>0</v>
      </c>
      <c r="BY176" s="294">
        <v>0</v>
      </c>
      <c r="BZ176" s="310">
        <v>0</v>
      </c>
      <c r="CA176" s="310">
        <v>0</v>
      </c>
      <c r="CB176" s="310">
        <v>0</v>
      </c>
      <c r="CC176" s="258">
        <v>15</v>
      </c>
      <c r="CD176" s="310">
        <v>0</v>
      </c>
      <c r="CE176" s="310">
        <v>0</v>
      </c>
      <c r="CF176" s="313">
        <v>0</v>
      </c>
      <c r="CG176" s="313">
        <v>0</v>
      </c>
      <c r="CH176" s="310">
        <v>0</v>
      </c>
      <c r="CI176" s="313">
        <v>0</v>
      </c>
      <c r="CJ176" s="310">
        <v>0</v>
      </c>
      <c r="CK176" s="310">
        <v>0</v>
      </c>
      <c r="CL176" s="310">
        <v>0</v>
      </c>
      <c r="CM176" s="311">
        <v>0</v>
      </c>
      <c r="CN176" s="310">
        <v>0</v>
      </c>
      <c r="CO176" s="311">
        <v>1</v>
      </c>
      <c r="CP176" s="310">
        <v>0</v>
      </c>
      <c r="CQ176" s="310">
        <v>0</v>
      </c>
      <c r="CR176" s="310">
        <v>0</v>
      </c>
      <c r="CS176" s="290">
        <v>0</v>
      </c>
      <c r="CT176" s="310">
        <v>0</v>
      </c>
      <c r="CU176" s="310">
        <v>0</v>
      </c>
      <c r="CV176" s="310">
        <v>0</v>
      </c>
      <c r="CW176" s="310">
        <v>0</v>
      </c>
      <c r="CX176" s="310">
        <v>0</v>
      </c>
      <c r="CY176" s="290">
        <v>0</v>
      </c>
      <c r="CZ176" s="290">
        <f t="shared" si="55"/>
        <v>8</v>
      </c>
      <c r="DA176" s="310">
        <v>0</v>
      </c>
      <c r="DB176" s="290">
        <v>8</v>
      </c>
      <c r="DC176" s="310">
        <v>0</v>
      </c>
      <c r="DD176" s="294">
        <v>215</v>
      </c>
      <c r="DE176" s="310">
        <v>0</v>
      </c>
      <c r="DF176" s="310">
        <v>0</v>
      </c>
      <c r="DG176" s="310">
        <v>0</v>
      </c>
      <c r="DH176" s="310">
        <v>0</v>
      </c>
      <c r="DI176" s="310">
        <v>0</v>
      </c>
      <c r="DJ176" s="310">
        <v>0</v>
      </c>
      <c r="DK176" s="310">
        <v>0</v>
      </c>
      <c r="DL176" s="310">
        <v>0</v>
      </c>
      <c r="DM176" s="310">
        <v>0</v>
      </c>
      <c r="DN176" s="310">
        <v>0</v>
      </c>
      <c r="DO176" s="310">
        <v>0</v>
      </c>
      <c r="DP176" s="310">
        <v>0</v>
      </c>
      <c r="DQ176" s="310">
        <v>0</v>
      </c>
      <c r="DR176" s="294">
        <v>0</v>
      </c>
      <c r="DS176" s="310">
        <v>0</v>
      </c>
      <c r="DT176" s="294">
        <v>1369</v>
      </c>
      <c r="DU176" s="310">
        <v>0</v>
      </c>
      <c r="DV176" s="310">
        <v>0</v>
      </c>
      <c r="DW176" s="310">
        <v>0</v>
      </c>
      <c r="DX176" s="310">
        <v>0</v>
      </c>
      <c r="DY176" s="310">
        <v>0</v>
      </c>
      <c r="DZ176" s="310">
        <v>0</v>
      </c>
      <c r="EA176" s="310">
        <v>0</v>
      </c>
      <c r="EB176" s="310">
        <v>0</v>
      </c>
      <c r="EC176" s="310">
        <v>0</v>
      </c>
      <c r="ED176" s="310">
        <v>0</v>
      </c>
      <c r="EE176" s="310">
        <v>0</v>
      </c>
      <c r="EF176" s="310">
        <v>0</v>
      </c>
      <c r="EG176" s="310">
        <v>0</v>
      </c>
      <c r="EH176" s="294">
        <v>0</v>
      </c>
      <c r="EI176" s="294">
        <v>0</v>
      </c>
      <c r="EJ176" s="291">
        <v>0</v>
      </c>
      <c r="EK176" s="310">
        <v>0</v>
      </c>
      <c r="EL176" s="294">
        <v>0</v>
      </c>
      <c r="EM176" s="310">
        <v>0</v>
      </c>
      <c r="EN176" s="310">
        <v>0</v>
      </c>
      <c r="EO176" s="310">
        <v>0</v>
      </c>
      <c r="EP176" s="258">
        <v>0</v>
      </c>
      <c r="EQ176" s="310">
        <v>0</v>
      </c>
      <c r="ER176" s="310">
        <v>0</v>
      </c>
      <c r="ES176" s="310">
        <v>0</v>
      </c>
      <c r="ET176" s="310">
        <v>0</v>
      </c>
      <c r="EU176" s="310">
        <v>0</v>
      </c>
      <c r="EV176" s="258">
        <v>102.04</v>
      </c>
      <c r="EW176" s="310">
        <v>0</v>
      </c>
      <c r="EX176" s="310">
        <v>0</v>
      </c>
      <c r="EY176" s="310">
        <v>0</v>
      </c>
      <c r="EZ176" s="310">
        <v>0</v>
      </c>
      <c r="FA176" s="310">
        <v>0</v>
      </c>
      <c r="FB176" s="310">
        <v>0</v>
      </c>
      <c r="FC176" s="310">
        <v>0</v>
      </c>
      <c r="FD176" s="310">
        <v>0</v>
      </c>
      <c r="FE176" s="310">
        <v>0</v>
      </c>
      <c r="FF176" s="310">
        <v>0</v>
      </c>
      <c r="FG176" s="310">
        <v>0</v>
      </c>
      <c r="FH176" s="310">
        <v>0</v>
      </c>
      <c r="FI176" s="310">
        <v>0</v>
      </c>
      <c r="FJ176" s="310">
        <v>0</v>
      </c>
      <c r="FK176" s="310">
        <v>0</v>
      </c>
      <c r="FL176" s="310">
        <v>0</v>
      </c>
      <c r="FM176" s="310">
        <v>0</v>
      </c>
      <c r="FN176" s="310">
        <v>0</v>
      </c>
      <c r="FO176" s="310">
        <v>0</v>
      </c>
      <c r="FP176" s="310">
        <v>0</v>
      </c>
      <c r="FQ176" s="310">
        <v>0</v>
      </c>
      <c r="FR176" s="310">
        <v>0</v>
      </c>
      <c r="FS176" s="310">
        <v>0</v>
      </c>
      <c r="FT176" s="310">
        <v>0</v>
      </c>
      <c r="FU176" s="310">
        <v>0</v>
      </c>
      <c r="FV176" s="310">
        <v>0</v>
      </c>
      <c r="FW176" s="310">
        <v>0</v>
      </c>
      <c r="FX176" s="310">
        <v>0</v>
      </c>
      <c r="FY176" s="310">
        <v>0</v>
      </c>
      <c r="FZ176" s="310">
        <v>0</v>
      </c>
      <c r="GA176" s="310">
        <v>0</v>
      </c>
      <c r="GB176" s="310">
        <v>0</v>
      </c>
      <c r="GC176" s="310">
        <v>0</v>
      </c>
      <c r="GD176" s="310">
        <v>0</v>
      </c>
      <c r="GE176" s="310">
        <v>0</v>
      </c>
      <c r="GF176" s="310">
        <v>0</v>
      </c>
      <c r="GG176" s="310">
        <v>0</v>
      </c>
      <c r="GH176" s="310">
        <v>0</v>
      </c>
      <c r="GI176" s="310">
        <v>0</v>
      </c>
      <c r="GJ176" s="294">
        <v>0</v>
      </c>
      <c r="GK176" s="310">
        <v>0</v>
      </c>
      <c r="GL176" s="294">
        <v>0</v>
      </c>
      <c r="GM176" s="310">
        <v>0</v>
      </c>
      <c r="GN176" s="258">
        <f t="shared" si="56"/>
        <v>0</v>
      </c>
      <c r="GO176" s="310">
        <v>0</v>
      </c>
      <c r="GP176" s="258">
        <f t="shared" si="57"/>
        <v>0</v>
      </c>
      <c r="GQ176" s="310">
        <v>0</v>
      </c>
      <c r="GR176" s="310">
        <v>0</v>
      </c>
      <c r="GS176" s="310">
        <v>0</v>
      </c>
      <c r="GT176" s="310">
        <v>0</v>
      </c>
      <c r="GU176" s="310">
        <v>0</v>
      </c>
      <c r="GV176" s="310">
        <v>0</v>
      </c>
      <c r="GW176" s="310">
        <v>0</v>
      </c>
      <c r="GX176" s="310">
        <v>0</v>
      </c>
      <c r="GY176" s="310">
        <v>0</v>
      </c>
      <c r="GZ176" s="310">
        <v>0</v>
      </c>
      <c r="HA176" s="310">
        <v>0</v>
      </c>
      <c r="HB176" s="310">
        <v>0</v>
      </c>
      <c r="HC176" s="310">
        <v>0</v>
      </c>
      <c r="HD176" s="310">
        <v>0</v>
      </c>
      <c r="HE176" s="310">
        <v>0</v>
      </c>
      <c r="HF176" s="258">
        <v>0</v>
      </c>
      <c r="HG176" s="310">
        <v>0</v>
      </c>
      <c r="HH176" s="258">
        <v>0</v>
      </c>
      <c r="HI176" s="311">
        <v>0</v>
      </c>
      <c r="HJ176" s="311">
        <v>0</v>
      </c>
      <c r="HK176" s="310">
        <v>0</v>
      </c>
      <c r="HL176" s="310">
        <v>0</v>
      </c>
      <c r="HM176" s="310">
        <v>0</v>
      </c>
      <c r="HN176" s="310">
        <v>0</v>
      </c>
      <c r="HO176" s="311">
        <v>0</v>
      </c>
      <c r="HP176" s="310">
        <v>0</v>
      </c>
      <c r="HQ176" s="310">
        <v>0</v>
      </c>
      <c r="HR176" s="310">
        <v>0</v>
      </c>
      <c r="HS176" s="310">
        <v>0</v>
      </c>
      <c r="HT176" s="310">
        <v>0</v>
      </c>
      <c r="HU176" s="310">
        <v>0</v>
      </c>
      <c r="HV176" s="310">
        <v>0</v>
      </c>
      <c r="HW176" s="310">
        <v>0</v>
      </c>
      <c r="HX176" s="310">
        <v>0</v>
      </c>
      <c r="HY176" s="310">
        <v>0</v>
      </c>
      <c r="HZ176" s="310">
        <v>0</v>
      </c>
      <c r="IA176" s="310">
        <v>0</v>
      </c>
      <c r="IB176" s="310">
        <v>0</v>
      </c>
      <c r="IC176" s="310">
        <v>0</v>
      </c>
      <c r="ID176" s="310">
        <v>0</v>
      </c>
      <c r="IE176" s="310">
        <v>0</v>
      </c>
      <c r="IF176" s="310">
        <v>0</v>
      </c>
      <c r="IG176" s="310">
        <v>0</v>
      </c>
      <c r="IH176" s="310">
        <v>0</v>
      </c>
      <c r="II176" s="310">
        <v>0</v>
      </c>
      <c r="IJ176" s="310">
        <v>0</v>
      </c>
      <c r="IK176" s="310">
        <v>0</v>
      </c>
      <c r="IL176" s="310">
        <v>0</v>
      </c>
      <c r="IM176" s="310">
        <v>0</v>
      </c>
      <c r="IN176" s="310">
        <v>0</v>
      </c>
      <c r="IO176" s="310">
        <v>0</v>
      </c>
      <c r="IP176" s="310">
        <v>0</v>
      </c>
      <c r="IQ176" s="310">
        <v>0</v>
      </c>
      <c r="IR176" s="310">
        <v>0</v>
      </c>
      <c r="IS176" s="310">
        <v>0</v>
      </c>
      <c r="IT176" s="310">
        <v>0</v>
      </c>
      <c r="IU176" s="310">
        <v>0</v>
      </c>
      <c r="IV176" s="310">
        <v>0</v>
      </c>
      <c r="IW176" s="310">
        <v>0</v>
      </c>
      <c r="IX176" s="310">
        <v>0</v>
      </c>
      <c r="IY176" s="310">
        <v>0</v>
      </c>
      <c r="IZ176" s="310">
        <v>0</v>
      </c>
      <c r="JA176" s="310">
        <v>0</v>
      </c>
    </row>
    <row r="177" spans="1:261" ht="47.25" x14ac:dyDescent="0.3">
      <c r="A177" s="293">
        <v>167</v>
      </c>
      <c r="B177" s="293" t="s">
        <v>526</v>
      </c>
      <c r="C177" s="292" t="s">
        <v>690</v>
      </c>
      <c r="D177" s="291">
        <v>1055181762</v>
      </c>
      <c r="E177" s="265">
        <f t="shared" si="52"/>
        <v>300</v>
      </c>
      <c r="F177" s="265">
        <f t="shared" si="49"/>
        <v>0</v>
      </c>
      <c r="G177" s="265">
        <f t="shared" si="50"/>
        <v>300</v>
      </c>
      <c r="H177" s="265">
        <f t="shared" si="59"/>
        <v>0</v>
      </c>
      <c r="I177" s="265">
        <f t="shared" si="51"/>
        <v>0</v>
      </c>
      <c r="J177" s="290">
        <f t="shared" si="53"/>
        <v>0</v>
      </c>
      <c r="K177" s="310">
        <v>0</v>
      </c>
      <c r="L177" s="290">
        <v>0</v>
      </c>
      <c r="M177" s="310">
        <v>0</v>
      </c>
      <c r="N177" s="310">
        <v>0</v>
      </c>
      <c r="O177" s="310">
        <v>0</v>
      </c>
      <c r="P177" s="294">
        <v>0</v>
      </c>
      <c r="Q177" s="310">
        <v>0</v>
      </c>
      <c r="R177" s="310">
        <v>0</v>
      </c>
      <c r="S177" s="310">
        <v>0</v>
      </c>
      <c r="T177" s="310">
        <v>0</v>
      </c>
      <c r="U177" s="310">
        <v>0</v>
      </c>
      <c r="V177" s="294">
        <v>0</v>
      </c>
      <c r="W177" s="310">
        <v>0</v>
      </c>
      <c r="X177" s="294">
        <v>0</v>
      </c>
      <c r="Y177" s="310">
        <v>0</v>
      </c>
      <c r="Z177" s="294">
        <v>0</v>
      </c>
      <c r="AA177" s="310">
        <v>0</v>
      </c>
      <c r="AB177" s="294">
        <v>0</v>
      </c>
      <c r="AC177" s="310">
        <v>0</v>
      </c>
      <c r="AD177" s="294">
        <v>0</v>
      </c>
      <c r="AE177" s="310">
        <v>0</v>
      </c>
      <c r="AF177" s="311">
        <v>0</v>
      </c>
      <c r="AG177" s="310">
        <v>0</v>
      </c>
      <c r="AH177" s="310">
        <v>0</v>
      </c>
      <c r="AI177" s="310">
        <v>0</v>
      </c>
      <c r="AJ177" s="310">
        <v>0</v>
      </c>
      <c r="AK177" s="310">
        <v>0</v>
      </c>
      <c r="AL177" s="312">
        <v>0</v>
      </c>
      <c r="AM177" s="310">
        <v>0</v>
      </c>
      <c r="AN177" s="310">
        <v>0</v>
      </c>
      <c r="AO177" s="310">
        <v>0</v>
      </c>
      <c r="AP177" s="310">
        <v>0</v>
      </c>
      <c r="AQ177" s="310">
        <v>0</v>
      </c>
      <c r="AR177" s="312">
        <v>0</v>
      </c>
      <c r="AS177" s="310">
        <v>0</v>
      </c>
      <c r="AT177" s="312">
        <v>0</v>
      </c>
      <c r="AU177" s="310">
        <v>0</v>
      </c>
      <c r="AV177" s="312">
        <v>0</v>
      </c>
      <c r="AW177" s="310">
        <v>0</v>
      </c>
      <c r="AX177" s="312">
        <v>0</v>
      </c>
      <c r="AY177" s="310">
        <v>0</v>
      </c>
      <c r="AZ177" s="310">
        <v>0</v>
      </c>
      <c r="BA177" s="310">
        <v>0</v>
      </c>
      <c r="BB177" s="290">
        <v>0</v>
      </c>
      <c r="BC177" s="310">
        <v>0</v>
      </c>
      <c r="BD177" s="310">
        <v>0</v>
      </c>
      <c r="BE177" s="310">
        <v>0</v>
      </c>
      <c r="BF177" s="294">
        <v>0</v>
      </c>
      <c r="BG177" s="310">
        <v>0</v>
      </c>
      <c r="BH177" s="290">
        <v>40</v>
      </c>
      <c r="BI177" s="310">
        <v>0</v>
      </c>
      <c r="BJ177" s="310">
        <v>0</v>
      </c>
      <c r="BK177" s="310">
        <v>0</v>
      </c>
      <c r="BL177" s="294">
        <v>0</v>
      </c>
      <c r="BM177" s="310">
        <v>0</v>
      </c>
      <c r="BN177" s="310">
        <v>0</v>
      </c>
      <c r="BO177" s="310">
        <v>0</v>
      </c>
      <c r="BP177" s="294">
        <v>0</v>
      </c>
      <c r="BQ177" s="310">
        <v>0</v>
      </c>
      <c r="BR177" s="290">
        <v>0</v>
      </c>
      <c r="BS177" s="290">
        <f t="shared" si="54"/>
        <v>0</v>
      </c>
      <c r="BT177" s="310">
        <v>0</v>
      </c>
      <c r="BU177" s="290">
        <v>0</v>
      </c>
      <c r="BV177" s="310">
        <v>0</v>
      </c>
      <c r="BW177" s="310">
        <v>0</v>
      </c>
      <c r="BX177" s="310">
        <v>0</v>
      </c>
      <c r="BY177" s="294">
        <v>0</v>
      </c>
      <c r="BZ177" s="310">
        <v>0</v>
      </c>
      <c r="CA177" s="310">
        <v>0</v>
      </c>
      <c r="CB177" s="310">
        <v>0</v>
      </c>
      <c r="CC177" s="258">
        <v>0</v>
      </c>
      <c r="CD177" s="310">
        <v>0</v>
      </c>
      <c r="CE177" s="310">
        <v>0</v>
      </c>
      <c r="CF177" s="313">
        <v>0</v>
      </c>
      <c r="CG177" s="313">
        <v>0</v>
      </c>
      <c r="CH177" s="310">
        <v>0</v>
      </c>
      <c r="CI177" s="313">
        <v>0</v>
      </c>
      <c r="CJ177" s="310">
        <v>0</v>
      </c>
      <c r="CK177" s="310">
        <v>0</v>
      </c>
      <c r="CL177" s="310">
        <v>0</v>
      </c>
      <c r="CM177" s="311">
        <v>0</v>
      </c>
      <c r="CN177" s="310">
        <v>0</v>
      </c>
      <c r="CO177" s="311"/>
      <c r="CP177" s="310">
        <v>0</v>
      </c>
      <c r="CQ177" s="310">
        <v>0</v>
      </c>
      <c r="CR177" s="310">
        <v>0</v>
      </c>
      <c r="CS177" s="290">
        <v>0</v>
      </c>
      <c r="CT177" s="310">
        <v>0</v>
      </c>
      <c r="CU177" s="310">
        <v>0</v>
      </c>
      <c r="CV177" s="310">
        <v>0</v>
      </c>
      <c r="CW177" s="310">
        <v>0</v>
      </c>
      <c r="CX177" s="310">
        <v>0</v>
      </c>
      <c r="CY177" s="290">
        <v>0</v>
      </c>
      <c r="CZ177" s="290">
        <f t="shared" si="55"/>
        <v>0</v>
      </c>
      <c r="DA177" s="310">
        <v>0</v>
      </c>
      <c r="DB177" s="290">
        <v>0</v>
      </c>
      <c r="DC177" s="310">
        <v>0</v>
      </c>
      <c r="DD177" s="294">
        <v>0</v>
      </c>
      <c r="DE177" s="310">
        <v>0</v>
      </c>
      <c r="DF177" s="310">
        <v>0</v>
      </c>
      <c r="DG177" s="310">
        <v>0</v>
      </c>
      <c r="DH177" s="310">
        <v>0</v>
      </c>
      <c r="DI177" s="310">
        <v>0</v>
      </c>
      <c r="DJ177" s="310">
        <v>0</v>
      </c>
      <c r="DK177" s="310">
        <v>0</v>
      </c>
      <c r="DL177" s="310">
        <v>0</v>
      </c>
      <c r="DM177" s="310">
        <v>0</v>
      </c>
      <c r="DN177" s="310">
        <v>0</v>
      </c>
      <c r="DO177" s="310">
        <v>0</v>
      </c>
      <c r="DP177" s="310">
        <v>0</v>
      </c>
      <c r="DQ177" s="310">
        <v>0</v>
      </c>
      <c r="DR177" s="294">
        <v>0</v>
      </c>
      <c r="DS177" s="310">
        <v>0</v>
      </c>
      <c r="DT177" s="294">
        <v>300</v>
      </c>
      <c r="DU177" s="310">
        <v>0</v>
      </c>
      <c r="DV177" s="310">
        <v>0</v>
      </c>
      <c r="DW177" s="310">
        <v>0</v>
      </c>
      <c r="DX177" s="310">
        <v>0</v>
      </c>
      <c r="DY177" s="310">
        <v>0</v>
      </c>
      <c r="DZ177" s="310">
        <v>0</v>
      </c>
      <c r="EA177" s="310">
        <v>0</v>
      </c>
      <c r="EB177" s="310">
        <v>0</v>
      </c>
      <c r="EC177" s="310">
        <v>0</v>
      </c>
      <c r="ED177" s="310">
        <v>0</v>
      </c>
      <c r="EE177" s="310">
        <v>0</v>
      </c>
      <c r="EF177" s="310">
        <v>0</v>
      </c>
      <c r="EG177" s="310">
        <v>0</v>
      </c>
      <c r="EH177" s="294">
        <v>0</v>
      </c>
      <c r="EI177" s="294">
        <v>0</v>
      </c>
      <c r="EJ177" s="291">
        <v>86</v>
      </c>
      <c r="EK177" s="310">
        <v>0</v>
      </c>
      <c r="EL177" s="294">
        <v>3.5</v>
      </c>
      <c r="EM177" s="310">
        <v>0</v>
      </c>
      <c r="EN177" s="310">
        <v>0</v>
      </c>
      <c r="EO177" s="310">
        <v>0</v>
      </c>
      <c r="EP177" s="258">
        <v>0</v>
      </c>
      <c r="EQ177" s="310">
        <v>0</v>
      </c>
      <c r="ER177" s="310">
        <v>0</v>
      </c>
      <c r="ES177" s="310">
        <v>0</v>
      </c>
      <c r="ET177" s="310">
        <v>0</v>
      </c>
      <c r="EU177" s="310">
        <v>0</v>
      </c>
      <c r="EV177" s="258">
        <f t="shared" si="58"/>
        <v>0</v>
      </c>
      <c r="EW177" s="310">
        <v>0</v>
      </c>
      <c r="EX177" s="310">
        <v>0</v>
      </c>
      <c r="EY177" s="310">
        <v>0</v>
      </c>
      <c r="EZ177" s="310">
        <v>0</v>
      </c>
      <c r="FA177" s="310">
        <v>0</v>
      </c>
      <c r="FB177" s="310">
        <v>0</v>
      </c>
      <c r="FC177" s="310">
        <v>0</v>
      </c>
      <c r="FD177" s="310">
        <v>0</v>
      </c>
      <c r="FE177" s="310">
        <v>0</v>
      </c>
      <c r="FF177" s="310">
        <v>0</v>
      </c>
      <c r="FG177" s="310">
        <v>0</v>
      </c>
      <c r="FH177" s="310">
        <v>0</v>
      </c>
      <c r="FI177" s="310">
        <v>0</v>
      </c>
      <c r="FJ177" s="310">
        <v>0</v>
      </c>
      <c r="FK177" s="310">
        <v>0</v>
      </c>
      <c r="FL177" s="310">
        <v>0</v>
      </c>
      <c r="FM177" s="310">
        <v>0</v>
      </c>
      <c r="FN177" s="310">
        <v>0</v>
      </c>
      <c r="FO177" s="310">
        <v>0</v>
      </c>
      <c r="FP177" s="310">
        <v>0</v>
      </c>
      <c r="FQ177" s="310">
        <v>0</v>
      </c>
      <c r="FR177" s="310">
        <v>0</v>
      </c>
      <c r="FS177" s="310">
        <v>0</v>
      </c>
      <c r="FT177" s="310">
        <v>0</v>
      </c>
      <c r="FU177" s="310">
        <v>0</v>
      </c>
      <c r="FV177" s="310">
        <v>0</v>
      </c>
      <c r="FW177" s="310">
        <v>0</v>
      </c>
      <c r="FX177" s="310">
        <v>0</v>
      </c>
      <c r="FY177" s="310">
        <v>0</v>
      </c>
      <c r="FZ177" s="310">
        <v>0</v>
      </c>
      <c r="GA177" s="310">
        <v>0</v>
      </c>
      <c r="GB177" s="310">
        <v>0</v>
      </c>
      <c r="GC177" s="310">
        <v>0</v>
      </c>
      <c r="GD177" s="310">
        <v>0</v>
      </c>
      <c r="GE177" s="310">
        <v>0</v>
      </c>
      <c r="GF177" s="310">
        <v>0</v>
      </c>
      <c r="GG177" s="310">
        <v>0</v>
      </c>
      <c r="GH177" s="310">
        <v>0</v>
      </c>
      <c r="GI177" s="310">
        <v>0</v>
      </c>
      <c r="GJ177" s="294">
        <v>0</v>
      </c>
      <c r="GK177" s="310">
        <v>0</v>
      </c>
      <c r="GL177" s="294">
        <v>0</v>
      </c>
      <c r="GM177" s="310">
        <v>0</v>
      </c>
      <c r="GN177" s="258">
        <f t="shared" si="56"/>
        <v>0</v>
      </c>
      <c r="GO177" s="310">
        <v>0</v>
      </c>
      <c r="GP177" s="258">
        <f t="shared" si="57"/>
        <v>0</v>
      </c>
      <c r="GQ177" s="310">
        <v>0</v>
      </c>
      <c r="GR177" s="310">
        <v>0</v>
      </c>
      <c r="GS177" s="310">
        <v>0</v>
      </c>
      <c r="GT177" s="310">
        <v>0</v>
      </c>
      <c r="GU177" s="310">
        <v>0</v>
      </c>
      <c r="GV177" s="310">
        <v>0</v>
      </c>
      <c r="GW177" s="310">
        <v>0</v>
      </c>
      <c r="GX177" s="310">
        <v>0</v>
      </c>
      <c r="GY177" s="310">
        <v>0</v>
      </c>
      <c r="GZ177" s="310">
        <v>0</v>
      </c>
      <c r="HA177" s="310">
        <v>0</v>
      </c>
      <c r="HB177" s="310">
        <v>0</v>
      </c>
      <c r="HC177" s="310">
        <v>0</v>
      </c>
      <c r="HD177" s="310">
        <v>0</v>
      </c>
      <c r="HE177" s="310">
        <v>0</v>
      </c>
      <c r="HF177" s="258">
        <v>0</v>
      </c>
      <c r="HG177" s="310">
        <v>0</v>
      </c>
      <c r="HH177" s="258">
        <v>0</v>
      </c>
      <c r="HI177" s="311">
        <v>0</v>
      </c>
      <c r="HJ177" s="311">
        <v>0</v>
      </c>
      <c r="HK177" s="310">
        <v>0</v>
      </c>
      <c r="HL177" s="310">
        <v>0</v>
      </c>
      <c r="HM177" s="310">
        <v>0</v>
      </c>
      <c r="HN177" s="310">
        <v>0</v>
      </c>
      <c r="HO177" s="311">
        <v>0</v>
      </c>
      <c r="HP177" s="310">
        <v>0</v>
      </c>
      <c r="HQ177" s="310">
        <v>0</v>
      </c>
      <c r="HR177" s="310">
        <v>0</v>
      </c>
      <c r="HS177" s="310">
        <v>0</v>
      </c>
      <c r="HT177" s="310">
        <v>0</v>
      </c>
      <c r="HU177" s="310">
        <v>0</v>
      </c>
      <c r="HV177" s="310">
        <v>0</v>
      </c>
      <c r="HW177" s="310">
        <v>0</v>
      </c>
      <c r="HX177" s="310">
        <v>0</v>
      </c>
      <c r="HY177" s="310">
        <v>0</v>
      </c>
      <c r="HZ177" s="310">
        <v>0</v>
      </c>
      <c r="IA177" s="310">
        <v>0</v>
      </c>
      <c r="IB177" s="310">
        <v>0</v>
      </c>
      <c r="IC177" s="310">
        <v>0</v>
      </c>
      <c r="ID177" s="310">
        <v>0</v>
      </c>
      <c r="IE177" s="310">
        <v>0</v>
      </c>
      <c r="IF177" s="310">
        <v>0</v>
      </c>
      <c r="IG177" s="310">
        <v>0</v>
      </c>
      <c r="IH177" s="310">
        <v>0</v>
      </c>
      <c r="II177" s="310">
        <v>0</v>
      </c>
      <c r="IJ177" s="310">
        <v>0</v>
      </c>
      <c r="IK177" s="310">
        <v>0</v>
      </c>
      <c r="IL177" s="310">
        <v>0</v>
      </c>
      <c r="IM177" s="310">
        <v>0</v>
      </c>
      <c r="IN177" s="310">
        <v>0</v>
      </c>
      <c r="IO177" s="310">
        <v>0</v>
      </c>
      <c r="IP177" s="310">
        <v>0</v>
      </c>
      <c r="IQ177" s="310">
        <v>0</v>
      </c>
      <c r="IR177" s="310">
        <v>0</v>
      </c>
      <c r="IS177" s="310">
        <v>0</v>
      </c>
      <c r="IT177" s="310">
        <v>0</v>
      </c>
      <c r="IU177" s="310">
        <v>0</v>
      </c>
      <c r="IV177" s="310">
        <v>0</v>
      </c>
      <c r="IW177" s="310">
        <v>0</v>
      </c>
      <c r="IX177" s="310">
        <v>0</v>
      </c>
      <c r="IY177" s="310">
        <v>0</v>
      </c>
      <c r="IZ177" s="310">
        <v>0</v>
      </c>
      <c r="JA177" s="310">
        <v>0</v>
      </c>
    </row>
    <row r="178" spans="1:261" ht="157.5" x14ac:dyDescent="0.3">
      <c r="A178" s="293">
        <v>168</v>
      </c>
      <c r="B178" s="293" t="s">
        <v>526</v>
      </c>
      <c r="C178" s="292" t="s">
        <v>691</v>
      </c>
      <c r="D178" s="291">
        <v>247693084</v>
      </c>
      <c r="E178" s="265">
        <f t="shared" si="52"/>
        <v>2538</v>
      </c>
      <c r="F178" s="265">
        <f t="shared" si="49"/>
        <v>0</v>
      </c>
      <c r="G178" s="265">
        <f t="shared" si="50"/>
        <v>2493</v>
      </c>
      <c r="H178" s="265">
        <f t="shared" si="59"/>
        <v>0</v>
      </c>
      <c r="I178" s="265">
        <f t="shared" si="51"/>
        <v>45</v>
      </c>
      <c r="J178" s="290">
        <f t="shared" si="53"/>
        <v>0</v>
      </c>
      <c r="K178" s="310">
        <v>0</v>
      </c>
      <c r="L178" s="290">
        <v>0</v>
      </c>
      <c r="M178" s="310">
        <v>0</v>
      </c>
      <c r="N178" s="310">
        <v>0</v>
      </c>
      <c r="O178" s="310">
        <v>0</v>
      </c>
      <c r="P178" s="294">
        <v>0</v>
      </c>
      <c r="Q178" s="310">
        <v>0</v>
      </c>
      <c r="R178" s="310">
        <v>0</v>
      </c>
      <c r="S178" s="310">
        <v>0</v>
      </c>
      <c r="T178" s="310">
        <v>0</v>
      </c>
      <c r="U178" s="310">
        <v>0</v>
      </c>
      <c r="V178" s="294">
        <v>0</v>
      </c>
      <c r="W178" s="310">
        <v>0</v>
      </c>
      <c r="X178" s="294">
        <v>0</v>
      </c>
      <c r="Y178" s="310">
        <v>0</v>
      </c>
      <c r="Z178" s="294">
        <v>0</v>
      </c>
      <c r="AA178" s="310">
        <v>0</v>
      </c>
      <c r="AB178" s="294">
        <v>0</v>
      </c>
      <c r="AC178" s="310">
        <v>0</v>
      </c>
      <c r="AD178" s="294">
        <v>0</v>
      </c>
      <c r="AE178" s="310">
        <v>0</v>
      </c>
      <c r="AF178" s="311">
        <v>0</v>
      </c>
      <c r="AG178" s="310">
        <v>0</v>
      </c>
      <c r="AH178" s="310">
        <v>0</v>
      </c>
      <c r="AI178" s="310">
        <v>0</v>
      </c>
      <c r="AJ178" s="310">
        <v>0</v>
      </c>
      <c r="AK178" s="310">
        <v>0</v>
      </c>
      <c r="AL178" s="312">
        <v>0</v>
      </c>
      <c r="AM178" s="310">
        <v>0</v>
      </c>
      <c r="AN178" s="310">
        <v>0</v>
      </c>
      <c r="AO178" s="310">
        <v>0</v>
      </c>
      <c r="AP178" s="310">
        <v>0</v>
      </c>
      <c r="AQ178" s="310">
        <v>0</v>
      </c>
      <c r="AR178" s="312">
        <v>0</v>
      </c>
      <c r="AS178" s="310">
        <v>0</v>
      </c>
      <c r="AT178" s="312">
        <v>0</v>
      </c>
      <c r="AU178" s="310">
        <v>0</v>
      </c>
      <c r="AV178" s="312">
        <v>0</v>
      </c>
      <c r="AW178" s="310">
        <v>0</v>
      </c>
      <c r="AX178" s="312">
        <v>0</v>
      </c>
      <c r="AY178" s="310">
        <v>0</v>
      </c>
      <c r="AZ178" s="310">
        <v>0</v>
      </c>
      <c r="BA178" s="310">
        <v>0</v>
      </c>
      <c r="BB178" s="290">
        <v>0</v>
      </c>
      <c r="BC178" s="310">
        <v>0</v>
      </c>
      <c r="BD178" s="310">
        <v>0</v>
      </c>
      <c r="BE178" s="310">
        <v>0</v>
      </c>
      <c r="BF178" s="294">
        <v>0</v>
      </c>
      <c r="BG178" s="310">
        <v>0</v>
      </c>
      <c r="BH178" s="290">
        <v>83</v>
      </c>
      <c r="BI178" s="310">
        <v>0</v>
      </c>
      <c r="BJ178" s="310">
        <v>0</v>
      </c>
      <c r="BK178" s="310">
        <v>0</v>
      </c>
      <c r="BL178" s="294">
        <v>0</v>
      </c>
      <c r="BM178" s="310">
        <v>0</v>
      </c>
      <c r="BN178" s="310">
        <v>0</v>
      </c>
      <c r="BO178" s="310">
        <v>0</v>
      </c>
      <c r="BP178" s="294">
        <v>0</v>
      </c>
      <c r="BQ178" s="310">
        <v>0</v>
      </c>
      <c r="BR178" s="290">
        <v>0</v>
      </c>
      <c r="BS178" s="290">
        <f t="shared" si="54"/>
        <v>1</v>
      </c>
      <c r="BT178" s="310">
        <v>0</v>
      </c>
      <c r="BU178" s="290">
        <v>1</v>
      </c>
      <c r="BV178" s="310">
        <v>0</v>
      </c>
      <c r="BW178" s="310">
        <v>0</v>
      </c>
      <c r="BX178" s="310">
        <v>0</v>
      </c>
      <c r="BY178" s="294">
        <v>10</v>
      </c>
      <c r="BZ178" s="310">
        <v>0</v>
      </c>
      <c r="CA178" s="310">
        <v>0</v>
      </c>
      <c r="CB178" s="310">
        <v>0</v>
      </c>
      <c r="CC178" s="258">
        <v>0</v>
      </c>
      <c r="CD178" s="310">
        <v>0</v>
      </c>
      <c r="CE178" s="310">
        <v>0</v>
      </c>
      <c r="CF178" s="313">
        <v>0</v>
      </c>
      <c r="CG178" s="313">
        <v>0</v>
      </c>
      <c r="CH178" s="310">
        <v>0</v>
      </c>
      <c r="CI178" s="313">
        <v>0</v>
      </c>
      <c r="CJ178" s="310">
        <v>0</v>
      </c>
      <c r="CK178" s="310">
        <v>0</v>
      </c>
      <c r="CL178" s="310">
        <v>0</v>
      </c>
      <c r="CM178" s="311">
        <v>0</v>
      </c>
      <c r="CN178" s="310">
        <v>0</v>
      </c>
      <c r="CO178" s="311">
        <v>0</v>
      </c>
      <c r="CP178" s="310">
        <v>0</v>
      </c>
      <c r="CQ178" s="310">
        <v>0</v>
      </c>
      <c r="CR178" s="310">
        <v>0</v>
      </c>
      <c r="CS178" s="290">
        <v>0</v>
      </c>
      <c r="CT178" s="310">
        <v>0</v>
      </c>
      <c r="CU178" s="310">
        <v>0</v>
      </c>
      <c r="CV178" s="310">
        <v>0</v>
      </c>
      <c r="CW178" s="310">
        <v>0</v>
      </c>
      <c r="CX178" s="310">
        <v>0</v>
      </c>
      <c r="CY178" s="290">
        <v>0</v>
      </c>
      <c r="CZ178" s="290">
        <f t="shared" si="55"/>
        <v>2</v>
      </c>
      <c r="DA178" s="310">
        <v>0</v>
      </c>
      <c r="DB178" s="290">
        <v>2</v>
      </c>
      <c r="DC178" s="310">
        <v>0</v>
      </c>
      <c r="DD178" s="294">
        <v>0</v>
      </c>
      <c r="DE178" s="310">
        <v>0</v>
      </c>
      <c r="DF178" s="310">
        <v>0</v>
      </c>
      <c r="DG178" s="310">
        <v>0</v>
      </c>
      <c r="DH178" s="310">
        <v>0</v>
      </c>
      <c r="DI178" s="310">
        <v>0</v>
      </c>
      <c r="DJ178" s="310">
        <v>0</v>
      </c>
      <c r="DK178" s="310">
        <v>0</v>
      </c>
      <c r="DL178" s="310">
        <v>0</v>
      </c>
      <c r="DM178" s="310">
        <v>0</v>
      </c>
      <c r="DN178" s="310">
        <v>0</v>
      </c>
      <c r="DO178" s="310">
        <v>0</v>
      </c>
      <c r="DP178" s="310">
        <v>0</v>
      </c>
      <c r="DQ178" s="310">
        <v>0</v>
      </c>
      <c r="DR178" s="294">
        <v>35</v>
      </c>
      <c r="DS178" s="310">
        <v>0</v>
      </c>
      <c r="DT178" s="294">
        <v>2493</v>
      </c>
      <c r="DU178" s="310">
        <v>0</v>
      </c>
      <c r="DV178" s="310">
        <v>0</v>
      </c>
      <c r="DW178" s="310">
        <v>0</v>
      </c>
      <c r="DX178" s="310">
        <v>0</v>
      </c>
      <c r="DY178" s="310">
        <v>0</v>
      </c>
      <c r="DZ178" s="310">
        <v>0</v>
      </c>
      <c r="EA178" s="310">
        <v>0</v>
      </c>
      <c r="EB178" s="310">
        <v>0</v>
      </c>
      <c r="EC178" s="310">
        <v>0</v>
      </c>
      <c r="ED178" s="310">
        <v>0</v>
      </c>
      <c r="EE178" s="310">
        <v>0</v>
      </c>
      <c r="EF178" s="310">
        <v>0</v>
      </c>
      <c r="EG178" s="310">
        <v>0</v>
      </c>
      <c r="EH178" s="294">
        <v>0</v>
      </c>
      <c r="EI178" s="294">
        <v>0</v>
      </c>
      <c r="EJ178" s="291">
        <v>0</v>
      </c>
      <c r="EK178" s="310">
        <v>0</v>
      </c>
      <c r="EL178" s="294">
        <v>0</v>
      </c>
      <c r="EM178" s="310">
        <v>0</v>
      </c>
      <c r="EN178" s="310">
        <v>0</v>
      </c>
      <c r="EO178" s="310">
        <v>0</v>
      </c>
      <c r="EP178" s="258">
        <v>0</v>
      </c>
      <c r="EQ178" s="310">
        <v>0</v>
      </c>
      <c r="ER178" s="310">
        <v>0</v>
      </c>
      <c r="ES178" s="310">
        <v>0</v>
      </c>
      <c r="ET178" s="310">
        <v>0</v>
      </c>
      <c r="EU178" s="310">
        <v>0</v>
      </c>
      <c r="EV178" s="258">
        <f t="shared" si="58"/>
        <v>0</v>
      </c>
      <c r="EW178" s="310">
        <v>0</v>
      </c>
      <c r="EX178" s="310">
        <v>0</v>
      </c>
      <c r="EY178" s="310">
        <v>0</v>
      </c>
      <c r="EZ178" s="310">
        <v>0</v>
      </c>
      <c r="FA178" s="310">
        <v>0</v>
      </c>
      <c r="FB178" s="310">
        <v>0</v>
      </c>
      <c r="FC178" s="310">
        <v>0</v>
      </c>
      <c r="FD178" s="310">
        <v>0</v>
      </c>
      <c r="FE178" s="310">
        <v>0</v>
      </c>
      <c r="FF178" s="310">
        <v>0</v>
      </c>
      <c r="FG178" s="310">
        <v>0</v>
      </c>
      <c r="FH178" s="310">
        <v>0</v>
      </c>
      <c r="FI178" s="310">
        <v>0</v>
      </c>
      <c r="FJ178" s="310">
        <v>0</v>
      </c>
      <c r="FK178" s="310">
        <v>0</v>
      </c>
      <c r="FL178" s="310">
        <v>0</v>
      </c>
      <c r="FM178" s="310">
        <v>0</v>
      </c>
      <c r="FN178" s="310">
        <v>0</v>
      </c>
      <c r="FO178" s="310">
        <v>0</v>
      </c>
      <c r="FP178" s="310">
        <v>0</v>
      </c>
      <c r="FQ178" s="310">
        <v>0</v>
      </c>
      <c r="FR178" s="310">
        <v>0</v>
      </c>
      <c r="FS178" s="310">
        <v>0</v>
      </c>
      <c r="FT178" s="310">
        <v>0</v>
      </c>
      <c r="FU178" s="310">
        <v>0</v>
      </c>
      <c r="FV178" s="310">
        <v>0</v>
      </c>
      <c r="FW178" s="310">
        <v>0</v>
      </c>
      <c r="FX178" s="310">
        <v>0</v>
      </c>
      <c r="FY178" s="310">
        <v>0</v>
      </c>
      <c r="FZ178" s="310">
        <v>0</v>
      </c>
      <c r="GA178" s="310">
        <v>0</v>
      </c>
      <c r="GB178" s="310">
        <v>0</v>
      </c>
      <c r="GC178" s="310">
        <v>0</v>
      </c>
      <c r="GD178" s="310">
        <v>0</v>
      </c>
      <c r="GE178" s="310">
        <v>0</v>
      </c>
      <c r="GF178" s="310">
        <v>0</v>
      </c>
      <c r="GG178" s="310">
        <v>0</v>
      </c>
      <c r="GH178" s="310">
        <v>0</v>
      </c>
      <c r="GI178" s="310">
        <v>0</v>
      </c>
      <c r="GJ178" s="294">
        <v>0</v>
      </c>
      <c r="GK178" s="310">
        <v>0</v>
      </c>
      <c r="GL178" s="294">
        <v>0</v>
      </c>
      <c r="GM178" s="310">
        <v>0</v>
      </c>
      <c r="GN178" s="258">
        <f t="shared" si="56"/>
        <v>0</v>
      </c>
      <c r="GO178" s="310">
        <v>0</v>
      </c>
      <c r="GP178" s="258">
        <f t="shared" si="57"/>
        <v>0</v>
      </c>
      <c r="GQ178" s="310">
        <v>0</v>
      </c>
      <c r="GR178" s="310">
        <v>0</v>
      </c>
      <c r="GS178" s="310">
        <v>0</v>
      </c>
      <c r="GT178" s="310">
        <v>0</v>
      </c>
      <c r="GU178" s="310">
        <v>0</v>
      </c>
      <c r="GV178" s="310">
        <v>0</v>
      </c>
      <c r="GW178" s="310">
        <v>0</v>
      </c>
      <c r="GX178" s="310">
        <v>0</v>
      </c>
      <c r="GY178" s="310">
        <v>0</v>
      </c>
      <c r="GZ178" s="310">
        <v>0</v>
      </c>
      <c r="HA178" s="310">
        <v>0</v>
      </c>
      <c r="HB178" s="310">
        <v>0</v>
      </c>
      <c r="HC178" s="310">
        <v>0</v>
      </c>
      <c r="HD178" s="310">
        <v>0</v>
      </c>
      <c r="HE178" s="310">
        <v>0</v>
      </c>
      <c r="HF178" s="258">
        <v>0</v>
      </c>
      <c r="HG178" s="310">
        <v>0</v>
      </c>
      <c r="HH178" s="258">
        <v>0</v>
      </c>
      <c r="HI178" s="311">
        <v>0</v>
      </c>
      <c r="HJ178" s="311">
        <v>0</v>
      </c>
      <c r="HK178" s="310">
        <v>0</v>
      </c>
      <c r="HL178" s="310">
        <v>0</v>
      </c>
      <c r="HM178" s="310">
        <v>0</v>
      </c>
      <c r="HN178" s="310">
        <v>0</v>
      </c>
      <c r="HO178" s="311">
        <v>0</v>
      </c>
      <c r="HP178" s="310">
        <v>0</v>
      </c>
      <c r="HQ178" s="310">
        <v>0</v>
      </c>
      <c r="HR178" s="310">
        <v>0</v>
      </c>
      <c r="HS178" s="310">
        <v>0</v>
      </c>
      <c r="HT178" s="310">
        <v>0</v>
      </c>
      <c r="HU178" s="310">
        <v>0</v>
      </c>
      <c r="HV178" s="310">
        <v>0</v>
      </c>
      <c r="HW178" s="310">
        <v>0</v>
      </c>
      <c r="HX178" s="310">
        <v>0</v>
      </c>
      <c r="HY178" s="310">
        <v>0</v>
      </c>
      <c r="HZ178" s="310">
        <v>0</v>
      </c>
      <c r="IA178" s="310">
        <v>0</v>
      </c>
      <c r="IB178" s="310">
        <v>0</v>
      </c>
      <c r="IC178" s="310">
        <v>0</v>
      </c>
      <c r="ID178" s="310">
        <v>0</v>
      </c>
      <c r="IE178" s="310">
        <v>0</v>
      </c>
      <c r="IF178" s="310">
        <v>0</v>
      </c>
      <c r="IG178" s="310">
        <v>0</v>
      </c>
      <c r="IH178" s="310">
        <v>0</v>
      </c>
      <c r="II178" s="310">
        <v>0</v>
      </c>
      <c r="IJ178" s="310">
        <v>0</v>
      </c>
      <c r="IK178" s="310">
        <v>0</v>
      </c>
      <c r="IL178" s="310">
        <v>0</v>
      </c>
      <c r="IM178" s="310">
        <v>0</v>
      </c>
      <c r="IN178" s="310">
        <v>0</v>
      </c>
      <c r="IO178" s="310">
        <v>0</v>
      </c>
      <c r="IP178" s="310">
        <v>0</v>
      </c>
      <c r="IQ178" s="310">
        <v>0</v>
      </c>
      <c r="IR178" s="310">
        <v>0</v>
      </c>
      <c r="IS178" s="310">
        <v>0</v>
      </c>
      <c r="IT178" s="310">
        <v>0</v>
      </c>
      <c r="IU178" s="310">
        <v>0</v>
      </c>
      <c r="IV178" s="310">
        <v>0</v>
      </c>
      <c r="IW178" s="310">
        <v>0</v>
      </c>
      <c r="IX178" s="310">
        <v>0</v>
      </c>
      <c r="IY178" s="310">
        <v>0</v>
      </c>
      <c r="IZ178" s="310">
        <v>0</v>
      </c>
      <c r="JA178" s="310">
        <v>0</v>
      </c>
    </row>
    <row r="179" spans="1:261" ht="110.25" x14ac:dyDescent="0.3">
      <c r="A179" s="293">
        <v>169</v>
      </c>
      <c r="B179" s="293" t="s">
        <v>526</v>
      </c>
      <c r="C179" s="292" t="s">
        <v>692</v>
      </c>
      <c r="D179" s="291">
        <v>247693078</v>
      </c>
      <c r="E179" s="265">
        <f t="shared" si="52"/>
        <v>1980.94</v>
      </c>
      <c r="F179" s="265">
        <f t="shared" si="49"/>
        <v>0</v>
      </c>
      <c r="G179" s="265">
        <f t="shared" si="50"/>
        <v>1259</v>
      </c>
      <c r="H179" s="265">
        <f t="shared" si="59"/>
        <v>0</v>
      </c>
      <c r="I179" s="265">
        <f t="shared" si="51"/>
        <v>721.94</v>
      </c>
      <c r="J179" s="290">
        <f t="shared" si="53"/>
        <v>1</v>
      </c>
      <c r="K179" s="310">
        <v>0</v>
      </c>
      <c r="L179" s="290">
        <v>1</v>
      </c>
      <c r="M179" s="310">
        <v>0</v>
      </c>
      <c r="N179" s="310">
        <v>0</v>
      </c>
      <c r="O179" s="310">
        <v>0</v>
      </c>
      <c r="P179" s="294">
        <v>0</v>
      </c>
      <c r="Q179" s="310">
        <v>0</v>
      </c>
      <c r="R179" s="310">
        <v>0</v>
      </c>
      <c r="S179" s="310">
        <v>0</v>
      </c>
      <c r="T179" s="310">
        <v>0</v>
      </c>
      <c r="U179" s="310">
        <v>0</v>
      </c>
      <c r="V179" s="294">
        <v>0</v>
      </c>
      <c r="W179" s="310">
        <v>0</v>
      </c>
      <c r="X179" s="294">
        <v>0</v>
      </c>
      <c r="Y179" s="310">
        <v>0</v>
      </c>
      <c r="Z179" s="294">
        <v>40</v>
      </c>
      <c r="AA179" s="310">
        <v>0</v>
      </c>
      <c r="AB179" s="294">
        <v>0</v>
      </c>
      <c r="AC179" s="310">
        <v>0</v>
      </c>
      <c r="AD179" s="294">
        <v>1</v>
      </c>
      <c r="AE179" s="310">
        <v>0</v>
      </c>
      <c r="AF179" s="311">
        <v>0</v>
      </c>
      <c r="AG179" s="310">
        <v>0</v>
      </c>
      <c r="AH179" s="310">
        <v>0</v>
      </c>
      <c r="AI179" s="310">
        <v>0</v>
      </c>
      <c r="AJ179" s="310">
        <v>0</v>
      </c>
      <c r="AK179" s="310">
        <v>0</v>
      </c>
      <c r="AL179" s="312">
        <v>0</v>
      </c>
      <c r="AM179" s="310">
        <v>0</v>
      </c>
      <c r="AN179" s="310">
        <v>0</v>
      </c>
      <c r="AO179" s="310">
        <v>0</v>
      </c>
      <c r="AP179" s="310">
        <v>0</v>
      </c>
      <c r="AQ179" s="310">
        <v>0</v>
      </c>
      <c r="AR179" s="312">
        <v>0</v>
      </c>
      <c r="AS179" s="310">
        <v>0</v>
      </c>
      <c r="AT179" s="312">
        <v>0</v>
      </c>
      <c r="AU179" s="310">
        <v>0</v>
      </c>
      <c r="AV179" s="312">
        <v>0</v>
      </c>
      <c r="AW179" s="310">
        <v>0</v>
      </c>
      <c r="AX179" s="312">
        <v>0</v>
      </c>
      <c r="AY179" s="310">
        <v>0</v>
      </c>
      <c r="AZ179" s="310">
        <v>0</v>
      </c>
      <c r="BA179" s="310">
        <v>0</v>
      </c>
      <c r="BB179" s="290">
        <v>0</v>
      </c>
      <c r="BC179" s="310">
        <v>0</v>
      </c>
      <c r="BD179" s="310">
        <v>0</v>
      </c>
      <c r="BE179" s="310">
        <v>0</v>
      </c>
      <c r="BF179" s="294">
        <v>0</v>
      </c>
      <c r="BG179" s="310">
        <v>0</v>
      </c>
      <c r="BH179" s="290">
        <v>85</v>
      </c>
      <c r="BI179" s="310">
        <v>0</v>
      </c>
      <c r="BJ179" s="310">
        <v>0</v>
      </c>
      <c r="BK179" s="310">
        <v>0</v>
      </c>
      <c r="BL179" s="294">
        <v>0</v>
      </c>
      <c r="BM179" s="310">
        <v>0</v>
      </c>
      <c r="BN179" s="310">
        <v>0</v>
      </c>
      <c r="BO179" s="310">
        <v>0</v>
      </c>
      <c r="BP179" s="294">
        <v>0</v>
      </c>
      <c r="BQ179" s="310">
        <v>0</v>
      </c>
      <c r="BR179" s="290">
        <v>0</v>
      </c>
      <c r="BS179" s="290">
        <f t="shared" si="54"/>
        <v>1</v>
      </c>
      <c r="BT179" s="310">
        <v>0</v>
      </c>
      <c r="BU179" s="290">
        <v>1</v>
      </c>
      <c r="BV179" s="310">
        <v>0</v>
      </c>
      <c r="BW179" s="310">
        <v>0</v>
      </c>
      <c r="BX179" s="310">
        <v>0</v>
      </c>
      <c r="BY179" s="294">
        <v>15</v>
      </c>
      <c r="BZ179" s="310">
        <v>0</v>
      </c>
      <c r="CA179" s="310">
        <v>0</v>
      </c>
      <c r="CB179" s="310">
        <v>0</v>
      </c>
      <c r="CC179" s="258">
        <v>0</v>
      </c>
      <c r="CD179" s="310">
        <v>0</v>
      </c>
      <c r="CE179" s="310">
        <v>0</v>
      </c>
      <c r="CF179" s="313">
        <v>0</v>
      </c>
      <c r="CG179" s="313">
        <v>0</v>
      </c>
      <c r="CH179" s="310">
        <v>0</v>
      </c>
      <c r="CI179" s="313">
        <v>0</v>
      </c>
      <c r="CJ179" s="310">
        <v>0</v>
      </c>
      <c r="CK179" s="310">
        <v>0</v>
      </c>
      <c r="CL179" s="310">
        <v>0</v>
      </c>
      <c r="CM179" s="311">
        <v>0</v>
      </c>
      <c r="CN179" s="310">
        <v>0</v>
      </c>
      <c r="CO179" s="311">
        <v>0</v>
      </c>
      <c r="CP179" s="310">
        <v>0</v>
      </c>
      <c r="CQ179" s="310">
        <v>0</v>
      </c>
      <c r="CR179" s="310">
        <v>0</v>
      </c>
      <c r="CS179" s="290">
        <v>0</v>
      </c>
      <c r="CT179" s="310">
        <v>0</v>
      </c>
      <c r="CU179" s="310">
        <v>0</v>
      </c>
      <c r="CV179" s="310">
        <v>0</v>
      </c>
      <c r="CW179" s="310">
        <v>0</v>
      </c>
      <c r="CX179" s="310">
        <v>0</v>
      </c>
      <c r="CY179" s="290">
        <v>0</v>
      </c>
      <c r="CZ179" s="290">
        <f t="shared" si="55"/>
        <v>5</v>
      </c>
      <c r="DA179" s="310">
        <v>0</v>
      </c>
      <c r="DB179" s="290">
        <v>5</v>
      </c>
      <c r="DC179" s="310">
        <v>0</v>
      </c>
      <c r="DD179" s="294">
        <v>0</v>
      </c>
      <c r="DE179" s="310">
        <v>0</v>
      </c>
      <c r="DF179" s="310">
        <v>0</v>
      </c>
      <c r="DG179" s="310">
        <v>0</v>
      </c>
      <c r="DH179" s="310">
        <v>0</v>
      </c>
      <c r="DI179" s="310">
        <v>0</v>
      </c>
      <c r="DJ179" s="310">
        <v>0</v>
      </c>
      <c r="DK179" s="310">
        <v>0</v>
      </c>
      <c r="DL179" s="310">
        <v>0</v>
      </c>
      <c r="DM179" s="310">
        <v>0</v>
      </c>
      <c r="DN179" s="310">
        <v>0</v>
      </c>
      <c r="DO179" s="310">
        <v>0</v>
      </c>
      <c r="DP179" s="310">
        <v>0</v>
      </c>
      <c r="DQ179" s="310">
        <v>0</v>
      </c>
      <c r="DR179" s="294">
        <v>70</v>
      </c>
      <c r="DS179" s="310">
        <v>0</v>
      </c>
      <c r="DT179" s="294">
        <v>1259</v>
      </c>
      <c r="DU179" s="310">
        <v>0</v>
      </c>
      <c r="DV179" s="310">
        <v>0</v>
      </c>
      <c r="DW179" s="310">
        <v>0</v>
      </c>
      <c r="DX179" s="310">
        <v>0</v>
      </c>
      <c r="DY179" s="310">
        <v>0</v>
      </c>
      <c r="DZ179" s="310">
        <v>0</v>
      </c>
      <c r="EA179" s="310">
        <v>0</v>
      </c>
      <c r="EB179" s="310">
        <v>0</v>
      </c>
      <c r="EC179" s="310">
        <v>0</v>
      </c>
      <c r="ED179" s="310">
        <v>0</v>
      </c>
      <c r="EE179" s="310">
        <v>0</v>
      </c>
      <c r="EF179" s="310">
        <v>0</v>
      </c>
      <c r="EG179" s="310">
        <v>0</v>
      </c>
      <c r="EH179" s="294">
        <v>0</v>
      </c>
      <c r="EI179" s="294">
        <v>0</v>
      </c>
      <c r="EJ179" s="291">
        <v>839</v>
      </c>
      <c r="EK179" s="310">
        <v>0</v>
      </c>
      <c r="EL179" s="294">
        <v>1.5</v>
      </c>
      <c r="EM179" s="310">
        <v>0</v>
      </c>
      <c r="EN179" s="310">
        <v>0</v>
      </c>
      <c r="EO179" s="310">
        <v>0</v>
      </c>
      <c r="EP179" s="258">
        <v>0</v>
      </c>
      <c r="EQ179" s="310">
        <v>0</v>
      </c>
      <c r="ER179" s="310">
        <v>0</v>
      </c>
      <c r="ES179" s="310">
        <v>0</v>
      </c>
      <c r="ET179" s="310">
        <v>0</v>
      </c>
      <c r="EU179" s="310">
        <v>0</v>
      </c>
      <c r="EV179" s="258">
        <v>596.94000000000005</v>
      </c>
      <c r="EW179" s="310">
        <v>0</v>
      </c>
      <c r="EX179" s="310">
        <v>0</v>
      </c>
      <c r="EY179" s="310">
        <v>0</v>
      </c>
      <c r="EZ179" s="310">
        <v>0</v>
      </c>
      <c r="FA179" s="310">
        <v>0</v>
      </c>
      <c r="FB179" s="310">
        <v>0</v>
      </c>
      <c r="FC179" s="310">
        <v>0</v>
      </c>
      <c r="FD179" s="310">
        <v>0</v>
      </c>
      <c r="FE179" s="310">
        <v>0</v>
      </c>
      <c r="FF179" s="310">
        <v>0</v>
      </c>
      <c r="FG179" s="310">
        <v>0</v>
      </c>
      <c r="FH179" s="310">
        <v>0</v>
      </c>
      <c r="FI179" s="310">
        <v>0</v>
      </c>
      <c r="FJ179" s="310">
        <v>0</v>
      </c>
      <c r="FK179" s="310">
        <v>0</v>
      </c>
      <c r="FL179" s="310">
        <v>0</v>
      </c>
      <c r="FM179" s="310">
        <v>0</v>
      </c>
      <c r="FN179" s="310">
        <v>0</v>
      </c>
      <c r="FO179" s="310">
        <v>0</v>
      </c>
      <c r="FP179" s="310">
        <v>0</v>
      </c>
      <c r="FQ179" s="310">
        <v>0</v>
      </c>
      <c r="FR179" s="310">
        <v>0</v>
      </c>
      <c r="FS179" s="310">
        <v>0</v>
      </c>
      <c r="FT179" s="310">
        <v>0</v>
      </c>
      <c r="FU179" s="310">
        <v>0</v>
      </c>
      <c r="FV179" s="310">
        <v>0</v>
      </c>
      <c r="FW179" s="310">
        <v>0</v>
      </c>
      <c r="FX179" s="310">
        <v>0</v>
      </c>
      <c r="FY179" s="310">
        <v>0</v>
      </c>
      <c r="FZ179" s="310">
        <v>0</v>
      </c>
      <c r="GA179" s="310">
        <v>0</v>
      </c>
      <c r="GB179" s="310">
        <v>0</v>
      </c>
      <c r="GC179" s="310">
        <v>0</v>
      </c>
      <c r="GD179" s="310">
        <v>0</v>
      </c>
      <c r="GE179" s="310">
        <v>0</v>
      </c>
      <c r="GF179" s="310">
        <v>0</v>
      </c>
      <c r="GG179" s="310">
        <v>0</v>
      </c>
      <c r="GH179" s="310">
        <v>0</v>
      </c>
      <c r="GI179" s="310">
        <v>0</v>
      </c>
      <c r="GJ179" s="294">
        <v>37161</v>
      </c>
      <c r="GK179" s="310">
        <v>0</v>
      </c>
      <c r="GL179" s="294">
        <v>1.5</v>
      </c>
      <c r="GM179" s="310">
        <v>0</v>
      </c>
      <c r="GN179" s="258">
        <f t="shared" si="56"/>
        <v>0</v>
      </c>
      <c r="GO179" s="310">
        <v>0</v>
      </c>
      <c r="GP179" s="258">
        <f t="shared" si="57"/>
        <v>0</v>
      </c>
      <c r="GQ179" s="310">
        <v>0</v>
      </c>
      <c r="GR179" s="310">
        <v>0</v>
      </c>
      <c r="GS179" s="310">
        <v>0</v>
      </c>
      <c r="GT179" s="310">
        <v>0</v>
      </c>
      <c r="GU179" s="310">
        <v>0</v>
      </c>
      <c r="GV179" s="310">
        <v>0</v>
      </c>
      <c r="GW179" s="310">
        <v>0</v>
      </c>
      <c r="GX179" s="310">
        <v>0</v>
      </c>
      <c r="GY179" s="310">
        <v>0</v>
      </c>
      <c r="GZ179" s="310">
        <v>0</v>
      </c>
      <c r="HA179" s="310">
        <v>0</v>
      </c>
      <c r="HB179" s="310">
        <v>0</v>
      </c>
      <c r="HC179" s="310">
        <v>0</v>
      </c>
      <c r="HD179" s="310">
        <v>0</v>
      </c>
      <c r="HE179" s="310">
        <v>0</v>
      </c>
      <c r="HF179" s="258">
        <v>0</v>
      </c>
      <c r="HG179" s="310">
        <v>0</v>
      </c>
      <c r="HH179" s="258">
        <v>0</v>
      </c>
      <c r="HI179" s="311">
        <v>0</v>
      </c>
      <c r="HJ179" s="311">
        <v>0</v>
      </c>
      <c r="HK179" s="310">
        <v>0</v>
      </c>
      <c r="HL179" s="310">
        <v>0</v>
      </c>
      <c r="HM179" s="310">
        <v>0</v>
      </c>
      <c r="HN179" s="310">
        <v>0</v>
      </c>
      <c r="HO179" s="311">
        <v>0</v>
      </c>
      <c r="HP179" s="310">
        <v>0</v>
      </c>
      <c r="HQ179" s="310">
        <v>0</v>
      </c>
      <c r="HR179" s="310">
        <v>0</v>
      </c>
      <c r="HS179" s="310">
        <v>0</v>
      </c>
      <c r="HT179" s="310">
        <v>0</v>
      </c>
      <c r="HU179" s="310">
        <v>0</v>
      </c>
      <c r="HV179" s="310">
        <v>0</v>
      </c>
      <c r="HW179" s="310">
        <v>0</v>
      </c>
      <c r="HX179" s="310">
        <v>0</v>
      </c>
      <c r="HY179" s="310">
        <v>0</v>
      </c>
      <c r="HZ179" s="310">
        <v>0</v>
      </c>
      <c r="IA179" s="310">
        <v>0</v>
      </c>
      <c r="IB179" s="310">
        <v>0</v>
      </c>
      <c r="IC179" s="310">
        <v>0</v>
      </c>
      <c r="ID179" s="310">
        <v>0</v>
      </c>
      <c r="IE179" s="310">
        <v>0</v>
      </c>
      <c r="IF179" s="310">
        <v>0</v>
      </c>
      <c r="IG179" s="310">
        <v>0</v>
      </c>
      <c r="IH179" s="310">
        <v>0</v>
      </c>
      <c r="II179" s="310">
        <v>0</v>
      </c>
      <c r="IJ179" s="310">
        <v>0</v>
      </c>
      <c r="IK179" s="310">
        <v>0</v>
      </c>
      <c r="IL179" s="310">
        <v>0</v>
      </c>
      <c r="IM179" s="310">
        <v>0</v>
      </c>
      <c r="IN179" s="310">
        <v>0</v>
      </c>
      <c r="IO179" s="310">
        <v>0</v>
      </c>
      <c r="IP179" s="310">
        <v>0</v>
      </c>
      <c r="IQ179" s="310">
        <v>0</v>
      </c>
      <c r="IR179" s="310">
        <v>0</v>
      </c>
      <c r="IS179" s="310">
        <v>0</v>
      </c>
      <c r="IT179" s="310">
        <v>0</v>
      </c>
      <c r="IU179" s="310">
        <v>0</v>
      </c>
      <c r="IV179" s="310">
        <v>0</v>
      </c>
      <c r="IW179" s="310">
        <v>0</v>
      </c>
      <c r="IX179" s="310">
        <v>0</v>
      </c>
      <c r="IY179" s="310">
        <v>0</v>
      </c>
      <c r="IZ179" s="310">
        <v>0</v>
      </c>
      <c r="JA179" s="310">
        <v>0</v>
      </c>
    </row>
    <row r="180" spans="1:261" ht="220.5" x14ac:dyDescent="0.3">
      <c r="A180" s="293">
        <v>170</v>
      </c>
      <c r="B180" s="293" t="s">
        <v>526</v>
      </c>
      <c r="C180" s="292" t="s">
        <v>693</v>
      </c>
      <c r="D180" s="291">
        <v>247693123</v>
      </c>
      <c r="E180" s="265">
        <f t="shared" si="52"/>
        <v>1496.43</v>
      </c>
      <c r="F180" s="265">
        <f t="shared" si="49"/>
        <v>0</v>
      </c>
      <c r="G180" s="265">
        <f t="shared" si="50"/>
        <v>1176</v>
      </c>
      <c r="H180" s="265">
        <f t="shared" si="59"/>
        <v>0</v>
      </c>
      <c r="I180" s="265">
        <f t="shared" si="51"/>
        <v>320.43</v>
      </c>
      <c r="J180" s="290">
        <f t="shared" si="53"/>
        <v>0</v>
      </c>
      <c r="K180" s="310">
        <v>0</v>
      </c>
      <c r="L180" s="290">
        <v>0</v>
      </c>
      <c r="M180" s="310">
        <v>0</v>
      </c>
      <c r="N180" s="310">
        <v>0</v>
      </c>
      <c r="O180" s="310">
        <v>0</v>
      </c>
      <c r="P180" s="294">
        <v>0</v>
      </c>
      <c r="Q180" s="310">
        <v>0</v>
      </c>
      <c r="R180" s="310">
        <v>0</v>
      </c>
      <c r="S180" s="310">
        <v>0</v>
      </c>
      <c r="T180" s="310">
        <v>0</v>
      </c>
      <c r="U180" s="310">
        <v>0</v>
      </c>
      <c r="V180" s="294">
        <v>0</v>
      </c>
      <c r="W180" s="310">
        <v>0</v>
      </c>
      <c r="X180" s="294">
        <v>0</v>
      </c>
      <c r="Y180" s="310">
        <v>0</v>
      </c>
      <c r="Z180" s="294">
        <v>0</v>
      </c>
      <c r="AA180" s="310">
        <v>0</v>
      </c>
      <c r="AB180" s="294">
        <v>0</v>
      </c>
      <c r="AC180" s="310">
        <v>0</v>
      </c>
      <c r="AD180" s="294">
        <v>0</v>
      </c>
      <c r="AE180" s="310">
        <v>0</v>
      </c>
      <c r="AF180" s="311">
        <v>0</v>
      </c>
      <c r="AG180" s="310">
        <v>0</v>
      </c>
      <c r="AH180" s="310">
        <v>0</v>
      </c>
      <c r="AI180" s="310">
        <v>0</v>
      </c>
      <c r="AJ180" s="310">
        <v>0</v>
      </c>
      <c r="AK180" s="310">
        <v>0</v>
      </c>
      <c r="AL180" s="312">
        <v>0</v>
      </c>
      <c r="AM180" s="310">
        <v>0</v>
      </c>
      <c r="AN180" s="310">
        <v>0</v>
      </c>
      <c r="AO180" s="310">
        <v>0</v>
      </c>
      <c r="AP180" s="310">
        <v>0</v>
      </c>
      <c r="AQ180" s="310">
        <v>0</v>
      </c>
      <c r="AR180" s="312">
        <v>0</v>
      </c>
      <c r="AS180" s="310">
        <v>0</v>
      </c>
      <c r="AT180" s="312">
        <v>0</v>
      </c>
      <c r="AU180" s="310">
        <v>0</v>
      </c>
      <c r="AV180" s="312">
        <v>0</v>
      </c>
      <c r="AW180" s="310">
        <v>0</v>
      </c>
      <c r="AX180" s="312">
        <v>0</v>
      </c>
      <c r="AY180" s="310">
        <v>0</v>
      </c>
      <c r="AZ180" s="310">
        <v>0</v>
      </c>
      <c r="BA180" s="310">
        <v>0</v>
      </c>
      <c r="BB180" s="290">
        <v>0</v>
      </c>
      <c r="BC180" s="310">
        <v>0</v>
      </c>
      <c r="BD180" s="310">
        <v>0</v>
      </c>
      <c r="BE180" s="310">
        <v>0</v>
      </c>
      <c r="BF180" s="294">
        <v>0</v>
      </c>
      <c r="BG180" s="310">
        <v>0</v>
      </c>
      <c r="BH180" s="290">
        <v>55</v>
      </c>
      <c r="BI180" s="310">
        <v>0</v>
      </c>
      <c r="BJ180" s="310">
        <v>0</v>
      </c>
      <c r="BK180" s="310">
        <v>0</v>
      </c>
      <c r="BL180" s="294">
        <v>0</v>
      </c>
      <c r="BM180" s="310">
        <v>0</v>
      </c>
      <c r="BN180" s="310">
        <v>0</v>
      </c>
      <c r="BO180" s="310">
        <v>0</v>
      </c>
      <c r="BP180" s="294">
        <v>0</v>
      </c>
      <c r="BQ180" s="310">
        <v>0</v>
      </c>
      <c r="BR180" s="290">
        <v>0</v>
      </c>
      <c r="BS180" s="290">
        <f t="shared" si="54"/>
        <v>0</v>
      </c>
      <c r="BT180" s="310">
        <v>0</v>
      </c>
      <c r="BU180" s="290">
        <v>0</v>
      </c>
      <c r="BV180" s="310">
        <v>0</v>
      </c>
      <c r="BW180" s="310">
        <v>0</v>
      </c>
      <c r="BX180" s="310">
        <v>0</v>
      </c>
      <c r="BY180" s="294">
        <v>0</v>
      </c>
      <c r="BZ180" s="310">
        <v>0</v>
      </c>
      <c r="CA180" s="310">
        <v>0</v>
      </c>
      <c r="CB180" s="310">
        <v>0</v>
      </c>
      <c r="CC180" s="258">
        <v>0</v>
      </c>
      <c r="CD180" s="310">
        <v>0</v>
      </c>
      <c r="CE180" s="310">
        <v>0</v>
      </c>
      <c r="CF180" s="313">
        <v>0</v>
      </c>
      <c r="CG180" s="313">
        <v>0</v>
      </c>
      <c r="CH180" s="310">
        <v>0</v>
      </c>
      <c r="CI180" s="313">
        <v>0</v>
      </c>
      <c r="CJ180" s="310">
        <v>0</v>
      </c>
      <c r="CK180" s="310">
        <v>0</v>
      </c>
      <c r="CL180" s="310">
        <v>0</v>
      </c>
      <c r="CM180" s="311">
        <v>0</v>
      </c>
      <c r="CN180" s="310">
        <v>0</v>
      </c>
      <c r="CO180" s="311">
        <v>1</v>
      </c>
      <c r="CP180" s="310">
        <v>0</v>
      </c>
      <c r="CQ180" s="310">
        <v>0</v>
      </c>
      <c r="CR180" s="310">
        <v>0</v>
      </c>
      <c r="CS180" s="290">
        <v>0</v>
      </c>
      <c r="CT180" s="310">
        <v>0</v>
      </c>
      <c r="CU180" s="310">
        <v>0</v>
      </c>
      <c r="CV180" s="310">
        <v>0</v>
      </c>
      <c r="CW180" s="310">
        <v>0</v>
      </c>
      <c r="CX180" s="310">
        <v>0</v>
      </c>
      <c r="CY180" s="290">
        <v>0</v>
      </c>
      <c r="CZ180" s="290">
        <f t="shared" si="55"/>
        <v>5</v>
      </c>
      <c r="DA180" s="310">
        <v>0</v>
      </c>
      <c r="DB180" s="290">
        <v>5</v>
      </c>
      <c r="DC180" s="310">
        <v>0</v>
      </c>
      <c r="DD180" s="294">
        <v>0</v>
      </c>
      <c r="DE180" s="310">
        <v>0</v>
      </c>
      <c r="DF180" s="310">
        <v>0</v>
      </c>
      <c r="DG180" s="310">
        <v>0</v>
      </c>
      <c r="DH180" s="310">
        <v>0</v>
      </c>
      <c r="DI180" s="310">
        <v>0</v>
      </c>
      <c r="DJ180" s="310">
        <v>0</v>
      </c>
      <c r="DK180" s="310">
        <v>0</v>
      </c>
      <c r="DL180" s="310">
        <v>0</v>
      </c>
      <c r="DM180" s="310">
        <v>0</v>
      </c>
      <c r="DN180" s="310">
        <v>0</v>
      </c>
      <c r="DO180" s="310">
        <v>0</v>
      </c>
      <c r="DP180" s="310">
        <v>0</v>
      </c>
      <c r="DQ180" s="310">
        <v>0</v>
      </c>
      <c r="DR180" s="294">
        <v>60</v>
      </c>
      <c r="DS180" s="310">
        <v>0</v>
      </c>
      <c r="DT180" s="294">
        <v>1176</v>
      </c>
      <c r="DU180" s="310">
        <v>0</v>
      </c>
      <c r="DV180" s="310">
        <v>0</v>
      </c>
      <c r="DW180" s="310">
        <v>0</v>
      </c>
      <c r="DX180" s="310">
        <v>0</v>
      </c>
      <c r="DY180" s="310">
        <v>0</v>
      </c>
      <c r="DZ180" s="310">
        <v>0</v>
      </c>
      <c r="EA180" s="310">
        <v>0</v>
      </c>
      <c r="EB180" s="310">
        <v>0</v>
      </c>
      <c r="EC180" s="310">
        <v>0</v>
      </c>
      <c r="ED180" s="310">
        <v>0</v>
      </c>
      <c r="EE180" s="310">
        <v>0</v>
      </c>
      <c r="EF180" s="310">
        <v>0</v>
      </c>
      <c r="EG180" s="310">
        <v>0</v>
      </c>
      <c r="EH180" s="294">
        <v>0</v>
      </c>
      <c r="EI180" s="294">
        <v>0</v>
      </c>
      <c r="EJ180" s="291">
        <v>196</v>
      </c>
      <c r="EK180" s="310">
        <v>0</v>
      </c>
      <c r="EL180" s="294">
        <v>6</v>
      </c>
      <c r="EM180" s="310">
        <v>0</v>
      </c>
      <c r="EN180" s="310">
        <v>0</v>
      </c>
      <c r="EO180" s="310">
        <v>0</v>
      </c>
      <c r="EP180" s="258">
        <v>0</v>
      </c>
      <c r="EQ180" s="310">
        <v>0</v>
      </c>
      <c r="ER180" s="310">
        <v>0</v>
      </c>
      <c r="ES180" s="310">
        <v>0</v>
      </c>
      <c r="ET180" s="310">
        <v>0</v>
      </c>
      <c r="EU180" s="310">
        <v>0</v>
      </c>
      <c r="EV180" s="258">
        <v>260.43</v>
      </c>
      <c r="EW180" s="310">
        <v>0</v>
      </c>
      <c r="EX180" s="310">
        <v>0</v>
      </c>
      <c r="EY180" s="310">
        <v>0</v>
      </c>
      <c r="EZ180" s="310">
        <v>0</v>
      </c>
      <c r="FA180" s="310">
        <v>0</v>
      </c>
      <c r="FB180" s="310">
        <v>0</v>
      </c>
      <c r="FC180" s="310">
        <v>0</v>
      </c>
      <c r="FD180" s="310">
        <v>0</v>
      </c>
      <c r="FE180" s="310">
        <v>0</v>
      </c>
      <c r="FF180" s="310">
        <v>0</v>
      </c>
      <c r="FG180" s="310">
        <v>0</v>
      </c>
      <c r="FH180" s="310">
        <v>0</v>
      </c>
      <c r="FI180" s="310">
        <v>0</v>
      </c>
      <c r="FJ180" s="310">
        <v>0</v>
      </c>
      <c r="FK180" s="310">
        <v>0</v>
      </c>
      <c r="FL180" s="310">
        <v>0</v>
      </c>
      <c r="FM180" s="310">
        <v>0</v>
      </c>
      <c r="FN180" s="310">
        <v>0</v>
      </c>
      <c r="FO180" s="310">
        <v>0</v>
      </c>
      <c r="FP180" s="310">
        <v>0</v>
      </c>
      <c r="FQ180" s="310">
        <v>0</v>
      </c>
      <c r="FR180" s="310">
        <v>0</v>
      </c>
      <c r="FS180" s="310">
        <v>0</v>
      </c>
      <c r="FT180" s="310">
        <v>0</v>
      </c>
      <c r="FU180" s="310">
        <v>0</v>
      </c>
      <c r="FV180" s="310">
        <v>0</v>
      </c>
      <c r="FW180" s="310">
        <v>0</v>
      </c>
      <c r="FX180" s="310">
        <v>0</v>
      </c>
      <c r="FY180" s="310">
        <v>0</v>
      </c>
      <c r="FZ180" s="310">
        <v>0</v>
      </c>
      <c r="GA180" s="310">
        <v>0</v>
      </c>
      <c r="GB180" s="310">
        <v>0</v>
      </c>
      <c r="GC180" s="310">
        <v>0</v>
      </c>
      <c r="GD180" s="310">
        <v>0</v>
      </c>
      <c r="GE180" s="310">
        <v>0</v>
      </c>
      <c r="GF180" s="310">
        <v>0</v>
      </c>
      <c r="GG180" s="310">
        <v>0</v>
      </c>
      <c r="GH180" s="310">
        <v>0</v>
      </c>
      <c r="GI180" s="310">
        <v>0</v>
      </c>
      <c r="GJ180" s="294">
        <v>130</v>
      </c>
      <c r="GK180" s="310">
        <v>0</v>
      </c>
      <c r="GL180" s="294">
        <v>1.5</v>
      </c>
      <c r="GM180" s="310">
        <v>0</v>
      </c>
      <c r="GN180" s="258">
        <f t="shared" si="56"/>
        <v>0</v>
      </c>
      <c r="GO180" s="310">
        <v>0</v>
      </c>
      <c r="GP180" s="258">
        <f t="shared" si="57"/>
        <v>0</v>
      </c>
      <c r="GQ180" s="310">
        <v>0</v>
      </c>
      <c r="GR180" s="310">
        <v>0</v>
      </c>
      <c r="GS180" s="310">
        <v>0</v>
      </c>
      <c r="GT180" s="310">
        <v>0</v>
      </c>
      <c r="GU180" s="310">
        <v>0</v>
      </c>
      <c r="GV180" s="310">
        <v>0</v>
      </c>
      <c r="GW180" s="310">
        <v>0</v>
      </c>
      <c r="GX180" s="310">
        <v>0</v>
      </c>
      <c r="GY180" s="310">
        <v>0</v>
      </c>
      <c r="GZ180" s="310">
        <v>0</v>
      </c>
      <c r="HA180" s="310">
        <v>0</v>
      </c>
      <c r="HB180" s="310">
        <v>0</v>
      </c>
      <c r="HC180" s="310">
        <v>0</v>
      </c>
      <c r="HD180" s="310">
        <v>0</v>
      </c>
      <c r="HE180" s="310">
        <v>0</v>
      </c>
      <c r="HF180" s="258">
        <v>0</v>
      </c>
      <c r="HG180" s="310">
        <v>0</v>
      </c>
      <c r="HH180" s="258">
        <v>0</v>
      </c>
      <c r="HI180" s="311">
        <v>0</v>
      </c>
      <c r="HJ180" s="311">
        <v>0</v>
      </c>
      <c r="HK180" s="310">
        <v>0</v>
      </c>
      <c r="HL180" s="310">
        <v>0</v>
      </c>
      <c r="HM180" s="310">
        <v>0</v>
      </c>
      <c r="HN180" s="310">
        <v>0</v>
      </c>
      <c r="HO180" s="311">
        <v>0</v>
      </c>
      <c r="HP180" s="310">
        <v>0</v>
      </c>
      <c r="HQ180" s="310">
        <v>0</v>
      </c>
      <c r="HR180" s="310">
        <v>0</v>
      </c>
      <c r="HS180" s="310">
        <v>0</v>
      </c>
      <c r="HT180" s="310">
        <v>0</v>
      </c>
      <c r="HU180" s="310">
        <v>0</v>
      </c>
      <c r="HV180" s="310">
        <v>0</v>
      </c>
      <c r="HW180" s="310">
        <v>0</v>
      </c>
      <c r="HX180" s="310">
        <v>0</v>
      </c>
      <c r="HY180" s="310">
        <v>0</v>
      </c>
      <c r="HZ180" s="310">
        <v>0</v>
      </c>
      <c r="IA180" s="310">
        <v>0</v>
      </c>
      <c r="IB180" s="310">
        <v>0</v>
      </c>
      <c r="IC180" s="310">
        <v>0</v>
      </c>
      <c r="ID180" s="310">
        <v>0</v>
      </c>
      <c r="IE180" s="310">
        <v>0</v>
      </c>
      <c r="IF180" s="310">
        <v>0</v>
      </c>
      <c r="IG180" s="310">
        <v>0</v>
      </c>
      <c r="IH180" s="310">
        <v>0</v>
      </c>
      <c r="II180" s="310">
        <v>0</v>
      </c>
      <c r="IJ180" s="310">
        <v>0</v>
      </c>
      <c r="IK180" s="310">
        <v>0</v>
      </c>
      <c r="IL180" s="310">
        <v>0</v>
      </c>
      <c r="IM180" s="310">
        <v>0</v>
      </c>
      <c r="IN180" s="310">
        <v>0</v>
      </c>
      <c r="IO180" s="310">
        <v>0</v>
      </c>
      <c r="IP180" s="310">
        <v>0</v>
      </c>
      <c r="IQ180" s="310">
        <v>0</v>
      </c>
      <c r="IR180" s="310">
        <v>0</v>
      </c>
      <c r="IS180" s="310">
        <v>0</v>
      </c>
      <c r="IT180" s="310">
        <v>0</v>
      </c>
      <c r="IU180" s="310">
        <v>0</v>
      </c>
      <c r="IV180" s="310">
        <v>0</v>
      </c>
      <c r="IW180" s="310">
        <v>0</v>
      </c>
      <c r="IX180" s="310">
        <v>0</v>
      </c>
      <c r="IY180" s="310">
        <v>0</v>
      </c>
      <c r="IZ180" s="310">
        <v>0</v>
      </c>
      <c r="JA180" s="310">
        <v>0</v>
      </c>
    </row>
    <row r="181" spans="1:261" ht="126" x14ac:dyDescent="0.3">
      <c r="A181" s="293">
        <v>171</v>
      </c>
      <c r="B181" s="293" t="s">
        <v>526</v>
      </c>
      <c r="C181" s="292" t="s">
        <v>694</v>
      </c>
      <c r="D181" s="291">
        <v>247693091</v>
      </c>
      <c r="E181" s="265">
        <f t="shared" si="52"/>
        <v>1643</v>
      </c>
      <c r="F181" s="265">
        <f t="shared" si="49"/>
        <v>0</v>
      </c>
      <c r="G181" s="265">
        <f t="shared" si="50"/>
        <v>1628</v>
      </c>
      <c r="H181" s="265">
        <f t="shared" si="59"/>
        <v>0</v>
      </c>
      <c r="I181" s="265">
        <f t="shared" si="51"/>
        <v>15</v>
      </c>
      <c r="J181" s="290">
        <f t="shared" si="53"/>
        <v>0</v>
      </c>
      <c r="K181" s="310">
        <v>0</v>
      </c>
      <c r="L181" s="290">
        <v>0</v>
      </c>
      <c r="M181" s="310">
        <v>0</v>
      </c>
      <c r="N181" s="310">
        <v>0</v>
      </c>
      <c r="O181" s="310">
        <v>0</v>
      </c>
      <c r="P181" s="294">
        <v>0</v>
      </c>
      <c r="Q181" s="310">
        <v>0</v>
      </c>
      <c r="R181" s="310">
        <v>0</v>
      </c>
      <c r="S181" s="310">
        <v>0</v>
      </c>
      <c r="T181" s="310">
        <v>0</v>
      </c>
      <c r="U181" s="310">
        <v>0</v>
      </c>
      <c r="V181" s="294">
        <v>0</v>
      </c>
      <c r="W181" s="310">
        <v>0</v>
      </c>
      <c r="X181" s="294">
        <v>0</v>
      </c>
      <c r="Y181" s="310">
        <v>0</v>
      </c>
      <c r="Z181" s="294">
        <v>0</v>
      </c>
      <c r="AA181" s="310">
        <v>0</v>
      </c>
      <c r="AB181" s="294">
        <v>0</v>
      </c>
      <c r="AC181" s="310">
        <v>0</v>
      </c>
      <c r="AD181" s="294">
        <v>0</v>
      </c>
      <c r="AE181" s="310">
        <v>0</v>
      </c>
      <c r="AF181" s="311">
        <v>0</v>
      </c>
      <c r="AG181" s="310">
        <v>0</v>
      </c>
      <c r="AH181" s="310">
        <v>0</v>
      </c>
      <c r="AI181" s="310">
        <v>0</v>
      </c>
      <c r="AJ181" s="310">
        <v>0</v>
      </c>
      <c r="AK181" s="310">
        <v>0</v>
      </c>
      <c r="AL181" s="312">
        <v>0</v>
      </c>
      <c r="AM181" s="310">
        <v>0</v>
      </c>
      <c r="AN181" s="310">
        <v>0</v>
      </c>
      <c r="AO181" s="310">
        <v>0</v>
      </c>
      <c r="AP181" s="310">
        <v>0</v>
      </c>
      <c r="AQ181" s="310">
        <v>0</v>
      </c>
      <c r="AR181" s="312">
        <v>0</v>
      </c>
      <c r="AS181" s="310">
        <v>0</v>
      </c>
      <c r="AT181" s="312">
        <v>0</v>
      </c>
      <c r="AU181" s="310">
        <v>0</v>
      </c>
      <c r="AV181" s="312">
        <v>0</v>
      </c>
      <c r="AW181" s="310">
        <v>0</v>
      </c>
      <c r="AX181" s="312">
        <v>0</v>
      </c>
      <c r="AY181" s="310">
        <v>0</v>
      </c>
      <c r="AZ181" s="310">
        <v>0</v>
      </c>
      <c r="BA181" s="310">
        <v>0</v>
      </c>
      <c r="BB181" s="290">
        <v>0</v>
      </c>
      <c r="BC181" s="310">
        <v>0</v>
      </c>
      <c r="BD181" s="310">
        <v>0</v>
      </c>
      <c r="BE181" s="310">
        <v>0</v>
      </c>
      <c r="BF181" s="294">
        <v>0</v>
      </c>
      <c r="BG181" s="310">
        <v>0</v>
      </c>
      <c r="BH181" s="290">
        <v>61</v>
      </c>
      <c r="BI181" s="310">
        <v>0</v>
      </c>
      <c r="BJ181" s="310">
        <v>0</v>
      </c>
      <c r="BK181" s="310">
        <v>0</v>
      </c>
      <c r="BL181" s="294">
        <v>0</v>
      </c>
      <c r="BM181" s="310">
        <v>0</v>
      </c>
      <c r="BN181" s="310">
        <v>0</v>
      </c>
      <c r="BO181" s="310">
        <v>0</v>
      </c>
      <c r="BP181" s="294">
        <v>0</v>
      </c>
      <c r="BQ181" s="310">
        <v>0</v>
      </c>
      <c r="BR181" s="290">
        <v>0</v>
      </c>
      <c r="BS181" s="290">
        <f t="shared" si="54"/>
        <v>1</v>
      </c>
      <c r="BT181" s="310">
        <v>0</v>
      </c>
      <c r="BU181" s="290">
        <v>1</v>
      </c>
      <c r="BV181" s="310">
        <v>0</v>
      </c>
      <c r="BW181" s="310">
        <v>0</v>
      </c>
      <c r="BX181" s="310">
        <v>0</v>
      </c>
      <c r="BY181" s="294">
        <v>15</v>
      </c>
      <c r="BZ181" s="310">
        <v>0</v>
      </c>
      <c r="CA181" s="310">
        <v>0</v>
      </c>
      <c r="CB181" s="310">
        <v>0</v>
      </c>
      <c r="CC181" s="258">
        <v>0</v>
      </c>
      <c r="CD181" s="310">
        <v>0</v>
      </c>
      <c r="CE181" s="310">
        <v>0</v>
      </c>
      <c r="CF181" s="313">
        <v>0</v>
      </c>
      <c r="CG181" s="313">
        <v>0</v>
      </c>
      <c r="CH181" s="310">
        <v>0</v>
      </c>
      <c r="CI181" s="313">
        <v>0</v>
      </c>
      <c r="CJ181" s="310">
        <v>0</v>
      </c>
      <c r="CK181" s="310">
        <v>0</v>
      </c>
      <c r="CL181" s="310">
        <v>0</v>
      </c>
      <c r="CM181" s="311">
        <v>0</v>
      </c>
      <c r="CN181" s="310">
        <v>0</v>
      </c>
      <c r="CO181" s="311">
        <v>0</v>
      </c>
      <c r="CP181" s="310">
        <v>0</v>
      </c>
      <c r="CQ181" s="310">
        <v>0</v>
      </c>
      <c r="CR181" s="310">
        <v>0</v>
      </c>
      <c r="CS181" s="290">
        <v>0</v>
      </c>
      <c r="CT181" s="310">
        <v>0</v>
      </c>
      <c r="CU181" s="310">
        <v>0</v>
      </c>
      <c r="CV181" s="310">
        <v>0</v>
      </c>
      <c r="CW181" s="310">
        <v>0</v>
      </c>
      <c r="CX181" s="310">
        <v>0</v>
      </c>
      <c r="CY181" s="290">
        <v>0</v>
      </c>
      <c r="CZ181" s="290">
        <f t="shared" si="55"/>
        <v>4</v>
      </c>
      <c r="DA181" s="310">
        <v>0</v>
      </c>
      <c r="DB181" s="290">
        <v>4</v>
      </c>
      <c r="DC181" s="310">
        <v>0</v>
      </c>
      <c r="DD181" s="294">
        <v>60</v>
      </c>
      <c r="DE181" s="310">
        <v>0</v>
      </c>
      <c r="DF181" s="310">
        <v>0</v>
      </c>
      <c r="DG181" s="310">
        <v>0</v>
      </c>
      <c r="DH181" s="310">
        <v>0</v>
      </c>
      <c r="DI181" s="310">
        <v>0</v>
      </c>
      <c r="DJ181" s="310">
        <v>0</v>
      </c>
      <c r="DK181" s="310">
        <v>0</v>
      </c>
      <c r="DL181" s="310">
        <v>0</v>
      </c>
      <c r="DM181" s="310">
        <v>0</v>
      </c>
      <c r="DN181" s="310">
        <v>0</v>
      </c>
      <c r="DO181" s="310">
        <v>0</v>
      </c>
      <c r="DP181" s="310">
        <v>0</v>
      </c>
      <c r="DQ181" s="310">
        <v>0</v>
      </c>
      <c r="DR181" s="294">
        <v>0</v>
      </c>
      <c r="DS181" s="310">
        <v>0</v>
      </c>
      <c r="DT181" s="294">
        <v>1568</v>
      </c>
      <c r="DU181" s="310">
        <v>0</v>
      </c>
      <c r="DV181" s="310">
        <v>0</v>
      </c>
      <c r="DW181" s="310">
        <v>0</v>
      </c>
      <c r="DX181" s="310">
        <v>0</v>
      </c>
      <c r="DY181" s="310">
        <v>0</v>
      </c>
      <c r="DZ181" s="310">
        <v>0</v>
      </c>
      <c r="EA181" s="310">
        <v>0</v>
      </c>
      <c r="EB181" s="310">
        <v>0</v>
      </c>
      <c r="EC181" s="310">
        <v>0</v>
      </c>
      <c r="ED181" s="310">
        <v>0</v>
      </c>
      <c r="EE181" s="310">
        <v>0</v>
      </c>
      <c r="EF181" s="310">
        <v>0</v>
      </c>
      <c r="EG181" s="310">
        <v>0</v>
      </c>
      <c r="EH181" s="294">
        <v>0</v>
      </c>
      <c r="EI181" s="294">
        <v>0</v>
      </c>
      <c r="EJ181" s="291">
        <v>448</v>
      </c>
      <c r="EK181" s="310">
        <v>0</v>
      </c>
      <c r="EL181" s="294">
        <v>3.5</v>
      </c>
      <c r="EM181" s="310">
        <v>0</v>
      </c>
      <c r="EN181" s="310">
        <v>0</v>
      </c>
      <c r="EO181" s="310">
        <v>0</v>
      </c>
      <c r="EP181" s="258">
        <v>0</v>
      </c>
      <c r="EQ181" s="310">
        <v>0</v>
      </c>
      <c r="ER181" s="310">
        <v>0</v>
      </c>
      <c r="ES181" s="310">
        <v>0</v>
      </c>
      <c r="ET181" s="310">
        <v>0</v>
      </c>
      <c r="EU181" s="310">
        <v>0</v>
      </c>
      <c r="EV181" s="258">
        <f t="shared" si="58"/>
        <v>0</v>
      </c>
      <c r="EW181" s="310">
        <v>0</v>
      </c>
      <c r="EX181" s="310">
        <v>0</v>
      </c>
      <c r="EY181" s="310">
        <v>0</v>
      </c>
      <c r="EZ181" s="310">
        <v>0</v>
      </c>
      <c r="FA181" s="310">
        <v>0</v>
      </c>
      <c r="FB181" s="310">
        <v>0</v>
      </c>
      <c r="FC181" s="310">
        <v>0</v>
      </c>
      <c r="FD181" s="310">
        <v>0</v>
      </c>
      <c r="FE181" s="310">
        <v>0</v>
      </c>
      <c r="FF181" s="310">
        <v>0</v>
      </c>
      <c r="FG181" s="310">
        <v>0</v>
      </c>
      <c r="FH181" s="310">
        <v>0</v>
      </c>
      <c r="FI181" s="310">
        <v>0</v>
      </c>
      <c r="FJ181" s="310">
        <v>0</v>
      </c>
      <c r="FK181" s="310">
        <v>0</v>
      </c>
      <c r="FL181" s="310">
        <v>0</v>
      </c>
      <c r="FM181" s="310">
        <v>0</v>
      </c>
      <c r="FN181" s="310">
        <v>0</v>
      </c>
      <c r="FO181" s="310">
        <v>0</v>
      </c>
      <c r="FP181" s="310">
        <v>0</v>
      </c>
      <c r="FQ181" s="310">
        <v>0</v>
      </c>
      <c r="FR181" s="310">
        <v>0</v>
      </c>
      <c r="FS181" s="310">
        <v>0</v>
      </c>
      <c r="FT181" s="310">
        <v>0</v>
      </c>
      <c r="FU181" s="310">
        <v>0</v>
      </c>
      <c r="FV181" s="310">
        <v>0</v>
      </c>
      <c r="FW181" s="310">
        <v>0</v>
      </c>
      <c r="FX181" s="310">
        <v>0</v>
      </c>
      <c r="FY181" s="310">
        <v>0</v>
      </c>
      <c r="FZ181" s="310">
        <v>0</v>
      </c>
      <c r="GA181" s="310">
        <v>0</v>
      </c>
      <c r="GB181" s="310">
        <v>0</v>
      </c>
      <c r="GC181" s="310">
        <v>0</v>
      </c>
      <c r="GD181" s="310">
        <v>0</v>
      </c>
      <c r="GE181" s="310">
        <v>0</v>
      </c>
      <c r="GF181" s="310">
        <v>0</v>
      </c>
      <c r="GG181" s="310">
        <v>0</v>
      </c>
      <c r="GH181" s="310">
        <v>0</v>
      </c>
      <c r="GI181" s="310">
        <v>0</v>
      </c>
      <c r="GJ181" s="294">
        <v>0</v>
      </c>
      <c r="GK181" s="310">
        <v>0</v>
      </c>
      <c r="GL181" s="294">
        <v>0</v>
      </c>
      <c r="GM181" s="310">
        <v>0</v>
      </c>
      <c r="GN181" s="258">
        <f t="shared" si="56"/>
        <v>0</v>
      </c>
      <c r="GO181" s="310">
        <v>0</v>
      </c>
      <c r="GP181" s="258">
        <f t="shared" si="57"/>
        <v>0</v>
      </c>
      <c r="GQ181" s="310">
        <v>0</v>
      </c>
      <c r="GR181" s="310">
        <v>0</v>
      </c>
      <c r="GS181" s="310">
        <v>0</v>
      </c>
      <c r="GT181" s="310">
        <v>0</v>
      </c>
      <c r="GU181" s="310">
        <v>0</v>
      </c>
      <c r="GV181" s="310">
        <v>0</v>
      </c>
      <c r="GW181" s="310">
        <v>0</v>
      </c>
      <c r="GX181" s="310">
        <v>0</v>
      </c>
      <c r="GY181" s="310">
        <v>0</v>
      </c>
      <c r="GZ181" s="310">
        <v>0</v>
      </c>
      <c r="HA181" s="310">
        <v>0</v>
      </c>
      <c r="HB181" s="310">
        <v>0</v>
      </c>
      <c r="HC181" s="310">
        <v>0</v>
      </c>
      <c r="HD181" s="310">
        <v>0</v>
      </c>
      <c r="HE181" s="310">
        <v>0</v>
      </c>
      <c r="HF181" s="258">
        <v>0</v>
      </c>
      <c r="HG181" s="310">
        <v>0</v>
      </c>
      <c r="HH181" s="258">
        <v>0</v>
      </c>
      <c r="HI181" s="311">
        <v>0</v>
      </c>
      <c r="HJ181" s="311">
        <v>0</v>
      </c>
      <c r="HK181" s="310">
        <v>0</v>
      </c>
      <c r="HL181" s="310">
        <v>0</v>
      </c>
      <c r="HM181" s="310">
        <v>0</v>
      </c>
      <c r="HN181" s="310">
        <v>0</v>
      </c>
      <c r="HO181" s="311">
        <v>0</v>
      </c>
      <c r="HP181" s="310">
        <v>0</v>
      </c>
      <c r="HQ181" s="310">
        <v>0</v>
      </c>
      <c r="HR181" s="310">
        <v>0</v>
      </c>
      <c r="HS181" s="310">
        <v>0</v>
      </c>
      <c r="HT181" s="310">
        <v>0</v>
      </c>
      <c r="HU181" s="310">
        <v>0</v>
      </c>
      <c r="HV181" s="310">
        <v>0</v>
      </c>
      <c r="HW181" s="310">
        <v>0</v>
      </c>
      <c r="HX181" s="310">
        <v>0</v>
      </c>
      <c r="HY181" s="310">
        <v>0</v>
      </c>
      <c r="HZ181" s="310">
        <v>0</v>
      </c>
      <c r="IA181" s="310">
        <v>0</v>
      </c>
      <c r="IB181" s="310">
        <v>0</v>
      </c>
      <c r="IC181" s="310">
        <v>0</v>
      </c>
      <c r="ID181" s="310">
        <v>0</v>
      </c>
      <c r="IE181" s="310">
        <v>0</v>
      </c>
      <c r="IF181" s="310">
        <v>0</v>
      </c>
      <c r="IG181" s="310">
        <v>0</v>
      </c>
      <c r="IH181" s="310">
        <v>0</v>
      </c>
      <c r="II181" s="310">
        <v>0</v>
      </c>
      <c r="IJ181" s="310">
        <v>0</v>
      </c>
      <c r="IK181" s="310">
        <v>0</v>
      </c>
      <c r="IL181" s="310">
        <v>0</v>
      </c>
      <c r="IM181" s="310">
        <v>0</v>
      </c>
      <c r="IN181" s="310">
        <v>0</v>
      </c>
      <c r="IO181" s="310">
        <v>0</v>
      </c>
      <c r="IP181" s="310">
        <v>0</v>
      </c>
      <c r="IQ181" s="310">
        <v>0</v>
      </c>
      <c r="IR181" s="310">
        <v>0</v>
      </c>
      <c r="IS181" s="310">
        <v>0</v>
      </c>
      <c r="IT181" s="310">
        <v>0</v>
      </c>
      <c r="IU181" s="310">
        <v>0</v>
      </c>
      <c r="IV181" s="310">
        <v>0</v>
      </c>
      <c r="IW181" s="310">
        <v>0</v>
      </c>
      <c r="IX181" s="310">
        <v>0</v>
      </c>
      <c r="IY181" s="310">
        <v>0</v>
      </c>
      <c r="IZ181" s="310">
        <v>0</v>
      </c>
      <c r="JA181" s="310">
        <v>0</v>
      </c>
    </row>
    <row r="182" spans="1:261" ht="157.5" x14ac:dyDescent="0.3">
      <c r="A182" s="293">
        <v>172</v>
      </c>
      <c r="B182" s="293" t="s">
        <v>526</v>
      </c>
      <c r="C182" s="292" t="s">
        <v>695</v>
      </c>
      <c r="D182" s="291">
        <v>247693068</v>
      </c>
      <c r="E182" s="265">
        <f t="shared" si="52"/>
        <v>1700.6200000000001</v>
      </c>
      <c r="F182" s="265">
        <f t="shared" si="49"/>
        <v>0</v>
      </c>
      <c r="G182" s="265">
        <f t="shared" si="50"/>
        <v>1499.4</v>
      </c>
      <c r="H182" s="265">
        <f t="shared" si="59"/>
        <v>0</v>
      </c>
      <c r="I182" s="265">
        <f t="shared" si="51"/>
        <v>201.22</v>
      </c>
      <c r="J182" s="290">
        <f t="shared" si="53"/>
        <v>1</v>
      </c>
      <c r="K182" s="310">
        <v>0</v>
      </c>
      <c r="L182" s="290">
        <v>1</v>
      </c>
      <c r="M182" s="310">
        <v>0</v>
      </c>
      <c r="N182" s="310">
        <v>0</v>
      </c>
      <c r="O182" s="310">
        <v>0</v>
      </c>
      <c r="P182" s="294">
        <v>15</v>
      </c>
      <c r="Q182" s="310">
        <v>0</v>
      </c>
      <c r="R182" s="310">
        <v>0</v>
      </c>
      <c r="S182" s="310">
        <v>0</v>
      </c>
      <c r="T182" s="310">
        <v>0</v>
      </c>
      <c r="U182" s="310">
        <v>0</v>
      </c>
      <c r="V182" s="294">
        <v>0</v>
      </c>
      <c r="W182" s="310">
        <v>0</v>
      </c>
      <c r="X182" s="294">
        <v>0</v>
      </c>
      <c r="Y182" s="310">
        <v>0</v>
      </c>
      <c r="Z182" s="294">
        <v>0</v>
      </c>
      <c r="AA182" s="310">
        <v>0</v>
      </c>
      <c r="AB182" s="294">
        <v>0</v>
      </c>
      <c r="AC182" s="310">
        <v>0</v>
      </c>
      <c r="AD182" s="294">
        <v>2</v>
      </c>
      <c r="AE182" s="310">
        <v>0</v>
      </c>
      <c r="AF182" s="311">
        <v>0</v>
      </c>
      <c r="AG182" s="310">
        <v>0</v>
      </c>
      <c r="AH182" s="310">
        <v>0</v>
      </c>
      <c r="AI182" s="310">
        <v>0</v>
      </c>
      <c r="AJ182" s="310">
        <v>0</v>
      </c>
      <c r="AK182" s="310">
        <v>0</v>
      </c>
      <c r="AL182" s="312">
        <v>0</v>
      </c>
      <c r="AM182" s="310">
        <v>0</v>
      </c>
      <c r="AN182" s="310">
        <v>0</v>
      </c>
      <c r="AO182" s="310">
        <v>0</v>
      </c>
      <c r="AP182" s="310">
        <v>0</v>
      </c>
      <c r="AQ182" s="310">
        <v>0</v>
      </c>
      <c r="AR182" s="312">
        <v>0</v>
      </c>
      <c r="AS182" s="310">
        <v>0</v>
      </c>
      <c r="AT182" s="312">
        <v>0</v>
      </c>
      <c r="AU182" s="310">
        <v>0</v>
      </c>
      <c r="AV182" s="312">
        <v>0</v>
      </c>
      <c r="AW182" s="310">
        <v>0</v>
      </c>
      <c r="AX182" s="312">
        <v>0</v>
      </c>
      <c r="AY182" s="310">
        <v>0</v>
      </c>
      <c r="AZ182" s="310">
        <v>0</v>
      </c>
      <c r="BA182" s="310">
        <v>0</v>
      </c>
      <c r="BB182" s="290">
        <v>0</v>
      </c>
      <c r="BC182" s="310">
        <v>0</v>
      </c>
      <c r="BD182" s="310">
        <v>0</v>
      </c>
      <c r="BE182" s="310">
        <v>0</v>
      </c>
      <c r="BF182" s="294">
        <v>0</v>
      </c>
      <c r="BG182" s="310">
        <v>0</v>
      </c>
      <c r="BH182" s="290">
        <v>90</v>
      </c>
      <c r="BI182" s="310">
        <v>0</v>
      </c>
      <c r="BJ182" s="310">
        <v>0</v>
      </c>
      <c r="BK182" s="310">
        <v>0</v>
      </c>
      <c r="BL182" s="294">
        <v>0</v>
      </c>
      <c r="BM182" s="310">
        <v>0</v>
      </c>
      <c r="BN182" s="310">
        <v>0</v>
      </c>
      <c r="BO182" s="310">
        <v>0</v>
      </c>
      <c r="BP182" s="294">
        <v>0</v>
      </c>
      <c r="BQ182" s="310">
        <v>0</v>
      </c>
      <c r="BR182" s="290">
        <v>0</v>
      </c>
      <c r="BS182" s="290">
        <f t="shared" si="54"/>
        <v>0</v>
      </c>
      <c r="BT182" s="310">
        <v>0</v>
      </c>
      <c r="BU182" s="290">
        <v>0</v>
      </c>
      <c r="BV182" s="310">
        <v>0</v>
      </c>
      <c r="BW182" s="310">
        <v>0</v>
      </c>
      <c r="BX182" s="310">
        <v>0</v>
      </c>
      <c r="BY182" s="294">
        <v>0</v>
      </c>
      <c r="BZ182" s="310">
        <v>0</v>
      </c>
      <c r="CA182" s="310">
        <v>0</v>
      </c>
      <c r="CB182" s="310">
        <v>0</v>
      </c>
      <c r="CC182" s="258">
        <v>0</v>
      </c>
      <c r="CD182" s="310">
        <v>0</v>
      </c>
      <c r="CE182" s="310">
        <v>0</v>
      </c>
      <c r="CF182" s="313">
        <v>0</v>
      </c>
      <c r="CG182" s="313">
        <v>0</v>
      </c>
      <c r="CH182" s="310">
        <v>0</v>
      </c>
      <c r="CI182" s="313">
        <v>0</v>
      </c>
      <c r="CJ182" s="310">
        <v>0</v>
      </c>
      <c r="CK182" s="310">
        <v>0</v>
      </c>
      <c r="CL182" s="310">
        <v>0</v>
      </c>
      <c r="CM182" s="311">
        <v>0</v>
      </c>
      <c r="CN182" s="310">
        <v>0</v>
      </c>
      <c r="CO182" s="311">
        <v>1</v>
      </c>
      <c r="CP182" s="310">
        <v>0</v>
      </c>
      <c r="CQ182" s="310">
        <v>0</v>
      </c>
      <c r="CR182" s="310">
        <v>0</v>
      </c>
      <c r="CS182" s="290">
        <v>1</v>
      </c>
      <c r="CT182" s="310">
        <v>0</v>
      </c>
      <c r="CU182" s="310">
        <v>0</v>
      </c>
      <c r="CV182" s="310">
        <v>0</v>
      </c>
      <c r="CW182" s="310">
        <v>0</v>
      </c>
      <c r="CX182" s="310">
        <v>0</v>
      </c>
      <c r="CY182" s="290">
        <v>0</v>
      </c>
      <c r="CZ182" s="290">
        <f t="shared" si="55"/>
        <v>8</v>
      </c>
      <c r="DA182" s="310">
        <v>0</v>
      </c>
      <c r="DB182" s="290">
        <v>8</v>
      </c>
      <c r="DC182" s="310">
        <v>0</v>
      </c>
      <c r="DD182" s="294">
        <v>135</v>
      </c>
      <c r="DE182" s="310">
        <v>0</v>
      </c>
      <c r="DF182" s="310">
        <v>0</v>
      </c>
      <c r="DG182" s="310">
        <v>0</v>
      </c>
      <c r="DH182" s="310">
        <v>0</v>
      </c>
      <c r="DI182" s="310">
        <v>0</v>
      </c>
      <c r="DJ182" s="310">
        <v>0</v>
      </c>
      <c r="DK182" s="310">
        <v>0</v>
      </c>
      <c r="DL182" s="310">
        <v>0</v>
      </c>
      <c r="DM182" s="310">
        <v>0</v>
      </c>
      <c r="DN182" s="310">
        <v>0</v>
      </c>
      <c r="DO182" s="310">
        <v>0</v>
      </c>
      <c r="DP182" s="310">
        <v>0</v>
      </c>
      <c r="DQ182" s="310">
        <v>0</v>
      </c>
      <c r="DR182" s="294">
        <v>0</v>
      </c>
      <c r="DS182" s="310">
        <v>0</v>
      </c>
      <c r="DT182" s="294">
        <v>1364.4</v>
      </c>
      <c r="DU182" s="310">
        <v>0</v>
      </c>
      <c r="DV182" s="310">
        <v>0</v>
      </c>
      <c r="DW182" s="310">
        <v>0</v>
      </c>
      <c r="DX182" s="310">
        <v>0</v>
      </c>
      <c r="DY182" s="310">
        <v>0</v>
      </c>
      <c r="DZ182" s="310">
        <v>0</v>
      </c>
      <c r="EA182" s="310">
        <v>0</v>
      </c>
      <c r="EB182" s="310">
        <v>0</v>
      </c>
      <c r="EC182" s="310">
        <v>0</v>
      </c>
      <c r="ED182" s="310">
        <v>0</v>
      </c>
      <c r="EE182" s="310">
        <v>0</v>
      </c>
      <c r="EF182" s="310">
        <v>0</v>
      </c>
      <c r="EG182" s="310">
        <v>0</v>
      </c>
      <c r="EH182" s="294">
        <v>0</v>
      </c>
      <c r="EI182" s="294">
        <v>0</v>
      </c>
      <c r="EJ182" s="291">
        <v>95</v>
      </c>
      <c r="EK182" s="310">
        <v>0</v>
      </c>
      <c r="EL182" s="294">
        <v>3</v>
      </c>
      <c r="EM182" s="310">
        <v>0</v>
      </c>
      <c r="EN182" s="310">
        <v>0</v>
      </c>
      <c r="EO182" s="310">
        <v>0</v>
      </c>
      <c r="EP182" s="258">
        <v>0</v>
      </c>
      <c r="EQ182" s="310">
        <v>0</v>
      </c>
      <c r="ER182" s="310">
        <v>0</v>
      </c>
      <c r="ES182" s="310">
        <v>0</v>
      </c>
      <c r="ET182" s="310">
        <v>0</v>
      </c>
      <c r="EU182" s="310">
        <v>0</v>
      </c>
      <c r="EV182" s="258">
        <v>186.22</v>
      </c>
      <c r="EW182" s="310">
        <v>0</v>
      </c>
      <c r="EX182" s="310">
        <v>0</v>
      </c>
      <c r="EY182" s="310">
        <v>0</v>
      </c>
      <c r="EZ182" s="310">
        <v>0</v>
      </c>
      <c r="FA182" s="310">
        <v>0</v>
      </c>
      <c r="FB182" s="310">
        <v>0</v>
      </c>
      <c r="FC182" s="310">
        <v>0</v>
      </c>
      <c r="FD182" s="310">
        <v>0</v>
      </c>
      <c r="FE182" s="310">
        <v>0</v>
      </c>
      <c r="FF182" s="310">
        <v>0</v>
      </c>
      <c r="FG182" s="310">
        <v>0</v>
      </c>
      <c r="FH182" s="310">
        <v>0</v>
      </c>
      <c r="FI182" s="310">
        <v>0</v>
      </c>
      <c r="FJ182" s="310">
        <v>0</v>
      </c>
      <c r="FK182" s="310">
        <v>0</v>
      </c>
      <c r="FL182" s="310">
        <v>0</v>
      </c>
      <c r="FM182" s="310">
        <v>0</v>
      </c>
      <c r="FN182" s="310">
        <v>0</v>
      </c>
      <c r="FO182" s="310">
        <v>0</v>
      </c>
      <c r="FP182" s="310">
        <v>0</v>
      </c>
      <c r="FQ182" s="310">
        <v>0</v>
      </c>
      <c r="FR182" s="310">
        <v>0</v>
      </c>
      <c r="FS182" s="310">
        <v>0</v>
      </c>
      <c r="FT182" s="310">
        <v>0</v>
      </c>
      <c r="FU182" s="310">
        <v>0</v>
      </c>
      <c r="FV182" s="310">
        <v>0</v>
      </c>
      <c r="FW182" s="310">
        <v>0</v>
      </c>
      <c r="FX182" s="310">
        <v>0</v>
      </c>
      <c r="FY182" s="310">
        <v>0</v>
      </c>
      <c r="FZ182" s="310">
        <v>0</v>
      </c>
      <c r="GA182" s="310">
        <v>0</v>
      </c>
      <c r="GB182" s="310">
        <v>0</v>
      </c>
      <c r="GC182" s="310">
        <v>0</v>
      </c>
      <c r="GD182" s="310">
        <v>0</v>
      </c>
      <c r="GE182" s="310">
        <v>0</v>
      </c>
      <c r="GF182" s="310">
        <v>0</v>
      </c>
      <c r="GG182" s="310">
        <v>0</v>
      </c>
      <c r="GH182" s="310">
        <v>0</v>
      </c>
      <c r="GI182" s="310">
        <v>0</v>
      </c>
      <c r="GJ182" s="294">
        <v>0</v>
      </c>
      <c r="GK182" s="310">
        <v>0</v>
      </c>
      <c r="GL182" s="294">
        <v>0</v>
      </c>
      <c r="GM182" s="310">
        <v>0</v>
      </c>
      <c r="GN182" s="258">
        <f t="shared" si="56"/>
        <v>0</v>
      </c>
      <c r="GO182" s="310">
        <v>0</v>
      </c>
      <c r="GP182" s="258">
        <f t="shared" si="57"/>
        <v>0</v>
      </c>
      <c r="GQ182" s="310">
        <v>0</v>
      </c>
      <c r="GR182" s="310">
        <v>0</v>
      </c>
      <c r="GS182" s="310">
        <v>0</v>
      </c>
      <c r="GT182" s="310">
        <v>0</v>
      </c>
      <c r="GU182" s="310">
        <v>0</v>
      </c>
      <c r="GV182" s="310">
        <v>0</v>
      </c>
      <c r="GW182" s="310">
        <v>0</v>
      </c>
      <c r="GX182" s="310">
        <v>0</v>
      </c>
      <c r="GY182" s="310">
        <v>0</v>
      </c>
      <c r="GZ182" s="310">
        <v>0</v>
      </c>
      <c r="HA182" s="310">
        <v>0</v>
      </c>
      <c r="HB182" s="310">
        <v>0</v>
      </c>
      <c r="HC182" s="310">
        <v>0</v>
      </c>
      <c r="HD182" s="310">
        <v>0</v>
      </c>
      <c r="HE182" s="310">
        <v>0</v>
      </c>
      <c r="HF182" s="258">
        <v>0</v>
      </c>
      <c r="HG182" s="310">
        <v>0</v>
      </c>
      <c r="HH182" s="258">
        <v>0</v>
      </c>
      <c r="HI182" s="311">
        <v>0</v>
      </c>
      <c r="HJ182" s="311">
        <v>0</v>
      </c>
      <c r="HK182" s="310">
        <v>0</v>
      </c>
      <c r="HL182" s="310">
        <v>0</v>
      </c>
      <c r="HM182" s="310">
        <v>0</v>
      </c>
      <c r="HN182" s="310">
        <v>0</v>
      </c>
      <c r="HO182" s="311">
        <v>0</v>
      </c>
      <c r="HP182" s="310">
        <v>0</v>
      </c>
      <c r="HQ182" s="310">
        <v>0</v>
      </c>
      <c r="HR182" s="310">
        <v>0</v>
      </c>
      <c r="HS182" s="310">
        <v>0</v>
      </c>
      <c r="HT182" s="310">
        <v>0</v>
      </c>
      <c r="HU182" s="310">
        <v>0</v>
      </c>
      <c r="HV182" s="310">
        <v>0</v>
      </c>
      <c r="HW182" s="310">
        <v>0</v>
      </c>
      <c r="HX182" s="310">
        <v>0</v>
      </c>
      <c r="HY182" s="310">
        <v>0</v>
      </c>
      <c r="HZ182" s="310">
        <v>0</v>
      </c>
      <c r="IA182" s="310">
        <v>0</v>
      </c>
      <c r="IB182" s="310">
        <v>0</v>
      </c>
      <c r="IC182" s="310">
        <v>0</v>
      </c>
      <c r="ID182" s="310">
        <v>0</v>
      </c>
      <c r="IE182" s="310">
        <v>0</v>
      </c>
      <c r="IF182" s="310">
        <v>0</v>
      </c>
      <c r="IG182" s="310">
        <v>0</v>
      </c>
      <c r="IH182" s="310">
        <v>0</v>
      </c>
      <c r="II182" s="310">
        <v>0</v>
      </c>
      <c r="IJ182" s="310">
        <v>0</v>
      </c>
      <c r="IK182" s="310">
        <v>0</v>
      </c>
      <c r="IL182" s="310">
        <v>0</v>
      </c>
      <c r="IM182" s="310">
        <v>0</v>
      </c>
      <c r="IN182" s="310">
        <v>0</v>
      </c>
      <c r="IO182" s="310">
        <v>0</v>
      </c>
      <c r="IP182" s="310">
        <v>0</v>
      </c>
      <c r="IQ182" s="310">
        <v>0</v>
      </c>
      <c r="IR182" s="310">
        <v>0</v>
      </c>
      <c r="IS182" s="310">
        <v>0</v>
      </c>
      <c r="IT182" s="310">
        <v>0</v>
      </c>
      <c r="IU182" s="310">
        <v>0</v>
      </c>
      <c r="IV182" s="310">
        <v>0</v>
      </c>
      <c r="IW182" s="310">
        <v>0</v>
      </c>
      <c r="IX182" s="310">
        <v>0</v>
      </c>
      <c r="IY182" s="310">
        <v>0</v>
      </c>
      <c r="IZ182" s="310">
        <v>0</v>
      </c>
      <c r="JA182" s="310">
        <v>0</v>
      </c>
    </row>
    <row r="183" spans="1:261" ht="126" x14ac:dyDescent="0.3">
      <c r="A183" s="293">
        <v>173</v>
      </c>
      <c r="B183" s="293" t="s">
        <v>526</v>
      </c>
      <c r="C183" s="292" t="s">
        <v>696</v>
      </c>
      <c r="D183" s="291">
        <v>247693063</v>
      </c>
      <c r="E183" s="265">
        <f t="shared" si="52"/>
        <v>1221.98</v>
      </c>
      <c r="F183" s="265">
        <f t="shared" si="49"/>
        <v>0</v>
      </c>
      <c r="G183" s="265">
        <f t="shared" si="50"/>
        <v>850</v>
      </c>
      <c r="H183" s="265">
        <f t="shared" si="59"/>
        <v>0</v>
      </c>
      <c r="I183" s="265">
        <f t="shared" si="51"/>
        <v>371.98</v>
      </c>
      <c r="J183" s="290">
        <f t="shared" si="53"/>
        <v>1</v>
      </c>
      <c r="K183" s="310">
        <v>0</v>
      </c>
      <c r="L183" s="290">
        <v>1</v>
      </c>
      <c r="M183" s="310">
        <v>0</v>
      </c>
      <c r="N183" s="310">
        <v>0</v>
      </c>
      <c r="O183" s="310">
        <v>0</v>
      </c>
      <c r="P183" s="294">
        <v>0</v>
      </c>
      <c r="Q183" s="310">
        <v>0</v>
      </c>
      <c r="R183" s="310">
        <v>0</v>
      </c>
      <c r="S183" s="310">
        <v>0</v>
      </c>
      <c r="T183" s="310">
        <v>0</v>
      </c>
      <c r="U183" s="310">
        <v>0</v>
      </c>
      <c r="V183" s="294">
        <v>0</v>
      </c>
      <c r="W183" s="310">
        <v>0</v>
      </c>
      <c r="X183" s="294">
        <v>0</v>
      </c>
      <c r="Y183" s="310">
        <v>0</v>
      </c>
      <c r="Z183" s="294">
        <v>100</v>
      </c>
      <c r="AA183" s="310">
        <v>0</v>
      </c>
      <c r="AB183" s="294">
        <v>0</v>
      </c>
      <c r="AC183" s="310">
        <v>0</v>
      </c>
      <c r="AD183" s="294">
        <v>3</v>
      </c>
      <c r="AE183" s="310">
        <v>0</v>
      </c>
      <c r="AF183" s="311">
        <v>0</v>
      </c>
      <c r="AG183" s="310">
        <v>0</v>
      </c>
      <c r="AH183" s="310">
        <v>0</v>
      </c>
      <c r="AI183" s="310">
        <v>0</v>
      </c>
      <c r="AJ183" s="310">
        <v>0</v>
      </c>
      <c r="AK183" s="310">
        <v>0</v>
      </c>
      <c r="AL183" s="312">
        <v>0</v>
      </c>
      <c r="AM183" s="310">
        <v>0</v>
      </c>
      <c r="AN183" s="310">
        <v>0</v>
      </c>
      <c r="AO183" s="310">
        <v>0</v>
      </c>
      <c r="AP183" s="310">
        <v>0</v>
      </c>
      <c r="AQ183" s="310">
        <v>0</v>
      </c>
      <c r="AR183" s="312">
        <v>0</v>
      </c>
      <c r="AS183" s="310">
        <v>0</v>
      </c>
      <c r="AT183" s="312">
        <v>0</v>
      </c>
      <c r="AU183" s="310">
        <v>0</v>
      </c>
      <c r="AV183" s="312">
        <v>0</v>
      </c>
      <c r="AW183" s="310">
        <v>0</v>
      </c>
      <c r="AX183" s="312">
        <v>0</v>
      </c>
      <c r="AY183" s="310">
        <v>0</v>
      </c>
      <c r="AZ183" s="310">
        <v>0</v>
      </c>
      <c r="BA183" s="310">
        <v>0</v>
      </c>
      <c r="BB183" s="290">
        <v>0</v>
      </c>
      <c r="BC183" s="310">
        <v>0</v>
      </c>
      <c r="BD183" s="310">
        <v>0</v>
      </c>
      <c r="BE183" s="310">
        <v>0</v>
      </c>
      <c r="BF183" s="294">
        <v>0</v>
      </c>
      <c r="BG183" s="310">
        <v>0</v>
      </c>
      <c r="BH183" s="290">
        <v>46</v>
      </c>
      <c r="BI183" s="310">
        <v>0</v>
      </c>
      <c r="BJ183" s="310">
        <v>0</v>
      </c>
      <c r="BK183" s="310">
        <v>0</v>
      </c>
      <c r="BL183" s="294">
        <v>0</v>
      </c>
      <c r="BM183" s="310">
        <v>0</v>
      </c>
      <c r="BN183" s="310">
        <v>0</v>
      </c>
      <c r="BO183" s="310">
        <v>0</v>
      </c>
      <c r="BP183" s="294">
        <v>0</v>
      </c>
      <c r="BQ183" s="310">
        <v>0</v>
      </c>
      <c r="BR183" s="290">
        <v>0</v>
      </c>
      <c r="BS183" s="290">
        <f t="shared" si="54"/>
        <v>1</v>
      </c>
      <c r="BT183" s="310">
        <v>0</v>
      </c>
      <c r="BU183" s="290">
        <v>1</v>
      </c>
      <c r="BV183" s="310">
        <v>0</v>
      </c>
      <c r="BW183" s="310">
        <v>0</v>
      </c>
      <c r="BX183" s="310">
        <v>0</v>
      </c>
      <c r="BY183" s="294">
        <v>16</v>
      </c>
      <c r="BZ183" s="310">
        <v>0</v>
      </c>
      <c r="CA183" s="310">
        <v>0</v>
      </c>
      <c r="CB183" s="310">
        <v>0</v>
      </c>
      <c r="CC183" s="258">
        <v>0</v>
      </c>
      <c r="CD183" s="310">
        <v>0</v>
      </c>
      <c r="CE183" s="310">
        <v>0</v>
      </c>
      <c r="CF183" s="313">
        <v>0</v>
      </c>
      <c r="CG183" s="313">
        <v>0</v>
      </c>
      <c r="CH183" s="310">
        <v>0</v>
      </c>
      <c r="CI183" s="313">
        <v>0</v>
      </c>
      <c r="CJ183" s="310">
        <v>0</v>
      </c>
      <c r="CK183" s="310">
        <v>0</v>
      </c>
      <c r="CL183" s="310">
        <v>0</v>
      </c>
      <c r="CM183" s="311">
        <v>0</v>
      </c>
      <c r="CN183" s="310">
        <v>0</v>
      </c>
      <c r="CO183" s="311">
        <v>1</v>
      </c>
      <c r="CP183" s="310">
        <v>0</v>
      </c>
      <c r="CQ183" s="310">
        <v>0</v>
      </c>
      <c r="CR183" s="310">
        <v>0</v>
      </c>
      <c r="CS183" s="290">
        <v>0</v>
      </c>
      <c r="CT183" s="310">
        <v>0</v>
      </c>
      <c r="CU183" s="310">
        <v>0</v>
      </c>
      <c r="CV183" s="310">
        <v>0</v>
      </c>
      <c r="CW183" s="310">
        <v>0</v>
      </c>
      <c r="CX183" s="310">
        <v>0</v>
      </c>
      <c r="CY183" s="290">
        <v>0</v>
      </c>
      <c r="CZ183" s="290">
        <f t="shared" si="55"/>
        <v>5</v>
      </c>
      <c r="DA183" s="310">
        <v>0</v>
      </c>
      <c r="DB183" s="290">
        <v>5</v>
      </c>
      <c r="DC183" s="310">
        <v>0</v>
      </c>
      <c r="DD183" s="294">
        <v>70</v>
      </c>
      <c r="DE183" s="310">
        <v>0</v>
      </c>
      <c r="DF183" s="310">
        <v>0</v>
      </c>
      <c r="DG183" s="310">
        <v>0</v>
      </c>
      <c r="DH183" s="310">
        <v>0</v>
      </c>
      <c r="DI183" s="310">
        <v>0</v>
      </c>
      <c r="DJ183" s="310">
        <v>0</v>
      </c>
      <c r="DK183" s="310">
        <v>0</v>
      </c>
      <c r="DL183" s="310">
        <v>0</v>
      </c>
      <c r="DM183" s="310">
        <v>0</v>
      </c>
      <c r="DN183" s="310">
        <v>0</v>
      </c>
      <c r="DO183" s="310">
        <v>0</v>
      </c>
      <c r="DP183" s="310">
        <v>0</v>
      </c>
      <c r="DQ183" s="310">
        <v>0</v>
      </c>
      <c r="DR183" s="294">
        <v>0</v>
      </c>
      <c r="DS183" s="310">
        <v>0</v>
      </c>
      <c r="DT183" s="294">
        <v>780</v>
      </c>
      <c r="DU183" s="310">
        <v>0</v>
      </c>
      <c r="DV183" s="310">
        <v>0</v>
      </c>
      <c r="DW183" s="310">
        <v>0</v>
      </c>
      <c r="DX183" s="310">
        <v>0</v>
      </c>
      <c r="DY183" s="310">
        <v>0</v>
      </c>
      <c r="DZ183" s="310">
        <v>0</v>
      </c>
      <c r="EA183" s="310">
        <v>0</v>
      </c>
      <c r="EB183" s="310">
        <v>0</v>
      </c>
      <c r="EC183" s="310">
        <v>0</v>
      </c>
      <c r="ED183" s="310">
        <v>0</v>
      </c>
      <c r="EE183" s="310">
        <v>0</v>
      </c>
      <c r="EF183" s="310">
        <v>0</v>
      </c>
      <c r="EG183" s="310">
        <v>0</v>
      </c>
      <c r="EH183" s="294">
        <v>0</v>
      </c>
      <c r="EI183" s="294">
        <v>0</v>
      </c>
      <c r="EJ183" s="291">
        <v>243</v>
      </c>
      <c r="EK183" s="310">
        <v>0</v>
      </c>
      <c r="EL183" s="294">
        <v>3.2</v>
      </c>
      <c r="EM183" s="310">
        <v>0</v>
      </c>
      <c r="EN183" s="310">
        <v>0</v>
      </c>
      <c r="EO183" s="310">
        <v>0</v>
      </c>
      <c r="EP183" s="258">
        <v>0</v>
      </c>
      <c r="EQ183" s="310">
        <v>0</v>
      </c>
      <c r="ER183" s="310">
        <v>0</v>
      </c>
      <c r="ES183" s="310">
        <v>0</v>
      </c>
      <c r="ET183" s="310">
        <v>0</v>
      </c>
      <c r="EU183" s="310">
        <v>0</v>
      </c>
      <c r="EV183" s="258">
        <v>255.98</v>
      </c>
      <c r="EW183" s="310">
        <v>0</v>
      </c>
      <c r="EX183" s="310">
        <v>0</v>
      </c>
      <c r="EY183" s="310">
        <v>0</v>
      </c>
      <c r="EZ183" s="310">
        <v>0</v>
      </c>
      <c r="FA183" s="310">
        <v>0</v>
      </c>
      <c r="FB183" s="310">
        <v>0</v>
      </c>
      <c r="FC183" s="310">
        <v>0</v>
      </c>
      <c r="FD183" s="310">
        <v>0</v>
      </c>
      <c r="FE183" s="310">
        <v>0</v>
      </c>
      <c r="FF183" s="310">
        <v>0</v>
      </c>
      <c r="FG183" s="310">
        <v>0</v>
      </c>
      <c r="FH183" s="310">
        <v>0</v>
      </c>
      <c r="FI183" s="310">
        <v>0</v>
      </c>
      <c r="FJ183" s="310">
        <v>0</v>
      </c>
      <c r="FK183" s="310">
        <v>0</v>
      </c>
      <c r="FL183" s="310">
        <v>0</v>
      </c>
      <c r="FM183" s="310">
        <v>0</v>
      </c>
      <c r="FN183" s="310">
        <v>0</v>
      </c>
      <c r="FO183" s="310">
        <v>0</v>
      </c>
      <c r="FP183" s="310">
        <v>0</v>
      </c>
      <c r="FQ183" s="310">
        <v>0</v>
      </c>
      <c r="FR183" s="310">
        <v>0</v>
      </c>
      <c r="FS183" s="310">
        <v>0</v>
      </c>
      <c r="FT183" s="310">
        <v>0</v>
      </c>
      <c r="FU183" s="310">
        <v>0</v>
      </c>
      <c r="FV183" s="310">
        <v>0</v>
      </c>
      <c r="FW183" s="310">
        <v>0</v>
      </c>
      <c r="FX183" s="310">
        <v>0</v>
      </c>
      <c r="FY183" s="310">
        <v>0</v>
      </c>
      <c r="FZ183" s="310">
        <v>0</v>
      </c>
      <c r="GA183" s="310">
        <v>0</v>
      </c>
      <c r="GB183" s="310">
        <v>0</v>
      </c>
      <c r="GC183" s="310">
        <v>0</v>
      </c>
      <c r="GD183" s="310">
        <v>0</v>
      </c>
      <c r="GE183" s="310">
        <v>0</v>
      </c>
      <c r="GF183" s="310">
        <v>0</v>
      </c>
      <c r="GG183" s="310">
        <v>0</v>
      </c>
      <c r="GH183" s="310">
        <v>0</v>
      </c>
      <c r="GI183" s="310">
        <v>0</v>
      </c>
      <c r="GJ183" s="294">
        <v>0</v>
      </c>
      <c r="GK183" s="310">
        <v>0</v>
      </c>
      <c r="GL183" s="294">
        <v>0</v>
      </c>
      <c r="GM183" s="310">
        <v>0</v>
      </c>
      <c r="GN183" s="258">
        <f t="shared" si="56"/>
        <v>0</v>
      </c>
      <c r="GO183" s="310">
        <v>0</v>
      </c>
      <c r="GP183" s="258">
        <f t="shared" si="57"/>
        <v>0</v>
      </c>
      <c r="GQ183" s="310">
        <v>0</v>
      </c>
      <c r="GR183" s="310">
        <v>0</v>
      </c>
      <c r="GS183" s="310">
        <v>0</v>
      </c>
      <c r="GT183" s="310">
        <v>0</v>
      </c>
      <c r="GU183" s="310">
        <v>0</v>
      </c>
      <c r="GV183" s="310">
        <v>0</v>
      </c>
      <c r="GW183" s="310">
        <v>0</v>
      </c>
      <c r="GX183" s="310">
        <v>0</v>
      </c>
      <c r="GY183" s="310">
        <v>0</v>
      </c>
      <c r="GZ183" s="310">
        <v>0</v>
      </c>
      <c r="HA183" s="310">
        <v>0</v>
      </c>
      <c r="HB183" s="310">
        <v>0</v>
      </c>
      <c r="HC183" s="310">
        <v>0</v>
      </c>
      <c r="HD183" s="310">
        <v>0</v>
      </c>
      <c r="HE183" s="310">
        <v>0</v>
      </c>
      <c r="HF183" s="258">
        <v>0</v>
      </c>
      <c r="HG183" s="310">
        <v>0</v>
      </c>
      <c r="HH183" s="258">
        <v>0</v>
      </c>
      <c r="HI183" s="311">
        <v>0</v>
      </c>
      <c r="HJ183" s="311">
        <v>0</v>
      </c>
      <c r="HK183" s="310">
        <v>0</v>
      </c>
      <c r="HL183" s="310">
        <v>0</v>
      </c>
      <c r="HM183" s="310">
        <v>0</v>
      </c>
      <c r="HN183" s="310">
        <v>0</v>
      </c>
      <c r="HO183" s="311">
        <v>0</v>
      </c>
      <c r="HP183" s="310">
        <v>0</v>
      </c>
      <c r="HQ183" s="310">
        <v>0</v>
      </c>
      <c r="HR183" s="310">
        <v>0</v>
      </c>
      <c r="HS183" s="310">
        <v>0</v>
      </c>
      <c r="HT183" s="310">
        <v>0</v>
      </c>
      <c r="HU183" s="310">
        <v>0</v>
      </c>
      <c r="HV183" s="310">
        <v>0</v>
      </c>
      <c r="HW183" s="310">
        <v>0</v>
      </c>
      <c r="HX183" s="310">
        <v>0</v>
      </c>
      <c r="HY183" s="310">
        <v>0</v>
      </c>
      <c r="HZ183" s="310">
        <v>0</v>
      </c>
      <c r="IA183" s="310">
        <v>0</v>
      </c>
      <c r="IB183" s="310">
        <v>0</v>
      </c>
      <c r="IC183" s="310">
        <v>0</v>
      </c>
      <c r="ID183" s="310">
        <v>0</v>
      </c>
      <c r="IE183" s="310">
        <v>0</v>
      </c>
      <c r="IF183" s="310">
        <v>0</v>
      </c>
      <c r="IG183" s="310">
        <v>0</v>
      </c>
      <c r="IH183" s="310">
        <v>0</v>
      </c>
      <c r="II183" s="310">
        <v>0</v>
      </c>
      <c r="IJ183" s="310">
        <v>0</v>
      </c>
      <c r="IK183" s="310">
        <v>0</v>
      </c>
      <c r="IL183" s="310">
        <v>0</v>
      </c>
      <c r="IM183" s="310">
        <v>0</v>
      </c>
      <c r="IN183" s="310">
        <v>0</v>
      </c>
      <c r="IO183" s="310">
        <v>0</v>
      </c>
      <c r="IP183" s="310">
        <v>0</v>
      </c>
      <c r="IQ183" s="310">
        <v>0</v>
      </c>
      <c r="IR183" s="310">
        <v>0</v>
      </c>
      <c r="IS183" s="310">
        <v>0</v>
      </c>
      <c r="IT183" s="310">
        <v>0</v>
      </c>
      <c r="IU183" s="310">
        <v>0</v>
      </c>
      <c r="IV183" s="310">
        <v>0</v>
      </c>
      <c r="IW183" s="310">
        <v>0</v>
      </c>
      <c r="IX183" s="310">
        <v>0</v>
      </c>
      <c r="IY183" s="310">
        <v>0</v>
      </c>
      <c r="IZ183" s="310">
        <v>0</v>
      </c>
      <c r="JA183" s="310">
        <v>0</v>
      </c>
    </row>
    <row r="184" spans="1:261" ht="110.25" x14ac:dyDescent="0.3">
      <c r="A184" s="293">
        <v>174</v>
      </c>
      <c r="B184" s="293" t="s">
        <v>526</v>
      </c>
      <c r="C184" s="292" t="s">
        <v>697</v>
      </c>
      <c r="D184" s="291">
        <v>1055182354</v>
      </c>
      <c r="E184" s="265">
        <f t="shared" si="52"/>
        <v>11421.85</v>
      </c>
      <c r="F184" s="265">
        <f t="shared" si="49"/>
        <v>0</v>
      </c>
      <c r="G184" s="265">
        <f t="shared" si="50"/>
        <v>4547.3500000000004</v>
      </c>
      <c r="H184" s="265">
        <f t="shared" si="59"/>
        <v>0</v>
      </c>
      <c r="I184" s="265">
        <f t="shared" si="51"/>
        <v>6874.5</v>
      </c>
      <c r="J184" s="290">
        <f t="shared" si="53"/>
        <v>4</v>
      </c>
      <c r="K184" s="310">
        <v>0</v>
      </c>
      <c r="L184" s="290">
        <v>4</v>
      </c>
      <c r="M184" s="310">
        <v>0</v>
      </c>
      <c r="N184" s="310">
        <v>0</v>
      </c>
      <c r="O184" s="310">
        <v>0</v>
      </c>
      <c r="P184" s="294">
        <v>0</v>
      </c>
      <c r="Q184" s="310">
        <v>0</v>
      </c>
      <c r="R184" s="310">
        <v>0</v>
      </c>
      <c r="S184" s="310">
        <v>0</v>
      </c>
      <c r="T184" s="310">
        <v>0</v>
      </c>
      <c r="U184" s="310">
        <v>0</v>
      </c>
      <c r="V184" s="294">
        <v>6874.5</v>
      </c>
      <c r="W184" s="310">
        <v>0</v>
      </c>
      <c r="X184" s="294">
        <v>0</v>
      </c>
      <c r="Y184" s="310">
        <v>0</v>
      </c>
      <c r="Z184" s="294">
        <v>0</v>
      </c>
      <c r="AA184" s="310">
        <v>0</v>
      </c>
      <c r="AB184" s="294">
        <v>0</v>
      </c>
      <c r="AC184" s="310">
        <v>0</v>
      </c>
      <c r="AD184" s="294">
        <v>37</v>
      </c>
      <c r="AE184" s="310">
        <v>0</v>
      </c>
      <c r="AF184" s="311">
        <v>0</v>
      </c>
      <c r="AG184" s="310">
        <v>0</v>
      </c>
      <c r="AH184" s="310">
        <v>0</v>
      </c>
      <c r="AI184" s="310">
        <v>0</v>
      </c>
      <c r="AJ184" s="310">
        <v>0</v>
      </c>
      <c r="AK184" s="310">
        <v>0</v>
      </c>
      <c r="AL184" s="312">
        <v>0</v>
      </c>
      <c r="AM184" s="310">
        <v>0</v>
      </c>
      <c r="AN184" s="310">
        <v>0</v>
      </c>
      <c r="AO184" s="310">
        <v>0</v>
      </c>
      <c r="AP184" s="310">
        <v>0</v>
      </c>
      <c r="AQ184" s="310">
        <v>0</v>
      </c>
      <c r="AR184" s="312">
        <v>0</v>
      </c>
      <c r="AS184" s="310">
        <v>0</v>
      </c>
      <c r="AT184" s="312">
        <v>0</v>
      </c>
      <c r="AU184" s="310">
        <v>0</v>
      </c>
      <c r="AV184" s="312">
        <v>0</v>
      </c>
      <c r="AW184" s="310">
        <v>0</v>
      </c>
      <c r="AX184" s="312">
        <v>0</v>
      </c>
      <c r="AY184" s="310">
        <v>0</v>
      </c>
      <c r="AZ184" s="310">
        <v>0</v>
      </c>
      <c r="BA184" s="310">
        <v>0</v>
      </c>
      <c r="BB184" s="290">
        <v>0</v>
      </c>
      <c r="BC184" s="310">
        <v>0</v>
      </c>
      <c r="BD184" s="310">
        <v>0</v>
      </c>
      <c r="BE184" s="310">
        <v>0</v>
      </c>
      <c r="BF184" s="294">
        <v>0</v>
      </c>
      <c r="BG184" s="310">
        <v>0</v>
      </c>
      <c r="BH184" s="290">
        <v>0</v>
      </c>
      <c r="BI184" s="310">
        <v>0</v>
      </c>
      <c r="BJ184" s="310">
        <v>0</v>
      </c>
      <c r="BK184" s="310">
        <v>0</v>
      </c>
      <c r="BL184" s="294">
        <v>0</v>
      </c>
      <c r="BM184" s="310">
        <v>0</v>
      </c>
      <c r="BN184" s="310">
        <v>0</v>
      </c>
      <c r="BO184" s="310">
        <v>0</v>
      </c>
      <c r="BP184" s="294">
        <v>0</v>
      </c>
      <c r="BQ184" s="310">
        <v>0</v>
      </c>
      <c r="BR184" s="290">
        <v>0</v>
      </c>
      <c r="BS184" s="290">
        <f t="shared" si="54"/>
        <v>0</v>
      </c>
      <c r="BT184" s="310">
        <v>0</v>
      </c>
      <c r="BU184" s="290">
        <v>0</v>
      </c>
      <c r="BV184" s="310">
        <v>0</v>
      </c>
      <c r="BW184" s="310">
        <v>0</v>
      </c>
      <c r="BX184" s="310">
        <v>0</v>
      </c>
      <c r="BY184" s="294">
        <v>0</v>
      </c>
      <c r="BZ184" s="310">
        <v>0</v>
      </c>
      <c r="CA184" s="310">
        <v>0</v>
      </c>
      <c r="CB184" s="310">
        <v>0</v>
      </c>
      <c r="CC184" s="258">
        <v>0</v>
      </c>
      <c r="CD184" s="310">
        <v>0</v>
      </c>
      <c r="CE184" s="310">
        <v>0</v>
      </c>
      <c r="CF184" s="313">
        <v>0</v>
      </c>
      <c r="CG184" s="313">
        <v>0</v>
      </c>
      <c r="CH184" s="310">
        <v>0</v>
      </c>
      <c r="CI184" s="313">
        <v>0</v>
      </c>
      <c r="CJ184" s="310">
        <v>0</v>
      </c>
      <c r="CK184" s="310">
        <v>0</v>
      </c>
      <c r="CL184" s="310">
        <v>0</v>
      </c>
      <c r="CM184" s="311">
        <v>0</v>
      </c>
      <c r="CN184" s="310">
        <v>0</v>
      </c>
      <c r="CO184" s="311">
        <v>0</v>
      </c>
      <c r="CP184" s="310">
        <v>0</v>
      </c>
      <c r="CQ184" s="310">
        <v>0</v>
      </c>
      <c r="CR184" s="310">
        <v>0</v>
      </c>
      <c r="CS184" s="290">
        <v>57</v>
      </c>
      <c r="CT184" s="310">
        <v>0</v>
      </c>
      <c r="CU184" s="310">
        <v>0</v>
      </c>
      <c r="CV184" s="310">
        <v>0</v>
      </c>
      <c r="CW184" s="310">
        <v>0</v>
      </c>
      <c r="CX184" s="310">
        <v>0</v>
      </c>
      <c r="CY184" s="290">
        <v>31</v>
      </c>
      <c r="CZ184" s="290">
        <f t="shared" si="55"/>
        <v>0</v>
      </c>
      <c r="DA184" s="310">
        <v>0</v>
      </c>
      <c r="DB184" s="290">
        <v>0</v>
      </c>
      <c r="DC184" s="310">
        <v>0</v>
      </c>
      <c r="DD184" s="294">
        <v>0</v>
      </c>
      <c r="DE184" s="310">
        <v>0</v>
      </c>
      <c r="DF184" s="310">
        <v>0</v>
      </c>
      <c r="DG184" s="310">
        <v>0</v>
      </c>
      <c r="DH184" s="310">
        <v>0</v>
      </c>
      <c r="DI184" s="310">
        <v>0</v>
      </c>
      <c r="DJ184" s="310">
        <v>0</v>
      </c>
      <c r="DK184" s="310">
        <v>0</v>
      </c>
      <c r="DL184" s="310">
        <v>0</v>
      </c>
      <c r="DM184" s="310">
        <v>0</v>
      </c>
      <c r="DN184" s="310">
        <v>0</v>
      </c>
      <c r="DO184" s="310">
        <v>0</v>
      </c>
      <c r="DP184" s="310">
        <v>0</v>
      </c>
      <c r="DQ184" s="310">
        <v>0</v>
      </c>
      <c r="DR184" s="294">
        <v>0</v>
      </c>
      <c r="DS184" s="310">
        <v>0</v>
      </c>
      <c r="DT184" s="294">
        <v>2229</v>
      </c>
      <c r="DU184" s="310">
        <v>0</v>
      </c>
      <c r="DV184" s="310">
        <v>0</v>
      </c>
      <c r="DW184" s="310">
        <v>0</v>
      </c>
      <c r="DX184" s="310">
        <v>0</v>
      </c>
      <c r="DY184" s="310">
        <v>0</v>
      </c>
      <c r="DZ184" s="310">
        <v>0</v>
      </c>
      <c r="EA184" s="310">
        <v>0</v>
      </c>
      <c r="EB184" s="310">
        <v>0</v>
      </c>
      <c r="EC184" s="310">
        <v>0</v>
      </c>
      <c r="ED184" s="310">
        <v>0</v>
      </c>
      <c r="EE184" s="310">
        <v>0</v>
      </c>
      <c r="EF184" s="310">
        <v>0</v>
      </c>
      <c r="EG184" s="310">
        <v>0</v>
      </c>
      <c r="EH184" s="294">
        <v>0</v>
      </c>
      <c r="EI184" s="294">
        <v>0</v>
      </c>
      <c r="EJ184" s="291">
        <v>637</v>
      </c>
      <c r="EK184" s="310">
        <v>0</v>
      </c>
      <c r="EL184" s="294">
        <v>3.5</v>
      </c>
      <c r="EM184" s="310">
        <v>0</v>
      </c>
      <c r="EN184" s="310">
        <v>0</v>
      </c>
      <c r="EO184" s="310">
        <v>0</v>
      </c>
      <c r="EP184" s="258">
        <v>2318.35</v>
      </c>
      <c r="EQ184" s="310">
        <v>0</v>
      </c>
      <c r="ER184" s="310">
        <v>0</v>
      </c>
      <c r="ES184" s="310">
        <v>0</v>
      </c>
      <c r="ET184" s="310">
        <v>0</v>
      </c>
      <c r="EU184" s="310">
        <v>0</v>
      </c>
      <c r="EV184" s="258">
        <v>0</v>
      </c>
      <c r="EW184" s="310">
        <v>0</v>
      </c>
      <c r="EX184" s="310">
        <v>0</v>
      </c>
      <c r="EY184" s="310">
        <v>0</v>
      </c>
      <c r="EZ184" s="310">
        <v>0</v>
      </c>
      <c r="FA184" s="310">
        <v>0</v>
      </c>
      <c r="FB184" s="310">
        <v>0</v>
      </c>
      <c r="FC184" s="310">
        <v>0</v>
      </c>
      <c r="FD184" s="310">
        <v>0</v>
      </c>
      <c r="FE184" s="310">
        <v>0</v>
      </c>
      <c r="FF184" s="310">
        <v>0</v>
      </c>
      <c r="FG184" s="310">
        <v>0</v>
      </c>
      <c r="FH184" s="310">
        <v>0</v>
      </c>
      <c r="FI184" s="310">
        <v>0</v>
      </c>
      <c r="FJ184" s="310">
        <v>0</v>
      </c>
      <c r="FK184" s="310">
        <v>0</v>
      </c>
      <c r="FL184" s="310">
        <v>0</v>
      </c>
      <c r="FM184" s="310">
        <v>0</v>
      </c>
      <c r="FN184" s="310">
        <v>0</v>
      </c>
      <c r="FO184" s="310">
        <v>0</v>
      </c>
      <c r="FP184" s="310">
        <v>0</v>
      </c>
      <c r="FQ184" s="310">
        <v>0</v>
      </c>
      <c r="FR184" s="310">
        <v>0</v>
      </c>
      <c r="FS184" s="310">
        <v>0</v>
      </c>
      <c r="FT184" s="310">
        <v>0</v>
      </c>
      <c r="FU184" s="310">
        <v>0</v>
      </c>
      <c r="FV184" s="310">
        <v>0</v>
      </c>
      <c r="FW184" s="310">
        <v>0</v>
      </c>
      <c r="FX184" s="310">
        <v>0</v>
      </c>
      <c r="FY184" s="310">
        <v>0</v>
      </c>
      <c r="FZ184" s="310">
        <v>0</v>
      </c>
      <c r="GA184" s="310">
        <v>0</v>
      </c>
      <c r="GB184" s="310">
        <v>0</v>
      </c>
      <c r="GC184" s="310">
        <v>0</v>
      </c>
      <c r="GD184" s="310">
        <v>0</v>
      </c>
      <c r="GE184" s="310">
        <v>0</v>
      </c>
      <c r="GF184" s="310">
        <v>0</v>
      </c>
      <c r="GG184" s="310">
        <v>0</v>
      </c>
      <c r="GH184" s="310">
        <v>0</v>
      </c>
      <c r="GI184" s="310">
        <v>0</v>
      </c>
      <c r="GJ184" s="294">
        <v>861</v>
      </c>
      <c r="GK184" s="310">
        <v>0</v>
      </c>
      <c r="GL184" s="294">
        <v>2.625</v>
      </c>
      <c r="GM184" s="310">
        <v>0</v>
      </c>
      <c r="GN184" s="258">
        <f t="shared" si="56"/>
        <v>0</v>
      </c>
      <c r="GO184" s="310">
        <v>0</v>
      </c>
      <c r="GP184" s="258">
        <f t="shared" si="57"/>
        <v>0</v>
      </c>
      <c r="GQ184" s="310">
        <v>0</v>
      </c>
      <c r="GR184" s="310">
        <v>0</v>
      </c>
      <c r="GS184" s="310">
        <v>0</v>
      </c>
      <c r="GT184" s="310">
        <v>0</v>
      </c>
      <c r="GU184" s="310">
        <v>0</v>
      </c>
      <c r="GV184" s="310">
        <v>0</v>
      </c>
      <c r="GW184" s="310">
        <v>0</v>
      </c>
      <c r="GX184" s="310">
        <v>0</v>
      </c>
      <c r="GY184" s="310">
        <v>0</v>
      </c>
      <c r="GZ184" s="310">
        <v>0</v>
      </c>
      <c r="HA184" s="310">
        <v>0</v>
      </c>
      <c r="HB184" s="310">
        <v>0</v>
      </c>
      <c r="HC184" s="310">
        <v>0</v>
      </c>
      <c r="HD184" s="310">
        <v>0</v>
      </c>
      <c r="HE184" s="310">
        <v>0</v>
      </c>
      <c r="HF184" s="258">
        <v>0</v>
      </c>
      <c r="HG184" s="310">
        <v>0</v>
      </c>
      <c r="HH184" s="258">
        <v>0</v>
      </c>
      <c r="HI184" s="311">
        <v>0</v>
      </c>
      <c r="HJ184" s="311">
        <v>0</v>
      </c>
      <c r="HK184" s="310">
        <v>0</v>
      </c>
      <c r="HL184" s="310">
        <v>0</v>
      </c>
      <c r="HM184" s="310">
        <v>0</v>
      </c>
      <c r="HN184" s="310">
        <v>0</v>
      </c>
      <c r="HO184" s="311">
        <v>0</v>
      </c>
      <c r="HP184" s="310">
        <v>0</v>
      </c>
      <c r="HQ184" s="310">
        <v>0</v>
      </c>
      <c r="HR184" s="310">
        <v>0</v>
      </c>
      <c r="HS184" s="310">
        <v>0</v>
      </c>
      <c r="HT184" s="310">
        <v>0</v>
      </c>
      <c r="HU184" s="310">
        <v>0</v>
      </c>
      <c r="HV184" s="310">
        <v>0</v>
      </c>
      <c r="HW184" s="310">
        <v>0</v>
      </c>
      <c r="HX184" s="310">
        <v>0</v>
      </c>
      <c r="HY184" s="310">
        <v>0</v>
      </c>
      <c r="HZ184" s="310">
        <v>0</v>
      </c>
      <c r="IA184" s="310">
        <v>0</v>
      </c>
      <c r="IB184" s="310">
        <v>0</v>
      </c>
      <c r="IC184" s="310">
        <v>0</v>
      </c>
      <c r="ID184" s="310">
        <v>0</v>
      </c>
      <c r="IE184" s="310">
        <v>0</v>
      </c>
      <c r="IF184" s="310">
        <v>0</v>
      </c>
      <c r="IG184" s="310">
        <v>0</v>
      </c>
      <c r="IH184" s="310">
        <v>0</v>
      </c>
      <c r="II184" s="310">
        <v>0</v>
      </c>
      <c r="IJ184" s="310">
        <v>0</v>
      </c>
      <c r="IK184" s="310">
        <v>0</v>
      </c>
      <c r="IL184" s="310">
        <v>0</v>
      </c>
      <c r="IM184" s="310">
        <v>0</v>
      </c>
      <c r="IN184" s="310">
        <v>0</v>
      </c>
      <c r="IO184" s="310">
        <v>0</v>
      </c>
      <c r="IP184" s="310">
        <v>0</v>
      </c>
      <c r="IQ184" s="310">
        <v>0</v>
      </c>
      <c r="IR184" s="310">
        <v>0</v>
      </c>
      <c r="IS184" s="310">
        <v>0</v>
      </c>
      <c r="IT184" s="310">
        <v>0</v>
      </c>
      <c r="IU184" s="310">
        <v>0</v>
      </c>
      <c r="IV184" s="310">
        <v>0</v>
      </c>
      <c r="IW184" s="310">
        <v>0</v>
      </c>
      <c r="IX184" s="310">
        <v>0</v>
      </c>
      <c r="IY184" s="310">
        <v>0</v>
      </c>
      <c r="IZ184" s="310">
        <v>0</v>
      </c>
      <c r="JA184" s="310">
        <v>0</v>
      </c>
    </row>
    <row r="185" spans="1:261" ht="110.25" x14ac:dyDescent="0.3">
      <c r="A185" s="293">
        <v>175</v>
      </c>
      <c r="B185" s="293" t="s">
        <v>526</v>
      </c>
      <c r="C185" s="292" t="s">
        <v>698</v>
      </c>
      <c r="D185" s="291">
        <v>247693101</v>
      </c>
      <c r="E185" s="265">
        <f t="shared" si="52"/>
        <v>13620.25</v>
      </c>
      <c r="F185" s="265">
        <f t="shared" si="49"/>
        <v>0</v>
      </c>
      <c r="G185" s="265">
        <f t="shared" si="50"/>
        <v>11152.25</v>
      </c>
      <c r="H185" s="265">
        <f t="shared" si="59"/>
        <v>0</v>
      </c>
      <c r="I185" s="265">
        <f t="shared" si="51"/>
        <v>2468</v>
      </c>
      <c r="J185" s="290">
        <f t="shared" si="53"/>
        <v>5</v>
      </c>
      <c r="K185" s="310">
        <v>0</v>
      </c>
      <c r="L185" s="290">
        <v>5</v>
      </c>
      <c r="M185" s="310">
        <v>0</v>
      </c>
      <c r="N185" s="310">
        <v>0</v>
      </c>
      <c r="O185" s="310">
        <v>0</v>
      </c>
      <c r="P185" s="294">
        <v>0</v>
      </c>
      <c r="Q185" s="310">
        <v>0</v>
      </c>
      <c r="R185" s="310">
        <v>0</v>
      </c>
      <c r="S185" s="310">
        <v>0</v>
      </c>
      <c r="T185" s="310">
        <v>0</v>
      </c>
      <c r="U185" s="310">
        <v>0</v>
      </c>
      <c r="V185" s="294">
        <v>0</v>
      </c>
      <c r="W185" s="310">
        <v>0</v>
      </c>
      <c r="X185" s="294">
        <v>1675</v>
      </c>
      <c r="Y185" s="310">
        <v>0</v>
      </c>
      <c r="Z185" s="294">
        <v>513</v>
      </c>
      <c r="AA185" s="310">
        <v>0</v>
      </c>
      <c r="AB185" s="294">
        <v>0</v>
      </c>
      <c r="AC185" s="310">
        <v>0</v>
      </c>
      <c r="AD185" s="294">
        <v>9</v>
      </c>
      <c r="AE185" s="310">
        <v>0</v>
      </c>
      <c r="AF185" s="311">
        <v>0</v>
      </c>
      <c r="AG185" s="310">
        <v>0</v>
      </c>
      <c r="AH185" s="310">
        <v>0</v>
      </c>
      <c r="AI185" s="310">
        <v>0</v>
      </c>
      <c r="AJ185" s="310">
        <v>0</v>
      </c>
      <c r="AK185" s="310">
        <v>0</v>
      </c>
      <c r="AL185" s="312">
        <v>0</v>
      </c>
      <c r="AM185" s="310">
        <v>0</v>
      </c>
      <c r="AN185" s="310">
        <v>0</v>
      </c>
      <c r="AO185" s="310">
        <v>0</v>
      </c>
      <c r="AP185" s="310">
        <v>0</v>
      </c>
      <c r="AQ185" s="310">
        <v>0</v>
      </c>
      <c r="AR185" s="312">
        <v>0</v>
      </c>
      <c r="AS185" s="310">
        <v>0</v>
      </c>
      <c r="AT185" s="312">
        <v>0</v>
      </c>
      <c r="AU185" s="310">
        <v>0</v>
      </c>
      <c r="AV185" s="312">
        <v>0</v>
      </c>
      <c r="AW185" s="310">
        <v>0</v>
      </c>
      <c r="AX185" s="312">
        <v>0</v>
      </c>
      <c r="AY185" s="310">
        <v>0</v>
      </c>
      <c r="AZ185" s="310">
        <v>0</v>
      </c>
      <c r="BA185" s="310">
        <v>0</v>
      </c>
      <c r="BB185" s="290">
        <v>0</v>
      </c>
      <c r="BC185" s="310">
        <v>0</v>
      </c>
      <c r="BD185" s="310">
        <v>0</v>
      </c>
      <c r="BE185" s="310">
        <v>0</v>
      </c>
      <c r="BF185" s="294">
        <v>0</v>
      </c>
      <c r="BG185" s="310">
        <v>0</v>
      </c>
      <c r="BH185" s="290">
        <v>11</v>
      </c>
      <c r="BI185" s="310">
        <v>0</v>
      </c>
      <c r="BJ185" s="310">
        <v>0</v>
      </c>
      <c r="BK185" s="310">
        <v>0</v>
      </c>
      <c r="BL185" s="294">
        <v>0</v>
      </c>
      <c r="BM185" s="310">
        <v>0</v>
      </c>
      <c r="BN185" s="310">
        <v>0</v>
      </c>
      <c r="BO185" s="310">
        <v>0</v>
      </c>
      <c r="BP185" s="294">
        <v>0</v>
      </c>
      <c r="BQ185" s="310">
        <v>0</v>
      </c>
      <c r="BR185" s="290">
        <v>0</v>
      </c>
      <c r="BS185" s="290">
        <f t="shared" si="54"/>
        <v>2</v>
      </c>
      <c r="BT185" s="310">
        <v>0</v>
      </c>
      <c r="BU185" s="290">
        <v>2</v>
      </c>
      <c r="BV185" s="310">
        <v>0</v>
      </c>
      <c r="BW185" s="310">
        <v>0</v>
      </c>
      <c r="BX185" s="310">
        <v>0</v>
      </c>
      <c r="BY185" s="294">
        <v>280</v>
      </c>
      <c r="BZ185" s="310">
        <v>0</v>
      </c>
      <c r="CA185" s="310">
        <v>0</v>
      </c>
      <c r="CB185" s="310">
        <v>0</v>
      </c>
      <c r="CC185" s="258">
        <v>0</v>
      </c>
      <c r="CD185" s="310">
        <v>0</v>
      </c>
      <c r="CE185" s="310">
        <v>0</v>
      </c>
      <c r="CF185" s="313">
        <v>0</v>
      </c>
      <c r="CG185" s="313">
        <v>0</v>
      </c>
      <c r="CH185" s="310">
        <v>0</v>
      </c>
      <c r="CI185" s="313">
        <v>0</v>
      </c>
      <c r="CJ185" s="310">
        <v>0</v>
      </c>
      <c r="CK185" s="310">
        <v>596</v>
      </c>
      <c r="CL185" s="310">
        <v>0</v>
      </c>
      <c r="CM185" s="311">
        <v>0</v>
      </c>
      <c r="CN185" s="310">
        <v>0</v>
      </c>
      <c r="CO185" s="311"/>
      <c r="CP185" s="310">
        <v>0</v>
      </c>
      <c r="CQ185" s="310">
        <v>0</v>
      </c>
      <c r="CR185" s="310">
        <v>0</v>
      </c>
      <c r="CS185" s="290">
        <v>30</v>
      </c>
      <c r="CT185" s="310">
        <v>0</v>
      </c>
      <c r="CU185" s="310">
        <v>0</v>
      </c>
      <c r="CV185" s="310">
        <v>0</v>
      </c>
      <c r="CW185" s="310">
        <v>0</v>
      </c>
      <c r="CX185" s="310">
        <v>0</v>
      </c>
      <c r="CY185" s="290">
        <v>21</v>
      </c>
      <c r="CZ185" s="290">
        <f t="shared" si="55"/>
        <v>108</v>
      </c>
      <c r="DA185" s="310">
        <v>0</v>
      </c>
      <c r="DB185" s="290">
        <v>108</v>
      </c>
      <c r="DC185" s="310">
        <v>0</v>
      </c>
      <c r="DD185" s="294">
        <v>1460</v>
      </c>
      <c r="DE185" s="310">
        <v>0</v>
      </c>
      <c r="DF185" s="310">
        <v>0</v>
      </c>
      <c r="DG185" s="310">
        <v>0</v>
      </c>
      <c r="DH185" s="310">
        <v>0</v>
      </c>
      <c r="DI185" s="310">
        <v>0</v>
      </c>
      <c r="DJ185" s="310">
        <v>0</v>
      </c>
      <c r="DK185" s="310">
        <v>0</v>
      </c>
      <c r="DL185" s="310">
        <v>0</v>
      </c>
      <c r="DM185" s="310">
        <v>0</v>
      </c>
      <c r="DN185" s="310">
        <v>0</v>
      </c>
      <c r="DO185" s="310">
        <v>0</v>
      </c>
      <c r="DP185" s="310">
        <v>0</v>
      </c>
      <c r="DQ185" s="310">
        <v>0</v>
      </c>
      <c r="DR185" s="294">
        <v>0</v>
      </c>
      <c r="DS185" s="310">
        <v>0</v>
      </c>
      <c r="DT185" s="294">
        <v>7115</v>
      </c>
      <c r="DU185" s="310">
        <v>0</v>
      </c>
      <c r="DV185" s="310">
        <v>0</v>
      </c>
      <c r="DW185" s="310">
        <v>0</v>
      </c>
      <c r="DX185" s="310">
        <v>0</v>
      </c>
      <c r="DY185" s="310">
        <v>0</v>
      </c>
      <c r="DZ185" s="310">
        <v>0</v>
      </c>
      <c r="EA185" s="310">
        <v>0</v>
      </c>
      <c r="EB185" s="310">
        <v>0</v>
      </c>
      <c r="EC185" s="310">
        <v>0</v>
      </c>
      <c r="ED185" s="310">
        <v>0</v>
      </c>
      <c r="EE185" s="310">
        <v>0</v>
      </c>
      <c r="EF185" s="310">
        <v>0</v>
      </c>
      <c r="EG185" s="310">
        <v>0</v>
      </c>
      <c r="EH185" s="294">
        <v>0</v>
      </c>
      <c r="EI185" s="294">
        <v>0</v>
      </c>
      <c r="EJ185" s="291">
        <v>2032</v>
      </c>
      <c r="EK185" s="310">
        <v>0</v>
      </c>
      <c r="EL185" s="294">
        <v>3.5</v>
      </c>
      <c r="EM185" s="310">
        <v>0</v>
      </c>
      <c r="EN185" s="310">
        <v>0</v>
      </c>
      <c r="EO185" s="310">
        <v>0</v>
      </c>
      <c r="EP185" s="258">
        <v>2577.25</v>
      </c>
      <c r="EQ185" s="310">
        <v>0</v>
      </c>
      <c r="ER185" s="310">
        <v>0</v>
      </c>
      <c r="ES185" s="310">
        <v>0</v>
      </c>
      <c r="ET185" s="310">
        <v>0</v>
      </c>
      <c r="EU185" s="310">
        <v>0</v>
      </c>
      <c r="EV185" s="258">
        <v>0</v>
      </c>
      <c r="EW185" s="310">
        <v>0</v>
      </c>
      <c r="EX185" s="310">
        <v>0</v>
      </c>
      <c r="EY185" s="310">
        <v>0</v>
      </c>
      <c r="EZ185" s="310">
        <v>0</v>
      </c>
      <c r="FA185" s="310">
        <v>0</v>
      </c>
      <c r="FB185" s="310">
        <v>0</v>
      </c>
      <c r="FC185" s="310">
        <v>0</v>
      </c>
      <c r="FD185" s="310">
        <v>0</v>
      </c>
      <c r="FE185" s="310">
        <v>0</v>
      </c>
      <c r="FF185" s="310">
        <v>0</v>
      </c>
      <c r="FG185" s="310">
        <v>0</v>
      </c>
      <c r="FH185" s="310">
        <v>0</v>
      </c>
      <c r="FI185" s="310">
        <v>0</v>
      </c>
      <c r="FJ185" s="310">
        <v>0</v>
      </c>
      <c r="FK185" s="310">
        <v>0</v>
      </c>
      <c r="FL185" s="310">
        <v>0</v>
      </c>
      <c r="FM185" s="310">
        <v>0</v>
      </c>
      <c r="FN185" s="310">
        <v>0</v>
      </c>
      <c r="FO185" s="310">
        <v>0</v>
      </c>
      <c r="FP185" s="310">
        <v>0</v>
      </c>
      <c r="FQ185" s="310">
        <v>0</v>
      </c>
      <c r="FR185" s="310">
        <v>0</v>
      </c>
      <c r="FS185" s="310">
        <v>0</v>
      </c>
      <c r="FT185" s="310">
        <v>0</v>
      </c>
      <c r="FU185" s="310">
        <v>0</v>
      </c>
      <c r="FV185" s="310">
        <v>0</v>
      </c>
      <c r="FW185" s="310">
        <v>0</v>
      </c>
      <c r="FX185" s="310">
        <v>0</v>
      </c>
      <c r="FY185" s="310">
        <v>0</v>
      </c>
      <c r="FZ185" s="310">
        <v>0</v>
      </c>
      <c r="GA185" s="310">
        <v>0</v>
      </c>
      <c r="GB185" s="310">
        <v>0</v>
      </c>
      <c r="GC185" s="310">
        <v>0</v>
      </c>
      <c r="GD185" s="310">
        <v>0</v>
      </c>
      <c r="GE185" s="310">
        <v>0</v>
      </c>
      <c r="GF185" s="310">
        <v>0</v>
      </c>
      <c r="GG185" s="310">
        <v>0</v>
      </c>
      <c r="GH185" s="310">
        <v>0</v>
      </c>
      <c r="GI185" s="310">
        <v>0</v>
      </c>
      <c r="GJ185" s="294">
        <v>1679</v>
      </c>
      <c r="GK185" s="310">
        <v>0</v>
      </c>
      <c r="GL185" s="294">
        <v>4.875</v>
      </c>
      <c r="GM185" s="310">
        <v>0</v>
      </c>
      <c r="GN185" s="258">
        <f t="shared" si="56"/>
        <v>0</v>
      </c>
      <c r="GO185" s="310">
        <v>0</v>
      </c>
      <c r="GP185" s="258">
        <f t="shared" si="57"/>
        <v>0</v>
      </c>
      <c r="GQ185" s="310">
        <v>0</v>
      </c>
      <c r="GR185" s="310">
        <v>0</v>
      </c>
      <c r="GS185" s="310">
        <v>0</v>
      </c>
      <c r="GT185" s="310">
        <v>0</v>
      </c>
      <c r="GU185" s="310">
        <v>0</v>
      </c>
      <c r="GV185" s="310">
        <v>0</v>
      </c>
      <c r="GW185" s="310">
        <v>0</v>
      </c>
      <c r="GX185" s="310">
        <v>0</v>
      </c>
      <c r="GY185" s="310">
        <v>0</v>
      </c>
      <c r="GZ185" s="310">
        <v>0</v>
      </c>
      <c r="HA185" s="310">
        <v>0</v>
      </c>
      <c r="HB185" s="310">
        <v>0</v>
      </c>
      <c r="HC185" s="310">
        <v>0</v>
      </c>
      <c r="HD185" s="310">
        <v>0</v>
      </c>
      <c r="HE185" s="310">
        <v>0</v>
      </c>
      <c r="HF185" s="258">
        <v>0</v>
      </c>
      <c r="HG185" s="310">
        <v>0</v>
      </c>
      <c r="HH185" s="258">
        <v>0</v>
      </c>
      <c r="HI185" s="311">
        <v>0</v>
      </c>
      <c r="HJ185" s="311">
        <v>0</v>
      </c>
      <c r="HK185" s="310">
        <v>0</v>
      </c>
      <c r="HL185" s="310">
        <v>0</v>
      </c>
      <c r="HM185" s="310">
        <v>0</v>
      </c>
      <c r="HN185" s="310">
        <v>0</v>
      </c>
      <c r="HO185" s="311">
        <v>0</v>
      </c>
      <c r="HP185" s="310">
        <v>0</v>
      </c>
      <c r="HQ185" s="310">
        <v>0</v>
      </c>
      <c r="HR185" s="310">
        <v>0</v>
      </c>
      <c r="HS185" s="310">
        <v>0</v>
      </c>
      <c r="HT185" s="310">
        <v>0</v>
      </c>
      <c r="HU185" s="310">
        <v>0</v>
      </c>
      <c r="HV185" s="310">
        <v>0</v>
      </c>
      <c r="HW185" s="310">
        <v>0</v>
      </c>
      <c r="HX185" s="310">
        <v>0</v>
      </c>
      <c r="HY185" s="310">
        <v>0</v>
      </c>
      <c r="HZ185" s="310">
        <v>0</v>
      </c>
      <c r="IA185" s="310">
        <v>0</v>
      </c>
      <c r="IB185" s="310">
        <v>0</v>
      </c>
      <c r="IC185" s="310">
        <v>0</v>
      </c>
      <c r="ID185" s="310">
        <v>0</v>
      </c>
      <c r="IE185" s="310">
        <v>0</v>
      </c>
      <c r="IF185" s="310">
        <v>0</v>
      </c>
      <c r="IG185" s="310">
        <v>0</v>
      </c>
      <c r="IH185" s="310">
        <v>0</v>
      </c>
      <c r="II185" s="310">
        <v>0</v>
      </c>
      <c r="IJ185" s="310">
        <v>0</v>
      </c>
      <c r="IK185" s="310">
        <v>0</v>
      </c>
      <c r="IL185" s="310">
        <v>0</v>
      </c>
      <c r="IM185" s="310">
        <v>0</v>
      </c>
      <c r="IN185" s="310">
        <v>0</v>
      </c>
      <c r="IO185" s="310">
        <v>0</v>
      </c>
      <c r="IP185" s="310">
        <v>0</v>
      </c>
      <c r="IQ185" s="310">
        <v>0</v>
      </c>
      <c r="IR185" s="310">
        <v>0</v>
      </c>
      <c r="IS185" s="310">
        <v>0</v>
      </c>
      <c r="IT185" s="310">
        <v>0</v>
      </c>
      <c r="IU185" s="310">
        <v>0</v>
      </c>
      <c r="IV185" s="310">
        <v>0</v>
      </c>
      <c r="IW185" s="310">
        <v>0</v>
      </c>
      <c r="IX185" s="310">
        <v>0</v>
      </c>
      <c r="IY185" s="310">
        <v>0</v>
      </c>
      <c r="IZ185" s="310">
        <v>0</v>
      </c>
      <c r="JA185" s="310">
        <v>0</v>
      </c>
    </row>
    <row r="186" spans="1:261" ht="47.25" x14ac:dyDescent="0.3">
      <c r="A186" s="293">
        <v>176</v>
      </c>
      <c r="B186" s="293" t="s">
        <v>526</v>
      </c>
      <c r="C186" s="292" t="s">
        <v>699</v>
      </c>
      <c r="D186" s="291">
        <v>1055181445</v>
      </c>
      <c r="E186" s="265">
        <f t="shared" si="52"/>
        <v>4414</v>
      </c>
      <c r="F186" s="265">
        <f t="shared" si="49"/>
        <v>0</v>
      </c>
      <c r="G186" s="265">
        <f t="shared" si="50"/>
        <v>3964</v>
      </c>
      <c r="H186" s="265">
        <f t="shared" si="59"/>
        <v>0</v>
      </c>
      <c r="I186" s="265">
        <f t="shared" si="51"/>
        <v>450</v>
      </c>
      <c r="J186" s="290">
        <f t="shared" si="53"/>
        <v>1</v>
      </c>
      <c r="K186" s="310">
        <v>0</v>
      </c>
      <c r="L186" s="290">
        <v>1</v>
      </c>
      <c r="M186" s="310">
        <v>0</v>
      </c>
      <c r="N186" s="310">
        <v>0</v>
      </c>
      <c r="O186" s="310">
        <v>0</v>
      </c>
      <c r="P186" s="294">
        <v>0</v>
      </c>
      <c r="Q186" s="310">
        <v>0</v>
      </c>
      <c r="R186" s="310">
        <v>0</v>
      </c>
      <c r="S186" s="310">
        <v>0</v>
      </c>
      <c r="T186" s="310">
        <v>0</v>
      </c>
      <c r="U186" s="310">
        <v>0</v>
      </c>
      <c r="V186" s="294">
        <v>450</v>
      </c>
      <c r="W186" s="310">
        <v>0</v>
      </c>
      <c r="X186" s="294">
        <v>0</v>
      </c>
      <c r="Y186" s="310">
        <v>0</v>
      </c>
      <c r="Z186" s="294">
        <v>0</v>
      </c>
      <c r="AA186" s="310">
        <v>0</v>
      </c>
      <c r="AB186" s="294">
        <v>0</v>
      </c>
      <c r="AC186" s="310">
        <v>0</v>
      </c>
      <c r="AD186" s="294">
        <v>7</v>
      </c>
      <c r="AE186" s="310">
        <v>0</v>
      </c>
      <c r="AF186" s="311">
        <v>0</v>
      </c>
      <c r="AG186" s="310">
        <v>0</v>
      </c>
      <c r="AH186" s="310">
        <v>0</v>
      </c>
      <c r="AI186" s="310">
        <v>0</v>
      </c>
      <c r="AJ186" s="310">
        <v>0</v>
      </c>
      <c r="AK186" s="310">
        <v>0</v>
      </c>
      <c r="AL186" s="312">
        <v>0</v>
      </c>
      <c r="AM186" s="310">
        <v>0</v>
      </c>
      <c r="AN186" s="310">
        <v>0</v>
      </c>
      <c r="AO186" s="310">
        <v>0</v>
      </c>
      <c r="AP186" s="310">
        <v>0</v>
      </c>
      <c r="AQ186" s="310">
        <v>0</v>
      </c>
      <c r="AR186" s="312">
        <v>0</v>
      </c>
      <c r="AS186" s="310">
        <v>0</v>
      </c>
      <c r="AT186" s="312">
        <v>0</v>
      </c>
      <c r="AU186" s="310">
        <v>0</v>
      </c>
      <c r="AV186" s="312">
        <v>0</v>
      </c>
      <c r="AW186" s="310">
        <v>0</v>
      </c>
      <c r="AX186" s="312">
        <v>0</v>
      </c>
      <c r="AY186" s="310">
        <v>0</v>
      </c>
      <c r="AZ186" s="310">
        <v>0</v>
      </c>
      <c r="BA186" s="310">
        <v>0</v>
      </c>
      <c r="BB186" s="290">
        <v>0</v>
      </c>
      <c r="BC186" s="310">
        <v>0</v>
      </c>
      <c r="BD186" s="310">
        <v>0</v>
      </c>
      <c r="BE186" s="310">
        <v>0</v>
      </c>
      <c r="BF186" s="294">
        <v>0</v>
      </c>
      <c r="BG186" s="310">
        <v>0</v>
      </c>
      <c r="BH186" s="290">
        <v>0</v>
      </c>
      <c r="BI186" s="310">
        <v>0</v>
      </c>
      <c r="BJ186" s="310">
        <v>0</v>
      </c>
      <c r="BK186" s="310">
        <v>0</v>
      </c>
      <c r="BL186" s="294">
        <v>0</v>
      </c>
      <c r="BM186" s="310">
        <v>0</v>
      </c>
      <c r="BN186" s="310">
        <v>0</v>
      </c>
      <c r="BO186" s="310">
        <v>0</v>
      </c>
      <c r="BP186" s="294">
        <v>0</v>
      </c>
      <c r="BQ186" s="310">
        <v>0</v>
      </c>
      <c r="BR186" s="290">
        <v>0</v>
      </c>
      <c r="BS186" s="290">
        <f t="shared" si="54"/>
        <v>0</v>
      </c>
      <c r="BT186" s="310">
        <v>0</v>
      </c>
      <c r="BU186" s="290">
        <v>0</v>
      </c>
      <c r="BV186" s="310">
        <v>0</v>
      </c>
      <c r="BW186" s="310">
        <v>0</v>
      </c>
      <c r="BX186" s="310">
        <v>0</v>
      </c>
      <c r="BY186" s="294">
        <v>0</v>
      </c>
      <c r="BZ186" s="310">
        <v>0</v>
      </c>
      <c r="CA186" s="310">
        <v>0</v>
      </c>
      <c r="CB186" s="310">
        <v>0</v>
      </c>
      <c r="CC186" s="258">
        <v>0</v>
      </c>
      <c r="CD186" s="310">
        <v>0</v>
      </c>
      <c r="CE186" s="310">
        <v>0</v>
      </c>
      <c r="CF186" s="313">
        <v>0</v>
      </c>
      <c r="CG186" s="313">
        <v>0</v>
      </c>
      <c r="CH186" s="310">
        <v>0</v>
      </c>
      <c r="CI186" s="313">
        <v>0</v>
      </c>
      <c r="CJ186" s="310">
        <v>0</v>
      </c>
      <c r="CK186" s="310">
        <v>0</v>
      </c>
      <c r="CL186" s="310">
        <v>0</v>
      </c>
      <c r="CM186" s="311">
        <v>0</v>
      </c>
      <c r="CN186" s="310">
        <v>0</v>
      </c>
      <c r="CO186" s="311">
        <v>0</v>
      </c>
      <c r="CP186" s="310">
        <v>0</v>
      </c>
      <c r="CQ186" s="310">
        <v>0</v>
      </c>
      <c r="CR186" s="310">
        <v>0</v>
      </c>
      <c r="CS186" s="290">
        <v>72</v>
      </c>
      <c r="CT186" s="310">
        <v>0</v>
      </c>
      <c r="CU186" s="310">
        <v>0</v>
      </c>
      <c r="CV186" s="310">
        <v>0</v>
      </c>
      <c r="CW186" s="310">
        <v>0</v>
      </c>
      <c r="CX186" s="310">
        <v>0</v>
      </c>
      <c r="CY186" s="290">
        <v>1</v>
      </c>
      <c r="CZ186" s="290">
        <f t="shared" si="55"/>
        <v>0</v>
      </c>
      <c r="DA186" s="310">
        <v>0</v>
      </c>
      <c r="DB186" s="290">
        <v>0</v>
      </c>
      <c r="DC186" s="310">
        <v>0</v>
      </c>
      <c r="DD186" s="294">
        <v>0</v>
      </c>
      <c r="DE186" s="310">
        <v>0</v>
      </c>
      <c r="DF186" s="310">
        <v>0</v>
      </c>
      <c r="DG186" s="310">
        <v>0</v>
      </c>
      <c r="DH186" s="310">
        <v>0</v>
      </c>
      <c r="DI186" s="310">
        <v>0</v>
      </c>
      <c r="DJ186" s="310">
        <v>0</v>
      </c>
      <c r="DK186" s="310">
        <v>0</v>
      </c>
      <c r="DL186" s="310">
        <v>0</v>
      </c>
      <c r="DM186" s="310">
        <v>0</v>
      </c>
      <c r="DN186" s="310">
        <v>0</v>
      </c>
      <c r="DO186" s="310">
        <v>0</v>
      </c>
      <c r="DP186" s="310">
        <v>0</v>
      </c>
      <c r="DQ186" s="310">
        <v>0</v>
      </c>
      <c r="DR186" s="294">
        <v>0</v>
      </c>
      <c r="DS186" s="310">
        <v>0</v>
      </c>
      <c r="DT186" s="294">
        <v>2692</v>
      </c>
      <c r="DU186" s="310">
        <v>0</v>
      </c>
      <c r="DV186" s="310">
        <v>0</v>
      </c>
      <c r="DW186" s="310">
        <v>0</v>
      </c>
      <c r="DX186" s="310">
        <v>0</v>
      </c>
      <c r="DY186" s="310">
        <v>0</v>
      </c>
      <c r="DZ186" s="310">
        <v>0</v>
      </c>
      <c r="EA186" s="310">
        <v>0</v>
      </c>
      <c r="EB186" s="310">
        <v>0</v>
      </c>
      <c r="EC186" s="310">
        <v>0</v>
      </c>
      <c r="ED186" s="310">
        <v>0</v>
      </c>
      <c r="EE186" s="310">
        <v>0</v>
      </c>
      <c r="EF186" s="310">
        <v>0</v>
      </c>
      <c r="EG186" s="310">
        <v>0</v>
      </c>
      <c r="EH186" s="294">
        <v>0</v>
      </c>
      <c r="EI186" s="294">
        <v>0</v>
      </c>
      <c r="EJ186" s="291">
        <v>770</v>
      </c>
      <c r="EK186" s="310">
        <v>0</v>
      </c>
      <c r="EL186" s="294">
        <v>3.5</v>
      </c>
      <c r="EM186" s="310">
        <v>0</v>
      </c>
      <c r="EN186" s="310">
        <v>0</v>
      </c>
      <c r="EO186" s="310">
        <v>0</v>
      </c>
      <c r="EP186" s="258">
        <v>1272</v>
      </c>
      <c r="EQ186" s="310">
        <v>0</v>
      </c>
      <c r="ER186" s="310">
        <v>0</v>
      </c>
      <c r="ES186" s="310">
        <v>0</v>
      </c>
      <c r="ET186" s="310">
        <v>0</v>
      </c>
      <c r="EU186" s="310">
        <v>0</v>
      </c>
      <c r="EV186" s="258">
        <v>0</v>
      </c>
      <c r="EW186" s="310">
        <v>0</v>
      </c>
      <c r="EX186" s="310">
        <v>0</v>
      </c>
      <c r="EY186" s="310">
        <v>0</v>
      </c>
      <c r="EZ186" s="310">
        <v>0</v>
      </c>
      <c r="FA186" s="310">
        <v>0</v>
      </c>
      <c r="FB186" s="310">
        <v>0</v>
      </c>
      <c r="FC186" s="310">
        <v>0</v>
      </c>
      <c r="FD186" s="310">
        <v>0</v>
      </c>
      <c r="FE186" s="310">
        <v>0</v>
      </c>
      <c r="FF186" s="310">
        <v>0</v>
      </c>
      <c r="FG186" s="310">
        <v>0</v>
      </c>
      <c r="FH186" s="310">
        <v>0</v>
      </c>
      <c r="FI186" s="310">
        <v>0</v>
      </c>
      <c r="FJ186" s="310">
        <v>0</v>
      </c>
      <c r="FK186" s="310">
        <v>0</v>
      </c>
      <c r="FL186" s="310">
        <v>0</v>
      </c>
      <c r="FM186" s="310">
        <v>0</v>
      </c>
      <c r="FN186" s="310">
        <v>0</v>
      </c>
      <c r="FO186" s="310">
        <v>0</v>
      </c>
      <c r="FP186" s="310">
        <v>0</v>
      </c>
      <c r="FQ186" s="310">
        <v>0</v>
      </c>
      <c r="FR186" s="310">
        <v>0</v>
      </c>
      <c r="FS186" s="310">
        <v>0</v>
      </c>
      <c r="FT186" s="310">
        <v>0</v>
      </c>
      <c r="FU186" s="310">
        <v>0</v>
      </c>
      <c r="FV186" s="310">
        <v>0</v>
      </c>
      <c r="FW186" s="310">
        <v>0</v>
      </c>
      <c r="FX186" s="310">
        <v>0</v>
      </c>
      <c r="FY186" s="310">
        <v>0</v>
      </c>
      <c r="FZ186" s="310">
        <v>0</v>
      </c>
      <c r="GA186" s="310">
        <v>0</v>
      </c>
      <c r="GB186" s="310">
        <v>0</v>
      </c>
      <c r="GC186" s="310">
        <v>0</v>
      </c>
      <c r="GD186" s="310">
        <v>0</v>
      </c>
      <c r="GE186" s="310">
        <v>0</v>
      </c>
      <c r="GF186" s="310">
        <v>0</v>
      </c>
      <c r="GG186" s="310">
        <v>0</v>
      </c>
      <c r="GH186" s="310">
        <v>0</v>
      </c>
      <c r="GI186" s="310">
        <v>0</v>
      </c>
      <c r="GJ186" s="294">
        <v>1315</v>
      </c>
      <c r="GK186" s="310">
        <v>0</v>
      </c>
      <c r="GL186" s="294">
        <v>3</v>
      </c>
      <c r="GM186" s="310">
        <v>0</v>
      </c>
      <c r="GN186" s="258">
        <f t="shared" si="56"/>
        <v>0</v>
      </c>
      <c r="GO186" s="310">
        <v>0</v>
      </c>
      <c r="GP186" s="258">
        <f t="shared" si="57"/>
        <v>0</v>
      </c>
      <c r="GQ186" s="310">
        <v>0</v>
      </c>
      <c r="GR186" s="310">
        <v>0</v>
      </c>
      <c r="GS186" s="310">
        <v>0</v>
      </c>
      <c r="GT186" s="310">
        <v>0</v>
      </c>
      <c r="GU186" s="310">
        <v>0</v>
      </c>
      <c r="GV186" s="310">
        <v>0</v>
      </c>
      <c r="GW186" s="310">
        <v>0</v>
      </c>
      <c r="GX186" s="310">
        <v>0</v>
      </c>
      <c r="GY186" s="310">
        <v>0</v>
      </c>
      <c r="GZ186" s="310">
        <v>0</v>
      </c>
      <c r="HA186" s="310">
        <v>0</v>
      </c>
      <c r="HB186" s="310">
        <v>0</v>
      </c>
      <c r="HC186" s="310">
        <v>0</v>
      </c>
      <c r="HD186" s="310">
        <v>0</v>
      </c>
      <c r="HE186" s="310">
        <v>0</v>
      </c>
      <c r="HF186" s="258">
        <v>0</v>
      </c>
      <c r="HG186" s="310">
        <v>0</v>
      </c>
      <c r="HH186" s="258">
        <v>0</v>
      </c>
      <c r="HI186" s="311">
        <v>0</v>
      </c>
      <c r="HJ186" s="311">
        <v>0</v>
      </c>
      <c r="HK186" s="310">
        <v>0</v>
      </c>
      <c r="HL186" s="310">
        <v>0</v>
      </c>
      <c r="HM186" s="310">
        <v>0</v>
      </c>
      <c r="HN186" s="310">
        <v>0</v>
      </c>
      <c r="HO186" s="311">
        <v>0</v>
      </c>
      <c r="HP186" s="310">
        <v>0</v>
      </c>
      <c r="HQ186" s="310">
        <v>0</v>
      </c>
      <c r="HR186" s="310">
        <v>0</v>
      </c>
      <c r="HS186" s="310">
        <v>0</v>
      </c>
      <c r="HT186" s="310">
        <v>0</v>
      </c>
      <c r="HU186" s="310">
        <v>0</v>
      </c>
      <c r="HV186" s="310">
        <v>0</v>
      </c>
      <c r="HW186" s="310">
        <v>0</v>
      </c>
      <c r="HX186" s="310">
        <v>0</v>
      </c>
      <c r="HY186" s="310">
        <v>0</v>
      </c>
      <c r="HZ186" s="310">
        <v>0</v>
      </c>
      <c r="IA186" s="310">
        <v>0</v>
      </c>
      <c r="IB186" s="310">
        <v>0</v>
      </c>
      <c r="IC186" s="310">
        <v>0</v>
      </c>
      <c r="ID186" s="310">
        <v>0</v>
      </c>
      <c r="IE186" s="310">
        <v>0</v>
      </c>
      <c r="IF186" s="310">
        <v>0</v>
      </c>
      <c r="IG186" s="310">
        <v>0</v>
      </c>
      <c r="IH186" s="310">
        <v>0</v>
      </c>
      <c r="II186" s="310">
        <v>0</v>
      </c>
      <c r="IJ186" s="310">
        <v>0</v>
      </c>
      <c r="IK186" s="310">
        <v>0</v>
      </c>
      <c r="IL186" s="310">
        <v>0</v>
      </c>
      <c r="IM186" s="310">
        <v>0</v>
      </c>
      <c r="IN186" s="310">
        <v>0</v>
      </c>
      <c r="IO186" s="310">
        <v>0</v>
      </c>
      <c r="IP186" s="310">
        <v>0</v>
      </c>
      <c r="IQ186" s="310">
        <v>0</v>
      </c>
      <c r="IR186" s="310">
        <v>0</v>
      </c>
      <c r="IS186" s="310">
        <v>0</v>
      </c>
      <c r="IT186" s="310">
        <v>0</v>
      </c>
      <c r="IU186" s="310">
        <v>0</v>
      </c>
      <c r="IV186" s="310">
        <v>0</v>
      </c>
      <c r="IW186" s="310">
        <v>0</v>
      </c>
      <c r="IX186" s="310">
        <v>0</v>
      </c>
      <c r="IY186" s="310">
        <v>0</v>
      </c>
      <c r="IZ186" s="310">
        <v>0</v>
      </c>
      <c r="JA186" s="310">
        <v>0</v>
      </c>
    </row>
    <row r="187" spans="1:261" ht="78.75" x14ac:dyDescent="0.3">
      <c r="A187" s="293">
        <v>177</v>
      </c>
      <c r="B187" s="293" t="s">
        <v>526</v>
      </c>
      <c r="C187" s="292" t="s">
        <v>700</v>
      </c>
      <c r="D187" s="291">
        <v>247693121</v>
      </c>
      <c r="E187" s="265">
        <f t="shared" si="52"/>
        <v>6676.76</v>
      </c>
      <c r="F187" s="265">
        <f t="shared" si="49"/>
        <v>0</v>
      </c>
      <c r="G187" s="265">
        <f t="shared" si="50"/>
        <v>3821</v>
      </c>
      <c r="H187" s="265">
        <f>SUM(O187,S187,U187,W187,Y187,AA187,AK187,AO187,AQ187,AS187,AU187,AW187,BC187,BE187,AY187,FK187,FL187,FM187,FQ187,FR187,BX187,CB187,DE187,DI187,DU187,DY187,EM187,ET187,EU187,FE187,FF187,FG187,GO187,GS187,HN187,HR187,HT187,HV187,HX187,HZ187,IJ187,IN187,IP187,IR187,IT187,IV187,FS187,FW187,FX187,FY187,GC187,GD187,GE187,GU187,GW187,GY187,HA187,HC187,IB187,IX187,IZ187,DK187,DM187,DO187,DQ187,IF187,EA187,EC187,EE187,EG187,ID187)</f>
        <v>0</v>
      </c>
      <c r="I187" s="265">
        <f t="shared" si="51"/>
        <v>2855.76</v>
      </c>
      <c r="J187" s="290">
        <f t="shared" si="53"/>
        <v>6</v>
      </c>
      <c r="K187" s="310">
        <v>0</v>
      </c>
      <c r="L187" s="290">
        <v>6</v>
      </c>
      <c r="M187" s="310">
        <v>0</v>
      </c>
      <c r="N187" s="310">
        <v>0</v>
      </c>
      <c r="O187" s="310">
        <v>0</v>
      </c>
      <c r="P187" s="294">
        <v>134</v>
      </c>
      <c r="Q187" s="310">
        <v>0</v>
      </c>
      <c r="R187" s="310">
        <v>0</v>
      </c>
      <c r="S187" s="310">
        <v>0</v>
      </c>
      <c r="T187" s="310">
        <v>0</v>
      </c>
      <c r="U187" s="310">
        <v>0</v>
      </c>
      <c r="V187" s="294">
        <v>0</v>
      </c>
      <c r="W187" s="310">
        <v>0</v>
      </c>
      <c r="X187" s="294">
        <v>174</v>
      </c>
      <c r="Y187" s="310">
        <v>0</v>
      </c>
      <c r="Z187" s="294">
        <v>1313.71</v>
      </c>
      <c r="AA187" s="310">
        <v>0</v>
      </c>
      <c r="AB187" s="294">
        <v>0</v>
      </c>
      <c r="AC187" s="310">
        <v>0</v>
      </c>
      <c r="AD187" s="294">
        <v>39</v>
      </c>
      <c r="AE187" s="310">
        <v>0</v>
      </c>
      <c r="AF187" s="311">
        <v>1</v>
      </c>
      <c r="AG187" s="310">
        <v>0</v>
      </c>
      <c r="AH187" s="310">
        <v>0</v>
      </c>
      <c r="AI187" s="310">
        <v>0</v>
      </c>
      <c r="AJ187" s="310">
        <v>0</v>
      </c>
      <c r="AK187" s="310">
        <v>0</v>
      </c>
      <c r="AL187" s="312">
        <v>0</v>
      </c>
      <c r="AM187" s="310">
        <v>0</v>
      </c>
      <c r="AN187" s="310">
        <v>0</v>
      </c>
      <c r="AO187" s="310">
        <v>0</v>
      </c>
      <c r="AP187" s="310">
        <v>0</v>
      </c>
      <c r="AQ187" s="310">
        <v>0</v>
      </c>
      <c r="AR187" s="312">
        <v>0</v>
      </c>
      <c r="AS187" s="310">
        <v>0</v>
      </c>
      <c r="AT187" s="312">
        <v>0</v>
      </c>
      <c r="AU187" s="310">
        <v>0</v>
      </c>
      <c r="AV187" s="312">
        <v>144</v>
      </c>
      <c r="AW187" s="310">
        <v>0</v>
      </c>
      <c r="AX187" s="312">
        <v>0</v>
      </c>
      <c r="AY187" s="310">
        <v>0</v>
      </c>
      <c r="AZ187" s="310">
        <v>0</v>
      </c>
      <c r="BA187" s="310">
        <v>0</v>
      </c>
      <c r="BB187" s="290">
        <v>0</v>
      </c>
      <c r="BC187" s="310">
        <v>0</v>
      </c>
      <c r="BD187" s="310">
        <v>0</v>
      </c>
      <c r="BE187" s="310">
        <v>0</v>
      </c>
      <c r="BF187" s="294">
        <v>0</v>
      </c>
      <c r="BG187" s="310">
        <v>0</v>
      </c>
      <c r="BH187" s="290">
        <v>55</v>
      </c>
      <c r="BI187" s="310">
        <v>0</v>
      </c>
      <c r="BJ187" s="310">
        <v>0</v>
      </c>
      <c r="BK187" s="310">
        <v>0</v>
      </c>
      <c r="BL187" s="294">
        <v>0</v>
      </c>
      <c r="BM187" s="310">
        <v>0</v>
      </c>
      <c r="BN187" s="310">
        <v>0</v>
      </c>
      <c r="BO187" s="310">
        <v>0</v>
      </c>
      <c r="BP187" s="294">
        <v>0</v>
      </c>
      <c r="BQ187" s="310">
        <v>0</v>
      </c>
      <c r="BR187" s="290">
        <v>50</v>
      </c>
      <c r="BS187" s="290">
        <f t="shared" si="54"/>
        <v>1</v>
      </c>
      <c r="BT187" s="310">
        <v>0</v>
      </c>
      <c r="BU187" s="290">
        <v>1</v>
      </c>
      <c r="BV187" s="310">
        <v>0</v>
      </c>
      <c r="BW187" s="310">
        <v>0</v>
      </c>
      <c r="BX187" s="310">
        <v>0</v>
      </c>
      <c r="BY187" s="294">
        <v>0</v>
      </c>
      <c r="BZ187" s="310">
        <v>0</v>
      </c>
      <c r="CA187" s="310">
        <v>0</v>
      </c>
      <c r="CB187" s="310">
        <v>0</v>
      </c>
      <c r="CC187" s="258">
        <v>12</v>
      </c>
      <c r="CD187" s="310">
        <v>0</v>
      </c>
      <c r="CE187" s="310">
        <v>0</v>
      </c>
      <c r="CF187" s="313">
        <v>0</v>
      </c>
      <c r="CG187" s="313">
        <v>0</v>
      </c>
      <c r="CH187" s="310">
        <v>0</v>
      </c>
      <c r="CI187" s="313">
        <v>0</v>
      </c>
      <c r="CJ187" s="310">
        <v>0</v>
      </c>
      <c r="CK187" s="310">
        <v>0</v>
      </c>
      <c r="CL187" s="310">
        <v>0</v>
      </c>
      <c r="CM187" s="311">
        <v>0</v>
      </c>
      <c r="CN187" s="310">
        <v>0</v>
      </c>
      <c r="CO187" s="311">
        <v>3</v>
      </c>
      <c r="CP187" s="310">
        <v>0</v>
      </c>
      <c r="CQ187" s="310">
        <v>0</v>
      </c>
      <c r="CR187" s="310">
        <v>0</v>
      </c>
      <c r="CS187" s="290">
        <v>72</v>
      </c>
      <c r="CT187" s="310">
        <v>0</v>
      </c>
      <c r="CU187" s="310">
        <v>0</v>
      </c>
      <c r="CV187" s="310">
        <v>0</v>
      </c>
      <c r="CW187" s="310">
        <v>0</v>
      </c>
      <c r="CX187" s="310">
        <v>0</v>
      </c>
      <c r="CY187" s="290">
        <v>21</v>
      </c>
      <c r="CZ187" s="290">
        <f t="shared" si="55"/>
        <v>42</v>
      </c>
      <c r="DA187" s="310">
        <v>0</v>
      </c>
      <c r="DB187" s="290">
        <v>42</v>
      </c>
      <c r="DC187" s="310">
        <v>0</v>
      </c>
      <c r="DD187" s="294">
        <v>565</v>
      </c>
      <c r="DE187" s="310">
        <v>0</v>
      </c>
      <c r="DF187" s="310">
        <v>0</v>
      </c>
      <c r="DG187" s="310">
        <v>0</v>
      </c>
      <c r="DH187" s="310">
        <v>0</v>
      </c>
      <c r="DI187" s="310">
        <v>0</v>
      </c>
      <c r="DJ187" s="310">
        <v>0</v>
      </c>
      <c r="DK187" s="310">
        <v>0</v>
      </c>
      <c r="DL187" s="310">
        <v>0</v>
      </c>
      <c r="DM187" s="310">
        <v>0</v>
      </c>
      <c r="DN187" s="310">
        <v>0</v>
      </c>
      <c r="DO187" s="310">
        <v>0</v>
      </c>
      <c r="DP187" s="310">
        <v>0</v>
      </c>
      <c r="DQ187" s="310">
        <v>0</v>
      </c>
      <c r="DR187" s="294">
        <v>0</v>
      </c>
      <c r="DS187" s="310">
        <v>0</v>
      </c>
      <c r="DT187" s="294">
        <v>3256</v>
      </c>
      <c r="DU187" s="310">
        <v>0</v>
      </c>
      <c r="DV187" s="310">
        <v>0</v>
      </c>
      <c r="DW187" s="310">
        <v>0</v>
      </c>
      <c r="DX187" s="310">
        <v>0</v>
      </c>
      <c r="DY187" s="310">
        <v>0</v>
      </c>
      <c r="DZ187" s="310">
        <v>0</v>
      </c>
      <c r="EA187" s="310">
        <v>0</v>
      </c>
      <c r="EB187" s="310">
        <v>0</v>
      </c>
      <c r="EC187" s="310">
        <v>0</v>
      </c>
      <c r="ED187" s="310">
        <v>0</v>
      </c>
      <c r="EE187" s="310">
        <v>0</v>
      </c>
      <c r="EF187" s="310">
        <v>0</v>
      </c>
      <c r="EG187" s="310">
        <v>0</v>
      </c>
      <c r="EH187" s="294">
        <v>0</v>
      </c>
      <c r="EI187" s="294">
        <v>0</v>
      </c>
      <c r="EJ187" s="291">
        <v>930</v>
      </c>
      <c r="EK187" s="310">
        <v>0</v>
      </c>
      <c r="EL187" s="294">
        <v>3.5</v>
      </c>
      <c r="EM187" s="310">
        <v>0</v>
      </c>
      <c r="EN187" s="310">
        <v>0</v>
      </c>
      <c r="EO187" s="310">
        <v>0</v>
      </c>
      <c r="EP187" s="258">
        <v>0</v>
      </c>
      <c r="EQ187" s="310">
        <v>0</v>
      </c>
      <c r="ER187" s="310">
        <v>0</v>
      </c>
      <c r="ES187" s="310">
        <v>0</v>
      </c>
      <c r="ET187" s="310">
        <v>0</v>
      </c>
      <c r="EU187" s="310">
        <v>0</v>
      </c>
      <c r="EV187" s="258">
        <v>1078.05</v>
      </c>
      <c r="EW187" s="310">
        <v>0</v>
      </c>
      <c r="EX187" s="310">
        <v>0</v>
      </c>
      <c r="EY187" s="310">
        <v>0</v>
      </c>
      <c r="EZ187" s="310">
        <v>0</v>
      </c>
      <c r="FA187" s="310">
        <v>0</v>
      </c>
      <c r="FB187" s="310">
        <v>0</v>
      </c>
      <c r="FC187" s="310">
        <v>0</v>
      </c>
      <c r="FD187" s="310">
        <v>0</v>
      </c>
      <c r="FE187" s="310">
        <v>0</v>
      </c>
      <c r="FF187" s="310">
        <v>0</v>
      </c>
      <c r="FG187" s="310">
        <v>0</v>
      </c>
      <c r="FH187" s="310">
        <v>0</v>
      </c>
      <c r="FI187" s="310">
        <v>0</v>
      </c>
      <c r="FJ187" s="310">
        <v>0</v>
      </c>
      <c r="FK187" s="310">
        <v>0</v>
      </c>
      <c r="FL187" s="310">
        <v>0</v>
      </c>
      <c r="FM187" s="310">
        <v>0</v>
      </c>
      <c r="FN187" s="310">
        <v>0</v>
      </c>
      <c r="FO187" s="310">
        <v>0</v>
      </c>
      <c r="FP187" s="310">
        <v>0</v>
      </c>
      <c r="FQ187" s="310">
        <v>0</v>
      </c>
      <c r="FR187" s="310">
        <v>0</v>
      </c>
      <c r="FS187" s="310">
        <v>0</v>
      </c>
      <c r="FT187" s="310">
        <v>0</v>
      </c>
      <c r="FU187" s="310">
        <v>0</v>
      </c>
      <c r="FV187" s="310">
        <v>0</v>
      </c>
      <c r="FW187" s="310">
        <v>0</v>
      </c>
      <c r="FX187" s="310">
        <v>0</v>
      </c>
      <c r="FY187" s="310">
        <v>0</v>
      </c>
      <c r="FZ187" s="310">
        <v>0</v>
      </c>
      <c r="GA187" s="310">
        <v>0</v>
      </c>
      <c r="GB187" s="310">
        <v>0</v>
      </c>
      <c r="GC187" s="310">
        <v>0</v>
      </c>
      <c r="GD187" s="310">
        <v>0</v>
      </c>
      <c r="GE187" s="310">
        <v>0</v>
      </c>
      <c r="GF187" s="310">
        <v>0</v>
      </c>
      <c r="GG187" s="310">
        <v>0</v>
      </c>
      <c r="GH187" s="310">
        <v>0</v>
      </c>
      <c r="GI187" s="310">
        <v>0</v>
      </c>
      <c r="GJ187" s="294">
        <v>1607</v>
      </c>
      <c r="GK187" s="310">
        <v>0</v>
      </c>
      <c r="GL187" s="294">
        <v>1.5</v>
      </c>
      <c r="GM187" s="310">
        <v>0</v>
      </c>
      <c r="GN187" s="258">
        <f t="shared" si="56"/>
        <v>0</v>
      </c>
      <c r="GO187" s="310">
        <v>0</v>
      </c>
      <c r="GP187" s="258">
        <f t="shared" si="57"/>
        <v>0</v>
      </c>
      <c r="GQ187" s="310">
        <v>0</v>
      </c>
      <c r="GR187" s="310">
        <v>0</v>
      </c>
      <c r="GS187" s="310">
        <v>0</v>
      </c>
      <c r="GT187" s="310">
        <v>0</v>
      </c>
      <c r="GU187" s="310">
        <v>0</v>
      </c>
      <c r="GV187" s="310">
        <v>0</v>
      </c>
      <c r="GW187" s="310">
        <v>0</v>
      </c>
      <c r="GX187" s="310">
        <v>0</v>
      </c>
      <c r="GY187" s="310">
        <v>0</v>
      </c>
      <c r="GZ187" s="310">
        <v>0</v>
      </c>
      <c r="HA187" s="310">
        <v>0</v>
      </c>
      <c r="HB187" s="310">
        <v>0</v>
      </c>
      <c r="HC187" s="310">
        <v>0</v>
      </c>
      <c r="HD187" s="310">
        <v>0</v>
      </c>
      <c r="HE187" s="310">
        <v>0</v>
      </c>
      <c r="HF187" s="258">
        <v>0</v>
      </c>
      <c r="HG187" s="310">
        <v>0</v>
      </c>
      <c r="HH187" s="258">
        <v>0</v>
      </c>
      <c r="HI187" s="311">
        <v>0</v>
      </c>
      <c r="HJ187" s="311">
        <v>0</v>
      </c>
      <c r="HK187" s="310">
        <v>0</v>
      </c>
      <c r="HL187" s="310">
        <v>0</v>
      </c>
      <c r="HM187" s="310">
        <v>0</v>
      </c>
      <c r="HN187" s="310">
        <v>0</v>
      </c>
      <c r="HO187" s="311">
        <v>0</v>
      </c>
      <c r="HP187" s="310">
        <v>0</v>
      </c>
      <c r="HQ187" s="310">
        <v>0</v>
      </c>
      <c r="HR187" s="310">
        <v>0</v>
      </c>
      <c r="HS187" s="310">
        <v>0</v>
      </c>
      <c r="HT187" s="310">
        <v>0</v>
      </c>
      <c r="HU187" s="310">
        <v>0</v>
      </c>
      <c r="HV187" s="310">
        <v>0</v>
      </c>
      <c r="HW187" s="310">
        <v>0</v>
      </c>
      <c r="HX187" s="310">
        <v>0</v>
      </c>
      <c r="HY187" s="310">
        <v>0</v>
      </c>
      <c r="HZ187" s="310">
        <v>0</v>
      </c>
      <c r="IA187" s="310">
        <v>0</v>
      </c>
      <c r="IB187" s="310">
        <v>0</v>
      </c>
      <c r="IC187" s="310">
        <v>0</v>
      </c>
      <c r="ID187" s="310">
        <v>0</v>
      </c>
      <c r="IE187" s="310">
        <v>0</v>
      </c>
      <c r="IF187" s="310">
        <v>0</v>
      </c>
      <c r="IG187" s="310">
        <v>0</v>
      </c>
      <c r="IH187" s="310">
        <v>0</v>
      </c>
      <c r="II187" s="310">
        <v>0</v>
      </c>
      <c r="IJ187" s="310">
        <v>0</v>
      </c>
      <c r="IK187" s="310">
        <v>0</v>
      </c>
      <c r="IL187" s="310">
        <v>0</v>
      </c>
      <c r="IM187" s="310">
        <v>0</v>
      </c>
      <c r="IN187" s="310">
        <v>0</v>
      </c>
      <c r="IO187" s="310">
        <v>0</v>
      </c>
      <c r="IP187" s="310">
        <v>0</v>
      </c>
      <c r="IQ187" s="310">
        <v>0</v>
      </c>
      <c r="IR187" s="310">
        <v>0</v>
      </c>
      <c r="IS187" s="310">
        <v>0</v>
      </c>
      <c r="IT187" s="310">
        <v>0</v>
      </c>
      <c r="IU187" s="310">
        <v>0</v>
      </c>
      <c r="IV187" s="310">
        <v>0</v>
      </c>
      <c r="IW187" s="310">
        <v>0</v>
      </c>
      <c r="IX187" s="310">
        <v>0</v>
      </c>
      <c r="IY187" s="310">
        <v>0</v>
      </c>
      <c r="IZ187" s="310">
        <v>0</v>
      </c>
      <c r="JA187" s="310">
        <v>0</v>
      </c>
    </row>
    <row r="188" spans="1:261" ht="47.25" x14ac:dyDescent="0.3">
      <c r="A188" s="293">
        <v>178</v>
      </c>
      <c r="B188" s="293" t="s">
        <v>526</v>
      </c>
      <c r="C188" s="292" t="s">
        <v>701</v>
      </c>
      <c r="D188" s="291">
        <v>1055181451</v>
      </c>
      <c r="E188" s="265">
        <f t="shared" si="52"/>
        <v>96.5</v>
      </c>
      <c r="F188" s="265">
        <f t="shared" si="49"/>
        <v>0</v>
      </c>
      <c r="G188" s="265">
        <f t="shared" si="50"/>
        <v>0</v>
      </c>
      <c r="H188" s="265">
        <f>SUM(O188,S188,U188,W188,Y188,AA188,AK188,AO188,AQ188,AS188,AU188,AW188,BC188,BE188,AY188,FK188,FL188,FM188,FQ188,FR188,BX188,CB188,DE188,DI188,DU188,DY188,ES188,ET188,EU188,FE188,FF188,FG188,GO188,GS188,HN188,HR188,HT188,HV188,HX188,HZ188,IJ188,IN188,IP188,IR188,IT188,IV188,FS188,FW188,FX188,FY188,GC188,GD188,GE188,GU188,GW188,GY188,HA188,HC188,IB188,IX188,IZ188,DK188,DM188,DO188,DQ188,IF188,EA188,EC188,EE188,EG188,ID188)</f>
        <v>0</v>
      </c>
      <c r="I188" s="265">
        <f t="shared" si="51"/>
        <v>96.5</v>
      </c>
      <c r="J188" s="290">
        <f t="shared" si="53"/>
        <v>0</v>
      </c>
      <c r="K188" s="310">
        <v>0</v>
      </c>
      <c r="L188" s="290">
        <v>0</v>
      </c>
      <c r="M188" s="310">
        <v>0</v>
      </c>
      <c r="N188" s="310">
        <v>0</v>
      </c>
      <c r="O188" s="310">
        <v>0</v>
      </c>
      <c r="P188" s="294">
        <v>0</v>
      </c>
      <c r="Q188" s="310">
        <v>0</v>
      </c>
      <c r="R188" s="310">
        <v>0</v>
      </c>
      <c r="S188" s="310">
        <v>0</v>
      </c>
      <c r="T188" s="310">
        <v>0</v>
      </c>
      <c r="U188" s="310">
        <v>0</v>
      </c>
      <c r="V188" s="294">
        <v>0</v>
      </c>
      <c r="W188" s="310">
        <v>0</v>
      </c>
      <c r="X188" s="294">
        <v>0</v>
      </c>
      <c r="Y188" s="310">
        <v>0</v>
      </c>
      <c r="Z188" s="294">
        <v>0</v>
      </c>
      <c r="AA188" s="310">
        <v>0</v>
      </c>
      <c r="AB188" s="294">
        <v>0</v>
      </c>
      <c r="AC188" s="310">
        <v>0</v>
      </c>
      <c r="AD188" s="294">
        <v>0</v>
      </c>
      <c r="AE188" s="310">
        <v>0</v>
      </c>
      <c r="AF188" s="311">
        <v>0</v>
      </c>
      <c r="AG188" s="310">
        <v>0</v>
      </c>
      <c r="AH188" s="310">
        <v>0</v>
      </c>
      <c r="AI188" s="310">
        <v>0</v>
      </c>
      <c r="AJ188" s="310">
        <v>0</v>
      </c>
      <c r="AK188" s="310">
        <v>0</v>
      </c>
      <c r="AL188" s="312">
        <v>0</v>
      </c>
      <c r="AM188" s="310">
        <v>0</v>
      </c>
      <c r="AN188" s="310">
        <v>0</v>
      </c>
      <c r="AO188" s="310">
        <v>0</v>
      </c>
      <c r="AP188" s="310">
        <v>0</v>
      </c>
      <c r="AQ188" s="310">
        <v>0</v>
      </c>
      <c r="AR188" s="312">
        <v>0</v>
      </c>
      <c r="AS188" s="310">
        <v>0</v>
      </c>
      <c r="AT188" s="312">
        <v>0</v>
      </c>
      <c r="AU188" s="310">
        <v>0</v>
      </c>
      <c r="AV188" s="312">
        <v>0</v>
      </c>
      <c r="AW188" s="310">
        <v>0</v>
      </c>
      <c r="AX188" s="312">
        <v>0</v>
      </c>
      <c r="AY188" s="310">
        <v>0</v>
      </c>
      <c r="AZ188" s="310">
        <v>0</v>
      </c>
      <c r="BA188" s="310">
        <v>0</v>
      </c>
      <c r="BB188" s="290">
        <v>0</v>
      </c>
      <c r="BC188" s="310">
        <v>0</v>
      </c>
      <c r="BD188" s="310">
        <v>0</v>
      </c>
      <c r="BE188" s="310">
        <v>0</v>
      </c>
      <c r="BF188" s="294">
        <v>0</v>
      </c>
      <c r="BG188" s="310">
        <v>0</v>
      </c>
      <c r="BH188" s="290">
        <v>0</v>
      </c>
      <c r="BI188" s="310">
        <v>0</v>
      </c>
      <c r="BJ188" s="310">
        <v>0</v>
      </c>
      <c r="BK188" s="310">
        <v>0</v>
      </c>
      <c r="BL188" s="294">
        <v>0</v>
      </c>
      <c r="BM188" s="310">
        <v>0</v>
      </c>
      <c r="BN188" s="310">
        <v>0</v>
      </c>
      <c r="BO188" s="310">
        <v>0</v>
      </c>
      <c r="BP188" s="294">
        <v>0</v>
      </c>
      <c r="BQ188" s="310">
        <v>0</v>
      </c>
      <c r="BR188" s="290">
        <v>0</v>
      </c>
      <c r="BS188" s="290">
        <f t="shared" si="54"/>
        <v>0</v>
      </c>
      <c r="BT188" s="310">
        <v>0</v>
      </c>
      <c r="BU188" s="290">
        <v>0</v>
      </c>
      <c r="BV188" s="310">
        <v>0</v>
      </c>
      <c r="BW188" s="310">
        <v>0</v>
      </c>
      <c r="BX188" s="310">
        <v>0</v>
      </c>
      <c r="BY188" s="294">
        <v>0</v>
      </c>
      <c r="BZ188" s="310">
        <v>0</v>
      </c>
      <c r="CA188" s="310">
        <v>0</v>
      </c>
      <c r="CB188" s="310">
        <v>0</v>
      </c>
      <c r="CC188" s="258">
        <v>0</v>
      </c>
      <c r="CD188" s="310">
        <v>0</v>
      </c>
      <c r="CE188" s="310">
        <v>0</v>
      </c>
      <c r="CF188" s="313">
        <v>0</v>
      </c>
      <c r="CG188" s="313">
        <v>0</v>
      </c>
      <c r="CH188" s="310">
        <v>0</v>
      </c>
      <c r="CI188" s="313">
        <v>0</v>
      </c>
      <c r="CJ188" s="310">
        <v>0</v>
      </c>
      <c r="CK188" s="310">
        <v>0</v>
      </c>
      <c r="CL188" s="310">
        <v>0</v>
      </c>
      <c r="CM188" s="311">
        <v>0</v>
      </c>
      <c r="CN188" s="310">
        <v>0</v>
      </c>
      <c r="CO188" s="311"/>
      <c r="CP188" s="310">
        <v>0</v>
      </c>
      <c r="CQ188" s="310">
        <v>0</v>
      </c>
      <c r="CR188" s="310">
        <v>0</v>
      </c>
      <c r="CS188" s="290">
        <v>0</v>
      </c>
      <c r="CT188" s="310">
        <v>0</v>
      </c>
      <c r="CU188" s="310">
        <v>0</v>
      </c>
      <c r="CV188" s="310">
        <v>0</v>
      </c>
      <c r="CW188" s="310">
        <v>0</v>
      </c>
      <c r="CX188" s="310">
        <v>0</v>
      </c>
      <c r="CY188" s="290">
        <v>0</v>
      </c>
      <c r="CZ188" s="290">
        <f t="shared" si="55"/>
        <v>0</v>
      </c>
      <c r="DA188" s="310">
        <v>0</v>
      </c>
      <c r="DB188" s="290">
        <v>0</v>
      </c>
      <c r="DC188" s="310">
        <v>0</v>
      </c>
      <c r="DD188" s="294">
        <v>0</v>
      </c>
      <c r="DE188" s="310">
        <v>0</v>
      </c>
      <c r="DF188" s="310">
        <v>0</v>
      </c>
      <c r="DG188" s="310">
        <v>0</v>
      </c>
      <c r="DH188" s="310">
        <v>0</v>
      </c>
      <c r="DI188" s="310">
        <v>0</v>
      </c>
      <c r="DJ188" s="310">
        <v>0</v>
      </c>
      <c r="DK188" s="310">
        <v>0</v>
      </c>
      <c r="DL188" s="310">
        <v>0</v>
      </c>
      <c r="DM188" s="310">
        <v>0</v>
      </c>
      <c r="DN188" s="310">
        <v>0</v>
      </c>
      <c r="DO188" s="310">
        <v>0</v>
      </c>
      <c r="DP188" s="310">
        <v>0</v>
      </c>
      <c r="DQ188" s="310">
        <v>0</v>
      </c>
      <c r="DR188" s="294">
        <v>0</v>
      </c>
      <c r="DS188" s="310">
        <v>0</v>
      </c>
      <c r="DT188" s="294">
        <v>0</v>
      </c>
      <c r="DU188" s="310">
        <v>0</v>
      </c>
      <c r="DV188" s="310">
        <v>0</v>
      </c>
      <c r="DW188" s="310">
        <v>0</v>
      </c>
      <c r="DX188" s="310">
        <v>0</v>
      </c>
      <c r="DY188" s="310">
        <v>0</v>
      </c>
      <c r="DZ188" s="310">
        <v>0</v>
      </c>
      <c r="EA188" s="310">
        <v>0</v>
      </c>
      <c r="EB188" s="310">
        <v>0</v>
      </c>
      <c r="EC188" s="310">
        <v>0</v>
      </c>
      <c r="ED188" s="310">
        <v>0</v>
      </c>
      <c r="EE188" s="310">
        <v>0</v>
      </c>
      <c r="EF188" s="310">
        <v>0</v>
      </c>
      <c r="EG188" s="310">
        <v>0</v>
      </c>
      <c r="EH188" s="294">
        <v>86</v>
      </c>
      <c r="EI188" s="294">
        <v>0</v>
      </c>
      <c r="EJ188" s="291">
        <v>10</v>
      </c>
      <c r="EK188" s="310">
        <v>0</v>
      </c>
      <c r="EL188" s="294">
        <v>9</v>
      </c>
      <c r="EM188" s="310">
        <v>0</v>
      </c>
      <c r="EN188" s="310">
        <v>0</v>
      </c>
      <c r="EO188" s="310">
        <v>0</v>
      </c>
      <c r="EP188" s="258">
        <v>0</v>
      </c>
      <c r="EQ188" s="310">
        <v>0</v>
      </c>
      <c r="ER188" s="310">
        <v>0</v>
      </c>
      <c r="ES188" s="310">
        <v>0</v>
      </c>
      <c r="ET188" s="310">
        <v>0</v>
      </c>
      <c r="EU188" s="310">
        <v>0</v>
      </c>
      <c r="EV188" s="258">
        <v>0</v>
      </c>
      <c r="EW188" s="310">
        <v>0</v>
      </c>
      <c r="EX188" s="310">
        <v>0</v>
      </c>
      <c r="EY188" s="310">
        <v>0</v>
      </c>
      <c r="EZ188" s="310">
        <v>0</v>
      </c>
      <c r="FA188" s="310">
        <v>0</v>
      </c>
      <c r="FB188" s="310">
        <v>0</v>
      </c>
      <c r="FC188" s="310">
        <v>0</v>
      </c>
      <c r="FD188" s="310">
        <v>0</v>
      </c>
      <c r="FE188" s="310">
        <v>0</v>
      </c>
      <c r="FF188" s="310">
        <v>0</v>
      </c>
      <c r="FG188" s="310">
        <v>0</v>
      </c>
      <c r="FH188" s="310">
        <v>0</v>
      </c>
      <c r="FI188" s="310">
        <v>0</v>
      </c>
      <c r="FJ188" s="310">
        <v>0</v>
      </c>
      <c r="FK188" s="310">
        <v>0</v>
      </c>
      <c r="FL188" s="310">
        <v>0</v>
      </c>
      <c r="FM188" s="310">
        <v>0</v>
      </c>
      <c r="FN188" s="310">
        <v>0</v>
      </c>
      <c r="FO188" s="310">
        <v>0</v>
      </c>
      <c r="FP188" s="310">
        <v>0</v>
      </c>
      <c r="FQ188" s="310">
        <v>0</v>
      </c>
      <c r="FR188" s="310">
        <v>0</v>
      </c>
      <c r="FS188" s="310">
        <v>0</v>
      </c>
      <c r="FT188" s="310">
        <v>0</v>
      </c>
      <c r="FU188" s="310">
        <v>0</v>
      </c>
      <c r="FV188" s="310">
        <v>0</v>
      </c>
      <c r="FW188" s="310">
        <v>0</v>
      </c>
      <c r="FX188" s="310">
        <v>0</v>
      </c>
      <c r="FY188" s="310">
        <v>0</v>
      </c>
      <c r="FZ188" s="310">
        <v>0</v>
      </c>
      <c r="GA188" s="310">
        <v>0</v>
      </c>
      <c r="GB188" s="310">
        <v>0</v>
      </c>
      <c r="GC188" s="310">
        <v>0</v>
      </c>
      <c r="GD188" s="310">
        <v>0</v>
      </c>
      <c r="GE188" s="310">
        <v>0</v>
      </c>
      <c r="GF188" s="310">
        <v>10.5</v>
      </c>
      <c r="GG188" s="310">
        <v>0</v>
      </c>
      <c r="GH188" s="310">
        <v>0</v>
      </c>
      <c r="GI188" s="310">
        <v>0</v>
      </c>
      <c r="GJ188" s="294">
        <v>700</v>
      </c>
      <c r="GK188" s="310">
        <v>0</v>
      </c>
      <c r="GL188" s="294">
        <v>1.5</v>
      </c>
      <c r="GM188" s="310">
        <v>0</v>
      </c>
      <c r="GN188" s="258">
        <f t="shared" si="56"/>
        <v>0</v>
      </c>
      <c r="GO188" s="310">
        <v>0</v>
      </c>
      <c r="GP188" s="258">
        <f t="shared" si="57"/>
        <v>0</v>
      </c>
      <c r="GQ188" s="310">
        <v>0</v>
      </c>
      <c r="GR188" s="310">
        <v>0</v>
      </c>
      <c r="GS188" s="310">
        <v>0</v>
      </c>
      <c r="GT188" s="310">
        <v>0</v>
      </c>
      <c r="GU188" s="310">
        <v>0</v>
      </c>
      <c r="GV188" s="310">
        <v>0</v>
      </c>
      <c r="GW188" s="310">
        <v>0</v>
      </c>
      <c r="GX188" s="310">
        <v>0</v>
      </c>
      <c r="GY188" s="310">
        <v>0</v>
      </c>
      <c r="GZ188" s="310">
        <v>0</v>
      </c>
      <c r="HA188" s="310">
        <v>0</v>
      </c>
      <c r="HB188" s="310">
        <v>0</v>
      </c>
      <c r="HC188" s="310">
        <v>0</v>
      </c>
      <c r="HD188" s="310">
        <v>0</v>
      </c>
      <c r="HE188" s="310">
        <v>0</v>
      </c>
      <c r="HF188" s="258">
        <v>0</v>
      </c>
      <c r="HG188" s="310">
        <v>0</v>
      </c>
      <c r="HH188" s="258">
        <v>0</v>
      </c>
      <c r="HI188" s="311">
        <v>0</v>
      </c>
      <c r="HJ188" s="311">
        <v>0</v>
      </c>
      <c r="HK188" s="310">
        <v>0</v>
      </c>
      <c r="HL188" s="310">
        <v>0</v>
      </c>
      <c r="HM188" s="310">
        <v>0</v>
      </c>
      <c r="HN188" s="310">
        <v>0</v>
      </c>
      <c r="HO188" s="311">
        <v>0</v>
      </c>
      <c r="HP188" s="310">
        <v>0</v>
      </c>
      <c r="HQ188" s="310">
        <v>0</v>
      </c>
      <c r="HR188" s="310">
        <v>0</v>
      </c>
      <c r="HS188" s="310">
        <v>0</v>
      </c>
      <c r="HT188" s="310">
        <v>0</v>
      </c>
      <c r="HU188" s="310">
        <v>0</v>
      </c>
      <c r="HV188" s="310">
        <v>0</v>
      </c>
      <c r="HW188" s="310">
        <v>0</v>
      </c>
      <c r="HX188" s="310">
        <v>0</v>
      </c>
      <c r="HY188" s="310">
        <v>0</v>
      </c>
      <c r="HZ188" s="310">
        <v>0</v>
      </c>
      <c r="IA188" s="310">
        <v>0</v>
      </c>
      <c r="IB188" s="310">
        <v>0</v>
      </c>
      <c r="IC188" s="310">
        <v>0</v>
      </c>
      <c r="ID188" s="310">
        <v>0</v>
      </c>
      <c r="IE188" s="310">
        <v>0</v>
      </c>
      <c r="IF188" s="310">
        <v>0</v>
      </c>
      <c r="IG188" s="310">
        <v>0</v>
      </c>
      <c r="IH188" s="310">
        <v>0</v>
      </c>
      <c r="II188" s="310">
        <v>0</v>
      </c>
      <c r="IJ188" s="310">
        <v>0</v>
      </c>
      <c r="IK188" s="310">
        <v>0</v>
      </c>
      <c r="IL188" s="310">
        <v>0</v>
      </c>
      <c r="IM188" s="310">
        <v>0</v>
      </c>
      <c r="IN188" s="310">
        <v>0</v>
      </c>
      <c r="IO188" s="310">
        <v>0</v>
      </c>
      <c r="IP188" s="310">
        <v>0</v>
      </c>
      <c r="IQ188" s="310">
        <v>0</v>
      </c>
      <c r="IR188" s="310">
        <v>0</v>
      </c>
      <c r="IS188" s="310">
        <v>0</v>
      </c>
      <c r="IT188" s="310">
        <v>0</v>
      </c>
      <c r="IU188" s="310">
        <v>0</v>
      </c>
      <c r="IV188" s="310">
        <v>0</v>
      </c>
      <c r="IW188" s="310">
        <v>0</v>
      </c>
      <c r="IX188" s="310">
        <v>0</v>
      </c>
      <c r="IY188" s="310">
        <v>0</v>
      </c>
      <c r="IZ188" s="310">
        <v>0</v>
      </c>
      <c r="JA188" s="310">
        <v>0</v>
      </c>
    </row>
    <row r="189" spans="1:261" ht="126" x14ac:dyDescent="0.3">
      <c r="A189" s="293">
        <v>179</v>
      </c>
      <c r="B189" s="293" t="s">
        <v>526</v>
      </c>
      <c r="C189" s="292" t="s">
        <v>702</v>
      </c>
      <c r="D189" s="291">
        <v>247693099</v>
      </c>
      <c r="E189" s="265">
        <f t="shared" si="52"/>
        <v>829</v>
      </c>
      <c r="F189" s="265">
        <f t="shared" si="49"/>
        <v>0</v>
      </c>
      <c r="G189" s="265">
        <f t="shared" si="50"/>
        <v>829</v>
      </c>
      <c r="H189" s="265">
        <f>SUM(O189,S189,U189,W189,Y189,AA189,AK189,AO189,AQ189,AS189,AU189,AW189,BC189,BE189,AY189,FK189,FL189,FM189,FQ189,FR189,BX189,CB189,DE189,DI189,DU189,DY189,ES189,ET189,EU189,FE189,FF189,FG189,GO189,GS189,HN189,HR189,HT189,HV189,HX189,HZ189,IJ189,IN189,IP189,IR189,IT189,IV189,FS189,FW189,FX189,FY189,GC189,GD189,GE189,GU189,GW189,GY189,HA189,HC189,IB189,IX189,IZ189,DK189,DM189,DO189,DQ189,IF189,EA189,EC189,EE189,EG189,ID189)</f>
        <v>0</v>
      </c>
      <c r="I189" s="265">
        <f t="shared" si="51"/>
        <v>0</v>
      </c>
      <c r="J189" s="290">
        <f t="shared" si="53"/>
        <v>0</v>
      </c>
      <c r="K189" s="310">
        <v>0</v>
      </c>
      <c r="L189" s="290">
        <v>0</v>
      </c>
      <c r="M189" s="310">
        <v>0</v>
      </c>
      <c r="N189" s="310">
        <v>0</v>
      </c>
      <c r="O189" s="310">
        <v>0</v>
      </c>
      <c r="P189" s="294">
        <v>0</v>
      </c>
      <c r="Q189" s="310">
        <v>0</v>
      </c>
      <c r="R189" s="310">
        <v>0</v>
      </c>
      <c r="S189" s="310">
        <v>0</v>
      </c>
      <c r="T189" s="310">
        <v>0</v>
      </c>
      <c r="U189" s="310">
        <v>0</v>
      </c>
      <c r="V189" s="294">
        <v>0</v>
      </c>
      <c r="W189" s="310">
        <v>0</v>
      </c>
      <c r="X189" s="294">
        <v>0</v>
      </c>
      <c r="Y189" s="310">
        <v>0</v>
      </c>
      <c r="Z189" s="294">
        <v>0</v>
      </c>
      <c r="AA189" s="310">
        <v>0</v>
      </c>
      <c r="AB189" s="294">
        <v>0</v>
      </c>
      <c r="AC189" s="310">
        <v>0</v>
      </c>
      <c r="AD189" s="294">
        <v>0</v>
      </c>
      <c r="AE189" s="310">
        <v>0</v>
      </c>
      <c r="AF189" s="311">
        <v>0</v>
      </c>
      <c r="AG189" s="310">
        <v>0</v>
      </c>
      <c r="AH189" s="310">
        <v>0</v>
      </c>
      <c r="AI189" s="310">
        <v>0</v>
      </c>
      <c r="AJ189" s="310">
        <v>0</v>
      </c>
      <c r="AK189" s="310">
        <v>0</v>
      </c>
      <c r="AL189" s="312">
        <v>0</v>
      </c>
      <c r="AM189" s="310">
        <v>0</v>
      </c>
      <c r="AN189" s="310">
        <v>0</v>
      </c>
      <c r="AO189" s="310">
        <v>0</v>
      </c>
      <c r="AP189" s="310">
        <v>0</v>
      </c>
      <c r="AQ189" s="310">
        <v>0</v>
      </c>
      <c r="AR189" s="312">
        <v>0</v>
      </c>
      <c r="AS189" s="310">
        <v>0</v>
      </c>
      <c r="AT189" s="312">
        <v>0</v>
      </c>
      <c r="AU189" s="310">
        <v>0</v>
      </c>
      <c r="AV189" s="312">
        <v>0</v>
      </c>
      <c r="AW189" s="310">
        <v>0</v>
      </c>
      <c r="AX189" s="312">
        <v>0</v>
      </c>
      <c r="AY189" s="310">
        <v>0</v>
      </c>
      <c r="AZ189" s="310">
        <v>0</v>
      </c>
      <c r="BA189" s="310">
        <v>0</v>
      </c>
      <c r="BB189" s="290">
        <v>0</v>
      </c>
      <c r="BC189" s="310">
        <v>0</v>
      </c>
      <c r="BD189" s="310">
        <v>0</v>
      </c>
      <c r="BE189" s="310">
        <v>0</v>
      </c>
      <c r="BF189" s="294">
        <v>0</v>
      </c>
      <c r="BG189" s="310">
        <v>0</v>
      </c>
      <c r="BH189" s="290">
        <v>20</v>
      </c>
      <c r="BI189" s="310">
        <v>0</v>
      </c>
      <c r="BJ189" s="310">
        <v>0</v>
      </c>
      <c r="BK189" s="310">
        <v>0</v>
      </c>
      <c r="BL189" s="294">
        <v>0</v>
      </c>
      <c r="BM189" s="310">
        <v>0</v>
      </c>
      <c r="BN189" s="310">
        <v>0</v>
      </c>
      <c r="BO189" s="310">
        <v>0</v>
      </c>
      <c r="BP189" s="294">
        <v>0</v>
      </c>
      <c r="BQ189" s="310">
        <v>0</v>
      </c>
      <c r="BR189" s="290">
        <v>0</v>
      </c>
      <c r="BS189" s="290">
        <f t="shared" si="54"/>
        <v>0</v>
      </c>
      <c r="BT189" s="310">
        <v>0</v>
      </c>
      <c r="BU189" s="290">
        <v>0</v>
      </c>
      <c r="BV189" s="310">
        <v>0</v>
      </c>
      <c r="BW189" s="310">
        <v>0</v>
      </c>
      <c r="BX189" s="310">
        <v>0</v>
      </c>
      <c r="BY189" s="294">
        <v>0</v>
      </c>
      <c r="BZ189" s="310">
        <v>0</v>
      </c>
      <c r="CA189" s="310">
        <v>0</v>
      </c>
      <c r="CB189" s="310">
        <v>0</v>
      </c>
      <c r="CC189" s="258">
        <v>0</v>
      </c>
      <c r="CD189" s="310">
        <v>0</v>
      </c>
      <c r="CE189" s="310">
        <v>0</v>
      </c>
      <c r="CF189" s="313">
        <v>0</v>
      </c>
      <c r="CG189" s="313">
        <v>0</v>
      </c>
      <c r="CH189" s="310">
        <v>0</v>
      </c>
      <c r="CI189" s="313">
        <v>0</v>
      </c>
      <c r="CJ189" s="310">
        <v>0</v>
      </c>
      <c r="CK189" s="310">
        <v>0</v>
      </c>
      <c r="CL189" s="310">
        <v>0</v>
      </c>
      <c r="CM189" s="311">
        <v>0</v>
      </c>
      <c r="CN189" s="310">
        <v>0</v>
      </c>
      <c r="CO189" s="311">
        <v>0</v>
      </c>
      <c r="CP189" s="310">
        <v>0</v>
      </c>
      <c r="CQ189" s="310">
        <v>0</v>
      </c>
      <c r="CR189" s="310">
        <v>0</v>
      </c>
      <c r="CS189" s="290">
        <v>0</v>
      </c>
      <c r="CT189" s="310">
        <v>0</v>
      </c>
      <c r="CU189" s="310">
        <v>0</v>
      </c>
      <c r="CV189" s="310">
        <v>0</v>
      </c>
      <c r="CW189" s="310">
        <v>0</v>
      </c>
      <c r="CX189" s="310">
        <v>0</v>
      </c>
      <c r="CY189" s="290">
        <v>0</v>
      </c>
      <c r="CZ189" s="290">
        <f t="shared" si="55"/>
        <v>3</v>
      </c>
      <c r="DA189" s="310">
        <v>0</v>
      </c>
      <c r="DB189" s="290">
        <v>3</v>
      </c>
      <c r="DC189" s="310">
        <v>0</v>
      </c>
      <c r="DD189" s="294">
        <v>50</v>
      </c>
      <c r="DE189" s="310">
        <v>0</v>
      </c>
      <c r="DF189" s="310">
        <v>0</v>
      </c>
      <c r="DG189" s="310">
        <v>0</v>
      </c>
      <c r="DH189" s="310">
        <v>0</v>
      </c>
      <c r="DI189" s="310">
        <v>0</v>
      </c>
      <c r="DJ189" s="310">
        <v>0</v>
      </c>
      <c r="DK189" s="310">
        <v>0</v>
      </c>
      <c r="DL189" s="310">
        <v>0</v>
      </c>
      <c r="DM189" s="310">
        <v>0</v>
      </c>
      <c r="DN189" s="310">
        <v>0</v>
      </c>
      <c r="DO189" s="310">
        <v>0</v>
      </c>
      <c r="DP189" s="310">
        <v>0</v>
      </c>
      <c r="DQ189" s="310">
        <v>0</v>
      </c>
      <c r="DR189" s="294">
        <v>0</v>
      </c>
      <c r="DS189" s="310">
        <v>0</v>
      </c>
      <c r="DT189" s="294">
        <v>779</v>
      </c>
      <c r="DU189" s="310">
        <v>0</v>
      </c>
      <c r="DV189" s="310">
        <v>0</v>
      </c>
      <c r="DW189" s="310">
        <v>0</v>
      </c>
      <c r="DX189" s="310">
        <v>0</v>
      </c>
      <c r="DY189" s="310">
        <v>0</v>
      </c>
      <c r="DZ189" s="310">
        <v>0</v>
      </c>
      <c r="EA189" s="310">
        <v>0</v>
      </c>
      <c r="EB189" s="310">
        <v>0</v>
      </c>
      <c r="EC189" s="310">
        <v>0</v>
      </c>
      <c r="ED189" s="310">
        <v>0</v>
      </c>
      <c r="EE189" s="310">
        <v>0</v>
      </c>
      <c r="EF189" s="310">
        <v>0</v>
      </c>
      <c r="EG189" s="310">
        <v>0</v>
      </c>
      <c r="EH189" s="294">
        <v>0</v>
      </c>
      <c r="EI189" s="294">
        <v>0</v>
      </c>
      <c r="EJ189" s="291">
        <v>0</v>
      </c>
      <c r="EK189" s="310">
        <v>0</v>
      </c>
      <c r="EL189" s="294">
        <v>0</v>
      </c>
      <c r="EM189" s="310">
        <v>0</v>
      </c>
      <c r="EN189" s="310">
        <v>0</v>
      </c>
      <c r="EO189" s="310">
        <v>0</v>
      </c>
      <c r="EP189" s="258">
        <v>0</v>
      </c>
      <c r="EQ189" s="310">
        <v>0</v>
      </c>
      <c r="ER189" s="310">
        <v>0</v>
      </c>
      <c r="ES189" s="310">
        <v>0</v>
      </c>
      <c r="ET189" s="310">
        <v>0</v>
      </c>
      <c r="EU189" s="310">
        <v>0</v>
      </c>
      <c r="EV189" s="258">
        <f t="shared" si="58"/>
        <v>0</v>
      </c>
      <c r="EW189" s="310">
        <v>0</v>
      </c>
      <c r="EX189" s="310">
        <v>0</v>
      </c>
      <c r="EY189" s="310">
        <v>0</v>
      </c>
      <c r="EZ189" s="310">
        <v>0</v>
      </c>
      <c r="FA189" s="310">
        <v>0</v>
      </c>
      <c r="FB189" s="310">
        <v>0</v>
      </c>
      <c r="FC189" s="310">
        <v>0</v>
      </c>
      <c r="FD189" s="310">
        <v>0</v>
      </c>
      <c r="FE189" s="310">
        <v>0</v>
      </c>
      <c r="FF189" s="310">
        <v>0</v>
      </c>
      <c r="FG189" s="310">
        <v>0</v>
      </c>
      <c r="FH189" s="310">
        <v>0</v>
      </c>
      <c r="FI189" s="310">
        <v>0</v>
      </c>
      <c r="FJ189" s="310">
        <v>0</v>
      </c>
      <c r="FK189" s="310">
        <v>0</v>
      </c>
      <c r="FL189" s="310">
        <v>0</v>
      </c>
      <c r="FM189" s="310">
        <v>0</v>
      </c>
      <c r="FN189" s="310">
        <v>0</v>
      </c>
      <c r="FO189" s="310">
        <v>0</v>
      </c>
      <c r="FP189" s="310">
        <v>0</v>
      </c>
      <c r="FQ189" s="310">
        <v>0</v>
      </c>
      <c r="FR189" s="310">
        <v>0</v>
      </c>
      <c r="FS189" s="310">
        <v>0</v>
      </c>
      <c r="FT189" s="310">
        <v>0</v>
      </c>
      <c r="FU189" s="310">
        <v>0</v>
      </c>
      <c r="FV189" s="310">
        <v>0</v>
      </c>
      <c r="FW189" s="310">
        <v>0</v>
      </c>
      <c r="FX189" s="310">
        <v>0</v>
      </c>
      <c r="FY189" s="310">
        <v>0</v>
      </c>
      <c r="FZ189" s="310">
        <v>0</v>
      </c>
      <c r="GA189" s="310">
        <v>0</v>
      </c>
      <c r="GB189" s="310">
        <v>0</v>
      </c>
      <c r="GC189" s="310">
        <v>0</v>
      </c>
      <c r="GD189" s="310">
        <v>0</v>
      </c>
      <c r="GE189" s="310">
        <v>0</v>
      </c>
      <c r="GF189" s="310">
        <v>0</v>
      </c>
      <c r="GG189" s="310">
        <v>0</v>
      </c>
      <c r="GH189" s="310">
        <v>0</v>
      </c>
      <c r="GI189" s="310">
        <v>0</v>
      </c>
      <c r="GJ189" s="294">
        <v>0</v>
      </c>
      <c r="GK189" s="310">
        <v>0</v>
      </c>
      <c r="GL189" s="294">
        <v>0</v>
      </c>
      <c r="GM189" s="310">
        <v>0</v>
      </c>
      <c r="GN189" s="258">
        <f t="shared" si="56"/>
        <v>0</v>
      </c>
      <c r="GO189" s="310">
        <v>0</v>
      </c>
      <c r="GP189" s="258">
        <f t="shared" si="57"/>
        <v>0</v>
      </c>
      <c r="GQ189" s="310">
        <v>0</v>
      </c>
      <c r="GR189" s="310">
        <v>0</v>
      </c>
      <c r="GS189" s="310">
        <v>0</v>
      </c>
      <c r="GT189" s="310">
        <v>0</v>
      </c>
      <c r="GU189" s="310">
        <v>0</v>
      </c>
      <c r="GV189" s="310">
        <v>0</v>
      </c>
      <c r="GW189" s="310">
        <v>0</v>
      </c>
      <c r="GX189" s="310">
        <v>0</v>
      </c>
      <c r="GY189" s="310">
        <v>0</v>
      </c>
      <c r="GZ189" s="310">
        <v>0</v>
      </c>
      <c r="HA189" s="310">
        <v>0</v>
      </c>
      <c r="HB189" s="310">
        <v>0</v>
      </c>
      <c r="HC189" s="310">
        <v>0</v>
      </c>
      <c r="HD189" s="310">
        <v>0</v>
      </c>
      <c r="HE189" s="310">
        <v>0</v>
      </c>
      <c r="HF189" s="258">
        <v>0</v>
      </c>
      <c r="HG189" s="310">
        <v>0</v>
      </c>
      <c r="HH189" s="258">
        <v>0</v>
      </c>
      <c r="HI189" s="311">
        <v>0</v>
      </c>
      <c r="HJ189" s="311">
        <v>0</v>
      </c>
      <c r="HK189" s="310">
        <v>0</v>
      </c>
      <c r="HL189" s="310">
        <v>0</v>
      </c>
      <c r="HM189" s="310">
        <v>0</v>
      </c>
      <c r="HN189" s="310">
        <v>0</v>
      </c>
      <c r="HO189" s="311">
        <v>0</v>
      </c>
      <c r="HP189" s="310">
        <v>0</v>
      </c>
      <c r="HQ189" s="310">
        <v>0</v>
      </c>
      <c r="HR189" s="310">
        <v>0</v>
      </c>
      <c r="HS189" s="310">
        <v>0</v>
      </c>
      <c r="HT189" s="310">
        <v>0</v>
      </c>
      <c r="HU189" s="310">
        <v>0</v>
      </c>
      <c r="HV189" s="310">
        <v>0</v>
      </c>
      <c r="HW189" s="310">
        <v>0</v>
      </c>
      <c r="HX189" s="310">
        <v>0</v>
      </c>
      <c r="HY189" s="310">
        <v>0</v>
      </c>
      <c r="HZ189" s="310">
        <v>0</v>
      </c>
      <c r="IA189" s="310">
        <v>0</v>
      </c>
      <c r="IB189" s="310">
        <v>0</v>
      </c>
      <c r="IC189" s="310">
        <v>0</v>
      </c>
      <c r="ID189" s="310">
        <v>0</v>
      </c>
      <c r="IE189" s="310">
        <v>0</v>
      </c>
      <c r="IF189" s="310">
        <v>0</v>
      </c>
      <c r="IG189" s="310">
        <v>0</v>
      </c>
      <c r="IH189" s="310">
        <v>0</v>
      </c>
      <c r="II189" s="310">
        <v>0</v>
      </c>
      <c r="IJ189" s="310">
        <v>0</v>
      </c>
      <c r="IK189" s="310">
        <v>0</v>
      </c>
      <c r="IL189" s="310">
        <v>0</v>
      </c>
      <c r="IM189" s="310">
        <v>0</v>
      </c>
      <c r="IN189" s="310">
        <v>0</v>
      </c>
      <c r="IO189" s="310">
        <v>0</v>
      </c>
      <c r="IP189" s="310">
        <v>0</v>
      </c>
      <c r="IQ189" s="310">
        <v>0</v>
      </c>
      <c r="IR189" s="310">
        <v>0</v>
      </c>
      <c r="IS189" s="310">
        <v>0</v>
      </c>
      <c r="IT189" s="310">
        <v>0</v>
      </c>
      <c r="IU189" s="310">
        <v>0</v>
      </c>
      <c r="IV189" s="310">
        <v>0</v>
      </c>
      <c r="IW189" s="310">
        <v>0</v>
      </c>
      <c r="IX189" s="310">
        <v>0</v>
      </c>
      <c r="IY189" s="310">
        <v>0</v>
      </c>
      <c r="IZ189" s="310">
        <v>0</v>
      </c>
      <c r="JA189" s="310">
        <v>0</v>
      </c>
    </row>
    <row r="190" spans="1:261" ht="47.25" x14ac:dyDescent="0.3">
      <c r="A190" s="293">
        <v>180</v>
      </c>
      <c r="B190" s="293" t="s">
        <v>526</v>
      </c>
      <c r="C190" s="292" t="s">
        <v>703</v>
      </c>
      <c r="D190" s="291">
        <v>1055181441</v>
      </c>
      <c r="E190" s="265">
        <f t="shared" si="52"/>
        <v>0</v>
      </c>
      <c r="F190" s="265">
        <f t="shared" si="49"/>
        <v>0</v>
      </c>
      <c r="G190" s="265">
        <f t="shared" si="50"/>
        <v>0</v>
      </c>
      <c r="H190" s="265">
        <f>SUM(O190,S190,U190,W190,Y190,AA190,AK190,AO190,AQ190,AS190,AU190,AW190,BC190,BE190,AY190,FK190,FL190,FM190,FQ190,FR190,BX190,CB190,DE190,DI190,DU190,DY190,ES190,ET190,EU190,FE190,FF190,FG190,GO190,GS190,HN190,HR190,HT190,HV190,HX190,HZ190,IJ190,IN190,IP190,IR190,IT190,IV190,FS190,FW190,FX190,FY190,GC190,GD190,GE190,GU190,GW190,GY190,HA190,HC190,IB190,IX190,IZ190,DK190,DM190,DO190,DQ190,IF190,EA190,EC190,EE190,EG190,ID190)</f>
        <v>0</v>
      </c>
      <c r="I190" s="265">
        <f t="shared" si="51"/>
        <v>0</v>
      </c>
      <c r="J190" s="290">
        <f t="shared" si="53"/>
        <v>0</v>
      </c>
      <c r="K190" s="310">
        <v>0</v>
      </c>
      <c r="L190" s="290">
        <v>0</v>
      </c>
      <c r="M190" s="310">
        <v>0</v>
      </c>
      <c r="N190" s="310">
        <v>0</v>
      </c>
      <c r="O190" s="310">
        <v>0</v>
      </c>
      <c r="P190" s="294">
        <v>0</v>
      </c>
      <c r="Q190" s="310">
        <v>0</v>
      </c>
      <c r="R190" s="310">
        <v>0</v>
      </c>
      <c r="S190" s="310">
        <v>0</v>
      </c>
      <c r="T190" s="310">
        <v>0</v>
      </c>
      <c r="U190" s="310">
        <v>0</v>
      </c>
      <c r="V190" s="294">
        <v>0</v>
      </c>
      <c r="W190" s="310">
        <v>0</v>
      </c>
      <c r="X190" s="294">
        <v>0</v>
      </c>
      <c r="Y190" s="310">
        <v>0</v>
      </c>
      <c r="Z190" s="294">
        <v>0</v>
      </c>
      <c r="AA190" s="310">
        <v>0</v>
      </c>
      <c r="AB190" s="294">
        <v>0</v>
      </c>
      <c r="AC190" s="310">
        <v>0</v>
      </c>
      <c r="AD190" s="294">
        <v>0</v>
      </c>
      <c r="AE190" s="310">
        <v>0</v>
      </c>
      <c r="AF190" s="311">
        <v>0</v>
      </c>
      <c r="AG190" s="310">
        <v>0</v>
      </c>
      <c r="AH190" s="310">
        <v>0</v>
      </c>
      <c r="AI190" s="310">
        <v>0</v>
      </c>
      <c r="AJ190" s="310">
        <v>0</v>
      </c>
      <c r="AK190" s="310">
        <v>0</v>
      </c>
      <c r="AL190" s="312">
        <v>0</v>
      </c>
      <c r="AM190" s="310">
        <v>0</v>
      </c>
      <c r="AN190" s="310">
        <v>0</v>
      </c>
      <c r="AO190" s="310">
        <v>0</v>
      </c>
      <c r="AP190" s="310">
        <v>0</v>
      </c>
      <c r="AQ190" s="310">
        <v>0</v>
      </c>
      <c r="AR190" s="312">
        <v>0</v>
      </c>
      <c r="AS190" s="310">
        <v>0</v>
      </c>
      <c r="AT190" s="312">
        <v>0</v>
      </c>
      <c r="AU190" s="310">
        <v>0</v>
      </c>
      <c r="AV190" s="312">
        <v>0</v>
      </c>
      <c r="AW190" s="310">
        <v>0</v>
      </c>
      <c r="AX190" s="312">
        <v>0</v>
      </c>
      <c r="AY190" s="310">
        <v>0</v>
      </c>
      <c r="AZ190" s="310">
        <v>0</v>
      </c>
      <c r="BA190" s="310">
        <v>0</v>
      </c>
      <c r="BB190" s="290">
        <v>0</v>
      </c>
      <c r="BC190" s="310">
        <v>0</v>
      </c>
      <c r="BD190" s="310">
        <v>0</v>
      </c>
      <c r="BE190" s="310">
        <v>0</v>
      </c>
      <c r="BF190" s="294">
        <v>0</v>
      </c>
      <c r="BG190" s="310">
        <v>0</v>
      </c>
      <c r="BH190" s="290">
        <v>0</v>
      </c>
      <c r="BI190" s="310">
        <v>0</v>
      </c>
      <c r="BJ190" s="310">
        <v>0</v>
      </c>
      <c r="BK190" s="310">
        <v>0</v>
      </c>
      <c r="BL190" s="294">
        <v>0</v>
      </c>
      <c r="BM190" s="310">
        <v>0</v>
      </c>
      <c r="BN190" s="310">
        <v>0</v>
      </c>
      <c r="BO190" s="310">
        <v>0</v>
      </c>
      <c r="BP190" s="294">
        <v>0</v>
      </c>
      <c r="BQ190" s="310">
        <v>0</v>
      </c>
      <c r="BR190" s="290">
        <v>0</v>
      </c>
      <c r="BS190" s="290">
        <f t="shared" si="54"/>
        <v>0</v>
      </c>
      <c r="BT190" s="310">
        <v>0</v>
      </c>
      <c r="BU190" s="290">
        <v>0</v>
      </c>
      <c r="BV190" s="310">
        <v>0</v>
      </c>
      <c r="BW190" s="310">
        <v>0</v>
      </c>
      <c r="BX190" s="310">
        <v>0</v>
      </c>
      <c r="BY190" s="294">
        <v>0</v>
      </c>
      <c r="BZ190" s="310">
        <v>0</v>
      </c>
      <c r="CA190" s="310">
        <v>0</v>
      </c>
      <c r="CB190" s="310">
        <v>0</v>
      </c>
      <c r="CC190" s="258">
        <v>0</v>
      </c>
      <c r="CD190" s="310">
        <v>0</v>
      </c>
      <c r="CE190" s="310">
        <v>0</v>
      </c>
      <c r="CF190" s="313">
        <v>0</v>
      </c>
      <c r="CG190" s="313">
        <v>0</v>
      </c>
      <c r="CH190" s="310">
        <v>0</v>
      </c>
      <c r="CI190" s="313">
        <v>0</v>
      </c>
      <c r="CJ190" s="310">
        <v>0</v>
      </c>
      <c r="CK190" s="310">
        <v>0</v>
      </c>
      <c r="CL190" s="310">
        <v>0</v>
      </c>
      <c r="CM190" s="311">
        <v>0</v>
      </c>
      <c r="CN190" s="310">
        <v>0</v>
      </c>
      <c r="CO190" s="311"/>
      <c r="CP190" s="310">
        <v>0</v>
      </c>
      <c r="CQ190" s="310">
        <v>0</v>
      </c>
      <c r="CR190" s="310">
        <v>0</v>
      </c>
      <c r="CS190" s="290">
        <v>0</v>
      </c>
      <c r="CT190" s="310">
        <v>0</v>
      </c>
      <c r="CU190" s="310">
        <v>0</v>
      </c>
      <c r="CV190" s="310">
        <v>0</v>
      </c>
      <c r="CW190" s="310">
        <v>0</v>
      </c>
      <c r="CX190" s="310">
        <v>0</v>
      </c>
      <c r="CY190" s="290">
        <v>0</v>
      </c>
      <c r="CZ190" s="290">
        <f t="shared" si="55"/>
        <v>0</v>
      </c>
      <c r="DA190" s="310">
        <v>0</v>
      </c>
      <c r="DB190" s="290">
        <v>0</v>
      </c>
      <c r="DC190" s="310">
        <v>0</v>
      </c>
      <c r="DD190" s="294">
        <v>0</v>
      </c>
      <c r="DE190" s="310">
        <v>0</v>
      </c>
      <c r="DF190" s="310">
        <v>0</v>
      </c>
      <c r="DG190" s="310">
        <v>0</v>
      </c>
      <c r="DH190" s="310">
        <v>0</v>
      </c>
      <c r="DI190" s="310">
        <v>0</v>
      </c>
      <c r="DJ190" s="310">
        <v>0</v>
      </c>
      <c r="DK190" s="310">
        <v>0</v>
      </c>
      <c r="DL190" s="310">
        <v>0</v>
      </c>
      <c r="DM190" s="310">
        <v>0</v>
      </c>
      <c r="DN190" s="310">
        <v>0</v>
      </c>
      <c r="DO190" s="310">
        <v>0</v>
      </c>
      <c r="DP190" s="310">
        <v>0</v>
      </c>
      <c r="DQ190" s="310">
        <v>0</v>
      </c>
      <c r="DR190" s="294">
        <v>0</v>
      </c>
      <c r="DS190" s="310">
        <v>0</v>
      </c>
      <c r="DT190" s="294">
        <v>0</v>
      </c>
      <c r="DU190" s="310">
        <v>0</v>
      </c>
      <c r="DV190" s="310">
        <v>0</v>
      </c>
      <c r="DW190" s="310">
        <v>0</v>
      </c>
      <c r="DX190" s="310">
        <v>0</v>
      </c>
      <c r="DY190" s="310">
        <v>0</v>
      </c>
      <c r="DZ190" s="310">
        <v>0</v>
      </c>
      <c r="EA190" s="310">
        <v>0</v>
      </c>
      <c r="EB190" s="310">
        <v>0</v>
      </c>
      <c r="EC190" s="310">
        <v>0</v>
      </c>
      <c r="ED190" s="310">
        <v>0</v>
      </c>
      <c r="EE190" s="310">
        <v>0</v>
      </c>
      <c r="EF190" s="310">
        <v>0</v>
      </c>
      <c r="EG190" s="310">
        <v>0</v>
      </c>
      <c r="EH190" s="294">
        <v>0</v>
      </c>
      <c r="EI190" s="294">
        <v>0</v>
      </c>
      <c r="EJ190" s="291">
        <v>0</v>
      </c>
      <c r="EK190" s="310">
        <v>0</v>
      </c>
      <c r="EL190" s="294">
        <v>0</v>
      </c>
      <c r="EM190" s="310">
        <v>0</v>
      </c>
      <c r="EN190" s="310">
        <v>0</v>
      </c>
      <c r="EO190" s="310">
        <v>0</v>
      </c>
      <c r="EP190" s="258">
        <v>0</v>
      </c>
      <c r="EQ190" s="310">
        <v>0</v>
      </c>
      <c r="ER190" s="310">
        <v>0</v>
      </c>
      <c r="ES190" s="310">
        <v>0</v>
      </c>
      <c r="ET190" s="310">
        <v>0</v>
      </c>
      <c r="EU190" s="310">
        <v>0</v>
      </c>
      <c r="EV190" s="258">
        <f t="shared" si="58"/>
        <v>0</v>
      </c>
      <c r="EW190" s="310">
        <v>0</v>
      </c>
      <c r="EX190" s="310">
        <v>0</v>
      </c>
      <c r="EY190" s="310">
        <v>0</v>
      </c>
      <c r="EZ190" s="310">
        <v>0</v>
      </c>
      <c r="FA190" s="310">
        <v>0</v>
      </c>
      <c r="FB190" s="310">
        <v>0</v>
      </c>
      <c r="FC190" s="310">
        <v>0</v>
      </c>
      <c r="FD190" s="310">
        <v>0</v>
      </c>
      <c r="FE190" s="310">
        <v>0</v>
      </c>
      <c r="FF190" s="310">
        <v>0</v>
      </c>
      <c r="FG190" s="310">
        <v>0</v>
      </c>
      <c r="FH190" s="310">
        <v>0</v>
      </c>
      <c r="FI190" s="310">
        <v>0</v>
      </c>
      <c r="FJ190" s="310">
        <v>0</v>
      </c>
      <c r="FK190" s="310">
        <v>0</v>
      </c>
      <c r="FL190" s="310">
        <v>0</v>
      </c>
      <c r="FM190" s="310">
        <v>0</v>
      </c>
      <c r="FN190" s="310">
        <v>0</v>
      </c>
      <c r="FO190" s="310">
        <v>0</v>
      </c>
      <c r="FP190" s="310">
        <v>0</v>
      </c>
      <c r="FQ190" s="310">
        <v>0</v>
      </c>
      <c r="FR190" s="310">
        <v>0</v>
      </c>
      <c r="FS190" s="310">
        <v>0</v>
      </c>
      <c r="FT190" s="310">
        <v>0</v>
      </c>
      <c r="FU190" s="310">
        <v>0</v>
      </c>
      <c r="FV190" s="310">
        <v>0</v>
      </c>
      <c r="FW190" s="310">
        <v>0</v>
      </c>
      <c r="FX190" s="310">
        <v>0</v>
      </c>
      <c r="FY190" s="310">
        <v>0</v>
      </c>
      <c r="FZ190" s="310">
        <v>0</v>
      </c>
      <c r="GA190" s="310">
        <v>0</v>
      </c>
      <c r="GB190" s="310">
        <v>0</v>
      </c>
      <c r="GC190" s="310">
        <v>0</v>
      </c>
      <c r="GD190" s="310">
        <v>0</v>
      </c>
      <c r="GE190" s="310">
        <v>0</v>
      </c>
      <c r="GF190" s="310">
        <v>0</v>
      </c>
      <c r="GG190" s="310">
        <v>0</v>
      </c>
      <c r="GH190" s="310">
        <v>0</v>
      </c>
      <c r="GI190" s="310">
        <v>0</v>
      </c>
      <c r="GJ190" s="294">
        <v>0</v>
      </c>
      <c r="GK190" s="310">
        <v>0</v>
      </c>
      <c r="GL190" s="294">
        <v>0</v>
      </c>
      <c r="GM190" s="310">
        <v>0</v>
      </c>
      <c r="GN190" s="258">
        <f t="shared" si="56"/>
        <v>0</v>
      </c>
      <c r="GO190" s="310">
        <v>0</v>
      </c>
      <c r="GP190" s="258">
        <f t="shared" si="57"/>
        <v>0</v>
      </c>
      <c r="GQ190" s="310">
        <v>0</v>
      </c>
      <c r="GR190" s="310">
        <v>0</v>
      </c>
      <c r="GS190" s="310">
        <v>0</v>
      </c>
      <c r="GT190" s="310">
        <v>0</v>
      </c>
      <c r="GU190" s="310">
        <v>0</v>
      </c>
      <c r="GV190" s="310">
        <v>0</v>
      </c>
      <c r="GW190" s="310">
        <v>0</v>
      </c>
      <c r="GX190" s="310">
        <v>0</v>
      </c>
      <c r="GY190" s="310">
        <v>0</v>
      </c>
      <c r="GZ190" s="310">
        <v>0</v>
      </c>
      <c r="HA190" s="310">
        <v>0</v>
      </c>
      <c r="HB190" s="310">
        <v>0</v>
      </c>
      <c r="HC190" s="310">
        <v>0</v>
      </c>
      <c r="HD190" s="310">
        <v>0</v>
      </c>
      <c r="HE190" s="310">
        <v>0</v>
      </c>
      <c r="HF190" s="258">
        <v>0</v>
      </c>
      <c r="HG190" s="310">
        <v>0</v>
      </c>
      <c r="HH190" s="258">
        <v>0</v>
      </c>
      <c r="HI190" s="311">
        <v>0</v>
      </c>
      <c r="HJ190" s="311">
        <v>0</v>
      </c>
      <c r="HK190" s="310">
        <v>0</v>
      </c>
      <c r="HL190" s="310">
        <v>0</v>
      </c>
      <c r="HM190" s="310">
        <v>0</v>
      </c>
      <c r="HN190" s="310">
        <v>0</v>
      </c>
      <c r="HO190" s="311">
        <v>0</v>
      </c>
      <c r="HP190" s="310">
        <v>0</v>
      </c>
      <c r="HQ190" s="310">
        <v>0</v>
      </c>
      <c r="HR190" s="310">
        <v>0</v>
      </c>
      <c r="HS190" s="310">
        <v>0</v>
      </c>
      <c r="HT190" s="310">
        <v>0</v>
      </c>
      <c r="HU190" s="310">
        <v>0</v>
      </c>
      <c r="HV190" s="310">
        <v>0</v>
      </c>
      <c r="HW190" s="310">
        <v>0</v>
      </c>
      <c r="HX190" s="310">
        <v>0</v>
      </c>
      <c r="HY190" s="310">
        <v>0</v>
      </c>
      <c r="HZ190" s="310">
        <v>0</v>
      </c>
      <c r="IA190" s="310">
        <v>0</v>
      </c>
      <c r="IB190" s="310">
        <v>0</v>
      </c>
      <c r="IC190" s="310">
        <v>0</v>
      </c>
      <c r="ID190" s="310">
        <v>0</v>
      </c>
      <c r="IE190" s="310">
        <v>0</v>
      </c>
      <c r="IF190" s="310">
        <v>0</v>
      </c>
      <c r="IG190" s="310">
        <v>0</v>
      </c>
      <c r="IH190" s="310">
        <v>0</v>
      </c>
      <c r="II190" s="310">
        <v>0</v>
      </c>
      <c r="IJ190" s="310">
        <v>0</v>
      </c>
      <c r="IK190" s="310">
        <v>0</v>
      </c>
      <c r="IL190" s="310">
        <v>0</v>
      </c>
      <c r="IM190" s="310">
        <v>0</v>
      </c>
      <c r="IN190" s="310">
        <v>0</v>
      </c>
      <c r="IO190" s="310">
        <v>0</v>
      </c>
      <c r="IP190" s="310">
        <v>0</v>
      </c>
      <c r="IQ190" s="310">
        <v>0</v>
      </c>
      <c r="IR190" s="310">
        <v>0</v>
      </c>
      <c r="IS190" s="310">
        <v>0</v>
      </c>
      <c r="IT190" s="310">
        <v>0</v>
      </c>
      <c r="IU190" s="310">
        <v>0</v>
      </c>
      <c r="IV190" s="310">
        <v>0</v>
      </c>
      <c r="IW190" s="310">
        <v>0</v>
      </c>
      <c r="IX190" s="310">
        <v>0</v>
      </c>
      <c r="IY190" s="310">
        <v>0</v>
      </c>
      <c r="IZ190" s="310">
        <v>0</v>
      </c>
      <c r="JA190" s="310">
        <v>0</v>
      </c>
    </row>
    <row r="191" spans="1:261" ht="47.25" x14ac:dyDescent="0.3">
      <c r="A191" s="293">
        <v>181</v>
      </c>
      <c r="B191" s="293" t="s">
        <v>526</v>
      </c>
      <c r="C191" s="292" t="s">
        <v>704</v>
      </c>
      <c r="D191" s="291">
        <v>247692978</v>
      </c>
      <c r="E191" s="265">
        <f t="shared" si="52"/>
        <v>11919.68</v>
      </c>
      <c r="F191" s="265">
        <f t="shared" si="49"/>
        <v>0</v>
      </c>
      <c r="G191" s="265">
        <f t="shared" si="50"/>
        <v>9549.68</v>
      </c>
      <c r="H191" s="265">
        <f>SUM(O191,S191,U191,W191,Y191,AA191,AK191,AO191,AQ191,AS191,AU191,AW191,BC191,BE191,AY191,FK191,FL191,FM191,FQ191,FR191,BX191,CB191,DE191,DI191,DU191,DY191,ES191,ET191,EU191,FE191,FF191,FG191,GO191,GS191,HN191,HR191,HT191,HV191,HX191,HZ191,IJ191,IN191,IP191,IR191,IT191,IV191,FS191,FW191,FX191,FY191,GC191,GD191,GE191,GU191,GW191,GY191,HA191,HC191,IB191,IX191,IZ191,DK191,DM191,DO191,DQ191,IF191,EA191,EC191,EE191,EG191,ID191)</f>
        <v>0</v>
      </c>
      <c r="I191" s="265">
        <f t="shared" si="51"/>
        <v>2370</v>
      </c>
      <c r="J191" s="290">
        <f t="shared" si="53"/>
        <v>3</v>
      </c>
      <c r="K191" s="310">
        <v>0</v>
      </c>
      <c r="L191" s="290">
        <v>3</v>
      </c>
      <c r="M191" s="310">
        <v>0</v>
      </c>
      <c r="N191" s="310">
        <v>0</v>
      </c>
      <c r="O191" s="310">
        <v>0</v>
      </c>
      <c r="P191" s="294">
        <v>0</v>
      </c>
      <c r="Q191" s="310">
        <v>0</v>
      </c>
      <c r="R191" s="310">
        <v>0</v>
      </c>
      <c r="S191" s="310">
        <v>0</v>
      </c>
      <c r="T191" s="310">
        <v>0</v>
      </c>
      <c r="U191" s="310">
        <v>0</v>
      </c>
      <c r="V191" s="294">
        <v>661</v>
      </c>
      <c r="W191" s="310">
        <v>0</v>
      </c>
      <c r="X191" s="294">
        <v>509</v>
      </c>
      <c r="Y191" s="310">
        <v>0</v>
      </c>
      <c r="Z191" s="294">
        <v>0</v>
      </c>
      <c r="AA191" s="310">
        <v>0</v>
      </c>
      <c r="AB191" s="294">
        <v>0</v>
      </c>
      <c r="AC191" s="310">
        <v>0</v>
      </c>
      <c r="AD191" s="294">
        <v>0</v>
      </c>
      <c r="AE191" s="310">
        <v>0</v>
      </c>
      <c r="AF191" s="311">
        <v>3</v>
      </c>
      <c r="AG191" s="310">
        <v>0</v>
      </c>
      <c r="AH191" s="310">
        <v>0</v>
      </c>
      <c r="AI191" s="310">
        <v>0</v>
      </c>
      <c r="AJ191" s="310">
        <v>0</v>
      </c>
      <c r="AK191" s="310">
        <v>0</v>
      </c>
      <c r="AL191" s="312">
        <v>800</v>
      </c>
      <c r="AM191" s="310">
        <v>0</v>
      </c>
      <c r="AN191" s="310">
        <v>0</v>
      </c>
      <c r="AO191" s="310">
        <v>0</v>
      </c>
      <c r="AP191" s="310">
        <v>0</v>
      </c>
      <c r="AQ191" s="310">
        <v>0</v>
      </c>
      <c r="AR191" s="312">
        <v>400</v>
      </c>
      <c r="AS191" s="310">
        <v>0</v>
      </c>
      <c r="AT191" s="312">
        <v>0</v>
      </c>
      <c r="AU191" s="310">
        <v>0</v>
      </c>
      <c r="AV191" s="312">
        <v>0</v>
      </c>
      <c r="AW191" s="310">
        <v>0</v>
      </c>
      <c r="AX191" s="312">
        <v>0</v>
      </c>
      <c r="AY191" s="310">
        <v>0</v>
      </c>
      <c r="AZ191" s="310">
        <v>0</v>
      </c>
      <c r="BA191" s="310">
        <v>0</v>
      </c>
      <c r="BB191" s="290">
        <v>0</v>
      </c>
      <c r="BC191" s="310">
        <v>0</v>
      </c>
      <c r="BD191" s="310">
        <v>0</v>
      </c>
      <c r="BE191" s="310">
        <v>0</v>
      </c>
      <c r="BF191" s="294">
        <v>0</v>
      </c>
      <c r="BG191" s="310">
        <v>0</v>
      </c>
      <c r="BH191" s="290">
        <v>58</v>
      </c>
      <c r="BI191" s="310">
        <v>0</v>
      </c>
      <c r="BJ191" s="310">
        <v>0</v>
      </c>
      <c r="BK191" s="310">
        <v>0</v>
      </c>
      <c r="BL191" s="294">
        <v>0</v>
      </c>
      <c r="BM191" s="310">
        <v>0</v>
      </c>
      <c r="BN191" s="310">
        <v>0</v>
      </c>
      <c r="BO191" s="310">
        <v>0</v>
      </c>
      <c r="BP191" s="294">
        <v>0</v>
      </c>
      <c r="BQ191" s="310">
        <v>0</v>
      </c>
      <c r="BR191" s="290">
        <v>0</v>
      </c>
      <c r="BS191" s="290">
        <f t="shared" si="54"/>
        <v>0</v>
      </c>
      <c r="BT191" s="310">
        <v>0</v>
      </c>
      <c r="BU191" s="290">
        <v>0</v>
      </c>
      <c r="BV191" s="310">
        <v>0</v>
      </c>
      <c r="BW191" s="310">
        <v>0</v>
      </c>
      <c r="BX191" s="310">
        <v>0</v>
      </c>
      <c r="BY191" s="294">
        <v>0</v>
      </c>
      <c r="BZ191" s="310">
        <v>0</v>
      </c>
      <c r="CA191" s="310">
        <v>0</v>
      </c>
      <c r="CB191" s="310">
        <v>0</v>
      </c>
      <c r="CC191" s="258">
        <v>0</v>
      </c>
      <c r="CD191" s="310">
        <v>0</v>
      </c>
      <c r="CE191" s="310">
        <v>900</v>
      </c>
      <c r="CF191" s="313">
        <v>0</v>
      </c>
      <c r="CG191" s="313">
        <v>0</v>
      </c>
      <c r="CH191" s="310">
        <v>0</v>
      </c>
      <c r="CI191" s="313">
        <v>0</v>
      </c>
      <c r="CJ191" s="310">
        <v>0</v>
      </c>
      <c r="CK191" s="310">
        <v>138</v>
      </c>
      <c r="CL191" s="310">
        <v>0</v>
      </c>
      <c r="CM191" s="311">
        <v>0</v>
      </c>
      <c r="CN191" s="310">
        <v>0</v>
      </c>
      <c r="CO191" s="311" t="e">
        <v>#N/A</v>
      </c>
      <c r="CP191" s="310">
        <v>0</v>
      </c>
      <c r="CQ191" s="310">
        <v>0</v>
      </c>
      <c r="CR191" s="310">
        <v>0</v>
      </c>
      <c r="CS191" s="290">
        <v>13</v>
      </c>
      <c r="CT191" s="310">
        <v>0</v>
      </c>
      <c r="CU191" s="310">
        <v>0</v>
      </c>
      <c r="CV191" s="310">
        <v>0</v>
      </c>
      <c r="CW191" s="310">
        <v>0</v>
      </c>
      <c r="CX191" s="310">
        <v>0</v>
      </c>
      <c r="CY191" s="290">
        <v>12</v>
      </c>
      <c r="CZ191" s="290">
        <f t="shared" si="55"/>
        <v>64</v>
      </c>
      <c r="DA191" s="310">
        <v>0</v>
      </c>
      <c r="DB191" s="290">
        <v>64</v>
      </c>
      <c r="DC191" s="310">
        <v>0</v>
      </c>
      <c r="DD191" s="294">
        <v>870</v>
      </c>
      <c r="DE191" s="310">
        <v>0</v>
      </c>
      <c r="DF191" s="310">
        <v>0</v>
      </c>
      <c r="DG191" s="310">
        <v>0</v>
      </c>
      <c r="DH191" s="310">
        <v>0</v>
      </c>
      <c r="DI191" s="310">
        <v>0</v>
      </c>
      <c r="DJ191" s="310">
        <v>0</v>
      </c>
      <c r="DK191" s="310">
        <v>0</v>
      </c>
      <c r="DL191" s="310">
        <v>0</v>
      </c>
      <c r="DM191" s="310">
        <v>0</v>
      </c>
      <c r="DN191" s="310">
        <v>0</v>
      </c>
      <c r="DO191" s="310">
        <v>0</v>
      </c>
      <c r="DP191" s="310">
        <v>0</v>
      </c>
      <c r="DQ191" s="310">
        <v>0</v>
      </c>
      <c r="DR191" s="294">
        <v>0</v>
      </c>
      <c r="DS191" s="310">
        <v>0</v>
      </c>
      <c r="DT191" s="294">
        <v>4684.88</v>
      </c>
      <c r="DU191" s="310">
        <v>0</v>
      </c>
      <c r="DV191" s="310">
        <v>0</v>
      </c>
      <c r="DW191" s="310">
        <v>0</v>
      </c>
      <c r="DX191" s="310">
        <v>0</v>
      </c>
      <c r="DY191" s="310">
        <v>0</v>
      </c>
      <c r="DZ191" s="310">
        <v>0</v>
      </c>
      <c r="EA191" s="310">
        <v>0</v>
      </c>
      <c r="EB191" s="310">
        <v>0</v>
      </c>
      <c r="EC191" s="310">
        <v>0</v>
      </c>
      <c r="ED191" s="310">
        <v>0</v>
      </c>
      <c r="EE191" s="310">
        <v>0</v>
      </c>
      <c r="EF191" s="310">
        <v>0</v>
      </c>
      <c r="EG191" s="310">
        <v>0</v>
      </c>
      <c r="EH191" s="294">
        <v>0</v>
      </c>
      <c r="EI191" s="294">
        <v>0</v>
      </c>
      <c r="EJ191" s="291">
        <v>1565.96</v>
      </c>
      <c r="EK191" s="310">
        <v>0</v>
      </c>
      <c r="EL191" s="294">
        <v>3</v>
      </c>
      <c r="EM191" s="310">
        <v>0</v>
      </c>
      <c r="EN191" s="310">
        <v>0</v>
      </c>
      <c r="EO191" s="310">
        <v>0</v>
      </c>
      <c r="EP191" s="258">
        <v>3994.8</v>
      </c>
      <c r="EQ191" s="310">
        <v>0</v>
      </c>
      <c r="ER191" s="310">
        <v>0</v>
      </c>
      <c r="ES191" s="310">
        <v>0</v>
      </c>
      <c r="ET191" s="310">
        <v>0</v>
      </c>
      <c r="EU191" s="310">
        <v>0</v>
      </c>
      <c r="EV191" s="258">
        <v>0</v>
      </c>
      <c r="EW191" s="310">
        <v>0</v>
      </c>
      <c r="EX191" s="310">
        <v>0</v>
      </c>
      <c r="EY191" s="310">
        <v>0</v>
      </c>
      <c r="EZ191" s="310">
        <v>0</v>
      </c>
      <c r="FA191" s="310">
        <v>0</v>
      </c>
      <c r="FB191" s="310">
        <v>0</v>
      </c>
      <c r="FC191" s="310">
        <v>0</v>
      </c>
      <c r="FD191" s="310">
        <v>0</v>
      </c>
      <c r="FE191" s="310">
        <v>0</v>
      </c>
      <c r="FF191" s="310">
        <v>0</v>
      </c>
      <c r="FG191" s="310">
        <v>0</v>
      </c>
      <c r="FH191" s="310">
        <v>0</v>
      </c>
      <c r="FI191" s="310">
        <v>0</v>
      </c>
      <c r="FJ191" s="310">
        <v>0</v>
      </c>
      <c r="FK191" s="310">
        <v>0</v>
      </c>
      <c r="FL191" s="310">
        <v>0</v>
      </c>
      <c r="FM191" s="310">
        <v>0</v>
      </c>
      <c r="FN191" s="310">
        <v>0</v>
      </c>
      <c r="FO191" s="310">
        <v>0</v>
      </c>
      <c r="FP191" s="310">
        <v>0</v>
      </c>
      <c r="FQ191" s="310">
        <v>0</v>
      </c>
      <c r="FR191" s="310">
        <v>0</v>
      </c>
      <c r="FS191" s="310">
        <v>0</v>
      </c>
      <c r="FT191" s="310">
        <v>0</v>
      </c>
      <c r="FU191" s="310">
        <v>0</v>
      </c>
      <c r="FV191" s="310">
        <v>0</v>
      </c>
      <c r="FW191" s="310">
        <v>0</v>
      </c>
      <c r="FX191" s="310">
        <v>0</v>
      </c>
      <c r="FY191" s="310">
        <v>0</v>
      </c>
      <c r="FZ191" s="310">
        <v>0</v>
      </c>
      <c r="GA191" s="310">
        <v>0</v>
      </c>
      <c r="GB191" s="310">
        <v>0</v>
      </c>
      <c r="GC191" s="310">
        <v>0</v>
      </c>
      <c r="GD191" s="310">
        <v>0</v>
      </c>
      <c r="GE191" s="310">
        <v>0</v>
      </c>
      <c r="GF191" s="310">
        <v>0</v>
      </c>
      <c r="GG191" s="310">
        <v>0</v>
      </c>
      <c r="GH191" s="310">
        <v>0</v>
      </c>
      <c r="GI191" s="310">
        <v>0</v>
      </c>
      <c r="GJ191" s="294">
        <v>3100</v>
      </c>
      <c r="GK191" s="310">
        <v>0</v>
      </c>
      <c r="GL191" s="294">
        <v>2.75</v>
      </c>
      <c r="GM191" s="310">
        <v>0</v>
      </c>
      <c r="GN191" s="258">
        <f t="shared" si="56"/>
        <v>0</v>
      </c>
      <c r="GO191" s="310">
        <v>0</v>
      </c>
      <c r="GP191" s="258">
        <f t="shared" si="57"/>
        <v>0</v>
      </c>
      <c r="GQ191" s="310">
        <v>0</v>
      </c>
      <c r="GR191" s="310">
        <v>0</v>
      </c>
      <c r="GS191" s="310">
        <v>0</v>
      </c>
      <c r="GT191" s="310">
        <v>0</v>
      </c>
      <c r="GU191" s="310">
        <v>0</v>
      </c>
      <c r="GV191" s="310">
        <v>0</v>
      </c>
      <c r="GW191" s="310">
        <v>0</v>
      </c>
      <c r="GX191" s="310">
        <v>0</v>
      </c>
      <c r="GY191" s="310">
        <v>0</v>
      </c>
      <c r="GZ191" s="310">
        <v>0</v>
      </c>
      <c r="HA191" s="310">
        <v>0</v>
      </c>
      <c r="HB191" s="310">
        <v>0</v>
      </c>
      <c r="HC191" s="310">
        <v>0</v>
      </c>
      <c r="HD191" s="310">
        <v>0</v>
      </c>
      <c r="HE191" s="310">
        <v>0</v>
      </c>
      <c r="HF191" s="258">
        <v>0</v>
      </c>
      <c r="HG191" s="310">
        <v>0</v>
      </c>
      <c r="HH191" s="258">
        <v>0</v>
      </c>
      <c r="HI191" s="311">
        <v>0</v>
      </c>
      <c r="HJ191" s="311">
        <v>0</v>
      </c>
      <c r="HK191" s="310">
        <v>0</v>
      </c>
      <c r="HL191" s="310">
        <v>0</v>
      </c>
      <c r="HM191" s="310">
        <v>0</v>
      </c>
      <c r="HN191" s="310">
        <v>0</v>
      </c>
      <c r="HO191" s="311">
        <v>0</v>
      </c>
      <c r="HP191" s="310">
        <v>0</v>
      </c>
      <c r="HQ191" s="310">
        <v>0</v>
      </c>
      <c r="HR191" s="310">
        <v>0</v>
      </c>
      <c r="HS191" s="310">
        <v>0</v>
      </c>
      <c r="HT191" s="310">
        <v>0</v>
      </c>
      <c r="HU191" s="310">
        <v>0</v>
      </c>
      <c r="HV191" s="310">
        <v>0</v>
      </c>
      <c r="HW191" s="310">
        <v>0</v>
      </c>
      <c r="HX191" s="310">
        <v>0</v>
      </c>
      <c r="HY191" s="310">
        <v>0</v>
      </c>
      <c r="HZ191" s="310">
        <v>0</v>
      </c>
      <c r="IA191" s="310">
        <v>0</v>
      </c>
      <c r="IB191" s="310">
        <v>0</v>
      </c>
      <c r="IC191" s="310">
        <v>0</v>
      </c>
      <c r="ID191" s="310">
        <v>0</v>
      </c>
      <c r="IE191" s="310">
        <v>0</v>
      </c>
      <c r="IF191" s="310">
        <v>0</v>
      </c>
      <c r="IG191" s="310">
        <v>0</v>
      </c>
      <c r="IH191" s="310">
        <v>0</v>
      </c>
      <c r="II191" s="310">
        <v>0</v>
      </c>
      <c r="IJ191" s="310">
        <v>0</v>
      </c>
      <c r="IK191" s="310">
        <v>0</v>
      </c>
      <c r="IL191" s="310">
        <v>0</v>
      </c>
      <c r="IM191" s="310">
        <v>0</v>
      </c>
      <c r="IN191" s="310">
        <v>0</v>
      </c>
      <c r="IO191" s="310">
        <v>0</v>
      </c>
      <c r="IP191" s="310">
        <v>0</v>
      </c>
      <c r="IQ191" s="310">
        <v>0</v>
      </c>
      <c r="IR191" s="310">
        <v>0</v>
      </c>
      <c r="IS191" s="310">
        <v>0</v>
      </c>
      <c r="IT191" s="310">
        <v>0</v>
      </c>
      <c r="IU191" s="310">
        <v>0</v>
      </c>
      <c r="IV191" s="310">
        <v>0</v>
      </c>
      <c r="IW191" s="310">
        <v>0</v>
      </c>
      <c r="IX191" s="310">
        <v>0</v>
      </c>
      <c r="IY191" s="310">
        <v>0</v>
      </c>
      <c r="IZ191" s="310">
        <v>0</v>
      </c>
      <c r="JA191" s="310">
        <v>0</v>
      </c>
    </row>
    <row r="192" spans="1:261" s="301" customFormat="1" ht="78.75" x14ac:dyDescent="0.3">
      <c r="A192" s="303">
        <v>182</v>
      </c>
      <c r="B192" s="298" t="s">
        <v>526</v>
      </c>
      <c r="C192" s="299" t="s">
        <v>705</v>
      </c>
      <c r="D192" s="300">
        <v>247692975</v>
      </c>
      <c r="E192" s="302">
        <v>13769.75</v>
      </c>
      <c r="F192" s="302">
        <f t="shared" si="49"/>
        <v>0</v>
      </c>
      <c r="G192" s="302">
        <v>12690.75</v>
      </c>
      <c r="H192" s="302">
        <f>SUM(O192,S192,U192,W192,Y192,AA192,AK192,AO192,AQ192,AS192,AU192,AW192,BC192,BE192,AY192,FK192,FL192,FM192,FQ192,FR192,BX192,CB192,DE192,DI192,DU192,DY192,EM192,ET192,EU192,FE192,FF192,FG192,GO192,GS192,HN192,HR192,HT192,HV192,HX192,HZ192,IJ192,IN192,IP192,IR192,IT192,IV192,FS192,FW192,FX192,FY192,GC192,GD192,GE192,GU192,GW192,GY192,HA192,HC192,IB192,IX192,IZ192,DK192,DM192,DO192,DQ192,IF192,EA192,EC192,EE192,EG192,ID192)</f>
        <v>0</v>
      </c>
      <c r="I192" s="302">
        <f t="shared" si="51"/>
        <v>1150</v>
      </c>
      <c r="J192" s="290">
        <f t="shared" si="53"/>
        <v>2</v>
      </c>
      <c r="K192" s="310">
        <v>0</v>
      </c>
      <c r="L192" s="290">
        <v>2</v>
      </c>
      <c r="M192" s="310">
        <v>0</v>
      </c>
      <c r="N192" s="310">
        <v>0</v>
      </c>
      <c r="O192" s="310">
        <v>0</v>
      </c>
      <c r="P192" s="294">
        <v>0</v>
      </c>
      <c r="Q192" s="310">
        <v>0</v>
      </c>
      <c r="R192" s="310">
        <v>0</v>
      </c>
      <c r="S192" s="310">
        <v>0</v>
      </c>
      <c r="T192" s="310">
        <v>0</v>
      </c>
      <c r="U192" s="310">
        <v>0</v>
      </c>
      <c r="V192" s="294">
        <v>150</v>
      </c>
      <c r="W192" s="310">
        <v>0</v>
      </c>
      <c r="X192" s="294">
        <v>0</v>
      </c>
      <c r="Y192" s="310">
        <v>0</v>
      </c>
      <c r="Z192" s="294">
        <v>150</v>
      </c>
      <c r="AA192" s="310">
        <v>0</v>
      </c>
      <c r="AB192" s="294">
        <v>0</v>
      </c>
      <c r="AC192" s="310">
        <v>0</v>
      </c>
      <c r="AD192" s="294">
        <v>0</v>
      </c>
      <c r="AE192" s="310">
        <v>0</v>
      </c>
      <c r="AF192" s="311">
        <v>1</v>
      </c>
      <c r="AG192" s="310">
        <v>0</v>
      </c>
      <c r="AH192" s="310">
        <v>0</v>
      </c>
      <c r="AI192" s="310">
        <v>0</v>
      </c>
      <c r="AJ192" s="310">
        <v>0</v>
      </c>
      <c r="AK192" s="310">
        <v>0</v>
      </c>
      <c r="AL192" s="312">
        <v>400</v>
      </c>
      <c r="AM192" s="310">
        <v>0</v>
      </c>
      <c r="AN192" s="310">
        <v>0</v>
      </c>
      <c r="AO192" s="310">
        <v>0</v>
      </c>
      <c r="AP192" s="310">
        <v>0</v>
      </c>
      <c r="AQ192" s="310">
        <v>0</v>
      </c>
      <c r="AR192" s="312">
        <v>0</v>
      </c>
      <c r="AS192" s="310">
        <v>0</v>
      </c>
      <c r="AT192" s="312">
        <v>0</v>
      </c>
      <c r="AU192" s="310">
        <v>0</v>
      </c>
      <c r="AV192" s="312">
        <v>0</v>
      </c>
      <c r="AW192" s="310">
        <v>0</v>
      </c>
      <c r="AX192" s="312">
        <v>0</v>
      </c>
      <c r="AY192" s="310">
        <v>0</v>
      </c>
      <c r="AZ192" s="310">
        <v>0</v>
      </c>
      <c r="BA192" s="310">
        <v>0</v>
      </c>
      <c r="BB192" s="290">
        <v>0</v>
      </c>
      <c r="BC192" s="310">
        <v>0</v>
      </c>
      <c r="BD192" s="310">
        <v>0</v>
      </c>
      <c r="BE192" s="310">
        <v>0</v>
      </c>
      <c r="BF192" s="294">
        <v>0</v>
      </c>
      <c r="BG192" s="310">
        <v>0</v>
      </c>
      <c r="BH192" s="290">
        <v>254</v>
      </c>
      <c r="BI192" s="310">
        <v>0</v>
      </c>
      <c r="BJ192" s="310">
        <v>0</v>
      </c>
      <c r="BK192" s="310">
        <v>0</v>
      </c>
      <c r="BL192" s="294">
        <v>0</v>
      </c>
      <c r="BM192" s="310">
        <v>0</v>
      </c>
      <c r="BN192" s="310">
        <v>0</v>
      </c>
      <c r="BO192" s="310">
        <v>0</v>
      </c>
      <c r="BP192" s="294">
        <v>0</v>
      </c>
      <c r="BQ192" s="310">
        <v>0</v>
      </c>
      <c r="BR192" s="290">
        <v>177</v>
      </c>
      <c r="BS192" s="290">
        <f t="shared" si="54"/>
        <v>0</v>
      </c>
      <c r="BT192" s="310">
        <v>0</v>
      </c>
      <c r="BU192" s="290">
        <v>0</v>
      </c>
      <c r="BV192" s="310">
        <v>0</v>
      </c>
      <c r="BW192" s="310">
        <v>0</v>
      </c>
      <c r="BX192" s="310">
        <v>0</v>
      </c>
      <c r="BY192" s="294">
        <v>0</v>
      </c>
      <c r="BZ192" s="310">
        <v>0</v>
      </c>
      <c r="CA192" s="310">
        <v>0</v>
      </c>
      <c r="CB192" s="310">
        <v>0</v>
      </c>
      <c r="CC192" s="258">
        <v>0</v>
      </c>
      <c r="CD192" s="310">
        <v>0</v>
      </c>
      <c r="CE192" s="310">
        <v>2930</v>
      </c>
      <c r="CF192" s="313">
        <v>0</v>
      </c>
      <c r="CG192" s="313">
        <v>0</v>
      </c>
      <c r="CH192" s="310">
        <v>0</v>
      </c>
      <c r="CI192" s="313">
        <v>0</v>
      </c>
      <c r="CJ192" s="310">
        <v>0</v>
      </c>
      <c r="CK192" s="310">
        <v>52</v>
      </c>
      <c r="CL192" s="310">
        <v>0</v>
      </c>
      <c r="CM192" s="311">
        <v>234</v>
      </c>
      <c r="CN192" s="310">
        <v>0</v>
      </c>
      <c r="CO192" s="311">
        <v>0</v>
      </c>
      <c r="CP192" s="310">
        <v>0</v>
      </c>
      <c r="CQ192" s="310">
        <v>3</v>
      </c>
      <c r="CR192" s="310">
        <v>0</v>
      </c>
      <c r="CS192" s="290">
        <v>3</v>
      </c>
      <c r="CT192" s="310">
        <v>0</v>
      </c>
      <c r="CU192" s="310">
        <v>0</v>
      </c>
      <c r="CV192" s="310">
        <v>0</v>
      </c>
      <c r="CW192" s="310">
        <v>0</v>
      </c>
      <c r="CX192" s="310">
        <v>0</v>
      </c>
      <c r="CY192" s="290">
        <v>2</v>
      </c>
      <c r="CZ192" s="290">
        <f t="shared" si="55"/>
        <v>131</v>
      </c>
      <c r="DA192" s="310">
        <v>0</v>
      </c>
      <c r="DB192" s="290">
        <v>131</v>
      </c>
      <c r="DC192" s="310">
        <v>0</v>
      </c>
      <c r="DD192" s="294">
        <v>1800</v>
      </c>
      <c r="DE192" s="310">
        <v>0</v>
      </c>
      <c r="DF192" s="310">
        <v>0</v>
      </c>
      <c r="DG192" s="310">
        <v>0</v>
      </c>
      <c r="DH192" s="310">
        <v>0</v>
      </c>
      <c r="DI192" s="310">
        <v>0</v>
      </c>
      <c r="DJ192" s="310">
        <v>0</v>
      </c>
      <c r="DK192" s="310">
        <v>0</v>
      </c>
      <c r="DL192" s="310">
        <v>0</v>
      </c>
      <c r="DM192" s="310">
        <v>0</v>
      </c>
      <c r="DN192" s="310">
        <v>0</v>
      </c>
      <c r="DO192" s="310">
        <v>0</v>
      </c>
      <c r="DP192" s="310">
        <v>0</v>
      </c>
      <c r="DQ192" s="310">
        <v>0</v>
      </c>
      <c r="DR192" s="294">
        <v>0</v>
      </c>
      <c r="DS192" s="310">
        <v>0</v>
      </c>
      <c r="DT192" s="294">
        <v>8508.7000000000007</v>
      </c>
      <c r="DU192" s="310">
        <v>0</v>
      </c>
      <c r="DV192" s="310">
        <v>0</v>
      </c>
      <c r="DW192" s="310">
        <v>0</v>
      </c>
      <c r="DX192" s="310">
        <v>0</v>
      </c>
      <c r="DY192" s="310">
        <v>0</v>
      </c>
      <c r="DZ192" s="310">
        <v>0</v>
      </c>
      <c r="EA192" s="310">
        <v>0</v>
      </c>
      <c r="EB192" s="310">
        <v>0</v>
      </c>
      <c r="EC192" s="310">
        <v>0</v>
      </c>
      <c r="ED192" s="310">
        <v>0</v>
      </c>
      <c r="EE192" s="310">
        <v>0</v>
      </c>
      <c r="EF192" s="310">
        <v>0</v>
      </c>
      <c r="EG192" s="310">
        <v>0</v>
      </c>
      <c r="EH192" s="294">
        <v>0</v>
      </c>
      <c r="EI192" s="294">
        <v>0</v>
      </c>
      <c r="EJ192" s="291">
        <v>2127.1</v>
      </c>
      <c r="EK192" s="310">
        <v>0</v>
      </c>
      <c r="EL192" s="294">
        <v>4</v>
      </c>
      <c r="EM192" s="310">
        <v>0</v>
      </c>
      <c r="EN192" s="310">
        <v>0</v>
      </c>
      <c r="EO192" s="310">
        <v>0</v>
      </c>
      <c r="EP192" s="258">
        <v>2311.0500000000002</v>
      </c>
      <c r="EQ192" s="310">
        <v>0</v>
      </c>
      <c r="ER192" s="310">
        <v>0</v>
      </c>
      <c r="ES192" s="310">
        <v>0</v>
      </c>
      <c r="ET192" s="310">
        <v>0</v>
      </c>
      <c r="EU192" s="310">
        <v>0</v>
      </c>
      <c r="EV192" s="258">
        <v>0</v>
      </c>
      <c r="EW192" s="310">
        <v>0</v>
      </c>
      <c r="EX192" s="310">
        <v>0</v>
      </c>
      <c r="EY192" s="310">
        <v>0</v>
      </c>
      <c r="EZ192" s="310">
        <v>0</v>
      </c>
      <c r="FA192" s="310">
        <v>0</v>
      </c>
      <c r="FB192" s="310">
        <v>0</v>
      </c>
      <c r="FC192" s="310">
        <v>0</v>
      </c>
      <c r="FD192" s="310">
        <v>0</v>
      </c>
      <c r="FE192" s="310">
        <v>0</v>
      </c>
      <c r="FF192" s="310">
        <v>0</v>
      </c>
      <c r="FG192" s="310">
        <v>0</v>
      </c>
      <c r="FH192" s="310">
        <v>0</v>
      </c>
      <c r="FI192" s="310">
        <v>0</v>
      </c>
      <c r="FJ192" s="310">
        <v>0</v>
      </c>
      <c r="FK192" s="310">
        <v>0</v>
      </c>
      <c r="FL192" s="310">
        <v>0</v>
      </c>
      <c r="FM192" s="310">
        <v>0</v>
      </c>
      <c r="FN192" s="310">
        <v>0</v>
      </c>
      <c r="FO192" s="310">
        <v>0</v>
      </c>
      <c r="FP192" s="310">
        <v>0</v>
      </c>
      <c r="FQ192" s="310">
        <v>0</v>
      </c>
      <c r="FR192" s="310">
        <v>0</v>
      </c>
      <c r="FS192" s="310">
        <v>0</v>
      </c>
      <c r="FT192" s="310">
        <v>0</v>
      </c>
      <c r="FU192" s="310">
        <v>0</v>
      </c>
      <c r="FV192" s="310">
        <v>0</v>
      </c>
      <c r="FW192" s="310">
        <v>0</v>
      </c>
      <c r="FX192" s="310">
        <v>0</v>
      </c>
      <c r="FY192" s="310">
        <v>0</v>
      </c>
      <c r="FZ192" s="310">
        <v>0</v>
      </c>
      <c r="GA192" s="310">
        <v>0</v>
      </c>
      <c r="GB192" s="310">
        <v>0</v>
      </c>
      <c r="GC192" s="310">
        <v>0</v>
      </c>
      <c r="GD192" s="310">
        <v>0</v>
      </c>
      <c r="GE192" s="310">
        <v>0</v>
      </c>
      <c r="GF192" s="310">
        <v>0</v>
      </c>
      <c r="GG192" s="310">
        <v>0</v>
      </c>
      <c r="GH192" s="310">
        <v>0</v>
      </c>
      <c r="GI192" s="310">
        <v>0</v>
      </c>
      <c r="GJ192" s="294">
        <v>3362</v>
      </c>
      <c r="GK192" s="310">
        <v>0</v>
      </c>
      <c r="GL192" s="294">
        <v>2.5</v>
      </c>
      <c r="GM192" s="310">
        <v>0</v>
      </c>
      <c r="GN192" s="258">
        <f t="shared" si="56"/>
        <v>0</v>
      </c>
      <c r="GO192" s="310">
        <v>0</v>
      </c>
      <c r="GP192" s="258">
        <f t="shared" si="57"/>
        <v>0</v>
      </c>
      <c r="GQ192" s="310">
        <v>0</v>
      </c>
      <c r="GR192" s="310">
        <v>0</v>
      </c>
      <c r="GS192" s="310">
        <v>0</v>
      </c>
      <c r="GT192" s="310">
        <v>0</v>
      </c>
      <c r="GU192" s="310">
        <v>0</v>
      </c>
      <c r="GV192" s="310">
        <v>0</v>
      </c>
      <c r="GW192" s="310">
        <v>0</v>
      </c>
      <c r="GX192" s="310">
        <v>0</v>
      </c>
      <c r="GY192" s="310">
        <v>0</v>
      </c>
      <c r="GZ192" s="310">
        <v>0</v>
      </c>
      <c r="HA192" s="310">
        <v>0</v>
      </c>
      <c r="HB192" s="310">
        <v>0</v>
      </c>
      <c r="HC192" s="310">
        <v>0</v>
      </c>
      <c r="HD192" s="310">
        <v>0</v>
      </c>
      <c r="HE192" s="310">
        <v>0</v>
      </c>
      <c r="HF192" s="258">
        <v>0</v>
      </c>
      <c r="HG192" s="310">
        <v>0</v>
      </c>
      <c r="HH192" s="258">
        <v>0</v>
      </c>
      <c r="HI192" s="311">
        <v>0</v>
      </c>
      <c r="HJ192" s="311">
        <v>0</v>
      </c>
      <c r="HK192" s="310">
        <v>0</v>
      </c>
      <c r="HL192" s="310">
        <v>0</v>
      </c>
      <c r="HM192" s="310">
        <v>0</v>
      </c>
      <c r="HN192" s="310">
        <v>0</v>
      </c>
      <c r="HO192" s="311">
        <v>0</v>
      </c>
      <c r="HP192" s="310">
        <v>0</v>
      </c>
      <c r="HQ192" s="310">
        <v>0</v>
      </c>
      <c r="HR192" s="310">
        <v>0</v>
      </c>
      <c r="HS192" s="310">
        <v>0</v>
      </c>
      <c r="HT192" s="310">
        <v>0</v>
      </c>
      <c r="HU192" s="310">
        <v>0</v>
      </c>
      <c r="HV192" s="310">
        <v>0</v>
      </c>
      <c r="HW192" s="310">
        <v>0</v>
      </c>
      <c r="HX192" s="310">
        <v>0</v>
      </c>
      <c r="HY192" s="310">
        <v>0</v>
      </c>
      <c r="HZ192" s="310">
        <v>0</v>
      </c>
      <c r="IA192" s="310">
        <v>0</v>
      </c>
      <c r="IB192" s="310">
        <v>0</v>
      </c>
      <c r="IC192" s="310">
        <v>0</v>
      </c>
      <c r="ID192" s="310">
        <v>0</v>
      </c>
      <c r="IE192" s="310">
        <v>0</v>
      </c>
      <c r="IF192" s="310">
        <v>0</v>
      </c>
      <c r="IG192" s="310">
        <v>0</v>
      </c>
      <c r="IH192" s="310">
        <v>0</v>
      </c>
      <c r="II192" s="310">
        <v>0</v>
      </c>
      <c r="IJ192" s="310">
        <v>0</v>
      </c>
      <c r="IK192" s="310">
        <v>450</v>
      </c>
      <c r="IL192" s="310">
        <v>0</v>
      </c>
      <c r="IM192" s="310">
        <v>0</v>
      </c>
      <c r="IN192" s="310">
        <v>0</v>
      </c>
      <c r="IO192" s="310">
        <v>0</v>
      </c>
      <c r="IP192" s="310">
        <v>0</v>
      </c>
      <c r="IQ192" s="310">
        <v>0</v>
      </c>
      <c r="IR192" s="310">
        <v>0</v>
      </c>
      <c r="IS192" s="310">
        <v>0</v>
      </c>
      <c r="IT192" s="310">
        <v>0</v>
      </c>
      <c r="IU192" s="310">
        <v>0</v>
      </c>
      <c r="IV192" s="310">
        <v>0</v>
      </c>
      <c r="IW192" s="310">
        <v>0</v>
      </c>
      <c r="IX192" s="310">
        <v>0</v>
      </c>
      <c r="IY192" s="310">
        <v>0</v>
      </c>
      <c r="IZ192" s="310">
        <v>0</v>
      </c>
      <c r="JA192" s="310">
        <v>0</v>
      </c>
    </row>
    <row r="193" spans="1:261" ht="78.75" x14ac:dyDescent="0.3">
      <c r="A193" s="293">
        <v>183</v>
      </c>
      <c r="B193" s="293" t="s">
        <v>526</v>
      </c>
      <c r="C193" s="292" t="s">
        <v>706</v>
      </c>
      <c r="D193" s="291">
        <v>1055181447</v>
      </c>
      <c r="E193" s="265">
        <f t="shared" si="52"/>
        <v>727.25</v>
      </c>
      <c r="F193" s="265">
        <f t="shared" si="49"/>
        <v>0</v>
      </c>
      <c r="G193" s="265">
        <f t="shared" si="50"/>
        <v>727.25</v>
      </c>
      <c r="H193" s="265">
        <f>SUM(O193,S193,U193,W193,Y193,AA193,AK193,AO193,AQ193,AS193,AU193,AW193,BC193,BE193,AY193,FK193,FL193,FM193,FQ193,FR193,BX193,CB193,DE193,DI193,DU193,DY193,EM193,ET193,EU193,FE193,FF193,FG193,GO193,GS193,HN193,HR193,HT193,HV193,HX193,HZ193,IJ193,IN193,IP193,IR193,IT193,IV193,FS193,FW193,FX193,FY193,GC193,GD193,GE193,GU193,GW193,GY193,HA193,HC193,IB193,IX193,IZ193,DK193,DM193,DO193,DQ193,IF193,EA193,EC193,EE193,EG193,ID193)</f>
        <v>0</v>
      </c>
      <c r="I193" s="265">
        <f t="shared" si="51"/>
        <v>0</v>
      </c>
      <c r="J193" s="290">
        <f t="shared" si="53"/>
        <v>0</v>
      </c>
      <c r="K193" s="310">
        <v>0</v>
      </c>
      <c r="L193" s="290">
        <v>0</v>
      </c>
      <c r="M193" s="310">
        <v>0</v>
      </c>
      <c r="N193" s="310">
        <v>0</v>
      </c>
      <c r="O193" s="310">
        <v>0</v>
      </c>
      <c r="P193" s="294">
        <v>0</v>
      </c>
      <c r="Q193" s="310">
        <v>0</v>
      </c>
      <c r="R193" s="310">
        <v>0</v>
      </c>
      <c r="S193" s="310">
        <v>0</v>
      </c>
      <c r="T193" s="310">
        <v>0</v>
      </c>
      <c r="U193" s="310">
        <v>0</v>
      </c>
      <c r="V193" s="294">
        <v>0</v>
      </c>
      <c r="W193" s="310">
        <v>0</v>
      </c>
      <c r="X193" s="294">
        <v>0</v>
      </c>
      <c r="Y193" s="310">
        <v>0</v>
      </c>
      <c r="Z193" s="294">
        <v>0</v>
      </c>
      <c r="AA193" s="310">
        <v>0</v>
      </c>
      <c r="AB193" s="294">
        <v>0</v>
      </c>
      <c r="AC193" s="310">
        <v>0</v>
      </c>
      <c r="AD193" s="294">
        <v>0</v>
      </c>
      <c r="AE193" s="310">
        <v>0</v>
      </c>
      <c r="AF193" s="311">
        <v>0</v>
      </c>
      <c r="AG193" s="310">
        <v>0</v>
      </c>
      <c r="AH193" s="310">
        <v>0</v>
      </c>
      <c r="AI193" s="310">
        <v>0</v>
      </c>
      <c r="AJ193" s="310">
        <v>0</v>
      </c>
      <c r="AK193" s="310">
        <v>0</v>
      </c>
      <c r="AL193" s="312">
        <v>0</v>
      </c>
      <c r="AM193" s="310">
        <v>0</v>
      </c>
      <c r="AN193" s="310">
        <v>0</v>
      </c>
      <c r="AO193" s="310">
        <v>0</v>
      </c>
      <c r="AP193" s="310">
        <v>0</v>
      </c>
      <c r="AQ193" s="310">
        <v>0</v>
      </c>
      <c r="AR193" s="312">
        <v>0</v>
      </c>
      <c r="AS193" s="310">
        <v>0</v>
      </c>
      <c r="AT193" s="312">
        <v>0</v>
      </c>
      <c r="AU193" s="310">
        <v>0</v>
      </c>
      <c r="AV193" s="312">
        <v>0</v>
      </c>
      <c r="AW193" s="310">
        <v>0</v>
      </c>
      <c r="AX193" s="312">
        <v>0</v>
      </c>
      <c r="AY193" s="310">
        <v>0</v>
      </c>
      <c r="AZ193" s="310">
        <v>0</v>
      </c>
      <c r="BA193" s="310">
        <v>0</v>
      </c>
      <c r="BB193" s="290">
        <v>0</v>
      </c>
      <c r="BC193" s="310">
        <v>0</v>
      </c>
      <c r="BD193" s="310">
        <v>0</v>
      </c>
      <c r="BE193" s="310">
        <v>0</v>
      </c>
      <c r="BF193" s="294">
        <v>0</v>
      </c>
      <c r="BG193" s="310">
        <v>0</v>
      </c>
      <c r="BH193" s="290">
        <v>0</v>
      </c>
      <c r="BI193" s="310">
        <v>0</v>
      </c>
      <c r="BJ193" s="310">
        <v>0</v>
      </c>
      <c r="BK193" s="310">
        <v>0</v>
      </c>
      <c r="BL193" s="294">
        <v>0</v>
      </c>
      <c r="BM193" s="310">
        <v>0</v>
      </c>
      <c r="BN193" s="310">
        <v>0</v>
      </c>
      <c r="BO193" s="310">
        <v>0</v>
      </c>
      <c r="BP193" s="294">
        <v>0</v>
      </c>
      <c r="BQ193" s="310">
        <v>0</v>
      </c>
      <c r="BR193" s="290">
        <v>0</v>
      </c>
      <c r="BS193" s="290">
        <f t="shared" si="54"/>
        <v>0</v>
      </c>
      <c r="BT193" s="310">
        <v>0</v>
      </c>
      <c r="BU193" s="290">
        <v>0</v>
      </c>
      <c r="BV193" s="310">
        <v>0</v>
      </c>
      <c r="BW193" s="310">
        <v>0</v>
      </c>
      <c r="BX193" s="310">
        <v>0</v>
      </c>
      <c r="BY193" s="294">
        <v>0</v>
      </c>
      <c r="BZ193" s="310">
        <v>0</v>
      </c>
      <c r="CA193" s="310">
        <v>0</v>
      </c>
      <c r="CB193" s="310">
        <v>0</v>
      </c>
      <c r="CC193" s="258">
        <v>0</v>
      </c>
      <c r="CD193" s="310">
        <v>0</v>
      </c>
      <c r="CE193" s="310">
        <v>0</v>
      </c>
      <c r="CF193" s="313">
        <v>0</v>
      </c>
      <c r="CG193" s="313">
        <v>0</v>
      </c>
      <c r="CH193" s="310">
        <v>0</v>
      </c>
      <c r="CI193" s="313">
        <v>0</v>
      </c>
      <c r="CJ193" s="310">
        <v>0</v>
      </c>
      <c r="CK193" s="310">
        <v>0</v>
      </c>
      <c r="CL193" s="310">
        <v>0</v>
      </c>
      <c r="CM193" s="311">
        <v>0</v>
      </c>
      <c r="CN193" s="310">
        <v>0</v>
      </c>
      <c r="CO193" s="311">
        <v>0</v>
      </c>
      <c r="CP193" s="310">
        <v>0</v>
      </c>
      <c r="CQ193" s="310">
        <v>0</v>
      </c>
      <c r="CR193" s="310">
        <v>0</v>
      </c>
      <c r="CS193" s="290">
        <v>1</v>
      </c>
      <c r="CT193" s="310">
        <v>0</v>
      </c>
      <c r="CU193" s="310">
        <v>0</v>
      </c>
      <c r="CV193" s="310">
        <v>0</v>
      </c>
      <c r="CW193" s="310">
        <v>0</v>
      </c>
      <c r="CX193" s="310">
        <v>0</v>
      </c>
      <c r="CY193" s="290">
        <v>1</v>
      </c>
      <c r="CZ193" s="290">
        <f t="shared" si="55"/>
        <v>0</v>
      </c>
      <c r="DA193" s="310">
        <v>0</v>
      </c>
      <c r="DB193" s="290">
        <v>0</v>
      </c>
      <c r="DC193" s="310">
        <v>0</v>
      </c>
      <c r="DD193" s="294">
        <v>0</v>
      </c>
      <c r="DE193" s="310">
        <v>0</v>
      </c>
      <c r="DF193" s="310">
        <v>0</v>
      </c>
      <c r="DG193" s="310">
        <v>0</v>
      </c>
      <c r="DH193" s="310">
        <v>0</v>
      </c>
      <c r="DI193" s="310">
        <v>0</v>
      </c>
      <c r="DJ193" s="310">
        <v>0</v>
      </c>
      <c r="DK193" s="310">
        <v>0</v>
      </c>
      <c r="DL193" s="310">
        <v>0</v>
      </c>
      <c r="DM193" s="310">
        <v>0</v>
      </c>
      <c r="DN193" s="310">
        <v>0</v>
      </c>
      <c r="DO193" s="310">
        <v>0</v>
      </c>
      <c r="DP193" s="310">
        <v>0</v>
      </c>
      <c r="DQ193" s="310">
        <v>0</v>
      </c>
      <c r="DR193" s="294">
        <v>0</v>
      </c>
      <c r="DS193" s="310">
        <v>0</v>
      </c>
      <c r="DT193" s="294">
        <v>718.45</v>
      </c>
      <c r="DU193" s="310">
        <v>0</v>
      </c>
      <c r="DV193" s="310">
        <v>0</v>
      </c>
      <c r="DW193" s="310">
        <v>0</v>
      </c>
      <c r="DX193" s="310">
        <v>0</v>
      </c>
      <c r="DY193" s="310">
        <v>0</v>
      </c>
      <c r="DZ193" s="310">
        <v>0</v>
      </c>
      <c r="EA193" s="310">
        <v>0</v>
      </c>
      <c r="EB193" s="310">
        <v>0</v>
      </c>
      <c r="EC193" s="310">
        <v>0</v>
      </c>
      <c r="ED193" s="310">
        <v>0</v>
      </c>
      <c r="EE193" s="310">
        <v>0</v>
      </c>
      <c r="EF193" s="310">
        <v>0</v>
      </c>
      <c r="EG193" s="310">
        <v>0</v>
      </c>
      <c r="EH193" s="294">
        <v>0</v>
      </c>
      <c r="EI193" s="294">
        <v>0</v>
      </c>
      <c r="EJ193" s="291">
        <v>268</v>
      </c>
      <c r="EK193" s="310">
        <v>0</v>
      </c>
      <c r="EL193" s="294">
        <v>3</v>
      </c>
      <c r="EM193" s="310">
        <v>0</v>
      </c>
      <c r="EN193" s="310">
        <v>0</v>
      </c>
      <c r="EO193" s="310">
        <v>0</v>
      </c>
      <c r="EP193" s="258">
        <v>8.8000000000000007</v>
      </c>
      <c r="EQ193" s="310">
        <v>0</v>
      </c>
      <c r="ER193" s="310">
        <v>0</v>
      </c>
      <c r="ES193" s="310">
        <v>0</v>
      </c>
      <c r="ET193" s="310">
        <v>0</v>
      </c>
      <c r="EU193" s="310">
        <v>0</v>
      </c>
      <c r="EV193" s="258">
        <v>0</v>
      </c>
      <c r="EW193" s="310">
        <v>0</v>
      </c>
      <c r="EX193" s="310">
        <v>0</v>
      </c>
      <c r="EY193" s="310">
        <v>0</v>
      </c>
      <c r="EZ193" s="310">
        <v>0</v>
      </c>
      <c r="FA193" s="310">
        <v>0</v>
      </c>
      <c r="FB193" s="310">
        <v>0</v>
      </c>
      <c r="FC193" s="310">
        <v>0</v>
      </c>
      <c r="FD193" s="310">
        <v>0</v>
      </c>
      <c r="FE193" s="310">
        <v>0</v>
      </c>
      <c r="FF193" s="310">
        <v>0</v>
      </c>
      <c r="FG193" s="310">
        <v>0</v>
      </c>
      <c r="FH193" s="310">
        <v>0</v>
      </c>
      <c r="FI193" s="310">
        <v>0</v>
      </c>
      <c r="FJ193" s="310">
        <v>0</v>
      </c>
      <c r="FK193" s="310">
        <v>0</v>
      </c>
      <c r="FL193" s="310">
        <v>0</v>
      </c>
      <c r="FM193" s="310">
        <v>0</v>
      </c>
      <c r="FN193" s="310">
        <v>0</v>
      </c>
      <c r="FO193" s="310">
        <v>0</v>
      </c>
      <c r="FP193" s="310">
        <v>0</v>
      </c>
      <c r="FQ193" s="310">
        <v>0</v>
      </c>
      <c r="FR193" s="310">
        <v>0</v>
      </c>
      <c r="FS193" s="310">
        <v>0</v>
      </c>
      <c r="FT193" s="310">
        <v>0</v>
      </c>
      <c r="FU193" s="310">
        <v>0</v>
      </c>
      <c r="FV193" s="310">
        <v>0</v>
      </c>
      <c r="FW193" s="310">
        <v>0</v>
      </c>
      <c r="FX193" s="310">
        <v>0</v>
      </c>
      <c r="FY193" s="310">
        <v>0</v>
      </c>
      <c r="FZ193" s="310">
        <v>0</v>
      </c>
      <c r="GA193" s="310">
        <v>0</v>
      </c>
      <c r="GB193" s="310">
        <v>0</v>
      </c>
      <c r="GC193" s="310">
        <v>0</v>
      </c>
      <c r="GD193" s="310">
        <v>0</v>
      </c>
      <c r="GE193" s="310">
        <v>0</v>
      </c>
      <c r="GF193" s="310">
        <v>0</v>
      </c>
      <c r="GG193" s="310">
        <v>0</v>
      </c>
      <c r="GH193" s="310">
        <v>0</v>
      </c>
      <c r="GI193" s="310">
        <v>0</v>
      </c>
      <c r="GJ193" s="294">
        <v>3</v>
      </c>
      <c r="GK193" s="310">
        <v>0</v>
      </c>
      <c r="GL193" s="294">
        <v>3</v>
      </c>
      <c r="GM193" s="310">
        <v>0</v>
      </c>
      <c r="GN193" s="258">
        <f t="shared" si="56"/>
        <v>0</v>
      </c>
      <c r="GO193" s="310">
        <v>0</v>
      </c>
      <c r="GP193" s="258">
        <f t="shared" si="57"/>
        <v>0</v>
      </c>
      <c r="GQ193" s="310">
        <v>0</v>
      </c>
      <c r="GR193" s="310">
        <v>0</v>
      </c>
      <c r="GS193" s="310">
        <v>0</v>
      </c>
      <c r="GT193" s="310">
        <v>0</v>
      </c>
      <c r="GU193" s="310">
        <v>0</v>
      </c>
      <c r="GV193" s="310">
        <v>0</v>
      </c>
      <c r="GW193" s="310">
        <v>0</v>
      </c>
      <c r="GX193" s="310">
        <v>0</v>
      </c>
      <c r="GY193" s="310">
        <v>0</v>
      </c>
      <c r="GZ193" s="310">
        <v>0</v>
      </c>
      <c r="HA193" s="310">
        <v>0</v>
      </c>
      <c r="HB193" s="310">
        <v>0</v>
      </c>
      <c r="HC193" s="310">
        <v>0</v>
      </c>
      <c r="HD193" s="310">
        <v>0</v>
      </c>
      <c r="HE193" s="310">
        <v>0</v>
      </c>
      <c r="HF193" s="258">
        <v>0</v>
      </c>
      <c r="HG193" s="310">
        <v>0</v>
      </c>
      <c r="HH193" s="258">
        <v>0</v>
      </c>
      <c r="HI193" s="311">
        <v>0</v>
      </c>
      <c r="HJ193" s="311">
        <v>0</v>
      </c>
      <c r="HK193" s="310">
        <v>0</v>
      </c>
      <c r="HL193" s="310">
        <v>0</v>
      </c>
      <c r="HM193" s="310">
        <v>0</v>
      </c>
      <c r="HN193" s="310">
        <v>0</v>
      </c>
      <c r="HO193" s="311">
        <v>0</v>
      </c>
      <c r="HP193" s="310">
        <v>0</v>
      </c>
      <c r="HQ193" s="310">
        <v>0</v>
      </c>
      <c r="HR193" s="310">
        <v>0</v>
      </c>
      <c r="HS193" s="310">
        <v>0</v>
      </c>
      <c r="HT193" s="310">
        <v>0</v>
      </c>
      <c r="HU193" s="310">
        <v>0</v>
      </c>
      <c r="HV193" s="310">
        <v>0</v>
      </c>
      <c r="HW193" s="310">
        <v>0</v>
      </c>
      <c r="HX193" s="310">
        <v>0</v>
      </c>
      <c r="HY193" s="310">
        <v>0</v>
      </c>
      <c r="HZ193" s="310">
        <v>0</v>
      </c>
      <c r="IA193" s="310">
        <v>0</v>
      </c>
      <c r="IB193" s="310">
        <v>0</v>
      </c>
      <c r="IC193" s="310">
        <v>0</v>
      </c>
      <c r="ID193" s="310">
        <v>0</v>
      </c>
      <c r="IE193" s="310">
        <v>0</v>
      </c>
      <c r="IF193" s="310">
        <v>0</v>
      </c>
      <c r="IG193" s="310">
        <v>0</v>
      </c>
      <c r="IH193" s="310">
        <v>0</v>
      </c>
      <c r="II193" s="310">
        <v>0</v>
      </c>
      <c r="IJ193" s="310">
        <v>0</v>
      </c>
      <c r="IK193" s="310">
        <v>0</v>
      </c>
      <c r="IL193" s="310">
        <v>0</v>
      </c>
      <c r="IM193" s="310">
        <v>0</v>
      </c>
      <c r="IN193" s="310">
        <v>0</v>
      </c>
      <c r="IO193" s="310">
        <v>0</v>
      </c>
      <c r="IP193" s="310">
        <v>0</v>
      </c>
      <c r="IQ193" s="310">
        <v>0</v>
      </c>
      <c r="IR193" s="310">
        <v>0</v>
      </c>
      <c r="IS193" s="310">
        <v>0</v>
      </c>
      <c r="IT193" s="310">
        <v>0</v>
      </c>
      <c r="IU193" s="310">
        <v>0</v>
      </c>
      <c r="IV193" s="310">
        <v>0</v>
      </c>
      <c r="IW193" s="310">
        <v>0</v>
      </c>
      <c r="IX193" s="310">
        <v>0</v>
      </c>
      <c r="IY193" s="310">
        <v>0</v>
      </c>
      <c r="IZ193" s="310">
        <v>0</v>
      </c>
      <c r="JA193" s="310">
        <v>0</v>
      </c>
    </row>
    <row r="194" spans="1:261" ht="18.75" x14ac:dyDescent="0.3">
      <c r="A194" s="293">
        <v>184</v>
      </c>
      <c r="B194" s="293" t="s">
        <v>526</v>
      </c>
      <c r="C194" s="292" t="s">
        <v>707</v>
      </c>
      <c r="D194" s="291">
        <v>247693117</v>
      </c>
      <c r="E194" s="265">
        <f t="shared" si="52"/>
        <v>1064</v>
      </c>
      <c r="F194" s="265">
        <f t="shared" si="49"/>
        <v>0</v>
      </c>
      <c r="G194" s="265">
        <f t="shared" si="50"/>
        <v>774</v>
      </c>
      <c r="H194" s="265">
        <f>SUM(O194,S194,U194,W194,Y194,AA194,AK194,AO194,AQ194,AS194,AU194,AW194,BC194,BE194,AY194,FK194,FL194,FM194,FQ194,FR194,BX194,CB194,DE194,DI194,DU194,DY194,ES194,ET194,EU194,FE194,FF194,FG194,GO194,GS194,HN194,HR194,HT194,HV194,HX194,HZ194,IJ194,IN194,IP194,IR194,IT194,IV194,FS194,FW194,FX194,FY194,GC194,GD194,GE194,GU194,GW194,GY194,HA194,HC194,IB194,IX194,IZ194,DK194,DM194,DO194,DQ194,IF194,EA194,EC194,EE194,EG194,ID194)</f>
        <v>0</v>
      </c>
      <c r="I194" s="265">
        <f t="shared" si="51"/>
        <v>290</v>
      </c>
      <c r="J194" s="290">
        <f t="shared" si="53"/>
        <v>1</v>
      </c>
      <c r="K194" s="310">
        <v>0</v>
      </c>
      <c r="L194" s="290">
        <v>1</v>
      </c>
      <c r="M194" s="310">
        <v>0</v>
      </c>
      <c r="N194" s="310">
        <v>0</v>
      </c>
      <c r="O194" s="310">
        <v>0</v>
      </c>
      <c r="P194" s="294">
        <v>100</v>
      </c>
      <c r="Q194" s="310">
        <v>0</v>
      </c>
      <c r="R194" s="310">
        <v>0</v>
      </c>
      <c r="S194" s="310">
        <v>0</v>
      </c>
      <c r="T194" s="310">
        <v>0</v>
      </c>
      <c r="U194" s="310">
        <v>0</v>
      </c>
      <c r="V194" s="294">
        <v>0</v>
      </c>
      <c r="W194" s="310">
        <v>0</v>
      </c>
      <c r="X194" s="294">
        <v>0</v>
      </c>
      <c r="Y194" s="310">
        <v>0</v>
      </c>
      <c r="Z194" s="294">
        <v>0</v>
      </c>
      <c r="AA194" s="310">
        <v>0</v>
      </c>
      <c r="AB194" s="294">
        <v>0</v>
      </c>
      <c r="AC194" s="310">
        <v>0</v>
      </c>
      <c r="AD194" s="294">
        <v>1</v>
      </c>
      <c r="AE194" s="310">
        <v>0</v>
      </c>
      <c r="AF194" s="311">
        <v>1</v>
      </c>
      <c r="AG194" s="310">
        <v>0</v>
      </c>
      <c r="AH194" s="310">
        <v>0</v>
      </c>
      <c r="AI194" s="310">
        <v>0</v>
      </c>
      <c r="AJ194" s="310">
        <v>0</v>
      </c>
      <c r="AK194" s="310">
        <v>0</v>
      </c>
      <c r="AL194" s="312">
        <v>0</v>
      </c>
      <c r="AM194" s="310">
        <v>0</v>
      </c>
      <c r="AN194" s="310">
        <v>0</v>
      </c>
      <c r="AO194" s="310">
        <v>0</v>
      </c>
      <c r="AP194" s="310">
        <v>0</v>
      </c>
      <c r="AQ194" s="310">
        <v>0</v>
      </c>
      <c r="AR194" s="312">
        <v>190</v>
      </c>
      <c r="AS194" s="310">
        <v>0</v>
      </c>
      <c r="AT194" s="312">
        <v>0</v>
      </c>
      <c r="AU194" s="310">
        <v>0</v>
      </c>
      <c r="AV194" s="312">
        <v>0</v>
      </c>
      <c r="AW194" s="310">
        <v>0</v>
      </c>
      <c r="AX194" s="312">
        <v>0</v>
      </c>
      <c r="AY194" s="310">
        <v>0</v>
      </c>
      <c r="AZ194" s="310">
        <v>0</v>
      </c>
      <c r="BA194" s="310">
        <v>0</v>
      </c>
      <c r="BB194" s="290">
        <v>0</v>
      </c>
      <c r="BC194" s="310">
        <v>0</v>
      </c>
      <c r="BD194" s="310">
        <v>0</v>
      </c>
      <c r="BE194" s="310">
        <v>0</v>
      </c>
      <c r="BF194" s="294">
        <v>0</v>
      </c>
      <c r="BG194" s="310">
        <v>0</v>
      </c>
      <c r="BH194" s="290">
        <v>61</v>
      </c>
      <c r="BI194" s="310">
        <v>0</v>
      </c>
      <c r="BJ194" s="310">
        <v>0</v>
      </c>
      <c r="BK194" s="310">
        <v>0</v>
      </c>
      <c r="BL194" s="294">
        <v>0</v>
      </c>
      <c r="BM194" s="310">
        <v>0</v>
      </c>
      <c r="BN194" s="310">
        <v>0</v>
      </c>
      <c r="BO194" s="310">
        <v>0</v>
      </c>
      <c r="BP194" s="294">
        <v>0</v>
      </c>
      <c r="BQ194" s="310">
        <v>0</v>
      </c>
      <c r="BR194" s="290">
        <v>0</v>
      </c>
      <c r="BS194" s="290">
        <f t="shared" si="54"/>
        <v>0</v>
      </c>
      <c r="BT194" s="310">
        <v>0</v>
      </c>
      <c r="BU194" s="290">
        <v>0</v>
      </c>
      <c r="BV194" s="310">
        <v>0</v>
      </c>
      <c r="BW194" s="310">
        <v>0</v>
      </c>
      <c r="BX194" s="310">
        <v>0</v>
      </c>
      <c r="BY194" s="294">
        <v>0</v>
      </c>
      <c r="BZ194" s="310">
        <v>0</v>
      </c>
      <c r="CA194" s="310">
        <v>0</v>
      </c>
      <c r="CB194" s="310">
        <v>0</v>
      </c>
      <c r="CC194" s="258">
        <v>0</v>
      </c>
      <c r="CD194" s="310">
        <v>0</v>
      </c>
      <c r="CE194" s="310">
        <v>0</v>
      </c>
      <c r="CF194" s="313">
        <v>0</v>
      </c>
      <c r="CG194" s="313">
        <v>0</v>
      </c>
      <c r="CH194" s="310">
        <v>0</v>
      </c>
      <c r="CI194" s="313">
        <v>0</v>
      </c>
      <c r="CJ194" s="310">
        <v>0</v>
      </c>
      <c r="CK194" s="310">
        <v>0</v>
      </c>
      <c r="CL194" s="310">
        <v>0</v>
      </c>
      <c r="CM194" s="311">
        <v>0</v>
      </c>
      <c r="CN194" s="310">
        <v>0</v>
      </c>
      <c r="CO194" s="311">
        <v>2</v>
      </c>
      <c r="CP194" s="310">
        <v>0</v>
      </c>
      <c r="CQ194" s="310">
        <v>0</v>
      </c>
      <c r="CR194" s="310">
        <v>0</v>
      </c>
      <c r="CS194" s="290">
        <v>2</v>
      </c>
      <c r="CT194" s="311">
        <v>0</v>
      </c>
      <c r="CU194" s="310">
        <v>0</v>
      </c>
      <c r="CV194" s="311">
        <v>0</v>
      </c>
      <c r="CW194" s="310">
        <v>0</v>
      </c>
      <c r="CX194" s="310">
        <v>0</v>
      </c>
      <c r="CY194" s="290">
        <v>2</v>
      </c>
      <c r="CZ194" s="290">
        <f t="shared" si="55"/>
        <v>10</v>
      </c>
      <c r="DA194" s="310">
        <v>0</v>
      </c>
      <c r="DB194" s="290">
        <v>10</v>
      </c>
      <c r="DC194" s="310">
        <v>0</v>
      </c>
      <c r="DD194" s="294">
        <v>110</v>
      </c>
      <c r="DE194" s="310">
        <v>0</v>
      </c>
      <c r="DF194" s="310">
        <v>0</v>
      </c>
      <c r="DG194" s="310">
        <v>0</v>
      </c>
      <c r="DH194" s="310">
        <v>0</v>
      </c>
      <c r="DI194" s="310">
        <v>0</v>
      </c>
      <c r="DJ194" s="310">
        <v>0</v>
      </c>
      <c r="DK194" s="310">
        <v>0</v>
      </c>
      <c r="DL194" s="310">
        <v>0</v>
      </c>
      <c r="DM194" s="310">
        <v>0</v>
      </c>
      <c r="DN194" s="310">
        <v>0</v>
      </c>
      <c r="DO194" s="310">
        <v>0</v>
      </c>
      <c r="DP194" s="310">
        <v>0</v>
      </c>
      <c r="DQ194" s="310">
        <v>0</v>
      </c>
      <c r="DR194" s="294">
        <v>0</v>
      </c>
      <c r="DS194" s="310">
        <v>0</v>
      </c>
      <c r="DT194" s="294">
        <v>664</v>
      </c>
      <c r="DU194" s="310">
        <v>0</v>
      </c>
      <c r="DV194" s="310">
        <v>0</v>
      </c>
      <c r="DW194" s="310">
        <v>0</v>
      </c>
      <c r="DX194" s="310">
        <v>0</v>
      </c>
      <c r="DY194" s="310">
        <v>0</v>
      </c>
      <c r="DZ194" s="310">
        <v>0</v>
      </c>
      <c r="EA194" s="310">
        <v>0</v>
      </c>
      <c r="EB194" s="310">
        <v>0</v>
      </c>
      <c r="EC194" s="310">
        <v>0</v>
      </c>
      <c r="ED194" s="310">
        <v>0</v>
      </c>
      <c r="EE194" s="310">
        <v>0</v>
      </c>
      <c r="EF194" s="310">
        <v>0</v>
      </c>
      <c r="EG194" s="310">
        <v>0</v>
      </c>
      <c r="EH194" s="294">
        <v>0</v>
      </c>
      <c r="EI194" s="294">
        <v>0</v>
      </c>
      <c r="EJ194" s="291">
        <v>221</v>
      </c>
      <c r="EK194" s="310">
        <v>0</v>
      </c>
      <c r="EL194" s="294">
        <v>3</v>
      </c>
      <c r="EM194" s="310">
        <v>0</v>
      </c>
      <c r="EN194" s="310">
        <v>0</v>
      </c>
      <c r="EO194" s="310">
        <v>0</v>
      </c>
      <c r="EP194" s="258">
        <v>0</v>
      </c>
      <c r="EQ194" s="310">
        <v>0</v>
      </c>
      <c r="ER194" s="310">
        <v>0</v>
      </c>
      <c r="ES194" s="310">
        <v>0</v>
      </c>
      <c r="ET194" s="310">
        <v>0</v>
      </c>
      <c r="EU194" s="310">
        <v>0</v>
      </c>
      <c r="EV194" s="258">
        <f t="shared" si="58"/>
        <v>0</v>
      </c>
      <c r="EW194" s="310">
        <v>0</v>
      </c>
      <c r="EX194" s="310">
        <v>0</v>
      </c>
      <c r="EY194" s="310">
        <v>0</v>
      </c>
      <c r="EZ194" s="310">
        <v>0</v>
      </c>
      <c r="FA194" s="310">
        <v>0</v>
      </c>
      <c r="FB194" s="310">
        <v>0</v>
      </c>
      <c r="FC194" s="310">
        <v>0</v>
      </c>
      <c r="FD194" s="310">
        <v>0</v>
      </c>
      <c r="FE194" s="310">
        <v>0</v>
      </c>
      <c r="FF194" s="310">
        <v>0</v>
      </c>
      <c r="FG194" s="310">
        <v>0</v>
      </c>
      <c r="FH194" s="310">
        <v>0</v>
      </c>
      <c r="FI194" s="310">
        <v>0</v>
      </c>
      <c r="FJ194" s="310">
        <v>0</v>
      </c>
      <c r="FK194" s="310">
        <v>0</v>
      </c>
      <c r="FL194" s="310">
        <v>0</v>
      </c>
      <c r="FM194" s="310">
        <v>0</v>
      </c>
      <c r="FN194" s="310">
        <v>0</v>
      </c>
      <c r="FO194" s="310">
        <v>0</v>
      </c>
      <c r="FP194" s="310">
        <v>0</v>
      </c>
      <c r="FQ194" s="310">
        <v>0</v>
      </c>
      <c r="FR194" s="310">
        <v>0</v>
      </c>
      <c r="FS194" s="310">
        <v>0</v>
      </c>
      <c r="FT194" s="310">
        <v>0</v>
      </c>
      <c r="FU194" s="310">
        <v>0</v>
      </c>
      <c r="FV194" s="310">
        <v>0</v>
      </c>
      <c r="FW194" s="310">
        <v>0</v>
      </c>
      <c r="FX194" s="310">
        <v>0</v>
      </c>
      <c r="FY194" s="310">
        <v>0</v>
      </c>
      <c r="FZ194" s="310">
        <v>0</v>
      </c>
      <c r="GA194" s="310">
        <v>0</v>
      </c>
      <c r="GB194" s="310">
        <v>0</v>
      </c>
      <c r="GC194" s="310">
        <v>0</v>
      </c>
      <c r="GD194" s="310">
        <v>0</v>
      </c>
      <c r="GE194" s="310">
        <v>0</v>
      </c>
      <c r="GF194" s="310">
        <v>0</v>
      </c>
      <c r="GG194" s="310">
        <v>0</v>
      </c>
      <c r="GH194" s="310">
        <v>0</v>
      </c>
      <c r="GI194" s="310">
        <v>0</v>
      </c>
      <c r="GJ194" s="294">
        <v>0</v>
      </c>
      <c r="GK194" s="310">
        <v>0</v>
      </c>
      <c r="GL194" s="294">
        <v>0</v>
      </c>
      <c r="GM194" s="310">
        <v>0</v>
      </c>
      <c r="GN194" s="258">
        <f t="shared" si="56"/>
        <v>0</v>
      </c>
      <c r="GO194" s="310">
        <v>0</v>
      </c>
      <c r="GP194" s="258">
        <f t="shared" si="57"/>
        <v>0</v>
      </c>
      <c r="GQ194" s="310">
        <v>0</v>
      </c>
      <c r="GR194" s="310">
        <v>0</v>
      </c>
      <c r="GS194" s="310">
        <v>0</v>
      </c>
      <c r="GT194" s="310">
        <v>0</v>
      </c>
      <c r="GU194" s="310">
        <v>0</v>
      </c>
      <c r="GV194" s="310">
        <v>0</v>
      </c>
      <c r="GW194" s="310">
        <v>0</v>
      </c>
      <c r="GX194" s="310">
        <v>0</v>
      </c>
      <c r="GY194" s="310">
        <v>0</v>
      </c>
      <c r="GZ194" s="310">
        <v>0</v>
      </c>
      <c r="HA194" s="310">
        <v>0</v>
      </c>
      <c r="HB194" s="310">
        <v>0</v>
      </c>
      <c r="HC194" s="310">
        <v>0</v>
      </c>
      <c r="HD194" s="310">
        <v>0</v>
      </c>
      <c r="HE194" s="310">
        <v>0</v>
      </c>
      <c r="HF194" s="258">
        <v>0</v>
      </c>
      <c r="HG194" s="310">
        <v>0</v>
      </c>
      <c r="HH194" s="258">
        <v>0</v>
      </c>
      <c r="HI194" s="311">
        <v>0</v>
      </c>
      <c r="HJ194" s="311">
        <v>0</v>
      </c>
      <c r="HK194" s="310">
        <v>0</v>
      </c>
      <c r="HL194" s="310">
        <v>0</v>
      </c>
      <c r="HM194" s="310">
        <v>0</v>
      </c>
      <c r="HN194" s="310">
        <v>0</v>
      </c>
      <c r="HO194" s="311">
        <v>0</v>
      </c>
      <c r="HP194" s="310">
        <v>0</v>
      </c>
      <c r="HQ194" s="310">
        <v>0</v>
      </c>
      <c r="HR194" s="310">
        <v>0</v>
      </c>
      <c r="HS194" s="310">
        <v>0</v>
      </c>
      <c r="HT194" s="310">
        <v>0</v>
      </c>
      <c r="HU194" s="310">
        <v>0</v>
      </c>
      <c r="HV194" s="310">
        <v>0</v>
      </c>
      <c r="HW194" s="310">
        <v>0</v>
      </c>
      <c r="HX194" s="310">
        <v>0</v>
      </c>
      <c r="HY194" s="310">
        <v>0</v>
      </c>
      <c r="HZ194" s="310">
        <v>0</v>
      </c>
      <c r="IA194" s="310">
        <v>0</v>
      </c>
      <c r="IB194" s="310">
        <v>0</v>
      </c>
      <c r="IC194" s="310">
        <v>0</v>
      </c>
      <c r="ID194" s="310">
        <v>0</v>
      </c>
      <c r="IE194" s="310">
        <v>0</v>
      </c>
      <c r="IF194" s="310">
        <v>0</v>
      </c>
      <c r="IG194" s="310">
        <v>0</v>
      </c>
      <c r="IH194" s="310">
        <v>0</v>
      </c>
      <c r="II194" s="310">
        <v>0</v>
      </c>
      <c r="IJ194" s="310">
        <v>0</v>
      </c>
      <c r="IK194" s="310">
        <v>0</v>
      </c>
      <c r="IL194" s="310">
        <v>0</v>
      </c>
      <c r="IM194" s="310">
        <v>0</v>
      </c>
      <c r="IN194" s="310">
        <v>0</v>
      </c>
      <c r="IO194" s="310">
        <v>0</v>
      </c>
      <c r="IP194" s="310">
        <v>0</v>
      </c>
      <c r="IQ194" s="310">
        <v>0</v>
      </c>
      <c r="IR194" s="310">
        <v>0</v>
      </c>
      <c r="IS194" s="310">
        <v>0</v>
      </c>
      <c r="IT194" s="310">
        <v>0</v>
      </c>
      <c r="IU194" s="310">
        <v>0</v>
      </c>
      <c r="IV194" s="310">
        <v>0</v>
      </c>
      <c r="IW194" s="310">
        <v>0</v>
      </c>
      <c r="IX194" s="310">
        <v>0</v>
      </c>
      <c r="IY194" s="310">
        <v>0</v>
      </c>
      <c r="IZ194" s="310">
        <v>0</v>
      </c>
      <c r="JA194" s="310">
        <v>0</v>
      </c>
    </row>
    <row r="195" spans="1:261" ht="17.25" customHeight="1" x14ac:dyDescent="0.3">
      <c r="E195" s="265">
        <f t="shared" si="52"/>
        <v>0</v>
      </c>
      <c r="F195" s="265">
        <f t="shared" si="49"/>
        <v>0</v>
      </c>
      <c r="G195" s="265">
        <f t="shared" si="50"/>
        <v>0</v>
      </c>
      <c r="H195" s="265">
        <f t="shared" ref="H195" si="60">SUM(O195,S195,U195,W195,Y195,AA195,AK195,AO195,AQ195,AS195,AU195,AW195,BC195,BE195,AY195,FK195,FL195,FM195,FQ195,FR195,BX195,CB195,DE195,DI195,DU195,DY195,ES195,ET195,EU195,FE195,FF195,FG195,GO195,GS195,HN195,HR195,HT195,HV195,HX195,HZ195,IJ195,IN195,IP195,IR195,IT195,IV195,FS195,FW195,FX195,FY195,GC195,GD195,GE195,GU195,GW195,GY195,HA195,HC195,IB195,IX195,IZ195,DK195,DM195,DO195,DQ195,IF195,EA195,EC195,EE195,EG195,ID195)</f>
        <v>0</v>
      </c>
      <c r="I195" s="265">
        <f t="shared" si="51"/>
        <v>0</v>
      </c>
      <c r="J195" s="290"/>
      <c r="GI195" s="294"/>
      <c r="GK195" s="294"/>
    </row>
    <row r="196" spans="1:261" ht="17.25" customHeight="1" x14ac:dyDescent="0.3">
      <c r="E196" s="265">
        <f t="shared" ref="E196:E202" si="61">SUM(F196,G196,H196,I196)</f>
        <v>0</v>
      </c>
      <c r="F196" s="265">
        <f t="shared" ref="F196:F202" si="62">SUM(M196,Q196,AI196,AM196,BV196,BZ196,DC196,DG196,DS196,DW196,EM196,EN196,EO196,EY196,EZ196,FA196,GM196,GQ196,HL196,HP196,IH196,IL196,)</f>
        <v>0</v>
      </c>
      <c r="G196" s="265">
        <f t="shared" ref="G196:G202" si="63">SUM(N196,R196,AJ196,AN196,BW196,CA196,DD196,DH196,DT196,DX196,EP196,EQ196,ER196,FB196,FC196,FD196,GN196,GR196,HM196,HQ196,II196,IM196,)</f>
        <v>0</v>
      </c>
      <c r="H196" s="265">
        <f t="shared" ref="H196:H202" si="64">SUM(O196,S196,U196,W196,Y196,AA196,AK196,AO196,AQ196,AS196,AU196,AW196,BC196,BE196,AY196,FK196,FL196,FM196,FQ196,FR196,BX196,CB196,DE196,DI196,DU196,DY196,ES196,ET196,EU196,FE196,FF196,FG196,GO196,GS196,HN196,HR196,HT196,HV196,HX196,HZ196,IJ196,IN196,IP196,IR196,IT196,IV196,FS196,FW196,FX196,FY196,GC196,GD196,GE196,GU196,GW196,GY196,HA196,HC196,IB196,IX196,IZ196,DK196,DM196,DO196,DQ196,IF196,EA196,EC196,EE196,EG196,ID196)</f>
        <v>0</v>
      </c>
      <c r="I196" s="265">
        <f t="shared" ref="I196:I202" si="65">SUM(P196,T196,V196,X196,Z196,AB196,AL196,AP196,AR196,AT196,AV196,AX196,BD196,BF196,BY196,CC196,DF196,DJ196,DV196,DZ196,EV196,EW196,EX196,FH196,FI196,FJ196,GP196,GT196,HO196,HS196,HU196,HW196,HY196,IK196,IO196,IQ196,IS196,IU196,JA196,AZ196,DL196,DN196,DP196,DR196,FN196,FO196,FP196,FT196,FU196,FV196,FZ196,GA196,GB196,GF196,GG196,GH196,GV196,GX196,GZ196,HB196,HD196,IA196,IC196,IG196,IW196,IY196,EB196,ED196,EF196,EH196,IE196)</f>
        <v>0</v>
      </c>
    </row>
    <row r="197" spans="1:261" ht="17.25" customHeight="1" x14ac:dyDescent="0.3">
      <c r="E197" s="265">
        <f t="shared" si="61"/>
        <v>0</v>
      </c>
      <c r="F197" s="265">
        <f t="shared" si="62"/>
        <v>0</v>
      </c>
      <c r="G197" s="265">
        <f t="shared" si="63"/>
        <v>0</v>
      </c>
      <c r="H197" s="265">
        <f t="shared" si="64"/>
        <v>0</v>
      </c>
      <c r="I197" s="265">
        <f t="shared" si="65"/>
        <v>0</v>
      </c>
    </row>
    <row r="198" spans="1:261" ht="17.25" customHeight="1" x14ac:dyDescent="0.3">
      <c r="E198" s="265">
        <f t="shared" si="61"/>
        <v>0</v>
      </c>
      <c r="F198" s="265">
        <f t="shared" si="62"/>
        <v>0</v>
      </c>
      <c r="G198" s="265">
        <f t="shared" si="63"/>
        <v>0</v>
      </c>
      <c r="H198" s="265">
        <f t="shared" si="64"/>
        <v>0</v>
      </c>
      <c r="I198" s="265">
        <f t="shared" si="65"/>
        <v>0</v>
      </c>
    </row>
    <row r="199" spans="1:261" ht="17.25" customHeight="1" x14ac:dyDescent="0.3">
      <c r="E199" s="265">
        <f t="shared" si="61"/>
        <v>0</v>
      </c>
      <c r="F199" s="265">
        <f t="shared" si="62"/>
        <v>0</v>
      </c>
      <c r="G199" s="265">
        <f t="shared" si="63"/>
        <v>0</v>
      </c>
      <c r="H199" s="265">
        <f t="shared" si="64"/>
        <v>0</v>
      </c>
      <c r="I199" s="265">
        <f t="shared" si="65"/>
        <v>0</v>
      </c>
    </row>
    <row r="200" spans="1:261" ht="17.25" customHeight="1" x14ac:dyDescent="0.3">
      <c r="E200" s="265">
        <f t="shared" si="61"/>
        <v>0</v>
      </c>
      <c r="F200" s="265">
        <f t="shared" si="62"/>
        <v>0</v>
      </c>
      <c r="G200" s="265">
        <f t="shared" si="63"/>
        <v>0</v>
      </c>
      <c r="H200" s="265">
        <f t="shared" si="64"/>
        <v>0</v>
      </c>
      <c r="I200" s="265">
        <f t="shared" si="65"/>
        <v>0</v>
      </c>
    </row>
    <row r="201" spans="1:261" ht="17.25" customHeight="1" x14ac:dyDescent="0.3">
      <c r="E201" s="265">
        <f t="shared" si="61"/>
        <v>0</v>
      </c>
      <c r="F201" s="265">
        <f t="shared" si="62"/>
        <v>0</v>
      </c>
      <c r="G201" s="265">
        <f t="shared" si="63"/>
        <v>0</v>
      </c>
      <c r="H201" s="265">
        <f t="shared" si="64"/>
        <v>0</v>
      </c>
      <c r="I201" s="265">
        <f t="shared" si="65"/>
        <v>0</v>
      </c>
    </row>
    <row r="202" spans="1:261" ht="17.25" customHeight="1" x14ac:dyDescent="0.3">
      <c r="E202" s="265">
        <f t="shared" si="61"/>
        <v>0</v>
      </c>
      <c r="F202" s="265">
        <f t="shared" si="62"/>
        <v>0</v>
      </c>
      <c r="G202" s="265">
        <f t="shared" si="63"/>
        <v>0</v>
      </c>
      <c r="H202" s="265">
        <f t="shared" si="64"/>
        <v>0</v>
      </c>
      <c r="I202" s="265">
        <f t="shared" si="65"/>
        <v>0</v>
      </c>
    </row>
    <row r="203" spans="1:261" ht="17.25" customHeight="1" x14ac:dyDescent="0.3">
      <c r="E203" s="265">
        <f t="shared" ref="E203:E266" si="66">SUM(F203,G203,H203,I203)</f>
        <v>0</v>
      </c>
      <c r="F203" s="265">
        <f t="shared" ref="F203:F266" si="67">SUM(M203,Q203,AI203,AM203,BV203,BZ203,DC203,DG203,DS203,DW203,EM203,EN203,EO203,EY203,EZ203,FA203,GM203,GQ203,HL203,HP203,IH203,IL203,)</f>
        <v>0</v>
      </c>
      <c r="G203" s="265">
        <f t="shared" ref="G203:G266" si="68">SUM(N203,R203,AJ203,AN203,BW203,CA203,DD203,DH203,DT203,DX203,EP203,EQ203,ER203,FB203,FC203,FD203,GN203,GR203,HM203,HQ203,II203,IM203,)</f>
        <v>0</v>
      </c>
      <c r="H203" s="265">
        <f t="shared" ref="H203:H266" si="69">SUM(O203,S203,U203,W203,Y203,AA203,AK203,AO203,AQ203,AS203,AU203,AW203,BC203,BE203,AY203,FK203,FL203,FM203,FQ203,FR203,BX203,CB203,DE203,DI203,DU203,DY203,ES203,ET203,EU203,FE203,FF203,FG203,GO203,GS203,HN203,HR203,HT203,HV203,HX203,HZ203,IJ203,IN203,IP203,IR203,IT203,IV203,FS203,FW203,FX203,FY203,GC203,GD203,GE203,GU203,GW203,GY203,HA203,HC203,IB203,IX203,IZ203,DK203,DM203,DO203,DQ203,IF203,EA203,EC203,EE203,EG203,ID203)</f>
        <v>0</v>
      </c>
      <c r="I203" s="265">
        <f t="shared" ref="I203:I266" si="70">SUM(P203,T203,V203,X203,Z203,AB203,AL203,AP203,AR203,AT203,AV203,AX203,BD203,BF203,BY203,CC203,DF203,DJ203,DV203,DZ203,EV203,EW203,EX203,FH203,FI203,FJ203,GP203,GT203,HO203,HS203,HU203,HW203,HY203,IK203,IO203,IQ203,IS203,IU203,JA203,AZ203,DL203,DN203,DP203,DR203,FN203,FO203,FP203,FT203,FU203,FV203,FZ203,GA203,GB203,GF203,GG203,GH203,GV203,GX203,GZ203,HB203,HD203,IA203,IC203,IG203,IW203,IY203,EB203,ED203,EF203,EH203,IE203)</f>
        <v>0</v>
      </c>
    </row>
    <row r="204" spans="1:261" ht="17.25" customHeight="1" x14ac:dyDescent="0.3">
      <c r="E204" s="265">
        <f t="shared" si="66"/>
        <v>0</v>
      </c>
      <c r="F204" s="265">
        <f t="shared" si="67"/>
        <v>0</v>
      </c>
      <c r="G204" s="265">
        <f t="shared" si="68"/>
        <v>0</v>
      </c>
      <c r="H204" s="265">
        <f t="shared" si="69"/>
        <v>0</v>
      </c>
      <c r="I204" s="265">
        <f t="shared" si="70"/>
        <v>0</v>
      </c>
    </row>
    <row r="205" spans="1:261" ht="17.25" customHeight="1" x14ac:dyDescent="0.3">
      <c r="E205" s="265">
        <f t="shared" si="66"/>
        <v>0</v>
      </c>
      <c r="F205" s="265">
        <f t="shared" si="67"/>
        <v>0</v>
      </c>
      <c r="G205" s="265">
        <f t="shared" si="68"/>
        <v>0</v>
      </c>
      <c r="H205" s="265">
        <f t="shared" si="69"/>
        <v>0</v>
      </c>
      <c r="I205" s="265">
        <f t="shared" si="70"/>
        <v>0</v>
      </c>
    </row>
    <row r="206" spans="1:261" ht="17.25" customHeight="1" x14ac:dyDescent="0.3">
      <c r="E206" s="265">
        <f t="shared" si="66"/>
        <v>0</v>
      </c>
      <c r="F206" s="265">
        <f t="shared" si="67"/>
        <v>0</v>
      </c>
      <c r="G206" s="265">
        <f t="shared" si="68"/>
        <v>0</v>
      </c>
      <c r="H206" s="265">
        <f t="shared" si="69"/>
        <v>0</v>
      </c>
      <c r="I206" s="265">
        <f t="shared" si="70"/>
        <v>0</v>
      </c>
    </row>
    <row r="207" spans="1:261" ht="17.25" customHeight="1" x14ac:dyDescent="0.3">
      <c r="E207" s="265">
        <f t="shared" si="66"/>
        <v>0</v>
      </c>
      <c r="F207" s="265">
        <f t="shared" si="67"/>
        <v>0</v>
      </c>
      <c r="G207" s="265">
        <f t="shared" si="68"/>
        <v>0</v>
      </c>
      <c r="H207" s="265">
        <f t="shared" si="69"/>
        <v>0</v>
      </c>
      <c r="I207" s="265">
        <f t="shared" si="70"/>
        <v>0</v>
      </c>
    </row>
    <row r="208" spans="1:261" ht="17.25" customHeight="1" x14ac:dyDescent="0.3">
      <c r="E208" s="265">
        <f t="shared" si="66"/>
        <v>0</v>
      </c>
      <c r="F208" s="265">
        <f t="shared" si="67"/>
        <v>0</v>
      </c>
      <c r="G208" s="265">
        <f t="shared" si="68"/>
        <v>0</v>
      </c>
      <c r="H208" s="265">
        <f t="shared" si="69"/>
        <v>0</v>
      </c>
      <c r="I208" s="265">
        <f t="shared" si="70"/>
        <v>0</v>
      </c>
    </row>
    <row r="209" spans="5:9" ht="17.25" customHeight="1" x14ac:dyDescent="0.3">
      <c r="E209" s="265">
        <f t="shared" si="66"/>
        <v>0</v>
      </c>
      <c r="F209" s="265">
        <f t="shared" si="67"/>
        <v>0</v>
      </c>
      <c r="G209" s="265">
        <f t="shared" si="68"/>
        <v>0</v>
      </c>
      <c r="H209" s="265">
        <f t="shared" si="69"/>
        <v>0</v>
      </c>
      <c r="I209" s="265">
        <f t="shared" si="70"/>
        <v>0</v>
      </c>
    </row>
    <row r="210" spans="5:9" ht="17.25" customHeight="1" x14ac:dyDescent="0.3">
      <c r="E210" s="265">
        <f t="shared" si="66"/>
        <v>0</v>
      </c>
      <c r="F210" s="265">
        <f t="shared" si="67"/>
        <v>0</v>
      </c>
      <c r="G210" s="265">
        <f t="shared" si="68"/>
        <v>0</v>
      </c>
      <c r="H210" s="265">
        <f t="shared" si="69"/>
        <v>0</v>
      </c>
      <c r="I210" s="265">
        <f t="shared" si="70"/>
        <v>0</v>
      </c>
    </row>
    <row r="211" spans="5:9" ht="17.25" customHeight="1" x14ac:dyDescent="0.3">
      <c r="E211" s="265">
        <f t="shared" si="66"/>
        <v>0</v>
      </c>
      <c r="F211" s="265">
        <f t="shared" si="67"/>
        <v>0</v>
      </c>
      <c r="G211" s="265">
        <f t="shared" si="68"/>
        <v>0</v>
      </c>
      <c r="H211" s="265">
        <f t="shared" si="69"/>
        <v>0</v>
      </c>
      <c r="I211" s="265">
        <f t="shared" si="70"/>
        <v>0</v>
      </c>
    </row>
    <row r="212" spans="5:9" ht="17.25" customHeight="1" x14ac:dyDescent="0.3">
      <c r="E212" s="265">
        <f t="shared" si="66"/>
        <v>0</v>
      </c>
      <c r="F212" s="265">
        <f t="shared" si="67"/>
        <v>0</v>
      </c>
      <c r="G212" s="265">
        <f t="shared" si="68"/>
        <v>0</v>
      </c>
      <c r="H212" s="265">
        <f t="shared" si="69"/>
        <v>0</v>
      </c>
      <c r="I212" s="265">
        <f t="shared" si="70"/>
        <v>0</v>
      </c>
    </row>
    <row r="213" spans="5:9" ht="17.25" customHeight="1" x14ac:dyDescent="0.3">
      <c r="E213" s="265">
        <f t="shared" si="66"/>
        <v>0</v>
      </c>
      <c r="F213" s="265">
        <f t="shared" si="67"/>
        <v>0</v>
      </c>
      <c r="G213" s="265">
        <f t="shared" si="68"/>
        <v>0</v>
      </c>
      <c r="H213" s="265">
        <f t="shared" si="69"/>
        <v>0</v>
      </c>
      <c r="I213" s="265">
        <f t="shared" si="70"/>
        <v>0</v>
      </c>
    </row>
    <row r="214" spans="5:9" ht="17.25" customHeight="1" x14ac:dyDescent="0.3">
      <c r="E214" s="265">
        <f t="shared" si="66"/>
        <v>0</v>
      </c>
      <c r="F214" s="265">
        <f t="shared" si="67"/>
        <v>0</v>
      </c>
      <c r="G214" s="265">
        <f t="shared" si="68"/>
        <v>0</v>
      </c>
      <c r="H214" s="265">
        <f t="shared" si="69"/>
        <v>0</v>
      </c>
      <c r="I214" s="265">
        <f t="shared" si="70"/>
        <v>0</v>
      </c>
    </row>
    <row r="215" spans="5:9" ht="17.25" customHeight="1" x14ac:dyDescent="0.3">
      <c r="E215" s="265">
        <f t="shared" si="66"/>
        <v>0</v>
      </c>
      <c r="F215" s="265">
        <f t="shared" si="67"/>
        <v>0</v>
      </c>
      <c r="G215" s="265">
        <f t="shared" si="68"/>
        <v>0</v>
      </c>
      <c r="H215" s="265">
        <f t="shared" si="69"/>
        <v>0</v>
      </c>
      <c r="I215" s="265">
        <f t="shared" si="70"/>
        <v>0</v>
      </c>
    </row>
    <row r="216" spans="5:9" ht="17.25" customHeight="1" x14ac:dyDescent="0.3">
      <c r="E216" s="265">
        <f t="shared" si="66"/>
        <v>0</v>
      </c>
      <c r="F216" s="265">
        <f t="shared" si="67"/>
        <v>0</v>
      </c>
      <c r="G216" s="265">
        <f t="shared" si="68"/>
        <v>0</v>
      </c>
      <c r="H216" s="265">
        <f t="shared" si="69"/>
        <v>0</v>
      </c>
      <c r="I216" s="265">
        <f t="shared" si="70"/>
        <v>0</v>
      </c>
    </row>
    <row r="217" spans="5:9" ht="17.25" customHeight="1" x14ac:dyDescent="0.3">
      <c r="E217" s="265">
        <f t="shared" si="66"/>
        <v>0</v>
      </c>
      <c r="F217" s="265">
        <f t="shared" si="67"/>
        <v>0</v>
      </c>
      <c r="G217" s="265">
        <f t="shared" si="68"/>
        <v>0</v>
      </c>
      <c r="H217" s="265">
        <f t="shared" si="69"/>
        <v>0</v>
      </c>
      <c r="I217" s="265">
        <f t="shared" si="70"/>
        <v>0</v>
      </c>
    </row>
    <row r="218" spans="5:9" ht="17.25" customHeight="1" x14ac:dyDescent="0.3">
      <c r="E218" s="265">
        <f t="shared" si="66"/>
        <v>0</v>
      </c>
      <c r="F218" s="265">
        <f t="shared" si="67"/>
        <v>0</v>
      </c>
      <c r="G218" s="265">
        <f t="shared" si="68"/>
        <v>0</v>
      </c>
      <c r="H218" s="265">
        <f t="shared" si="69"/>
        <v>0</v>
      </c>
      <c r="I218" s="265">
        <f t="shared" si="70"/>
        <v>0</v>
      </c>
    </row>
    <row r="219" spans="5:9" ht="17.25" customHeight="1" x14ac:dyDescent="0.3">
      <c r="E219" s="265">
        <f t="shared" si="66"/>
        <v>0</v>
      </c>
      <c r="F219" s="265">
        <f t="shared" si="67"/>
        <v>0</v>
      </c>
      <c r="G219" s="265">
        <f t="shared" si="68"/>
        <v>0</v>
      </c>
      <c r="H219" s="265">
        <f t="shared" si="69"/>
        <v>0</v>
      </c>
      <c r="I219" s="265">
        <f t="shared" si="70"/>
        <v>0</v>
      </c>
    </row>
    <row r="220" spans="5:9" ht="17.25" customHeight="1" x14ac:dyDescent="0.3">
      <c r="E220" s="265">
        <f t="shared" si="66"/>
        <v>0</v>
      </c>
      <c r="F220" s="265">
        <f t="shared" si="67"/>
        <v>0</v>
      </c>
      <c r="G220" s="265">
        <f t="shared" si="68"/>
        <v>0</v>
      </c>
      <c r="H220" s="265">
        <f t="shared" si="69"/>
        <v>0</v>
      </c>
      <c r="I220" s="265">
        <f t="shared" si="70"/>
        <v>0</v>
      </c>
    </row>
    <row r="221" spans="5:9" ht="17.25" customHeight="1" x14ac:dyDescent="0.3">
      <c r="E221" s="265">
        <f t="shared" si="66"/>
        <v>0</v>
      </c>
      <c r="F221" s="265">
        <f t="shared" si="67"/>
        <v>0</v>
      </c>
      <c r="G221" s="265">
        <f t="shared" si="68"/>
        <v>0</v>
      </c>
      <c r="H221" s="265">
        <f t="shared" si="69"/>
        <v>0</v>
      </c>
      <c r="I221" s="265">
        <f t="shared" si="70"/>
        <v>0</v>
      </c>
    </row>
    <row r="222" spans="5:9" ht="17.25" customHeight="1" x14ac:dyDescent="0.3">
      <c r="E222" s="265">
        <f t="shared" si="66"/>
        <v>0</v>
      </c>
      <c r="F222" s="265">
        <f t="shared" si="67"/>
        <v>0</v>
      </c>
      <c r="G222" s="265">
        <f t="shared" si="68"/>
        <v>0</v>
      </c>
      <c r="H222" s="265">
        <f t="shared" si="69"/>
        <v>0</v>
      </c>
      <c r="I222" s="265">
        <f t="shared" si="70"/>
        <v>0</v>
      </c>
    </row>
    <row r="223" spans="5:9" ht="17.25" customHeight="1" x14ac:dyDescent="0.3">
      <c r="E223" s="265">
        <f t="shared" si="66"/>
        <v>0</v>
      </c>
      <c r="F223" s="265">
        <f t="shared" si="67"/>
        <v>0</v>
      </c>
      <c r="G223" s="265">
        <f t="shared" si="68"/>
        <v>0</v>
      </c>
      <c r="H223" s="265">
        <f t="shared" si="69"/>
        <v>0</v>
      </c>
      <c r="I223" s="265">
        <f t="shared" si="70"/>
        <v>0</v>
      </c>
    </row>
    <row r="224" spans="5:9" ht="17.25" customHeight="1" x14ac:dyDescent="0.3">
      <c r="E224" s="265">
        <f t="shared" si="66"/>
        <v>0</v>
      </c>
      <c r="F224" s="265">
        <f t="shared" si="67"/>
        <v>0</v>
      </c>
      <c r="G224" s="265">
        <f t="shared" si="68"/>
        <v>0</v>
      </c>
      <c r="H224" s="265">
        <f t="shared" si="69"/>
        <v>0</v>
      </c>
      <c r="I224" s="265">
        <f t="shared" si="70"/>
        <v>0</v>
      </c>
    </row>
    <row r="225" spans="5:9" ht="17.25" customHeight="1" x14ac:dyDescent="0.3">
      <c r="E225" s="265">
        <f t="shared" si="66"/>
        <v>0</v>
      </c>
      <c r="F225" s="265">
        <f t="shared" si="67"/>
        <v>0</v>
      </c>
      <c r="G225" s="265">
        <f t="shared" si="68"/>
        <v>0</v>
      </c>
      <c r="H225" s="265">
        <f t="shared" si="69"/>
        <v>0</v>
      </c>
      <c r="I225" s="265">
        <f t="shared" si="70"/>
        <v>0</v>
      </c>
    </row>
    <row r="226" spans="5:9" ht="17.25" customHeight="1" x14ac:dyDescent="0.3">
      <c r="E226" s="265">
        <f t="shared" si="66"/>
        <v>0</v>
      </c>
      <c r="F226" s="265">
        <f t="shared" si="67"/>
        <v>0</v>
      </c>
      <c r="G226" s="265">
        <f t="shared" si="68"/>
        <v>0</v>
      </c>
      <c r="H226" s="265">
        <f t="shared" si="69"/>
        <v>0</v>
      </c>
      <c r="I226" s="265">
        <f t="shared" si="70"/>
        <v>0</v>
      </c>
    </row>
    <row r="227" spans="5:9" ht="17.25" customHeight="1" x14ac:dyDescent="0.3">
      <c r="E227" s="265">
        <f t="shared" si="66"/>
        <v>0</v>
      </c>
      <c r="F227" s="265">
        <f t="shared" si="67"/>
        <v>0</v>
      </c>
      <c r="G227" s="265">
        <f t="shared" si="68"/>
        <v>0</v>
      </c>
      <c r="H227" s="265">
        <f t="shared" si="69"/>
        <v>0</v>
      </c>
      <c r="I227" s="265">
        <f t="shared" si="70"/>
        <v>0</v>
      </c>
    </row>
    <row r="228" spans="5:9" ht="17.25" customHeight="1" x14ac:dyDescent="0.3">
      <c r="E228" s="265">
        <f t="shared" si="66"/>
        <v>0</v>
      </c>
      <c r="F228" s="265">
        <f t="shared" si="67"/>
        <v>0</v>
      </c>
      <c r="G228" s="265">
        <f t="shared" si="68"/>
        <v>0</v>
      </c>
      <c r="H228" s="265">
        <f t="shared" si="69"/>
        <v>0</v>
      </c>
      <c r="I228" s="265">
        <f t="shared" si="70"/>
        <v>0</v>
      </c>
    </row>
    <row r="229" spans="5:9" ht="17.25" customHeight="1" x14ac:dyDescent="0.3">
      <c r="E229" s="265">
        <f t="shared" si="66"/>
        <v>0</v>
      </c>
      <c r="F229" s="265">
        <f t="shared" si="67"/>
        <v>0</v>
      </c>
      <c r="G229" s="265">
        <f t="shared" si="68"/>
        <v>0</v>
      </c>
      <c r="H229" s="265">
        <f t="shared" si="69"/>
        <v>0</v>
      </c>
      <c r="I229" s="265">
        <f t="shared" si="70"/>
        <v>0</v>
      </c>
    </row>
    <row r="230" spans="5:9" ht="17.25" customHeight="1" x14ac:dyDescent="0.3">
      <c r="E230" s="265">
        <f t="shared" si="66"/>
        <v>0</v>
      </c>
      <c r="F230" s="265">
        <f t="shared" si="67"/>
        <v>0</v>
      </c>
      <c r="G230" s="265">
        <f t="shared" si="68"/>
        <v>0</v>
      </c>
      <c r="H230" s="265">
        <f t="shared" si="69"/>
        <v>0</v>
      </c>
      <c r="I230" s="265">
        <f t="shared" si="70"/>
        <v>0</v>
      </c>
    </row>
    <row r="231" spans="5:9" ht="17.25" customHeight="1" x14ac:dyDescent="0.3">
      <c r="E231" s="265">
        <f t="shared" si="66"/>
        <v>0</v>
      </c>
      <c r="F231" s="265">
        <f t="shared" si="67"/>
        <v>0</v>
      </c>
      <c r="G231" s="265">
        <f t="shared" si="68"/>
        <v>0</v>
      </c>
      <c r="H231" s="265">
        <f t="shared" si="69"/>
        <v>0</v>
      </c>
      <c r="I231" s="265">
        <f t="shared" si="70"/>
        <v>0</v>
      </c>
    </row>
    <row r="232" spans="5:9" ht="17.25" customHeight="1" x14ac:dyDescent="0.3">
      <c r="E232" s="265">
        <f t="shared" si="66"/>
        <v>0</v>
      </c>
      <c r="F232" s="265">
        <f t="shared" si="67"/>
        <v>0</v>
      </c>
      <c r="G232" s="265">
        <f t="shared" si="68"/>
        <v>0</v>
      </c>
      <c r="H232" s="265">
        <f t="shared" si="69"/>
        <v>0</v>
      </c>
      <c r="I232" s="265">
        <f t="shared" si="70"/>
        <v>0</v>
      </c>
    </row>
    <row r="233" spans="5:9" ht="17.25" customHeight="1" x14ac:dyDescent="0.3">
      <c r="E233" s="265">
        <f t="shared" si="66"/>
        <v>0</v>
      </c>
      <c r="F233" s="265">
        <f t="shared" si="67"/>
        <v>0</v>
      </c>
      <c r="G233" s="265">
        <f t="shared" si="68"/>
        <v>0</v>
      </c>
      <c r="H233" s="265">
        <f t="shared" si="69"/>
        <v>0</v>
      </c>
      <c r="I233" s="265">
        <f t="shared" si="70"/>
        <v>0</v>
      </c>
    </row>
    <row r="234" spans="5:9" ht="17.25" customHeight="1" x14ac:dyDescent="0.3">
      <c r="E234" s="265">
        <f t="shared" si="66"/>
        <v>0</v>
      </c>
      <c r="F234" s="265">
        <f t="shared" si="67"/>
        <v>0</v>
      </c>
      <c r="G234" s="265">
        <f t="shared" si="68"/>
        <v>0</v>
      </c>
      <c r="H234" s="265">
        <f t="shared" si="69"/>
        <v>0</v>
      </c>
      <c r="I234" s="265">
        <f t="shared" si="70"/>
        <v>0</v>
      </c>
    </row>
    <row r="235" spans="5:9" ht="17.25" customHeight="1" x14ac:dyDescent="0.3">
      <c r="E235" s="265">
        <f t="shared" si="66"/>
        <v>0</v>
      </c>
      <c r="F235" s="265">
        <f t="shared" si="67"/>
        <v>0</v>
      </c>
      <c r="G235" s="265">
        <f t="shared" si="68"/>
        <v>0</v>
      </c>
      <c r="H235" s="265">
        <f t="shared" si="69"/>
        <v>0</v>
      </c>
      <c r="I235" s="265">
        <f t="shared" si="70"/>
        <v>0</v>
      </c>
    </row>
    <row r="236" spans="5:9" ht="17.25" customHeight="1" x14ac:dyDescent="0.3">
      <c r="E236" s="265">
        <f t="shared" si="66"/>
        <v>0</v>
      </c>
      <c r="F236" s="265">
        <f t="shared" si="67"/>
        <v>0</v>
      </c>
      <c r="G236" s="265">
        <f t="shared" si="68"/>
        <v>0</v>
      </c>
      <c r="H236" s="265">
        <f t="shared" si="69"/>
        <v>0</v>
      </c>
      <c r="I236" s="265">
        <f t="shared" si="70"/>
        <v>0</v>
      </c>
    </row>
    <row r="237" spans="5:9" ht="17.25" customHeight="1" x14ac:dyDescent="0.3">
      <c r="E237" s="265">
        <f t="shared" si="66"/>
        <v>0</v>
      </c>
      <c r="F237" s="265">
        <f t="shared" si="67"/>
        <v>0</v>
      </c>
      <c r="G237" s="265">
        <f t="shared" si="68"/>
        <v>0</v>
      </c>
      <c r="H237" s="265">
        <f t="shared" si="69"/>
        <v>0</v>
      </c>
      <c r="I237" s="265">
        <f t="shared" si="70"/>
        <v>0</v>
      </c>
    </row>
    <row r="238" spans="5:9" ht="17.25" customHeight="1" x14ac:dyDescent="0.3">
      <c r="E238" s="265">
        <f t="shared" si="66"/>
        <v>0</v>
      </c>
      <c r="F238" s="265">
        <f t="shared" si="67"/>
        <v>0</v>
      </c>
      <c r="G238" s="265">
        <f t="shared" si="68"/>
        <v>0</v>
      </c>
      <c r="H238" s="265">
        <f t="shared" si="69"/>
        <v>0</v>
      </c>
      <c r="I238" s="265">
        <f t="shared" si="70"/>
        <v>0</v>
      </c>
    </row>
    <row r="239" spans="5:9" ht="17.25" customHeight="1" x14ac:dyDescent="0.3">
      <c r="E239" s="265">
        <f t="shared" si="66"/>
        <v>0</v>
      </c>
      <c r="F239" s="265">
        <f t="shared" si="67"/>
        <v>0</v>
      </c>
      <c r="G239" s="265">
        <f t="shared" si="68"/>
        <v>0</v>
      </c>
      <c r="H239" s="265">
        <f t="shared" si="69"/>
        <v>0</v>
      </c>
      <c r="I239" s="265">
        <f t="shared" si="70"/>
        <v>0</v>
      </c>
    </row>
    <row r="240" spans="5:9" ht="17.25" customHeight="1" x14ac:dyDescent="0.3">
      <c r="E240" s="265">
        <f t="shared" si="66"/>
        <v>0</v>
      </c>
      <c r="F240" s="265">
        <f t="shared" si="67"/>
        <v>0</v>
      </c>
      <c r="G240" s="265">
        <f t="shared" si="68"/>
        <v>0</v>
      </c>
      <c r="H240" s="265">
        <f t="shared" si="69"/>
        <v>0</v>
      </c>
      <c r="I240" s="265">
        <f t="shared" si="70"/>
        <v>0</v>
      </c>
    </row>
    <row r="241" spans="5:9" ht="17.25" customHeight="1" x14ac:dyDescent="0.3">
      <c r="E241" s="265">
        <f t="shared" si="66"/>
        <v>0</v>
      </c>
      <c r="F241" s="265">
        <f t="shared" si="67"/>
        <v>0</v>
      </c>
      <c r="G241" s="265">
        <f t="shared" si="68"/>
        <v>0</v>
      </c>
      <c r="H241" s="265">
        <f t="shared" si="69"/>
        <v>0</v>
      </c>
      <c r="I241" s="265">
        <f t="shared" si="70"/>
        <v>0</v>
      </c>
    </row>
    <row r="242" spans="5:9" ht="17.25" customHeight="1" x14ac:dyDescent="0.3">
      <c r="E242" s="265">
        <f t="shared" si="66"/>
        <v>0</v>
      </c>
      <c r="F242" s="265">
        <f t="shared" si="67"/>
        <v>0</v>
      </c>
      <c r="G242" s="265">
        <f t="shared" si="68"/>
        <v>0</v>
      </c>
      <c r="H242" s="265">
        <f t="shared" si="69"/>
        <v>0</v>
      </c>
      <c r="I242" s="265">
        <f t="shared" si="70"/>
        <v>0</v>
      </c>
    </row>
    <row r="243" spans="5:9" ht="17.25" customHeight="1" x14ac:dyDescent="0.3">
      <c r="E243" s="265">
        <f t="shared" si="66"/>
        <v>0</v>
      </c>
      <c r="F243" s="265">
        <f t="shared" si="67"/>
        <v>0</v>
      </c>
      <c r="G243" s="265">
        <f t="shared" si="68"/>
        <v>0</v>
      </c>
      <c r="H243" s="265">
        <f t="shared" si="69"/>
        <v>0</v>
      </c>
      <c r="I243" s="265">
        <f t="shared" si="70"/>
        <v>0</v>
      </c>
    </row>
    <row r="244" spans="5:9" ht="17.25" customHeight="1" x14ac:dyDescent="0.3">
      <c r="E244" s="265">
        <f t="shared" si="66"/>
        <v>0</v>
      </c>
      <c r="F244" s="265">
        <f t="shared" si="67"/>
        <v>0</v>
      </c>
      <c r="G244" s="265">
        <f t="shared" si="68"/>
        <v>0</v>
      </c>
      <c r="H244" s="265">
        <f t="shared" si="69"/>
        <v>0</v>
      </c>
      <c r="I244" s="265">
        <f t="shared" si="70"/>
        <v>0</v>
      </c>
    </row>
    <row r="245" spans="5:9" ht="17.25" customHeight="1" x14ac:dyDescent="0.3">
      <c r="E245" s="265">
        <f t="shared" si="66"/>
        <v>0</v>
      </c>
      <c r="F245" s="265">
        <f t="shared" si="67"/>
        <v>0</v>
      </c>
      <c r="G245" s="265">
        <f t="shared" si="68"/>
        <v>0</v>
      </c>
      <c r="H245" s="265">
        <f t="shared" si="69"/>
        <v>0</v>
      </c>
      <c r="I245" s="265">
        <f t="shared" si="70"/>
        <v>0</v>
      </c>
    </row>
    <row r="246" spans="5:9" ht="17.25" customHeight="1" x14ac:dyDescent="0.3">
      <c r="E246" s="265">
        <f t="shared" si="66"/>
        <v>0</v>
      </c>
      <c r="F246" s="265">
        <f t="shared" si="67"/>
        <v>0</v>
      </c>
      <c r="G246" s="265">
        <f t="shared" si="68"/>
        <v>0</v>
      </c>
      <c r="H246" s="265">
        <f t="shared" si="69"/>
        <v>0</v>
      </c>
      <c r="I246" s="265">
        <f t="shared" si="70"/>
        <v>0</v>
      </c>
    </row>
    <row r="247" spans="5:9" ht="17.25" customHeight="1" x14ac:dyDescent="0.3">
      <c r="E247" s="265">
        <f t="shared" si="66"/>
        <v>0</v>
      </c>
      <c r="F247" s="265">
        <f t="shared" si="67"/>
        <v>0</v>
      </c>
      <c r="G247" s="265">
        <f t="shared" si="68"/>
        <v>0</v>
      </c>
      <c r="H247" s="265">
        <f t="shared" si="69"/>
        <v>0</v>
      </c>
      <c r="I247" s="265">
        <f t="shared" si="70"/>
        <v>0</v>
      </c>
    </row>
    <row r="248" spans="5:9" ht="17.25" customHeight="1" x14ac:dyDescent="0.3">
      <c r="E248" s="265">
        <f t="shared" si="66"/>
        <v>0</v>
      </c>
      <c r="F248" s="265">
        <f t="shared" si="67"/>
        <v>0</v>
      </c>
      <c r="G248" s="265">
        <f t="shared" si="68"/>
        <v>0</v>
      </c>
      <c r="H248" s="265">
        <f t="shared" si="69"/>
        <v>0</v>
      </c>
      <c r="I248" s="265">
        <f t="shared" si="70"/>
        <v>0</v>
      </c>
    </row>
    <row r="249" spans="5:9" ht="17.25" customHeight="1" x14ac:dyDescent="0.3">
      <c r="E249" s="265">
        <f t="shared" si="66"/>
        <v>0</v>
      </c>
      <c r="F249" s="265">
        <f t="shared" si="67"/>
        <v>0</v>
      </c>
      <c r="G249" s="265">
        <f t="shared" si="68"/>
        <v>0</v>
      </c>
      <c r="H249" s="265">
        <f t="shared" si="69"/>
        <v>0</v>
      </c>
      <c r="I249" s="265">
        <f t="shared" si="70"/>
        <v>0</v>
      </c>
    </row>
    <row r="250" spans="5:9" ht="17.25" customHeight="1" x14ac:dyDescent="0.3">
      <c r="E250" s="265">
        <f t="shared" si="66"/>
        <v>0</v>
      </c>
      <c r="F250" s="265">
        <f t="shared" si="67"/>
        <v>0</v>
      </c>
      <c r="G250" s="265">
        <f t="shared" si="68"/>
        <v>0</v>
      </c>
      <c r="H250" s="265">
        <f t="shared" si="69"/>
        <v>0</v>
      </c>
      <c r="I250" s="265">
        <f t="shared" si="70"/>
        <v>0</v>
      </c>
    </row>
    <row r="251" spans="5:9" ht="17.25" customHeight="1" x14ac:dyDescent="0.3">
      <c r="E251" s="265">
        <f t="shared" si="66"/>
        <v>0</v>
      </c>
      <c r="F251" s="265">
        <f t="shared" si="67"/>
        <v>0</v>
      </c>
      <c r="G251" s="265">
        <f t="shared" si="68"/>
        <v>0</v>
      </c>
      <c r="H251" s="265">
        <f t="shared" si="69"/>
        <v>0</v>
      </c>
      <c r="I251" s="265">
        <f t="shared" si="70"/>
        <v>0</v>
      </c>
    </row>
    <row r="252" spans="5:9" ht="17.25" customHeight="1" x14ac:dyDescent="0.3">
      <c r="E252" s="265">
        <f t="shared" si="66"/>
        <v>0</v>
      </c>
      <c r="F252" s="265">
        <f t="shared" si="67"/>
        <v>0</v>
      </c>
      <c r="G252" s="265">
        <f t="shared" si="68"/>
        <v>0</v>
      </c>
      <c r="H252" s="265">
        <f t="shared" si="69"/>
        <v>0</v>
      </c>
      <c r="I252" s="265">
        <f t="shared" si="70"/>
        <v>0</v>
      </c>
    </row>
    <row r="253" spans="5:9" ht="17.25" customHeight="1" x14ac:dyDescent="0.3">
      <c r="E253" s="265">
        <f t="shared" si="66"/>
        <v>0</v>
      </c>
      <c r="F253" s="265">
        <f t="shared" si="67"/>
        <v>0</v>
      </c>
      <c r="G253" s="265">
        <f t="shared" si="68"/>
        <v>0</v>
      </c>
      <c r="H253" s="265">
        <f t="shared" si="69"/>
        <v>0</v>
      </c>
      <c r="I253" s="265">
        <f t="shared" si="70"/>
        <v>0</v>
      </c>
    </row>
    <row r="254" spans="5:9" ht="17.25" customHeight="1" x14ac:dyDescent="0.3">
      <c r="E254" s="265">
        <f t="shared" si="66"/>
        <v>0</v>
      </c>
      <c r="F254" s="265">
        <f t="shared" si="67"/>
        <v>0</v>
      </c>
      <c r="G254" s="265">
        <f t="shared" si="68"/>
        <v>0</v>
      </c>
      <c r="H254" s="265">
        <f t="shared" si="69"/>
        <v>0</v>
      </c>
      <c r="I254" s="265">
        <f t="shared" si="70"/>
        <v>0</v>
      </c>
    </row>
    <row r="255" spans="5:9" ht="17.25" customHeight="1" x14ac:dyDescent="0.3">
      <c r="E255" s="265">
        <f t="shared" si="66"/>
        <v>0</v>
      </c>
      <c r="F255" s="265">
        <f t="shared" si="67"/>
        <v>0</v>
      </c>
      <c r="G255" s="265">
        <f t="shared" si="68"/>
        <v>0</v>
      </c>
      <c r="H255" s="265">
        <f t="shared" si="69"/>
        <v>0</v>
      </c>
      <c r="I255" s="265">
        <f t="shared" si="70"/>
        <v>0</v>
      </c>
    </row>
    <row r="256" spans="5:9" ht="17.25" customHeight="1" x14ac:dyDescent="0.3">
      <c r="E256" s="265">
        <f t="shared" si="66"/>
        <v>0</v>
      </c>
      <c r="F256" s="265">
        <f t="shared" si="67"/>
        <v>0</v>
      </c>
      <c r="G256" s="265">
        <f t="shared" si="68"/>
        <v>0</v>
      </c>
      <c r="H256" s="265">
        <f t="shared" si="69"/>
        <v>0</v>
      </c>
      <c r="I256" s="265">
        <f t="shared" si="70"/>
        <v>0</v>
      </c>
    </row>
    <row r="257" spans="5:9" ht="17.25" customHeight="1" x14ac:dyDescent="0.3">
      <c r="E257" s="265">
        <f t="shared" si="66"/>
        <v>0</v>
      </c>
      <c r="F257" s="265">
        <f t="shared" si="67"/>
        <v>0</v>
      </c>
      <c r="G257" s="265">
        <f t="shared" si="68"/>
        <v>0</v>
      </c>
      <c r="H257" s="265">
        <f t="shared" si="69"/>
        <v>0</v>
      </c>
      <c r="I257" s="265">
        <f t="shared" si="70"/>
        <v>0</v>
      </c>
    </row>
    <row r="258" spans="5:9" ht="17.25" customHeight="1" x14ac:dyDescent="0.3">
      <c r="E258" s="265">
        <f t="shared" si="66"/>
        <v>0</v>
      </c>
      <c r="F258" s="265">
        <f t="shared" si="67"/>
        <v>0</v>
      </c>
      <c r="G258" s="265">
        <f t="shared" si="68"/>
        <v>0</v>
      </c>
      <c r="H258" s="265">
        <f t="shared" si="69"/>
        <v>0</v>
      </c>
      <c r="I258" s="265">
        <f t="shared" si="70"/>
        <v>0</v>
      </c>
    </row>
    <row r="259" spans="5:9" ht="17.25" customHeight="1" x14ac:dyDescent="0.3">
      <c r="E259" s="265">
        <f t="shared" si="66"/>
        <v>0</v>
      </c>
      <c r="F259" s="265">
        <f t="shared" si="67"/>
        <v>0</v>
      </c>
      <c r="G259" s="265">
        <f t="shared" si="68"/>
        <v>0</v>
      </c>
      <c r="H259" s="265">
        <f t="shared" si="69"/>
        <v>0</v>
      </c>
      <c r="I259" s="265">
        <f t="shared" si="70"/>
        <v>0</v>
      </c>
    </row>
    <row r="260" spans="5:9" ht="17.25" customHeight="1" x14ac:dyDescent="0.3">
      <c r="E260" s="265">
        <f t="shared" si="66"/>
        <v>0</v>
      </c>
      <c r="F260" s="265">
        <f t="shared" si="67"/>
        <v>0</v>
      </c>
      <c r="G260" s="265">
        <f t="shared" si="68"/>
        <v>0</v>
      </c>
      <c r="H260" s="265">
        <f t="shared" si="69"/>
        <v>0</v>
      </c>
      <c r="I260" s="265">
        <f t="shared" si="70"/>
        <v>0</v>
      </c>
    </row>
    <row r="261" spans="5:9" ht="17.25" customHeight="1" x14ac:dyDescent="0.3">
      <c r="E261" s="265">
        <f t="shared" si="66"/>
        <v>0</v>
      </c>
      <c r="F261" s="265">
        <f t="shared" si="67"/>
        <v>0</v>
      </c>
      <c r="G261" s="265">
        <f t="shared" si="68"/>
        <v>0</v>
      </c>
      <c r="H261" s="265">
        <f t="shared" si="69"/>
        <v>0</v>
      </c>
      <c r="I261" s="265">
        <f t="shared" si="70"/>
        <v>0</v>
      </c>
    </row>
    <row r="262" spans="5:9" ht="17.25" customHeight="1" x14ac:dyDescent="0.3">
      <c r="E262" s="265">
        <f t="shared" si="66"/>
        <v>0</v>
      </c>
      <c r="F262" s="265">
        <f t="shared" si="67"/>
        <v>0</v>
      </c>
      <c r="G262" s="265">
        <f t="shared" si="68"/>
        <v>0</v>
      </c>
      <c r="H262" s="265">
        <f t="shared" si="69"/>
        <v>0</v>
      </c>
      <c r="I262" s="265">
        <f t="shared" si="70"/>
        <v>0</v>
      </c>
    </row>
    <row r="263" spans="5:9" ht="17.25" customHeight="1" x14ac:dyDescent="0.3">
      <c r="E263" s="265">
        <f t="shared" si="66"/>
        <v>0</v>
      </c>
      <c r="F263" s="265">
        <f t="shared" si="67"/>
        <v>0</v>
      </c>
      <c r="G263" s="265">
        <f t="shared" si="68"/>
        <v>0</v>
      </c>
      <c r="H263" s="265">
        <f t="shared" si="69"/>
        <v>0</v>
      </c>
      <c r="I263" s="265">
        <f t="shared" si="70"/>
        <v>0</v>
      </c>
    </row>
    <row r="264" spans="5:9" ht="17.25" customHeight="1" x14ac:dyDescent="0.3">
      <c r="E264" s="265">
        <f t="shared" si="66"/>
        <v>0</v>
      </c>
      <c r="F264" s="265">
        <f t="shared" si="67"/>
        <v>0</v>
      </c>
      <c r="G264" s="265">
        <f t="shared" si="68"/>
        <v>0</v>
      </c>
      <c r="H264" s="265">
        <f t="shared" si="69"/>
        <v>0</v>
      </c>
      <c r="I264" s="265">
        <f t="shared" si="70"/>
        <v>0</v>
      </c>
    </row>
    <row r="265" spans="5:9" ht="17.25" customHeight="1" x14ac:dyDescent="0.3">
      <c r="E265" s="265">
        <f t="shared" si="66"/>
        <v>0</v>
      </c>
      <c r="F265" s="265">
        <f t="shared" si="67"/>
        <v>0</v>
      </c>
      <c r="G265" s="265">
        <f t="shared" si="68"/>
        <v>0</v>
      </c>
      <c r="H265" s="265">
        <f t="shared" si="69"/>
        <v>0</v>
      </c>
      <c r="I265" s="265">
        <f t="shared" si="70"/>
        <v>0</v>
      </c>
    </row>
    <row r="266" spans="5:9" ht="17.25" customHeight="1" x14ac:dyDescent="0.3">
      <c r="E266" s="265">
        <f t="shared" si="66"/>
        <v>0</v>
      </c>
      <c r="F266" s="265">
        <f t="shared" si="67"/>
        <v>0</v>
      </c>
      <c r="G266" s="265">
        <f t="shared" si="68"/>
        <v>0</v>
      </c>
      <c r="H266" s="265">
        <f t="shared" si="69"/>
        <v>0</v>
      </c>
      <c r="I266" s="265">
        <f t="shared" si="70"/>
        <v>0</v>
      </c>
    </row>
    <row r="267" spans="5:9" ht="17.25" customHeight="1" x14ac:dyDescent="0.3">
      <c r="E267" s="265">
        <f t="shared" ref="E267:E330" si="71">SUM(F267,G267,H267,I267)</f>
        <v>0</v>
      </c>
      <c r="F267" s="265">
        <f t="shared" ref="F267:F330" si="72">SUM(M267,Q267,AI267,AM267,BV267,BZ267,DC267,DG267,DS267,DW267,EM267,EN267,EO267,EY267,EZ267,FA267,GM267,GQ267,HL267,HP267,IH267,IL267,)</f>
        <v>0</v>
      </c>
      <c r="G267" s="265">
        <f t="shared" ref="G267:G330" si="73">SUM(N267,R267,AJ267,AN267,BW267,CA267,DD267,DH267,DT267,DX267,EP267,EQ267,ER267,FB267,FC267,FD267,GN267,GR267,HM267,HQ267,II267,IM267,)</f>
        <v>0</v>
      </c>
      <c r="H267" s="265">
        <f t="shared" ref="H267:H330" si="74">SUM(O267,S267,U267,W267,Y267,AA267,AK267,AO267,AQ267,AS267,AU267,AW267,BC267,BE267,AY267,FK267,FL267,FM267,FQ267,FR267,BX267,CB267,DE267,DI267,DU267,DY267,ES267,ET267,EU267,FE267,FF267,FG267,GO267,GS267,HN267,HR267,HT267,HV267,HX267,HZ267,IJ267,IN267,IP267,IR267,IT267,IV267,FS267,FW267,FX267,FY267,GC267,GD267,GE267,GU267,GW267,GY267,HA267,HC267,IB267,IX267,IZ267,DK267,DM267,DO267,DQ267,IF267,EA267,EC267,EE267,EG267,ID267)</f>
        <v>0</v>
      </c>
      <c r="I267" s="265">
        <f t="shared" ref="I267:I330" si="75">SUM(P267,T267,V267,X267,Z267,AB267,AL267,AP267,AR267,AT267,AV267,AX267,BD267,BF267,BY267,CC267,DF267,DJ267,DV267,DZ267,EV267,EW267,EX267,FH267,FI267,FJ267,GP267,GT267,HO267,HS267,HU267,HW267,HY267,IK267,IO267,IQ267,IS267,IU267,JA267,AZ267,DL267,DN267,DP267,DR267,FN267,FO267,FP267,FT267,FU267,FV267,FZ267,GA267,GB267,GF267,GG267,GH267,GV267,GX267,GZ267,HB267,HD267,IA267,IC267,IG267,IW267,IY267,EB267,ED267,EF267,EH267,IE267)</f>
        <v>0</v>
      </c>
    </row>
    <row r="268" spans="5:9" ht="17.25" customHeight="1" x14ac:dyDescent="0.3">
      <c r="E268" s="265">
        <f t="shared" si="71"/>
        <v>0</v>
      </c>
      <c r="F268" s="265">
        <f t="shared" si="72"/>
        <v>0</v>
      </c>
      <c r="G268" s="265">
        <f t="shared" si="73"/>
        <v>0</v>
      </c>
      <c r="H268" s="265">
        <f t="shared" si="74"/>
        <v>0</v>
      </c>
      <c r="I268" s="265">
        <f t="shared" si="75"/>
        <v>0</v>
      </c>
    </row>
    <row r="269" spans="5:9" ht="17.25" customHeight="1" x14ac:dyDescent="0.3">
      <c r="E269" s="265">
        <f t="shared" si="71"/>
        <v>0</v>
      </c>
      <c r="F269" s="265">
        <f t="shared" si="72"/>
        <v>0</v>
      </c>
      <c r="G269" s="265">
        <f t="shared" si="73"/>
        <v>0</v>
      </c>
      <c r="H269" s="265">
        <f t="shared" si="74"/>
        <v>0</v>
      </c>
      <c r="I269" s="265">
        <f t="shared" si="75"/>
        <v>0</v>
      </c>
    </row>
    <row r="270" spans="5:9" ht="17.25" customHeight="1" x14ac:dyDescent="0.3">
      <c r="E270" s="265">
        <f t="shared" si="71"/>
        <v>0</v>
      </c>
      <c r="F270" s="265">
        <f t="shared" si="72"/>
        <v>0</v>
      </c>
      <c r="G270" s="265">
        <f t="shared" si="73"/>
        <v>0</v>
      </c>
      <c r="H270" s="265">
        <f t="shared" si="74"/>
        <v>0</v>
      </c>
      <c r="I270" s="265">
        <f t="shared" si="75"/>
        <v>0</v>
      </c>
    </row>
    <row r="271" spans="5:9" ht="17.25" customHeight="1" x14ac:dyDescent="0.3">
      <c r="E271" s="265">
        <f t="shared" si="71"/>
        <v>0</v>
      </c>
      <c r="F271" s="265">
        <f t="shared" si="72"/>
        <v>0</v>
      </c>
      <c r="G271" s="265">
        <f t="shared" si="73"/>
        <v>0</v>
      </c>
      <c r="H271" s="265">
        <f t="shared" si="74"/>
        <v>0</v>
      </c>
      <c r="I271" s="265">
        <f t="shared" si="75"/>
        <v>0</v>
      </c>
    </row>
    <row r="272" spans="5:9" ht="17.25" customHeight="1" x14ac:dyDescent="0.3">
      <c r="E272" s="265">
        <f t="shared" si="71"/>
        <v>0</v>
      </c>
      <c r="F272" s="265">
        <f t="shared" si="72"/>
        <v>0</v>
      </c>
      <c r="G272" s="265">
        <f t="shared" si="73"/>
        <v>0</v>
      </c>
      <c r="H272" s="265">
        <f t="shared" si="74"/>
        <v>0</v>
      </c>
      <c r="I272" s="265">
        <f t="shared" si="75"/>
        <v>0</v>
      </c>
    </row>
    <row r="273" spans="5:9" ht="17.25" customHeight="1" x14ac:dyDescent="0.3">
      <c r="E273" s="265">
        <f t="shared" si="71"/>
        <v>0</v>
      </c>
      <c r="F273" s="265">
        <f t="shared" si="72"/>
        <v>0</v>
      </c>
      <c r="G273" s="265">
        <f t="shared" si="73"/>
        <v>0</v>
      </c>
      <c r="H273" s="265">
        <f t="shared" si="74"/>
        <v>0</v>
      </c>
      <c r="I273" s="265">
        <f t="shared" si="75"/>
        <v>0</v>
      </c>
    </row>
    <row r="274" spans="5:9" ht="17.25" customHeight="1" x14ac:dyDescent="0.3">
      <c r="E274" s="265">
        <f t="shared" si="71"/>
        <v>0</v>
      </c>
      <c r="F274" s="265">
        <f t="shared" si="72"/>
        <v>0</v>
      </c>
      <c r="G274" s="265">
        <f t="shared" si="73"/>
        <v>0</v>
      </c>
      <c r="H274" s="265">
        <f t="shared" si="74"/>
        <v>0</v>
      </c>
      <c r="I274" s="265">
        <f t="shared" si="75"/>
        <v>0</v>
      </c>
    </row>
    <row r="275" spans="5:9" ht="17.25" customHeight="1" x14ac:dyDescent="0.3">
      <c r="E275" s="265">
        <f t="shared" si="71"/>
        <v>0</v>
      </c>
      <c r="F275" s="265">
        <f t="shared" si="72"/>
        <v>0</v>
      </c>
      <c r="G275" s="265">
        <f t="shared" si="73"/>
        <v>0</v>
      </c>
      <c r="H275" s="265">
        <f t="shared" si="74"/>
        <v>0</v>
      </c>
      <c r="I275" s="265">
        <f t="shared" si="75"/>
        <v>0</v>
      </c>
    </row>
    <row r="276" spans="5:9" ht="17.25" customHeight="1" x14ac:dyDescent="0.3">
      <c r="E276" s="265">
        <f t="shared" si="71"/>
        <v>0</v>
      </c>
      <c r="F276" s="265">
        <f t="shared" si="72"/>
        <v>0</v>
      </c>
      <c r="G276" s="265">
        <f t="shared" si="73"/>
        <v>0</v>
      </c>
      <c r="H276" s="265">
        <f t="shared" si="74"/>
        <v>0</v>
      </c>
      <c r="I276" s="265">
        <f t="shared" si="75"/>
        <v>0</v>
      </c>
    </row>
    <row r="277" spans="5:9" ht="17.25" customHeight="1" x14ac:dyDescent="0.3">
      <c r="E277" s="265">
        <f t="shared" si="71"/>
        <v>0</v>
      </c>
      <c r="F277" s="265">
        <f t="shared" si="72"/>
        <v>0</v>
      </c>
      <c r="G277" s="265">
        <f t="shared" si="73"/>
        <v>0</v>
      </c>
      <c r="H277" s="265">
        <f t="shared" si="74"/>
        <v>0</v>
      </c>
      <c r="I277" s="265">
        <f t="shared" si="75"/>
        <v>0</v>
      </c>
    </row>
    <row r="278" spans="5:9" ht="17.25" customHeight="1" x14ac:dyDescent="0.3">
      <c r="E278" s="265">
        <f t="shared" si="71"/>
        <v>0</v>
      </c>
      <c r="F278" s="265">
        <f t="shared" si="72"/>
        <v>0</v>
      </c>
      <c r="G278" s="265">
        <f t="shared" si="73"/>
        <v>0</v>
      </c>
      <c r="H278" s="265">
        <f t="shared" si="74"/>
        <v>0</v>
      </c>
      <c r="I278" s="265">
        <f t="shared" si="75"/>
        <v>0</v>
      </c>
    </row>
    <row r="279" spans="5:9" ht="17.25" customHeight="1" x14ac:dyDescent="0.3">
      <c r="E279" s="265">
        <f t="shared" si="71"/>
        <v>0</v>
      </c>
      <c r="F279" s="265">
        <f t="shared" si="72"/>
        <v>0</v>
      </c>
      <c r="G279" s="265">
        <f t="shared" si="73"/>
        <v>0</v>
      </c>
      <c r="H279" s="265">
        <f t="shared" si="74"/>
        <v>0</v>
      </c>
      <c r="I279" s="265">
        <f t="shared" si="75"/>
        <v>0</v>
      </c>
    </row>
    <row r="280" spans="5:9" ht="17.25" customHeight="1" x14ac:dyDescent="0.3">
      <c r="E280" s="265">
        <f t="shared" si="71"/>
        <v>0</v>
      </c>
      <c r="F280" s="265">
        <f t="shared" si="72"/>
        <v>0</v>
      </c>
      <c r="G280" s="265">
        <f t="shared" si="73"/>
        <v>0</v>
      </c>
      <c r="H280" s="265">
        <f t="shared" si="74"/>
        <v>0</v>
      </c>
      <c r="I280" s="265">
        <f t="shared" si="75"/>
        <v>0</v>
      </c>
    </row>
    <row r="281" spans="5:9" ht="17.25" customHeight="1" x14ac:dyDescent="0.3">
      <c r="E281" s="265">
        <f t="shared" si="71"/>
        <v>0</v>
      </c>
      <c r="F281" s="265">
        <f t="shared" si="72"/>
        <v>0</v>
      </c>
      <c r="G281" s="265">
        <f t="shared" si="73"/>
        <v>0</v>
      </c>
      <c r="H281" s="265">
        <f t="shared" si="74"/>
        <v>0</v>
      </c>
      <c r="I281" s="265">
        <f t="shared" si="75"/>
        <v>0</v>
      </c>
    </row>
    <row r="282" spans="5:9" ht="17.25" customHeight="1" x14ac:dyDescent="0.3">
      <c r="E282" s="265">
        <f t="shared" si="71"/>
        <v>0</v>
      </c>
      <c r="F282" s="265">
        <f t="shared" si="72"/>
        <v>0</v>
      </c>
      <c r="G282" s="265">
        <f t="shared" si="73"/>
        <v>0</v>
      </c>
      <c r="H282" s="265">
        <f t="shared" si="74"/>
        <v>0</v>
      </c>
      <c r="I282" s="265">
        <f t="shared" si="75"/>
        <v>0</v>
      </c>
    </row>
    <row r="283" spans="5:9" ht="17.25" customHeight="1" x14ac:dyDescent="0.3">
      <c r="E283" s="265">
        <f t="shared" si="71"/>
        <v>0</v>
      </c>
      <c r="F283" s="265">
        <f t="shared" si="72"/>
        <v>0</v>
      </c>
      <c r="G283" s="265">
        <f t="shared" si="73"/>
        <v>0</v>
      </c>
      <c r="H283" s="265">
        <f t="shared" si="74"/>
        <v>0</v>
      </c>
      <c r="I283" s="265">
        <f t="shared" si="75"/>
        <v>0</v>
      </c>
    </row>
    <row r="284" spans="5:9" ht="17.25" customHeight="1" x14ac:dyDescent="0.3">
      <c r="E284" s="265">
        <f t="shared" si="71"/>
        <v>0</v>
      </c>
      <c r="F284" s="265">
        <f t="shared" si="72"/>
        <v>0</v>
      </c>
      <c r="G284" s="265">
        <f t="shared" si="73"/>
        <v>0</v>
      </c>
      <c r="H284" s="265">
        <f t="shared" si="74"/>
        <v>0</v>
      </c>
      <c r="I284" s="265">
        <f t="shared" si="75"/>
        <v>0</v>
      </c>
    </row>
    <row r="285" spans="5:9" ht="17.25" customHeight="1" x14ac:dyDescent="0.3">
      <c r="E285" s="265">
        <f t="shared" si="71"/>
        <v>0</v>
      </c>
      <c r="F285" s="265">
        <f t="shared" si="72"/>
        <v>0</v>
      </c>
      <c r="G285" s="265">
        <f t="shared" si="73"/>
        <v>0</v>
      </c>
      <c r="H285" s="265">
        <f t="shared" si="74"/>
        <v>0</v>
      </c>
      <c r="I285" s="265">
        <f t="shared" si="75"/>
        <v>0</v>
      </c>
    </row>
    <row r="286" spans="5:9" ht="17.25" customHeight="1" x14ac:dyDescent="0.3">
      <c r="E286" s="265">
        <f t="shared" si="71"/>
        <v>0</v>
      </c>
      <c r="F286" s="265">
        <f t="shared" si="72"/>
        <v>0</v>
      </c>
      <c r="G286" s="265">
        <f t="shared" si="73"/>
        <v>0</v>
      </c>
      <c r="H286" s="265">
        <f t="shared" si="74"/>
        <v>0</v>
      </c>
      <c r="I286" s="265">
        <f t="shared" si="75"/>
        <v>0</v>
      </c>
    </row>
    <row r="287" spans="5:9" ht="17.25" customHeight="1" x14ac:dyDescent="0.3">
      <c r="E287" s="265">
        <f t="shared" si="71"/>
        <v>0</v>
      </c>
      <c r="F287" s="265">
        <f t="shared" si="72"/>
        <v>0</v>
      </c>
      <c r="G287" s="265">
        <f t="shared" si="73"/>
        <v>0</v>
      </c>
      <c r="H287" s="265">
        <f t="shared" si="74"/>
        <v>0</v>
      </c>
      <c r="I287" s="265">
        <f t="shared" si="75"/>
        <v>0</v>
      </c>
    </row>
    <row r="288" spans="5:9" ht="17.25" customHeight="1" x14ac:dyDescent="0.3">
      <c r="E288" s="265">
        <f t="shared" si="71"/>
        <v>0</v>
      </c>
      <c r="F288" s="265">
        <f t="shared" si="72"/>
        <v>0</v>
      </c>
      <c r="G288" s="265">
        <f t="shared" si="73"/>
        <v>0</v>
      </c>
      <c r="H288" s="265">
        <f t="shared" si="74"/>
        <v>0</v>
      </c>
      <c r="I288" s="265">
        <f t="shared" si="75"/>
        <v>0</v>
      </c>
    </row>
    <row r="289" spans="5:9" ht="17.25" customHeight="1" x14ac:dyDescent="0.3">
      <c r="E289" s="265">
        <f t="shared" si="71"/>
        <v>0</v>
      </c>
      <c r="F289" s="265">
        <f t="shared" si="72"/>
        <v>0</v>
      </c>
      <c r="G289" s="265">
        <f t="shared" si="73"/>
        <v>0</v>
      </c>
      <c r="H289" s="265">
        <f t="shared" si="74"/>
        <v>0</v>
      </c>
      <c r="I289" s="265">
        <f t="shared" si="75"/>
        <v>0</v>
      </c>
    </row>
    <row r="290" spans="5:9" ht="17.25" customHeight="1" x14ac:dyDescent="0.3">
      <c r="E290" s="265">
        <f t="shared" si="71"/>
        <v>0</v>
      </c>
      <c r="F290" s="265">
        <f t="shared" si="72"/>
        <v>0</v>
      </c>
      <c r="G290" s="265">
        <f t="shared" si="73"/>
        <v>0</v>
      </c>
      <c r="H290" s="265">
        <f t="shared" si="74"/>
        <v>0</v>
      </c>
      <c r="I290" s="265">
        <f t="shared" si="75"/>
        <v>0</v>
      </c>
    </row>
    <row r="291" spans="5:9" ht="17.25" customHeight="1" x14ac:dyDescent="0.3">
      <c r="E291" s="265">
        <f t="shared" si="71"/>
        <v>0</v>
      </c>
      <c r="F291" s="265">
        <f t="shared" si="72"/>
        <v>0</v>
      </c>
      <c r="G291" s="265">
        <f t="shared" si="73"/>
        <v>0</v>
      </c>
      <c r="H291" s="265">
        <f t="shared" si="74"/>
        <v>0</v>
      </c>
      <c r="I291" s="265">
        <f t="shared" si="75"/>
        <v>0</v>
      </c>
    </row>
    <row r="292" spans="5:9" ht="17.25" customHeight="1" x14ac:dyDescent="0.3">
      <c r="E292" s="265">
        <f t="shared" si="71"/>
        <v>0</v>
      </c>
      <c r="F292" s="265">
        <f t="shared" si="72"/>
        <v>0</v>
      </c>
      <c r="G292" s="265">
        <f t="shared" si="73"/>
        <v>0</v>
      </c>
      <c r="H292" s="265">
        <f t="shared" si="74"/>
        <v>0</v>
      </c>
      <c r="I292" s="265">
        <f t="shared" si="75"/>
        <v>0</v>
      </c>
    </row>
    <row r="293" spans="5:9" ht="17.25" customHeight="1" x14ac:dyDescent="0.3">
      <c r="E293" s="265">
        <f t="shared" si="71"/>
        <v>0</v>
      </c>
      <c r="F293" s="265">
        <f t="shared" si="72"/>
        <v>0</v>
      </c>
      <c r="G293" s="265">
        <f t="shared" si="73"/>
        <v>0</v>
      </c>
      <c r="H293" s="265">
        <f t="shared" si="74"/>
        <v>0</v>
      </c>
      <c r="I293" s="265">
        <f t="shared" si="75"/>
        <v>0</v>
      </c>
    </row>
    <row r="294" spans="5:9" ht="17.25" customHeight="1" x14ac:dyDescent="0.3">
      <c r="E294" s="265">
        <f t="shared" si="71"/>
        <v>0</v>
      </c>
      <c r="F294" s="265">
        <f t="shared" si="72"/>
        <v>0</v>
      </c>
      <c r="G294" s="265">
        <f t="shared" si="73"/>
        <v>0</v>
      </c>
      <c r="H294" s="265">
        <f t="shared" si="74"/>
        <v>0</v>
      </c>
      <c r="I294" s="265">
        <f t="shared" si="75"/>
        <v>0</v>
      </c>
    </row>
    <row r="295" spans="5:9" ht="17.25" customHeight="1" x14ac:dyDescent="0.3">
      <c r="E295" s="265">
        <f t="shared" si="71"/>
        <v>0</v>
      </c>
      <c r="F295" s="265">
        <f t="shared" si="72"/>
        <v>0</v>
      </c>
      <c r="G295" s="265">
        <f t="shared" si="73"/>
        <v>0</v>
      </c>
      <c r="H295" s="265">
        <f t="shared" si="74"/>
        <v>0</v>
      </c>
      <c r="I295" s="265">
        <f t="shared" si="75"/>
        <v>0</v>
      </c>
    </row>
    <row r="296" spans="5:9" ht="17.25" customHeight="1" x14ac:dyDescent="0.3">
      <c r="E296" s="265">
        <f t="shared" si="71"/>
        <v>0</v>
      </c>
      <c r="F296" s="265">
        <f t="shared" si="72"/>
        <v>0</v>
      </c>
      <c r="G296" s="265">
        <f t="shared" si="73"/>
        <v>0</v>
      </c>
      <c r="H296" s="265">
        <f t="shared" si="74"/>
        <v>0</v>
      </c>
      <c r="I296" s="265">
        <f t="shared" si="75"/>
        <v>0</v>
      </c>
    </row>
    <row r="297" spans="5:9" ht="17.25" customHeight="1" x14ac:dyDescent="0.3">
      <c r="E297" s="265">
        <f t="shared" si="71"/>
        <v>0</v>
      </c>
      <c r="F297" s="265">
        <f t="shared" si="72"/>
        <v>0</v>
      </c>
      <c r="G297" s="265">
        <f t="shared" si="73"/>
        <v>0</v>
      </c>
      <c r="H297" s="265">
        <f t="shared" si="74"/>
        <v>0</v>
      </c>
      <c r="I297" s="265">
        <f t="shared" si="75"/>
        <v>0</v>
      </c>
    </row>
    <row r="298" spans="5:9" ht="17.25" customHeight="1" x14ac:dyDescent="0.3">
      <c r="E298" s="265">
        <f t="shared" si="71"/>
        <v>0</v>
      </c>
      <c r="F298" s="265">
        <f t="shared" si="72"/>
        <v>0</v>
      </c>
      <c r="G298" s="265">
        <f t="shared" si="73"/>
        <v>0</v>
      </c>
      <c r="H298" s="265">
        <f t="shared" si="74"/>
        <v>0</v>
      </c>
      <c r="I298" s="265">
        <f t="shared" si="75"/>
        <v>0</v>
      </c>
    </row>
    <row r="299" spans="5:9" ht="17.25" customHeight="1" x14ac:dyDescent="0.3">
      <c r="E299" s="265">
        <f t="shared" si="71"/>
        <v>0</v>
      </c>
      <c r="F299" s="265">
        <f t="shared" si="72"/>
        <v>0</v>
      </c>
      <c r="G299" s="265">
        <f t="shared" si="73"/>
        <v>0</v>
      </c>
      <c r="H299" s="265">
        <f t="shared" si="74"/>
        <v>0</v>
      </c>
      <c r="I299" s="265">
        <f t="shared" si="75"/>
        <v>0</v>
      </c>
    </row>
    <row r="300" spans="5:9" ht="17.25" customHeight="1" x14ac:dyDescent="0.3">
      <c r="E300" s="265">
        <f t="shared" si="71"/>
        <v>0</v>
      </c>
      <c r="F300" s="265">
        <f t="shared" si="72"/>
        <v>0</v>
      </c>
      <c r="G300" s="265">
        <f t="shared" si="73"/>
        <v>0</v>
      </c>
      <c r="H300" s="265">
        <f t="shared" si="74"/>
        <v>0</v>
      </c>
      <c r="I300" s="265">
        <f t="shared" si="75"/>
        <v>0</v>
      </c>
    </row>
    <row r="301" spans="5:9" ht="17.25" customHeight="1" x14ac:dyDescent="0.3">
      <c r="E301" s="265">
        <f t="shared" si="71"/>
        <v>0</v>
      </c>
      <c r="F301" s="265">
        <f t="shared" si="72"/>
        <v>0</v>
      </c>
      <c r="G301" s="265">
        <f t="shared" si="73"/>
        <v>0</v>
      </c>
      <c r="H301" s="265">
        <f t="shared" si="74"/>
        <v>0</v>
      </c>
      <c r="I301" s="265">
        <f t="shared" si="75"/>
        <v>0</v>
      </c>
    </row>
    <row r="302" spans="5:9" ht="17.25" customHeight="1" x14ac:dyDescent="0.3">
      <c r="E302" s="265">
        <f t="shared" si="71"/>
        <v>0</v>
      </c>
      <c r="F302" s="265">
        <f t="shared" si="72"/>
        <v>0</v>
      </c>
      <c r="G302" s="265">
        <f t="shared" si="73"/>
        <v>0</v>
      </c>
      <c r="H302" s="265">
        <f t="shared" si="74"/>
        <v>0</v>
      </c>
      <c r="I302" s="265">
        <f t="shared" si="75"/>
        <v>0</v>
      </c>
    </row>
    <row r="303" spans="5:9" ht="17.25" customHeight="1" x14ac:dyDescent="0.3">
      <c r="E303" s="265">
        <f t="shared" si="71"/>
        <v>0</v>
      </c>
      <c r="F303" s="265">
        <f t="shared" si="72"/>
        <v>0</v>
      </c>
      <c r="G303" s="265">
        <f t="shared" si="73"/>
        <v>0</v>
      </c>
      <c r="H303" s="265">
        <f t="shared" si="74"/>
        <v>0</v>
      </c>
      <c r="I303" s="265">
        <f t="shared" si="75"/>
        <v>0</v>
      </c>
    </row>
    <row r="304" spans="5:9" ht="17.25" customHeight="1" x14ac:dyDescent="0.3">
      <c r="E304" s="265">
        <f t="shared" si="71"/>
        <v>0</v>
      </c>
      <c r="F304" s="265">
        <f t="shared" si="72"/>
        <v>0</v>
      </c>
      <c r="G304" s="265">
        <f t="shared" si="73"/>
        <v>0</v>
      </c>
      <c r="H304" s="265">
        <f t="shared" si="74"/>
        <v>0</v>
      </c>
      <c r="I304" s="265">
        <f t="shared" si="75"/>
        <v>0</v>
      </c>
    </row>
    <row r="305" spans="5:9" ht="17.25" customHeight="1" x14ac:dyDescent="0.3">
      <c r="E305" s="265">
        <f t="shared" si="71"/>
        <v>0</v>
      </c>
      <c r="F305" s="265">
        <f t="shared" si="72"/>
        <v>0</v>
      </c>
      <c r="G305" s="265">
        <f t="shared" si="73"/>
        <v>0</v>
      </c>
      <c r="H305" s="265">
        <f t="shared" si="74"/>
        <v>0</v>
      </c>
      <c r="I305" s="265">
        <f t="shared" si="75"/>
        <v>0</v>
      </c>
    </row>
    <row r="306" spans="5:9" ht="17.25" customHeight="1" x14ac:dyDescent="0.3">
      <c r="E306" s="265">
        <f t="shared" si="71"/>
        <v>0</v>
      </c>
      <c r="F306" s="265">
        <f t="shared" si="72"/>
        <v>0</v>
      </c>
      <c r="G306" s="265">
        <f t="shared" si="73"/>
        <v>0</v>
      </c>
      <c r="H306" s="265">
        <f t="shared" si="74"/>
        <v>0</v>
      </c>
      <c r="I306" s="265">
        <f t="shared" si="75"/>
        <v>0</v>
      </c>
    </row>
    <row r="307" spans="5:9" ht="17.25" customHeight="1" x14ac:dyDescent="0.3">
      <c r="E307" s="265">
        <f t="shared" si="71"/>
        <v>0</v>
      </c>
      <c r="F307" s="265">
        <f t="shared" si="72"/>
        <v>0</v>
      </c>
      <c r="G307" s="265">
        <f t="shared" si="73"/>
        <v>0</v>
      </c>
      <c r="H307" s="265">
        <f t="shared" si="74"/>
        <v>0</v>
      </c>
      <c r="I307" s="265">
        <f t="shared" si="75"/>
        <v>0</v>
      </c>
    </row>
    <row r="308" spans="5:9" ht="17.25" customHeight="1" x14ac:dyDescent="0.3">
      <c r="E308" s="265">
        <f t="shared" si="71"/>
        <v>0</v>
      </c>
      <c r="F308" s="265">
        <f t="shared" si="72"/>
        <v>0</v>
      </c>
      <c r="G308" s="265">
        <f t="shared" si="73"/>
        <v>0</v>
      </c>
      <c r="H308" s="265">
        <f t="shared" si="74"/>
        <v>0</v>
      </c>
      <c r="I308" s="265">
        <f t="shared" si="75"/>
        <v>0</v>
      </c>
    </row>
    <row r="309" spans="5:9" ht="17.25" customHeight="1" x14ac:dyDescent="0.3">
      <c r="E309" s="265">
        <f t="shared" si="71"/>
        <v>0</v>
      </c>
      <c r="F309" s="265">
        <f t="shared" si="72"/>
        <v>0</v>
      </c>
      <c r="G309" s="265">
        <f t="shared" si="73"/>
        <v>0</v>
      </c>
      <c r="H309" s="265">
        <f t="shared" si="74"/>
        <v>0</v>
      </c>
      <c r="I309" s="265">
        <f t="shared" si="75"/>
        <v>0</v>
      </c>
    </row>
    <row r="310" spans="5:9" ht="17.25" customHeight="1" x14ac:dyDescent="0.3">
      <c r="E310" s="265">
        <f t="shared" si="71"/>
        <v>0</v>
      </c>
      <c r="F310" s="265">
        <f t="shared" si="72"/>
        <v>0</v>
      </c>
      <c r="G310" s="265">
        <f t="shared" si="73"/>
        <v>0</v>
      </c>
      <c r="H310" s="265">
        <f t="shared" si="74"/>
        <v>0</v>
      </c>
      <c r="I310" s="265">
        <f t="shared" si="75"/>
        <v>0</v>
      </c>
    </row>
    <row r="311" spans="5:9" ht="17.25" customHeight="1" x14ac:dyDescent="0.3">
      <c r="E311" s="265">
        <f t="shared" si="71"/>
        <v>0</v>
      </c>
      <c r="F311" s="265">
        <f t="shared" si="72"/>
        <v>0</v>
      </c>
      <c r="G311" s="265">
        <f t="shared" si="73"/>
        <v>0</v>
      </c>
      <c r="H311" s="265">
        <f t="shared" si="74"/>
        <v>0</v>
      </c>
      <c r="I311" s="265">
        <f t="shared" si="75"/>
        <v>0</v>
      </c>
    </row>
    <row r="312" spans="5:9" ht="17.25" customHeight="1" x14ac:dyDescent="0.3">
      <c r="E312" s="265">
        <f t="shared" si="71"/>
        <v>0</v>
      </c>
      <c r="F312" s="265">
        <f t="shared" si="72"/>
        <v>0</v>
      </c>
      <c r="G312" s="265">
        <f t="shared" si="73"/>
        <v>0</v>
      </c>
      <c r="H312" s="265">
        <f t="shared" si="74"/>
        <v>0</v>
      </c>
      <c r="I312" s="265">
        <f t="shared" si="75"/>
        <v>0</v>
      </c>
    </row>
    <row r="313" spans="5:9" ht="17.25" customHeight="1" x14ac:dyDescent="0.3">
      <c r="E313" s="265">
        <f t="shared" si="71"/>
        <v>0</v>
      </c>
      <c r="F313" s="265">
        <f t="shared" si="72"/>
        <v>0</v>
      </c>
      <c r="G313" s="265">
        <f t="shared" si="73"/>
        <v>0</v>
      </c>
      <c r="H313" s="265">
        <f t="shared" si="74"/>
        <v>0</v>
      </c>
      <c r="I313" s="265">
        <f t="shared" si="75"/>
        <v>0</v>
      </c>
    </row>
    <row r="314" spans="5:9" ht="17.25" customHeight="1" x14ac:dyDescent="0.3">
      <c r="E314" s="265">
        <f t="shared" si="71"/>
        <v>0</v>
      </c>
      <c r="F314" s="265">
        <f t="shared" si="72"/>
        <v>0</v>
      </c>
      <c r="G314" s="265">
        <f t="shared" si="73"/>
        <v>0</v>
      </c>
      <c r="H314" s="265">
        <f t="shared" si="74"/>
        <v>0</v>
      </c>
      <c r="I314" s="265">
        <f t="shared" si="75"/>
        <v>0</v>
      </c>
    </row>
    <row r="315" spans="5:9" ht="17.25" customHeight="1" x14ac:dyDescent="0.3">
      <c r="E315" s="265">
        <f t="shared" si="71"/>
        <v>0</v>
      </c>
      <c r="F315" s="265">
        <f t="shared" si="72"/>
        <v>0</v>
      </c>
      <c r="G315" s="265">
        <f t="shared" si="73"/>
        <v>0</v>
      </c>
      <c r="H315" s="265">
        <f t="shared" si="74"/>
        <v>0</v>
      </c>
      <c r="I315" s="265">
        <f t="shared" si="75"/>
        <v>0</v>
      </c>
    </row>
    <row r="316" spans="5:9" ht="17.25" customHeight="1" x14ac:dyDescent="0.3">
      <c r="E316" s="265">
        <f t="shared" si="71"/>
        <v>0</v>
      </c>
      <c r="F316" s="265">
        <f t="shared" si="72"/>
        <v>0</v>
      </c>
      <c r="G316" s="265">
        <f t="shared" si="73"/>
        <v>0</v>
      </c>
      <c r="H316" s="265">
        <f t="shared" si="74"/>
        <v>0</v>
      </c>
      <c r="I316" s="265">
        <f t="shared" si="75"/>
        <v>0</v>
      </c>
    </row>
    <row r="317" spans="5:9" ht="17.25" customHeight="1" x14ac:dyDescent="0.3">
      <c r="E317" s="265">
        <f t="shared" si="71"/>
        <v>0</v>
      </c>
      <c r="F317" s="265">
        <f t="shared" si="72"/>
        <v>0</v>
      </c>
      <c r="G317" s="265">
        <f t="shared" si="73"/>
        <v>0</v>
      </c>
      <c r="H317" s="265">
        <f t="shared" si="74"/>
        <v>0</v>
      </c>
      <c r="I317" s="265">
        <f t="shared" si="75"/>
        <v>0</v>
      </c>
    </row>
    <row r="318" spans="5:9" ht="17.25" customHeight="1" x14ac:dyDescent="0.3">
      <c r="E318" s="265">
        <f t="shared" si="71"/>
        <v>0</v>
      </c>
      <c r="F318" s="265">
        <f t="shared" si="72"/>
        <v>0</v>
      </c>
      <c r="G318" s="265">
        <f t="shared" si="73"/>
        <v>0</v>
      </c>
      <c r="H318" s="265">
        <f t="shared" si="74"/>
        <v>0</v>
      </c>
      <c r="I318" s="265">
        <f t="shared" si="75"/>
        <v>0</v>
      </c>
    </row>
    <row r="319" spans="5:9" ht="17.25" customHeight="1" x14ac:dyDescent="0.3">
      <c r="E319" s="265">
        <f t="shared" si="71"/>
        <v>0</v>
      </c>
      <c r="F319" s="265">
        <f t="shared" si="72"/>
        <v>0</v>
      </c>
      <c r="G319" s="265">
        <f t="shared" si="73"/>
        <v>0</v>
      </c>
      <c r="H319" s="265">
        <f t="shared" si="74"/>
        <v>0</v>
      </c>
      <c r="I319" s="265">
        <f t="shared" si="75"/>
        <v>0</v>
      </c>
    </row>
    <row r="320" spans="5:9" ht="17.25" customHeight="1" x14ac:dyDescent="0.3">
      <c r="E320" s="265">
        <f t="shared" si="71"/>
        <v>0</v>
      </c>
      <c r="F320" s="265">
        <f t="shared" si="72"/>
        <v>0</v>
      </c>
      <c r="G320" s="265">
        <f t="shared" si="73"/>
        <v>0</v>
      </c>
      <c r="H320" s="265">
        <f t="shared" si="74"/>
        <v>0</v>
      </c>
      <c r="I320" s="265">
        <f t="shared" si="75"/>
        <v>0</v>
      </c>
    </row>
    <row r="321" spans="5:9" ht="17.25" customHeight="1" x14ac:dyDescent="0.3">
      <c r="E321" s="265">
        <f t="shared" si="71"/>
        <v>0</v>
      </c>
      <c r="F321" s="265">
        <f t="shared" si="72"/>
        <v>0</v>
      </c>
      <c r="G321" s="265">
        <f t="shared" si="73"/>
        <v>0</v>
      </c>
      <c r="H321" s="265">
        <f t="shared" si="74"/>
        <v>0</v>
      </c>
      <c r="I321" s="265">
        <f t="shared" si="75"/>
        <v>0</v>
      </c>
    </row>
    <row r="322" spans="5:9" ht="17.25" customHeight="1" x14ac:dyDescent="0.3">
      <c r="E322" s="265">
        <f t="shared" si="71"/>
        <v>0</v>
      </c>
      <c r="F322" s="265">
        <f t="shared" si="72"/>
        <v>0</v>
      </c>
      <c r="G322" s="265">
        <f t="shared" si="73"/>
        <v>0</v>
      </c>
      <c r="H322" s="265">
        <f t="shared" si="74"/>
        <v>0</v>
      </c>
      <c r="I322" s="265">
        <f t="shared" si="75"/>
        <v>0</v>
      </c>
    </row>
    <row r="323" spans="5:9" ht="17.25" customHeight="1" x14ac:dyDescent="0.3">
      <c r="E323" s="265">
        <f t="shared" si="71"/>
        <v>0</v>
      </c>
      <c r="F323" s="265">
        <f t="shared" si="72"/>
        <v>0</v>
      </c>
      <c r="G323" s="265">
        <f t="shared" si="73"/>
        <v>0</v>
      </c>
      <c r="H323" s="265">
        <f t="shared" si="74"/>
        <v>0</v>
      </c>
      <c r="I323" s="265">
        <f t="shared" si="75"/>
        <v>0</v>
      </c>
    </row>
    <row r="324" spans="5:9" ht="17.25" customHeight="1" x14ac:dyDescent="0.3">
      <c r="E324" s="265">
        <f t="shared" si="71"/>
        <v>0</v>
      </c>
      <c r="F324" s="265">
        <f t="shared" si="72"/>
        <v>0</v>
      </c>
      <c r="G324" s="265">
        <f t="shared" si="73"/>
        <v>0</v>
      </c>
      <c r="H324" s="265">
        <f t="shared" si="74"/>
        <v>0</v>
      </c>
      <c r="I324" s="265">
        <f t="shared" si="75"/>
        <v>0</v>
      </c>
    </row>
    <row r="325" spans="5:9" ht="17.25" customHeight="1" x14ac:dyDescent="0.3">
      <c r="E325" s="265">
        <f t="shared" si="71"/>
        <v>0</v>
      </c>
      <c r="F325" s="265">
        <f t="shared" si="72"/>
        <v>0</v>
      </c>
      <c r="G325" s="265">
        <f t="shared" si="73"/>
        <v>0</v>
      </c>
      <c r="H325" s="265">
        <f t="shared" si="74"/>
        <v>0</v>
      </c>
      <c r="I325" s="265">
        <f t="shared" si="75"/>
        <v>0</v>
      </c>
    </row>
    <row r="326" spans="5:9" ht="17.25" customHeight="1" x14ac:dyDescent="0.3">
      <c r="E326" s="265">
        <f t="shared" si="71"/>
        <v>0</v>
      </c>
      <c r="F326" s="265">
        <f t="shared" si="72"/>
        <v>0</v>
      </c>
      <c r="G326" s="265">
        <f t="shared" si="73"/>
        <v>0</v>
      </c>
      <c r="H326" s="265">
        <f t="shared" si="74"/>
        <v>0</v>
      </c>
      <c r="I326" s="265">
        <f t="shared" si="75"/>
        <v>0</v>
      </c>
    </row>
    <row r="327" spans="5:9" ht="17.25" customHeight="1" x14ac:dyDescent="0.3">
      <c r="E327" s="265">
        <f t="shared" si="71"/>
        <v>0</v>
      </c>
      <c r="F327" s="265">
        <f t="shared" si="72"/>
        <v>0</v>
      </c>
      <c r="G327" s="265">
        <f t="shared" si="73"/>
        <v>0</v>
      </c>
      <c r="H327" s="265">
        <f t="shared" si="74"/>
        <v>0</v>
      </c>
      <c r="I327" s="265">
        <f t="shared" si="75"/>
        <v>0</v>
      </c>
    </row>
    <row r="328" spans="5:9" ht="17.25" customHeight="1" x14ac:dyDescent="0.3">
      <c r="E328" s="265">
        <f t="shared" si="71"/>
        <v>0</v>
      </c>
      <c r="F328" s="265">
        <f t="shared" si="72"/>
        <v>0</v>
      </c>
      <c r="G328" s="265">
        <f t="shared" si="73"/>
        <v>0</v>
      </c>
      <c r="H328" s="265">
        <f t="shared" si="74"/>
        <v>0</v>
      </c>
      <c r="I328" s="265">
        <f t="shared" si="75"/>
        <v>0</v>
      </c>
    </row>
    <row r="329" spans="5:9" ht="17.25" customHeight="1" x14ac:dyDescent="0.3">
      <c r="E329" s="265">
        <f t="shared" si="71"/>
        <v>0</v>
      </c>
      <c r="F329" s="265">
        <f t="shared" si="72"/>
        <v>0</v>
      </c>
      <c r="G329" s="265">
        <f t="shared" si="73"/>
        <v>0</v>
      </c>
      <c r="H329" s="265">
        <f t="shared" si="74"/>
        <v>0</v>
      </c>
      <c r="I329" s="265">
        <f t="shared" si="75"/>
        <v>0</v>
      </c>
    </row>
    <row r="330" spans="5:9" ht="17.25" customHeight="1" x14ac:dyDescent="0.3">
      <c r="E330" s="265">
        <f t="shared" si="71"/>
        <v>0</v>
      </c>
      <c r="F330" s="265">
        <f t="shared" si="72"/>
        <v>0</v>
      </c>
      <c r="G330" s="265">
        <f t="shared" si="73"/>
        <v>0</v>
      </c>
      <c r="H330" s="265">
        <f t="shared" si="74"/>
        <v>0</v>
      </c>
      <c r="I330" s="265">
        <f t="shared" si="75"/>
        <v>0</v>
      </c>
    </row>
    <row r="331" spans="5:9" ht="17.25" customHeight="1" x14ac:dyDescent="0.3">
      <c r="E331" s="265">
        <f t="shared" ref="E331:E394" si="76">SUM(F331,G331,H331,I331)</f>
        <v>0</v>
      </c>
      <c r="F331" s="265">
        <f t="shared" ref="F331:F394" si="77">SUM(M331,Q331,AI331,AM331,BV331,BZ331,DC331,DG331,DS331,DW331,EM331,EN331,EO331,EY331,EZ331,FA331,GM331,GQ331,HL331,HP331,IH331,IL331,)</f>
        <v>0</v>
      </c>
      <c r="G331" s="265">
        <f t="shared" ref="G331:G394" si="78">SUM(N331,R331,AJ331,AN331,BW331,CA331,DD331,DH331,DT331,DX331,EP331,EQ331,ER331,FB331,FC331,FD331,GN331,GR331,HM331,HQ331,II331,IM331,)</f>
        <v>0</v>
      </c>
      <c r="H331" s="265">
        <f t="shared" ref="H331:H394" si="79">SUM(O331,S331,U331,W331,Y331,AA331,AK331,AO331,AQ331,AS331,AU331,AW331,BC331,BE331,AY331,FK331,FL331,FM331,FQ331,FR331,BX331,CB331,DE331,DI331,DU331,DY331,ES331,ET331,EU331,FE331,FF331,FG331,GO331,GS331,HN331,HR331,HT331,HV331,HX331,HZ331,IJ331,IN331,IP331,IR331,IT331,IV331,FS331,FW331,FX331,FY331,GC331,GD331,GE331,GU331,GW331,GY331,HA331,HC331,IB331,IX331,IZ331,DK331,DM331,DO331,DQ331,IF331,EA331,EC331,EE331,EG331,ID331)</f>
        <v>0</v>
      </c>
      <c r="I331" s="265">
        <f t="shared" ref="I331:I394" si="80">SUM(P331,T331,V331,X331,Z331,AB331,AL331,AP331,AR331,AT331,AV331,AX331,BD331,BF331,BY331,CC331,DF331,DJ331,DV331,DZ331,EV331,EW331,EX331,FH331,FI331,FJ331,GP331,GT331,HO331,HS331,HU331,HW331,HY331,IK331,IO331,IQ331,IS331,IU331,JA331,AZ331,DL331,DN331,DP331,DR331,FN331,FO331,FP331,FT331,FU331,FV331,FZ331,GA331,GB331,GF331,GG331,GH331,GV331,GX331,GZ331,HB331,HD331,IA331,IC331,IG331,IW331,IY331,EB331,ED331,EF331,EH331,IE331)</f>
        <v>0</v>
      </c>
    </row>
    <row r="332" spans="5:9" ht="17.25" customHeight="1" x14ac:dyDescent="0.3">
      <c r="E332" s="265">
        <f t="shared" si="76"/>
        <v>0</v>
      </c>
      <c r="F332" s="265">
        <f t="shared" si="77"/>
        <v>0</v>
      </c>
      <c r="G332" s="265">
        <f t="shared" si="78"/>
        <v>0</v>
      </c>
      <c r="H332" s="265">
        <f t="shared" si="79"/>
        <v>0</v>
      </c>
      <c r="I332" s="265">
        <f t="shared" si="80"/>
        <v>0</v>
      </c>
    </row>
    <row r="333" spans="5:9" ht="17.25" customHeight="1" x14ac:dyDescent="0.3">
      <c r="E333" s="265">
        <f t="shared" si="76"/>
        <v>0</v>
      </c>
      <c r="F333" s="265">
        <f t="shared" si="77"/>
        <v>0</v>
      </c>
      <c r="G333" s="265">
        <f t="shared" si="78"/>
        <v>0</v>
      </c>
      <c r="H333" s="265">
        <f t="shared" si="79"/>
        <v>0</v>
      </c>
      <c r="I333" s="265">
        <f t="shared" si="80"/>
        <v>0</v>
      </c>
    </row>
    <row r="334" spans="5:9" ht="17.25" customHeight="1" x14ac:dyDescent="0.3">
      <c r="E334" s="265">
        <f t="shared" si="76"/>
        <v>0</v>
      </c>
      <c r="F334" s="265">
        <f t="shared" si="77"/>
        <v>0</v>
      </c>
      <c r="G334" s="265">
        <f t="shared" si="78"/>
        <v>0</v>
      </c>
      <c r="H334" s="265">
        <f t="shared" si="79"/>
        <v>0</v>
      </c>
      <c r="I334" s="265">
        <f t="shared" si="80"/>
        <v>0</v>
      </c>
    </row>
    <row r="335" spans="5:9" ht="17.25" customHeight="1" x14ac:dyDescent="0.3">
      <c r="E335" s="265">
        <f t="shared" si="76"/>
        <v>0</v>
      </c>
      <c r="F335" s="265">
        <f t="shared" si="77"/>
        <v>0</v>
      </c>
      <c r="G335" s="265">
        <f t="shared" si="78"/>
        <v>0</v>
      </c>
      <c r="H335" s="265">
        <f t="shared" si="79"/>
        <v>0</v>
      </c>
      <c r="I335" s="265">
        <f t="shared" si="80"/>
        <v>0</v>
      </c>
    </row>
    <row r="336" spans="5:9" ht="17.25" customHeight="1" x14ac:dyDescent="0.3">
      <c r="E336" s="265">
        <f t="shared" si="76"/>
        <v>0</v>
      </c>
      <c r="F336" s="265">
        <f t="shared" si="77"/>
        <v>0</v>
      </c>
      <c r="G336" s="265">
        <f t="shared" si="78"/>
        <v>0</v>
      </c>
      <c r="H336" s="265">
        <f t="shared" si="79"/>
        <v>0</v>
      </c>
      <c r="I336" s="265">
        <f t="shared" si="80"/>
        <v>0</v>
      </c>
    </row>
    <row r="337" spans="5:9" ht="17.25" customHeight="1" x14ac:dyDescent="0.3">
      <c r="E337" s="265">
        <f t="shared" si="76"/>
        <v>0</v>
      </c>
      <c r="F337" s="265">
        <f t="shared" si="77"/>
        <v>0</v>
      </c>
      <c r="G337" s="265">
        <f t="shared" si="78"/>
        <v>0</v>
      </c>
      <c r="H337" s="265">
        <f t="shared" si="79"/>
        <v>0</v>
      </c>
      <c r="I337" s="265">
        <f t="shared" si="80"/>
        <v>0</v>
      </c>
    </row>
    <row r="338" spans="5:9" ht="17.25" customHeight="1" x14ac:dyDescent="0.3">
      <c r="E338" s="265">
        <f t="shared" si="76"/>
        <v>0</v>
      </c>
      <c r="F338" s="265">
        <f t="shared" si="77"/>
        <v>0</v>
      </c>
      <c r="G338" s="265">
        <f t="shared" si="78"/>
        <v>0</v>
      </c>
      <c r="H338" s="265">
        <f t="shared" si="79"/>
        <v>0</v>
      </c>
      <c r="I338" s="265">
        <f t="shared" si="80"/>
        <v>0</v>
      </c>
    </row>
    <row r="339" spans="5:9" ht="17.25" customHeight="1" x14ac:dyDescent="0.3">
      <c r="E339" s="265">
        <f t="shared" si="76"/>
        <v>0</v>
      </c>
      <c r="F339" s="265">
        <f t="shared" si="77"/>
        <v>0</v>
      </c>
      <c r="G339" s="265">
        <f t="shared" si="78"/>
        <v>0</v>
      </c>
      <c r="H339" s="265">
        <f t="shared" si="79"/>
        <v>0</v>
      </c>
      <c r="I339" s="265">
        <f t="shared" si="80"/>
        <v>0</v>
      </c>
    </row>
    <row r="340" spans="5:9" ht="17.25" customHeight="1" x14ac:dyDescent="0.3">
      <c r="E340" s="265">
        <f t="shared" si="76"/>
        <v>0</v>
      </c>
      <c r="F340" s="265">
        <f t="shared" si="77"/>
        <v>0</v>
      </c>
      <c r="G340" s="265">
        <f t="shared" si="78"/>
        <v>0</v>
      </c>
      <c r="H340" s="265">
        <f t="shared" si="79"/>
        <v>0</v>
      </c>
      <c r="I340" s="265">
        <f t="shared" si="80"/>
        <v>0</v>
      </c>
    </row>
    <row r="341" spans="5:9" ht="17.25" customHeight="1" x14ac:dyDescent="0.3">
      <c r="E341" s="265">
        <f t="shared" si="76"/>
        <v>0</v>
      </c>
      <c r="F341" s="265">
        <f t="shared" si="77"/>
        <v>0</v>
      </c>
      <c r="G341" s="265">
        <f t="shared" si="78"/>
        <v>0</v>
      </c>
      <c r="H341" s="265">
        <f t="shared" si="79"/>
        <v>0</v>
      </c>
      <c r="I341" s="265">
        <f t="shared" si="80"/>
        <v>0</v>
      </c>
    </row>
    <row r="342" spans="5:9" ht="17.25" customHeight="1" x14ac:dyDescent="0.3">
      <c r="E342" s="265">
        <f t="shared" si="76"/>
        <v>0</v>
      </c>
      <c r="F342" s="265">
        <f t="shared" si="77"/>
        <v>0</v>
      </c>
      <c r="G342" s="265">
        <f t="shared" si="78"/>
        <v>0</v>
      </c>
      <c r="H342" s="265">
        <f t="shared" si="79"/>
        <v>0</v>
      </c>
      <c r="I342" s="265">
        <f t="shared" si="80"/>
        <v>0</v>
      </c>
    </row>
    <row r="343" spans="5:9" ht="17.25" customHeight="1" x14ac:dyDescent="0.3">
      <c r="E343" s="265">
        <f t="shared" si="76"/>
        <v>0</v>
      </c>
      <c r="F343" s="265">
        <f t="shared" si="77"/>
        <v>0</v>
      </c>
      <c r="G343" s="265">
        <f t="shared" si="78"/>
        <v>0</v>
      </c>
      <c r="H343" s="265">
        <f t="shared" si="79"/>
        <v>0</v>
      </c>
      <c r="I343" s="265">
        <f t="shared" si="80"/>
        <v>0</v>
      </c>
    </row>
    <row r="344" spans="5:9" ht="17.25" customHeight="1" x14ac:dyDescent="0.3">
      <c r="E344" s="265">
        <f t="shared" si="76"/>
        <v>0</v>
      </c>
      <c r="F344" s="265">
        <f t="shared" si="77"/>
        <v>0</v>
      </c>
      <c r="G344" s="265">
        <f t="shared" si="78"/>
        <v>0</v>
      </c>
      <c r="H344" s="265">
        <f t="shared" si="79"/>
        <v>0</v>
      </c>
      <c r="I344" s="265">
        <f t="shared" si="80"/>
        <v>0</v>
      </c>
    </row>
    <row r="345" spans="5:9" ht="17.25" customHeight="1" x14ac:dyDescent="0.3">
      <c r="E345" s="265">
        <f t="shared" si="76"/>
        <v>0</v>
      </c>
      <c r="F345" s="265">
        <f t="shared" si="77"/>
        <v>0</v>
      </c>
      <c r="G345" s="265">
        <f t="shared" si="78"/>
        <v>0</v>
      </c>
      <c r="H345" s="265">
        <f t="shared" si="79"/>
        <v>0</v>
      </c>
      <c r="I345" s="265">
        <f t="shared" si="80"/>
        <v>0</v>
      </c>
    </row>
    <row r="346" spans="5:9" ht="17.25" customHeight="1" x14ac:dyDescent="0.3">
      <c r="E346" s="265">
        <f t="shared" si="76"/>
        <v>0</v>
      </c>
      <c r="F346" s="265">
        <f t="shared" si="77"/>
        <v>0</v>
      </c>
      <c r="G346" s="265">
        <f t="shared" si="78"/>
        <v>0</v>
      </c>
      <c r="H346" s="265">
        <f t="shared" si="79"/>
        <v>0</v>
      </c>
      <c r="I346" s="265">
        <f t="shared" si="80"/>
        <v>0</v>
      </c>
    </row>
    <row r="347" spans="5:9" ht="17.25" customHeight="1" x14ac:dyDescent="0.3">
      <c r="E347" s="265">
        <f t="shared" si="76"/>
        <v>0</v>
      </c>
      <c r="F347" s="265">
        <f t="shared" si="77"/>
        <v>0</v>
      </c>
      <c r="G347" s="265">
        <f t="shared" si="78"/>
        <v>0</v>
      </c>
      <c r="H347" s="265">
        <f t="shared" si="79"/>
        <v>0</v>
      </c>
      <c r="I347" s="265">
        <f t="shared" si="80"/>
        <v>0</v>
      </c>
    </row>
    <row r="348" spans="5:9" ht="17.25" customHeight="1" x14ac:dyDescent="0.3">
      <c r="E348" s="265">
        <f t="shared" si="76"/>
        <v>0</v>
      </c>
      <c r="F348" s="265">
        <f t="shared" si="77"/>
        <v>0</v>
      </c>
      <c r="G348" s="265">
        <f t="shared" si="78"/>
        <v>0</v>
      </c>
      <c r="H348" s="265">
        <f t="shared" si="79"/>
        <v>0</v>
      </c>
      <c r="I348" s="265">
        <f t="shared" si="80"/>
        <v>0</v>
      </c>
    </row>
    <row r="349" spans="5:9" ht="17.25" customHeight="1" x14ac:dyDescent="0.3">
      <c r="E349" s="265">
        <f t="shared" si="76"/>
        <v>0</v>
      </c>
      <c r="F349" s="265">
        <f t="shared" si="77"/>
        <v>0</v>
      </c>
      <c r="G349" s="265">
        <f t="shared" si="78"/>
        <v>0</v>
      </c>
      <c r="H349" s="265">
        <f t="shared" si="79"/>
        <v>0</v>
      </c>
      <c r="I349" s="265">
        <f t="shared" si="80"/>
        <v>0</v>
      </c>
    </row>
    <row r="350" spans="5:9" ht="17.25" customHeight="1" x14ac:dyDescent="0.3">
      <c r="E350" s="265">
        <f t="shared" si="76"/>
        <v>0</v>
      </c>
      <c r="F350" s="265">
        <f t="shared" si="77"/>
        <v>0</v>
      </c>
      <c r="G350" s="265">
        <f t="shared" si="78"/>
        <v>0</v>
      </c>
      <c r="H350" s="265">
        <f t="shared" si="79"/>
        <v>0</v>
      </c>
      <c r="I350" s="265">
        <f t="shared" si="80"/>
        <v>0</v>
      </c>
    </row>
    <row r="351" spans="5:9" ht="17.25" customHeight="1" x14ac:dyDescent="0.3">
      <c r="E351" s="265">
        <f t="shared" si="76"/>
        <v>0</v>
      </c>
      <c r="F351" s="265">
        <f t="shared" si="77"/>
        <v>0</v>
      </c>
      <c r="G351" s="265">
        <f t="shared" si="78"/>
        <v>0</v>
      </c>
      <c r="H351" s="265">
        <f t="shared" si="79"/>
        <v>0</v>
      </c>
      <c r="I351" s="265">
        <f t="shared" si="80"/>
        <v>0</v>
      </c>
    </row>
    <row r="352" spans="5:9" ht="17.25" customHeight="1" x14ac:dyDescent="0.3">
      <c r="E352" s="265">
        <f t="shared" si="76"/>
        <v>0</v>
      </c>
      <c r="F352" s="265">
        <f t="shared" si="77"/>
        <v>0</v>
      </c>
      <c r="G352" s="265">
        <f t="shared" si="78"/>
        <v>0</v>
      </c>
      <c r="H352" s="265">
        <f t="shared" si="79"/>
        <v>0</v>
      </c>
      <c r="I352" s="265">
        <f t="shared" si="80"/>
        <v>0</v>
      </c>
    </row>
    <row r="353" spans="5:9" ht="17.25" customHeight="1" x14ac:dyDescent="0.3">
      <c r="E353" s="265">
        <f t="shared" si="76"/>
        <v>0</v>
      </c>
      <c r="F353" s="265">
        <f t="shared" si="77"/>
        <v>0</v>
      </c>
      <c r="G353" s="265">
        <f t="shared" si="78"/>
        <v>0</v>
      </c>
      <c r="H353" s="265">
        <f t="shared" si="79"/>
        <v>0</v>
      </c>
      <c r="I353" s="265">
        <f t="shared" si="80"/>
        <v>0</v>
      </c>
    </row>
    <row r="354" spans="5:9" ht="17.25" customHeight="1" x14ac:dyDescent="0.3">
      <c r="E354" s="265">
        <f t="shared" si="76"/>
        <v>0</v>
      </c>
      <c r="F354" s="265">
        <f t="shared" si="77"/>
        <v>0</v>
      </c>
      <c r="G354" s="265">
        <f t="shared" si="78"/>
        <v>0</v>
      </c>
      <c r="H354" s="265">
        <f t="shared" si="79"/>
        <v>0</v>
      </c>
      <c r="I354" s="265">
        <f t="shared" si="80"/>
        <v>0</v>
      </c>
    </row>
    <row r="355" spans="5:9" ht="17.25" customHeight="1" x14ac:dyDescent="0.3">
      <c r="E355" s="265">
        <f t="shared" si="76"/>
        <v>0</v>
      </c>
      <c r="F355" s="265">
        <f t="shared" si="77"/>
        <v>0</v>
      </c>
      <c r="G355" s="265">
        <f t="shared" si="78"/>
        <v>0</v>
      </c>
      <c r="H355" s="265">
        <f t="shared" si="79"/>
        <v>0</v>
      </c>
      <c r="I355" s="265">
        <f t="shared" si="80"/>
        <v>0</v>
      </c>
    </row>
    <row r="356" spans="5:9" ht="17.25" customHeight="1" x14ac:dyDescent="0.3">
      <c r="E356" s="265">
        <f t="shared" si="76"/>
        <v>0</v>
      </c>
      <c r="F356" s="265">
        <f t="shared" si="77"/>
        <v>0</v>
      </c>
      <c r="G356" s="265">
        <f t="shared" si="78"/>
        <v>0</v>
      </c>
      <c r="H356" s="265">
        <f t="shared" si="79"/>
        <v>0</v>
      </c>
      <c r="I356" s="265">
        <f t="shared" si="80"/>
        <v>0</v>
      </c>
    </row>
    <row r="357" spans="5:9" ht="17.25" customHeight="1" x14ac:dyDescent="0.3">
      <c r="E357" s="265">
        <f t="shared" si="76"/>
        <v>0</v>
      </c>
      <c r="F357" s="265">
        <f t="shared" si="77"/>
        <v>0</v>
      </c>
      <c r="G357" s="265">
        <f t="shared" si="78"/>
        <v>0</v>
      </c>
      <c r="H357" s="265">
        <f t="shared" si="79"/>
        <v>0</v>
      </c>
      <c r="I357" s="265">
        <f t="shared" si="80"/>
        <v>0</v>
      </c>
    </row>
    <row r="358" spans="5:9" ht="17.25" customHeight="1" x14ac:dyDescent="0.3">
      <c r="E358" s="265">
        <f t="shared" si="76"/>
        <v>0</v>
      </c>
      <c r="F358" s="265">
        <f t="shared" si="77"/>
        <v>0</v>
      </c>
      <c r="G358" s="265">
        <f t="shared" si="78"/>
        <v>0</v>
      </c>
      <c r="H358" s="265">
        <f t="shared" si="79"/>
        <v>0</v>
      </c>
      <c r="I358" s="265">
        <f t="shared" si="80"/>
        <v>0</v>
      </c>
    </row>
    <row r="359" spans="5:9" ht="17.25" customHeight="1" x14ac:dyDescent="0.3">
      <c r="E359" s="265">
        <f t="shared" si="76"/>
        <v>0</v>
      </c>
      <c r="F359" s="265">
        <f t="shared" si="77"/>
        <v>0</v>
      </c>
      <c r="G359" s="265">
        <f t="shared" si="78"/>
        <v>0</v>
      </c>
      <c r="H359" s="265">
        <f t="shared" si="79"/>
        <v>0</v>
      </c>
      <c r="I359" s="265">
        <f t="shared" si="80"/>
        <v>0</v>
      </c>
    </row>
    <row r="360" spans="5:9" ht="17.25" customHeight="1" x14ac:dyDescent="0.3">
      <c r="E360" s="265">
        <f t="shared" si="76"/>
        <v>0</v>
      </c>
      <c r="F360" s="265">
        <f t="shared" si="77"/>
        <v>0</v>
      </c>
      <c r="G360" s="265">
        <f t="shared" si="78"/>
        <v>0</v>
      </c>
      <c r="H360" s="265">
        <f t="shared" si="79"/>
        <v>0</v>
      </c>
      <c r="I360" s="265">
        <f t="shared" si="80"/>
        <v>0</v>
      </c>
    </row>
    <row r="361" spans="5:9" ht="17.25" customHeight="1" x14ac:dyDescent="0.3">
      <c r="E361" s="265">
        <f t="shared" si="76"/>
        <v>0</v>
      </c>
      <c r="F361" s="265">
        <f t="shared" si="77"/>
        <v>0</v>
      </c>
      <c r="G361" s="265">
        <f t="shared" si="78"/>
        <v>0</v>
      </c>
      <c r="H361" s="265">
        <f t="shared" si="79"/>
        <v>0</v>
      </c>
      <c r="I361" s="265">
        <f t="shared" si="80"/>
        <v>0</v>
      </c>
    </row>
    <row r="362" spans="5:9" ht="17.25" customHeight="1" x14ac:dyDescent="0.3">
      <c r="E362" s="265">
        <f t="shared" si="76"/>
        <v>0</v>
      </c>
      <c r="F362" s="265">
        <f t="shared" si="77"/>
        <v>0</v>
      </c>
      <c r="G362" s="265">
        <f t="shared" si="78"/>
        <v>0</v>
      </c>
      <c r="H362" s="265">
        <f t="shared" si="79"/>
        <v>0</v>
      </c>
      <c r="I362" s="265">
        <f t="shared" si="80"/>
        <v>0</v>
      </c>
    </row>
    <row r="363" spans="5:9" ht="17.25" customHeight="1" x14ac:dyDescent="0.3">
      <c r="E363" s="265">
        <f t="shared" si="76"/>
        <v>0</v>
      </c>
      <c r="F363" s="265">
        <f t="shared" si="77"/>
        <v>0</v>
      </c>
      <c r="G363" s="265">
        <f t="shared" si="78"/>
        <v>0</v>
      </c>
      <c r="H363" s="265">
        <f t="shared" si="79"/>
        <v>0</v>
      </c>
      <c r="I363" s="265">
        <f t="shared" si="80"/>
        <v>0</v>
      </c>
    </row>
    <row r="364" spans="5:9" ht="17.25" customHeight="1" x14ac:dyDescent="0.3">
      <c r="E364" s="265">
        <f t="shared" si="76"/>
        <v>0</v>
      </c>
      <c r="F364" s="265">
        <f t="shared" si="77"/>
        <v>0</v>
      </c>
      <c r="G364" s="265">
        <f t="shared" si="78"/>
        <v>0</v>
      </c>
      <c r="H364" s="265">
        <f t="shared" si="79"/>
        <v>0</v>
      </c>
      <c r="I364" s="265">
        <f t="shared" si="80"/>
        <v>0</v>
      </c>
    </row>
    <row r="365" spans="5:9" ht="17.25" customHeight="1" x14ac:dyDescent="0.3">
      <c r="E365" s="265">
        <f t="shared" si="76"/>
        <v>0</v>
      </c>
      <c r="F365" s="265">
        <f t="shared" si="77"/>
        <v>0</v>
      </c>
      <c r="G365" s="265">
        <f t="shared" si="78"/>
        <v>0</v>
      </c>
      <c r="H365" s="265">
        <f t="shared" si="79"/>
        <v>0</v>
      </c>
      <c r="I365" s="265">
        <f t="shared" si="80"/>
        <v>0</v>
      </c>
    </row>
    <row r="366" spans="5:9" ht="17.25" customHeight="1" x14ac:dyDescent="0.3">
      <c r="E366" s="265">
        <f t="shared" si="76"/>
        <v>0</v>
      </c>
      <c r="F366" s="265">
        <f t="shared" si="77"/>
        <v>0</v>
      </c>
      <c r="G366" s="265">
        <f t="shared" si="78"/>
        <v>0</v>
      </c>
      <c r="H366" s="265">
        <f t="shared" si="79"/>
        <v>0</v>
      </c>
      <c r="I366" s="265">
        <f t="shared" si="80"/>
        <v>0</v>
      </c>
    </row>
    <row r="367" spans="5:9" ht="17.25" customHeight="1" x14ac:dyDescent="0.3">
      <c r="E367" s="265">
        <f t="shared" si="76"/>
        <v>0</v>
      </c>
      <c r="F367" s="265">
        <f t="shared" si="77"/>
        <v>0</v>
      </c>
      <c r="G367" s="265">
        <f t="shared" si="78"/>
        <v>0</v>
      </c>
      <c r="H367" s="265">
        <f t="shared" si="79"/>
        <v>0</v>
      </c>
      <c r="I367" s="265">
        <f t="shared" si="80"/>
        <v>0</v>
      </c>
    </row>
    <row r="368" spans="5:9" ht="17.25" customHeight="1" x14ac:dyDescent="0.3">
      <c r="E368" s="265">
        <f t="shared" si="76"/>
        <v>0</v>
      </c>
      <c r="F368" s="265">
        <f t="shared" si="77"/>
        <v>0</v>
      </c>
      <c r="G368" s="265">
        <f t="shared" si="78"/>
        <v>0</v>
      </c>
      <c r="H368" s="265">
        <f t="shared" si="79"/>
        <v>0</v>
      </c>
      <c r="I368" s="265">
        <f t="shared" si="80"/>
        <v>0</v>
      </c>
    </row>
    <row r="369" spans="5:9" ht="17.25" customHeight="1" x14ac:dyDescent="0.3">
      <c r="E369" s="265">
        <f t="shared" si="76"/>
        <v>0</v>
      </c>
      <c r="F369" s="265">
        <f t="shared" si="77"/>
        <v>0</v>
      </c>
      <c r="G369" s="265">
        <f t="shared" si="78"/>
        <v>0</v>
      </c>
      <c r="H369" s="265">
        <f t="shared" si="79"/>
        <v>0</v>
      </c>
      <c r="I369" s="265">
        <f t="shared" si="80"/>
        <v>0</v>
      </c>
    </row>
    <row r="370" spans="5:9" ht="17.25" customHeight="1" x14ac:dyDescent="0.3">
      <c r="E370" s="265">
        <f t="shared" si="76"/>
        <v>0</v>
      </c>
      <c r="F370" s="265">
        <f t="shared" si="77"/>
        <v>0</v>
      </c>
      <c r="G370" s="265">
        <f t="shared" si="78"/>
        <v>0</v>
      </c>
      <c r="H370" s="265">
        <f t="shared" si="79"/>
        <v>0</v>
      </c>
      <c r="I370" s="265">
        <f t="shared" si="80"/>
        <v>0</v>
      </c>
    </row>
    <row r="371" spans="5:9" ht="17.25" customHeight="1" x14ac:dyDescent="0.3">
      <c r="E371" s="265">
        <f t="shared" si="76"/>
        <v>0</v>
      </c>
      <c r="F371" s="265">
        <f t="shared" si="77"/>
        <v>0</v>
      </c>
      <c r="G371" s="265">
        <f t="shared" si="78"/>
        <v>0</v>
      </c>
      <c r="H371" s="265">
        <f t="shared" si="79"/>
        <v>0</v>
      </c>
      <c r="I371" s="265">
        <f t="shared" si="80"/>
        <v>0</v>
      </c>
    </row>
    <row r="372" spans="5:9" ht="17.25" customHeight="1" x14ac:dyDescent="0.3">
      <c r="E372" s="265">
        <f t="shared" si="76"/>
        <v>0</v>
      </c>
      <c r="F372" s="265">
        <f t="shared" si="77"/>
        <v>0</v>
      </c>
      <c r="G372" s="265">
        <f t="shared" si="78"/>
        <v>0</v>
      </c>
      <c r="H372" s="265">
        <f t="shared" si="79"/>
        <v>0</v>
      </c>
      <c r="I372" s="265">
        <f t="shared" si="80"/>
        <v>0</v>
      </c>
    </row>
    <row r="373" spans="5:9" ht="17.25" customHeight="1" x14ac:dyDescent="0.3">
      <c r="E373" s="265">
        <f t="shared" si="76"/>
        <v>0</v>
      </c>
      <c r="F373" s="265">
        <f t="shared" si="77"/>
        <v>0</v>
      </c>
      <c r="G373" s="265">
        <f t="shared" si="78"/>
        <v>0</v>
      </c>
      <c r="H373" s="265">
        <f t="shared" si="79"/>
        <v>0</v>
      </c>
      <c r="I373" s="265">
        <f t="shared" si="80"/>
        <v>0</v>
      </c>
    </row>
    <row r="374" spans="5:9" ht="17.25" customHeight="1" x14ac:dyDescent="0.3">
      <c r="E374" s="265">
        <f t="shared" si="76"/>
        <v>0</v>
      </c>
      <c r="F374" s="265">
        <f t="shared" si="77"/>
        <v>0</v>
      </c>
      <c r="G374" s="265">
        <f t="shared" si="78"/>
        <v>0</v>
      </c>
      <c r="H374" s="265">
        <f t="shared" si="79"/>
        <v>0</v>
      </c>
      <c r="I374" s="265">
        <f t="shared" si="80"/>
        <v>0</v>
      </c>
    </row>
    <row r="375" spans="5:9" ht="17.25" customHeight="1" x14ac:dyDescent="0.3">
      <c r="E375" s="265">
        <f t="shared" si="76"/>
        <v>0</v>
      </c>
      <c r="F375" s="265">
        <f t="shared" si="77"/>
        <v>0</v>
      </c>
      <c r="G375" s="265">
        <f t="shared" si="78"/>
        <v>0</v>
      </c>
      <c r="H375" s="265">
        <f t="shared" si="79"/>
        <v>0</v>
      </c>
      <c r="I375" s="265">
        <f t="shared" si="80"/>
        <v>0</v>
      </c>
    </row>
    <row r="376" spans="5:9" ht="17.25" customHeight="1" x14ac:dyDescent="0.3">
      <c r="E376" s="265">
        <f t="shared" si="76"/>
        <v>0</v>
      </c>
      <c r="F376" s="265">
        <f t="shared" si="77"/>
        <v>0</v>
      </c>
      <c r="G376" s="265">
        <f t="shared" si="78"/>
        <v>0</v>
      </c>
      <c r="H376" s="265">
        <f t="shared" si="79"/>
        <v>0</v>
      </c>
      <c r="I376" s="265">
        <f t="shared" si="80"/>
        <v>0</v>
      </c>
    </row>
    <row r="377" spans="5:9" ht="17.25" customHeight="1" x14ac:dyDescent="0.3">
      <c r="E377" s="265">
        <f t="shared" si="76"/>
        <v>0</v>
      </c>
      <c r="F377" s="265">
        <f t="shared" si="77"/>
        <v>0</v>
      </c>
      <c r="G377" s="265">
        <f t="shared" si="78"/>
        <v>0</v>
      </c>
      <c r="H377" s="265">
        <f t="shared" si="79"/>
        <v>0</v>
      </c>
      <c r="I377" s="265">
        <f t="shared" si="80"/>
        <v>0</v>
      </c>
    </row>
    <row r="378" spans="5:9" ht="17.25" customHeight="1" x14ac:dyDescent="0.3">
      <c r="E378" s="265">
        <f t="shared" si="76"/>
        <v>0</v>
      </c>
      <c r="F378" s="265">
        <f t="shared" si="77"/>
        <v>0</v>
      </c>
      <c r="G378" s="265">
        <f t="shared" si="78"/>
        <v>0</v>
      </c>
      <c r="H378" s="265">
        <f t="shared" si="79"/>
        <v>0</v>
      </c>
      <c r="I378" s="265">
        <f t="shared" si="80"/>
        <v>0</v>
      </c>
    </row>
    <row r="379" spans="5:9" ht="17.25" customHeight="1" x14ac:dyDescent="0.3">
      <c r="E379" s="265">
        <f t="shared" si="76"/>
        <v>0</v>
      </c>
      <c r="F379" s="265">
        <f t="shared" si="77"/>
        <v>0</v>
      </c>
      <c r="G379" s="265">
        <f t="shared" si="78"/>
        <v>0</v>
      </c>
      <c r="H379" s="265">
        <f t="shared" si="79"/>
        <v>0</v>
      </c>
      <c r="I379" s="265">
        <f t="shared" si="80"/>
        <v>0</v>
      </c>
    </row>
    <row r="380" spans="5:9" ht="17.25" customHeight="1" x14ac:dyDescent="0.3">
      <c r="E380" s="265">
        <f t="shared" si="76"/>
        <v>0</v>
      </c>
      <c r="F380" s="265">
        <f t="shared" si="77"/>
        <v>0</v>
      </c>
      <c r="G380" s="265">
        <f t="shared" si="78"/>
        <v>0</v>
      </c>
      <c r="H380" s="265">
        <f t="shared" si="79"/>
        <v>0</v>
      </c>
      <c r="I380" s="265">
        <f t="shared" si="80"/>
        <v>0</v>
      </c>
    </row>
    <row r="381" spans="5:9" ht="17.25" customHeight="1" x14ac:dyDescent="0.3">
      <c r="E381" s="265">
        <f t="shared" si="76"/>
        <v>0</v>
      </c>
      <c r="F381" s="265">
        <f t="shared" si="77"/>
        <v>0</v>
      </c>
      <c r="G381" s="265">
        <f t="shared" si="78"/>
        <v>0</v>
      </c>
      <c r="H381" s="265">
        <f t="shared" si="79"/>
        <v>0</v>
      </c>
      <c r="I381" s="265">
        <f t="shared" si="80"/>
        <v>0</v>
      </c>
    </row>
    <row r="382" spans="5:9" ht="17.25" customHeight="1" x14ac:dyDescent="0.3">
      <c r="E382" s="265">
        <f t="shared" si="76"/>
        <v>0</v>
      </c>
      <c r="F382" s="265">
        <f t="shared" si="77"/>
        <v>0</v>
      </c>
      <c r="G382" s="265">
        <f t="shared" si="78"/>
        <v>0</v>
      </c>
      <c r="H382" s="265">
        <f t="shared" si="79"/>
        <v>0</v>
      </c>
      <c r="I382" s="265">
        <f t="shared" si="80"/>
        <v>0</v>
      </c>
    </row>
    <row r="383" spans="5:9" ht="17.25" customHeight="1" x14ac:dyDescent="0.3">
      <c r="E383" s="265">
        <f t="shared" si="76"/>
        <v>0</v>
      </c>
      <c r="F383" s="265">
        <f t="shared" si="77"/>
        <v>0</v>
      </c>
      <c r="G383" s="265">
        <f t="shared" si="78"/>
        <v>0</v>
      </c>
      <c r="H383" s="265">
        <f t="shared" si="79"/>
        <v>0</v>
      </c>
      <c r="I383" s="265">
        <f t="shared" si="80"/>
        <v>0</v>
      </c>
    </row>
    <row r="384" spans="5:9" ht="17.25" customHeight="1" x14ac:dyDescent="0.3">
      <c r="E384" s="265">
        <f t="shared" si="76"/>
        <v>0</v>
      </c>
      <c r="F384" s="265">
        <f t="shared" si="77"/>
        <v>0</v>
      </c>
      <c r="G384" s="265">
        <f t="shared" si="78"/>
        <v>0</v>
      </c>
      <c r="H384" s="265">
        <f t="shared" si="79"/>
        <v>0</v>
      </c>
      <c r="I384" s="265">
        <f t="shared" si="80"/>
        <v>0</v>
      </c>
    </row>
    <row r="385" spans="5:9" ht="17.25" customHeight="1" x14ac:dyDescent="0.3">
      <c r="E385" s="265">
        <f t="shared" si="76"/>
        <v>0</v>
      </c>
      <c r="F385" s="265">
        <f t="shared" si="77"/>
        <v>0</v>
      </c>
      <c r="G385" s="265">
        <f t="shared" si="78"/>
        <v>0</v>
      </c>
      <c r="H385" s="265">
        <f t="shared" si="79"/>
        <v>0</v>
      </c>
      <c r="I385" s="265">
        <f t="shared" si="80"/>
        <v>0</v>
      </c>
    </row>
    <row r="386" spans="5:9" ht="17.25" customHeight="1" x14ac:dyDescent="0.3">
      <c r="E386" s="265">
        <f t="shared" si="76"/>
        <v>0</v>
      </c>
      <c r="F386" s="265">
        <f t="shared" si="77"/>
        <v>0</v>
      </c>
      <c r="G386" s="265">
        <f t="shared" si="78"/>
        <v>0</v>
      </c>
      <c r="H386" s="265">
        <f t="shared" si="79"/>
        <v>0</v>
      </c>
      <c r="I386" s="265">
        <f t="shared" si="80"/>
        <v>0</v>
      </c>
    </row>
    <row r="387" spans="5:9" ht="17.25" customHeight="1" x14ac:dyDescent="0.3">
      <c r="E387" s="265">
        <f t="shared" si="76"/>
        <v>0</v>
      </c>
      <c r="F387" s="265">
        <f t="shared" si="77"/>
        <v>0</v>
      </c>
      <c r="G387" s="265">
        <f t="shared" si="78"/>
        <v>0</v>
      </c>
      <c r="H387" s="265">
        <f t="shared" si="79"/>
        <v>0</v>
      </c>
      <c r="I387" s="265">
        <f t="shared" si="80"/>
        <v>0</v>
      </c>
    </row>
    <row r="388" spans="5:9" ht="17.25" customHeight="1" x14ac:dyDescent="0.3">
      <c r="E388" s="265">
        <f t="shared" si="76"/>
        <v>0</v>
      </c>
      <c r="F388" s="265">
        <f t="shared" si="77"/>
        <v>0</v>
      </c>
      <c r="G388" s="265">
        <f t="shared" si="78"/>
        <v>0</v>
      </c>
      <c r="H388" s="265">
        <f t="shared" si="79"/>
        <v>0</v>
      </c>
      <c r="I388" s="265">
        <f t="shared" si="80"/>
        <v>0</v>
      </c>
    </row>
    <row r="389" spans="5:9" ht="17.25" customHeight="1" x14ac:dyDescent="0.3">
      <c r="E389" s="265">
        <f t="shared" si="76"/>
        <v>0</v>
      </c>
      <c r="F389" s="265">
        <f t="shared" si="77"/>
        <v>0</v>
      </c>
      <c r="G389" s="265">
        <f t="shared" si="78"/>
        <v>0</v>
      </c>
      <c r="H389" s="265">
        <f t="shared" si="79"/>
        <v>0</v>
      </c>
      <c r="I389" s="265">
        <f t="shared" si="80"/>
        <v>0</v>
      </c>
    </row>
    <row r="390" spans="5:9" ht="17.25" customHeight="1" x14ac:dyDescent="0.3">
      <c r="E390" s="265">
        <f t="shared" si="76"/>
        <v>0</v>
      </c>
      <c r="F390" s="265">
        <f t="shared" si="77"/>
        <v>0</v>
      </c>
      <c r="G390" s="265">
        <f t="shared" si="78"/>
        <v>0</v>
      </c>
      <c r="H390" s="265">
        <f t="shared" si="79"/>
        <v>0</v>
      </c>
      <c r="I390" s="265">
        <f t="shared" si="80"/>
        <v>0</v>
      </c>
    </row>
    <row r="391" spans="5:9" ht="17.25" customHeight="1" x14ac:dyDescent="0.3">
      <c r="E391" s="265">
        <f t="shared" si="76"/>
        <v>0</v>
      </c>
      <c r="F391" s="265">
        <f t="shared" si="77"/>
        <v>0</v>
      </c>
      <c r="G391" s="265">
        <f t="shared" si="78"/>
        <v>0</v>
      </c>
      <c r="H391" s="265">
        <f t="shared" si="79"/>
        <v>0</v>
      </c>
      <c r="I391" s="265">
        <f t="shared" si="80"/>
        <v>0</v>
      </c>
    </row>
    <row r="392" spans="5:9" ht="17.25" customHeight="1" x14ac:dyDescent="0.3">
      <c r="E392" s="265">
        <f t="shared" si="76"/>
        <v>0</v>
      </c>
      <c r="F392" s="265">
        <f t="shared" si="77"/>
        <v>0</v>
      </c>
      <c r="G392" s="265">
        <f t="shared" si="78"/>
        <v>0</v>
      </c>
      <c r="H392" s="265">
        <f t="shared" si="79"/>
        <v>0</v>
      </c>
      <c r="I392" s="265">
        <f t="shared" si="80"/>
        <v>0</v>
      </c>
    </row>
    <row r="393" spans="5:9" ht="17.25" customHeight="1" x14ac:dyDescent="0.3">
      <c r="E393" s="265">
        <f t="shared" si="76"/>
        <v>0</v>
      </c>
      <c r="F393" s="265">
        <f t="shared" si="77"/>
        <v>0</v>
      </c>
      <c r="G393" s="265">
        <f t="shared" si="78"/>
        <v>0</v>
      </c>
      <c r="H393" s="265">
        <f t="shared" si="79"/>
        <v>0</v>
      </c>
      <c r="I393" s="265">
        <f t="shared" si="80"/>
        <v>0</v>
      </c>
    </row>
    <row r="394" spans="5:9" ht="17.25" customHeight="1" x14ac:dyDescent="0.3">
      <c r="E394" s="265">
        <f t="shared" si="76"/>
        <v>0</v>
      </c>
      <c r="F394" s="265">
        <f t="shared" si="77"/>
        <v>0</v>
      </c>
      <c r="G394" s="265">
        <f t="shared" si="78"/>
        <v>0</v>
      </c>
      <c r="H394" s="265">
        <f t="shared" si="79"/>
        <v>0</v>
      </c>
      <c r="I394" s="265">
        <f t="shared" si="80"/>
        <v>0</v>
      </c>
    </row>
    <row r="395" spans="5:9" ht="17.25" customHeight="1" x14ac:dyDescent="0.3">
      <c r="E395" s="265">
        <f t="shared" ref="E395:E458" si="81">SUM(F395,G395,H395,I395)</f>
        <v>0</v>
      </c>
      <c r="F395" s="265">
        <f t="shared" ref="F395:F458" si="82">SUM(M395,Q395,AI395,AM395,BV395,BZ395,DC395,DG395,DS395,DW395,EM395,EN395,EO395,EY395,EZ395,FA395,GM395,GQ395,HL395,HP395,IH395,IL395,)</f>
        <v>0</v>
      </c>
      <c r="G395" s="265">
        <f t="shared" ref="G395:G458" si="83">SUM(N395,R395,AJ395,AN395,BW395,CA395,DD395,DH395,DT395,DX395,EP395,EQ395,ER395,FB395,FC395,FD395,GN395,GR395,HM395,HQ395,II395,IM395,)</f>
        <v>0</v>
      </c>
      <c r="H395" s="265">
        <f t="shared" ref="H395:H458" si="84">SUM(O395,S395,U395,W395,Y395,AA395,AK395,AO395,AQ395,AS395,AU395,AW395,BC395,BE395,AY395,FK395,FL395,FM395,FQ395,FR395,BX395,CB395,DE395,DI395,DU395,DY395,ES395,ET395,EU395,FE395,FF395,FG395,GO395,GS395,HN395,HR395,HT395,HV395,HX395,HZ395,IJ395,IN395,IP395,IR395,IT395,IV395,FS395,FW395,FX395,FY395,GC395,GD395,GE395,GU395,GW395,GY395,HA395,HC395,IB395,IX395,IZ395,DK395,DM395,DO395,DQ395,IF395,EA395,EC395,EE395,EG395,ID395)</f>
        <v>0</v>
      </c>
      <c r="I395" s="265">
        <f t="shared" ref="I395:I458" si="85">SUM(P395,T395,V395,X395,Z395,AB395,AL395,AP395,AR395,AT395,AV395,AX395,BD395,BF395,BY395,CC395,DF395,DJ395,DV395,DZ395,EV395,EW395,EX395,FH395,FI395,FJ395,GP395,GT395,HO395,HS395,HU395,HW395,HY395,IK395,IO395,IQ395,IS395,IU395,JA395,AZ395,DL395,DN395,DP395,DR395,FN395,FO395,FP395,FT395,FU395,FV395,FZ395,GA395,GB395,GF395,GG395,GH395,GV395,GX395,GZ395,HB395,HD395,IA395,IC395,IG395,IW395,IY395,EB395,ED395,EF395,EH395,IE395)</f>
        <v>0</v>
      </c>
    </row>
    <row r="396" spans="5:9" ht="17.25" customHeight="1" x14ac:dyDescent="0.3">
      <c r="E396" s="265">
        <f t="shared" si="81"/>
        <v>0</v>
      </c>
      <c r="F396" s="265">
        <f t="shared" si="82"/>
        <v>0</v>
      </c>
      <c r="G396" s="265">
        <f t="shared" si="83"/>
        <v>0</v>
      </c>
      <c r="H396" s="265">
        <f t="shared" si="84"/>
        <v>0</v>
      </c>
      <c r="I396" s="265">
        <f t="shared" si="85"/>
        <v>0</v>
      </c>
    </row>
    <row r="397" spans="5:9" ht="17.25" customHeight="1" x14ac:dyDescent="0.3">
      <c r="E397" s="265">
        <f t="shared" si="81"/>
        <v>0</v>
      </c>
      <c r="F397" s="265">
        <f t="shared" si="82"/>
        <v>0</v>
      </c>
      <c r="G397" s="265">
        <f t="shared" si="83"/>
        <v>0</v>
      </c>
      <c r="H397" s="265">
        <f t="shared" si="84"/>
        <v>0</v>
      </c>
      <c r="I397" s="265">
        <f t="shared" si="85"/>
        <v>0</v>
      </c>
    </row>
    <row r="398" spans="5:9" ht="17.25" customHeight="1" x14ac:dyDescent="0.3">
      <c r="E398" s="265">
        <f t="shared" si="81"/>
        <v>0</v>
      </c>
      <c r="F398" s="265">
        <f t="shared" si="82"/>
        <v>0</v>
      </c>
      <c r="G398" s="265">
        <f t="shared" si="83"/>
        <v>0</v>
      </c>
      <c r="H398" s="265">
        <f t="shared" si="84"/>
        <v>0</v>
      </c>
      <c r="I398" s="265">
        <f t="shared" si="85"/>
        <v>0</v>
      </c>
    </row>
    <row r="399" spans="5:9" ht="17.25" customHeight="1" x14ac:dyDescent="0.3">
      <c r="E399" s="265">
        <f t="shared" si="81"/>
        <v>0</v>
      </c>
      <c r="F399" s="265">
        <f t="shared" si="82"/>
        <v>0</v>
      </c>
      <c r="G399" s="265">
        <f t="shared" si="83"/>
        <v>0</v>
      </c>
      <c r="H399" s="265">
        <f t="shared" si="84"/>
        <v>0</v>
      </c>
      <c r="I399" s="265">
        <f t="shared" si="85"/>
        <v>0</v>
      </c>
    </row>
    <row r="400" spans="5:9" ht="17.25" customHeight="1" x14ac:dyDescent="0.3">
      <c r="E400" s="265">
        <f t="shared" si="81"/>
        <v>0</v>
      </c>
      <c r="F400" s="265">
        <f t="shared" si="82"/>
        <v>0</v>
      </c>
      <c r="G400" s="265">
        <f t="shared" si="83"/>
        <v>0</v>
      </c>
      <c r="H400" s="265">
        <f t="shared" si="84"/>
        <v>0</v>
      </c>
      <c r="I400" s="265">
        <f t="shared" si="85"/>
        <v>0</v>
      </c>
    </row>
    <row r="401" spans="5:9" ht="17.25" customHeight="1" x14ac:dyDescent="0.3">
      <c r="E401" s="265">
        <f t="shared" si="81"/>
        <v>0</v>
      </c>
      <c r="F401" s="265">
        <f t="shared" si="82"/>
        <v>0</v>
      </c>
      <c r="G401" s="265">
        <f t="shared" si="83"/>
        <v>0</v>
      </c>
      <c r="H401" s="265">
        <f t="shared" si="84"/>
        <v>0</v>
      </c>
      <c r="I401" s="265">
        <f t="shared" si="85"/>
        <v>0</v>
      </c>
    </row>
    <row r="402" spans="5:9" ht="17.25" customHeight="1" x14ac:dyDescent="0.3">
      <c r="E402" s="265">
        <f t="shared" si="81"/>
        <v>0</v>
      </c>
      <c r="F402" s="265">
        <f t="shared" si="82"/>
        <v>0</v>
      </c>
      <c r="G402" s="265">
        <f t="shared" si="83"/>
        <v>0</v>
      </c>
      <c r="H402" s="265">
        <f t="shared" si="84"/>
        <v>0</v>
      </c>
      <c r="I402" s="265">
        <f t="shared" si="85"/>
        <v>0</v>
      </c>
    </row>
    <row r="403" spans="5:9" ht="17.25" customHeight="1" x14ac:dyDescent="0.3">
      <c r="E403" s="265">
        <f t="shared" si="81"/>
        <v>0</v>
      </c>
      <c r="F403" s="265">
        <f t="shared" si="82"/>
        <v>0</v>
      </c>
      <c r="G403" s="265">
        <f t="shared" si="83"/>
        <v>0</v>
      </c>
      <c r="H403" s="265">
        <f t="shared" si="84"/>
        <v>0</v>
      </c>
      <c r="I403" s="265">
        <f t="shared" si="85"/>
        <v>0</v>
      </c>
    </row>
    <row r="404" spans="5:9" ht="17.25" customHeight="1" x14ac:dyDescent="0.3">
      <c r="E404" s="265">
        <f t="shared" si="81"/>
        <v>0</v>
      </c>
      <c r="F404" s="265">
        <f t="shared" si="82"/>
        <v>0</v>
      </c>
      <c r="G404" s="265">
        <f t="shared" si="83"/>
        <v>0</v>
      </c>
      <c r="H404" s="265">
        <f t="shared" si="84"/>
        <v>0</v>
      </c>
      <c r="I404" s="265">
        <f t="shared" si="85"/>
        <v>0</v>
      </c>
    </row>
    <row r="405" spans="5:9" ht="17.25" customHeight="1" x14ac:dyDescent="0.3">
      <c r="E405" s="265">
        <f t="shared" si="81"/>
        <v>0</v>
      </c>
      <c r="F405" s="265">
        <f t="shared" si="82"/>
        <v>0</v>
      </c>
      <c r="G405" s="265">
        <f t="shared" si="83"/>
        <v>0</v>
      </c>
      <c r="H405" s="265">
        <f t="shared" si="84"/>
        <v>0</v>
      </c>
      <c r="I405" s="265">
        <f t="shared" si="85"/>
        <v>0</v>
      </c>
    </row>
    <row r="406" spans="5:9" ht="17.25" customHeight="1" x14ac:dyDescent="0.3">
      <c r="E406" s="265">
        <f t="shared" si="81"/>
        <v>0</v>
      </c>
      <c r="F406" s="265">
        <f t="shared" si="82"/>
        <v>0</v>
      </c>
      <c r="G406" s="265">
        <f t="shared" si="83"/>
        <v>0</v>
      </c>
      <c r="H406" s="265">
        <f t="shared" si="84"/>
        <v>0</v>
      </c>
      <c r="I406" s="265">
        <f t="shared" si="85"/>
        <v>0</v>
      </c>
    </row>
    <row r="407" spans="5:9" ht="17.25" customHeight="1" x14ac:dyDescent="0.3">
      <c r="E407" s="265">
        <f t="shared" si="81"/>
        <v>0</v>
      </c>
      <c r="F407" s="265">
        <f t="shared" si="82"/>
        <v>0</v>
      </c>
      <c r="G407" s="265">
        <f t="shared" si="83"/>
        <v>0</v>
      </c>
      <c r="H407" s="265">
        <f t="shared" si="84"/>
        <v>0</v>
      </c>
      <c r="I407" s="265">
        <f t="shared" si="85"/>
        <v>0</v>
      </c>
    </row>
    <row r="408" spans="5:9" ht="17.25" customHeight="1" x14ac:dyDescent="0.3">
      <c r="E408" s="265">
        <f t="shared" si="81"/>
        <v>0</v>
      </c>
      <c r="F408" s="265">
        <f t="shared" si="82"/>
        <v>0</v>
      </c>
      <c r="G408" s="265">
        <f t="shared" si="83"/>
        <v>0</v>
      </c>
      <c r="H408" s="265">
        <f t="shared" si="84"/>
        <v>0</v>
      </c>
      <c r="I408" s="265">
        <f t="shared" si="85"/>
        <v>0</v>
      </c>
    </row>
    <row r="409" spans="5:9" ht="17.25" customHeight="1" x14ac:dyDescent="0.3">
      <c r="E409" s="265">
        <f t="shared" si="81"/>
        <v>0</v>
      </c>
      <c r="F409" s="265">
        <f t="shared" si="82"/>
        <v>0</v>
      </c>
      <c r="G409" s="265">
        <f t="shared" si="83"/>
        <v>0</v>
      </c>
      <c r="H409" s="265">
        <f t="shared" si="84"/>
        <v>0</v>
      </c>
      <c r="I409" s="265">
        <f t="shared" si="85"/>
        <v>0</v>
      </c>
    </row>
    <row r="410" spans="5:9" ht="17.25" customHeight="1" x14ac:dyDescent="0.3">
      <c r="E410" s="265">
        <f t="shared" si="81"/>
        <v>0</v>
      </c>
      <c r="F410" s="265">
        <f t="shared" si="82"/>
        <v>0</v>
      </c>
      <c r="G410" s="265">
        <f t="shared" si="83"/>
        <v>0</v>
      </c>
      <c r="H410" s="265">
        <f t="shared" si="84"/>
        <v>0</v>
      </c>
      <c r="I410" s="265">
        <f t="shared" si="85"/>
        <v>0</v>
      </c>
    </row>
    <row r="411" spans="5:9" ht="17.25" customHeight="1" x14ac:dyDescent="0.3">
      <c r="E411" s="265">
        <f t="shared" si="81"/>
        <v>0</v>
      </c>
      <c r="F411" s="265">
        <f t="shared" si="82"/>
        <v>0</v>
      </c>
      <c r="G411" s="265">
        <f t="shared" si="83"/>
        <v>0</v>
      </c>
      <c r="H411" s="265">
        <f t="shared" si="84"/>
        <v>0</v>
      </c>
      <c r="I411" s="265">
        <f t="shared" si="85"/>
        <v>0</v>
      </c>
    </row>
    <row r="412" spans="5:9" ht="17.25" customHeight="1" x14ac:dyDescent="0.3">
      <c r="E412" s="265">
        <f t="shared" si="81"/>
        <v>0</v>
      </c>
      <c r="F412" s="265">
        <f t="shared" si="82"/>
        <v>0</v>
      </c>
      <c r="G412" s="265">
        <f t="shared" si="83"/>
        <v>0</v>
      </c>
      <c r="H412" s="265">
        <f t="shared" si="84"/>
        <v>0</v>
      </c>
      <c r="I412" s="265">
        <f t="shared" si="85"/>
        <v>0</v>
      </c>
    </row>
    <row r="413" spans="5:9" ht="17.25" customHeight="1" x14ac:dyDescent="0.3">
      <c r="E413" s="265">
        <f t="shared" si="81"/>
        <v>0</v>
      </c>
      <c r="F413" s="265">
        <f t="shared" si="82"/>
        <v>0</v>
      </c>
      <c r="G413" s="265">
        <f t="shared" si="83"/>
        <v>0</v>
      </c>
      <c r="H413" s="265">
        <f t="shared" si="84"/>
        <v>0</v>
      </c>
      <c r="I413" s="265">
        <f t="shared" si="85"/>
        <v>0</v>
      </c>
    </row>
    <row r="414" spans="5:9" ht="17.25" customHeight="1" x14ac:dyDescent="0.3">
      <c r="E414" s="265">
        <f t="shared" si="81"/>
        <v>0</v>
      </c>
      <c r="F414" s="265">
        <f t="shared" si="82"/>
        <v>0</v>
      </c>
      <c r="G414" s="265">
        <f t="shared" si="83"/>
        <v>0</v>
      </c>
      <c r="H414" s="265">
        <f t="shared" si="84"/>
        <v>0</v>
      </c>
      <c r="I414" s="265">
        <f t="shared" si="85"/>
        <v>0</v>
      </c>
    </row>
    <row r="415" spans="5:9" ht="17.25" customHeight="1" x14ac:dyDescent="0.3">
      <c r="E415" s="265">
        <f t="shared" si="81"/>
        <v>0</v>
      </c>
      <c r="F415" s="265">
        <f t="shared" si="82"/>
        <v>0</v>
      </c>
      <c r="G415" s="265">
        <f t="shared" si="83"/>
        <v>0</v>
      </c>
      <c r="H415" s="265">
        <f t="shared" si="84"/>
        <v>0</v>
      </c>
      <c r="I415" s="265">
        <f t="shared" si="85"/>
        <v>0</v>
      </c>
    </row>
    <row r="416" spans="5:9" ht="17.25" customHeight="1" x14ac:dyDescent="0.3">
      <c r="E416" s="265">
        <f t="shared" si="81"/>
        <v>0</v>
      </c>
      <c r="F416" s="265">
        <f t="shared" si="82"/>
        <v>0</v>
      </c>
      <c r="G416" s="265">
        <f t="shared" si="83"/>
        <v>0</v>
      </c>
      <c r="H416" s="265">
        <f t="shared" si="84"/>
        <v>0</v>
      </c>
      <c r="I416" s="265">
        <f t="shared" si="85"/>
        <v>0</v>
      </c>
    </row>
    <row r="417" spans="5:9" ht="17.25" customHeight="1" x14ac:dyDescent="0.3">
      <c r="E417" s="265">
        <f t="shared" si="81"/>
        <v>0</v>
      </c>
      <c r="F417" s="265">
        <f t="shared" si="82"/>
        <v>0</v>
      </c>
      <c r="G417" s="265">
        <f t="shared" si="83"/>
        <v>0</v>
      </c>
      <c r="H417" s="265">
        <f t="shared" si="84"/>
        <v>0</v>
      </c>
      <c r="I417" s="265">
        <f t="shared" si="85"/>
        <v>0</v>
      </c>
    </row>
    <row r="418" spans="5:9" ht="17.25" customHeight="1" x14ac:dyDescent="0.3">
      <c r="E418" s="265">
        <f t="shared" si="81"/>
        <v>0</v>
      </c>
      <c r="F418" s="265">
        <f t="shared" si="82"/>
        <v>0</v>
      </c>
      <c r="G418" s="265">
        <f t="shared" si="83"/>
        <v>0</v>
      </c>
      <c r="H418" s="265">
        <f t="shared" si="84"/>
        <v>0</v>
      </c>
      <c r="I418" s="265">
        <f t="shared" si="85"/>
        <v>0</v>
      </c>
    </row>
    <row r="419" spans="5:9" ht="17.25" customHeight="1" x14ac:dyDescent="0.3">
      <c r="E419" s="265">
        <f t="shared" si="81"/>
        <v>0</v>
      </c>
      <c r="F419" s="265">
        <f t="shared" si="82"/>
        <v>0</v>
      </c>
      <c r="G419" s="265">
        <f t="shared" si="83"/>
        <v>0</v>
      </c>
      <c r="H419" s="265">
        <f t="shared" si="84"/>
        <v>0</v>
      </c>
      <c r="I419" s="265">
        <f t="shared" si="85"/>
        <v>0</v>
      </c>
    </row>
    <row r="420" spans="5:9" ht="17.25" customHeight="1" x14ac:dyDescent="0.3">
      <c r="E420" s="265">
        <f t="shared" si="81"/>
        <v>0</v>
      </c>
      <c r="F420" s="265">
        <f t="shared" si="82"/>
        <v>0</v>
      </c>
      <c r="G420" s="265">
        <f t="shared" si="83"/>
        <v>0</v>
      </c>
      <c r="H420" s="265">
        <f t="shared" si="84"/>
        <v>0</v>
      </c>
      <c r="I420" s="265">
        <f t="shared" si="85"/>
        <v>0</v>
      </c>
    </row>
    <row r="421" spans="5:9" ht="17.25" customHeight="1" x14ac:dyDescent="0.3">
      <c r="E421" s="265">
        <f t="shared" si="81"/>
        <v>0</v>
      </c>
      <c r="F421" s="265">
        <f t="shared" si="82"/>
        <v>0</v>
      </c>
      <c r="G421" s="265">
        <f t="shared" si="83"/>
        <v>0</v>
      </c>
      <c r="H421" s="265">
        <f t="shared" si="84"/>
        <v>0</v>
      </c>
      <c r="I421" s="265">
        <f t="shared" si="85"/>
        <v>0</v>
      </c>
    </row>
    <row r="422" spans="5:9" ht="17.25" customHeight="1" x14ac:dyDescent="0.3">
      <c r="E422" s="265">
        <f t="shared" si="81"/>
        <v>0</v>
      </c>
      <c r="F422" s="265">
        <f t="shared" si="82"/>
        <v>0</v>
      </c>
      <c r="G422" s="265">
        <f t="shared" si="83"/>
        <v>0</v>
      </c>
      <c r="H422" s="265">
        <f t="shared" si="84"/>
        <v>0</v>
      </c>
      <c r="I422" s="265">
        <f t="shared" si="85"/>
        <v>0</v>
      </c>
    </row>
    <row r="423" spans="5:9" ht="17.25" customHeight="1" x14ac:dyDescent="0.3">
      <c r="E423" s="265">
        <f t="shared" si="81"/>
        <v>0</v>
      </c>
      <c r="F423" s="265">
        <f t="shared" si="82"/>
        <v>0</v>
      </c>
      <c r="G423" s="265">
        <f t="shared" si="83"/>
        <v>0</v>
      </c>
      <c r="H423" s="265">
        <f t="shared" si="84"/>
        <v>0</v>
      </c>
      <c r="I423" s="265">
        <f t="shared" si="85"/>
        <v>0</v>
      </c>
    </row>
    <row r="424" spans="5:9" ht="17.25" customHeight="1" x14ac:dyDescent="0.3">
      <c r="E424" s="265">
        <f t="shared" si="81"/>
        <v>0</v>
      </c>
      <c r="F424" s="265">
        <f t="shared" si="82"/>
        <v>0</v>
      </c>
      <c r="G424" s="265">
        <f t="shared" si="83"/>
        <v>0</v>
      </c>
      <c r="H424" s="265">
        <f t="shared" si="84"/>
        <v>0</v>
      </c>
      <c r="I424" s="265">
        <f t="shared" si="85"/>
        <v>0</v>
      </c>
    </row>
    <row r="425" spans="5:9" ht="17.25" customHeight="1" x14ac:dyDescent="0.3">
      <c r="E425" s="265">
        <f t="shared" si="81"/>
        <v>0</v>
      </c>
      <c r="F425" s="265">
        <f t="shared" si="82"/>
        <v>0</v>
      </c>
      <c r="G425" s="265">
        <f t="shared" si="83"/>
        <v>0</v>
      </c>
      <c r="H425" s="265">
        <f t="shared" si="84"/>
        <v>0</v>
      </c>
      <c r="I425" s="265">
        <f t="shared" si="85"/>
        <v>0</v>
      </c>
    </row>
    <row r="426" spans="5:9" ht="17.25" customHeight="1" x14ac:dyDescent="0.3">
      <c r="E426" s="265">
        <f t="shared" si="81"/>
        <v>0</v>
      </c>
      <c r="F426" s="265">
        <f t="shared" si="82"/>
        <v>0</v>
      </c>
      <c r="G426" s="265">
        <f t="shared" si="83"/>
        <v>0</v>
      </c>
      <c r="H426" s="265">
        <f t="shared" si="84"/>
        <v>0</v>
      </c>
      <c r="I426" s="265">
        <f t="shared" si="85"/>
        <v>0</v>
      </c>
    </row>
    <row r="427" spans="5:9" ht="17.25" customHeight="1" x14ac:dyDescent="0.3">
      <c r="E427" s="265">
        <f t="shared" si="81"/>
        <v>0</v>
      </c>
      <c r="F427" s="265">
        <f t="shared" si="82"/>
        <v>0</v>
      </c>
      <c r="G427" s="265">
        <f t="shared" si="83"/>
        <v>0</v>
      </c>
      <c r="H427" s="265">
        <f t="shared" si="84"/>
        <v>0</v>
      </c>
      <c r="I427" s="265">
        <f t="shared" si="85"/>
        <v>0</v>
      </c>
    </row>
    <row r="428" spans="5:9" ht="17.25" customHeight="1" x14ac:dyDescent="0.3">
      <c r="E428" s="265">
        <f t="shared" si="81"/>
        <v>0</v>
      </c>
      <c r="F428" s="265">
        <f t="shared" si="82"/>
        <v>0</v>
      </c>
      <c r="G428" s="265">
        <f t="shared" si="83"/>
        <v>0</v>
      </c>
      <c r="H428" s="265">
        <f t="shared" si="84"/>
        <v>0</v>
      </c>
      <c r="I428" s="265">
        <f t="shared" si="85"/>
        <v>0</v>
      </c>
    </row>
    <row r="429" spans="5:9" ht="17.25" customHeight="1" x14ac:dyDescent="0.3">
      <c r="E429" s="265">
        <f t="shared" si="81"/>
        <v>0</v>
      </c>
      <c r="F429" s="265">
        <f t="shared" si="82"/>
        <v>0</v>
      </c>
      <c r="G429" s="265">
        <f t="shared" si="83"/>
        <v>0</v>
      </c>
      <c r="H429" s="265">
        <f t="shared" si="84"/>
        <v>0</v>
      </c>
      <c r="I429" s="265">
        <f t="shared" si="85"/>
        <v>0</v>
      </c>
    </row>
    <row r="430" spans="5:9" ht="17.25" customHeight="1" x14ac:dyDescent="0.3">
      <c r="E430" s="265">
        <f t="shared" si="81"/>
        <v>0</v>
      </c>
      <c r="F430" s="265">
        <f t="shared" si="82"/>
        <v>0</v>
      </c>
      <c r="G430" s="265">
        <f t="shared" si="83"/>
        <v>0</v>
      </c>
      <c r="H430" s="265">
        <f t="shared" si="84"/>
        <v>0</v>
      </c>
      <c r="I430" s="265">
        <f t="shared" si="85"/>
        <v>0</v>
      </c>
    </row>
    <row r="431" spans="5:9" ht="17.25" customHeight="1" x14ac:dyDescent="0.3">
      <c r="E431" s="265">
        <f t="shared" si="81"/>
        <v>0</v>
      </c>
      <c r="F431" s="265">
        <f t="shared" si="82"/>
        <v>0</v>
      </c>
      <c r="G431" s="265">
        <f t="shared" si="83"/>
        <v>0</v>
      </c>
      <c r="H431" s="265">
        <f t="shared" si="84"/>
        <v>0</v>
      </c>
      <c r="I431" s="265">
        <f t="shared" si="85"/>
        <v>0</v>
      </c>
    </row>
    <row r="432" spans="5:9" ht="17.25" customHeight="1" x14ac:dyDescent="0.3">
      <c r="E432" s="265">
        <f t="shared" si="81"/>
        <v>0</v>
      </c>
      <c r="F432" s="265">
        <f t="shared" si="82"/>
        <v>0</v>
      </c>
      <c r="G432" s="265">
        <f t="shared" si="83"/>
        <v>0</v>
      </c>
      <c r="H432" s="265">
        <f t="shared" si="84"/>
        <v>0</v>
      </c>
      <c r="I432" s="265">
        <f t="shared" si="85"/>
        <v>0</v>
      </c>
    </row>
    <row r="433" spans="5:9" ht="17.25" customHeight="1" x14ac:dyDescent="0.3">
      <c r="E433" s="265">
        <f t="shared" si="81"/>
        <v>0</v>
      </c>
      <c r="F433" s="265">
        <f t="shared" si="82"/>
        <v>0</v>
      </c>
      <c r="G433" s="265">
        <f t="shared" si="83"/>
        <v>0</v>
      </c>
      <c r="H433" s="265">
        <f t="shared" si="84"/>
        <v>0</v>
      </c>
      <c r="I433" s="265">
        <f t="shared" si="85"/>
        <v>0</v>
      </c>
    </row>
    <row r="434" spans="5:9" ht="17.25" customHeight="1" x14ac:dyDescent="0.3">
      <c r="E434" s="265">
        <f t="shared" si="81"/>
        <v>0</v>
      </c>
      <c r="F434" s="265">
        <f t="shared" si="82"/>
        <v>0</v>
      </c>
      <c r="G434" s="265">
        <f t="shared" si="83"/>
        <v>0</v>
      </c>
      <c r="H434" s="265">
        <f t="shared" si="84"/>
        <v>0</v>
      </c>
      <c r="I434" s="265">
        <f t="shared" si="85"/>
        <v>0</v>
      </c>
    </row>
    <row r="435" spans="5:9" ht="17.25" customHeight="1" x14ac:dyDescent="0.3">
      <c r="E435" s="265">
        <f t="shared" si="81"/>
        <v>0</v>
      </c>
      <c r="F435" s="265">
        <f t="shared" si="82"/>
        <v>0</v>
      </c>
      <c r="G435" s="265">
        <f t="shared" si="83"/>
        <v>0</v>
      </c>
      <c r="H435" s="265">
        <f t="shared" si="84"/>
        <v>0</v>
      </c>
      <c r="I435" s="265">
        <f t="shared" si="85"/>
        <v>0</v>
      </c>
    </row>
    <row r="436" spans="5:9" ht="17.25" customHeight="1" x14ac:dyDescent="0.3">
      <c r="E436" s="265">
        <f t="shared" si="81"/>
        <v>0</v>
      </c>
      <c r="F436" s="265">
        <f t="shared" si="82"/>
        <v>0</v>
      </c>
      <c r="G436" s="265">
        <f t="shared" si="83"/>
        <v>0</v>
      </c>
      <c r="H436" s="265">
        <f t="shared" si="84"/>
        <v>0</v>
      </c>
      <c r="I436" s="265">
        <f t="shared" si="85"/>
        <v>0</v>
      </c>
    </row>
    <row r="437" spans="5:9" ht="17.25" customHeight="1" x14ac:dyDescent="0.3">
      <c r="E437" s="265">
        <f t="shared" si="81"/>
        <v>0</v>
      </c>
      <c r="F437" s="265">
        <f t="shared" si="82"/>
        <v>0</v>
      </c>
      <c r="G437" s="265">
        <f t="shared" si="83"/>
        <v>0</v>
      </c>
      <c r="H437" s="265">
        <f t="shared" si="84"/>
        <v>0</v>
      </c>
      <c r="I437" s="265">
        <f t="shared" si="85"/>
        <v>0</v>
      </c>
    </row>
    <row r="438" spans="5:9" ht="17.25" customHeight="1" x14ac:dyDescent="0.3">
      <c r="E438" s="265">
        <f t="shared" si="81"/>
        <v>0</v>
      </c>
      <c r="F438" s="265">
        <f t="shared" si="82"/>
        <v>0</v>
      </c>
      <c r="G438" s="265">
        <f t="shared" si="83"/>
        <v>0</v>
      </c>
      <c r="H438" s="265">
        <f t="shared" si="84"/>
        <v>0</v>
      </c>
      <c r="I438" s="265">
        <f t="shared" si="85"/>
        <v>0</v>
      </c>
    </row>
    <row r="439" spans="5:9" ht="17.25" customHeight="1" x14ac:dyDescent="0.3">
      <c r="E439" s="265">
        <f t="shared" si="81"/>
        <v>0</v>
      </c>
      <c r="F439" s="265">
        <f t="shared" si="82"/>
        <v>0</v>
      </c>
      <c r="G439" s="265">
        <f t="shared" si="83"/>
        <v>0</v>
      </c>
      <c r="H439" s="265">
        <f t="shared" si="84"/>
        <v>0</v>
      </c>
      <c r="I439" s="265">
        <f t="shared" si="85"/>
        <v>0</v>
      </c>
    </row>
    <row r="440" spans="5:9" ht="17.25" customHeight="1" x14ac:dyDescent="0.3">
      <c r="E440" s="265">
        <f t="shared" si="81"/>
        <v>0</v>
      </c>
      <c r="F440" s="265">
        <f t="shared" si="82"/>
        <v>0</v>
      </c>
      <c r="G440" s="265">
        <f t="shared" si="83"/>
        <v>0</v>
      </c>
      <c r="H440" s="265">
        <f t="shared" si="84"/>
        <v>0</v>
      </c>
      <c r="I440" s="265">
        <f t="shared" si="85"/>
        <v>0</v>
      </c>
    </row>
    <row r="441" spans="5:9" ht="17.25" customHeight="1" x14ac:dyDescent="0.3">
      <c r="E441" s="265">
        <f t="shared" si="81"/>
        <v>0</v>
      </c>
      <c r="F441" s="265">
        <f t="shared" si="82"/>
        <v>0</v>
      </c>
      <c r="G441" s="265">
        <f t="shared" si="83"/>
        <v>0</v>
      </c>
      <c r="H441" s="265">
        <f t="shared" si="84"/>
        <v>0</v>
      </c>
      <c r="I441" s="265">
        <f t="shared" si="85"/>
        <v>0</v>
      </c>
    </row>
    <row r="442" spans="5:9" ht="17.25" customHeight="1" x14ac:dyDescent="0.3">
      <c r="E442" s="265">
        <f t="shared" si="81"/>
        <v>0</v>
      </c>
      <c r="F442" s="265">
        <f t="shared" si="82"/>
        <v>0</v>
      </c>
      <c r="G442" s="265">
        <f t="shared" si="83"/>
        <v>0</v>
      </c>
      <c r="H442" s="265">
        <f t="shared" si="84"/>
        <v>0</v>
      </c>
      <c r="I442" s="265">
        <f t="shared" si="85"/>
        <v>0</v>
      </c>
    </row>
    <row r="443" spans="5:9" ht="17.25" customHeight="1" x14ac:dyDescent="0.3">
      <c r="E443" s="265">
        <f t="shared" si="81"/>
        <v>0</v>
      </c>
      <c r="F443" s="265">
        <f t="shared" si="82"/>
        <v>0</v>
      </c>
      <c r="G443" s="265">
        <f t="shared" si="83"/>
        <v>0</v>
      </c>
      <c r="H443" s="265">
        <f t="shared" si="84"/>
        <v>0</v>
      </c>
      <c r="I443" s="265">
        <f t="shared" si="85"/>
        <v>0</v>
      </c>
    </row>
    <row r="444" spans="5:9" ht="17.25" customHeight="1" x14ac:dyDescent="0.3">
      <c r="E444" s="265">
        <f t="shared" si="81"/>
        <v>0</v>
      </c>
      <c r="F444" s="265">
        <f t="shared" si="82"/>
        <v>0</v>
      </c>
      <c r="G444" s="265">
        <f t="shared" si="83"/>
        <v>0</v>
      </c>
      <c r="H444" s="265">
        <f t="shared" si="84"/>
        <v>0</v>
      </c>
      <c r="I444" s="265">
        <f t="shared" si="85"/>
        <v>0</v>
      </c>
    </row>
    <row r="445" spans="5:9" ht="17.25" customHeight="1" x14ac:dyDescent="0.3">
      <c r="E445" s="265">
        <f t="shared" si="81"/>
        <v>0</v>
      </c>
      <c r="F445" s="265">
        <f t="shared" si="82"/>
        <v>0</v>
      </c>
      <c r="G445" s="265">
        <f t="shared" si="83"/>
        <v>0</v>
      </c>
      <c r="H445" s="265">
        <f t="shared" si="84"/>
        <v>0</v>
      </c>
      <c r="I445" s="265">
        <f t="shared" si="85"/>
        <v>0</v>
      </c>
    </row>
    <row r="446" spans="5:9" ht="17.25" customHeight="1" x14ac:dyDescent="0.3">
      <c r="E446" s="265">
        <f t="shared" si="81"/>
        <v>0</v>
      </c>
      <c r="F446" s="265">
        <f t="shared" si="82"/>
        <v>0</v>
      </c>
      <c r="G446" s="265">
        <f t="shared" si="83"/>
        <v>0</v>
      </c>
      <c r="H446" s="265">
        <f t="shared" si="84"/>
        <v>0</v>
      </c>
      <c r="I446" s="265">
        <f t="shared" si="85"/>
        <v>0</v>
      </c>
    </row>
    <row r="447" spans="5:9" ht="17.25" customHeight="1" x14ac:dyDescent="0.3">
      <c r="E447" s="265">
        <f t="shared" si="81"/>
        <v>0</v>
      </c>
      <c r="F447" s="265">
        <f t="shared" si="82"/>
        <v>0</v>
      </c>
      <c r="G447" s="265">
        <f t="shared" si="83"/>
        <v>0</v>
      </c>
      <c r="H447" s="265">
        <f t="shared" si="84"/>
        <v>0</v>
      </c>
      <c r="I447" s="265">
        <f t="shared" si="85"/>
        <v>0</v>
      </c>
    </row>
    <row r="448" spans="5:9" ht="17.25" customHeight="1" x14ac:dyDescent="0.3">
      <c r="E448" s="265">
        <f t="shared" si="81"/>
        <v>0</v>
      </c>
      <c r="F448" s="265">
        <f t="shared" si="82"/>
        <v>0</v>
      </c>
      <c r="G448" s="265">
        <f t="shared" si="83"/>
        <v>0</v>
      </c>
      <c r="H448" s="265">
        <f t="shared" si="84"/>
        <v>0</v>
      </c>
      <c r="I448" s="265">
        <f t="shared" si="85"/>
        <v>0</v>
      </c>
    </row>
    <row r="449" spans="5:9" ht="17.25" customHeight="1" x14ac:dyDescent="0.3">
      <c r="E449" s="265">
        <f t="shared" si="81"/>
        <v>0</v>
      </c>
      <c r="F449" s="265">
        <f t="shared" si="82"/>
        <v>0</v>
      </c>
      <c r="G449" s="265">
        <f t="shared" si="83"/>
        <v>0</v>
      </c>
      <c r="H449" s="265">
        <f t="shared" si="84"/>
        <v>0</v>
      </c>
      <c r="I449" s="265">
        <f t="shared" si="85"/>
        <v>0</v>
      </c>
    </row>
    <row r="450" spans="5:9" ht="17.25" customHeight="1" x14ac:dyDescent="0.3">
      <c r="E450" s="265">
        <f t="shared" si="81"/>
        <v>0</v>
      </c>
      <c r="F450" s="265">
        <f t="shared" si="82"/>
        <v>0</v>
      </c>
      <c r="G450" s="265">
        <f t="shared" si="83"/>
        <v>0</v>
      </c>
      <c r="H450" s="265">
        <f t="shared" si="84"/>
        <v>0</v>
      </c>
      <c r="I450" s="265">
        <f t="shared" si="85"/>
        <v>0</v>
      </c>
    </row>
    <row r="451" spans="5:9" ht="17.25" customHeight="1" x14ac:dyDescent="0.3">
      <c r="E451" s="265">
        <f t="shared" si="81"/>
        <v>0</v>
      </c>
      <c r="F451" s="265">
        <f t="shared" si="82"/>
        <v>0</v>
      </c>
      <c r="G451" s="265">
        <f t="shared" si="83"/>
        <v>0</v>
      </c>
      <c r="H451" s="265">
        <f t="shared" si="84"/>
        <v>0</v>
      </c>
      <c r="I451" s="265">
        <f t="shared" si="85"/>
        <v>0</v>
      </c>
    </row>
    <row r="452" spans="5:9" ht="17.25" customHeight="1" x14ac:dyDescent="0.3">
      <c r="E452" s="265">
        <f t="shared" si="81"/>
        <v>0</v>
      </c>
      <c r="F452" s="265">
        <f t="shared" si="82"/>
        <v>0</v>
      </c>
      <c r="G452" s="265">
        <f t="shared" si="83"/>
        <v>0</v>
      </c>
      <c r="H452" s="265">
        <f t="shared" si="84"/>
        <v>0</v>
      </c>
      <c r="I452" s="265">
        <f t="shared" si="85"/>
        <v>0</v>
      </c>
    </row>
    <row r="453" spans="5:9" ht="17.25" customHeight="1" x14ac:dyDescent="0.3">
      <c r="E453" s="265">
        <f t="shared" si="81"/>
        <v>0</v>
      </c>
      <c r="F453" s="265">
        <f t="shared" si="82"/>
        <v>0</v>
      </c>
      <c r="G453" s="265">
        <f t="shared" si="83"/>
        <v>0</v>
      </c>
      <c r="H453" s="265">
        <f t="shared" si="84"/>
        <v>0</v>
      </c>
      <c r="I453" s="265">
        <f t="shared" si="85"/>
        <v>0</v>
      </c>
    </row>
    <row r="454" spans="5:9" ht="17.25" customHeight="1" x14ac:dyDescent="0.3">
      <c r="E454" s="265">
        <f t="shared" si="81"/>
        <v>0</v>
      </c>
      <c r="F454" s="265">
        <f t="shared" si="82"/>
        <v>0</v>
      </c>
      <c r="G454" s="265">
        <f t="shared" si="83"/>
        <v>0</v>
      </c>
      <c r="H454" s="265">
        <f t="shared" si="84"/>
        <v>0</v>
      </c>
      <c r="I454" s="265">
        <f t="shared" si="85"/>
        <v>0</v>
      </c>
    </row>
    <row r="455" spans="5:9" ht="17.25" customHeight="1" x14ac:dyDescent="0.3">
      <c r="E455" s="265">
        <f t="shared" si="81"/>
        <v>0</v>
      </c>
      <c r="F455" s="265">
        <f t="shared" si="82"/>
        <v>0</v>
      </c>
      <c r="G455" s="265">
        <f t="shared" si="83"/>
        <v>0</v>
      </c>
      <c r="H455" s="265">
        <f t="shared" si="84"/>
        <v>0</v>
      </c>
      <c r="I455" s="265">
        <f t="shared" si="85"/>
        <v>0</v>
      </c>
    </row>
    <row r="456" spans="5:9" ht="17.25" customHeight="1" x14ac:dyDescent="0.3">
      <c r="E456" s="265">
        <f t="shared" si="81"/>
        <v>0</v>
      </c>
      <c r="F456" s="265">
        <f t="shared" si="82"/>
        <v>0</v>
      </c>
      <c r="G456" s="265">
        <f t="shared" si="83"/>
        <v>0</v>
      </c>
      <c r="H456" s="265">
        <f t="shared" si="84"/>
        <v>0</v>
      </c>
      <c r="I456" s="265">
        <f t="shared" si="85"/>
        <v>0</v>
      </c>
    </row>
    <row r="457" spans="5:9" ht="17.25" customHeight="1" x14ac:dyDescent="0.3">
      <c r="E457" s="265">
        <f t="shared" si="81"/>
        <v>0</v>
      </c>
      <c r="F457" s="265">
        <f t="shared" si="82"/>
        <v>0</v>
      </c>
      <c r="G457" s="265">
        <f t="shared" si="83"/>
        <v>0</v>
      </c>
      <c r="H457" s="265">
        <f t="shared" si="84"/>
        <v>0</v>
      </c>
      <c r="I457" s="265">
        <f t="shared" si="85"/>
        <v>0</v>
      </c>
    </row>
    <row r="458" spans="5:9" ht="17.25" customHeight="1" x14ac:dyDescent="0.3">
      <c r="E458" s="265">
        <f t="shared" si="81"/>
        <v>0</v>
      </c>
      <c r="F458" s="265">
        <f t="shared" si="82"/>
        <v>0</v>
      </c>
      <c r="G458" s="265">
        <f t="shared" si="83"/>
        <v>0</v>
      </c>
      <c r="H458" s="265">
        <f t="shared" si="84"/>
        <v>0</v>
      </c>
      <c r="I458" s="265">
        <f t="shared" si="85"/>
        <v>0</v>
      </c>
    </row>
    <row r="459" spans="5:9" ht="17.25" customHeight="1" x14ac:dyDescent="0.3">
      <c r="E459" s="265">
        <f t="shared" ref="E459:E522" si="86">SUM(F459,G459,H459,I459)</f>
        <v>0</v>
      </c>
      <c r="F459" s="265">
        <f t="shared" ref="F459:F522" si="87">SUM(M459,Q459,AI459,AM459,BV459,BZ459,DC459,DG459,DS459,DW459,EM459,EN459,EO459,EY459,EZ459,FA459,GM459,GQ459,HL459,HP459,IH459,IL459,)</f>
        <v>0</v>
      </c>
      <c r="G459" s="265">
        <f t="shared" ref="G459:G522" si="88">SUM(N459,R459,AJ459,AN459,BW459,CA459,DD459,DH459,DT459,DX459,EP459,EQ459,ER459,FB459,FC459,FD459,GN459,GR459,HM459,HQ459,II459,IM459,)</f>
        <v>0</v>
      </c>
      <c r="H459" s="265">
        <f t="shared" ref="H459:H522" si="89">SUM(O459,S459,U459,W459,Y459,AA459,AK459,AO459,AQ459,AS459,AU459,AW459,BC459,BE459,AY459,FK459,FL459,FM459,FQ459,FR459,BX459,CB459,DE459,DI459,DU459,DY459,ES459,ET459,EU459,FE459,FF459,FG459,GO459,GS459,HN459,HR459,HT459,HV459,HX459,HZ459,IJ459,IN459,IP459,IR459,IT459,IV459,FS459,FW459,FX459,FY459,GC459,GD459,GE459,GU459,GW459,GY459,HA459,HC459,IB459,IX459,IZ459,DK459,DM459,DO459,DQ459,IF459,EA459,EC459,EE459,EG459,ID459)</f>
        <v>0</v>
      </c>
      <c r="I459" s="265">
        <f t="shared" ref="I459:I522" si="90">SUM(P459,T459,V459,X459,Z459,AB459,AL459,AP459,AR459,AT459,AV459,AX459,BD459,BF459,BY459,CC459,DF459,DJ459,DV459,DZ459,EV459,EW459,EX459,FH459,FI459,FJ459,GP459,GT459,HO459,HS459,HU459,HW459,HY459,IK459,IO459,IQ459,IS459,IU459,JA459,AZ459,DL459,DN459,DP459,DR459,FN459,FO459,FP459,FT459,FU459,FV459,FZ459,GA459,GB459,GF459,GG459,GH459,GV459,GX459,GZ459,HB459,HD459,IA459,IC459,IG459,IW459,IY459,EB459,ED459,EF459,EH459,IE459)</f>
        <v>0</v>
      </c>
    </row>
    <row r="460" spans="5:9" ht="17.25" customHeight="1" x14ac:dyDescent="0.3">
      <c r="E460" s="265">
        <f t="shared" si="86"/>
        <v>0</v>
      </c>
      <c r="F460" s="265">
        <f t="shared" si="87"/>
        <v>0</v>
      </c>
      <c r="G460" s="265">
        <f t="shared" si="88"/>
        <v>0</v>
      </c>
      <c r="H460" s="265">
        <f t="shared" si="89"/>
        <v>0</v>
      </c>
      <c r="I460" s="265">
        <f t="shared" si="90"/>
        <v>0</v>
      </c>
    </row>
    <row r="461" spans="5:9" ht="17.25" customHeight="1" x14ac:dyDescent="0.3">
      <c r="E461" s="265">
        <f t="shared" si="86"/>
        <v>0</v>
      </c>
      <c r="F461" s="265">
        <f t="shared" si="87"/>
        <v>0</v>
      </c>
      <c r="G461" s="265">
        <f t="shared" si="88"/>
        <v>0</v>
      </c>
      <c r="H461" s="265">
        <f t="shared" si="89"/>
        <v>0</v>
      </c>
      <c r="I461" s="265">
        <f t="shared" si="90"/>
        <v>0</v>
      </c>
    </row>
    <row r="462" spans="5:9" ht="17.25" customHeight="1" x14ac:dyDescent="0.3">
      <c r="E462" s="265">
        <f t="shared" si="86"/>
        <v>0</v>
      </c>
      <c r="F462" s="265">
        <f t="shared" si="87"/>
        <v>0</v>
      </c>
      <c r="G462" s="265">
        <f t="shared" si="88"/>
        <v>0</v>
      </c>
      <c r="H462" s="265">
        <f t="shared" si="89"/>
        <v>0</v>
      </c>
      <c r="I462" s="265">
        <f t="shared" si="90"/>
        <v>0</v>
      </c>
    </row>
    <row r="463" spans="5:9" ht="17.25" customHeight="1" x14ac:dyDescent="0.3">
      <c r="E463" s="265">
        <f t="shared" si="86"/>
        <v>0</v>
      </c>
      <c r="F463" s="265">
        <f t="shared" si="87"/>
        <v>0</v>
      </c>
      <c r="G463" s="265">
        <f t="shared" si="88"/>
        <v>0</v>
      </c>
      <c r="H463" s="265">
        <f t="shared" si="89"/>
        <v>0</v>
      </c>
      <c r="I463" s="265">
        <f t="shared" si="90"/>
        <v>0</v>
      </c>
    </row>
    <row r="464" spans="5:9" ht="17.25" customHeight="1" x14ac:dyDescent="0.3">
      <c r="E464" s="265">
        <f t="shared" si="86"/>
        <v>0</v>
      </c>
      <c r="F464" s="265">
        <f t="shared" si="87"/>
        <v>0</v>
      </c>
      <c r="G464" s="265">
        <f t="shared" si="88"/>
        <v>0</v>
      </c>
      <c r="H464" s="265">
        <f t="shared" si="89"/>
        <v>0</v>
      </c>
      <c r="I464" s="265">
        <f t="shared" si="90"/>
        <v>0</v>
      </c>
    </row>
    <row r="465" spans="5:9" ht="17.25" customHeight="1" x14ac:dyDescent="0.3">
      <c r="E465" s="265">
        <f t="shared" si="86"/>
        <v>0</v>
      </c>
      <c r="F465" s="265">
        <f t="shared" si="87"/>
        <v>0</v>
      </c>
      <c r="G465" s="265">
        <f t="shared" si="88"/>
        <v>0</v>
      </c>
      <c r="H465" s="265">
        <f t="shared" si="89"/>
        <v>0</v>
      </c>
      <c r="I465" s="265">
        <f t="shared" si="90"/>
        <v>0</v>
      </c>
    </row>
    <row r="466" spans="5:9" ht="17.25" customHeight="1" x14ac:dyDescent="0.3">
      <c r="E466" s="265">
        <f t="shared" si="86"/>
        <v>0</v>
      </c>
      <c r="F466" s="265">
        <f t="shared" si="87"/>
        <v>0</v>
      </c>
      <c r="G466" s="265">
        <f t="shared" si="88"/>
        <v>0</v>
      </c>
      <c r="H466" s="265">
        <f t="shared" si="89"/>
        <v>0</v>
      </c>
      <c r="I466" s="265">
        <f t="shared" si="90"/>
        <v>0</v>
      </c>
    </row>
    <row r="467" spans="5:9" ht="17.25" customHeight="1" x14ac:dyDescent="0.3">
      <c r="E467" s="265">
        <f t="shared" si="86"/>
        <v>0</v>
      </c>
      <c r="F467" s="265">
        <f t="shared" si="87"/>
        <v>0</v>
      </c>
      <c r="G467" s="265">
        <f t="shared" si="88"/>
        <v>0</v>
      </c>
      <c r="H467" s="265">
        <f t="shared" si="89"/>
        <v>0</v>
      </c>
      <c r="I467" s="265">
        <f t="shared" si="90"/>
        <v>0</v>
      </c>
    </row>
    <row r="468" spans="5:9" ht="17.25" customHeight="1" x14ac:dyDescent="0.3">
      <c r="E468" s="265">
        <f t="shared" si="86"/>
        <v>0</v>
      </c>
      <c r="F468" s="265">
        <f t="shared" si="87"/>
        <v>0</v>
      </c>
      <c r="G468" s="265">
        <f t="shared" si="88"/>
        <v>0</v>
      </c>
      <c r="H468" s="265">
        <f t="shared" si="89"/>
        <v>0</v>
      </c>
      <c r="I468" s="265">
        <f t="shared" si="90"/>
        <v>0</v>
      </c>
    </row>
    <row r="469" spans="5:9" ht="17.25" customHeight="1" x14ac:dyDescent="0.3">
      <c r="E469" s="265">
        <f t="shared" si="86"/>
        <v>0</v>
      </c>
      <c r="F469" s="265">
        <f t="shared" si="87"/>
        <v>0</v>
      </c>
      <c r="G469" s="265">
        <f t="shared" si="88"/>
        <v>0</v>
      </c>
      <c r="H469" s="265">
        <f t="shared" si="89"/>
        <v>0</v>
      </c>
      <c r="I469" s="265">
        <f t="shared" si="90"/>
        <v>0</v>
      </c>
    </row>
    <row r="470" spans="5:9" ht="17.25" customHeight="1" x14ac:dyDescent="0.3">
      <c r="E470" s="265">
        <f t="shared" si="86"/>
        <v>0</v>
      </c>
      <c r="F470" s="265">
        <f t="shared" si="87"/>
        <v>0</v>
      </c>
      <c r="G470" s="265">
        <f t="shared" si="88"/>
        <v>0</v>
      </c>
      <c r="H470" s="265">
        <f t="shared" si="89"/>
        <v>0</v>
      </c>
      <c r="I470" s="265">
        <f t="shared" si="90"/>
        <v>0</v>
      </c>
    </row>
    <row r="471" spans="5:9" ht="17.25" customHeight="1" x14ac:dyDescent="0.3">
      <c r="E471" s="265">
        <f t="shared" si="86"/>
        <v>0</v>
      </c>
      <c r="F471" s="265">
        <f t="shared" si="87"/>
        <v>0</v>
      </c>
      <c r="G471" s="265">
        <f t="shared" si="88"/>
        <v>0</v>
      </c>
      <c r="H471" s="265">
        <f t="shared" si="89"/>
        <v>0</v>
      </c>
      <c r="I471" s="265">
        <f t="shared" si="90"/>
        <v>0</v>
      </c>
    </row>
    <row r="472" spans="5:9" ht="17.25" customHeight="1" x14ac:dyDescent="0.3">
      <c r="E472" s="265">
        <f t="shared" si="86"/>
        <v>0</v>
      </c>
      <c r="F472" s="265">
        <f t="shared" si="87"/>
        <v>0</v>
      </c>
      <c r="G472" s="265">
        <f t="shared" si="88"/>
        <v>0</v>
      </c>
      <c r="H472" s="265">
        <f t="shared" si="89"/>
        <v>0</v>
      </c>
      <c r="I472" s="265">
        <f t="shared" si="90"/>
        <v>0</v>
      </c>
    </row>
    <row r="473" spans="5:9" ht="17.25" customHeight="1" x14ac:dyDescent="0.3">
      <c r="E473" s="265">
        <f t="shared" si="86"/>
        <v>0</v>
      </c>
      <c r="F473" s="265">
        <f t="shared" si="87"/>
        <v>0</v>
      </c>
      <c r="G473" s="265">
        <f t="shared" si="88"/>
        <v>0</v>
      </c>
      <c r="H473" s="265">
        <f t="shared" si="89"/>
        <v>0</v>
      </c>
      <c r="I473" s="265">
        <f t="shared" si="90"/>
        <v>0</v>
      </c>
    </row>
    <row r="474" spans="5:9" ht="17.25" customHeight="1" x14ac:dyDescent="0.3">
      <c r="E474" s="265">
        <f t="shared" si="86"/>
        <v>0</v>
      </c>
      <c r="F474" s="265">
        <f t="shared" si="87"/>
        <v>0</v>
      </c>
      <c r="G474" s="265">
        <f t="shared" si="88"/>
        <v>0</v>
      </c>
      <c r="H474" s="265">
        <f t="shared" si="89"/>
        <v>0</v>
      </c>
      <c r="I474" s="265">
        <f t="shared" si="90"/>
        <v>0</v>
      </c>
    </row>
    <row r="475" spans="5:9" ht="17.25" customHeight="1" x14ac:dyDescent="0.3">
      <c r="E475" s="265">
        <f t="shared" si="86"/>
        <v>0</v>
      </c>
      <c r="F475" s="265">
        <f t="shared" si="87"/>
        <v>0</v>
      </c>
      <c r="G475" s="265">
        <f t="shared" si="88"/>
        <v>0</v>
      </c>
      <c r="H475" s="265">
        <f t="shared" si="89"/>
        <v>0</v>
      </c>
      <c r="I475" s="265">
        <f t="shared" si="90"/>
        <v>0</v>
      </c>
    </row>
    <row r="476" spans="5:9" ht="17.25" customHeight="1" x14ac:dyDescent="0.3">
      <c r="E476" s="265">
        <f t="shared" si="86"/>
        <v>0</v>
      </c>
      <c r="F476" s="265">
        <f t="shared" si="87"/>
        <v>0</v>
      </c>
      <c r="G476" s="265">
        <f t="shared" si="88"/>
        <v>0</v>
      </c>
      <c r="H476" s="265">
        <f t="shared" si="89"/>
        <v>0</v>
      </c>
      <c r="I476" s="265">
        <f t="shared" si="90"/>
        <v>0</v>
      </c>
    </row>
    <row r="477" spans="5:9" ht="17.25" customHeight="1" x14ac:dyDescent="0.3">
      <c r="E477" s="265">
        <f t="shared" si="86"/>
        <v>0</v>
      </c>
      <c r="F477" s="265">
        <f t="shared" si="87"/>
        <v>0</v>
      </c>
      <c r="G477" s="265">
        <f t="shared" si="88"/>
        <v>0</v>
      </c>
      <c r="H477" s="265">
        <f t="shared" si="89"/>
        <v>0</v>
      </c>
      <c r="I477" s="265">
        <f t="shared" si="90"/>
        <v>0</v>
      </c>
    </row>
    <row r="478" spans="5:9" ht="17.25" customHeight="1" x14ac:dyDescent="0.3">
      <c r="E478" s="265">
        <f t="shared" si="86"/>
        <v>0</v>
      </c>
      <c r="F478" s="265">
        <f t="shared" si="87"/>
        <v>0</v>
      </c>
      <c r="G478" s="265">
        <f t="shared" si="88"/>
        <v>0</v>
      </c>
      <c r="H478" s="265">
        <f t="shared" si="89"/>
        <v>0</v>
      </c>
      <c r="I478" s="265">
        <f t="shared" si="90"/>
        <v>0</v>
      </c>
    </row>
    <row r="479" spans="5:9" ht="17.25" customHeight="1" x14ac:dyDescent="0.3">
      <c r="E479" s="265">
        <f t="shared" si="86"/>
        <v>0</v>
      </c>
      <c r="F479" s="265">
        <f t="shared" si="87"/>
        <v>0</v>
      </c>
      <c r="G479" s="265">
        <f t="shared" si="88"/>
        <v>0</v>
      </c>
      <c r="H479" s="265">
        <f t="shared" si="89"/>
        <v>0</v>
      </c>
      <c r="I479" s="265">
        <f t="shared" si="90"/>
        <v>0</v>
      </c>
    </row>
    <row r="480" spans="5:9" ht="17.25" customHeight="1" x14ac:dyDescent="0.3">
      <c r="E480" s="265">
        <f t="shared" si="86"/>
        <v>0</v>
      </c>
      <c r="F480" s="265">
        <f t="shared" si="87"/>
        <v>0</v>
      </c>
      <c r="G480" s="265">
        <f t="shared" si="88"/>
        <v>0</v>
      </c>
      <c r="H480" s="265">
        <f t="shared" si="89"/>
        <v>0</v>
      </c>
      <c r="I480" s="265">
        <f t="shared" si="90"/>
        <v>0</v>
      </c>
    </row>
    <row r="481" spans="5:9" ht="17.25" customHeight="1" x14ac:dyDescent="0.3">
      <c r="E481" s="265">
        <f t="shared" si="86"/>
        <v>0</v>
      </c>
      <c r="F481" s="265">
        <f t="shared" si="87"/>
        <v>0</v>
      </c>
      <c r="G481" s="265">
        <f t="shared" si="88"/>
        <v>0</v>
      </c>
      <c r="H481" s="265">
        <f t="shared" si="89"/>
        <v>0</v>
      </c>
      <c r="I481" s="265">
        <f t="shared" si="90"/>
        <v>0</v>
      </c>
    </row>
    <row r="482" spans="5:9" ht="17.25" customHeight="1" x14ac:dyDescent="0.3">
      <c r="E482" s="265">
        <f t="shared" si="86"/>
        <v>0</v>
      </c>
      <c r="F482" s="265">
        <f t="shared" si="87"/>
        <v>0</v>
      </c>
      <c r="G482" s="265">
        <f t="shared" si="88"/>
        <v>0</v>
      </c>
      <c r="H482" s="265">
        <f t="shared" si="89"/>
        <v>0</v>
      </c>
      <c r="I482" s="265">
        <f t="shared" si="90"/>
        <v>0</v>
      </c>
    </row>
    <row r="483" spans="5:9" ht="17.25" customHeight="1" x14ac:dyDescent="0.3">
      <c r="E483" s="265">
        <f t="shared" si="86"/>
        <v>0</v>
      </c>
      <c r="F483" s="265">
        <f t="shared" si="87"/>
        <v>0</v>
      </c>
      <c r="G483" s="265">
        <f t="shared" si="88"/>
        <v>0</v>
      </c>
      <c r="H483" s="265">
        <f t="shared" si="89"/>
        <v>0</v>
      </c>
      <c r="I483" s="265">
        <f t="shared" si="90"/>
        <v>0</v>
      </c>
    </row>
    <row r="484" spans="5:9" ht="17.25" customHeight="1" x14ac:dyDescent="0.3">
      <c r="E484" s="265">
        <f t="shared" si="86"/>
        <v>0</v>
      </c>
      <c r="F484" s="265">
        <f t="shared" si="87"/>
        <v>0</v>
      </c>
      <c r="G484" s="265">
        <f t="shared" si="88"/>
        <v>0</v>
      </c>
      <c r="H484" s="265">
        <f t="shared" si="89"/>
        <v>0</v>
      </c>
      <c r="I484" s="265">
        <f t="shared" si="90"/>
        <v>0</v>
      </c>
    </row>
    <row r="485" spans="5:9" ht="17.25" customHeight="1" x14ac:dyDescent="0.3">
      <c r="E485" s="265">
        <f t="shared" si="86"/>
        <v>0</v>
      </c>
      <c r="F485" s="265">
        <f t="shared" si="87"/>
        <v>0</v>
      </c>
      <c r="G485" s="265">
        <f t="shared" si="88"/>
        <v>0</v>
      </c>
      <c r="H485" s="265">
        <f t="shared" si="89"/>
        <v>0</v>
      </c>
      <c r="I485" s="265">
        <f t="shared" si="90"/>
        <v>0</v>
      </c>
    </row>
    <row r="486" spans="5:9" ht="17.25" customHeight="1" x14ac:dyDescent="0.3">
      <c r="E486" s="265">
        <f t="shared" si="86"/>
        <v>0</v>
      </c>
      <c r="F486" s="265">
        <f t="shared" si="87"/>
        <v>0</v>
      </c>
      <c r="G486" s="265">
        <f t="shared" si="88"/>
        <v>0</v>
      </c>
      <c r="H486" s="265">
        <f t="shared" si="89"/>
        <v>0</v>
      </c>
      <c r="I486" s="265">
        <f t="shared" si="90"/>
        <v>0</v>
      </c>
    </row>
    <row r="487" spans="5:9" ht="17.25" customHeight="1" x14ac:dyDescent="0.3">
      <c r="E487" s="265">
        <f t="shared" si="86"/>
        <v>0</v>
      </c>
      <c r="F487" s="265">
        <f t="shared" si="87"/>
        <v>0</v>
      </c>
      <c r="G487" s="265">
        <f t="shared" si="88"/>
        <v>0</v>
      </c>
      <c r="H487" s="265">
        <f t="shared" si="89"/>
        <v>0</v>
      </c>
      <c r="I487" s="265">
        <f t="shared" si="90"/>
        <v>0</v>
      </c>
    </row>
    <row r="488" spans="5:9" ht="17.25" customHeight="1" x14ac:dyDescent="0.3">
      <c r="E488" s="265">
        <f t="shared" si="86"/>
        <v>0</v>
      </c>
      <c r="F488" s="265">
        <f t="shared" si="87"/>
        <v>0</v>
      </c>
      <c r="G488" s="265">
        <f t="shared" si="88"/>
        <v>0</v>
      </c>
      <c r="H488" s="265">
        <f t="shared" si="89"/>
        <v>0</v>
      </c>
      <c r="I488" s="265">
        <f t="shared" si="90"/>
        <v>0</v>
      </c>
    </row>
    <row r="489" spans="5:9" ht="17.25" customHeight="1" x14ac:dyDescent="0.3">
      <c r="E489" s="265">
        <f t="shared" si="86"/>
        <v>0</v>
      </c>
      <c r="F489" s="265">
        <f t="shared" si="87"/>
        <v>0</v>
      </c>
      <c r="G489" s="265">
        <f t="shared" si="88"/>
        <v>0</v>
      </c>
      <c r="H489" s="265">
        <f t="shared" si="89"/>
        <v>0</v>
      </c>
      <c r="I489" s="265">
        <f t="shared" si="90"/>
        <v>0</v>
      </c>
    </row>
    <row r="490" spans="5:9" ht="17.25" customHeight="1" x14ac:dyDescent="0.3">
      <c r="E490" s="265">
        <f t="shared" si="86"/>
        <v>0</v>
      </c>
      <c r="F490" s="265">
        <f t="shared" si="87"/>
        <v>0</v>
      </c>
      <c r="G490" s="265">
        <f t="shared" si="88"/>
        <v>0</v>
      </c>
      <c r="H490" s="265">
        <f t="shared" si="89"/>
        <v>0</v>
      </c>
      <c r="I490" s="265">
        <f t="shared" si="90"/>
        <v>0</v>
      </c>
    </row>
    <row r="491" spans="5:9" ht="17.25" customHeight="1" x14ac:dyDescent="0.3">
      <c r="E491" s="265">
        <f t="shared" si="86"/>
        <v>0</v>
      </c>
      <c r="F491" s="265">
        <f t="shared" si="87"/>
        <v>0</v>
      </c>
      <c r="G491" s="265">
        <f t="shared" si="88"/>
        <v>0</v>
      </c>
      <c r="H491" s="265">
        <f t="shared" si="89"/>
        <v>0</v>
      </c>
      <c r="I491" s="265">
        <f t="shared" si="90"/>
        <v>0</v>
      </c>
    </row>
    <row r="492" spans="5:9" ht="17.25" customHeight="1" x14ac:dyDescent="0.3">
      <c r="E492" s="265">
        <f t="shared" si="86"/>
        <v>0</v>
      </c>
      <c r="F492" s="265">
        <f t="shared" si="87"/>
        <v>0</v>
      </c>
      <c r="G492" s="265">
        <f t="shared" si="88"/>
        <v>0</v>
      </c>
      <c r="H492" s="265">
        <f t="shared" si="89"/>
        <v>0</v>
      </c>
      <c r="I492" s="265">
        <f t="shared" si="90"/>
        <v>0</v>
      </c>
    </row>
    <row r="493" spans="5:9" ht="17.25" customHeight="1" x14ac:dyDescent="0.3">
      <c r="E493" s="265">
        <f t="shared" si="86"/>
        <v>0</v>
      </c>
      <c r="F493" s="265">
        <f t="shared" si="87"/>
        <v>0</v>
      </c>
      <c r="G493" s="265">
        <f t="shared" si="88"/>
        <v>0</v>
      </c>
      <c r="H493" s="265">
        <f t="shared" si="89"/>
        <v>0</v>
      </c>
      <c r="I493" s="265">
        <f t="shared" si="90"/>
        <v>0</v>
      </c>
    </row>
    <row r="494" spans="5:9" ht="17.25" customHeight="1" x14ac:dyDescent="0.3">
      <c r="E494" s="265">
        <f t="shared" si="86"/>
        <v>0</v>
      </c>
      <c r="F494" s="265">
        <f t="shared" si="87"/>
        <v>0</v>
      </c>
      <c r="G494" s="265">
        <f t="shared" si="88"/>
        <v>0</v>
      </c>
      <c r="H494" s="265">
        <f t="shared" si="89"/>
        <v>0</v>
      </c>
      <c r="I494" s="265">
        <f t="shared" si="90"/>
        <v>0</v>
      </c>
    </row>
    <row r="495" spans="5:9" ht="17.25" customHeight="1" x14ac:dyDescent="0.3">
      <c r="E495" s="265">
        <f t="shared" si="86"/>
        <v>0</v>
      </c>
      <c r="F495" s="265">
        <f t="shared" si="87"/>
        <v>0</v>
      </c>
      <c r="G495" s="265">
        <f t="shared" si="88"/>
        <v>0</v>
      </c>
      <c r="H495" s="265">
        <f t="shared" si="89"/>
        <v>0</v>
      </c>
      <c r="I495" s="265">
        <f t="shared" si="90"/>
        <v>0</v>
      </c>
    </row>
    <row r="496" spans="5:9" ht="17.25" customHeight="1" x14ac:dyDescent="0.3">
      <c r="E496" s="265">
        <f t="shared" si="86"/>
        <v>0</v>
      </c>
      <c r="F496" s="265">
        <f t="shared" si="87"/>
        <v>0</v>
      </c>
      <c r="G496" s="265">
        <f t="shared" si="88"/>
        <v>0</v>
      </c>
      <c r="H496" s="265">
        <f t="shared" si="89"/>
        <v>0</v>
      </c>
      <c r="I496" s="265">
        <f t="shared" si="90"/>
        <v>0</v>
      </c>
    </row>
    <row r="497" spans="5:9" ht="17.25" customHeight="1" x14ac:dyDescent="0.3">
      <c r="E497" s="265">
        <f t="shared" si="86"/>
        <v>0</v>
      </c>
      <c r="F497" s="265">
        <f t="shared" si="87"/>
        <v>0</v>
      </c>
      <c r="G497" s="265">
        <f t="shared" si="88"/>
        <v>0</v>
      </c>
      <c r="H497" s="265">
        <f t="shared" si="89"/>
        <v>0</v>
      </c>
      <c r="I497" s="265">
        <f t="shared" si="90"/>
        <v>0</v>
      </c>
    </row>
    <row r="498" spans="5:9" ht="17.25" customHeight="1" x14ac:dyDescent="0.3">
      <c r="E498" s="265">
        <f t="shared" si="86"/>
        <v>0</v>
      </c>
      <c r="F498" s="265">
        <f t="shared" si="87"/>
        <v>0</v>
      </c>
      <c r="G498" s="265">
        <f t="shared" si="88"/>
        <v>0</v>
      </c>
      <c r="H498" s="265">
        <f t="shared" si="89"/>
        <v>0</v>
      </c>
      <c r="I498" s="265">
        <f t="shared" si="90"/>
        <v>0</v>
      </c>
    </row>
    <row r="499" spans="5:9" ht="17.25" customHeight="1" x14ac:dyDescent="0.3">
      <c r="E499" s="265">
        <f t="shared" si="86"/>
        <v>0</v>
      </c>
      <c r="F499" s="265">
        <f t="shared" si="87"/>
        <v>0</v>
      </c>
      <c r="G499" s="265">
        <f t="shared" si="88"/>
        <v>0</v>
      </c>
      <c r="H499" s="265">
        <f t="shared" si="89"/>
        <v>0</v>
      </c>
      <c r="I499" s="265">
        <f t="shared" si="90"/>
        <v>0</v>
      </c>
    </row>
    <row r="500" spans="5:9" ht="17.25" customHeight="1" x14ac:dyDescent="0.3">
      <c r="E500" s="265">
        <f t="shared" si="86"/>
        <v>0</v>
      </c>
      <c r="F500" s="265">
        <f t="shared" si="87"/>
        <v>0</v>
      </c>
      <c r="G500" s="265">
        <f t="shared" si="88"/>
        <v>0</v>
      </c>
      <c r="H500" s="265">
        <f t="shared" si="89"/>
        <v>0</v>
      </c>
      <c r="I500" s="265">
        <f t="shared" si="90"/>
        <v>0</v>
      </c>
    </row>
    <row r="501" spans="5:9" ht="17.25" customHeight="1" x14ac:dyDescent="0.3">
      <c r="E501" s="265">
        <f t="shared" si="86"/>
        <v>0</v>
      </c>
      <c r="F501" s="265">
        <f t="shared" si="87"/>
        <v>0</v>
      </c>
      <c r="G501" s="265">
        <f t="shared" si="88"/>
        <v>0</v>
      </c>
      <c r="H501" s="265">
        <f t="shared" si="89"/>
        <v>0</v>
      </c>
      <c r="I501" s="265">
        <f t="shared" si="90"/>
        <v>0</v>
      </c>
    </row>
    <row r="502" spans="5:9" ht="17.25" customHeight="1" x14ac:dyDescent="0.3">
      <c r="E502" s="265">
        <f t="shared" si="86"/>
        <v>0</v>
      </c>
      <c r="F502" s="265">
        <f t="shared" si="87"/>
        <v>0</v>
      </c>
      <c r="G502" s="265">
        <f t="shared" si="88"/>
        <v>0</v>
      </c>
      <c r="H502" s="265">
        <f t="shared" si="89"/>
        <v>0</v>
      </c>
      <c r="I502" s="265">
        <f t="shared" si="90"/>
        <v>0</v>
      </c>
    </row>
    <row r="503" spans="5:9" ht="17.25" customHeight="1" x14ac:dyDescent="0.3">
      <c r="E503" s="265">
        <f t="shared" si="86"/>
        <v>0</v>
      </c>
      <c r="F503" s="265">
        <f t="shared" si="87"/>
        <v>0</v>
      </c>
      <c r="G503" s="265">
        <f t="shared" si="88"/>
        <v>0</v>
      </c>
      <c r="H503" s="265">
        <f t="shared" si="89"/>
        <v>0</v>
      </c>
      <c r="I503" s="265">
        <f t="shared" si="90"/>
        <v>0</v>
      </c>
    </row>
    <row r="504" spans="5:9" ht="17.25" customHeight="1" x14ac:dyDescent="0.3">
      <c r="E504" s="265">
        <f t="shared" si="86"/>
        <v>0</v>
      </c>
      <c r="F504" s="265">
        <f t="shared" si="87"/>
        <v>0</v>
      </c>
      <c r="G504" s="265">
        <f t="shared" si="88"/>
        <v>0</v>
      </c>
      <c r="H504" s="265">
        <f t="shared" si="89"/>
        <v>0</v>
      </c>
      <c r="I504" s="265">
        <f t="shared" si="90"/>
        <v>0</v>
      </c>
    </row>
    <row r="505" spans="5:9" ht="17.25" customHeight="1" x14ac:dyDescent="0.3">
      <c r="E505" s="265">
        <f t="shared" si="86"/>
        <v>0</v>
      </c>
      <c r="F505" s="265">
        <f t="shared" si="87"/>
        <v>0</v>
      </c>
      <c r="G505" s="265">
        <f t="shared" si="88"/>
        <v>0</v>
      </c>
      <c r="H505" s="265">
        <f t="shared" si="89"/>
        <v>0</v>
      </c>
      <c r="I505" s="265">
        <f t="shared" si="90"/>
        <v>0</v>
      </c>
    </row>
    <row r="506" spans="5:9" ht="17.25" customHeight="1" x14ac:dyDescent="0.3">
      <c r="E506" s="265">
        <f t="shared" si="86"/>
        <v>0</v>
      </c>
      <c r="F506" s="265">
        <f t="shared" si="87"/>
        <v>0</v>
      </c>
      <c r="G506" s="265">
        <f t="shared" si="88"/>
        <v>0</v>
      </c>
      <c r="H506" s="265">
        <f t="shared" si="89"/>
        <v>0</v>
      </c>
      <c r="I506" s="265">
        <f t="shared" si="90"/>
        <v>0</v>
      </c>
    </row>
    <row r="507" spans="5:9" ht="17.25" customHeight="1" x14ac:dyDescent="0.3">
      <c r="E507" s="265">
        <f t="shared" si="86"/>
        <v>0</v>
      </c>
      <c r="F507" s="265">
        <f t="shared" si="87"/>
        <v>0</v>
      </c>
      <c r="G507" s="265">
        <f t="shared" si="88"/>
        <v>0</v>
      </c>
      <c r="H507" s="265">
        <f t="shared" si="89"/>
        <v>0</v>
      </c>
      <c r="I507" s="265">
        <f t="shared" si="90"/>
        <v>0</v>
      </c>
    </row>
    <row r="508" spans="5:9" ht="17.25" customHeight="1" x14ac:dyDescent="0.3">
      <c r="E508" s="265">
        <f t="shared" si="86"/>
        <v>0</v>
      </c>
      <c r="F508" s="265">
        <f t="shared" si="87"/>
        <v>0</v>
      </c>
      <c r="G508" s="265">
        <f t="shared" si="88"/>
        <v>0</v>
      </c>
      <c r="H508" s="265">
        <f t="shared" si="89"/>
        <v>0</v>
      </c>
      <c r="I508" s="265">
        <f t="shared" si="90"/>
        <v>0</v>
      </c>
    </row>
    <row r="509" spans="5:9" ht="17.25" customHeight="1" x14ac:dyDescent="0.3">
      <c r="E509" s="265">
        <f t="shared" si="86"/>
        <v>0</v>
      </c>
      <c r="F509" s="265">
        <f t="shared" si="87"/>
        <v>0</v>
      </c>
      <c r="G509" s="265">
        <f t="shared" si="88"/>
        <v>0</v>
      </c>
      <c r="H509" s="265">
        <f t="shared" si="89"/>
        <v>0</v>
      </c>
      <c r="I509" s="265">
        <f t="shared" si="90"/>
        <v>0</v>
      </c>
    </row>
    <row r="510" spans="5:9" ht="17.25" customHeight="1" x14ac:dyDescent="0.3">
      <c r="E510" s="265">
        <f t="shared" si="86"/>
        <v>0</v>
      </c>
      <c r="F510" s="265">
        <f t="shared" si="87"/>
        <v>0</v>
      </c>
      <c r="G510" s="265">
        <f t="shared" si="88"/>
        <v>0</v>
      </c>
      <c r="H510" s="265">
        <f t="shared" si="89"/>
        <v>0</v>
      </c>
      <c r="I510" s="265">
        <f t="shared" si="90"/>
        <v>0</v>
      </c>
    </row>
    <row r="511" spans="5:9" ht="17.25" customHeight="1" x14ac:dyDescent="0.3">
      <c r="E511" s="265">
        <f t="shared" si="86"/>
        <v>0</v>
      </c>
      <c r="F511" s="265">
        <f t="shared" si="87"/>
        <v>0</v>
      </c>
      <c r="G511" s="265">
        <f t="shared" si="88"/>
        <v>0</v>
      </c>
      <c r="H511" s="265">
        <f t="shared" si="89"/>
        <v>0</v>
      </c>
      <c r="I511" s="265">
        <f t="shared" si="90"/>
        <v>0</v>
      </c>
    </row>
    <row r="512" spans="5:9" ht="17.25" customHeight="1" x14ac:dyDescent="0.3">
      <c r="E512" s="265">
        <f t="shared" si="86"/>
        <v>0</v>
      </c>
      <c r="F512" s="265">
        <f t="shared" si="87"/>
        <v>0</v>
      </c>
      <c r="G512" s="265">
        <f t="shared" si="88"/>
        <v>0</v>
      </c>
      <c r="H512" s="265">
        <f t="shared" si="89"/>
        <v>0</v>
      </c>
      <c r="I512" s="265">
        <f t="shared" si="90"/>
        <v>0</v>
      </c>
    </row>
    <row r="513" spans="5:9" ht="17.25" customHeight="1" x14ac:dyDescent="0.3">
      <c r="E513" s="265">
        <f t="shared" si="86"/>
        <v>0</v>
      </c>
      <c r="F513" s="265">
        <f t="shared" si="87"/>
        <v>0</v>
      </c>
      <c r="G513" s="265">
        <f t="shared" si="88"/>
        <v>0</v>
      </c>
      <c r="H513" s="265">
        <f t="shared" si="89"/>
        <v>0</v>
      </c>
      <c r="I513" s="265">
        <f t="shared" si="90"/>
        <v>0</v>
      </c>
    </row>
    <row r="514" spans="5:9" ht="17.25" customHeight="1" x14ac:dyDescent="0.3">
      <c r="E514" s="265">
        <f t="shared" si="86"/>
        <v>0</v>
      </c>
      <c r="F514" s="265">
        <f t="shared" si="87"/>
        <v>0</v>
      </c>
      <c r="G514" s="265">
        <f t="shared" si="88"/>
        <v>0</v>
      </c>
      <c r="H514" s="265">
        <f t="shared" si="89"/>
        <v>0</v>
      </c>
      <c r="I514" s="265">
        <f t="shared" si="90"/>
        <v>0</v>
      </c>
    </row>
    <row r="515" spans="5:9" ht="17.25" customHeight="1" x14ac:dyDescent="0.3">
      <c r="E515" s="265">
        <f t="shared" si="86"/>
        <v>0</v>
      </c>
      <c r="F515" s="265">
        <f t="shared" si="87"/>
        <v>0</v>
      </c>
      <c r="G515" s="265">
        <f t="shared" si="88"/>
        <v>0</v>
      </c>
      <c r="H515" s="265">
        <f t="shared" si="89"/>
        <v>0</v>
      </c>
      <c r="I515" s="265">
        <f t="shared" si="90"/>
        <v>0</v>
      </c>
    </row>
    <row r="516" spans="5:9" ht="17.25" customHeight="1" x14ac:dyDescent="0.3">
      <c r="E516" s="265">
        <f t="shared" si="86"/>
        <v>0</v>
      </c>
      <c r="F516" s="265">
        <f t="shared" si="87"/>
        <v>0</v>
      </c>
      <c r="G516" s="265">
        <f t="shared" si="88"/>
        <v>0</v>
      </c>
      <c r="H516" s="265">
        <f t="shared" si="89"/>
        <v>0</v>
      </c>
      <c r="I516" s="265">
        <f t="shared" si="90"/>
        <v>0</v>
      </c>
    </row>
    <row r="517" spans="5:9" ht="17.25" customHeight="1" x14ac:dyDescent="0.3">
      <c r="E517" s="265">
        <f t="shared" si="86"/>
        <v>0</v>
      </c>
      <c r="F517" s="265">
        <f t="shared" si="87"/>
        <v>0</v>
      </c>
      <c r="G517" s="265">
        <f t="shared" si="88"/>
        <v>0</v>
      </c>
      <c r="H517" s="265">
        <f t="shared" si="89"/>
        <v>0</v>
      </c>
      <c r="I517" s="265">
        <f t="shared" si="90"/>
        <v>0</v>
      </c>
    </row>
    <row r="518" spans="5:9" ht="17.25" customHeight="1" x14ac:dyDescent="0.3">
      <c r="E518" s="265">
        <f t="shared" si="86"/>
        <v>0</v>
      </c>
      <c r="F518" s="265">
        <f t="shared" si="87"/>
        <v>0</v>
      </c>
      <c r="G518" s="265">
        <f t="shared" si="88"/>
        <v>0</v>
      </c>
      <c r="H518" s="265">
        <f t="shared" si="89"/>
        <v>0</v>
      </c>
      <c r="I518" s="265">
        <f t="shared" si="90"/>
        <v>0</v>
      </c>
    </row>
    <row r="519" spans="5:9" ht="17.25" customHeight="1" x14ac:dyDescent="0.3">
      <c r="E519" s="265">
        <f t="shared" si="86"/>
        <v>0</v>
      </c>
      <c r="F519" s="265">
        <f t="shared" si="87"/>
        <v>0</v>
      </c>
      <c r="G519" s="265">
        <f t="shared" si="88"/>
        <v>0</v>
      </c>
      <c r="H519" s="265">
        <f t="shared" si="89"/>
        <v>0</v>
      </c>
      <c r="I519" s="265">
        <f t="shared" si="90"/>
        <v>0</v>
      </c>
    </row>
    <row r="520" spans="5:9" ht="17.25" customHeight="1" x14ac:dyDescent="0.3">
      <c r="E520" s="265">
        <f t="shared" si="86"/>
        <v>0</v>
      </c>
      <c r="F520" s="265">
        <f t="shared" si="87"/>
        <v>0</v>
      </c>
      <c r="G520" s="265">
        <f t="shared" si="88"/>
        <v>0</v>
      </c>
      <c r="H520" s="265">
        <f t="shared" si="89"/>
        <v>0</v>
      </c>
      <c r="I520" s="265">
        <f t="shared" si="90"/>
        <v>0</v>
      </c>
    </row>
    <row r="521" spans="5:9" ht="17.25" customHeight="1" x14ac:dyDescent="0.3">
      <c r="E521" s="265">
        <f t="shared" si="86"/>
        <v>0</v>
      </c>
      <c r="F521" s="265">
        <f t="shared" si="87"/>
        <v>0</v>
      </c>
      <c r="G521" s="265">
        <f t="shared" si="88"/>
        <v>0</v>
      </c>
      <c r="H521" s="265">
        <f t="shared" si="89"/>
        <v>0</v>
      </c>
      <c r="I521" s="265">
        <f t="shared" si="90"/>
        <v>0</v>
      </c>
    </row>
    <row r="522" spans="5:9" ht="17.25" customHeight="1" x14ac:dyDescent="0.3">
      <c r="E522" s="265">
        <f t="shared" si="86"/>
        <v>0</v>
      </c>
      <c r="F522" s="265">
        <f t="shared" si="87"/>
        <v>0</v>
      </c>
      <c r="G522" s="265">
        <f t="shared" si="88"/>
        <v>0</v>
      </c>
      <c r="H522" s="265">
        <f t="shared" si="89"/>
        <v>0</v>
      </c>
      <c r="I522" s="265">
        <f t="shared" si="90"/>
        <v>0</v>
      </c>
    </row>
    <row r="523" spans="5:9" ht="17.25" customHeight="1" x14ac:dyDescent="0.3">
      <c r="E523" s="265">
        <f t="shared" ref="E523:E586" si="91">SUM(F523,G523,H523,I523)</f>
        <v>0</v>
      </c>
      <c r="F523" s="265">
        <f t="shared" ref="F523:F586" si="92">SUM(M523,Q523,AI523,AM523,BV523,BZ523,DC523,DG523,DS523,DW523,EM523,EN523,EO523,EY523,EZ523,FA523,GM523,GQ523,HL523,HP523,IH523,IL523,)</f>
        <v>0</v>
      </c>
      <c r="G523" s="265">
        <f t="shared" ref="G523:G586" si="93">SUM(N523,R523,AJ523,AN523,BW523,CA523,DD523,DH523,DT523,DX523,EP523,EQ523,ER523,FB523,FC523,FD523,GN523,GR523,HM523,HQ523,II523,IM523,)</f>
        <v>0</v>
      </c>
      <c r="H523" s="265">
        <f t="shared" ref="H523:H586" si="94">SUM(O523,S523,U523,W523,Y523,AA523,AK523,AO523,AQ523,AS523,AU523,AW523,BC523,BE523,AY523,FK523,FL523,FM523,FQ523,FR523,BX523,CB523,DE523,DI523,DU523,DY523,ES523,ET523,EU523,FE523,FF523,FG523,GO523,GS523,HN523,HR523,HT523,HV523,HX523,HZ523,IJ523,IN523,IP523,IR523,IT523,IV523,FS523,FW523,FX523,FY523,GC523,GD523,GE523,GU523,GW523,GY523,HA523,HC523,IB523,IX523,IZ523,DK523,DM523,DO523,DQ523,IF523,EA523,EC523,EE523,EG523,ID523)</f>
        <v>0</v>
      </c>
      <c r="I523" s="265">
        <f t="shared" ref="I523:I586" si="95">SUM(P523,T523,V523,X523,Z523,AB523,AL523,AP523,AR523,AT523,AV523,AX523,BD523,BF523,BY523,CC523,DF523,DJ523,DV523,DZ523,EV523,EW523,EX523,FH523,FI523,FJ523,GP523,GT523,HO523,HS523,HU523,HW523,HY523,IK523,IO523,IQ523,IS523,IU523,JA523,AZ523,DL523,DN523,DP523,DR523,FN523,FO523,FP523,FT523,FU523,FV523,FZ523,GA523,GB523,GF523,GG523,GH523,GV523,GX523,GZ523,HB523,HD523,IA523,IC523,IG523,IW523,IY523,EB523,ED523,EF523,EH523,IE523)</f>
        <v>0</v>
      </c>
    </row>
    <row r="524" spans="5:9" ht="17.25" customHeight="1" x14ac:dyDescent="0.3">
      <c r="E524" s="265">
        <f t="shared" si="91"/>
        <v>0</v>
      </c>
      <c r="F524" s="265">
        <f t="shared" si="92"/>
        <v>0</v>
      </c>
      <c r="G524" s="265">
        <f t="shared" si="93"/>
        <v>0</v>
      </c>
      <c r="H524" s="265">
        <f t="shared" si="94"/>
        <v>0</v>
      </c>
      <c r="I524" s="265">
        <f t="shared" si="95"/>
        <v>0</v>
      </c>
    </row>
    <row r="525" spans="5:9" ht="17.25" customHeight="1" x14ac:dyDescent="0.3">
      <c r="E525" s="265">
        <f t="shared" si="91"/>
        <v>0</v>
      </c>
      <c r="F525" s="265">
        <f t="shared" si="92"/>
        <v>0</v>
      </c>
      <c r="G525" s="265">
        <f t="shared" si="93"/>
        <v>0</v>
      </c>
      <c r="H525" s="265">
        <f t="shared" si="94"/>
        <v>0</v>
      </c>
      <c r="I525" s="265">
        <f t="shared" si="95"/>
        <v>0</v>
      </c>
    </row>
    <row r="526" spans="5:9" ht="17.25" customHeight="1" x14ac:dyDescent="0.3">
      <c r="E526" s="265">
        <f t="shared" si="91"/>
        <v>0</v>
      </c>
      <c r="F526" s="265">
        <f t="shared" si="92"/>
        <v>0</v>
      </c>
      <c r="G526" s="265">
        <f t="shared" si="93"/>
        <v>0</v>
      </c>
      <c r="H526" s="265">
        <f t="shared" si="94"/>
        <v>0</v>
      </c>
      <c r="I526" s="265">
        <f t="shared" si="95"/>
        <v>0</v>
      </c>
    </row>
    <row r="527" spans="5:9" ht="17.25" customHeight="1" x14ac:dyDescent="0.3">
      <c r="E527" s="265">
        <f t="shared" si="91"/>
        <v>0</v>
      </c>
      <c r="F527" s="265">
        <f t="shared" si="92"/>
        <v>0</v>
      </c>
      <c r="G527" s="265">
        <f t="shared" si="93"/>
        <v>0</v>
      </c>
      <c r="H527" s="265">
        <f t="shared" si="94"/>
        <v>0</v>
      </c>
      <c r="I527" s="265">
        <f t="shared" si="95"/>
        <v>0</v>
      </c>
    </row>
    <row r="528" spans="5:9" ht="17.25" customHeight="1" x14ac:dyDescent="0.3">
      <c r="E528" s="265">
        <f t="shared" si="91"/>
        <v>0</v>
      </c>
      <c r="F528" s="265">
        <f t="shared" si="92"/>
        <v>0</v>
      </c>
      <c r="G528" s="265">
        <f t="shared" si="93"/>
        <v>0</v>
      </c>
      <c r="H528" s="265">
        <f t="shared" si="94"/>
        <v>0</v>
      </c>
      <c r="I528" s="265">
        <f t="shared" si="95"/>
        <v>0</v>
      </c>
    </row>
    <row r="529" spans="5:9" ht="17.25" customHeight="1" x14ac:dyDescent="0.3">
      <c r="E529" s="265">
        <f t="shared" si="91"/>
        <v>0</v>
      </c>
      <c r="F529" s="265">
        <f t="shared" si="92"/>
        <v>0</v>
      </c>
      <c r="G529" s="265">
        <f t="shared" si="93"/>
        <v>0</v>
      </c>
      <c r="H529" s="265">
        <f t="shared" si="94"/>
        <v>0</v>
      </c>
      <c r="I529" s="265">
        <f t="shared" si="95"/>
        <v>0</v>
      </c>
    </row>
    <row r="530" spans="5:9" ht="17.25" customHeight="1" x14ac:dyDescent="0.3">
      <c r="E530" s="265">
        <f t="shared" si="91"/>
        <v>0</v>
      </c>
      <c r="F530" s="265">
        <f t="shared" si="92"/>
        <v>0</v>
      </c>
      <c r="G530" s="265">
        <f t="shared" si="93"/>
        <v>0</v>
      </c>
      <c r="H530" s="265">
        <f t="shared" si="94"/>
        <v>0</v>
      </c>
      <c r="I530" s="265">
        <f t="shared" si="95"/>
        <v>0</v>
      </c>
    </row>
    <row r="531" spans="5:9" ht="17.25" customHeight="1" x14ac:dyDescent="0.3">
      <c r="E531" s="265">
        <f t="shared" si="91"/>
        <v>0</v>
      </c>
      <c r="F531" s="265">
        <f t="shared" si="92"/>
        <v>0</v>
      </c>
      <c r="G531" s="265">
        <f t="shared" si="93"/>
        <v>0</v>
      </c>
      <c r="H531" s="265">
        <f t="shared" si="94"/>
        <v>0</v>
      </c>
      <c r="I531" s="265">
        <f t="shared" si="95"/>
        <v>0</v>
      </c>
    </row>
    <row r="532" spans="5:9" ht="17.25" customHeight="1" x14ac:dyDescent="0.3">
      <c r="E532" s="265">
        <f t="shared" si="91"/>
        <v>0</v>
      </c>
      <c r="F532" s="265">
        <f t="shared" si="92"/>
        <v>0</v>
      </c>
      <c r="G532" s="265">
        <f t="shared" si="93"/>
        <v>0</v>
      </c>
      <c r="H532" s="265">
        <f t="shared" si="94"/>
        <v>0</v>
      </c>
      <c r="I532" s="265">
        <f t="shared" si="95"/>
        <v>0</v>
      </c>
    </row>
    <row r="533" spans="5:9" ht="17.25" customHeight="1" x14ac:dyDescent="0.3">
      <c r="E533" s="265">
        <f t="shared" si="91"/>
        <v>0</v>
      </c>
      <c r="F533" s="265">
        <f t="shared" si="92"/>
        <v>0</v>
      </c>
      <c r="G533" s="265">
        <f t="shared" si="93"/>
        <v>0</v>
      </c>
      <c r="H533" s="265">
        <f t="shared" si="94"/>
        <v>0</v>
      </c>
      <c r="I533" s="265">
        <f t="shared" si="95"/>
        <v>0</v>
      </c>
    </row>
    <row r="534" spans="5:9" ht="17.25" customHeight="1" x14ac:dyDescent="0.3">
      <c r="E534" s="265">
        <f t="shared" si="91"/>
        <v>0</v>
      </c>
      <c r="F534" s="265">
        <f t="shared" si="92"/>
        <v>0</v>
      </c>
      <c r="G534" s="265">
        <f t="shared" si="93"/>
        <v>0</v>
      </c>
      <c r="H534" s="265">
        <f t="shared" si="94"/>
        <v>0</v>
      </c>
      <c r="I534" s="265">
        <f t="shared" si="95"/>
        <v>0</v>
      </c>
    </row>
    <row r="535" spans="5:9" ht="17.25" customHeight="1" x14ac:dyDescent="0.3">
      <c r="E535" s="265">
        <f t="shared" si="91"/>
        <v>0</v>
      </c>
      <c r="F535" s="265">
        <f t="shared" si="92"/>
        <v>0</v>
      </c>
      <c r="G535" s="265">
        <f t="shared" si="93"/>
        <v>0</v>
      </c>
      <c r="H535" s="265">
        <f t="shared" si="94"/>
        <v>0</v>
      </c>
      <c r="I535" s="265">
        <f t="shared" si="95"/>
        <v>0</v>
      </c>
    </row>
    <row r="536" spans="5:9" ht="17.25" customHeight="1" x14ac:dyDescent="0.3">
      <c r="E536" s="265">
        <f t="shared" si="91"/>
        <v>0</v>
      </c>
      <c r="F536" s="265">
        <f t="shared" si="92"/>
        <v>0</v>
      </c>
      <c r="G536" s="265">
        <f t="shared" si="93"/>
        <v>0</v>
      </c>
      <c r="H536" s="265">
        <f t="shared" si="94"/>
        <v>0</v>
      </c>
      <c r="I536" s="265">
        <f t="shared" si="95"/>
        <v>0</v>
      </c>
    </row>
    <row r="537" spans="5:9" ht="17.25" customHeight="1" x14ac:dyDescent="0.3">
      <c r="E537" s="265">
        <f t="shared" si="91"/>
        <v>0</v>
      </c>
      <c r="F537" s="265">
        <f t="shared" si="92"/>
        <v>0</v>
      </c>
      <c r="G537" s="265">
        <f t="shared" si="93"/>
        <v>0</v>
      </c>
      <c r="H537" s="265">
        <f t="shared" si="94"/>
        <v>0</v>
      </c>
      <c r="I537" s="265">
        <f t="shared" si="95"/>
        <v>0</v>
      </c>
    </row>
    <row r="538" spans="5:9" ht="17.25" customHeight="1" x14ac:dyDescent="0.3">
      <c r="E538" s="265">
        <f t="shared" si="91"/>
        <v>0</v>
      </c>
      <c r="F538" s="265">
        <f t="shared" si="92"/>
        <v>0</v>
      </c>
      <c r="G538" s="265">
        <f t="shared" si="93"/>
        <v>0</v>
      </c>
      <c r="H538" s="265">
        <f t="shared" si="94"/>
        <v>0</v>
      </c>
      <c r="I538" s="265">
        <f t="shared" si="95"/>
        <v>0</v>
      </c>
    </row>
    <row r="539" spans="5:9" ht="17.25" customHeight="1" x14ac:dyDescent="0.3">
      <c r="E539" s="265">
        <f t="shared" si="91"/>
        <v>0</v>
      </c>
      <c r="F539" s="265">
        <f t="shared" si="92"/>
        <v>0</v>
      </c>
      <c r="G539" s="265">
        <f t="shared" si="93"/>
        <v>0</v>
      </c>
      <c r="H539" s="265">
        <f t="shared" si="94"/>
        <v>0</v>
      </c>
      <c r="I539" s="265">
        <f t="shared" si="95"/>
        <v>0</v>
      </c>
    </row>
    <row r="540" spans="5:9" ht="17.25" customHeight="1" x14ac:dyDescent="0.3">
      <c r="E540" s="265">
        <f t="shared" si="91"/>
        <v>0</v>
      </c>
      <c r="F540" s="265">
        <f t="shared" si="92"/>
        <v>0</v>
      </c>
      <c r="G540" s="265">
        <f t="shared" si="93"/>
        <v>0</v>
      </c>
      <c r="H540" s="265">
        <f t="shared" si="94"/>
        <v>0</v>
      </c>
      <c r="I540" s="265">
        <f t="shared" si="95"/>
        <v>0</v>
      </c>
    </row>
    <row r="541" spans="5:9" ht="17.25" customHeight="1" x14ac:dyDescent="0.3">
      <c r="E541" s="265">
        <f t="shared" si="91"/>
        <v>0</v>
      </c>
      <c r="F541" s="265">
        <f t="shared" si="92"/>
        <v>0</v>
      </c>
      <c r="G541" s="265">
        <f t="shared" si="93"/>
        <v>0</v>
      </c>
      <c r="H541" s="265">
        <f t="shared" si="94"/>
        <v>0</v>
      </c>
      <c r="I541" s="265">
        <f t="shared" si="95"/>
        <v>0</v>
      </c>
    </row>
    <row r="542" spans="5:9" ht="17.25" customHeight="1" x14ac:dyDescent="0.3">
      <c r="E542" s="265">
        <f t="shared" si="91"/>
        <v>0</v>
      </c>
      <c r="F542" s="265">
        <f t="shared" si="92"/>
        <v>0</v>
      </c>
      <c r="G542" s="265">
        <f t="shared" si="93"/>
        <v>0</v>
      </c>
      <c r="H542" s="265">
        <f t="shared" si="94"/>
        <v>0</v>
      </c>
      <c r="I542" s="265">
        <f t="shared" si="95"/>
        <v>0</v>
      </c>
    </row>
    <row r="543" spans="5:9" ht="17.25" customHeight="1" x14ac:dyDescent="0.3">
      <c r="E543" s="265">
        <f t="shared" si="91"/>
        <v>0</v>
      </c>
      <c r="F543" s="265">
        <f t="shared" si="92"/>
        <v>0</v>
      </c>
      <c r="G543" s="265">
        <f t="shared" si="93"/>
        <v>0</v>
      </c>
      <c r="H543" s="265">
        <f t="shared" si="94"/>
        <v>0</v>
      </c>
      <c r="I543" s="265">
        <f t="shared" si="95"/>
        <v>0</v>
      </c>
    </row>
    <row r="544" spans="5:9" ht="17.25" customHeight="1" x14ac:dyDescent="0.3">
      <c r="E544" s="265">
        <f t="shared" si="91"/>
        <v>0</v>
      </c>
      <c r="F544" s="265">
        <f t="shared" si="92"/>
        <v>0</v>
      </c>
      <c r="G544" s="265">
        <f t="shared" si="93"/>
        <v>0</v>
      </c>
      <c r="H544" s="265">
        <f t="shared" si="94"/>
        <v>0</v>
      </c>
      <c r="I544" s="265">
        <f t="shared" si="95"/>
        <v>0</v>
      </c>
    </row>
    <row r="545" spans="5:9" ht="17.25" customHeight="1" x14ac:dyDescent="0.3">
      <c r="E545" s="265">
        <f t="shared" si="91"/>
        <v>0</v>
      </c>
      <c r="F545" s="265">
        <f t="shared" si="92"/>
        <v>0</v>
      </c>
      <c r="G545" s="265">
        <f t="shared" si="93"/>
        <v>0</v>
      </c>
      <c r="H545" s="265">
        <f t="shared" si="94"/>
        <v>0</v>
      </c>
      <c r="I545" s="265">
        <f t="shared" si="95"/>
        <v>0</v>
      </c>
    </row>
    <row r="546" spans="5:9" ht="17.25" customHeight="1" x14ac:dyDescent="0.3">
      <c r="E546" s="265">
        <f t="shared" si="91"/>
        <v>0</v>
      </c>
      <c r="F546" s="265">
        <f t="shared" si="92"/>
        <v>0</v>
      </c>
      <c r="G546" s="265">
        <f t="shared" si="93"/>
        <v>0</v>
      </c>
      <c r="H546" s="265">
        <f t="shared" si="94"/>
        <v>0</v>
      </c>
      <c r="I546" s="265">
        <f t="shared" si="95"/>
        <v>0</v>
      </c>
    </row>
    <row r="547" spans="5:9" ht="17.25" customHeight="1" x14ac:dyDescent="0.3">
      <c r="E547" s="265">
        <f t="shared" si="91"/>
        <v>0</v>
      </c>
      <c r="F547" s="265">
        <f t="shared" si="92"/>
        <v>0</v>
      </c>
      <c r="G547" s="265">
        <f t="shared" si="93"/>
        <v>0</v>
      </c>
      <c r="H547" s="265">
        <f t="shared" si="94"/>
        <v>0</v>
      </c>
      <c r="I547" s="265">
        <f t="shared" si="95"/>
        <v>0</v>
      </c>
    </row>
    <row r="548" spans="5:9" ht="17.25" customHeight="1" x14ac:dyDescent="0.3">
      <c r="E548" s="265">
        <f t="shared" si="91"/>
        <v>0</v>
      </c>
      <c r="F548" s="265">
        <f t="shared" si="92"/>
        <v>0</v>
      </c>
      <c r="G548" s="265">
        <f t="shared" si="93"/>
        <v>0</v>
      </c>
      <c r="H548" s="265">
        <f t="shared" si="94"/>
        <v>0</v>
      </c>
      <c r="I548" s="265">
        <f t="shared" si="95"/>
        <v>0</v>
      </c>
    </row>
    <row r="549" spans="5:9" ht="17.25" customHeight="1" x14ac:dyDescent="0.3">
      <c r="E549" s="265">
        <f t="shared" si="91"/>
        <v>0</v>
      </c>
      <c r="F549" s="265">
        <f t="shared" si="92"/>
        <v>0</v>
      </c>
      <c r="G549" s="265">
        <f t="shared" si="93"/>
        <v>0</v>
      </c>
      <c r="H549" s="265">
        <f t="shared" si="94"/>
        <v>0</v>
      </c>
      <c r="I549" s="265">
        <f t="shared" si="95"/>
        <v>0</v>
      </c>
    </row>
    <row r="550" spans="5:9" ht="17.25" customHeight="1" x14ac:dyDescent="0.3">
      <c r="E550" s="265">
        <f t="shared" si="91"/>
        <v>0</v>
      </c>
      <c r="F550" s="265">
        <f t="shared" si="92"/>
        <v>0</v>
      </c>
      <c r="G550" s="265">
        <f t="shared" si="93"/>
        <v>0</v>
      </c>
      <c r="H550" s="265">
        <f t="shared" si="94"/>
        <v>0</v>
      </c>
      <c r="I550" s="265">
        <f t="shared" si="95"/>
        <v>0</v>
      </c>
    </row>
    <row r="551" spans="5:9" ht="17.25" customHeight="1" x14ac:dyDescent="0.3">
      <c r="E551" s="265">
        <f t="shared" si="91"/>
        <v>0</v>
      </c>
      <c r="F551" s="265">
        <f t="shared" si="92"/>
        <v>0</v>
      </c>
      <c r="G551" s="265">
        <f t="shared" si="93"/>
        <v>0</v>
      </c>
      <c r="H551" s="265">
        <f t="shared" si="94"/>
        <v>0</v>
      </c>
      <c r="I551" s="265">
        <f t="shared" si="95"/>
        <v>0</v>
      </c>
    </row>
    <row r="552" spans="5:9" ht="17.25" customHeight="1" x14ac:dyDescent="0.3">
      <c r="E552" s="265">
        <f t="shared" si="91"/>
        <v>0</v>
      </c>
      <c r="F552" s="265">
        <f t="shared" si="92"/>
        <v>0</v>
      </c>
      <c r="G552" s="265">
        <f t="shared" si="93"/>
        <v>0</v>
      </c>
      <c r="H552" s="265">
        <f t="shared" si="94"/>
        <v>0</v>
      </c>
      <c r="I552" s="265">
        <f t="shared" si="95"/>
        <v>0</v>
      </c>
    </row>
    <row r="553" spans="5:9" ht="17.25" customHeight="1" x14ac:dyDescent="0.3">
      <c r="E553" s="265">
        <f t="shared" si="91"/>
        <v>0</v>
      </c>
      <c r="F553" s="265">
        <f t="shared" si="92"/>
        <v>0</v>
      </c>
      <c r="G553" s="265">
        <f t="shared" si="93"/>
        <v>0</v>
      </c>
      <c r="H553" s="265">
        <f t="shared" si="94"/>
        <v>0</v>
      </c>
      <c r="I553" s="265">
        <f t="shared" si="95"/>
        <v>0</v>
      </c>
    </row>
    <row r="554" spans="5:9" ht="17.25" customHeight="1" x14ac:dyDescent="0.3">
      <c r="E554" s="265">
        <f t="shared" si="91"/>
        <v>0</v>
      </c>
      <c r="F554" s="265">
        <f t="shared" si="92"/>
        <v>0</v>
      </c>
      <c r="G554" s="265">
        <f t="shared" si="93"/>
        <v>0</v>
      </c>
      <c r="H554" s="265">
        <f t="shared" si="94"/>
        <v>0</v>
      </c>
      <c r="I554" s="265">
        <f t="shared" si="95"/>
        <v>0</v>
      </c>
    </row>
    <row r="555" spans="5:9" ht="17.25" customHeight="1" x14ac:dyDescent="0.3">
      <c r="E555" s="265">
        <f t="shared" si="91"/>
        <v>0</v>
      </c>
      <c r="F555" s="265">
        <f t="shared" si="92"/>
        <v>0</v>
      </c>
      <c r="G555" s="265">
        <f t="shared" si="93"/>
        <v>0</v>
      </c>
      <c r="H555" s="265">
        <f t="shared" si="94"/>
        <v>0</v>
      </c>
      <c r="I555" s="265">
        <f t="shared" si="95"/>
        <v>0</v>
      </c>
    </row>
    <row r="556" spans="5:9" ht="17.25" customHeight="1" x14ac:dyDescent="0.3">
      <c r="E556" s="265">
        <f t="shared" si="91"/>
        <v>0</v>
      </c>
      <c r="F556" s="265">
        <f t="shared" si="92"/>
        <v>0</v>
      </c>
      <c r="G556" s="265">
        <f t="shared" si="93"/>
        <v>0</v>
      </c>
      <c r="H556" s="265">
        <f t="shared" si="94"/>
        <v>0</v>
      </c>
      <c r="I556" s="265">
        <f t="shared" si="95"/>
        <v>0</v>
      </c>
    </row>
    <row r="557" spans="5:9" ht="17.25" customHeight="1" x14ac:dyDescent="0.3">
      <c r="E557" s="265">
        <f t="shared" si="91"/>
        <v>0</v>
      </c>
      <c r="F557" s="265">
        <f t="shared" si="92"/>
        <v>0</v>
      </c>
      <c r="G557" s="265">
        <f t="shared" si="93"/>
        <v>0</v>
      </c>
      <c r="H557" s="265">
        <f t="shared" si="94"/>
        <v>0</v>
      </c>
      <c r="I557" s="265">
        <f t="shared" si="95"/>
        <v>0</v>
      </c>
    </row>
    <row r="558" spans="5:9" ht="17.25" customHeight="1" x14ac:dyDescent="0.3">
      <c r="E558" s="265">
        <f t="shared" si="91"/>
        <v>0</v>
      </c>
      <c r="F558" s="265">
        <f t="shared" si="92"/>
        <v>0</v>
      </c>
      <c r="G558" s="265">
        <f t="shared" si="93"/>
        <v>0</v>
      </c>
      <c r="H558" s="265">
        <f t="shared" si="94"/>
        <v>0</v>
      </c>
      <c r="I558" s="265">
        <f t="shared" si="95"/>
        <v>0</v>
      </c>
    </row>
    <row r="559" spans="5:9" ht="17.25" customHeight="1" x14ac:dyDescent="0.3">
      <c r="E559" s="265">
        <f t="shared" si="91"/>
        <v>0</v>
      </c>
      <c r="F559" s="265">
        <f t="shared" si="92"/>
        <v>0</v>
      </c>
      <c r="G559" s="265">
        <f t="shared" si="93"/>
        <v>0</v>
      </c>
      <c r="H559" s="265">
        <f t="shared" si="94"/>
        <v>0</v>
      </c>
      <c r="I559" s="265">
        <f t="shared" si="95"/>
        <v>0</v>
      </c>
    </row>
    <row r="560" spans="5:9" ht="17.25" customHeight="1" x14ac:dyDescent="0.3">
      <c r="E560" s="265">
        <f t="shared" si="91"/>
        <v>0</v>
      </c>
      <c r="F560" s="265">
        <f t="shared" si="92"/>
        <v>0</v>
      </c>
      <c r="G560" s="265">
        <f t="shared" si="93"/>
        <v>0</v>
      </c>
      <c r="H560" s="265">
        <f t="shared" si="94"/>
        <v>0</v>
      </c>
      <c r="I560" s="265">
        <f t="shared" si="95"/>
        <v>0</v>
      </c>
    </row>
    <row r="561" spans="5:9" ht="17.25" customHeight="1" x14ac:dyDescent="0.3">
      <c r="E561" s="265">
        <f t="shared" si="91"/>
        <v>0</v>
      </c>
      <c r="F561" s="265">
        <f t="shared" si="92"/>
        <v>0</v>
      </c>
      <c r="G561" s="265">
        <f t="shared" si="93"/>
        <v>0</v>
      </c>
      <c r="H561" s="265">
        <f t="shared" si="94"/>
        <v>0</v>
      </c>
      <c r="I561" s="265">
        <f t="shared" si="95"/>
        <v>0</v>
      </c>
    </row>
    <row r="562" spans="5:9" ht="17.25" customHeight="1" x14ac:dyDescent="0.3">
      <c r="E562" s="265">
        <f t="shared" si="91"/>
        <v>0</v>
      </c>
      <c r="F562" s="265">
        <f t="shared" si="92"/>
        <v>0</v>
      </c>
      <c r="G562" s="265">
        <f t="shared" si="93"/>
        <v>0</v>
      </c>
      <c r="H562" s="265">
        <f t="shared" si="94"/>
        <v>0</v>
      </c>
      <c r="I562" s="265">
        <f t="shared" si="95"/>
        <v>0</v>
      </c>
    </row>
    <row r="563" spans="5:9" ht="17.25" customHeight="1" x14ac:dyDescent="0.3">
      <c r="E563" s="265">
        <f t="shared" si="91"/>
        <v>0</v>
      </c>
      <c r="F563" s="265">
        <f t="shared" si="92"/>
        <v>0</v>
      </c>
      <c r="G563" s="265">
        <f t="shared" si="93"/>
        <v>0</v>
      </c>
      <c r="H563" s="265">
        <f t="shared" si="94"/>
        <v>0</v>
      </c>
      <c r="I563" s="265">
        <f t="shared" si="95"/>
        <v>0</v>
      </c>
    </row>
    <row r="564" spans="5:9" ht="17.25" customHeight="1" x14ac:dyDescent="0.3">
      <c r="E564" s="265">
        <f t="shared" si="91"/>
        <v>0</v>
      </c>
      <c r="F564" s="265">
        <f t="shared" si="92"/>
        <v>0</v>
      </c>
      <c r="G564" s="265">
        <f t="shared" si="93"/>
        <v>0</v>
      </c>
      <c r="H564" s="265">
        <f t="shared" si="94"/>
        <v>0</v>
      </c>
      <c r="I564" s="265">
        <f t="shared" si="95"/>
        <v>0</v>
      </c>
    </row>
    <row r="565" spans="5:9" ht="17.25" customHeight="1" x14ac:dyDescent="0.3">
      <c r="E565" s="265">
        <f t="shared" si="91"/>
        <v>0</v>
      </c>
      <c r="F565" s="265">
        <f t="shared" si="92"/>
        <v>0</v>
      </c>
      <c r="G565" s="265">
        <f t="shared" si="93"/>
        <v>0</v>
      </c>
      <c r="H565" s="265">
        <f t="shared" si="94"/>
        <v>0</v>
      </c>
      <c r="I565" s="265">
        <f t="shared" si="95"/>
        <v>0</v>
      </c>
    </row>
    <row r="566" spans="5:9" ht="17.25" customHeight="1" x14ac:dyDescent="0.3">
      <c r="E566" s="265">
        <f t="shared" si="91"/>
        <v>0</v>
      </c>
      <c r="F566" s="265">
        <f t="shared" si="92"/>
        <v>0</v>
      </c>
      <c r="G566" s="265">
        <f t="shared" si="93"/>
        <v>0</v>
      </c>
      <c r="H566" s="265">
        <f t="shared" si="94"/>
        <v>0</v>
      </c>
      <c r="I566" s="265">
        <f t="shared" si="95"/>
        <v>0</v>
      </c>
    </row>
    <row r="567" spans="5:9" ht="17.25" customHeight="1" x14ac:dyDescent="0.3">
      <c r="E567" s="265">
        <f t="shared" si="91"/>
        <v>0</v>
      </c>
      <c r="F567" s="265">
        <f t="shared" si="92"/>
        <v>0</v>
      </c>
      <c r="G567" s="265">
        <f t="shared" si="93"/>
        <v>0</v>
      </c>
      <c r="H567" s="265">
        <f t="shared" si="94"/>
        <v>0</v>
      </c>
      <c r="I567" s="265">
        <f t="shared" si="95"/>
        <v>0</v>
      </c>
    </row>
    <row r="568" spans="5:9" ht="17.25" customHeight="1" x14ac:dyDescent="0.3">
      <c r="E568" s="265">
        <f t="shared" si="91"/>
        <v>0</v>
      </c>
      <c r="F568" s="265">
        <f t="shared" si="92"/>
        <v>0</v>
      </c>
      <c r="G568" s="265">
        <f t="shared" si="93"/>
        <v>0</v>
      </c>
      <c r="H568" s="265">
        <f t="shared" si="94"/>
        <v>0</v>
      </c>
      <c r="I568" s="265">
        <f t="shared" si="95"/>
        <v>0</v>
      </c>
    </row>
    <row r="569" spans="5:9" ht="17.25" customHeight="1" x14ac:dyDescent="0.3">
      <c r="E569" s="265">
        <f t="shared" si="91"/>
        <v>0</v>
      </c>
      <c r="F569" s="265">
        <f t="shared" si="92"/>
        <v>0</v>
      </c>
      <c r="G569" s="265">
        <f t="shared" si="93"/>
        <v>0</v>
      </c>
      <c r="H569" s="265">
        <f t="shared" si="94"/>
        <v>0</v>
      </c>
      <c r="I569" s="265">
        <f t="shared" si="95"/>
        <v>0</v>
      </c>
    </row>
    <row r="570" spans="5:9" ht="17.25" customHeight="1" x14ac:dyDescent="0.3">
      <c r="E570" s="265">
        <f t="shared" si="91"/>
        <v>0</v>
      </c>
      <c r="F570" s="265">
        <f t="shared" si="92"/>
        <v>0</v>
      </c>
      <c r="G570" s="265">
        <f t="shared" si="93"/>
        <v>0</v>
      </c>
      <c r="H570" s="265">
        <f t="shared" si="94"/>
        <v>0</v>
      </c>
      <c r="I570" s="265">
        <f t="shared" si="95"/>
        <v>0</v>
      </c>
    </row>
    <row r="571" spans="5:9" ht="17.25" customHeight="1" x14ac:dyDescent="0.3">
      <c r="E571" s="265">
        <f t="shared" si="91"/>
        <v>0</v>
      </c>
      <c r="F571" s="265">
        <f t="shared" si="92"/>
        <v>0</v>
      </c>
      <c r="G571" s="265">
        <f t="shared" si="93"/>
        <v>0</v>
      </c>
      <c r="H571" s="265">
        <f t="shared" si="94"/>
        <v>0</v>
      </c>
      <c r="I571" s="265">
        <f t="shared" si="95"/>
        <v>0</v>
      </c>
    </row>
    <row r="572" spans="5:9" ht="17.25" customHeight="1" x14ac:dyDescent="0.3">
      <c r="E572" s="265">
        <f t="shared" si="91"/>
        <v>0</v>
      </c>
      <c r="F572" s="265">
        <f t="shared" si="92"/>
        <v>0</v>
      </c>
      <c r="G572" s="265">
        <f t="shared" si="93"/>
        <v>0</v>
      </c>
      <c r="H572" s="265">
        <f t="shared" si="94"/>
        <v>0</v>
      </c>
      <c r="I572" s="265">
        <f t="shared" si="95"/>
        <v>0</v>
      </c>
    </row>
    <row r="573" spans="5:9" ht="17.25" customHeight="1" x14ac:dyDescent="0.3">
      <c r="E573" s="265">
        <f t="shared" si="91"/>
        <v>0</v>
      </c>
      <c r="F573" s="265">
        <f t="shared" si="92"/>
        <v>0</v>
      </c>
      <c r="G573" s="265">
        <f t="shared" si="93"/>
        <v>0</v>
      </c>
      <c r="H573" s="265">
        <f t="shared" si="94"/>
        <v>0</v>
      </c>
      <c r="I573" s="265">
        <f t="shared" si="95"/>
        <v>0</v>
      </c>
    </row>
    <row r="574" spans="5:9" ht="17.25" customHeight="1" x14ac:dyDescent="0.3">
      <c r="E574" s="265">
        <f t="shared" si="91"/>
        <v>0</v>
      </c>
      <c r="F574" s="265">
        <f t="shared" si="92"/>
        <v>0</v>
      </c>
      <c r="G574" s="265">
        <f t="shared" si="93"/>
        <v>0</v>
      </c>
      <c r="H574" s="265">
        <f t="shared" si="94"/>
        <v>0</v>
      </c>
      <c r="I574" s="265">
        <f t="shared" si="95"/>
        <v>0</v>
      </c>
    </row>
    <row r="575" spans="5:9" ht="17.25" customHeight="1" x14ac:dyDescent="0.3">
      <c r="E575" s="265">
        <f t="shared" si="91"/>
        <v>0</v>
      </c>
      <c r="F575" s="265">
        <f t="shared" si="92"/>
        <v>0</v>
      </c>
      <c r="G575" s="265">
        <f t="shared" si="93"/>
        <v>0</v>
      </c>
      <c r="H575" s="265">
        <f t="shared" si="94"/>
        <v>0</v>
      </c>
      <c r="I575" s="265">
        <f t="shared" si="95"/>
        <v>0</v>
      </c>
    </row>
    <row r="576" spans="5:9" ht="17.25" customHeight="1" x14ac:dyDescent="0.3">
      <c r="E576" s="265">
        <f t="shared" si="91"/>
        <v>0</v>
      </c>
      <c r="F576" s="265">
        <f t="shared" si="92"/>
        <v>0</v>
      </c>
      <c r="G576" s="265">
        <f t="shared" si="93"/>
        <v>0</v>
      </c>
      <c r="H576" s="265">
        <f t="shared" si="94"/>
        <v>0</v>
      </c>
      <c r="I576" s="265">
        <f t="shared" si="95"/>
        <v>0</v>
      </c>
    </row>
    <row r="577" spans="5:9" ht="17.25" customHeight="1" x14ac:dyDescent="0.3">
      <c r="E577" s="265">
        <f t="shared" si="91"/>
        <v>0</v>
      </c>
      <c r="F577" s="265">
        <f t="shared" si="92"/>
        <v>0</v>
      </c>
      <c r="G577" s="265">
        <f t="shared" si="93"/>
        <v>0</v>
      </c>
      <c r="H577" s="265">
        <f t="shared" si="94"/>
        <v>0</v>
      </c>
      <c r="I577" s="265">
        <f t="shared" si="95"/>
        <v>0</v>
      </c>
    </row>
    <row r="578" spans="5:9" ht="17.25" customHeight="1" x14ac:dyDescent="0.3">
      <c r="E578" s="265">
        <f t="shared" si="91"/>
        <v>0</v>
      </c>
      <c r="F578" s="265">
        <f t="shared" si="92"/>
        <v>0</v>
      </c>
      <c r="G578" s="265">
        <f t="shared" si="93"/>
        <v>0</v>
      </c>
      <c r="H578" s="265">
        <f t="shared" si="94"/>
        <v>0</v>
      </c>
      <c r="I578" s="265">
        <f t="shared" si="95"/>
        <v>0</v>
      </c>
    </row>
    <row r="579" spans="5:9" ht="17.25" customHeight="1" x14ac:dyDescent="0.3">
      <c r="E579" s="265">
        <f t="shared" si="91"/>
        <v>0</v>
      </c>
      <c r="F579" s="265">
        <f t="shared" si="92"/>
        <v>0</v>
      </c>
      <c r="G579" s="265">
        <f t="shared" si="93"/>
        <v>0</v>
      </c>
      <c r="H579" s="265">
        <f t="shared" si="94"/>
        <v>0</v>
      </c>
      <c r="I579" s="265">
        <f t="shared" si="95"/>
        <v>0</v>
      </c>
    </row>
    <row r="580" spans="5:9" ht="17.25" customHeight="1" x14ac:dyDescent="0.3">
      <c r="E580" s="265">
        <f t="shared" si="91"/>
        <v>0</v>
      </c>
      <c r="F580" s="265">
        <f t="shared" si="92"/>
        <v>0</v>
      </c>
      <c r="G580" s="265">
        <f t="shared" si="93"/>
        <v>0</v>
      </c>
      <c r="H580" s="265">
        <f t="shared" si="94"/>
        <v>0</v>
      </c>
      <c r="I580" s="265">
        <f t="shared" si="95"/>
        <v>0</v>
      </c>
    </row>
    <row r="581" spans="5:9" ht="17.25" customHeight="1" x14ac:dyDescent="0.3">
      <c r="E581" s="265">
        <f t="shared" si="91"/>
        <v>0</v>
      </c>
      <c r="F581" s="265">
        <f t="shared" si="92"/>
        <v>0</v>
      </c>
      <c r="G581" s="265">
        <f t="shared" si="93"/>
        <v>0</v>
      </c>
      <c r="H581" s="265">
        <f t="shared" si="94"/>
        <v>0</v>
      </c>
      <c r="I581" s="265">
        <f t="shared" si="95"/>
        <v>0</v>
      </c>
    </row>
    <row r="582" spans="5:9" ht="17.25" customHeight="1" x14ac:dyDescent="0.3">
      <c r="E582" s="265">
        <f t="shared" si="91"/>
        <v>0</v>
      </c>
      <c r="F582" s="265">
        <f t="shared" si="92"/>
        <v>0</v>
      </c>
      <c r="G582" s="265">
        <f t="shared" si="93"/>
        <v>0</v>
      </c>
      <c r="H582" s="265">
        <f t="shared" si="94"/>
        <v>0</v>
      </c>
      <c r="I582" s="265">
        <f t="shared" si="95"/>
        <v>0</v>
      </c>
    </row>
    <row r="583" spans="5:9" ht="17.25" customHeight="1" x14ac:dyDescent="0.3">
      <c r="E583" s="265">
        <f t="shared" si="91"/>
        <v>0</v>
      </c>
      <c r="F583" s="265">
        <f t="shared" si="92"/>
        <v>0</v>
      </c>
      <c r="G583" s="265">
        <f t="shared" si="93"/>
        <v>0</v>
      </c>
      <c r="H583" s="265">
        <f t="shared" si="94"/>
        <v>0</v>
      </c>
      <c r="I583" s="265">
        <f t="shared" si="95"/>
        <v>0</v>
      </c>
    </row>
    <row r="584" spans="5:9" ht="17.25" customHeight="1" x14ac:dyDescent="0.3">
      <c r="E584" s="265">
        <f t="shared" si="91"/>
        <v>0</v>
      </c>
      <c r="F584" s="265">
        <f t="shared" si="92"/>
        <v>0</v>
      </c>
      <c r="G584" s="265">
        <f t="shared" si="93"/>
        <v>0</v>
      </c>
      <c r="H584" s="265">
        <f t="shared" si="94"/>
        <v>0</v>
      </c>
      <c r="I584" s="265">
        <f t="shared" si="95"/>
        <v>0</v>
      </c>
    </row>
    <row r="585" spans="5:9" ht="17.25" customHeight="1" x14ac:dyDescent="0.3">
      <c r="E585" s="265">
        <f t="shared" si="91"/>
        <v>0</v>
      </c>
      <c r="F585" s="265">
        <f t="shared" si="92"/>
        <v>0</v>
      </c>
      <c r="G585" s="265">
        <f t="shared" si="93"/>
        <v>0</v>
      </c>
      <c r="H585" s="265">
        <f t="shared" si="94"/>
        <v>0</v>
      </c>
      <c r="I585" s="265">
        <f t="shared" si="95"/>
        <v>0</v>
      </c>
    </row>
    <row r="586" spans="5:9" ht="17.25" customHeight="1" x14ac:dyDescent="0.3">
      <c r="E586" s="265">
        <f t="shared" si="91"/>
        <v>0</v>
      </c>
      <c r="F586" s="265">
        <f t="shared" si="92"/>
        <v>0</v>
      </c>
      <c r="G586" s="265">
        <f t="shared" si="93"/>
        <v>0</v>
      </c>
      <c r="H586" s="265">
        <f t="shared" si="94"/>
        <v>0</v>
      </c>
      <c r="I586" s="265">
        <f t="shared" si="95"/>
        <v>0</v>
      </c>
    </row>
    <row r="587" spans="5:9" ht="17.25" customHeight="1" x14ac:dyDescent="0.3">
      <c r="E587" s="265">
        <f t="shared" ref="E587:E650" si="96">SUM(F587,G587,H587,I587)</f>
        <v>0</v>
      </c>
      <c r="F587" s="265">
        <f t="shared" ref="F587:F650" si="97">SUM(M587,Q587,AI587,AM587,BV587,BZ587,DC587,DG587,DS587,DW587,EM587,EN587,EO587,EY587,EZ587,FA587,GM587,GQ587,HL587,HP587,IH587,IL587,)</f>
        <v>0</v>
      </c>
      <c r="G587" s="265">
        <f t="shared" ref="G587:G650" si="98">SUM(N587,R587,AJ587,AN587,BW587,CA587,DD587,DH587,DT587,DX587,EP587,EQ587,ER587,FB587,FC587,FD587,GN587,GR587,HM587,HQ587,II587,IM587,)</f>
        <v>0</v>
      </c>
      <c r="H587" s="265">
        <f t="shared" ref="H587:H650" si="99">SUM(O587,S587,U587,W587,Y587,AA587,AK587,AO587,AQ587,AS587,AU587,AW587,BC587,BE587,AY587,FK587,FL587,FM587,FQ587,FR587,BX587,CB587,DE587,DI587,DU587,DY587,ES587,ET587,EU587,FE587,FF587,FG587,GO587,GS587,HN587,HR587,HT587,HV587,HX587,HZ587,IJ587,IN587,IP587,IR587,IT587,IV587,FS587,FW587,FX587,FY587,GC587,GD587,GE587,GU587,GW587,GY587,HA587,HC587,IB587,IX587,IZ587,DK587,DM587,DO587,DQ587,IF587,EA587,EC587,EE587,EG587,ID587)</f>
        <v>0</v>
      </c>
      <c r="I587" s="265">
        <f t="shared" ref="I587:I650" si="100">SUM(P587,T587,V587,X587,Z587,AB587,AL587,AP587,AR587,AT587,AV587,AX587,BD587,BF587,BY587,CC587,DF587,DJ587,DV587,DZ587,EV587,EW587,EX587,FH587,FI587,FJ587,GP587,GT587,HO587,HS587,HU587,HW587,HY587,IK587,IO587,IQ587,IS587,IU587,JA587,AZ587,DL587,DN587,DP587,DR587,FN587,FO587,FP587,FT587,FU587,FV587,FZ587,GA587,GB587,GF587,GG587,GH587,GV587,GX587,GZ587,HB587,HD587,IA587,IC587,IG587,IW587,IY587,EB587,ED587,EF587,EH587,IE587)</f>
        <v>0</v>
      </c>
    </row>
    <row r="588" spans="5:9" ht="17.25" customHeight="1" x14ac:dyDescent="0.3">
      <c r="E588" s="265">
        <f t="shared" si="96"/>
        <v>0</v>
      </c>
      <c r="F588" s="265">
        <f t="shared" si="97"/>
        <v>0</v>
      </c>
      <c r="G588" s="265">
        <f t="shared" si="98"/>
        <v>0</v>
      </c>
      <c r="H588" s="265">
        <f t="shared" si="99"/>
        <v>0</v>
      </c>
      <c r="I588" s="265">
        <f t="shared" si="100"/>
        <v>0</v>
      </c>
    </row>
    <row r="589" spans="5:9" ht="17.25" customHeight="1" x14ac:dyDescent="0.3">
      <c r="E589" s="265">
        <f t="shared" si="96"/>
        <v>0</v>
      </c>
      <c r="F589" s="265">
        <f t="shared" si="97"/>
        <v>0</v>
      </c>
      <c r="G589" s="265">
        <f t="shared" si="98"/>
        <v>0</v>
      </c>
      <c r="H589" s="265">
        <f t="shared" si="99"/>
        <v>0</v>
      </c>
      <c r="I589" s="265">
        <f t="shared" si="100"/>
        <v>0</v>
      </c>
    </row>
    <row r="590" spans="5:9" ht="17.25" customHeight="1" x14ac:dyDescent="0.3">
      <c r="E590" s="265">
        <f t="shared" si="96"/>
        <v>0</v>
      </c>
      <c r="F590" s="265">
        <f t="shared" si="97"/>
        <v>0</v>
      </c>
      <c r="G590" s="265">
        <f t="shared" si="98"/>
        <v>0</v>
      </c>
      <c r="H590" s="265">
        <f t="shared" si="99"/>
        <v>0</v>
      </c>
      <c r="I590" s="265">
        <f t="shared" si="100"/>
        <v>0</v>
      </c>
    </row>
    <row r="591" spans="5:9" ht="17.25" customHeight="1" x14ac:dyDescent="0.3">
      <c r="E591" s="265">
        <f t="shared" si="96"/>
        <v>0</v>
      </c>
      <c r="F591" s="265">
        <f t="shared" si="97"/>
        <v>0</v>
      </c>
      <c r="G591" s="265">
        <f t="shared" si="98"/>
        <v>0</v>
      </c>
      <c r="H591" s="265">
        <f t="shared" si="99"/>
        <v>0</v>
      </c>
      <c r="I591" s="265">
        <f t="shared" si="100"/>
        <v>0</v>
      </c>
    </row>
    <row r="592" spans="5:9" ht="17.25" customHeight="1" x14ac:dyDescent="0.3">
      <c r="E592" s="265">
        <f t="shared" si="96"/>
        <v>0</v>
      </c>
      <c r="F592" s="265">
        <f t="shared" si="97"/>
        <v>0</v>
      </c>
      <c r="G592" s="265">
        <f t="shared" si="98"/>
        <v>0</v>
      </c>
      <c r="H592" s="265">
        <f t="shared" si="99"/>
        <v>0</v>
      </c>
      <c r="I592" s="265">
        <f t="shared" si="100"/>
        <v>0</v>
      </c>
    </row>
    <row r="593" spans="5:9" ht="17.25" customHeight="1" x14ac:dyDescent="0.3">
      <c r="E593" s="265">
        <f t="shared" si="96"/>
        <v>0</v>
      </c>
      <c r="F593" s="265">
        <f t="shared" si="97"/>
        <v>0</v>
      </c>
      <c r="G593" s="265">
        <f t="shared" si="98"/>
        <v>0</v>
      </c>
      <c r="H593" s="265">
        <f t="shared" si="99"/>
        <v>0</v>
      </c>
      <c r="I593" s="265">
        <f t="shared" si="100"/>
        <v>0</v>
      </c>
    </row>
    <row r="594" spans="5:9" ht="17.25" customHeight="1" x14ac:dyDescent="0.3">
      <c r="E594" s="265">
        <f t="shared" si="96"/>
        <v>0</v>
      </c>
      <c r="F594" s="265">
        <f t="shared" si="97"/>
        <v>0</v>
      </c>
      <c r="G594" s="265">
        <f t="shared" si="98"/>
        <v>0</v>
      </c>
      <c r="H594" s="265">
        <f t="shared" si="99"/>
        <v>0</v>
      </c>
      <c r="I594" s="265">
        <f t="shared" si="100"/>
        <v>0</v>
      </c>
    </row>
    <row r="595" spans="5:9" ht="17.25" customHeight="1" x14ac:dyDescent="0.3">
      <c r="E595" s="265">
        <f t="shared" si="96"/>
        <v>0</v>
      </c>
      <c r="F595" s="265">
        <f t="shared" si="97"/>
        <v>0</v>
      </c>
      <c r="G595" s="265">
        <f t="shared" si="98"/>
        <v>0</v>
      </c>
      <c r="H595" s="265">
        <f t="shared" si="99"/>
        <v>0</v>
      </c>
      <c r="I595" s="265">
        <f t="shared" si="100"/>
        <v>0</v>
      </c>
    </row>
    <row r="596" spans="5:9" ht="17.25" customHeight="1" x14ac:dyDescent="0.3">
      <c r="E596" s="265">
        <f t="shared" si="96"/>
        <v>0</v>
      </c>
      <c r="F596" s="265">
        <f t="shared" si="97"/>
        <v>0</v>
      </c>
      <c r="G596" s="265">
        <f t="shared" si="98"/>
        <v>0</v>
      </c>
      <c r="H596" s="265">
        <f t="shared" si="99"/>
        <v>0</v>
      </c>
      <c r="I596" s="265">
        <f t="shared" si="100"/>
        <v>0</v>
      </c>
    </row>
    <row r="597" spans="5:9" ht="17.25" customHeight="1" x14ac:dyDescent="0.3">
      <c r="E597" s="265">
        <f t="shared" si="96"/>
        <v>0</v>
      </c>
      <c r="F597" s="265">
        <f t="shared" si="97"/>
        <v>0</v>
      </c>
      <c r="G597" s="265">
        <f t="shared" si="98"/>
        <v>0</v>
      </c>
      <c r="H597" s="265">
        <f t="shared" si="99"/>
        <v>0</v>
      </c>
      <c r="I597" s="265">
        <f t="shared" si="100"/>
        <v>0</v>
      </c>
    </row>
    <row r="598" spans="5:9" ht="17.25" customHeight="1" x14ac:dyDescent="0.3">
      <c r="E598" s="265">
        <f t="shared" si="96"/>
        <v>0</v>
      </c>
      <c r="F598" s="265">
        <f t="shared" si="97"/>
        <v>0</v>
      </c>
      <c r="G598" s="265">
        <f t="shared" si="98"/>
        <v>0</v>
      </c>
      <c r="H598" s="265">
        <f t="shared" si="99"/>
        <v>0</v>
      </c>
      <c r="I598" s="265">
        <f t="shared" si="100"/>
        <v>0</v>
      </c>
    </row>
    <row r="599" spans="5:9" ht="17.25" customHeight="1" x14ac:dyDescent="0.3">
      <c r="E599" s="265">
        <f t="shared" si="96"/>
        <v>0</v>
      </c>
      <c r="F599" s="265">
        <f t="shared" si="97"/>
        <v>0</v>
      </c>
      <c r="G599" s="265">
        <f t="shared" si="98"/>
        <v>0</v>
      </c>
      <c r="H599" s="265">
        <f t="shared" si="99"/>
        <v>0</v>
      </c>
      <c r="I599" s="265">
        <f t="shared" si="100"/>
        <v>0</v>
      </c>
    </row>
    <row r="600" spans="5:9" ht="17.25" customHeight="1" x14ac:dyDescent="0.3">
      <c r="E600" s="265">
        <f t="shared" si="96"/>
        <v>0</v>
      </c>
      <c r="F600" s="265">
        <f t="shared" si="97"/>
        <v>0</v>
      </c>
      <c r="G600" s="265">
        <f t="shared" si="98"/>
        <v>0</v>
      </c>
      <c r="H600" s="265">
        <f t="shared" si="99"/>
        <v>0</v>
      </c>
      <c r="I600" s="265">
        <f t="shared" si="100"/>
        <v>0</v>
      </c>
    </row>
    <row r="601" spans="5:9" ht="17.25" customHeight="1" x14ac:dyDescent="0.3">
      <c r="E601" s="265">
        <f t="shared" si="96"/>
        <v>0</v>
      </c>
      <c r="F601" s="265">
        <f t="shared" si="97"/>
        <v>0</v>
      </c>
      <c r="G601" s="265">
        <f t="shared" si="98"/>
        <v>0</v>
      </c>
      <c r="H601" s="265">
        <f t="shared" si="99"/>
        <v>0</v>
      </c>
      <c r="I601" s="265">
        <f t="shared" si="100"/>
        <v>0</v>
      </c>
    </row>
    <row r="602" spans="5:9" ht="17.25" customHeight="1" x14ac:dyDescent="0.3">
      <c r="E602" s="265">
        <f t="shared" si="96"/>
        <v>0</v>
      </c>
      <c r="F602" s="265">
        <f t="shared" si="97"/>
        <v>0</v>
      </c>
      <c r="G602" s="265">
        <f t="shared" si="98"/>
        <v>0</v>
      </c>
      <c r="H602" s="265">
        <f t="shared" si="99"/>
        <v>0</v>
      </c>
      <c r="I602" s="265">
        <f t="shared" si="100"/>
        <v>0</v>
      </c>
    </row>
    <row r="603" spans="5:9" ht="17.25" customHeight="1" x14ac:dyDescent="0.3">
      <c r="E603" s="265">
        <f t="shared" si="96"/>
        <v>0</v>
      </c>
      <c r="F603" s="265">
        <f t="shared" si="97"/>
        <v>0</v>
      </c>
      <c r="G603" s="265">
        <f t="shared" si="98"/>
        <v>0</v>
      </c>
      <c r="H603" s="265">
        <f t="shared" si="99"/>
        <v>0</v>
      </c>
      <c r="I603" s="265">
        <f t="shared" si="100"/>
        <v>0</v>
      </c>
    </row>
    <row r="604" spans="5:9" ht="17.25" customHeight="1" x14ac:dyDescent="0.3">
      <c r="E604" s="265">
        <f t="shared" si="96"/>
        <v>0</v>
      </c>
      <c r="F604" s="265">
        <f t="shared" si="97"/>
        <v>0</v>
      </c>
      <c r="G604" s="265">
        <f t="shared" si="98"/>
        <v>0</v>
      </c>
      <c r="H604" s="265">
        <f t="shared" si="99"/>
        <v>0</v>
      </c>
      <c r="I604" s="265">
        <f t="shared" si="100"/>
        <v>0</v>
      </c>
    </row>
    <row r="605" spans="5:9" ht="17.25" customHeight="1" x14ac:dyDescent="0.3">
      <c r="E605" s="265">
        <f t="shared" si="96"/>
        <v>0</v>
      </c>
      <c r="F605" s="265">
        <f t="shared" si="97"/>
        <v>0</v>
      </c>
      <c r="G605" s="265">
        <f t="shared" si="98"/>
        <v>0</v>
      </c>
      <c r="H605" s="265">
        <f t="shared" si="99"/>
        <v>0</v>
      </c>
      <c r="I605" s="265">
        <f t="shared" si="100"/>
        <v>0</v>
      </c>
    </row>
    <row r="606" spans="5:9" ht="17.25" customHeight="1" x14ac:dyDescent="0.3">
      <c r="E606" s="265">
        <f t="shared" si="96"/>
        <v>0</v>
      </c>
      <c r="F606" s="265">
        <f t="shared" si="97"/>
        <v>0</v>
      </c>
      <c r="G606" s="265">
        <f t="shared" si="98"/>
        <v>0</v>
      </c>
      <c r="H606" s="265">
        <f t="shared" si="99"/>
        <v>0</v>
      </c>
      <c r="I606" s="265">
        <f t="shared" si="100"/>
        <v>0</v>
      </c>
    </row>
    <row r="607" spans="5:9" ht="17.25" customHeight="1" x14ac:dyDescent="0.3">
      <c r="E607" s="265">
        <f t="shared" si="96"/>
        <v>0</v>
      </c>
      <c r="F607" s="265">
        <f t="shared" si="97"/>
        <v>0</v>
      </c>
      <c r="G607" s="265">
        <f t="shared" si="98"/>
        <v>0</v>
      </c>
      <c r="H607" s="265">
        <f t="shared" si="99"/>
        <v>0</v>
      </c>
      <c r="I607" s="265">
        <f t="shared" si="100"/>
        <v>0</v>
      </c>
    </row>
    <row r="608" spans="5:9" ht="17.25" customHeight="1" x14ac:dyDescent="0.3">
      <c r="E608" s="265">
        <f t="shared" si="96"/>
        <v>0</v>
      </c>
      <c r="F608" s="265">
        <f t="shared" si="97"/>
        <v>0</v>
      </c>
      <c r="G608" s="265">
        <f t="shared" si="98"/>
        <v>0</v>
      </c>
      <c r="H608" s="265">
        <f t="shared" si="99"/>
        <v>0</v>
      </c>
      <c r="I608" s="265">
        <f t="shared" si="100"/>
        <v>0</v>
      </c>
    </row>
    <row r="609" spans="5:9" ht="17.25" customHeight="1" x14ac:dyDescent="0.3">
      <c r="E609" s="265">
        <f t="shared" si="96"/>
        <v>0</v>
      </c>
      <c r="F609" s="265">
        <f t="shared" si="97"/>
        <v>0</v>
      </c>
      <c r="G609" s="265">
        <f t="shared" si="98"/>
        <v>0</v>
      </c>
      <c r="H609" s="265">
        <f t="shared" si="99"/>
        <v>0</v>
      </c>
      <c r="I609" s="265">
        <f t="shared" si="100"/>
        <v>0</v>
      </c>
    </row>
    <row r="610" spans="5:9" ht="17.25" customHeight="1" x14ac:dyDescent="0.3">
      <c r="E610" s="265">
        <f t="shared" si="96"/>
        <v>0</v>
      </c>
      <c r="F610" s="265">
        <f t="shared" si="97"/>
        <v>0</v>
      </c>
      <c r="G610" s="265">
        <f t="shared" si="98"/>
        <v>0</v>
      </c>
      <c r="H610" s="265">
        <f t="shared" si="99"/>
        <v>0</v>
      </c>
      <c r="I610" s="265">
        <f t="shared" si="100"/>
        <v>0</v>
      </c>
    </row>
    <row r="611" spans="5:9" ht="17.25" customHeight="1" x14ac:dyDescent="0.3">
      <c r="E611" s="265">
        <f t="shared" si="96"/>
        <v>0</v>
      </c>
      <c r="F611" s="265">
        <f t="shared" si="97"/>
        <v>0</v>
      </c>
      <c r="G611" s="265">
        <f t="shared" si="98"/>
        <v>0</v>
      </c>
      <c r="H611" s="265">
        <f t="shared" si="99"/>
        <v>0</v>
      </c>
      <c r="I611" s="265">
        <f t="shared" si="100"/>
        <v>0</v>
      </c>
    </row>
    <row r="612" spans="5:9" ht="17.25" customHeight="1" x14ac:dyDescent="0.3">
      <c r="E612" s="265">
        <f t="shared" si="96"/>
        <v>0</v>
      </c>
      <c r="F612" s="265">
        <f t="shared" si="97"/>
        <v>0</v>
      </c>
      <c r="G612" s="265">
        <f t="shared" si="98"/>
        <v>0</v>
      </c>
      <c r="H612" s="265">
        <f t="shared" si="99"/>
        <v>0</v>
      </c>
      <c r="I612" s="265">
        <f t="shared" si="100"/>
        <v>0</v>
      </c>
    </row>
    <row r="613" spans="5:9" ht="17.25" customHeight="1" x14ac:dyDescent="0.3">
      <c r="E613" s="265">
        <f t="shared" si="96"/>
        <v>0</v>
      </c>
      <c r="F613" s="265">
        <f t="shared" si="97"/>
        <v>0</v>
      </c>
      <c r="G613" s="265">
        <f t="shared" si="98"/>
        <v>0</v>
      </c>
      <c r="H613" s="265">
        <f t="shared" si="99"/>
        <v>0</v>
      </c>
      <c r="I613" s="265">
        <f t="shared" si="100"/>
        <v>0</v>
      </c>
    </row>
    <row r="614" spans="5:9" ht="17.25" customHeight="1" x14ac:dyDescent="0.3">
      <c r="E614" s="265">
        <f t="shared" si="96"/>
        <v>0</v>
      </c>
      <c r="F614" s="265">
        <f t="shared" si="97"/>
        <v>0</v>
      </c>
      <c r="G614" s="265">
        <f t="shared" si="98"/>
        <v>0</v>
      </c>
      <c r="H614" s="265">
        <f t="shared" si="99"/>
        <v>0</v>
      </c>
      <c r="I614" s="265">
        <f t="shared" si="100"/>
        <v>0</v>
      </c>
    </row>
    <row r="615" spans="5:9" ht="17.25" customHeight="1" x14ac:dyDescent="0.3">
      <c r="E615" s="265">
        <f t="shared" si="96"/>
        <v>0</v>
      </c>
      <c r="F615" s="265">
        <f t="shared" si="97"/>
        <v>0</v>
      </c>
      <c r="G615" s="265">
        <f t="shared" si="98"/>
        <v>0</v>
      </c>
      <c r="H615" s="265">
        <f t="shared" si="99"/>
        <v>0</v>
      </c>
      <c r="I615" s="265">
        <f t="shared" si="100"/>
        <v>0</v>
      </c>
    </row>
    <row r="616" spans="5:9" ht="17.25" customHeight="1" x14ac:dyDescent="0.3">
      <c r="E616" s="265">
        <f t="shared" si="96"/>
        <v>0</v>
      </c>
      <c r="F616" s="265">
        <f t="shared" si="97"/>
        <v>0</v>
      </c>
      <c r="G616" s="265">
        <f t="shared" si="98"/>
        <v>0</v>
      </c>
      <c r="H616" s="265">
        <f t="shared" si="99"/>
        <v>0</v>
      </c>
      <c r="I616" s="265">
        <f t="shared" si="100"/>
        <v>0</v>
      </c>
    </row>
    <row r="617" spans="5:9" ht="17.25" customHeight="1" x14ac:dyDescent="0.3">
      <c r="E617" s="265">
        <f t="shared" si="96"/>
        <v>0</v>
      </c>
      <c r="F617" s="265">
        <f t="shared" si="97"/>
        <v>0</v>
      </c>
      <c r="G617" s="265">
        <f t="shared" si="98"/>
        <v>0</v>
      </c>
      <c r="H617" s="265">
        <f t="shared" si="99"/>
        <v>0</v>
      </c>
      <c r="I617" s="265">
        <f t="shared" si="100"/>
        <v>0</v>
      </c>
    </row>
    <row r="618" spans="5:9" ht="17.25" customHeight="1" x14ac:dyDescent="0.3">
      <c r="E618" s="265">
        <f t="shared" si="96"/>
        <v>0</v>
      </c>
      <c r="F618" s="265">
        <f t="shared" si="97"/>
        <v>0</v>
      </c>
      <c r="G618" s="265">
        <f t="shared" si="98"/>
        <v>0</v>
      </c>
      <c r="H618" s="265">
        <f t="shared" si="99"/>
        <v>0</v>
      </c>
      <c r="I618" s="265">
        <f t="shared" si="100"/>
        <v>0</v>
      </c>
    </row>
    <row r="619" spans="5:9" ht="17.25" customHeight="1" x14ac:dyDescent="0.3">
      <c r="E619" s="265">
        <f t="shared" si="96"/>
        <v>0</v>
      </c>
      <c r="F619" s="265">
        <f t="shared" si="97"/>
        <v>0</v>
      </c>
      <c r="G619" s="265">
        <f t="shared" si="98"/>
        <v>0</v>
      </c>
      <c r="H619" s="265">
        <f t="shared" si="99"/>
        <v>0</v>
      </c>
      <c r="I619" s="265">
        <f t="shared" si="100"/>
        <v>0</v>
      </c>
    </row>
    <row r="620" spans="5:9" ht="17.25" customHeight="1" x14ac:dyDescent="0.3">
      <c r="E620" s="265">
        <f t="shared" si="96"/>
        <v>0</v>
      </c>
      <c r="F620" s="265">
        <f t="shared" si="97"/>
        <v>0</v>
      </c>
      <c r="G620" s="265">
        <f t="shared" si="98"/>
        <v>0</v>
      </c>
      <c r="H620" s="265">
        <f t="shared" si="99"/>
        <v>0</v>
      </c>
      <c r="I620" s="265">
        <f t="shared" si="100"/>
        <v>0</v>
      </c>
    </row>
    <row r="621" spans="5:9" ht="17.25" customHeight="1" x14ac:dyDescent="0.3">
      <c r="E621" s="265">
        <f t="shared" si="96"/>
        <v>0</v>
      </c>
      <c r="F621" s="265">
        <f t="shared" si="97"/>
        <v>0</v>
      </c>
      <c r="G621" s="265">
        <f t="shared" si="98"/>
        <v>0</v>
      </c>
      <c r="H621" s="265">
        <f t="shared" si="99"/>
        <v>0</v>
      </c>
      <c r="I621" s="265">
        <f t="shared" si="100"/>
        <v>0</v>
      </c>
    </row>
    <row r="622" spans="5:9" ht="17.25" customHeight="1" x14ac:dyDescent="0.3">
      <c r="E622" s="265">
        <f t="shared" si="96"/>
        <v>0</v>
      </c>
      <c r="F622" s="265">
        <f t="shared" si="97"/>
        <v>0</v>
      </c>
      <c r="G622" s="265">
        <f t="shared" si="98"/>
        <v>0</v>
      </c>
      <c r="H622" s="265">
        <f t="shared" si="99"/>
        <v>0</v>
      </c>
      <c r="I622" s="265">
        <f t="shared" si="100"/>
        <v>0</v>
      </c>
    </row>
    <row r="623" spans="5:9" ht="17.25" customHeight="1" x14ac:dyDescent="0.3">
      <c r="E623" s="265">
        <f t="shared" si="96"/>
        <v>0</v>
      </c>
      <c r="F623" s="265">
        <f t="shared" si="97"/>
        <v>0</v>
      </c>
      <c r="G623" s="265">
        <f t="shared" si="98"/>
        <v>0</v>
      </c>
      <c r="H623" s="265">
        <f t="shared" si="99"/>
        <v>0</v>
      </c>
      <c r="I623" s="265">
        <f t="shared" si="100"/>
        <v>0</v>
      </c>
    </row>
    <row r="624" spans="5:9" ht="17.25" customHeight="1" x14ac:dyDescent="0.3">
      <c r="E624" s="265">
        <f t="shared" si="96"/>
        <v>0</v>
      </c>
      <c r="F624" s="265">
        <f t="shared" si="97"/>
        <v>0</v>
      </c>
      <c r="G624" s="265">
        <f t="shared" si="98"/>
        <v>0</v>
      </c>
      <c r="H624" s="265">
        <f t="shared" si="99"/>
        <v>0</v>
      </c>
      <c r="I624" s="265">
        <f t="shared" si="100"/>
        <v>0</v>
      </c>
    </row>
    <row r="625" spans="5:9" ht="17.25" customHeight="1" x14ac:dyDescent="0.3">
      <c r="E625" s="265">
        <f t="shared" si="96"/>
        <v>0</v>
      </c>
      <c r="F625" s="265">
        <f t="shared" si="97"/>
        <v>0</v>
      </c>
      <c r="G625" s="265">
        <f t="shared" si="98"/>
        <v>0</v>
      </c>
      <c r="H625" s="265">
        <f t="shared" si="99"/>
        <v>0</v>
      </c>
      <c r="I625" s="265">
        <f t="shared" si="100"/>
        <v>0</v>
      </c>
    </row>
    <row r="626" spans="5:9" ht="17.25" customHeight="1" x14ac:dyDescent="0.3">
      <c r="E626" s="265">
        <f t="shared" si="96"/>
        <v>0</v>
      </c>
      <c r="F626" s="265">
        <f t="shared" si="97"/>
        <v>0</v>
      </c>
      <c r="G626" s="265">
        <f t="shared" si="98"/>
        <v>0</v>
      </c>
      <c r="H626" s="265">
        <f t="shared" si="99"/>
        <v>0</v>
      </c>
      <c r="I626" s="265">
        <f t="shared" si="100"/>
        <v>0</v>
      </c>
    </row>
    <row r="627" spans="5:9" ht="17.25" customHeight="1" x14ac:dyDescent="0.3">
      <c r="E627" s="265">
        <f t="shared" si="96"/>
        <v>0</v>
      </c>
      <c r="F627" s="265">
        <f t="shared" si="97"/>
        <v>0</v>
      </c>
      <c r="G627" s="265">
        <f t="shared" si="98"/>
        <v>0</v>
      </c>
      <c r="H627" s="265">
        <f t="shared" si="99"/>
        <v>0</v>
      </c>
      <c r="I627" s="265">
        <f t="shared" si="100"/>
        <v>0</v>
      </c>
    </row>
    <row r="628" spans="5:9" ht="17.25" customHeight="1" x14ac:dyDescent="0.3">
      <c r="E628" s="265">
        <f t="shared" si="96"/>
        <v>0</v>
      </c>
      <c r="F628" s="265">
        <f t="shared" si="97"/>
        <v>0</v>
      </c>
      <c r="G628" s="265">
        <f t="shared" si="98"/>
        <v>0</v>
      </c>
      <c r="H628" s="265">
        <f t="shared" si="99"/>
        <v>0</v>
      </c>
      <c r="I628" s="265">
        <f t="shared" si="100"/>
        <v>0</v>
      </c>
    </row>
    <row r="629" spans="5:9" ht="17.25" customHeight="1" x14ac:dyDescent="0.3">
      <c r="E629" s="265">
        <f t="shared" si="96"/>
        <v>0</v>
      </c>
      <c r="F629" s="265">
        <f t="shared" si="97"/>
        <v>0</v>
      </c>
      <c r="G629" s="265">
        <f t="shared" si="98"/>
        <v>0</v>
      </c>
      <c r="H629" s="265">
        <f t="shared" si="99"/>
        <v>0</v>
      </c>
      <c r="I629" s="265">
        <f t="shared" si="100"/>
        <v>0</v>
      </c>
    </row>
    <row r="630" spans="5:9" ht="17.25" customHeight="1" x14ac:dyDescent="0.3">
      <c r="E630" s="265">
        <f t="shared" si="96"/>
        <v>0</v>
      </c>
      <c r="F630" s="265">
        <f t="shared" si="97"/>
        <v>0</v>
      </c>
      <c r="G630" s="265">
        <f t="shared" si="98"/>
        <v>0</v>
      </c>
      <c r="H630" s="265">
        <f t="shared" si="99"/>
        <v>0</v>
      </c>
      <c r="I630" s="265">
        <f t="shared" si="100"/>
        <v>0</v>
      </c>
    </row>
    <row r="631" spans="5:9" ht="17.25" customHeight="1" x14ac:dyDescent="0.3">
      <c r="E631" s="265">
        <f t="shared" si="96"/>
        <v>0</v>
      </c>
      <c r="F631" s="265">
        <f t="shared" si="97"/>
        <v>0</v>
      </c>
      <c r="G631" s="265">
        <f t="shared" si="98"/>
        <v>0</v>
      </c>
      <c r="H631" s="265">
        <f t="shared" si="99"/>
        <v>0</v>
      </c>
      <c r="I631" s="265">
        <f t="shared" si="100"/>
        <v>0</v>
      </c>
    </row>
    <row r="632" spans="5:9" ht="17.25" customHeight="1" x14ac:dyDescent="0.3">
      <c r="E632" s="265">
        <f t="shared" si="96"/>
        <v>0</v>
      </c>
      <c r="F632" s="265">
        <f t="shared" si="97"/>
        <v>0</v>
      </c>
      <c r="G632" s="265">
        <f t="shared" si="98"/>
        <v>0</v>
      </c>
      <c r="H632" s="265">
        <f t="shared" si="99"/>
        <v>0</v>
      </c>
      <c r="I632" s="265">
        <f t="shared" si="100"/>
        <v>0</v>
      </c>
    </row>
    <row r="633" spans="5:9" ht="17.25" customHeight="1" x14ac:dyDescent="0.3">
      <c r="E633" s="265">
        <f t="shared" si="96"/>
        <v>0</v>
      </c>
      <c r="F633" s="265">
        <f t="shared" si="97"/>
        <v>0</v>
      </c>
      <c r="G633" s="265">
        <f t="shared" si="98"/>
        <v>0</v>
      </c>
      <c r="H633" s="265">
        <f t="shared" si="99"/>
        <v>0</v>
      </c>
      <c r="I633" s="265">
        <f t="shared" si="100"/>
        <v>0</v>
      </c>
    </row>
    <row r="634" spans="5:9" ht="17.25" customHeight="1" x14ac:dyDescent="0.3">
      <c r="E634" s="265">
        <f t="shared" si="96"/>
        <v>0</v>
      </c>
      <c r="F634" s="265">
        <f t="shared" si="97"/>
        <v>0</v>
      </c>
      <c r="G634" s="265">
        <f t="shared" si="98"/>
        <v>0</v>
      </c>
      <c r="H634" s="265">
        <f t="shared" si="99"/>
        <v>0</v>
      </c>
      <c r="I634" s="265">
        <f t="shared" si="100"/>
        <v>0</v>
      </c>
    </row>
    <row r="635" spans="5:9" ht="17.25" customHeight="1" x14ac:dyDescent="0.3">
      <c r="E635" s="265">
        <f t="shared" si="96"/>
        <v>0</v>
      </c>
      <c r="F635" s="265">
        <f t="shared" si="97"/>
        <v>0</v>
      </c>
      <c r="G635" s="265">
        <f t="shared" si="98"/>
        <v>0</v>
      </c>
      <c r="H635" s="265">
        <f t="shared" si="99"/>
        <v>0</v>
      </c>
      <c r="I635" s="265">
        <f t="shared" si="100"/>
        <v>0</v>
      </c>
    </row>
    <row r="636" spans="5:9" ht="17.25" customHeight="1" x14ac:dyDescent="0.3">
      <c r="E636" s="265">
        <f t="shared" si="96"/>
        <v>0</v>
      </c>
      <c r="F636" s="265">
        <f t="shared" si="97"/>
        <v>0</v>
      </c>
      <c r="G636" s="265">
        <f t="shared" si="98"/>
        <v>0</v>
      </c>
      <c r="H636" s="265">
        <f t="shared" si="99"/>
        <v>0</v>
      </c>
      <c r="I636" s="265">
        <f t="shared" si="100"/>
        <v>0</v>
      </c>
    </row>
    <row r="637" spans="5:9" ht="17.25" customHeight="1" x14ac:dyDescent="0.3">
      <c r="E637" s="265">
        <f t="shared" si="96"/>
        <v>0</v>
      </c>
      <c r="F637" s="265">
        <f t="shared" si="97"/>
        <v>0</v>
      </c>
      <c r="G637" s="265">
        <f t="shared" si="98"/>
        <v>0</v>
      </c>
      <c r="H637" s="265">
        <f t="shared" si="99"/>
        <v>0</v>
      </c>
      <c r="I637" s="265">
        <f t="shared" si="100"/>
        <v>0</v>
      </c>
    </row>
    <row r="638" spans="5:9" ht="17.25" customHeight="1" x14ac:dyDescent="0.3">
      <c r="E638" s="265">
        <f t="shared" si="96"/>
        <v>0</v>
      </c>
      <c r="F638" s="265">
        <f t="shared" si="97"/>
        <v>0</v>
      </c>
      <c r="G638" s="265">
        <f t="shared" si="98"/>
        <v>0</v>
      </c>
      <c r="H638" s="265">
        <f t="shared" si="99"/>
        <v>0</v>
      </c>
      <c r="I638" s="265">
        <f t="shared" si="100"/>
        <v>0</v>
      </c>
    </row>
    <row r="639" spans="5:9" ht="17.25" customHeight="1" x14ac:dyDescent="0.3">
      <c r="E639" s="265">
        <f t="shared" si="96"/>
        <v>0</v>
      </c>
      <c r="F639" s="265">
        <f t="shared" si="97"/>
        <v>0</v>
      </c>
      <c r="G639" s="265">
        <f t="shared" si="98"/>
        <v>0</v>
      </c>
      <c r="H639" s="265">
        <f t="shared" si="99"/>
        <v>0</v>
      </c>
      <c r="I639" s="265">
        <f t="shared" si="100"/>
        <v>0</v>
      </c>
    </row>
    <row r="640" spans="5:9" ht="17.25" customHeight="1" x14ac:dyDescent="0.3">
      <c r="E640" s="265">
        <f t="shared" si="96"/>
        <v>0</v>
      </c>
      <c r="F640" s="265">
        <f t="shared" si="97"/>
        <v>0</v>
      </c>
      <c r="G640" s="265">
        <f t="shared" si="98"/>
        <v>0</v>
      </c>
      <c r="H640" s="265">
        <f t="shared" si="99"/>
        <v>0</v>
      </c>
      <c r="I640" s="265">
        <f t="shared" si="100"/>
        <v>0</v>
      </c>
    </row>
    <row r="641" spans="5:9" ht="17.25" customHeight="1" x14ac:dyDescent="0.3">
      <c r="E641" s="265">
        <f t="shared" si="96"/>
        <v>0</v>
      </c>
      <c r="F641" s="265">
        <f t="shared" si="97"/>
        <v>0</v>
      </c>
      <c r="G641" s="265">
        <f t="shared" si="98"/>
        <v>0</v>
      </c>
      <c r="H641" s="265">
        <f t="shared" si="99"/>
        <v>0</v>
      </c>
      <c r="I641" s="265">
        <f t="shared" si="100"/>
        <v>0</v>
      </c>
    </row>
    <row r="642" spans="5:9" ht="17.25" customHeight="1" x14ac:dyDescent="0.3">
      <c r="E642" s="265">
        <f t="shared" si="96"/>
        <v>0</v>
      </c>
      <c r="F642" s="265">
        <f t="shared" si="97"/>
        <v>0</v>
      </c>
      <c r="G642" s="265">
        <f t="shared" si="98"/>
        <v>0</v>
      </c>
      <c r="H642" s="265">
        <f t="shared" si="99"/>
        <v>0</v>
      </c>
      <c r="I642" s="265">
        <f t="shared" si="100"/>
        <v>0</v>
      </c>
    </row>
    <row r="643" spans="5:9" ht="17.25" customHeight="1" x14ac:dyDescent="0.3">
      <c r="E643" s="265">
        <f t="shared" si="96"/>
        <v>0</v>
      </c>
      <c r="F643" s="265">
        <f t="shared" si="97"/>
        <v>0</v>
      </c>
      <c r="G643" s="265">
        <f t="shared" si="98"/>
        <v>0</v>
      </c>
      <c r="H643" s="265">
        <f t="shared" si="99"/>
        <v>0</v>
      </c>
      <c r="I643" s="265">
        <f t="shared" si="100"/>
        <v>0</v>
      </c>
    </row>
    <row r="644" spans="5:9" ht="17.25" customHeight="1" x14ac:dyDescent="0.3">
      <c r="E644" s="265">
        <f t="shared" si="96"/>
        <v>0</v>
      </c>
      <c r="F644" s="265">
        <f t="shared" si="97"/>
        <v>0</v>
      </c>
      <c r="G644" s="265">
        <f t="shared" si="98"/>
        <v>0</v>
      </c>
      <c r="H644" s="265">
        <f t="shared" si="99"/>
        <v>0</v>
      </c>
      <c r="I644" s="265">
        <f t="shared" si="100"/>
        <v>0</v>
      </c>
    </row>
    <row r="645" spans="5:9" ht="17.25" customHeight="1" x14ac:dyDescent="0.3">
      <c r="E645" s="265">
        <f t="shared" si="96"/>
        <v>0</v>
      </c>
      <c r="F645" s="265">
        <f t="shared" si="97"/>
        <v>0</v>
      </c>
      <c r="G645" s="265">
        <f t="shared" si="98"/>
        <v>0</v>
      </c>
      <c r="H645" s="265">
        <f t="shared" si="99"/>
        <v>0</v>
      </c>
      <c r="I645" s="265">
        <f t="shared" si="100"/>
        <v>0</v>
      </c>
    </row>
    <row r="646" spans="5:9" ht="17.25" customHeight="1" x14ac:dyDescent="0.3">
      <c r="E646" s="265">
        <f t="shared" si="96"/>
        <v>0</v>
      </c>
      <c r="F646" s="265">
        <f t="shared" si="97"/>
        <v>0</v>
      </c>
      <c r="G646" s="265">
        <f t="shared" si="98"/>
        <v>0</v>
      </c>
      <c r="H646" s="265">
        <f t="shared" si="99"/>
        <v>0</v>
      </c>
      <c r="I646" s="265">
        <f t="shared" si="100"/>
        <v>0</v>
      </c>
    </row>
    <row r="647" spans="5:9" ht="17.25" customHeight="1" x14ac:dyDescent="0.3">
      <c r="E647" s="265">
        <f t="shared" si="96"/>
        <v>0</v>
      </c>
      <c r="F647" s="265">
        <f t="shared" si="97"/>
        <v>0</v>
      </c>
      <c r="G647" s="265">
        <f t="shared" si="98"/>
        <v>0</v>
      </c>
      <c r="H647" s="265">
        <f t="shared" si="99"/>
        <v>0</v>
      </c>
      <c r="I647" s="265">
        <f t="shared" si="100"/>
        <v>0</v>
      </c>
    </row>
    <row r="648" spans="5:9" ht="17.25" customHeight="1" x14ac:dyDescent="0.3">
      <c r="E648" s="265">
        <f t="shared" si="96"/>
        <v>0</v>
      </c>
      <c r="F648" s="265">
        <f t="shared" si="97"/>
        <v>0</v>
      </c>
      <c r="G648" s="265">
        <f t="shared" si="98"/>
        <v>0</v>
      </c>
      <c r="H648" s="265">
        <f t="shared" si="99"/>
        <v>0</v>
      </c>
      <c r="I648" s="265">
        <f t="shared" si="100"/>
        <v>0</v>
      </c>
    </row>
    <row r="649" spans="5:9" ht="17.25" customHeight="1" x14ac:dyDescent="0.3">
      <c r="E649" s="265">
        <f t="shared" si="96"/>
        <v>0</v>
      </c>
      <c r="F649" s="265">
        <f t="shared" si="97"/>
        <v>0</v>
      </c>
      <c r="G649" s="265">
        <f t="shared" si="98"/>
        <v>0</v>
      </c>
      <c r="H649" s="265">
        <f t="shared" si="99"/>
        <v>0</v>
      </c>
      <c r="I649" s="265">
        <f t="shared" si="100"/>
        <v>0</v>
      </c>
    </row>
    <row r="650" spans="5:9" ht="17.25" customHeight="1" x14ac:dyDescent="0.3">
      <c r="E650" s="265">
        <f t="shared" si="96"/>
        <v>0</v>
      </c>
      <c r="F650" s="265">
        <f t="shared" si="97"/>
        <v>0</v>
      </c>
      <c r="G650" s="265">
        <f t="shared" si="98"/>
        <v>0</v>
      </c>
      <c r="H650" s="265">
        <f t="shared" si="99"/>
        <v>0</v>
      </c>
      <c r="I650" s="265">
        <f t="shared" si="100"/>
        <v>0</v>
      </c>
    </row>
    <row r="651" spans="5:9" ht="17.25" customHeight="1" x14ac:dyDescent="0.3">
      <c r="E651" s="265">
        <f t="shared" ref="E651:E714" si="101">SUM(F651,G651,H651,I651)</f>
        <v>0</v>
      </c>
      <c r="F651" s="265">
        <f t="shared" ref="F651:F714" si="102">SUM(M651,Q651,AI651,AM651,BV651,BZ651,DC651,DG651,DS651,DW651,EM651,EN651,EO651,EY651,EZ651,FA651,GM651,GQ651,HL651,HP651,IH651,IL651,)</f>
        <v>0</v>
      </c>
      <c r="G651" s="265">
        <f t="shared" ref="G651:G714" si="103">SUM(N651,R651,AJ651,AN651,BW651,CA651,DD651,DH651,DT651,DX651,EP651,EQ651,ER651,FB651,FC651,FD651,GN651,GR651,HM651,HQ651,II651,IM651,)</f>
        <v>0</v>
      </c>
      <c r="H651" s="265">
        <f t="shared" ref="H651:H714" si="104">SUM(O651,S651,U651,W651,Y651,AA651,AK651,AO651,AQ651,AS651,AU651,AW651,BC651,BE651,AY651,FK651,FL651,FM651,FQ651,FR651,BX651,CB651,DE651,DI651,DU651,DY651,ES651,ET651,EU651,FE651,FF651,FG651,GO651,GS651,HN651,HR651,HT651,HV651,HX651,HZ651,IJ651,IN651,IP651,IR651,IT651,IV651,FS651,FW651,FX651,FY651,GC651,GD651,GE651,GU651,GW651,GY651,HA651,HC651,IB651,IX651,IZ651,DK651,DM651,DO651,DQ651,IF651,EA651,EC651,EE651,EG651,ID651)</f>
        <v>0</v>
      </c>
      <c r="I651" s="265">
        <f t="shared" ref="I651:I714" si="105">SUM(P651,T651,V651,X651,Z651,AB651,AL651,AP651,AR651,AT651,AV651,AX651,BD651,BF651,BY651,CC651,DF651,DJ651,DV651,DZ651,EV651,EW651,EX651,FH651,FI651,FJ651,GP651,GT651,HO651,HS651,HU651,HW651,HY651,IK651,IO651,IQ651,IS651,IU651,JA651,AZ651,DL651,DN651,DP651,DR651,FN651,FO651,FP651,FT651,FU651,FV651,FZ651,GA651,GB651,GF651,GG651,GH651,GV651,GX651,GZ651,HB651,HD651,IA651,IC651,IG651,IW651,IY651,EB651,ED651,EF651,EH651,IE651)</f>
        <v>0</v>
      </c>
    </row>
    <row r="652" spans="5:9" ht="17.25" customHeight="1" x14ac:dyDescent="0.3">
      <c r="E652" s="265">
        <f t="shared" si="101"/>
        <v>0</v>
      </c>
      <c r="F652" s="265">
        <f t="shared" si="102"/>
        <v>0</v>
      </c>
      <c r="G652" s="265">
        <f t="shared" si="103"/>
        <v>0</v>
      </c>
      <c r="H652" s="265">
        <f t="shared" si="104"/>
        <v>0</v>
      </c>
      <c r="I652" s="265">
        <f t="shared" si="105"/>
        <v>0</v>
      </c>
    </row>
    <row r="653" spans="5:9" ht="17.25" customHeight="1" x14ac:dyDescent="0.3">
      <c r="E653" s="265">
        <f t="shared" si="101"/>
        <v>0</v>
      </c>
      <c r="F653" s="265">
        <f t="shared" si="102"/>
        <v>0</v>
      </c>
      <c r="G653" s="265">
        <f t="shared" si="103"/>
        <v>0</v>
      </c>
      <c r="H653" s="265">
        <f t="shared" si="104"/>
        <v>0</v>
      </c>
      <c r="I653" s="265">
        <f t="shared" si="105"/>
        <v>0</v>
      </c>
    </row>
    <row r="654" spans="5:9" ht="17.25" customHeight="1" x14ac:dyDescent="0.3">
      <c r="E654" s="265">
        <f t="shared" si="101"/>
        <v>0</v>
      </c>
      <c r="F654" s="265">
        <f t="shared" si="102"/>
        <v>0</v>
      </c>
      <c r="G654" s="265">
        <f t="shared" si="103"/>
        <v>0</v>
      </c>
      <c r="H654" s="265">
        <f t="shared" si="104"/>
        <v>0</v>
      </c>
      <c r="I654" s="265">
        <f t="shared" si="105"/>
        <v>0</v>
      </c>
    </row>
    <row r="655" spans="5:9" ht="17.25" customHeight="1" x14ac:dyDescent="0.3">
      <c r="E655" s="265">
        <f t="shared" si="101"/>
        <v>0</v>
      </c>
      <c r="F655" s="265">
        <f t="shared" si="102"/>
        <v>0</v>
      </c>
      <c r="G655" s="265">
        <f t="shared" si="103"/>
        <v>0</v>
      </c>
      <c r="H655" s="265">
        <f t="shared" si="104"/>
        <v>0</v>
      </c>
      <c r="I655" s="265">
        <f t="shared" si="105"/>
        <v>0</v>
      </c>
    </row>
    <row r="656" spans="5:9" ht="17.25" customHeight="1" x14ac:dyDescent="0.3">
      <c r="E656" s="265">
        <f t="shared" si="101"/>
        <v>0</v>
      </c>
      <c r="F656" s="265">
        <f t="shared" si="102"/>
        <v>0</v>
      </c>
      <c r="G656" s="265">
        <f t="shared" si="103"/>
        <v>0</v>
      </c>
      <c r="H656" s="265">
        <f t="shared" si="104"/>
        <v>0</v>
      </c>
      <c r="I656" s="265">
        <f t="shared" si="105"/>
        <v>0</v>
      </c>
    </row>
    <row r="657" spans="5:9" ht="17.25" customHeight="1" x14ac:dyDescent="0.3">
      <c r="E657" s="265">
        <f t="shared" si="101"/>
        <v>0</v>
      </c>
      <c r="F657" s="265">
        <f t="shared" si="102"/>
        <v>0</v>
      </c>
      <c r="G657" s="265">
        <f t="shared" si="103"/>
        <v>0</v>
      </c>
      <c r="H657" s="265">
        <f t="shared" si="104"/>
        <v>0</v>
      </c>
      <c r="I657" s="265">
        <f t="shared" si="105"/>
        <v>0</v>
      </c>
    </row>
    <row r="658" spans="5:9" ht="17.25" customHeight="1" x14ac:dyDescent="0.3">
      <c r="E658" s="265">
        <f t="shared" si="101"/>
        <v>0</v>
      </c>
      <c r="F658" s="265">
        <f t="shared" si="102"/>
        <v>0</v>
      </c>
      <c r="G658" s="265">
        <f t="shared" si="103"/>
        <v>0</v>
      </c>
      <c r="H658" s="265">
        <f t="shared" si="104"/>
        <v>0</v>
      </c>
      <c r="I658" s="265">
        <f t="shared" si="105"/>
        <v>0</v>
      </c>
    </row>
    <row r="659" spans="5:9" ht="17.25" customHeight="1" x14ac:dyDescent="0.3">
      <c r="E659" s="265">
        <f t="shared" si="101"/>
        <v>0</v>
      </c>
      <c r="F659" s="265">
        <f t="shared" si="102"/>
        <v>0</v>
      </c>
      <c r="G659" s="265">
        <f t="shared" si="103"/>
        <v>0</v>
      </c>
      <c r="H659" s="265">
        <f t="shared" si="104"/>
        <v>0</v>
      </c>
      <c r="I659" s="265">
        <f t="shared" si="105"/>
        <v>0</v>
      </c>
    </row>
    <row r="660" spans="5:9" ht="17.25" customHeight="1" x14ac:dyDescent="0.3">
      <c r="E660" s="265">
        <f t="shared" si="101"/>
        <v>0</v>
      </c>
      <c r="F660" s="265">
        <f t="shared" si="102"/>
        <v>0</v>
      </c>
      <c r="G660" s="265">
        <f t="shared" si="103"/>
        <v>0</v>
      </c>
      <c r="H660" s="265">
        <f t="shared" si="104"/>
        <v>0</v>
      </c>
      <c r="I660" s="265">
        <f t="shared" si="105"/>
        <v>0</v>
      </c>
    </row>
    <row r="661" spans="5:9" ht="17.25" customHeight="1" x14ac:dyDescent="0.3">
      <c r="E661" s="265">
        <f t="shared" si="101"/>
        <v>0</v>
      </c>
      <c r="F661" s="265">
        <f t="shared" si="102"/>
        <v>0</v>
      </c>
      <c r="G661" s="265">
        <f t="shared" si="103"/>
        <v>0</v>
      </c>
      <c r="H661" s="265">
        <f t="shared" si="104"/>
        <v>0</v>
      </c>
      <c r="I661" s="265">
        <f t="shared" si="105"/>
        <v>0</v>
      </c>
    </row>
    <row r="662" spans="5:9" ht="17.25" customHeight="1" x14ac:dyDescent="0.3">
      <c r="E662" s="265">
        <f t="shared" si="101"/>
        <v>0</v>
      </c>
      <c r="F662" s="265">
        <f t="shared" si="102"/>
        <v>0</v>
      </c>
      <c r="G662" s="265">
        <f t="shared" si="103"/>
        <v>0</v>
      </c>
      <c r="H662" s="265">
        <f t="shared" si="104"/>
        <v>0</v>
      </c>
      <c r="I662" s="265">
        <f t="shared" si="105"/>
        <v>0</v>
      </c>
    </row>
    <row r="663" spans="5:9" ht="17.25" customHeight="1" x14ac:dyDescent="0.3">
      <c r="E663" s="265">
        <f t="shared" si="101"/>
        <v>0</v>
      </c>
      <c r="F663" s="265">
        <f t="shared" si="102"/>
        <v>0</v>
      </c>
      <c r="G663" s="265">
        <f t="shared" si="103"/>
        <v>0</v>
      </c>
      <c r="H663" s="265">
        <f t="shared" si="104"/>
        <v>0</v>
      </c>
      <c r="I663" s="265">
        <f t="shared" si="105"/>
        <v>0</v>
      </c>
    </row>
    <row r="664" spans="5:9" ht="17.25" customHeight="1" x14ac:dyDescent="0.3">
      <c r="E664" s="265">
        <f t="shared" si="101"/>
        <v>0</v>
      </c>
      <c r="F664" s="265">
        <f t="shared" si="102"/>
        <v>0</v>
      </c>
      <c r="G664" s="265">
        <f t="shared" si="103"/>
        <v>0</v>
      </c>
      <c r="H664" s="265">
        <f t="shared" si="104"/>
        <v>0</v>
      </c>
      <c r="I664" s="265">
        <f t="shared" si="105"/>
        <v>0</v>
      </c>
    </row>
    <row r="665" spans="5:9" ht="17.25" customHeight="1" x14ac:dyDescent="0.3">
      <c r="E665" s="265">
        <f t="shared" si="101"/>
        <v>0</v>
      </c>
      <c r="F665" s="265">
        <f t="shared" si="102"/>
        <v>0</v>
      </c>
      <c r="G665" s="265">
        <f t="shared" si="103"/>
        <v>0</v>
      </c>
      <c r="H665" s="265">
        <f t="shared" si="104"/>
        <v>0</v>
      </c>
      <c r="I665" s="265">
        <f t="shared" si="105"/>
        <v>0</v>
      </c>
    </row>
    <row r="666" spans="5:9" ht="17.25" customHeight="1" x14ac:dyDescent="0.3">
      <c r="E666" s="265">
        <f t="shared" si="101"/>
        <v>0</v>
      </c>
      <c r="F666" s="265">
        <f t="shared" si="102"/>
        <v>0</v>
      </c>
      <c r="G666" s="265">
        <f t="shared" si="103"/>
        <v>0</v>
      </c>
      <c r="H666" s="265">
        <f t="shared" si="104"/>
        <v>0</v>
      </c>
      <c r="I666" s="265">
        <f t="shared" si="105"/>
        <v>0</v>
      </c>
    </row>
    <row r="667" spans="5:9" ht="17.25" customHeight="1" x14ac:dyDescent="0.3">
      <c r="E667" s="265">
        <f t="shared" si="101"/>
        <v>0</v>
      </c>
      <c r="F667" s="265">
        <f t="shared" si="102"/>
        <v>0</v>
      </c>
      <c r="G667" s="265">
        <f t="shared" si="103"/>
        <v>0</v>
      </c>
      <c r="H667" s="265">
        <f t="shared" si="104"/>
        <v>0</v>
      </c>
      <c r="I667" s="265">
        <f t="shared" si="105"/>
        <v>0</v>
      </c>
    </row>
    <row r="668" spans="5:9" ht="17.25" customHeight="1" x14ac:dyDescent="0.3">
      <c r="E668" s="265">
        <f t="shared" si="101"/>
        <v>0</v>
      </c>
      <c r="F668" s="265">
        <f t="shared" si="102"/>
        <v>0</v>
      </c>
      <c r="G668" s="265">
        <f t="shared" si="103"/>
        <v>0</v>
      </c>
      <c r="H668" s="265">
        <f t="shared" si="104"/>
        <v>0</v>
      </c>
      <c r="I668" s="265">
        <f t="shared" si="105"/>
        <v>0</v>
      </c>
    </row>
    <row r="669" spans="5:9" ht="17.25" customHeight="1" x14ac:dyDescent="0.3">
      <c r="E669" s="265">
        <f t="shared" si="101"/>
        <v>0</v>
      </c>
      <c r="F669" s="265">
        <f t="shared" si="102"/>
        <v>0</v>
      </c>
      <c r="G669" s="265">
        <f t="shared" si="103"/>
        <v>0</v>
      </c>
      <c r="H669" s="265">
        <f t="shared" si="104"/>
        <v>0</v>
      </c>
      <c r="I669" s="265">
        <f t="shared" si="105"/>
        <v>0</v>
      </c>
    </row>
    <row r="670" spans="5:9" ht="17.25" customHeight="1" x14ac:dyDescent="0.3">
      <c r="E670" s="265">
        <f t="shared" si="101"/>
        <v>0</v>
      </c>
      <c r="F670" s="265">
        <f t="shared" si="102"/>
        <v>0</v>
      </c>
      <c r="G670" s="265">
        <f t="shared" si="103"/>
        <v>0</v>
      </c>
      <c r="H670" s="265">
        <f t="shared" si="104"/>
        <v>0</v>
      </c>
      <c r="I670" s="265">
        <f t="shared" si="105"/>
        <v>0</v>
      </c>
    </row>
    <row r="671" spans="5:9" ht="17.25" customHeight="1" x14ac:dyDescent="0.3">
      <c r="E671" s="265">
        <f t="shared" si="101"/>
        <v>0</v>
      </c>
      <c r="F671" s="265">
        <f t="shared" si="102"/>
        <v>0</v>
      </c>
      <c r="G671" s="265">
        <f t="shared" si="103"/>
        <v>0</v>
      </c>
      <c r="H671" s="265">
        <f t="shared" si="104"/>
        <v>0</v>
      </c>
      <c r="I671" s="265">
        <f t="shared" si="105"/>
        <v>0</v>
      </c>
    </row>
    <row r="672" spans="5:9" ht="17.25" customHeight="1" x14ac:dyDescent="0.3">
      <c r="E672" s="265">
        <f t="shared" si="101"/>
        <v>0</v>
      </c>
      <c r="F672" s="265">
        <f t="shared" si="102"/>
        <v>0</v>
      </c>
      <c r="G672" s="265">
        <f t="shared" si="103"/>
        <v>0</v>
      </c>
      <c r="H672" s="265">
        <f t="shared" si="104"/>
        <v>0</v>
      </c>
      <c r="I672" s="265">
        <f t="shared" si="105"/>
        <v>0</v>
      </c>
    </row>
    <row r="673" spans="5:9" ht="17.25" customHeight="1" x14ac:dyDescent="0.3">
      <c r="E673" s="265">
        <f t="shared" si="101"/>
        <v>0</v>
      </c>
      <c r="F673" s="265">
        <f t="shared" si="102"/>
        <v>0</v>
      </c>
      <c r="G673" s="265">
        <f t="shared" si="103"/>
        <v>0</v>
      </c>
      <c r="H673" s="265">
        <f t="shared" si="104"/>
        <v>0</v>
      </c>
      <c r="I673" s="265">
        <f t="shared" si="105"/>
        <v>0</v>
      </c>
    </row>
    <row r="674" spans="5:9" ht="17.25" customHeight="1" x14ac:dyDescent="0.3">
      <c r="E674" s="265">
        <f t="shared" si="101"/>
        <v>0</v>
      </c>
      <c r="F674" s="265">
        <f t="shared" si="102"/>
        <v>0</v>
      </c>
      <c r="G674" s="265">
        <f t="shared" si="103"/>
        <v>0</v>
      </c>
      <c r="H674" s="265">
        <f t="shared" si="104"/>
        <v>0</v>
      </c>
      <c r="I674" s="265">
        <f t="shared" si="105"/>
        <v>0</v>
      </c>
    </row>
    <row r="675" spans="5:9" ht="17.25" customHeight="1" x14ac:dyDescent="0.3">
      <c r="E675" s="265">
        <f t="shared" si="101"/>
        <v>0</v>
      </c>
      <c r="F675" s="265">
        <f t="shared" si="102"/>
        <v>0</v>
      </c>
      <c r="G675" s="265">
        <f t="shared" si="103"/>
        <v>0</v>
      </c>
      <c r="H675" s="265">
        <f t="shared" si="104"/>
        <v>0</v>
      </c>
      <c r="I675" s="265">
        <f t="shared" si="105"/>
        <v>0</v>
      </c>
    </row>
    <row r="676" spans="5:9" ht="17.25" customHeight="1" x14ac:dyDescent="0.3">
      <c r="E676" s="265">
        <f t="shared" si="101"/>
        <v>0</v>
      </c>
      <c r="F676" s="265">
        <f t="shared" si="102"/>
        <v>0</v>
      </c>
      <c r="G676" s="265">
        <f t="shared" si="103"/>
        <v>0</v>
      </c>
      <c r="H676" s="265">
        <f t="shared" si="104"/>
        <v>0</v>
      </c>
      <c r="I676" s="265">
        <f t="shared" si="105"/>
        <v>0</v>
      </c>
    </row>
    <row r="677" spans="5:9" ht="17.25" customHeight="1" x14ac:dyDescent="0.3">
      <c r="E677" s="265">
        <f t="shared" si="101"/>
        <v>0</v>
      </c>
      <c r="F677" s="265">
        <f t="shared" si="102"/>
        <v>0</v>
      </c>
      <c r="G677" s="265">
        <f t="shared" si="103"/>
        <v>0</v>
      </c>
      <c r="H677" s="265">
        <f t="shared" si="104"/>
        <v>0</v>
      </c>
      <c r="I677" s="265">
        <f t="shared" si="105"/>
        <v>0</v>
      </c>
    </row>
    <row r="678" spans="5:9" ht="17.25" customHeight="1" x14ac:dyDescent="0.3">
      <c r="E678" s="265">
        <f t="shared" si="101"/>
        <v>0</v>
      </c>
      <c r="F678" s="265">
        <f t="shared" si="102"/>
        <v>0</v>
      </c>
      <c r="G678" s="265">
        <f t="shared" si="103"/>
        <v>0</v>
      </c>
      <c r="H678" s="265">
        <f t="shared" si="104"/>
        <v>0</v>
      </c>
      <c r="I678" s="265">
        <f t="shared" si="105"/>
        <v>0</v>
      </c>
    </row>
    <row r="679" spans="5:9" ht="17.25" customHeight="1" x14ac:dyDescent="0.3">
      <c r="E679" s="265">
        <f t="shared" si="101"/>
        <v>0</v>
      </c>
      <c r="F679" s="265">
        <f t="shared" si="102"/>
        <v>0</v>
      </c>
      <c r="G679" s="265">
        <f t="shared" si="103"/>
        <v>0</v>
      </c>
      <c r="H679" s="265">
        <f t="shared" si="104"/>
        <v>0</v>
      </c>
      <c r="I679" s="265">
        <f t="shared" si="105"/>
        <v>0</v>
      </c>
    </row>
    <row r="680" spans="5:9" ht="17.25" customHeight="1" x14ac:dyDescent="0.3">
      <c r="E680" s="265">
        <f t="shared" si="101"/>
        <v>0</v>
      </c>
      <c r="F680" s="265">
        <f t="shared" si="102"/>
        <v>0</v>
      </c>
      <c r="G680" s="265">
        <f t="shared" si="103"/>
        <v>0</v>
      </c>
      <c r="H680" s="265">
        <f t="shared" si="104"/>
        <v>0</v>
      </c>
      <c r="I680" s="265">
        <f t="shared" si="105"/>
        <v>0</v>
      </c>
    </row>
    <row r="681" spans="5:9" ht="17.25" customHeight="1" x14ac:dyDescent="0.3">
      <c r="E681" s="265">
        <f t="shared" si="101"/>
        <v>0</v>
      </c>
      <c r="F681" s="265">
        <f t="shared" si="102"/>
        <v>0</v>
      </c>
      <c r="G681" s="265">
        <f t="shared" si="103"/>
        <v>0</v>
      </c>
      <c r="H681" s="265">
        <f t="shared" si="104"/>
        <v>0</v>
      </c>
      <c r="I681" s="265">
        <f t="shared" si="105"/>
        <v>0</v>
      </c>
    </row>
    <row r="682" spans="5:9" ht="17.25" customHeight="1" x14ac:dyDescent="0.3">
      <c r="E682" s="265">
        <f t="shared" si="101"/>
        <v>0</v>
      </c>
      <c r="F682" s="265">
        <f t="shared" si="102"/>
        <v>0</v>
      </c>
      <c r="G682" s="265">
        <f t="shared" si="103"/>
        <v>0</v>
      </c>
      <c r="H682" s="265">
        <f t="shared" si="104"/>
        <v>0</v>
      </c>
      <c r="I682" s="265">
        <f t="shared" si="105"/>
        <v>0</v>
      </c>
    </row>
    <row r="683" spans="5:9" ht="17.25" customHeight="1" x14ac:dyDescent="0.3">
      <c r="E683" s="265">
        <f t="shared" si="101"/>
        <v>0</v>
      </c>
      <c r="F683" s="265">
        <f t="shared" si="102"/>
        <v>0</v>
      </c>
      <c r="G683" s="265">
        <f t="shared" si="103"/>
        <v>0</v>
      </c>
      <c r="H683" s="265">
        <f t="shared" si="104"/>
        <v>0</v>
      </c>
      <c r="I683" s="265">
        <f t="shared" si="105"/>
        <v>0</v>
      </c>
    </row>
    <row r="684" spans="5:9" ht="17.25" customHeight="1" x14ac:dyDescent="0.3">
      <c r="E684" s="265">
        <f t="shared" si="101"/>
        <v>0</v>
      </c>
      <c r="F684" s="265">
        <f t="shared" si="102"/>
        <v>0</v>
      </c>
      <c r="G684" s="265">
        <f t="shared" si="103"/>
        <v>0</v>
      </c>
      <c r="H684" s="265">
        <f t="shared" si="104"/>
        <v>0</v>
      </c>
      <c r="I684" s="265">
        <f t="shared" si="105"/>
        <v>0</v>
      </c>
    </row>
    <row r="685" spans="5:9" ht="17.25" customHeight="1" x14ac:dyDescent="0.3">
      <c r="E685" s="265">
        <f t="shared" si="101"/>
        <v>0</v>
      </c>
      <c r="F685" s="265">
        <f t="shared" si="102"/>
        <v>0</v>
      </c>
      <c r="G685" s="265">
        <f t="shared" si="103"/>
        <v>0</v>
      </c>
      <c r="H685" s="265">
        <f t="shared" si="104"/>
        <v>0</v>
      </c>
      <c r="I685" s="265">
        <f t="shared" si="105"/>
        <v>0</v>
      </c>
    </row>
    <row r="686" spans="5:9" ht="17.25" customHeight="1" x14ac:dyDescent="0.3">
      <c r="E686" s="265">
        <f t="shared" si="101"/>
        <v>0</v>
      </c>
      <c r="F686" s="265">
        <f t="shared" si="102"/>
        <v>0</v>
      </c>
      <c r="G686" s="265">
        <f t="shared" si="103"/>
        <v>0</v>
      </c>
      <c r="H686" s="265">
        <f t="shared" si="104"/>
        <v>0</v>
      </c>
      <c r="I686" s="265">
        <f t="shared" si="105"/>
        <v>0</v>
      </c>
    </row>
    <row r="687" spans="5:9" ht="17.25" customHeight="1" x14ac:dyDescent="0.3">
      <c r="E687" s="265">
        <f t="shared" si="101"/>
        <v>0</v>
      </c>
      <c r="F687" s="265">
        <f t="shared" si="102"/>
        <v>0</v>
      </c>
      <c r="G687" s="265">
        <f t="shared" si="103"/>
        <v>0</v>
      </c>
      <c r="H687" s="265">
        <f t="shared" si="104"/>
        <v>0</v>
      </c>
      <c r="I687" s="265">
        <f t="shared" si="105"/>
        <v>0</v>
      </c>
    </row>
    <row r="688" spans="5:9" ht="17.25" customHeight="1" x14ac:dyDescent="0.3">
      <c r="E688" s="265">
        <f t="shared" si="101"/>
        <v>0</v>
      </c>
      <c r="F688" s="265">
        <f t="shared" si="102"/>
        <v>0</v>
      </c>
      <c r="G688" s="265">
        <f t="shared" si="103"/>
        <v>0</v>
      </c>
      <c r="H688" s="265">
        <f t="shared" si="104"/>
        <v>0</v>
      </c>
      <c r="I688" s="265">
        <f t="shared" si="105"/>
        <v>0</v>
      </c>
    </row>
    <row r="689" spans="5:9" ht="17.25" customHeight="1" x14ac:dyDescent="0.3">
      <c r="E689" s="265">
        <f t="shared" si="101"/>
        <v>0</v>
      </c>
      <c r="F689" s="265">
        <f t="shared" si="102"/>
        <v>0</v>
      </c>
      <c r="G689" s="265">
        <f t="shared" si="103"/>
        <v>0</v>
      </c>
      <c r="H689" s="265">
        <f t="shared" si="104"/>
        <v>0</v>
      </c>
      <c r="I689" s="265">
        <f t="shared" si="105"/>
        <v>0</v>
      </c>
    </row>
    <row r="690" spans="5:9" ht="17.25" customHeight="1" x14ac:dyDescent="0.3">
      <c r="E690" s="265">
        <f t="shared" si="101"/>
        <v>0</v>
      </c>
      <c r="F690" s="265">
        <f t="shared" si="102"/>
        <v>0</v>
      </c>
      <c r="G690" s="265">
        <f t="shared" si="103"/>
        <v>0</v>
      </c>
      <c r="H690" s="265">
        <f t="shared" si="104"/>
        <v>0</v>
      </c>
      <c r="I690" s="265">
        <f t="shared" si="105"/>
        <v>0</v>
      </c>
    </row>
    <row r="691" spans="5:9" ht="17.25" customHeight="1" x14ac:dyDescent="0.3">
      <c r="E691" s="265">
        <f t="shared" si="101"/>
        <v>0</v>
      </c>
      <c r="F691" s="265">
        <f t="shared" si="102"/>
        <v>0</v>
      </c>
      <c r="G691" s="265">
        <f t="shared" si="103"/>
        <v>0</v>
      </c>
      <c r="H691" s="265">
        <f t="shared" si="104"/>
        <v>0</v>
      </c>
      <c r="I691" s="265">
        <f t="shared" si="105"/>
        <v>0</v>
      </c>
    </row>
    <row r="692" spans="5:9" ht="17.25" customHeight="1" x14ac:dyDescent="0.3">
      <c r="E692" s="265">
        <f t="shared" si="101"/>
        <v>0</v>
      </c>
      <c r="F692" s="265">
        <f t="shared" si="102"/>
        <v>0</v>
      </c>
      <c r="G692" s="265">
        <f t="shared" si="103"/>
        <v>0</v>
      </c>
      <c r="H692" s="265">
        <f t="shared" si="104"/>
        <v>0</v>
      </c>
      <c r="I692" s="265">
        <f t="shared" si="105"/>
        <v>0</v>
      </c>
    </row>
    <row r="693" spans="5:9" ht="17.25" customHeight="1" x14ac:dyDescent="0.3">
      <c r="E693" s="265">
        <f t="shared" si="101"/>
        <v>0</v>
      </c>
      <c r="F693" s="265">
        <f t="shared" si="102"/>
        <v>0</v>
      </c>
      <c r="G693" s="265">
        <f t="shared" si="103"/>
        <v>0</v>
      </c>
      <c r="H693" s="265">
        <f t="shared" si="104"/>
        <v>0</v>
      </c>
      <c r="I693" s="265">
        <f t="shared" si="105"/>
        <v>0</v>
      </c>
    </row>
    <row r="694" spans="5:9" ht="17.25" customHeight="1" x14ac:dyDescent="0.3">
      <c r="E694" s="265">
        <f t="shared" si="101"/>
        <v>0</v>
      </c>
      <c r="F694" s="265">
        <f t="shared" si="102"/>
        <v>0</v>
      </c>
      <c r="G694" s="265">
        <f t="shared" si="103"/>
        <v>0</v>
      </c>
      <c r="H694" s="265">
        <f t="shared" si="104"/>
        <v>0</v>
      </c>
      <c r="I694" s="265">
        <f t="shared" si="105"/>
        <v>0</v>
      </c>
    </row>
    <row r="695" spans="5:9" ht="17.25" customHeight="1" x14ac:dyDescent="0.3">
      <c r="E695" s="265">
        <f t="shared" si="101"/>
        <v>0</v>
      </c>
      <c r="F695" s="265">
        <f t="shared" si="102"/>
        <v>0</v>
      </c>
      <c r="G695" s="265">
        <f t="shared" si="103"/>
        <v>0</v>
      </c>
      <c r="H695" s="265">
        <f t="shared" si="104"/>
        <v>0</v>
      </c>
      <c r="I695" s="265">
        <f t="shared" si="105"/>
        <v>0</v>
      </c>
    </row>
    <row r="696" spans="5:9" ht="17.25" customHeight="1" x14ac:dyDescent="0.3">
      <c r="E696" s="265">
        <f t="shared" si="101"/>
        <v>0</v>
      </c>
      <c r="F696" s="265">
        <f t="shared" si="102"/>
        <v>0</v>
      </c>
      <c r="G696" s="265">
        <f t="shared" si="103"/>
        <v>0</v>
      </c>
      <c r="H696" s="265">
        <f t="shared" si="104"/>
        <v>0</v>
      </c>
      <c r="I696" s="265">
        <f t="shared" si="105"/>
        <v>0</v>
      </c>
    </row>
    <row r="697" spans="5:9" ht="17.25" customHeight="1" x14ac:dyDescent="0.3">
      <c r="E697" s="265">
        <f t="shared" si="101"/>
        <v>0</v>
      </c>
      <c r="F697" s="265">
        <f t="shared" si="102"/>
        <v>0</v>
      </c>
      <c r="G697" s="265">
        <f t="shared" si="103"/>
        <v>0</v>
      </c>
      <c r="H697" s="265">
        <f t="shared" si="104"/>
        <v>0</v>
      </c>
      <c r="I697" s="265">
        <f t="shared" si="105"/>
        <v>0</v>
      </c>
    </row>
    <row r="698" spans="5:9" ht="17.25" customHeight="1" x14ac:dyDescent="0.3">
      <c r="E698" s="265">
        <f t="shared" si="101"/>
        <v>0</v>
      </c>
      <c r="F698" s="265">
        <f t="shared" si="102"/>
        <v>0</v>
      </c>
      <c r="G698" s="265">
        <f t="shared" si="103"/>
        <v>0</v>
      </c>
      <c r="H698" s="265">
        <f t="shared" si="104"/>
        <v>0</v>
      </c>
      <c r="I698" s="265">
        <f t="shared" si="105"/>
        <v>0</v>
      </c>
    </row>
    <row r="699" spans="5:9" ht="17.25" customHeight="1" x14ac:dyDescent="0.3">
      <c r="E699" s="265">
        <f t="shared" si="101"/>
        <v>0</v>
      </c>
      <c r="F699" s="265">
        <f t="shared" si="102"/>
        <v>0</v>
      </c>
      <c r="G699" s="265">
        <f t="shared" si="103"/>
        <v>0</v>
      </c>
      <c r="H699" s="265">
        <f t="shared" si="104"/>
        <v>0</v>
      </c>
      <c r="I699" s="265">
        <f t="shared" si="105"/>
        <v>0</v>
      </c>
    </row>
    <row r="700" spans="5:9" ht="17.25" customHeight="1" x14ac:dyDescent="0.3">
      <c r="E700" s="265">
        <f t="shared" si="101"/>
        <v>0</v>
      </c>
      <c r="F700" s="265">
        <f t="shared" si="102"/>
        <v>0</v>
      </c>
      <c r="G700" s="265">
        <f t="shared" si="103"/>
        <v>0</v>
      </c>
      <c r="H700" s="265">
        <f t="shared" si="104"/>
        <v>0</v>
      </c>
      <c r="I700" s="265">
        <f t="shared" si="105"/>
        <v>0</v>
      </c>
    </row>
    <row r="701" spans="5:9" ht="17.25" customHeight="1" x14ac:dyDescent="0.3">
      <c r="E701" s="265">
        <f t="shared" si="101"/>
        <v>0</v>
      </c>
      <c r="F701" s="265">
        <f t="shared" si="102"/>
        <v>0</v>
      </c>
      <c r="G701" s="265">
        <f t="shared" si="103"/>
        <v>0</v>
      </c>
      <c r="H701" s="265">
        <f t="shared" si="104"/>
        <v>0</v>
      </c>
      <c r="I701" s="265">
        <f t="shared" si="105"/>
        <v>0</v>
      </c>
    </row>
    <row r="702" spans="5:9" ht="17.25" customHeight="1" x14ac:dyDescent="0.3">
      <c r="E702" s="265">
        <f t="shared" si="101"/>
        <v>0</v>
      </c>
      <c r="F702" s="265">
        <f t="shared" si="102"/>
        <v>0</v>
      </c>
      <c r="G702" s="265">
        <f t="shared" si="103"/>
        <v>0</v>
      </c>
      <c r="H702" s="265">
        <f t="shared" si="104"/>
        <v>0</v>
      </c>
      <c r="I702" s="265">
        <f t="shared" si="105"/>
        <v>0</v>
      </c>
    </row>
    <row r="703" spans="5:9" ht="17.25" customHeight="1" x14ac:dyDescent="0.3">
      <c r="E703" s="265">
        <f t="shared" si="101"/>
        <v>0</v>
      </c>
      <c r="F703" s="265">
        <f t="shared" si="102"/>
        <v>0</v>
      </c>
      <c r="G703" s="265">
        <f t="shared" si="103"/>
        <v>0</v>
      </c>
      <c r="H703" s="265">
        <f t="shared" si="104"/>
        <v>0</v>
      </c>
      <c r="I703" s="265">
        <f t="shared" si="105"/>
        <v>0</v>
      </c>
    </row>
    <row r="704" spans="5:9" ht="17.25" customHeight="1" x14ac:dyDescent="0.3">
      <c r="E704" s="265">
        <f t="shared" si="101"/>
        <v>0</v>
      </c>
      <c r="F704" s="265">
        <f t="shared" si="102"/>
        <v>0</v>
      </c>
      <c r="G704" s="265">
        <f t="shared" si="103"/>
        <v>0</v>
      </c>
      <c r="H704" s="265">
        <f t="shared" si="104"/>
        <v>0</v>
      </c>
      <c r="I704" s="265">
        <f t="shared" si="105"/>
        <v>0</v>
      </c>
    </row>
    <row r="705" spans="5:9" ht="17.25" customHeight="1" x14ac:dyDescent="0.3">
      <c r="E705" s="265">
        <f t="shared" si="101"/>
        <v>0</v>
      </c>
      <c r="F705" s="265">
        <f t="shared" si="102"/>
        <v>0</v>
      </c>
      <c r="G705" s="265">
        <f t="shared" si="103"/>
        <v>0</v>
      </c>
      <c r="H705" s="265">
        <f t="shared" si="104"/>
        <v>0</v>
      </c>
      <c r="I705" s="265">
        <f t="shared" si="105"/>
        <v>0</v>
      </c>
    </row>
    <row r="706" spans="5:9" ht="17.25" customHeight="1" x14ac:dyDescent="0.3">
      <c r="E706" s="265">
        <f t="shared" si="101"/>
        <v>0</v>
      </c>
      <c r="F706" s="265">
        <f t="shared" si="102"/>
        <v>0</v>
      </c>
      <c r="G706" s="265">
        <f t="shared" si="103"/>
        <v>0</v>
      </c>
      <c r="H706" s="265">
        <f t="shared" si="104"/>
        <v>0</v>
      </c>
      <c r="I706" s="265">
        <f t="shared" si="105"/>
        <v>0</v>
      </c>
    </row>
    <row r="707" spans="5:9" ht="17.25" customHeight="1" x14ac:dyDescent="0.3">
      <c r="E707" s="265">
        <f t="shared" si="101"/>
        <v>0</v>
      </c>
      <c r="F707" s="265">
        <f t="shared" si="102"/>
        <v>0</v>
      </c>
      <c r="G707" s="265">
        <f t="shared" si="103"/>
        <v>0</v>
      </c>
      <c r="H707" s="265">
        <f t="shared" si="104"/>
        <v>0</v>
      </c>
      <c r="I707" s="265">
        <f t="shared" si="105"/>
        <v>0</v>
      </c>
    </row>
    <row r="708" spans="5:9" ht="17.25" customHeight="1" x14ac:dyDescent="0.3">
      <c r="E708" s="265">
        <f t="shared" si="101"/>
        <v>0</v>
      </c>
      <c r="F708" s="265">
        <f t="shared" si="102"/>
        <v>0</v>
      </c>
      <c r="G708" s="265">
        <f t="shared" si="103"/>
        <v>0</v>
      </c>
      <c r="H708" s="265">
        <f t="shared" si="104"/>
        <v>0</v>
      </c>
      <c r="I708" s="265">
        <f t="shared" si="105"/>
        <v>0</v>
      </c>
    </row>
    <row r="709" spans="5:9" ht="17.25" customHeight="1" x14ac:dyDescent="0.3">
      <c r="E709" s="265">
        <f t="shared" si="101"/>
        <v>0</v>
      </c>
      <c r="F709" s="265">
        <f t="shared" si="102"/>
        <v>0</v>
      </c>
      <c r="G709" s="265">
        <f t="shared" si="103"/>
        <v>0</v>
      </c>
      <c r="H709" s="265">
        <f t="shared" si="104"/>
        <v>0</v>
      </c>
      <c r="I709" s="265">
        <f t="shared" si="105"/>
        <v>0</v>
      </c>
    </row>
    <row r="710" spans="5:9" ht="17.25" customHeight="1" x14ac:dyDescent="0.3">
      <c r="E710" s="265">
        <f t="shared" si="101"/>
        <v>0</v>
      </c>
      <c r="F710" s="265">
        <f t="shared" si="102"/>
        <v>0</v>
      </c>
      <c r="G710" s="265">
        <f t="shared" si="103"/>
        <v>0</v>
      </c>
      <c r="H710" s="265">
        <f t="shared" si="104"/>
        <v>0</v>
      </c>
      <c r="I710" s="265">
        <f t="shared" si="105"/>
        <v>0</v>
      </c>
    </row>
    <row r="711" spans="5:9" ht="17.25" customHeight="1" x14ac:dyDescent="0.3">
      <c r="E711" s="265">
        <f t="shared" si="101"/>
        <v>0</v>
      </c>
      <c r="F711" s="265">
        <f t="shared" si="102"/>
        <v>0</v>
      </c>
      <c r="G711" s="265">
        <f t="shared" si="103"/>
        <v>0</v>
      </c>
      <c r="H711" s="265">
        <f t="shared" si="104"/>
        <v>0</v>
      </c>
      <c r="I711" s="265">
        <f t="shared" si="105"/>
        <v>0</v>
      </c>
    </row>
    <row r="712" spans="5:9" ht="17.25" customHeight="1" x14ac:dyDescent="0.3">
      <c r="E712" s="265">
        <f t="shared" si="101"/>
        <v>0</v>
      </c>
      <c r="F712" s="265">
        <f t="shared" si="102"/>
        <v>0</v>
      </c>
      <c r="G712" s="265">
        <f t="shared" si="103"/>
        <v>0</v>
      </c>
      <c r="H712" s="265">
        <f t="shared" si="104"/>
        <v>0</v>
      </c>
      <c r="I712" s="265">
        <f t="shared" si="105"/>
        <v>0</v>
      </c>
    </row>
    <row r="713" spans="5:9" ht="17.25" customHeight="1" x14ac:dyDescent="0.3">
      <c r="E713" s="265">
        <f t="shared" si="101"/>
        <v>0</v>
      </c>
      <c r="F713" s="265">
        <f t="shared" si="102"/>
        <v>0</v>
      </c>
      <c r="G713" s="265">
        <f t="shared" si="103"/>
        <v>0</v>
      </c>
      <c r="H713" s="265">
        <f t="shared" si="104"/>
        <v>0</v>
      </c>
      <c r="I713" s="265">
        <f t="shared" si="105"/>
        <v>0</v>
      </c>
    </row>
    <row r="714" spans="5:9" ht="17.25" customHeight="1" x14ac:dyDescent="0.3">
      <c r="E714" s="265">
        <f t="shared" si="101"/>
        <v>0</v>
      </c>
      <c r="F714" s="265">
        <f t="shared" si="102"/>
        <v>0</v>
      </c>
      <c r="G714" s="265">
        <f t="shared" si="103"/>
        <v>0</v>
      </c>
      <c r="H714" s="265">
        <f t="shared" si="104"/>
        <v>0</v>
      </c>
      <c r="I714" s="265">
        <f t="shared" si="105"/>
        <v>0</v>
      </c>
    </row>
    <row r="715" spans="5:9" ht="17.25" customHeight="1" x14ac:dyDescent="0.3">
      <c r="E715" s="265">
        <f t="shared" ref="E715:E778" si="106">SUM(F715,G715,H715,I715)</f>
        <v>0</v>
      </c>
      <c r="F715" s="265">
        <f t="shared" ref="F715:F778" si="107">SUM(M715,Q715,AI715,AM715,BV715,BZ715,DC715,DG715,DS715,DW715,EM715,EN715,EO715,EY715,EZ715,FA715,GM715,GQ715,HL715,HP715,IH715,IL715,)</f>
        <v>0</v>
      </c>
      <c r="G715" s="265">
        <f t="shared" ref="G715:G778" si="108">SUM(N715,R715,AJ715,AN715,BW715,CA715,DD715,DH715,DT715,DX715,EP715,EQ715,ER715,FB715,FC715,FD715,GN715,GR715,HM715,HQ715,II715,IM715,)</f>
        <v>0</v>
      </c>
      <c r="H715" s="265">
        <f t="shared" ref="H715:H778" si="109">SUM(O715,S715,U715,W715,Y715,AA715,AK715,AO715,AQ715,AS715,AU715,AW715,BC715,BE715,AY715,FK715,FL715,FM715,FQ715,FR715,BX715,CB715,DE715,DI715,DU715,DY715,ES715,ET715,EU715,FE715,FF715,FG715,GO715,GS715,HN715,HR715,HT715,HV715,HX715,HZ715,IJ715,IN715,IP715,IR715,IT715,IV715,FS715,FW715,FX715,FY715,GC715,GD715,GE715,GU715,GW715,GY715,HA715,HC715,IB715,IX715,IZ715,DK715,DM715,DO715,DQ715,IF715,EA715,EC715,EE715,EG715,ID715)</f>
        <v>0</v>
      </c>
      <c r="I715" s="265">
        <f t="shared" ref="I715:I778" si="110">SUM(P715,T715,V715,X715,Z715,AB715,AL715,AP715,AR715,AT715,AV715,AX715,BD715,BF715,BY715,CC715,DF715,DJ715,DV715,DZ715,EV715,EW715,EX715,FH715,FI715,FJ715,GP715,GT715,HO715,HS715,HU715,HW715,HY715,IK715,IO715,IQ715,IS715,IU715,JA715,AZ715,DL715,DN715,DP715,DR715,FN715,FO715,FP715,FT715,FU715,FV715,FZ715,GA715,GB715,GF715,GG715,GH715,GV715,GX715,GZ715,HB715,HD715,IA715,IC715,IG715,IW715,IY715,EB715,ED715,EF715,EH715,IE715)</f>
        <v>0</v>
      </c>
    </row>
    <row r="716" spans="5:9" ht="17.25" customHeight="1" x14ac:dyDescent="0.3">
      <c r="E716" s="265">
        <f t="shared" si="106"/>
        <v>0</v>
      </c>
      <c r="F716" s="265">
        <f t="shared" si="107"/>
        <v>0</v>
      </c>
      <c r="G716" s="265">
        <f t="shared" si="108"/>
        <v>0</v>
      </c>
      <c r="H716" s="265">
        <f t="shared" si="109"/>
        <v>0</v>
      </c>
      <c r="I716" s="265">
        <f t="shared" si="110"/>
        <v>0</v>
      </c>
    </row>
    <row r="717" spans="5:9" ht="17.25" customHeight="1" x14ac:dyDescent="0.3">
      <c r="E717" s="265">
        <f t="shared" si="106"/>
        <v>0</v>
      </c>
      <c r="F717" s="265">
        <f t="shared" si="107"/>
        <v>0</v>
      </c>
      <c r="G717" s="265">
        <f t="shared" si="108"/>
        <v>0</v>
      </c>
      <c r="H717" s="265">
        <f t="shared" si="109"/>
        <v>0</v>
      </c>
      <c r="I717" s="265">
        <f t="shared" si="110"/>
        <v>0</v>
      </c>
    </row>
    <row r="718" spans="5:9" ht="17.25" customHeight="1" x14ac:dyDescent="0.3">
      <c r="E718" s="265">
        <f t="shared" si="106"/>
        <v>0</v>
      </c>
      <c r="F718" s="265">
        <f t="shared" si="107"/>
        <v>0</v>
      </c>
      <c r="G718" s="265">
        <f t="shared" si="108"/>
        <v>0</v>
      </c>
      <c r="H718" s="265">
        <f t="shared" si="109"/>
        <v>0</v>
      </c>
      <c r="I718" s="265">
        <f t="shared" si="110"/>
        <v>0</v>
      </c>
    </row>
    <row r="719" spans="5:9" ht="17.25" customHeight="1" x14ac:dyDescent="0.3">
      <c r="E719" s="265">
        <f t="shared" si="106"/>
        <v>0</v>
      </c>
      <c r="F719" s="265">
        <f t="shared" si="107"/>
        <v>0</v>
      </c>
      <c r="G719" s="265">
        <f t="shared" si="108"/>
        <v>0</v>
      </c>
      <c r="H719" s="265">
        <f t="shared" si="109"/>
        <v>0</v>
      </c>
      <c r="I719" s="265">
        <f t="shared" si="110"/>
        <v>0</v>
      </c>
    </row>
    <row r="720" spans="5:9" ht="17.25" customHeight="1" x14ac:dyDescent="0.3">
      <c r="E720" s="265">
        <f t="shared" si="106"/>
        <v>0</v>
      </c>
      <c r="F720" s="265">
        <f t="shared" si="107"/>
        <v>0</v>
      </c>
      <c r="G720" s="265">
        <f t="shared" si="108"/>
        <v>0</v>
      </c>
      <c r="H720" s="265">
        <f t="shared" si="109"/>
        <v>0</v>
      </c>
      <c r="I720" s="265">
        <f t="shared" si="110"/>
        <v>0</v>
      </c>
    </row>
    <row r="721" spans="5:9" ht="17.25" customHeight="1" x14ac:dyDescent="0.3">
      <c r="E721" s="265">
        <f t="shared" si="106"/>
        <v>0</v>
      </c>
      <c r="F721" s="265">
        <f t="shared" si="107"/>
        <v>0</v>
      </c>
      <c r="G721" s="265">
        <f t="shared" si="108"/>
        <v>0</v>
      </c>
      <c r="H721" s="265">
        <f t="shared" si="109"/>
        <v>0</v>
      </c>
      <c r="I721" s="265">
        <f t="shared" si="110"/>
        <v>0</v>
      </c>
    </row>
    <row r="722" spans="5:9" ht="17.25" customHeight="1" x14ac:dyDescent="0.3">
      <c r="E722" s="265">
        <f t="shared" si="106"/>
        <v>0</v>
      </c>
      <c r="F722" s="265">
        <f t="shared" si="107"/>
        <v>0</v>
      </c>
      <c r="G722" s="265">
        <f t="shared" si="108"/>
        <v>0</v>
      </c>
      <c r="H722" s="265">
        <f t="shared" si="109"/>
        <v>0</v>
      </c>
      <c r="I722" s="265">
        <f t="shared" si="110"/>
        <v>0</v>
      </c>
    </row>
    <row r="723" spans="5:9" ht="17.25" customHeight="1" x14ac:dyDescent="0.3">
      <c r="E723" s="265">
        <f t="shared" si="106"/>
        <v>0</v>
      </c>
      <c r="F723" s="265">
        <f t="shared" si="107"/>
        <v>0</v>
      </c>
      <c r="G723" s="265">
        <f t="shared" si="108"/>
        <v>0</v>
      </c>
      <c r="H723" s="265">
        <f t="shared" si="109"/>
        <v>0</v>
      </c>
      <c r="I723" s="265">
        <f t="shared" si="110"/>
        <v>0</v>
      </c>
    </row>
    <row r="724" spans="5:9" ht="17.25" customHeight="1" x14ac:dyDescent="0.3">
      <c r="E724" s="265">
        <f t="shared" si="106"/>
        <v>0</v>
      </c>
      <c r="F724" s="265">
        <f t="shared" si="107"/>
        <v>0</v>
      </c>
      <c r="G724" s="265">
        <f t="shared" si="108"/>
        <v>0</v>
      </c>
      <c r="H724" s="265">
        <f t="shared" si="109"/>
        <v>0</v>
      </c>
      <c r="I724" s="265">
        <f t="shared" si="110"/>
        <v>0</v>
      </c>
    </row>
    <row r="725" spans="5:9" ht="17.25" customHeight="1" x14ac:dyDescent="0.3">
      <c r="E725" s="265">
        <f t="shared" si="106"/>
        <v>0</v>
      </c>
      <c r="F725" s="265">
        <f t="shared" si="107"/>
        <v>0</v>
      </c>
      <c r="G725" s="265">
        <f t="shared" si="108"/>
        <v>0</v>
      </c>
      <c r="H725" s="265">
        <f t="shared" si="109"/>
        <v>0</v>
      </c>
      <c r="I725" s="265">
        <f t="shared" si="110"/>
        <v>0</v>
      </c>
    </row>
    <row r="726" spans="5:9" ht="17.25" customHeight="1" x14ac:dyDescent="0.3">
      <c r="E726" s="265">
        <f t="shared" si="106"/>
        <v>0</v>
      </c>
      <c r="F726" s="265">
        <f t="shared" si="107"/>
        <v>0</v>
      </c>
      <c r="G726" s="265">
        <f t="shared" si="108"/>
        <v>0</v>
      </c>
      <c r="H726" s="265">
        <f t="shared" si="109"/>
        <v>0</v>
      </c>
      <c r="I726" s="265">
        <f t="shared" si="110"/>
        <v>0</v>
      </c>
    </row>
    <row r="727" spans="5:9" ht="17.25" customHeight="1" x14ac:dyDescent="0.3">
      <c r="E727" s="265">
        <f t="shared" si="106"/>
        <v>0</v>
      </c>
      <c r="F727" s="265">
        <f t="shared" si="107"/>
        <v>0</v>
      </c>
      <c r="G727" s="265">
        <f t="shared" si="108"/>
        <v>0</v>
      </c>
      <c r="H727" s="265">
        <f t="shared" si="109"/>
        <v>0</v>
      </c>
      <c r="I727" s="265">
        <f t="shared" si="110"/>
        <v>0</v>
      </c>
    </row>
    <row r="728" spans="5:9" ht="17.25" customHeight="1" x14ac:dyDescent="0.3">
      <c r="E728" s="265">
        <f t="shared" si="106"/>
        <v>0</v>
      </c>
      <c r="F728" s="265">
        <f t="shared" si="107"/>
        <v>0</v>
      </c>
      <c r="G728" s="265">
        <f t="shared" si="108"/>
        <v>0</v>
      </c>
      <c r="H728" s="265">
        <f t="shared" si="109"/>
        <v>0</v>
      </c>
      <c r="I728" s="265">
        <f t="shared" si="110"/>
        <v>0</v>
      </c>
    </row>
    <row r="729" spans="5:9" ht="17.25" customHeight="1" x14ac:dyDescent="0.3">
      <c r="E729" s="265">
        <f t="shared" si="106"/>
        <v>0</v>
      </c>
      <c r="F729" s="265">
        <f t="shared" si="107"/>
        <v>0</v>
      </c>
      <c r="G729" s="265">
        <f t="shared" si="108"/>
        <v>0</v>
      </c>
      <c r="H729" s="265">
        <f t="shared" si="109"/>
        <v>0</v>
      </c>
      <c r="I729" s="265">
        <f t="shared" si="110"/>
        <v>0</v>
      </c>
    </row>
    <row r="730" spans="5:9" ht="17.25" customHeight="1" x14ac:dyDescent="0.3">
      <c r="E730" s="265">
        <f t="shared" si="106"/>
        <v>0</v>
      </c>
      <c r="F730" s="265">
        <f t="shared" si="107"/>
        <v>0</v>
      </c>
      <c r="G730" s="265">
        <f t="shared" si="108"/>
        <v>0</v>
      </c>
      <c r="H730" s="265">
        <f t="shared" si="109"/>
        <v>0</v>
      </c>
      <c r="I730" s="265">
        <f t="shared" si="110"/>
        <v>0</v>
      </c>
    </row>
    <row r="731" spans="5:9" ht="17.25" customHeight="1" x14ac:dyDescent="0.3">
      <c r="E731" s="265">
        <f t="shared" si="106"/>
        <v>0</v>
      </c>
      <c r="F731" s="265">
        <f t="shared" si="107"/>
        <v>0</v>
      </c>
      <c r="G731" s="265">
        <f t="shared" si="108"/>
        <v>0</v>
      </c>
      <c r="H731" s="265">
        <f t="shared" si="109"/>
        <v>0</v>
      </c>
      <c r="I731" s="265">
        <f t="shared" si="110"/>
        <v>0</v>
      </c>
    </row>
    <row r="732" spans="5:9" ht="17.25" customHeight="1" x14ac:dyDescent="0.3">
      <c r="E732" s="265">
        <f t="shared" si="106"/>
        <v>0</v>
      </c>
      <c r="F732" s="265">
        <f t="shared" si="107"/>
        <v>0</v>
      </c>
      <c r="G732" s="265">
        <f t="shared" si="108"/>
        <v>0</v>
      </c>
      <c r="H732" s="265">
        <f t="shared" si="109"/>
        <v>0</v>
      </c>
      <c r="I732" s="265">
        <f t="shared" si="110"/>
        <v>0</v>
      </c>
    </row>
    <row r="733" spans="5:9" ht="17.25" customHeight="1" x14ac:dyDescent="0.3">
      <c r="E733" s="265">
        <f t="shared" si="106"/>
        <v>0</v>
      </c>
      <c r="F733" s="265">
        <f t="shared" si="107"/>
        <v>0</v>
      </c>
      <c r="G733" s="265">
        <f t="shared" si="108"/>
        <v>0</v>
      </c>
      <c r="H733" s="265">
        <f t="shared" si="109"/>
        <v>0</v>
      </c>
      <c r="I733" s="265">
        <f t="shared" si="110"/>
        <v>0</v>
      </c>
    </row>
    <row r="734" spans="5:9" ht="17.25" customHeight="1" x14ac:dyDescent="0.3">
      <c r="E734" s="265">
        <f t="shared" si="106"/>
        <v>0</v>
      </c>
      <c r="F734" s="265">
        <f t="shared" si="107"/>
        <v>0</v>
      </c>
      <c r="G734" s="265">
        <f t="shared" si="108"/>
        <v>0</v>
      </c>
      <c r="H734" s="265">
        <f t="shared" si="109"/>
        <v>0</v>
      </c>
      <c r="I734" s="265">
        <f t="shared" si="110"/>
        <v>0</v>
      </c>
    </row>
    <row r="735" spans="5:9" ht="17.25" customHeight="1" x14ac:dyDescent="0.3">
      <c r="E735" s="265">
        <f t="shared" si="106"/>
        <v>0</v>
      </c>
      <c r="F735" s="265">
        <f t="shared" si="107"/>
        <v>0</v>
      </c>
      <c r="G735" s="265">
        <f t="shared" si="108"/>
        <v>0</v>
      </c>
      <c r="H735" s="265">
        <f t="shared" si="109"/>
        <v>0</v>
      </c>
      <c r="I735" s="265">
        <f t="shared" si="110"/>
        <v>0</v>
      </c>
    </row>
    <row r="736" spans="5:9" ht="17.25" customHeight="1" x14ac:dyDescent="0.3">
      <c r="E736" s="265">
        <f t="shared" si="106"/>
        <v>0</v>
      </c>
      <c r="F736" s="265">
        <f t="shared" si="107"/>
        <v>0</v>
      </c>
      <c r="G736" s="265">
        <f t="shared" si="108"/>
        <v>0</v>
      </c>
      <c r="H736" s="265">
        <f t="shared" si="109"/>
        <v>0</v>
      </c>
      <c r="I736" s="265">
        <f t="shared" si="110"/>
        <v>0</v>
      </c>
    </row>
    <row r="737" spans="5:9" ht="17.25" customHeight="1" x14ac:dyDescent="0.3">
      <c r="E737" s="265">
        <f t="shared" si="106"/>
        <v>0</v>
      </c>
      <c r="F737" s="265">
        <f t="shared" si="107"/>
        <v>0</v>
      </c>
      <c r="G737" s="265">
        <f t="shared" si="108"/>
        <v>0</v>
      </c>
      <c r="H737" s="265">
        <f t="shared" si="109"/>
        <v>0</v>
      </c>
      <c r="I737" s="265">
        <f t="shared" si="110"/>
        <v>0</v>
      </c>
    </row>
    <row r="738" spans="5:9" ht="17.25" customHeight="1" x14ac:dyDescent="0.3">
      <c r="E738" s="265">
        <f t="shared" si="106"/>
        <v>0</v>
      </c>
      <c r="F738" s="265">
        <f t="shared" si="107"/>
        <v>0</v>
      </c>
      <c r="G738" s="265">
        <f t="shared" si="108"/>
        <v>0</v>
      </c>
      <c r="H738" s="265">
        <f t="shared" si="109"/>
        <v>0</v>
      </c>
      <c r="I738" s="265">
        <f t="shared" si="110"/>
        <v>0</v>
      </c>
    </row>
    <row r="739" spans="5:9" ht="17.25" customHeight="1" x14ac:dyDescent="0.3">
      <c r="E739" s="265">
        <f t="shared" si="106"/>
        <v>0</v>
      </c>
      <c r="F739" s="265">
        <f t="shared" si="107"/>
        <v>0</v>
      </c>
      <c r="G739" s="265">
        <f t="shared" si="108"/>
        <v>0</v>
      </c>
      <c r="H739" s="265">
        <f t="shared" si="109"/>
        <v>0</v>
      </c>
      <c r="I739" s="265">
        <f t="shared" si="110"/>
        <v>0</v>
      </c>
    </row>
    <row r="740" spans="5:9" ht="17.25" customHeight="1" x14ac:dyDescent="0.3">
      <c r="E740" s="265">
        <f t="shared" si="106"/>
        <v>0</v>
      </c>
      <c r="F740" s="265">
        <f t="shared" si="107"/>
        <v>0</v>
      </c>
      <c r="G740" s="265">
        <f t="shared" si="108"/>
        <v>0</v>
      </c>
      <c r="H740" s="265">
        <f t="shared" si="109"/>
        <v>0</v>
      </c>
      <c r="I740" s="265">
        <f t="shared" si="110"/>
        <v>0</v>
      </c>
    </row>
    <row r="741" spans="5:9" ht="17.25" customHeight="1" x14ac:dyDescent="0.3">
      <c r="E741" s="265">
        <f t="shared" si="106"/>
        <v>0</v>
      </c>
      <c r="F741" s="265">
        <f t="shared" si="107"/>
        <v>0</v>
      </c>
      <c r="G741" s="265">
        <f t="shared" si="108"/>
        <v>0</v>
      </c>
      <c r="H741" s="265">
        <f t="shared" si="109"/>
        <v>0</v>
      </c>
      <c r="I741" s="265">
        <f t="shared" si="110"/>
        <v>0</v>
      </c>
    </row>
    <row r="742" spans="5:9" ht="17.25" customHeight="1" x14ac:dyDescent="0.3">
      <c r="E742" s="265">
        <f t="shared" si="106"/>
        <v>0</v>
      </c>
      <c r="F742" s="265">
        <f t="shared" si="107"/>
        <v>0</v>
      </c>
      <c r="G742" s="265">
        <f t="shared" si="108"/>
        <v>0</v>
      </c>
      <c r="H742" s="265">
        <f t="shared" si="109"/>
        <v>0</v>
      </c>
      <c r="I742" s="265">
        <f t="shared" si="110"/>
        <v>0</v>
      </c>
    </row>
    <row r="743" spans="5:9" ht="17.25" customHeight="1" x14ac:dyDescent="0.3">
      <c r="E743" s="265">
        <f t="shared" si="106"/>
        <v>0</v>
      </c>
      <c r="F743" s="265">
        <f t="shared" si="107"/>
        <v>0</v>
      </c>
      <c r="G743" s="265">
        <f t="shared" si="108"/>
        <v>0</v>
      </c>
      <c r="H743" s="265">
        <f t="shared" si="109"/>
        <v>0</v>
      </c>
      <c r="I743" s="265">
        <f t="shared" si="110"/>
        <v>0</v>
      </c>
    </row>
    <row r="744" spans="5:9" ht="17.25" customHeight="1" x14ac:dyDescent="0.3">
      <c r="E744" s="265">
        <f t="shared" si="106"/>
        <v>0</v>
      </c>
      <c r="F744" s="265">
        <f t="shared" si="107"/>
        <v>0</v>
      </c>
      <c r="G744" s="265">
        <f t="shared" si="108"/>
        <v>0</v>
      </c>
      <c r="H744" s="265">
        <f t="shared" si="109"/>
        <v>0</v>
      </c>
      <c r="I744" s="265">
        <f t="shared" si="110"/>
        <v>0</v>
      </c>
    </row>
    <row r="745" spans="5:9" ht="17.25" customHeight="1" x14ac:dyDescent="0.3">
      <c r="E745" s="265">
        <f t="shared" si="106"/>
        <v>0</v>
      </c>
      <c r="F745" s="265">
        <f t="shared" si="107"/>
        <v>0</v>
      </c>
      <c r="G745" s="265">
        <f t="shared" si="108"/>
        <v>0</v>
      </c>
      <c r="H745" s="265">
        <f t="shared" si="109"/>
        <v>0</v>
      </c>
      <c r="I745" s="265">
        <f t="shared" si="110"/>
        <v>0</v>
      </c>
    </row>
    <row r="746" spans="5:9" ht="17.25" customHeight="1" x14ac:dyDescent="0.3">
      <c r="E746" s="265">
        <f t="shared" si="106"/>
        <v>0</v>
      </c>
      <c r="F746" s="265">
        <f t="shared" si="107"/>
        <v>0</v>
      </c>
      <c r="G746" s="265">
        <f t="shared" si="108"/>
        <v>0</v>
      </c>
      <c r="H746" s="265">
        <f t="shared" si="109"/>
        <v>0</v>
      </c>
      <c r="I746" s="265">
        <f t="shared" si="110"/>
        <v>0</v>
      </c>
    </row>
    <row r="747" spans="5:9" ht="17.25" customHeight="1" x14ac:dyDescent="0.3">
      <c r="E747" s="265">
        <f t="shared" si="106"/>
        <v>0</v>
      </c>
      <c r="F747" s="265">
        <f t="shared" si="107"/>
        <v>0</v>
      </c>
      <c r="G747" s="265">
        <f t="shared" si="108"/>
        <v>0</v>
      </c>
      <c r="H747" s="265">
        <f t="shared" si="109"/>
        <v>0</v>
      </c>
      <c r="I747" s="265">
        <f t="shared" si="110"/>
        <v>0</v>
      </c>
    </row>
    <row r="748" spans="5:9" ht="17.25" customHeight="1" x14ac:dyDescent="0.3">
      <c r="E748" s="265">
        <f t="shared" si="106"/>
        <v>0</v>
      </c>
      <c r="F748" s="265">
        <f t="shared" si="107"/>
        <v>0</v>
      </c>
      <c r="G748" s="265">
        <f t="shared" si="108"/>
        <v>0</v>
      </c>
      <c r="H748" s="265">
        <f t="shared" si="109"/>
        <v>0</v>
      </c>
      <c r="I748" s="265">
        <f t="shared" si="110"/>
        <v>0</v>
      </c>
    </row>
    <row r="749" spans="5:9" ht="17.25" customHeight="1" x14ac:dyDescent="0.3">
      <c r="E749" s="265">
        <f t="shared" si="106"/>
        <v>0</v>
      </c>
      <c r="F749" s="265">
        <f t="shared" si="107"/>
        <v>0</v>
      </c>
      <c r="G749" s="265">
        <f t="shared" si="108"/>
        <v>0</v>
      </c>
      <c r="H749" s="265">
        <f t="shared" si="109"/>
        <v>0</v>
      </c>
      <c r="I749" s="265">
        <f t="shared" si="110"/>
        <v>0</v>
      </c>
    </row>
    <row r="750" spans="5:9" ht="17.25" customHeight="1" x14ac:dyDescent="0.3">
      <c r="E750" s="265">
        <f t="shared" si="106"/>
        <v>0</v>
      </c>
      <c r="F750" s="265">
        <f t="shared" si="107"/>
        <v>0</v>
      </c>
      <c r="G750" s="265">
        <f t="shared" si="108"/>
        <v>0</v>
      </c>
      <c r="H750" s="265">
        <f t="shared" si="109"/>
        <v>0</v>
      </c>
      <c r="I750" s="265">
        <f t="shared" si="110"/>
        <v>0</v>
      </c>
    </row>
    <row r="751" spans="5:9" ht="17.25" customHeight="1" x14ac:dyDescent="0.3">
      <c r="E751" s="265">
        <f t="shared" si="106"/>
        <v>0</v>
      </c>
      <c r="F751" s="265">
        <f t="shared" si="107"/>
        <v>0</v>
      </c>
      <c r="G751" s="265">
        <f t="shared" si="108"/>
        <v>0</v>
      </c>
      <c r="H751" s="265">
        <f t="shared" si="109"/>
        <v>0</v>
      </c>
      <c r="I751" s="265">
        <f t="shared" si="110"/>
        <v>0</v>
      </c>
    </row>
    <row r="752" spans="5:9" ht="17.25" customHeight="1" x14ac:dyDescent="0.3">
      <c r="E752" s="265">
        <f t="shared" si="106"/>
        <v>0</v>
      </c>
      <c r="F752" s="265">
        <f t="shared" si="107"/>
        <v>0</v>
      </c>
      <c r="G752" s="265">
        <f t="shared" si="108"/>
        <v>0</v>
      </c>
      <c r="H752" s="265">
        <f t="shared" si="109"/>
        <v>0</v>
      </c>
      <c r="I752" s="265">
        <f t="shared" si="110"/>
        <v>0</v>
      </c>
    </row>
    <row r="753" spans="5:9" ht="17.25" customHeight="1" x14ac:dyDescent="0.3">
      <c r="E753" s="265">
        <f t="shared" si="106"/>
        <v>0</v>
      </c>
      <c r="F753" s="265">
        <f t="shared" si="107"/>
        <v>0</v>
      </c>
      <c r="G753" s="265">
        <f t="shared" si="108"/>
        <v>0</v>
      </c>
      <c r="H753" s="265">
        <f t="shared" si="109"/>
        <v>0</v>
      </c>
      <c r="I753" s="265">
        <f t="shared" si="110"/>
        <v>0</v>
      </c>
    </row>
    <row r="754" spans="5:9" ht="17.25" customHeight="1" x14ac:dyDescent="0.3">
      <c r="E754" s="265">
        <f t="shared" si="106"/>
        <v>0</v>
      </c>
      <c r="F754" s="265">
        <f t="shared" si="107"/>
        <v>0</v>
      </c>
      <c r="G754" s="265">
        <f t="shared" si="108"/>
        <v>0</v>
      </c>
      <c r="H754" s="265">
        <f t="shared" si="109"/>
        <v>0</v>
      </c>
      <c r="I754" s="265">
        <f t="shared" si="110"/>
        <v>0</v>
      </c>
    </row>
    <row r="755" spans="5:9" ht="17.25" customHeight="1" x14ac:dyDescent="0.3">
      <c r="E755" s="265">
        <f t="shared" si="106"/>
        <v>0</v>
      </c>
      <c r="F755" s="265">
        <f t="shared" si="107"/>
        <v>0</v>
      </c>
      <c r="G755" s="265">
        <f t="shared" si="108"/>
        <v>0</v>
      </c>
      <c r="H755" s="265">
        <f t="shared" si="109"/>
        <v>0</v>
      </c>
      <c r="I755" s="265">
        <f t="shared" si="110"/>
        <v>0</v>
      </c>
    </row>
    <row r="756" spans="5:9" ht="17.25" customHeight="1" x14ac:dyDescent="0.3">
      <c r="E756" s="265">
        <f t="shared" si="106"/>
        <v>0</v>
      </c>
      <c r="F756" s="265">
        <f t="shared" si="107"/>
        <v>0</v>
      </c>
      <c r="G756" s="265">
        <f t="shared" si="108"/>
        <v>0</v>
      </c>
      <c r="H756" s="265">
        <f t="shared" si="109"/>
        <v>0</v>
      </c>
      <c r="I756" s="265">
        <f t="shared" si="110"/>
        <v>0</v>
      </c>
    </row>
    <row r="757" spans="5:9" ht="17.25" customHeight="1" x14ac:dyDescent="0.3">
      <c r="E757" s="265">
        <f t="shared" si="106"/>
        <v>0</v>
      </c>
      <c r="F757" s="265">
        <f t="shared" si="107"/>
        <v>0</v>
      </c>
      <c r="G757" s="265">
        <f t="shared" si="108"/>
        <v>0</v>
      </c>
      <c r="H757" s="265">
        <f t="shared" si="109"/>
        <v>0</v>
      </c>
      <c r="I757" s="265">
        <f t="shared" si="110"/>
        <v>0</v>
      </c>
    </row>
    <row r="758" spans="5:9" ht="17.25" customHeight="1" x14ac:dyDescent="0.3">
      <c r="E758" s="265">
        <f t="shared" si="106"/>
        <v>0</v>
      </c>
      <c r="F758" s="265">
        <f t="shared" si="107"/>
        <v>0</v>
      </c>
      <c r="G758" s="265">
        <f t="shared" si="108"/>
        <v>0</v>
      </c>
      <c r="H758" s="265">
        <f t="shared" si="109"/>
        <v>0</v>
      </c>
      <c r="I758" s="265">
        <f t="shared" si="110"/>
        <v>0</v>
      </c>
    </row>
    <row r="759" spans="5:9" ht="17.25" customHeight="1" x14ac:dyDescent="0.3">
      <c r="E759" s="265">
        <f t="shared" si="106"/>
        <v>0</v>
      </c>
      <c r="F759" s="265">
        <f t="shared" si="107"/>
        <v>0</v>
      </c>
      <c r="G759" s="265">
        <f t="shared" si="108"/>
        <v>0</v>
      </c>
      <c r="H759" s="265">
        <f t="shared" si="109"/>
        <v>0</v>
      </c>
      <c r="I759" s="265">
        <f t="shared" si="110"/>
        <v>0</v>
      </c>
    </row>
    <row r="760" spans="5:9" ht="17.25" customHeight="1" x14ac:dyDescent="0.3">
      <c r="E760" s="265">
        <f t="shared" si="106"/>
        <v>0</v>
      </c>
      <c r="F760" s="265">
        <f t="shared" si="107"/>
        <v>0</v>
      </c>
      <c r="G760" s="265">
        <f t="shared" si="108"/>
        <v>0</v>
      </c>
      <c r="H760" s="265">
        <f t="shared" si="109"/>
        <v>0</v>
      </c>
      <c r="I760" s="265">
        <f t="shared" si="110"/>
        <v>0</v>
      </c>
    </row>
    <row r="761" spans="5:9" ht="17.25" customHeight="1" x14ac:dyDescent="0.3">
      <c r="E761" s="265">
        <f t="shared" si="106"/>
        <v>0</v>
      </c>
      <c r="F761" s="265">
        <f t="shared" si="107"/>
        <v>0</v>
      </c>
      <c r="G761" s="265">
        <f t="shared" si="108"/>
        <v>0</v>
      </c>
      <c r="H761" s="265">
        <f t="shared" si="109"/>
        <v>0</v>
      </c>
      <c r="I761" s="265">
        <f t="shared" si="110"/>
        <v>0</v>
      </c>
    </row>
    <row r="762" spans="5:9" ht="17.25" customHeight="1" x14ac:dyDescent="0.3">
      <c r="E762" s="265">
        <f t="shared" si="106"/>
        <v>0</v>
      </c>
      <c r="F762" s="265">
        <f t="shared" si="107"/>
        <v>0</v>
      </c>
      <c r="G762" s="265">
        <f t="shared" si="108"/>
        <v>0</v>
      </c>
      <c r="H762" s="265">
        <f t="shared" si="109"/>
        <v>0</v>
      </c>
      <c r="I762" s="265">
        <f t="shared" si="110"/>
        <v>0</v>
      </c>
    </row>
    <row r="763" spans="5:9" ht="17.25" customHeight="1" x14ac:dyDescent="0.3">
      <c r="E763" s="265">
        <f t="shared" si="106"/>
        <v>0</v>
      </c>
      <c r="F763" s="265">
        <f t="shared" si="107"/>
        <v>0</v>
      </c>
      <c r="G763" s="265">
        <f t="shared" si="108"/>
        <v>0</v>
      </c>
      <c r="H763" s="265">
        <f t="shared" si="109"/>
        <v>0</v>
      </c>
      <c r="I763" s="265">
        <f t="shared" si="110"/>
        <v>0</v>
      </c>
    </row>
    <row r="764" spans="5:9" ht="17.25" customHeight="1" x14ac:dyDescent="0.3">
      <c r="E764" s="265">
        <f t="shared" si="106"/>
        <v>0</v>
      </c>
      <c r="F764" s="265">
        <f t="shared" si="107"/>
        <v>0</v>
      </c>
      <c r="G764" s="265">
        <f t="shared" si="108"/>
        <v>0</v>
      </c>
      <c r="H764" s="265">
        <f t="shared" si="109"/>
        <v>0</v>
      </c>
      <c r="I764" s="265">
        <f t="shared" si="110"/>
        <v>0</v>
      </c>
    </row>
    <row r="765" spans="5:9" ht="17.25" customHeight="1" x14ac:dyDescent="0.3">
      <c r="E765" s="265">
        <f t="shared" si="106"/>
        <v>0</v>
      </c>
      <c r="F765" s="265">
        <f t="shared" si="107"/>
        <v>0</v>
      </c>
      <c r="G765" s="265">
        <f t="shared" si="108"/>
        <v>0</v>
      </c>
      <c r="H765" s="265">
        <f t="shared" si="109"/>
        <v>0</v>
      </c>
      <c r="I765" s="265">
        <f t="shared" si="110"/>
        <v>0</v>
      </c>
    </row>
    <row r="766" spans="5:9" ht="17.25" customHeight="1" x14ac:dyDescent="0.3">
      <c r="E766" s="265">
        <f t="shared" si="106"/>
        <v>0</v>
      </c>
      <c r="F766" s="265">
        <f t="shared" si="107"/>
        <v>0</v>
      </c>
      <c r="G766" s="265">
        <f t="shared" si="108"/>
        <v>0</v>
      </c>
      <c r="H766" s="265">
        <f t="shared" si="109"/>
        <v>0</v>
      </c>
      <c r="I766" s="265">
        <f t="shared" si="110"/>
        <v>0</v>
      </c>
    </row>
    <row r="767" spans="5:9" ht="17.25" customHeight="1" x14ac:dyDescent="0.3">
      <c r="E767" s="265">
        <f t="shared" si="106"/>
        <v>0</v>
      </c>
      <c r="F767" s="265">
        <f t="shared" si="107"/>
        <v>0</v>
      </c>
      <c r="G767" s="265">
        <f t="shared" si="108"/>
        <v>0</v>
      </c>
      <c r="H767" s="265">
        <f t="shared" si="109"/>
        <v>0</v>
      </c>
      <c r="I767" s="265">
        <f t="shared" si="110"/>
        <v>0</v>
      </c>
    </row>
    <row r="768" spans="5:9" ht="17.25" customHeight="1" x14ac:dyDescent="0.3">
      <c r="E768" s="265">
        <f t="shared" si="106"/>
        <v>0</v>
      </c>
      <c r="F768" s="265">
        <f t="shared" si="107"/>
        <v>0</v>
      </c>
      <c r="G768" s="265">
        <f t="shared" si="108"/>
        <v>0</v>
      </c>
      <c r="H768" s="265">
        <f t="shared" si="109"/>
        <v>0</v>
      </c>
      <c r="I768" s="265">
        <f t="shared" si="110"/>
        <v>0</v>
      </c>
    </row>
    <row r="769" spans="5:9" ht="17.25" customHeight="1" x14ac:dyDescent="0.3">
      <c r="E769" s="265">
        <f t="shared" si="106"/>
        <v>0</v>
      </c>
      <c r="F769" s="265">
        <f t="shared" si="107"/>
        <v>0</v>
      </c>
      <c r="G769" s="265">
        <f t="shared" si="108"/>
        <v>0</v>
      </c>
      <c r="H769" s="265">
        <f t="shared" si="109"/>
        <v>0</v>
      </c>
      <c r="I769" s="265">
        <f t="shared" si="110"/>
        <v>0</v>
      </c>
    </row>
    <row r="770" spans="5:9" ht="17.25" customHeight="1" x14ac:dyDescent="0.3">
      <c r="E770" s="265">
        <f t="shared" si="106"/>
        <v>0</v>
      </c>
      <c r="F770" s="265">
        <f t="shared" si="107"/>
        <v>0</v>
      </c>
      <c r="G770" s="265">
        <f t="shared" si="108"/>
        <v>0</v>
      </c>
      <c r="H770" s="265">
        <f t="shared" si="109"/>
        <v>0</v>
      </c>
      <c r="I770" s="265">
        <f t="shared" si="110"/>
        <v>0</v>
      </c>
    </row>
    <row r="771" spans="5:9" ht="17.25" customHeight="1" x14ac:dyDescent="0.3">
      <c r="E771" s="265">
        <f t="shared" si="106"/>
        <v>0</v>
      </c>
      <c r="F771" s="265">
        <f t="shared" si="107"/>
        <v>0</v>
      </c>
      <c r="G771" s="265">
        <f t="shared" si="108"/>
        <v>0</v>
      </c>
      <c r="H771" s="265">
        <f t="shared" si="109"/>
        <v>0</v>
      </c>
      <c r="I771" s="265">
        <f t="shared" si="110"/>
        <v>0</v>
      </c>
    </row>
    <row r="772" spans="5:9" ht="17.25" customHeight="1" x14ac:dyDescent="0.3">
      <c r="E772" s="265">
        <f t="shared" si="106"/>
        <v>0</v>
      </c>
      <c r="F772" s="265">
        <f t="shared" si="107"/>
        <v>0</v>
      </c>
      <c r="G772" s="265">
        <f t="shared" si="108"/>
        <v>0</v>
      </c>
      <c r="H772" s="265">
        <f t="shared" si="109"/>
        <v>0</v>
      </c>
      <c r="I772" s="265">
        <f t="shared" si="110"/>
        <v>0</v>
      </c>
    </row>
    <row r="773" spans="5:9" ht="17.25" customHeight="1" x14ac:dyDescent="0.3">
      <c r="E773" s="265">
        <f t="shared" si="106"/>
        <v>0</v>
      </c>
      <c r="F773" s="265">
        <f t="shared" si="107"/>
        <v>0</v>
      </c>
      <c r="G773" s="265">
        <f t="shared" si="108"/>
        <v>0</v>
      </c>
      <c r="H773" s="265">
        <f t="shared" si="109"/>
        <v>0</v>
      </c>
      <c r="I773" s="265">
        <f t="shared" si="110"/>
        <v>0</v>
      </c>
    </row>
    <row r="774" spans="5:9" ht="17.25" customHeight="1" x14ac:dyDescent="0.3">
      <c r="E774" s="265">
        <f t="shared" si="106"/>
        <v>0</v>
      </c>
      <c r="F774" s="265">
        <f t="shared" si="107"/>
        <v>0</v>
      </c>
      <c r="G774" s="265">
        <f t="shared" si="108"/>
        <v>0</v>
      </c>
      <c r="H774" s="265">
        <f t="shared" si="109"/>
        <v>0</v>
      </c>
      <c r="I774" s="265">
        <f t="shared" si="110"/>
        <v>0</v>
      </c>
    </row>
    <row r="775" spans="5:9" ht="17.25" customHeight="1" x14ac:dyDescent="0.3">
      <c r="E775" s="265">
        <f t="shared" si="106"/>
        <v>0</v>
      </c>
      <c r="F775" s="265">
        <f t="shared" si="107"/>
        <v>0</v>
      </c>
      <c r="G775" s="265">
        <f t="shared" si="108"/>
        <v>0</v>
      </c>
      <c r="H775" s="265">
        <f t="shared" si="109"/>
        <v>0</v>
      </c>
      <c r="I775" s="265">
        <f t="shared" si="110"/>
        <v>0</v>
      </c>
    </row>
    <row r="776" spans="5:9" ht="17.25" customHeight="1" x14ac:dyDescent="0.3">
      <c r="E776" s="265">
        <f t="shared" si="106"/>
        <v>0</v>
      </c>
      <c r="F776" s="265">
        <f t="shared" si="107"/>
        <v>0</v>
      </c>
      <c r="G776" s="265">
        <f t="shared" si="108"/>
        <v>0</v>
      </c>
      <c r="H776" s="265">
        <f t="shared" si="109"/>
        <v>0</v>
      </c>
      <c r="I776" s="265">
        <f t="shared" si="110"/>
        <v>0</v>
      </c>
    </row>
    <row r="777" spans="5:9" ht="17.25" customHeight="1" x14ac:dyDescent="0.3">
      <c r="E777" s="265">
        <f t="shared" si="106"/>
        <v>0</v>
      </c>
      <c r="F777" s="265">
        <f t="shared" si="107"/>
        <v>0</v>
      </c>
      <c r="G777" s="265">
        <f t="shared" si="108"/>
        <v>0</v>
      </c>
      <c r="H777" s="265">
        <f t="shared" si="109"/>
        <v>0</v>
      </c>
      <c r="I777" s="265">
        <f t="shared" si="110"/>
        <v>0</v>
      </c>
    </row>
    <row r="778" spans="5:9" ht="17.25" customHeight="1" x14ac:dyDescent="0.3">
      <c r="E778" s="265">
        <f t="shared" si="106"/>
        <v>0</v>
      </c>
      <c r="F778" s="265">
        <f t="shared" si="107"/>
        <v>0</v>
      </c>
      <c r="G778" s="265">
        <f t="shared" si="108"/>
        <v>0</v>
      </c>
      <c r="H778" s="265">
        <f t="shared" si="109"/>
        <v>0</v>
      </c>
      <c r="I778" s="265">
        <f t="shared" si="110"/>
        <v>0</v>
      </c>
    </row>
    <row r="779" spans="5:9" ht="17.25" customHeight="1" x14ac:dyDescent="0.3">
      <c r="E779" s="265">
        <f t="shared" ref="E779:E842" si="111">SUM(F779,G779,H779,I779)</f>
        <v>0</v>
      </c>
      <c r="F779" s="265">
        <f t="shared" ref="F779:F842" si="112">SUM(M779,Q779,AI779,AM779,BV779,BZ779,DC779,DG779,DS779,DW779,EM779,EN779,EO779,EY779,EZ779,FA779,GM779,GQ779,HL779,HP779,IH779,IL779,)</f>
        <v>0</v>
      </c>
      <c r="G779" s="265">
        <f t="shared" ref="G779:G842" si="113">SUM(N779,R779,AJ779,AN779,BW779,CA779,DD779,DH779,DT779,DX779,EP779,EQ779,ER779,FB779,FC779,FD779,GN779,GR779,HM779,HQ779,II779,IM779,)</f>
        <v>0</v>
      </c>
      <c r="H779" s="265">
        <f t="shared" ref="H779:H842" si="114">SUM(O779,S779,U779,W779,Y779,AA779,AK779,AO779,AQ779,AS779,AU779,AW779,BC779,BE779,AY779,FK779,FL779,FM779,FQ779,FR779,BX779,CB779,DE779,DI779,DU779,DY779,ES779,ET779,EU779,FE779,FF779,FG779,GO779,GS779,HN779,HR779,HT779,HV779,HX779,HZ779,IJ779,IN779,IP779,IR779,IT779,IV779,FS779,FW779,FX779,FY779,GC779,GD779,GE779,GU779,GW779,GY779,HA779,HC779,IB779,IX779,IZ779,DK779,DM779,DO779,DQ779,IF779,EA779,EC779,EE779,EG779,ID779)</f>
        <v>0</v>
      </c>
      <c r="I779" s="265">
        <f t="shared" ref="I779:I842" si="115">SUM(P779,T779,V779,X779,Z779,AB779,AL779,AP779,AR779,AT779,AV779,AX779,BD779,BF779,BY779,CC779,DF779,DJ779,DV779,DZ779,EV779,EW779,EX779,FH779,FI779,FJ779,GP779,GT779,HO779,HS779,HU779,HW779,HY779,IK779,IO779,IQ779,IS779,IU779,JA779,AZ779,DL779,DN779,DP779,DR779,FN779,FO779,FP779,FT779,FU779,FV779,FZ779,GA779,GB779,GF779,GG779,GH779,GV779,GX779,GZ779,HB779,HD779,IA779,IC779,IG779,IW779,IY779,EB779,ED779,EF779,EH779,IE779)</f>
        <v>0</v>
      </c>
    </row>
    <row r="780" spans="5:9" ht="17.25" customHeight="1" x14ac:dyDescent="0.3">
      <c r="E780" s="265">
        <f t="shared" si="111"/>
        <v>0</v>
      </c>
      <c r="F780" s="265">
        <f t="shared" si="112"/>
        <v>0</v>
      </c>
      <c r="G780" s="265">
        <f t="shared" si="113"/>
        <v>0</v>
      </c>
      <c r="H780" s="265">
        <f t="shared" si="114"/>
        <v>0</v>
      </c>
      <c r="I780" s="265">
        <f t="shared" si="115"/>
        <v>0</v>
      </c>
    </row>
    <row r="781" spans="5:9" ht="17.25" customHeight="1" x14ac:dyDescent="0.3">
      <c r="E781" s="265">
        <f t="shared" si="111"/>
        <v>0</v>
      </c>
      <c r="F781" s="265">
        <f t="shared" si="112"/>
        <v>0</v>
      </c>
      <c r="G781" s="265">
        <f t="shared" si="113"/>
        <v>0</v>
      </c>
      <c r="H781" s="265">
        <f t="shared" si="114"/>
        <v>0</v>
      </c>
      <c r="I781" s="265">
        <f t="shared" si="115"/>
        <v>0</v>
      </c>
    </row>
    <row r="782" spans="5:9" ht="17.25" customHeight="1" x14ac:dyDescent="0.3">
      <c r="E782" s="265">
        <f t="shared" si="111"/>
        <v>0</v>
      </c>
      <c r="F782" s="265">
        <f t="shared" si="112"/>
        <v>0</v>
      </c>
      <c r="G782" s="265">
        <f t="shared" si="113"/>
        <v>0</v>
      </c>
      <c r="H782" s="265">
        <f t="shared" si="114"/>
        <v>0</v>
      </c>
      <c r="I782" s="265">
        <f t="shared" si="115"/>
        <v>0</v>
      </c>
    </row>
    <row r="783" spans="5:9" ht="17.25" customHeight="1" x14ac:dyDescent="0.3">
      <c r="E783" s="265">
        <f t="shared" si="111"/>
        <v>0</v>
      </c>
      <c r="F783" s="265">
        <f t="shared" si="112"/>
        <v>0</v>
      </c>
      <c r="G783" s="265">
        <f t="shared" si="113"/>
        <v>0</v>
      </c>
      <c r="H783" s="265">
        <f t="shared" si="114"/>
        <v>0</v>
      </c>
      <c r="I783" s="265">
        <f t="shared" si="115"/>
        <v>0</v>
      </c>
    </row>
    <row r="784" spans="5:9" ht="17.25" customHeight="1" x14ac:dyDescent="0.3">
      <c r="E784" s="265">
        <f t="shared" si="111"/>
        <v>0</v>
      </c>
      <c r="F784" s="265">
        <f t="shared" si="112"/>
        <v>0</v>
      </c>
      <c r="G784" s="265">
        <f t="shared" si="113"/>
        <v>0</v>
      </c>
      <c r="H784" s="265">
        <f t="shared" si="114"/>
        <v>0</v>
      </c>
      <c r="I784" s="265">
        <f t="shared" si="115"/>
        <v>0</v>
      </c>
    </row>
    <row r="785" spans="5:9" ht="17.25" customHeight="1" x14ac:dyDescent="0.3">
      <c r="E785" s="265">
        <f t="shared" si="111"/>
        <v>0</v>
      </c>
      <c r="F785" s="265">
        <f t="shared" si="112"/>
        <v>0</v>
      </c>
      <c r="G785" s="265">
        <f t="shared" si="113"/>
        <v>0</v>
      </c>
      <c r="H785" s="265">
        <f t="shared" si="114"/>
        <v>0</v>
      </c>
      <c r="I785" s="265">
        <f t="shared" si="115"/>
        <v>0</v>
      </c>
    </row>
    <row r="786" spans="5:9" ht="17.25" customHeight="1" x14ac:dyDescent="0.3">
      <c r="E786" s="265">
        <f t="shared" si="111"/>
        <v>0</v>
      </c>
      <c r="F786" s="265">
        <f t="shared" si="112"/>
        <v>0</v>
      </c>
      <c r="G786" s="265">
        <f t="shared" si="113"/>
        <v>0</v>
      </c>
      <c r="H786" s="265">
        <f t="shared" si="114"/>
        <v>0</v>
      </c>
      <c r="I786" s="265">
        <f t="shared" si="115"/>
        <v>0</v>
      </c>
    </row>
    <row r="787" spans="5:9" ht="17.25" customHeight="1" x14ac:dyDescent="0.3">
      <c r="E787" s="265">
        <f t="shared" si="111"/>
        <v>0</v>
      </c>
      <c r="F787" s="265">
        <f t="shared" si="112"/>
        <v>0</v>
      </c>
      <c r="G787" s="265">
        <f t="shared" si="113"/>
        <v>0</v>
      </c>
      <c r="H787" s="265">
        <f t="shared" si="114"/>
        <v>0</v>
      </c>
      <c r="I787" s="265">
        <f t="shared" si="115"/>
        <v>0</v>
      </c>
    </row>
    <row r="788" spans="5:9" ht="17.25" customHeight="1" x14ac:dyDescent="0.3">
      <c r="E788" s="265">
        <f t="shared" si="111"/>
        <v>0</v>
      </c>
      <c r="F788" s="265">
        <f t="shared" si="112"/>
        <v>0</v>
      </c>
      <c r="G788" s="265">
        <f t="shared" si="113"/>
        <v>0</v>
      </c>
      <c r="H788" s="265">
        <f t="shared" si="114"/>
        <v>0</v>
      </c>
      <c r="I788" s="265">
        <f t="shared" si="115"/>
        <v>0</v>
      </c>
    </row>
    <row r="789" spans="5:9" ht="17.25" customHeight="1" x14ac:dyDescent="0.3">
      <c r="E789" s="265">
        <f t="shared" si="111"/>
        <v>0</v>
      </c>
      <c r="F789" s="265">
        <f t="shared" si="112"/>
        <v>0</v>
      </c>
      <c r="G789" s="265">
        <f t="shared" si="113"/>
        <v>0</v>
      </c>
      <c r="H789" s="265">
        <f t="shared" si="114"/>
        <v>0</v>
      </c>
      <c r="I789" s="265">
        <f t="shared" si="115"/>
        <v>0</v>
      </c>
    </row>
    <row r="790" spans="5:9" ht="17.25" customHeight="1" x14ac:dyDescent="0.3">
      <c r="E790" s="265">
        <f t="shared" si="111"/>
        <v>0</v>
      </c>
      <c r="F790" s="265">
        <f t="shared" si="112"/>
        <v>0</v>
      </c>
      <c r="G790" s="265">
        <f t="shared" si="113"/>
        <v>0</v>
      </c>
      <c r="H790" s="265">
        <f t="shared" si="114"/>
        <v>0</v>
      </c>
      <c r="I790" s="265">
        <f t="shared" si="115"/>
        <v>0</v>
      </c>
    </row>
    <row r="791" spans="5:9" ht="17.25" customHeight="1" x14ac:dyDescent="0.3">
      <c r="E791" s="265">
        <f t="shared" si="111"/>
        <v>0</v>
      </c>
      <c r="F791" s="265">
        <f t="shared" si="112"/>
        <v>0</v>
      </c>
      <c r="G791" s="265">
        <f t="shared" si="113"/>
        <v>0</v>
      </c>
      <c r="H791" s="265">
        <f t="shared" si="114"/>
        <v>0</v>
      </c>
      <c r="I791" s="265">
        <f t="shared" si="115"/>
        <v>0</v>
      </c>
    </row>
    <row r="792" spans="5:9" ht="17.25" customHeight="1" x14ac:dyDescent="0.3">
      <c r="E792" s="265">
        <f t="shared" si="111"/>
        <v>0</v>
      </c>
      <c r="F792" s="265">
        <f t="shared" si="112"/>
        <v>0</v>
      </c>
      <c r="G792" s="265">
        <f t="shared" si="113"/>
        <v>0</v>
      </c>
      <c r="H792" s="265">
        <f t="shared" si="114"/>
        <v>0</v>
      </c>
      <c r="I792" s="265">
        <f t="shared" si="115"/>
        <v>0</v>
      </c>
    </row>
    <row r="793" spans="5:9" ht="17.25" customHeight="1" x14ac:dyDescent="0.3">
      <c r="E793" s="265">
        <f t="shared" si="111"/>
        <v>0</v>
      </c>
      <c r="F793" s="265">
        <f t="shared" si="112"/>
        <v>0</v>
      </c>
      <c r="G793" s="265">
        <f t="shared" si="113"/>
        <v>0</v>
      </c>
      <c r="H793" s="265">
        <f t="shared" si="114"/>
        <v>0</v>
      </c>
      <c r="I793" s="265">
        <f t="shared" si="115"/>
        <v>0</v>
      </c>
    </row>
    <row r="794" spans="5:9" ht="17.25" customHeight="1" x14ac:dyDescent="0.3">
      <c r="E794" s="265">
        <f t="shared" si="111"/>
        <v>0</v>
      </c>
      <c r="F794" s="265">
        <f t="shared" si="112"/>
        <v>0</v>
      </c>
      <c r="G794" s="265">
        <f t="shared" si="113"/>
        <v>0</v>
      </c>
      <c r="H794" s="265">
        <f t="shared" si="114"/>
        <v>0</v>
      </c>
      <c r="I794" s="265">
        <f t="shared" si="115"/>
        <v>0</v>
      </c>
    </row>
    <row r="795" spans="5:9" ht="17.25" customHeight="1" x14ac:dyDescent="0.3">
      <c r="E795" s="265">
        <f t="shared" si="111"/>
        <v>0</v>
      </c>
      <c r="F795" s="265">
        <f t="shared" si="112"/>
        <v>0</v>
      </c>
      <c r="G795" s="265">
        <f t="shared" si="113"/>
        <v>0</v>
      </c>
      <c r="H795" s="265">
        <f t="shared" si="114"/>
        <v>0</v>
      </c>
      <c r="I795" s="265">
        <f t="shared" si="115"/>
        <v>0</v>
      </c>
    </row>
    <row r="796" spans="5:9" ht="17.25" customHeight="1" x14ac:dyDescent="0.3">
      <c r="E796" s="265">
        <f t="shared" si="111"/>
        <v>0</v>
      </c>
      <c r="F796" s="265">
        <f t="shared" si="112"/>
        <v>0</v>
      </c>
      <c r="G796" s="265">
        <f t="shared" si="113"/>
        <v>0</v>
      </c>
      <c r="H796" s="265">
        <f t="shared" si="114"/>
        <v>0</v>
      </c>
      <c r="I796" s="265">
        <f t="shared" si="115"/>
        <v>0</v>
      </c>
    </row>
    <row r="797" spans="5:9" ht="17.25" customHeight="1" x14ac:dyDescent="0.3">
      <c r="E797" s="265">
        <f t="shared" si="111"/>
        <v>0</v>
      </c>
      <c r="F797" s="265">
        <f t="shared" si="112"/>
        <v>0</v>
      </c>
      <c r="G797" s="265">
        <f t="shared" si="113"/>
        <v>0</v>
      </c>
      <c r="H797" s="265">
        <f t="shared" si="114"/>
        <v>0</v>
      </c>
      <c r="I797" s="265">
        <f t="shared" si="115"/>
        <v>0</v>
      </c>
    </row>
    <row r="798" spans="5:9" ht="17.25" customHeight="1" x14ac:dyDescent="0.3">
      <c r="E798" s="265">
        <f t="shared" si="111"/>
        <v>0</v>
      </c>
      <c r="F798" s="265">
        <f t="shared" si="112"/>
        <v>0</v>
      </c>
      <c r="G798" s="265">
        <f t="shared" si="113"/>
        <v>0</v>
      </c>
      <c r="H798" s="265">
        <f t="shared" si="114"/>
        <v>0</v>
      </c>
      <c r="I798" s="265">
        <f t="shared" si="115"/>
        <v>0</v>
      </c>
    </row>
    <row r="799" spans="5:9" ht="17.25" customHeight="1" x14ac:dyDescent="0.3">
      <c r="E799" s="265">
        <f t="shared" si="111"/>
        <v>0</v>
      </c>
      <c r="F799" s="265">
        <f t="shared" si="112"/>
        <v>0</v>
      </c>
      <c r="G799" s="265">
        <f t="shared" si="113"/>
        <v>0</v>
      </c>
      <c r="H799" s="265">
        <f t="shared" si="114"/>
        <v>0</v>
      </c>
      <c r="I799" s="265">
        <f t="shared" si="115"/>
        <v>0</v>
      </c>
    </row>
    <row r="800" spans="5:9" ht="17.25" customHeight="1" x14ac:dyDescent="0.3">
      <c r="E800" s="265">
        <f t="shared" si="111"/>
        <v>0</v>
      </c>
      <c r="F800" s="265">
        <f t="shared" si="112"/>
        <v>0</v>
      </c>
      <c r="G800" s="265">
        <f t="shared" si="113"/>
        <v>0</v>
      </c>
      <c r="H800" s="265">
        <f t="shared" si="114"/>
        <v>0</v>
      </c>
      <c r="I800" s="265">
        <f t="shared" si="115"/>
        <v>0</v>
      </c>
    </row>
    <row r="801" spans="5:9" ht="17.25" customHeight="1" x14ac:dyDescent="0.3">
      <c r="E801" s="265">
        <f t="shared" si="111"/>
        <v>0</v>
      </c>
      <c r="F801" s="265">
        <f t="shared" si="112"/>
        <v>0</v>
      </c>
      <c r="G801" s="265">
        <f t="shared" si="113"/>
        <v>0</v>
      </c>
      <c r="H801" s="265">
        <f t="shared" si="114"/>
        <v>0</v>
      </c>
      <c r="I801" s="265">
        <f t="shared" si="115"/>
        <v>0</v>
      </c>
    </row>
    <row r="802" spans="5:9" ht="17.25" customHeight="1" x14ac:dyDescent="0.3">
      <c r="E802" s="265">
        <f t="shared" si="111"/>
        <v>0</v>
      </c>
      <c r="F802" s="265">
        <f t="shared" si="112"/>
        <v>0</v>
      </c>
      <c r="G802" s="265">
        <f t="shared" si="113"/>
        <v>0</v>
      </c>
      <c r="H802" s="265">
        <f t="shared" si="114"/>
        <v>0</v>
      </c>
      <c r="I802" s="265">
        <f t="shared" si="115"/>
        <v>0</v>
      </c>
    </row>
    <row r="803" spans="5:9" ht="17.25" customHeight="1" x14ac:dyDescent="0.3">
      <c r="E803" s="265">
        <f t="shared" si="111"/>
        <v>0</v>
      </c>
      <c r="F803" s="265">
        <f t="shared" si="112"/>
        <v>0</v>
      </c>
      <c r="G803" s="265">
        <f t="shared" si="113"/>
        <v>0</v>
      </c>
      <c r="H803" s="265">
        <f t="shared" si="114"/>
        <v>0</v>
      </c>
      <c r="I803" s="265">
        <f t="shared" si="115"/>
        <v>0</v>
      </c>
    </row>
    <row r="804" spans="5:9" ht="17.25" customHeight="1" x14ac:dyDescent="0.3">
      <c r="E804" s="265">
        <f t="shared" si="111"/>
        <v>0</v>
      </c>
      <c r="F804" s="265">
        <f t="shared" si="112"/>
        <v>0</v>
      </c>
      <c r="G804" s="265">
        <f t="shared" si="113"/>
        <v>0</v>
      </c>
      <c r="H804" s="265">
        <f t="shared" si="114"/>
        <v>0</v>
      </c>
      <c r="I804" s="265">
        <f t="shared" si="115"/>
        <v>0</v>
      </c>
    </row>
    <row r="805" spans="5:9" ht="17.25" customHeight="1" x14ac:dyDescent="0.3">
      <c r="E805" s="265">
        <f t="shared" si="111"/>
        <v>0</v>
      </c>
      <c r="F805" s="265">
        <f t="shared" si="112"/>
        <v>0</v>
      </c>
      <c r="G805" s="265">
        <f t="shared" si="113"/>
        <v>0</v>
      </c>
      <c r="H805" s="265">
        <f t="shared" si="114"/>
        <v>0</v>
      </c>
      <c r="I805" s="265">
        <f t="shared" si="115"/>
        <v>0</v>
      </c>
    </row>
    <row r="806" spans="5:9" ht="17.25" customHeight="1" x14ac:dyDescent="0.3">
      <c r="E806" s="265">
        <f t="shared" si="111"/>
        <v>0</v>
      </c>
      <c r="F806" s="265">
        <f t="shared" si="112"/>
        <v>0</v>
      </c>
      <c r="G806" s="265">
        <f t="shared" si="113"/>
        <v>0</v>
      </c>
      <c r="H806" s="265">
        <f t="shared" si="114"/>
        <v>0</v>
      </c>
      <c r="I806" s="265">
        <f t="shared" si="115"/>
        <v>0</v>
      </c>
    </row>
    <row r="807" spans="5:9" ht="17.25" customHeight="1" x14ac:dyDescent="0.3">
      <c r="E807" s="265">
        <f t="shared" si="111"/>
        <v>0</v>
      </c>
      <c r="F807" s="265">
        <f t="shared" si="112"/>
        <v>0</v>
      </c>
      <c r="G807" s="265">
        <f t="shared" si="113"/>
        <v>0</v>
      </c>
      <c r="H807" s="265">
        <f t="shared" si="114"/>
        <v>0</v>
      </c>
      <c r="I807" s="265">
        <f t="shared" si="115"/>
        <v>0</v>
      </c>
    </row>
    <row r="808" spans="5:9" ht="17.25" customHeight="1" x14ac:dyDescent="0.3">
      <c r="E808" s="265">
        <f t="shared" si="111"/>
        <v>0</v>
      </c>
      <c r="F808" s="265">
        <f t="shared" si="112"/>
        <v>0</v>
      </c>
      <c r="G808" s="265">
        <f t="shared" si="113"/>
        <v>0</v>
      </c>
      <c r="H808" s="265">
        <f t="shared" si="114"/>
        <v>0</v>
      </c>
      <c r="I808" s="265">
        <f t="shared" si="115"/>
        <v>0</v>
      </c>
    </row>
    <row r="809" spans="5:9" ht="17.25" customHeight="1" x14ac:dyDescent="0.3">
      <c r="E809" s="265">
        <f t="shared" si="111"/>
        <v>0</v>
      </c>
      <c r="F809" s="265">
        <f t="shared" si="112"/>
        <v>0</v>
      </c>
      <c r="G809" s="265">
        <f t="shared" si="113"/>
        <v>0</v>
      </c>
      <c r="H809" s="265">
        <f t="shared" si="114"/>
        <v>0</v>
      </c>
      <c r="I809" s="265">
        <f t="shared" si="115"/>
        <v>0</v>
      </c>
    </row>
    <row r="810" spans="5:9" ht="17.25" customHeight="1" x14ac:dyDescent="0.3">
      <c r="E810" s="265">
        <f t="shared" si="111"/>
        <v>0</v>
      </c>
      <c r="F810" s="265">
        <f t="shared" si="112"/>
        <v>0</v>
      </c>
      <c r="G810" s="265">
        <f t="shared" si="113"/>
        <v>0</v>
      </c>
      <c r="H810" s="265">
        <f t="shared" si="114"/>
        <v>0</v>
      </c>
      <c r="I810" s="265">
        <f t="shared" si="115"/>
        <v>0</v>
      </c>
    </row>
    <row r="811" spans="5:9" ht="17.25" customHeight="1" x14ac:dyDescent="0.3">
      <c r="E811" s="265">
        <f t="shared" si="111"/>
        <v>0</v>
      </c>
      <c r="F811" s="265">
        <f t="shared" si="112"/>
        <v>0</v>
      </c>
      <c r="G811" s="265">
        <f t="shared" si="113"/>
        <v>0</v>
      </c>
      <c r="H811" s="265">
        <f t="shared" si="114"/>
        <v>0</v>
      </c>
      <c r="I811" s="265">
        <f t="shared" si="115"/>
        <v>0</v>
      </c>
    </row>
    <row r="812" spans="5:9" ht="17.25" customHeight="1" x14ac:dyDescent="0.3">
      <c r="E812" s="265">
        <f t="shared" si="111"/>
        <v>0</v>
      </c>
      <c r="F812" s="265">
        <f t="shared" si="112"/>
        <v>0</v>
      </c>
      <c r="G812" s="265">
        <f t="shared" si="113"/>
        <v>0</v>
      </c>
      <c r="H812" s="265">
        <f t="shared" si="114"/>
        <v>0</v>
      </c>
      <c r="I812" s="265">
        <f t="shared" si="115"/>
        <v>0</v>
      </c>
    </row>
    <row r="813" spans="5:9" ht="17.25" customHeight="1" x14ac:dyDescent="0.3">
      <c r="E813" s="265">
        <f t="shared" si="111"/>
        <v>0</v>
      </c>
      <c r="F813" s="265">
        <f t="shared" si="112"/>
        <v>0</v>
      </c>
      <c r="G813" s="265">
        <f t="shared" si="113"/>
        <v>0</v>
      </c>
      <c r="H813" s="265">
        <f t="shared" si="114"/>
        <v>0</v>
      </c>
      <c r="I813" s="265">
        <f t="shared" si="115"/>
        <v>0</v>
      </c>
    </row>
    <row r="814" spans="5:9" ht="17.25" customHeight="1" x14ac:dyDescent="0.3">
      <c r="E814" s="265">
        <f t="shared" si="111"/>
        <v>0</v>
      </c>
      <c r="F814" s="265">
        <f t="shared" si="112"/>
        <v>0</v>
      </c>
      <c r="G814" s="265">
        <f t="shared" si="113"/>
        <v>0</v>
      </c>
      <c r="H814" s="265">
        <f t="shared" si="114"/>
        <v>0</v>
      </c>
      <c r="I814" s="265">
        <f t="shared" si="115"/>
        <v>0</v>
      </c>
    </row>
    <row r="815" spans="5:9" ht="17.25" customHeight="1" x14ac:dyDescent="0.3">
      <c r="E815" s="265">
        <f t="shared" si="111"/>
        <v>0</v>
      </c>
      <c r="F815" s="265">
        <f t="shared" si="112"/>
        <v>0</v>
      </c>
      <c r="G815" s="265">
        <f t="shared" si="113"/>
        <v>0</v>
      </c>
      <c r="H815" s="265">
        <f t="shared" si="114"/>
        <v>0</v>
      </c>
      <c r="I815" s="265">
        <f t="shared" si="115"/>
        <v>0</v>
      </c>
    </row>
    <row r="816" spans="5:9" ht="17.25" customHeight="1" x14ac:dyDescent="0.3">
      <c r="E816" s="265">
        <f t="shared" si="111"/>
        <v>0</v>
      </c>
      <c r="F816" s="265">
        <f t="shared" si="112"/>
        <v>0</v>
      </c>
      <c r="G816" s="265">
        <f t="shared" si="113"/>
        <v>0</v>
      </c>
      <c r="H816" s="265">
        <f t="shared" si="114"/>
        <v>0</v>
      </c>
      <c r="I816" s="265">
        <f t="shared" si="115"/>
        <v>0</v>
      </c>
    </row>
    <row r="817" spans="5:9" ht="17.25" customHeight="1" x14ac:dyDescent="0.3">
      <c r="E817" s="265">
        <f t="shared" si="111"/>
        <v>0</v>
      </c>
      <c r="F817" s="265">
        <f t="shared" si="112"/>
        <v>0</v>
      </c>
      <c r="G817" s="265">
        <f t="shared" si="113"/>
        <v>0</v>
      </c>
      <c r="H817" s="265">
        <f t="shared" si="114"/>
        <v>0</v>
      </c>
      <c r="I817" s="265">
        <f t="shared" si="115"/>
        <v>0</v>
      </c>
    </row>
    <row r="818" spans="5:9" ht="17.25" customHeight="1" x14ac:dyDescent="0.3">
      <c r="E818" s="265">
        <f t="shared" si="111"/>
        <v>0</v>
      </c>
      <c r="F818" s="265">
        <f t="shared" si="112"/>
        <v>0</v>
      </c>
      <c r="G818" s="265">
        <f t="shared" si="113"/>
        <v>0</v>
      </c>
      <c r="H818" s="265">
        <f t="shared" si="114"/>
        <v>0</v>
      </c>
      <c r="I818" s="265">
        <f t="shared" si="115"/>
        <v>0</v>
      </c>
    </row>
    <row r="819" spans="5:9" ht="17.25" customHeight="1" x14ac:dyDescent="0.3">
      <c r="E819" s="265">
        <f t="shared" si="111"/>
        <v>0</v>
      </c>
      <c r="F819" s="265">
        <f t="shared" si="112"/>
        <v>0</v>
      </c>
      <c r="G819" s="265">
        <f t="shared" si="113"/>
        <v>0</v>
      </c>
      <c r="H819" s="265">
        <f t="shared" si="114"/>
        <v>0</v>
      </c>
      <c r="I819" s="265">
        <f t="shared" si="115"/>
        <v>0</v>
      </c>
    </row>
    <row r="820" spans="5:9" ht="17.25" customHeight="1" x14ac:dyDescent="0.3">
      <c r="E820" s="265">
        <f t="shared" si="111"/>
        <v>0</v>
      </c>
      <c r="F820" s="265">
        <f t="shared" si="112"/>
        <v>0</v>
      </c>
      <c r="G820" s="265">
        <f t="shared" si="113"/>
        <v>0</v>
      </c>
      <c r="H820" s="265">
        <f t="shared" si="114"/>
        <v>0</v>
      </c>
      <c r="I820" s="265">
        <f t="shared" si="115"/>
        <v>0</v>
      </c>
    </row>
    <row r="821" spans="5:9" ht="17.25" customHeight="1" x14ac:dyDescent="0.3">
      <c r="E821" s="265">
        <f t="shared" si="111"/>
        <v>0</v>
      </c>
      <c r="F821" s="265">
        <f t="shared" si="112"/>
        <v>0</v>
      </c>
      <c r="G821" s="265">
        <f t="shared" si="113"/>
        <v>0</v>
      </c>
      <c r="H821" s="265">
        <f t="shared" si="114"/>
        <v>0</v>
      </c>
      <c r="I821" s="265">
        <f t="shared" si="115"/>
        <v>0</v>
      </c>
    </row>
    <row r="822" spans="5:9" ht="17.25" customHeight="1" x14ac:dyDescent="0.3">
      <c r="E822" s="265">
        <f t="shared" si="111"/>
        <v>0</v>
      </c>
      <c r="F822" s="265">
        <f t="shared" si="112"/>
        <v>0</v>
      </c>
      <c r="G822" s="265">
        <f t="shared" si="113"/>
        <v>0</v>
      </c>
      <c r="H822" s="265">
        <f t="shared" si="114"/>
        <v>0</v>
      </c>
      <c r="I822" s="265">
        <f t="shared" si="115"/>
        <v>0</v>
      </c>
    </row>
    <row r="823" spans="5:9" ht="17.25" customHeight="1" x14ac:dyDescent="0.3">
      <c r="E823" s="265">
        <f t="shared" si="111"/>
        <v>0</v>
      </c>
      <c r="F823" s="265">
        <f t="shared" si="112"/>
        <v>0</v>
      </c>
      <c r="G823" s="265">
        <f t="shared" si="113"/>
        <v>0</v>
      </c>
      <c r="H823" s="265">
        <f t="shared" si="114"/>
        <v>0</v>
      </c>
      <c r="I823" s="265">
        <f t="shared" si="115"/>
        <v>0</v>
      </c>
    </row>
    <row r="824" spans="5:9" ht="17.25" customHeight="1" x14ac:dyDescent="0.3">
      <c r="E824" s="265">
        <f t="shared" si="111"/>
        <v>0</v>
      </c>
      <c r="F824" s="265">
        <f t="shared" si="112"/>
        <v>0</v>
      </c>
      <c r="G824" s="265">
        <f t="shared" si="113"/>
        <v>0</v>
      </c>
      <c r="H824" s="265">
        <f t="shared" si="114"/>
        <v>0</v>
      </c>
      <c r="I824" s="265">
        <f t="shared" si="115"/>
        <v>0</v>
      </c>
    </row>
    <row r="825" spans="5:9" ht="17.25" customHeight="1" x14ac:dyDescent="0.3">
      <c r="E825" s="265">
        <f t="shared" si="111"/>
        <v>0</v>
      </c>
      <c r="F825" s="265">
        <f t="shared" si="112"/>
        <v>0</v>
      </c>
      <c r="G825" s="265">
        <f t="shared" si="113"/>
        <v>0</v>
      </c>
      <c r="H825" s="265">
        <f t="shared" si="114"/>
        <v>0</v>
      </c>
      <c r="I825" s="265">
        <f t="shared" si="115"/>
        <v>0</v>
      </c>
    </row>
    <row r="826" spans="5:9" ht="17.25" customHeight="1" x14ac:dyDescent="0.3">
      <c r="E826" s="265">
        <f t="shared" si="111"/>
        <v>0</v>
      </c>
      <c r="F826" s="265">
        <f t="shared" si="112"/>
        <v>0</v>
      </c>
      <c r="G826" s="265">
        <f t="shared" si="113"/>
        <v>0</v>
      </c>
      <c r="H826" s="265">
        <f t="shared" si="114"/>
        <v>0</v>
      </c>
      <c r="I826" s="265">
        <f t="shared" si="115"/>
        <v>0</v>
      </c>
    </row>
    <row r="827" spans="5:9" ht="17.25" customHeight="1" x14ac:dyDescent="0.3">
      <c r="E827" s="265">
        <f t="shared" si="111"/>
        <v>0</v>
      </c>
      <c r="F827" s="265">
        <f t="shared" si="112"/>
        <v>0</v>
      </c>
      <c r="G827" s="265">
        <f t="shared" si="113"/>
        <v>0</v>
      </c>
      <c r="H827" s="265">
        <f t="shared" si="114"/>
        <v>0</v>
      </c>
      <c r="I827" s="265">
        <f t="shared" si="115"/>
        <v>0</v>
      </c>
    </row>
    <row r="828" spans="5:9" ht="17.25" customHeight="1" x14ac:dyDescent="0.3">
      <c r="E828" s="265">
        <f t="shared" si="111"/>
        <v>0</v>
      </c>
      <c r="F828" s="265">
        <f t="shared" si="112"/>
        <v>0</v>
      </c>
      <c r="G828" s="265">
        <f t="shared" si="113"/>
        <v>0</v>
      </c>
      <c r="H828" s="265">
        <f t="shared" si="114"/>
        <v>0</v>
      </c>
      <c r="I828" s="265">
        <f t="shared" si="115"/>
        <v>0</v>
      </c>
    </row>
    <row r="829" spans="5:9" ht="17.25" customHeight="1" x14ac:dyDescent="0.3">
      <c r="E829" s="265">
        <f t="shared" si="111"/>
        <v>0</v>
      </c>
      <c r="F829" s="265">
        <f t="shared" si="112"/>
        <v>0</v>
      </c>
      <c r="G829" s="265">
        <f t="shared" si="113"/>
        <v>0</v>
      </c>
      <c r="H829" s="265">
        <f t="shared" si="114"/>
        <v>0</v>
      </c>
      <c r="I829" s="265">
        <f t="shared" si="115"/>
        <v>0</v>
      </c>
    </row>
    <row r="830" spans="5:9" ht="17.25" customHeight="1" x14ac:dyDescent="0.3">
      <c r="E830" s="265">
        <f t="shared" si="111"/>
        <v>0</v>
      </c>
      <c r="F830" s="265">
        <f t="shared" si="112"/>
        <v>0</v>
      </c>
      <c r="G830" s="265">
        <f t="shared" si="113"/>
        <v>0</v>
      </c>
      <c r="H830" s="265">
        <f t="shared" si="114"/>
        <v>0</v>
      </c>
      <c r="I830" s="265">
        <f t="shared" si="115"/>
        <v>0</v>
      </c>
    </row>
    <row r="831" spans="5:9" ht="17.25" customHeight="1" x14ac:dyDescent="0.3">
      <c r="E831" s="265">
        <f t="shared" si="111"/>
        <v>0</v>
      </c>
      <c r="F831" s="265">
        <f t="shared" si="112"/>
        <v>0</v>
      </c>
      <c r="G831" s="265">
        <f t="shared" si="113"/>
        <v>0</v>
      </c>
      <c r="H831" s="265">
        <f t="shared" si="114"/>
        <v>0</v>
      </c>
      <c r="I831" s="265">
        <f t="shared" si="115"/>
        <v>0</v>
      </c>
    </row>
    <row r="832" spans="5:9" ht="17.25" customHeight="1" x14ac:dyDescent="0.3">
      <c r="E832" s="265">
        <f t="shared" si="111"/>
        <v>0</v>
      </c>
      <c r="F832" s="265">
        <f t="shared" si="112"/>
        <v>0</v>
      </c>
      <c r="G832" s="265">
        <f t="shared" si="113"/>
        <v>0</v>
      </c>
      <c r="H832" s="265">
        <f t="shared" si="114"/>
        <v>0</v>
      </c>
      <c r="I832" s="265">
        <f t="shared" si="115"/>
        <v>0</v>
      </c>
    </row>
    <row r="833" spans="5:9" ht="17.25" customHeight="1" x14ac:dyDescent="0.3">
      <c r="E833" s="265">
        <f t="shared" si="111"/>
        <v>0</v>
      </c>
      <c r="F833" s="265">
        <f t="shared" si="112"/>
        <v>0</v>
      </c>
      <c r="G833" s="265">
        <f t="shared" si="113"/>
        <v>0</v>
      </c>
      <c r="H833" s="265">
        <f t="shared" si="114"/>
        <v>0</v>
      </c>
      <c r="I833" s="265">
        <f t="shared" si="115"/>
        <v>0</v>
      </c>
    </row>
    <row r="834" spans="5:9" ht="17.25" customHeight="1" x14ac:dyDescent="0.3">
      <c r="E834" s="265">
        <f t="shared" si="111"/>
        <v>0</v>
      </c>
      <c r="F834" s="265">
        <f t="shared" si="112"/>
        <v>0</v>
      </c>
      <c r="G834" s="265">
        <f t="shared" si="113"/>
        <v>0</v>
      </c>
      <c r="H834" s="265">
        <f t="shared" si="114"/>
        <v>0</v>
      </c>
      <c r="I834" s="265">
        <f t="shared" si="115"/>
        <v>0</v>
      </c>
    </row>
    <row r="835" spans="5:9" ht="17.25" customHeight="1" x14ac:dyDescent="0.3">
      <c r="E835" s="265">
        <f t="shared" si="111"/>
        <v>0</v>
      </c>
      <c r="F835" s="265">
        <f t="shared" si="112"/>
        <v>0</v>
      </c>
      <c r="G835" s="265">
        <f t="shared" si="113"/>
        <v>0</v>
      </c>
      <c r="H835" s="265">
        <f t="shared" si="114"/>
        <v>0</v>
      </c>
      <c r="I835" s="265">
        <f t="shared" si="115"/>
        <v>0</v>
      </c>
    </row>
    <row r="836" spans="5:9" ht="17.25" customHeight="1" x14ac:dyDescent="0.3">
      <c r="E836" s="265">
        <f t="shared" si="111"/>
        <v>0</v>
      </c>
      <c r="F836" s="265">
        <f t="shared" si="112"/>
        <v>0</v>
      </c>
      <c r="G836" s="265">
        <f t="shared" si="113"/>
        <v>0</v>
      </c>
      <c r="H836" s="265">
        <f t="shared" si="114"/>
        <v>0</v>
      </c>
      <c r="I836" s="265">
        <f t="shared" si="115"/>
        <v>0</v>
      </c>
    </row>
    <row r="837" spans="5:9" ht="17.25" customHeight="1" x14ac:dyDescent="0.3">
      <c r="E837" s="265">
        <f t="shared" si="111"/>
        <v>0</v>
      </c>
      <c r="F837" s="265">
        <f t="shared" si="112"/>
        <v>0</v>
      </c>
      <c r="G837" s="265">
        <f t="shared" si="113"/>
        <v>0</v>
      </c>
      <c r="H837" s="265">
        <f t="shared" si="114"/>
        <v>0</v>
      </c>
      <c r="I837" s="265">
        <f t="shared" si="115"/>
        <v>0</v>
      </c>
    </row>
    <row r="838" spans="5:9" ht="17.25" customHeight="1" x14ac:dyDescent="0.3">
      <c r="E838" s="265">
        <f t="shared" si="111"/>
        <v>0</v>
      </c>
      <c r="F838" s="265">
        <f t="shared" si="112"/>
        <v>0</v>
      </c>
      <c r="G838" s="265">
        <f t="shared" si="113"/>
        <v>0</v>
      </c>
      <c r="H838" s="265">
        <f t="shared" si="114"/>
        <v>0</v>
      </c>
      <c r="I838" s="265">
        <f t="shared" si="115"/>
        <v>0</v>
      </c>
    </row>
    <row r="839" spans="5:9" ht="17.25" customHeight="1" x14ac:dyDescent="0.3">
      <c r="E839" s="265">
        <f t="shared" si="111"/>
        <v>0</v>
      </c>
      <c r="F839" s="265">
        <f t="shared" si="112"/>
        <v>0</v>
      </c>
      <c r="G839" s="265">
        <f t="shared" si="113"/>
        <v>0</v>
      </c>
      <c r="H839" s="265">
        <f t="shared" si="114"/>
        <v>0</v>
      </c>
      <c r="I839" s="265">
        <f t="shared" si="115"/>
        <v>0</v>
      </c>
    </row>
    <row r="840" spans="5:9" ht="17.25" customHeight="1" x14ac:dyDescent="0.3">
      <c r="E840" s="265">
        <f t="shared" si="111"/>
        <v>0</v>
      </c>
      <c r="F840" s="265">
        <f t="shared" si="112"/>
        <v>0</v>
      </c>
      <c r="G840" s="265">
        <f t="shared" si="113"/>
        <v>0</v>
      </c>
      <c r="H840" s="265">
        <f t="shared" si="114"/>
        <v>0</v>
      </c>
      <c r="I840" s="265">
        <f t="shared" si="115"/>
        <v>0</v>
      </c>
    </row>
    <row r="841" spans="5:9" ht="17.25" customHeight="1" x14ac:dyDescent="0.3">
      <c r="E841" s="265">
        <f t="shared" si="111"/>
        <v>0</v>
      </c>
      <c r="F841" s="265">
        <f t="shared" si="112"/>
        <v>0</v>
      </c>
      <c r="G841" s="265">
        <f t="shared" si="113"/>
        <v>0</v>
      </c>
      <c r="H841" s="265">
        <f t="shared" si="114"/>
        <v>0</v>
      </c>
      <c r="I841" s="265">
        <f t="shared" si="115"/>
        <v>0</v>
      </c>
    </row>
    <row r="842" spans="5:9" ht="17.25" customHeight="1" x14ac:dyDescent="0.3">
      <c r="E842" s="265">
        <f t="shared" si="111"/>
        <v>0</v>
      </c>
      <c r="F842" s="265">
        <f t="shared" si="112"/>
        <v>0</v>
      </c>
      <c r="G842" s="265">
        <f t="shared" si="113"/>
        <v>0</v>
      </c>
      <c r="H842" s="265">
        <f t="shared" si="114"/>
        <v>0</v>
      </c>
      <c r="I842" s="265">
        <f t="shared" si="115"/>
        <v>0</v>
      </c>
    </row>
    <row r="843" spans="5:9" ht="17.25" customHeight="1" x14ac:dyDescent="0.3">
      <c r="E843" s="265">
        <f t="shared" ref="E843:E906" si="116">SUM(F843,G843,H843,I843)</f>
        <v>0</v>
      </c>
      <c r="F843" s="265">
        <f t="shared" ref="F843:F906" si="117">SUM(M843,Q843,AI843,AM843,BV843,BZ843,DC843,DG843,DS843,DW843,EM843,EN843,EO843,EY843,EZ843,FA843,GM843,GQ843,HL843,HP843,IH843,IL843,)</f>
        <v>0</v>
      </c>
      <c r="G843" s="265">
        <f t="shared" ref="G843:G906" si="118">SUM(N843,R843,AJ843,AN843,BW843,CA843,DD843,DH843,DT843,DX843,EP843,EQ843,ER843,FB843,FC843,FD843,GN843,GR843,HM843,HQ843,II843,IM843,)</f>
        <v>0</v>
      </c>
      <c r="H843" s="265">
        <f t="shared" ref="H843:H906" si="119">SUM(O843,S843,U843,W843,Y843,AA843,AK843,AO843,AQ843,AS843,AU843,AW843,BC843,BE843,AY843,FK843,FL843,FM843,FQ843,FR843,BX843,CB843,DE843,DI843,DU843,DY843,ES843,ET843,EU843,FE843,FF843,FG843,GO843,GS843,HN843,HR843,HT843,HV843,HX843,HZ843,IJ843,IN843,IP843,IR843,IT843,IV843,FS843,FW843,FX843,FY843,GC843,GD843,GE843,GU843,GW843,GY843,HA843,HC843,IB843,IX843,IZ843,DK843,DM843,DO843,DQ843,IF843,EA843,EC843,EE843,EG843,ID843)</f>
        <v>0</v>
      </c>
      <c r="I843" s="265">
        <f t="shared" ref="I843:I906" si="120">SUM(P843,T843,V843,X843,Z843,AB843,AL843,AP843,AR843,AT843,AV843,AX843,BD843,BF843,BY843,CC843,DF843,DJ843,DV843,DZ843,EV843,EW843,EX843,FH843,FI843,FJ843,GP843,GT843,HO843,HS843,HU843,HW843,HY843,IK843,IO843,IQ843,IS843,IU843,JA843,AZ843,DL843,DN843,DP843,DR843,FN843,FO843,FP843,FT843,FU843,FV843,FZ843,GA843,GB843,GF843,GG843,GH843,GV843,GX843,GZ843,HB843,HD843,IA843,IC843,IG843,IW843,IY843,EB843,ED843,EF843,EH843,IE843)</f>
        <v>0</v>
      </c>
    </row>
    <row r="844" spans="5:9" ht="17.25" customHeight="1" x14ac:dyDescent="0.3">
      <c r="E844" s="265">
        <f t="shared" si="116"/>
        <v>0</v>
      </c>
      <c r="F844" s="265">
        <f t="shared" si="117"/>
        <v>0</v>
      </c>
      <c r="G844" s="265">
        <f t="shared" si="118"/>
        <v>0</v>
      </c>
      <c r="H844" s="265">
        <f t="shared" si="119"/>
        <v>0</v>
      </c>
      <c r="I844" s="265">
        <f t="shared" si="120"/>
        <v>0</v>
      </c>
    </row>
    <row r="845" spans="5:9" ht="17.25" customHeight="1" x14ac:dyDescent="0.3">
      <c r="E845" s="265">
        <f t="shared" si="116"/>
        <v>0</v>
      </c>
      <c r="F845" s="265">
        <f t="shared" si="117"/>
        <v>0</v>
      </c>
      <c r="G845" s="265">
        <f t="shared" si="118"/>
        <v>0</v>
      </c>
      <c r="H845" s="265">
        <f t="shared" si="119"/>
        <v>0</v>
      </c>
      <c r="I845" s="265">
        <f t="shared" si="120"/>
        <v>0</v>
      </c>
    </row>
    <row r="846" spans="5:9" ht="17.25" customHeight="1" x14ac:dyDescent="0.3">
      <c r="E846" s="265">
        <f t="shared" si="116"/>
        <v>0</v>
      </c>
      <c r="F846" s="265">
        <f t="shared" si="117"/>
        <v>0</v>
      </c>
      <c r="G846" s="265">
        <f t="shared" si="118"/>
        <v>0</v>
      </c>
      <c r="H846" s="265">
        <f t="shared" si="119"/>
        <v>0</v>
      </c>
      <c r="I846" s="265">
        <f t="shared" si="120"/>
        <v>0</v>
      </c>
    </row>
    <row r="847" spans="5:9" ht="17.25" customHeight="1" x14ac:dyDescent="0.3">
      <c r="E847" s="265">
        <f t="shared" si="116"/>
        <v>0</v>
      </c>
      <c r="F847" s="265">
        <f t="shared" si="117"/>
        <v>0</v>
      </c>
      <c r="G847" s="265">
        <f t="shared" si="118"/>
        <v>0</v>
      </c>
      <c r="H847" s="265">
        <f t="shared" si="119"/>
        <v>0</v>
      </c>
      <c r="I847" s="265">
        <f t="shared" si="120"/>
        <v>0</v>
      </c>
    </row>
    <row r="848" spans="5:9" ht="17.25" customHeight="1" x14ac:dyDescent="0.3">
      <c r="E848" s="265">
        <f t="shared" si="116"/>
        <v>0</v>
      </c>
      <c r="F848" s="265">
        <f t="shared" si="117"/>
        <v>0</v>
      </c>
      <c r="G848" s="265">
        <f t="shared" si="118"/>
        <v>0</v>
      </c>
      <c r="H848" s="265">
        <f t="shared" si="119"/>
        <v>0</v>
      </c>
      <c r="I848" s="265">
        <f t="shared" si="120"/>
        <v>0</v>
      </c>
    </row>
    <row r="849" spans="5:9" ht="17.25" customHeight="1" x14ac:dyDescent="0.3">
      <c r="E849" s="265">
        <f t="shared" si="116"/>
        <v>0</v>
      </c>
      <c r="F849" s="265">
        <f t="shared" si="117"/>
        <v>0</v>
      </c>
      <c r="G849" s="265">
        <f t="shared" si="118"/>
        <v>0</v>
      </c>
      <c r="H849" s="265">
        <f t="shared" si="119"/>
        <v>0</v>
      </c>
      <c r="I849" s="265">
        <f t="shared" si="120"/>
        <v>0</v>
      </c>
    </row>
    <row r="850" spans="5:9" ht="17.25" customHeight="1" x14ac:dyDescent="0.3">
      <c r="E850" s="265">
        <f t="shared" si="116"/>
        <v>0</v>
      </c>
      <c r="F850" s="265">
        <f t="shared" si="117"/>
        <v>0</v>
      </c>
      <c r="G850" s="265">
        <f t="shared" si="118"/>
        <v>0</v>
      </c>
      <c r="H850" s="265">
        <f t="shared" si="119"/>
        <v>0</v>
      </c>
      <c r="I850" s="265">
        <f t="shared" si="120"/>
        <v>0</v>
      </c>
    </row>
    <row r="851" spans="5:9" ht="17.25" customHeight="1" x14ac:dyDescent="0.3">
      <c r="E851" s="265">
        <f t="shared" si="116"/>
        <v>0</v>
      </c>
      <c r="F851" s="265">
        <f t="shared" si="117"/>
        <v>0</v>
      </c>
      <c r="G851" s="265">
        <f t="shared" si="118"/>
        <v>0</v>
      </c>
      <c r="H851" s="265">
        <f t="shared" si="119"/>
        <v>0</v>
      </c>
      <c r="I851" s="265">
        <f t="shared" si="120"/>
        <v>0</v>
      </c>
    </row>
    <row r="852" spans="5:9" ht="17.25" customHeight="1" x14ac:dyDescent="0.3">
      <c r="E852" s="265">
        <f t="shared" si="116"/>
        <v>0</v>
      </c>
      <c r="F852" s="265">
        <f t="shared" si="117"/>
        <v>0</v>
      </c>
      <c r="G852" s="265">
        <f t="shared" si="118"/>
        <v>0</v>
      </c>
      <c r="H852" s="265">
        <f t="shared" si="119"/>
        <v>0</v>
      </c>
      <c r="I852" s="265">
        <f t="shared" si="120"/>
        <v>0</v>
      </c>
    </row>
    <row r="853" spans="5:9" ht="17.25" customHeight="1" x14ac:dyDescent="0.3">
      <c r="E853" s="265">
        <f t="shared" si="116"/>
        <v>0</v>
      </c>
      <c r="F853" s="265">
        <f t="shared" si="117"/>
        <v>0</v>
      </c>
      <c r="G853" s="265">
        <f t="shared" si="118"/>
        <v>0</v>
      </c>
      <c r="H853" s="265">
        <f t="shared" si="119"/>
        <v>0</v>
      </c>
      <c r="I853" s="265">
        <f t="shared" si="120"/>
        <v>0</v>
      </c>
    </row>
    <row r="854" spans="5:9" ht="17.25" customHeight="1" x14ac:dyDescent="0.3">
      <c r="E854" s="265">
        <f t="shared" si="116"/>
        <v>0</v>
      </c>
      <c r="F854" s="265">
        <f t="shared" si="117"/>
        <v>0</v>
      </c>
      <c r="G854" s="265">
        <f t="shared" si="118"/>
        <v>0</v>
      </c>
      <c r="H854" s="265">
        <f t="shared" si="119"/>
        <v>0</v>
      </c>
      <c r="I854" s="265">
        <f t="shared" si="120"/>
        <v>0</v>
      </c>
    </row>
    <row r="855" spans="5:9" ht="17.25" customHeight="1" x14ac:dyDescent="0.3">
      <c r="E855" s="265">
        <f t="shared" si="116"/>
        <v>0</v>
      </c>
      <c r="F855" s="265">
        <f t="shared" si="117"/>
        <v>0</v>
      </c>
      <c r="G855" s="265">
        <f t="shared" si="118"/>
        <v>0</v>
      </c>
      <c r="H855" s="265">
        <f t="shared" si="119"/>
        <v>0</v>
      </c>
      <c r="I855" s="265">
        <f t="shared" si="120"/>
        <v>0</v>
      </c>
    </row>
    <row r="856" spans="5:9" ht="17.25" customHeight="1" x14ac:dyDescent="0.3">
      <c r="E856" s="265">
        <f t="shared" si="116"/>
        <v>0</v>
      </c>
      <c r="F856" s="265">
        <f t="shared" si="117"/>
        <v>0</v>
      </c>
      <c r="G856" s="265">
        <f t="shared" si="118"/>
        <v>0</v>
      </c>
      <c r="H856" s="265">
        <f t="shared" si="119"/>
        <v>0</v>
      </c>
      <c r="I856" s="265">
        <f t="shared" si="120"/>
        <v>0</v>
      </c>
    </row>
    <row r="857" spans="5:9" ht="17.25" customHeight="1" x14ac:dyDescent="0.3">
      <c r="E857" s="265">
        <f t="shared" si="116"/>
        <v>0</v>
      </c>
      <c r="F857" s="265">
        <f t="shared" si="117"/>
        <v>0</v>
      </c>
      <c r="G857" s="265">
        <f t="shared" si="118"/>
        <v>0</v>
      </c>
      <c r="H857" s="265">
        <f t="shared" si="119"/>
        <v>0</v>
      </c>
      <c r="I857" s="265">
        <f t="shared" si="120"/>
        <v>0</v>
      </c>
    </row>
    <row r="858" spans="5:9" ht="17.25" customHeight="1" x14ac:dyDescent="0.3">
      <c r="E858" s="265">
        <f t="shared" si="116"/>
        <v>0</v>
      </c>
      <c r="F858" s="265">
        <f t="shared" si="117"/>
        <v>0</v>
      </c>
      <c r="G858" s="265">
        <f t="shared" si="118"/>
        <v>0</v>
      </c>
      <c r="H858" s="265">
        <f t="shared" si="119"/>
        <v>0</v>
      </c>
      <c r="I858" s="265">
        <f t="shared" si="120"/>
        <v>0</v>
      </c>
    </row>
    <row r="859" spans="5:9" ht="17.25" customHeight="1" x14ac:dyDescent="0.3">
      <c r="E859" s="265">
        <f t="shared" si="116"/>
        <v>0</v>
      </c>
      <c r="F859" s="265">
        <f t="shared" si="117"/>
        <v>0</v>
      </c>
      <c r="G859" s="265">
        <f t="shared" si="118"/>
        <v>0</v>
      </c>
      <c r="H859" s="265">
        <f t="shared" si="119"/>
        <v>0</v>
      </c>
      <c r="I859" s="265">
        <f t="shared" si="120"/>
        <v>0</v>
      </c>
    </row>
    <row r="860" spans="5:9" ht="17.25" customHeight="1" x14ac:dyDescent="0.3">
      <c r="E860" s="265">
        <f t="shared" si="116"/>
        <v>0</v>
      </c>
      <c r="F860" s="265">
        <f t="shared" si="117"/>
        <v>0</v>
      </c>
      <c r="G860" s="265">
        <f t="shared" si="118"/>
        <v>0</v>
      </c>
      <c r="H860" s="265">
        <f t="shared" si="119"/>
        <v>0</v>
      </c>
      <c r="I860" s="265">
        <f t="shared" si="120"/>
        <v>0</v>
      </c>
    </row>
    <row r="861" spans="5:9" ht="17.25" customHeight="1" x14ac:dyDescent="0.3">
      <c r="E861" s="265">
        <f t="shared" si="116"/>
        <v>0</v>
      </c>
      <c r="F861" s="265">
        <f t="shared" si="117"/>
        <v>0</v>
      </c>
      <c r="G861" s="265">
        <f t="shared" si="118"/>
        <v>0</v>
      </c>
      <c r="H861" s="265">
        <f t="shared" si="119"/>
        <v>0</v>
      </c>
      <c r="I861" s="265">
        <f t="shared" si="120"/>
        <v>0</v>
      </c>
    </row>
    <row r="862" spans="5:9" ht="17.25" customHeight="1" x14ac:dyDescent="0.3">
      <c r="E862" s="265">
        <f t="shared" si="116"/>
        <v>0</v>
      </c>
      <c r="F862" s="265">
        <f t="shared" si="117"/>
        <v>0</v>
      </c>
      <c r="G862" s="265">
        <f t="shared" si="118"/>
        <v>0</v>
      </c>
      <c r="H862" s="265">
        <f t="shared" si="119"/>
        <v>0</v>
      </c>
      <c r="I862" s="265">
        <f t="shared" si="120"/>
        <v>0</v>
      </c>
    </row>
    <row r="863" spans="5:9" ht="17.25" customHeight="1" x14ac:dyDescent="0.3">
      <c r="E863" s="265">
        <f t="shared" si="116"/>
        <v>0</v>
      </c>
      <c r="F863" s="265">
        <f t="shared" si="117"/>
        <v>0</v>
      </c>
      <c r="G863" s="265">
        <f t="shared" si="118"/>
        <v>0</v>
      </c>
      <c r="H863" s="265">
        <f t="shared" si="119"/>
        <v>0</v>
      </c>
      <c r="I863" s="265">
        <f t="shared" si="120"/>
        <v>0</v>
      </c>
    </row>
    <row r="864" spans="5:9" ht="17.25" customHeight="1" x14ac:dyDescent="0.3">
      <c r="E864" s="265">
        <f t="shared" si="116"/>
        <v>0</v>
      </c>
      <c r="F864" s="265">
        <f t="shared" si="117"/>
        <v>0</v>
      </c>
      <c r="G864" s="265">
        <f t="shared" si="118"/>
        <v>0</v>
      </c>
      <c r="H864" s="265">
        <f t="shared" si="119"/>
        <v>0</v>
      </c>
      <c r="I864" s="265">
        <f t="shared" si="120"/>
        <v>0</v>
      </c>
    </row>
    <row r="865" spans="5:9" ht="17.25" customHeight="1" x14ac:dyDescent="0.3">
      <c r="E865" s="265">
        <f t="shared" si="116"/>
        <v>0</v>
      </c>
      <c r="F865" s="265">
        <f t="shared" si="117"/>
        <v>0</v>
      </c>
      <c r="G865" s="265">
        <f t="shared" si="118"/>
        <v>0</v>
      </c>
      <c r="H865" s="265">
        <f t="shared" si="119"/>
        <v>0</v>
      </c>
      <c r="I865" s="265">
        <f t="shared" si="120"/>
        <v>0</v>
      </c>
    </row>
    <row r="866" spans="5:9" ht="17.25" customHeight="1" x14ac:dyDescent="0.3">
      <c r="E866" s="265">
        <f t="shared" si="116"/>
        <v>0</v>
      </c>
      <c r="F866" s="265">
        <f t="shared" si="117"/>
        <v>0</v>
      </c>
      <c r="G866" s="265">
        <f t="shared" si="118"/>
        <v>0</v>
      </c>
      <c r="H866" s="265">
        <f t="shared" si="119"/>
        <v>0</v>
      </c>
      <c r="I866" s="265">
        <f t="shared" si="120"/>
        <v>0</v>
      </c>
    </row>
    <row r="867" spans="5:9" ht="17.25" customHeight="1" x14ac:dyDescent="0.3">
      <c r="E867" s="265">
        <f t="shared" si="116"/>
        <v>0</v>
      </c>
      <c r="F867" s="265">
        <f t="shared" si="117"/>
        <v>0</v>
      </c>
      <c r="G867" s="265">
        <f t="shared" si="118"/>
        <v>0</v>
      </c>
      <c r="H867" s="265">
        <f t="shared" si="119"/>
        <v>0</v>
      </c>
      <c r="I867" s="265">
        <f t="shared" si="120"/>
        <v>0</v>
      </c>
    </row>
    <row r="868" spans="5:9" ht="17.25" customHeight="1" x14ac:dyDescent="0.3">
      <c r="E868" s="265">
        <f t="shared" si="116"/>
        <v>0</v>
      </c>
      <c r="F868" s="265">
        <f t="shared" si="117"/>
        <v>0</v>
      </c>
      <c r="G868" s="265">
        <f t="shared" si="118"/>
        <v>0</v>
      </c>
      <c r="H868" s="265">
        <f t="shared" si="119"/>
        <v>0</v>
      </c>
      <c r="I868" s="265">
        <f t="shared" si="120"/>
        <v>0</v>
      </c>
    </row>
    <row r="869" spans="5:9" ht="17.25" customHeight="1" x14ac:dyDescent="0.3">
      <c r="E869" s="265">
        <f t="shared" si="116"/>
        <v>0</v>
      </c>
      <c r="F869" s="265">
        <f t="shared" si="117"/>
        <v>0</v>
      </c>
      <c r="G869" s="265">
        <f t="shared" si="118"/>
        <v>0</v>
      </c>
      <c r="H869" s="265">
        <f t="shared" si="119"/>
        <v>0</v>
      </c>
      <c r="I869" s="265">
        <f t="shared" si="120"/>
        <v>0</v>
      </c>
    </row>
    <row r="870" spans="5:9" ht="17.25" customHeight="1" x14ac:dyDescent="0.3">
      <c r="E870" s="265">
        <f t="shared" si="116"/>
        <v>0</v>
      </c>
      <c r="F870" s="265">
        <f t="shared" si="117"/>
        <v>0</v>
      </c>
      <c r="G870" s="265">
        <f t="shared" si="118"/>
        <v>0</v>
      </c>
      <c r="H870" s="265">
        <f t="shared" si="119"/>
        <v>0</v>
      </c>
      <c r="I870" s="265">
        <f t="shared" si="120"/>
        <v>0</v>
      </c>
    </row>
    <row r="871" spans="5:9" ht="17.25" customHeight="1" x14ac:dyDescent="0.3">
      <c r="E871" s="265">
        <f t="shared" si="116"/>
        <v>0</v>
      </c>
      <c r="F871" s="265">
        <f t="shared" si="117"/>
        <v>0</v>
      </c>
      <c r="G871" s="265">
        <f t="shared" si="118"/>
        <v>0</v>
      </c>
      <c r="H871" s="265">
        <f t="shared" si="119"/>
        <v>0</v>
      </c>
      <c r="I871" s="265">
        <f t="shared" si="120"/>
        <v>0</v>
      </c>
    </row>
    <row r="872" spans="5:9" ht="17.25" customHeight="1" x14ac:dyDescent="0.3">
      <c r="E872" s="265">
        <f t="shared" si="116"/>
        <v>0</v>
      </c>
      <c r="F872" s="265">
        <f t="shared" si="117"/>
        <v>0</v>
      </c>
      <c r="G872" s="265">
        <f t="shared" si="118"/>
        <v>0</v>
      </c>
      <c r="H872" s="265">
        <f t="shared" si="119"/>
        <v>0</v>
      </c>
      <c r="I872" s="265">
        <f t="shared" si="120"/>
        <v>0</v>
      </c>
    </row>
    <row r="873" spans="5:9" ht="17.25" customHeight="1" x14ac:dyDescent="0.3">
      <c r="E873" s="265">
        <f t="shared" si="116"/>
        <v>0</v>
      </c>
      <c r="F873" s="265">
        <f t="shared" si="117"/>
        <v>0</v>
      </c>
      <c r="G873" s="265">
        <f t="shared" si="118"/>
        <v>0</v>
      </c>
      <c r="H873" s="265">
        <f t="shared" si="119"/>
        <v>0</v>
      </c>
      <c r="I873" s="265">
        <f t="shared" si="120"/>
        <v>0</v>
      </c>
    </row>
    <row r="874" spans="5:9" ht="17.25" customHeight="1" x14ac:dyDescent="0.3">
      <c r="E874" s="265">
        <f t="shared" si="116"/>
        <v>0</v>
      </c>
      <c r="F874" s="265">
        <f t="shared" si="117"/>
        <v>0</v>
      </c>
      <c r="G874" s="265">
        <f t="shared" si="118"/>
        <v>0</v>
      </c>
      <c r="H874" s="265">
        <f t="shared" si="119"/>
        <v>0</v>
      </c>
      <c r="I874" s="265">
        <f t="shared" si="120"/>
        <v>0</v>
      </c>
    </row>
    <row r="875" spans="5:9" ht="17.25" customHeight="1" x14ac:dyDescent="0.3">
      <c r="E875" s="265">
        <f t="shared" si="116"/>
        <v>0</v>
      </c>
      <c r="F875" s="265">
        <f t="shared" si="117"/>
        <v>0</v>
      </c>
      <c r="G875" s="265">
        <f t="shared" si="118"/>
        <v>0</v>
      </c>
      <c r="H875" s="265">
        <f t="shared" si="119"/>
        <v>0</v>
      </c>
      <c r="I875" s="265">
        <f t="shared" si="120"/>
        <v>0</v>
      </c>
    </row>
    <row r="876" spans="5:9" ht="17.25" customHeight="1" x14ac:dyDescent="0.3">
      <c r="E876" s="265">
        <f t="shared" si="116"/>
        <v>0</v>
      </c>
      <c r="F876" s="265">
        <f t="shared" si="117"/>
        <v>0</v>
      </c>
      <c r="G876" s="265">
        <f t="shared" si="118"/>
        <v>0</v>
      </c>
      <c r="H876" s="265">
        <f t="shared" si="119"/>
        <v>0</v>
      </c>
      <c r="I876" s="265">
        <f t="shared" si="120"/>
        <v>0</v>
      </c>
    </row>
    <row r="877" spans="5:9" ht="17.25" customHeight="1" x14ac:dyDescent="0.3">
      <c r="E877" s="265">
        <f t="shared" si="116"/>
        <v>0</v>
      </c>
      <c r="F877" s="265">
        <f t="shared" si="117"/>
        <v>0</v>
      </c>
      <c r="G877" s="265">
        <f t="shared" si="118"/>
        <v>0</v>
      </c>
      <c r="H877" s="265">
        <f t="shared" si="119"/>
        <v>0</v>
      </c>
      <c r="I877" s="265">
        <f t="shared" si="120"/>
        <v>0</v>
      </c>
    </row>
    <row r="878" spans="5:9" ht="17.25" customHeight="1" x14ac:dyDescent="0.3">
      <c r="E878" s="265">
        <f t="shared" si="116"/>
        <v>0</v>
      </c>
      <c r="F878" s="265">
        <f t="shared" si="117"/>
        <v>0</v>
      </c>
      <c r="G878" s="265">
        <f t="shared" si="118"/>
        <v>0</v>
      </c>
      <c r="H878" s="265">
        <f t="shared" si="119"/>
        <v>0</v>
      </c>
      <c r="I878" s="265">
        <f t="shared" si="120"/>
        <v>0</v>
      </c>
    </row>
    <row r="879" spans="5:9" ht="17.25" customHeight="1" x14ac:dyDescent="0.3">
      <c r="E879" s="265">
        <f t="shared" si="116"/>
        <v>0</v>
      </c>
      <c r="F879" s="265">
        <f t="shared" si="117"/>
        <v>0</v>
      </c>
      <c r="G879" s="265">
        <f t="shared" si="118"/>
        <v>0</v>
      </c>
      <c r="H879" s="265">
        <f t="shared" si="119"/>
        <v>0</v>
      </c>
      <c r="I879" s="265">
        <f t="shared" si="120"/>
        <v>0</v>
      </c>
    </row>
    <row r="880" spans="5:9" ht="17.25" customHeight="1" x14ac:dyDescent="0.3">
      <c r="E880" s="265">
        <f t="shared" si="116"/>
        <v>0</v>
      </c>
      <c r="F880" s="265">
        <f t="shared" si="117"/>
        <v>0</v>
      </c>
      <c r="G880" s="265">
        <f t="shared" si="118"/>
        <v>0</v>
      </c>
      <c r="H880" s="265">
        <f t="shared" si="119"/>
        <v>0</v>
      </c>
      <c r="I880" s="265">
        <f t="shared" si="120"/>
        <v>0</v>
      </c>
    </row>
    <row r="881" spans="5:9" ht="17.25" customHeight="1" x14ac:dyDescent="0.3">
      <c r="E881" s="265">
        <f t="shared" si="116"/>
        <v>0</v>
      </c>
      <c r="F881" s="265">
        <f t="shared" si="117"/>
        <v>0</v>
      </c>
      <c r="G881" s="265">
        <f t="shared" si="118"/>
        <v>0</v>
      </c>
      <c r="H881" s="265">
        <f t="shared" si="119"/>
        <v>0</v>
      </c>
      <c r="I881" s="265">
        <f t="shared" si="120"/>
        <v>0</v>
      </c>
    </row>
    <row r="882" spans="5:9" ht="17.25" customHeight="1" x14ac:dyDescent="0.3">
      <c r="E882" s="265">
        <f t="shared" si="116"/>
        <v>0</v>
      </c>
      <c r="F882" s="265">
        <f t="shared" si="117"/>
        <v>0</v>
      </c>
      <c r="G882" s="265">
        <f t="shared" si="118"/>
        <v>0</v>
      </c>
      <c r="H882" s="265">
        <f t="shared" si="119"/>
        <v>0</v>
      </c>
      <c r="I882" s="265">
        <f t="shared" si="120"/>
        <v>0</v>
      </c>
    </row>
    <row r="883" spans="5:9" ht="17.25" customHeight="1" x14ac:dyDescent="0.3">
      <c r="E883" s="265">
        <f t="shared" si="116"/>
        <v>0</v>
      </c>
      <c r="F883" s="265">
        <f t="shared" si="117"/>
        <v>0</v>
      </c>
      <c r="G883" s="265">
        <f t="shared" si="118"/>
        <v>0</v>
      </c>
      <c r="H883" s="265">
        <f t="shared" si="119"/>
        <v>0</v>
      </c>
      <c r="I883" s="265">
        <f t="shared" si="120"/>
        <v>0</v>
      </c>
    </row>
    <row r="884" spans="5:9" ht="17.25" customHeight="1" x14ac:dyDescent="0.3">
      <c r="E884" s="265">
        <f t="shared" si="116"/>
        <v>0</v>
      </c>
      <c r="F884" s="265">
        <f t="shared" si="117"/>
        <v>0</v>
      </c>
      <c r="G884" s="265">
        <f t="shared" si="118"/>
        <v>0</v>
      </c>
      <c r="H884" s="265">
        <f t="shared" si="119"/>
        <v>0</v>
      </c>
      <c r="I884" s="265">
        <f t="shared" si="120"/>
        <v>0</v>
      </c>
    </row>
    <row r="885" spans="5:9" ht="17.25" customHeight="1" x14ac:dyDescent="0.3">
      <c r="E885" s="265">
        <f t="shared" si="116"/>
        <v>0</v>
      </c>
      <c r="F885" s="265">
        <f t="shared" si="117"/>
        <v>0</v>
      </c>
      <c r="G885" s="265">
        <f t="shared" si="118"/>
        <v>0</v>
      </c>
      <c r="H885" s="265">
        <f t="shared" si="119"/>
        <v>0</v>
      </c>
      <c r="I885" s="265">
        <f t="shared" si="120"/>
        <v>0</v>
      </c>
    </row>
    <row r="886" spans="5:9" ht="17.25" customHeight="1" x14ac:dyDescent="0.3">
      <c r="E886" s="265">
        <f t="shared" si="116"/>
        <v>0</v>
      </c>
      <c r="F886" s="265">
        <f t="shared" si="117"/>
        <v>0</v>
      </c>
      <c r="G886" s="265">
        <f t="shared" si="118"/>
        <v>0</v>
      </c>
      <c r="H886" s="265">
        <f t="shared" si="119"/>
        <v>0</v>
      </c>
      <c r="I886" s="265">
        <f t="shared" si="120"/>
        <v>0</v>
      </c>
    </row>
    <row r="887" spans="5:9" ht="17.25" customHeight="1" x14ac:dyDescent="0.3">
      <c r="E887" s="265">
        <f t="shared" si="116"/>
        <v>0</v>
      </c>
      <c r="F887" s="265">
        <f t="shared" si="117"/>
        <v>0</v>
      </c>
      <c r="G887" s="265">
        <f t="shared" si="118"/>
        <v>0</v>
      </c>
      <c r="H887" s="265">
        <f t="shared" si="119"/>
        <v>0</v>
      </c>
      <c r="I887" s="265">
        <f t="shared" si="120"/>
        <v>0</v>
      </c>
    </row>
    <row r="888" spans="5:9" ht="17.25" customHeight="1" x14ac:dyDescent="0.3">
      <c r="E888" s="265">
        <f t="shared" si="116"/>
        <v>0</v>
      </c>
      <c r="F888" s="265">
        <f t="shared" si="117"/>
        <v>0</v>
      </c>
      <c r="G888" s="265">
        <f t="shared" si="118"/>
        <v>0</v>
      </c>
      <c r="H888" s="265">
        <f t="shared" si="119"/>
        <v>0</v>
      </c>
      <c r="I888" s="265">
        <f t="shared" si="120"/>
        <v>0</v>
      </c>
    </row>
    <row r="889" spans="5:9" ht="17.25" customHeight="1" x14ac:dyDescent="0.3">
      <c r="E889" s="265">
        <f t="shared" si="116"/>
        <v>0</v>
      </c>
      <c r="F889" s="265">
        <f t="shared" si="117"/>
        <v>0</v>
      </c>
      <c r="G889" s="265">
        <f t="shared" si="118"/>
        <v>0</v>
      </c>
      <c r="H889" s="265">
        <f t="shared" si="119"/>
        <v>0</v>
      </c>
      <c r="I889" s="265">
        <f t="shared" si="120"/>
        <v>0</v>
      </c>
    </row>
    <row r="890" spans="5:9" ht="17.25" customHeight="1" x14ac:dyDescent="0.3">
      <c r="E890" s="265">
        <f t="shared" si="116"/>
        <v>0</v>
      </c>
      <c r="F890" s="265">
        <f t="shared" si="117"/>
        <v>0</v>
      </c>
      <c r="G890" s="265">
        <f t="shared" si="118"/>
        <v>0</v>
      </c>
      <c r="H890" s="265">
        <f t="shared" si="119"/>
        <v>0</v>
      </c>
      <c r="I890" s="265">
        <f t="shared" si="120"/>
        <v>0</v>
      </c>
    </row>
    <row r="891" spans="5:9" ht="17.25" customHeight="1" x14ac:dyDescent="0.3">
      <c r="E891" s="265">
        <f t="shared" si="116"/>
        <v>0</v>
      </c>
      <c r="F891" s="265">
        <f t="shared" si="117"/>
        <v>0</v>
      </c>
      <c r="G891" s="265">
        <f t="shared" si="118"/>
        <v>0</v>
      </c>
      <c r="H891" s="265">
        <f t="shared" si="119"/>
        <v>0</v>
      </c>
      <c r="I891" s="265">
        <f t="shared" si="120"/>
        <v>0</v>
      </c>
    </row>
    <row r="892" spans="5:9" ht="17.25" customHeight="1" x14ac:dyDescent="0.3">
      <c r="E892" s="265">
        <f t="shared" si="116"/>
        <v>0</v>
      </c>
      <c r="F892" s="265">
        <f t="shared" si="117"/>
        <v>0</v>
      </c>
      <c r="G892" s="265">
        <f t="shared" si="118"/>
        <v>0</v>
      </c>
      <c r="H892" s="265">
        <f t="shared" si="119"/>
        <v>0</v>
      </c>
      <c r="I892" s="265">
        <f t="shared" si="120"/>
        <v>0</v>
      </c>
    </row>
    <row r="893" spans="5:9" ht="17.25" customHeight="1" x14ac:dyDescent="0.3">
      <c r="E893" s="265">
        <f t="shared" si="116"/>
        <v>0</v>
      </c>
      <c r="F893" s="265">
        <f t="shared" si="117"/>
        <v>0</v>
      </c>
      <c r="G893" s="265">
        <f t="shared" si="118"/>
        <v>0</v>
      </c>
      <c r="H893" s="265">
        <f t="shared" si="119"/>
        <v>0</v>
      </c>
      <c r="I893" s="265">
        <f t="shared" si="120"/>
        <v>0</v>
      </c>
    </row>
    <row r="894" spans="5:9" ht="17.25" customHeight="1" x14ac:dyDescent="0.3">
      <c r="E894" s="265">
        <f t="shared" si="116"/>
        <v>0</v>
      </c>
      <c r="F894" s="265">
        <f t="shared" si="117"/>
        <v>0</v>
      </c>
      <c r="G894" s="265">
        <f t="shared" si="118"/>
        <v>0</v>
      </c>
      <c r="H894" s="265">
        <f t="shared" si="119"/>
        <v>0</v>
      </c>
      <c r="I894" s="265">
        <f t="shared" si="120"/>
        <v>0</v>
      </c>
    </row>
    <row r="895" spans="5:9" ht="17.25" customHeight="1" x14ac:dyDescent="0.3">
      <c r="E895" s="265">
        <f t="shared" si="116"/>
        <v>0</v>
      </c>
      <c r="F895" s="265">
        <f t="shared" si="117"/>
        <v>0</v>
      </c>
      <c r="G895" s="265">
        <f t="shared" si="118"/>
        <v>0</v>
      </c>
      <c r="H895" s="265">
        <f t="shared" si="119"/>
        <v>0</v>
      </c>
      <c r="I895" s="265">
        <f t="shared" si="120"/>
        <v>0</v>
      </c>
    </row>
    <row r="896" spans="5:9" ht="17.25" customHeight="1" x14ac:dyDescent="0.3">
      <c r="E896" s="265">
        <f t="shared" si="116"/>
        <v>0</v>
      </c>
      <c r="F896" s="265">
        <f t="shared" si="117"/>
        <v>0</v>
      </c>
      <c r="G896" s="265">
        <f t="shared" si="118"/>
        <v>0</v>
      </c>
      <c r="H896" s="265">
        <f t="shared" si="119"/>
        <v>0</v>
      </c>
      <c r="I896" s="265">
        <f t="shared" si="120"/>
        <v>0</v>
      </c>
    </row>
    <row r="897" spans="5:9" ht="17.25" customHeight="1" x14ac:dyDescent="0.3">
      <c r="E897" s="265">
        <f t="shared" si="116"/>
        <v>0</v>
      </c>
      <c r="F897" s="265">
        <f t="shared" si="117"/>
        <v>0</v>
      </c>
      <c r="G897" s="265">
        <f t="shared" si="118"/>
        <v>0</v>
      </c>
      <c r="H897" s="265">
        <f t="shared" si="119"/>
        <v>0</v>
      </c>
      <c r="I897" s="265">
        <f t="shared" si="120"/>
        <v>0</v>
      </c>
    </row>
    <row r="898" spans="5:9" ht="17.25" customHeight="1" x14ac:dyDescent="0.3">
      <c r="E898" s="265">
        <f t="shared" si="116"/>
        <v>0</v>
      </c>
      <c r="F898" s="265">
        <f t="shared" si="117"/>
        <v>0</v>
      </c>
      <c r="G898" s="265">
        <f t="shared" si="118"/>
        <v>0</v>
      </c>
      <c r="H898" s="265">
        <f t="shared" si="119"/>
        <v>0</v>
      </c>
      <c r="I898" s="265">
        <f t="shared" si="120"/>
        <v>0</v>
      </c>
    </row>
    <row r="899" spans="5:9" ht="17.25" customHeight="1" x14ac:dyDescent="0.3">
      <c r="E899" s="265">
        <f t="shared" si="116"/>
        <v>0</v>
      </c>
      <c r="F899" s="265">
        <f t="shared" si="117"/>
        <v>0</v>
      </c>
      <c r="G899" s="265">
        <f t="shared" si="118"/>
        <v>0</v>
      </c>
      <c r="H899" s="265">
        <f t="shared" si="119"/>
        <v>0</v>
      </c>
      <c r="I899" s="265">
        <f t="shared" si="120"/>
        <v>0</v>
      </c>
    </row>
    <row r="900" spans="5:9" ht="17.25" customHeight="1" x14ac:dyDescent="0.3">
      <c r="E900" s="265">
        <f t="shared" si="116"/>
        <v>0</v>
      </c>
      <c r="F900" s="265">
        <f t="shared" si="117"/>
        <v>0</v>
      </c>
      <c r="G900" s="265">
        <f t="shared" si="118"/>
        <v>0</v>
      </c>
      <c r="H900" s="265">
        <f t="shared" si="119"/>
        <v>0</v>
      </c>
      <c r="I900" s="265">
        <f t="shared" si="120"/>
        <v>0</v>
      </c>
    </row>
    <row r="901" spans="5:9" ht="17.25" customHeight="1" x14ac:dyDescent="0.3">
      <c r="E901" s="265">
        <f t="shared" si="116"/>
        <v>0</v>
      </c>
      <c r="F901" s="265">
        <f t="shared" si="117"/>
        <v>0</v>
      </c>
      <c r="G901" s="265">
        <f t="shared" si="118"/>
        <v>0</v>
      </c>
      <c r="H901" s="265">
        <f t="shared" si="119"/>
        <v>0</v>
      </c>
      <c r="I901" s="265">
        <f t="shared" si="120"/>
        <v>0</v>
      </c>
    </row>
    <row r="902" spans="5:9" ht="17.25" customHeight="1" x14ac:dyDescent="0.3">
      <c r="E902" s="265">
        <f t="shared" si="116"/>
        <v>0</v>
      </c>
      <c r="F902" s="265">
        <f t="shared" si="117"/>
        <v>0</v>
      </c>
      <c r="G902" s="265">
        <f t="shared" si="118"/>
        <v>0</v>
      </c>
      <c r="H902" s="265">
        <f t="shared" si="119"/>
        <v>0</v>
      </c>
      <c r="I902" s="265">
        <f t="shared" si="120"/>
        <v>0</v>
      </c>
    </row>
    <row r="903" spans="5:9" ht="17.25" customHeight="1" x14ac:dyDescent="0.3">
      <c r="E903" s="265">
        <f t="shared" si="116"/>
        <v>0</v>
      </c>
      <c r="F903" s="265">
        <f t="shared" si="117"/>
        <v>0</v>
      </c>
      <c r="G903" s="265">
        <f t="shared" si="118"/>
        <v>0</v>
      </c>
      <c r="H903" s="265">
        <f t="shared" si="119"/>
        <v>0</v>
      </c>
      <c r="I903" s="265">
        <f t="shared" si="120"/>
        <v>0</v>
      </c>
    </row>
    <row r="904" spans="5:9" ht="17.25" customHeight="1" x14ac:dyDescent="0.3">
      <c r="E904" s="265">
        <f t="shared" si="116"/>
        <v>0</v>
      </c>
      <c r="F904" s="265">
        <f t="shared" si="117"/>
        <v>0</v>
      </c>
      <c r="G904" s="265">
        <f t="shared" si="118"/>
        <v>0</v>
      </c>
      <c r="H904" s="265">
        <f t="shared" si="119"/>
        <v>0</v>
      </c>
      <c r="I904" s="265">
        <f t="shared" si="120"/>
        <v>0</v>
      </c>
    </row>
    <row r="905" spans="5:9" ht="17.25" customHeight="1" x14ac:dyDescent="0.3">
      <c r="E905" s="265">
        <f t="shared" si="116"/>
        <v>0</v>
      </c>
      <c r="F905" s="265">
        <f t="shared" si="117"/>
        <v>0</v>
      </c>
      <c r="G905" s="265">
        <f t="shared" si="118"/>
        <v>0</v>
      </c>
      <c r="H905" s="265">
        <f t="shared" si="119"/>
        <v>0</v>
      </c>
      <c r="I905" s="265">
        <f t="shared" si="120"/>
        <v>0</v>
      </c>
    </row>
    <row r="906" spans="5:9" ht="17.25" customHeight="1" x14ac:dyDescent="0.3">
      <c r="E906" s="265">
        <f t="shared" si="116"/>
        <v>0</v>
      </c>
      <c r="F906" s="265">
        <f t="shared" si="117"/>
        <v>0</v>
      </c>
      <c r="G906" s="265">
        <f t="shared" si="118"/>
        <v>0</v>
      </c>
      <c r="H906" s="265">
        <f t="shared" si="119"/>
        <v>0</v>
      </c>
      <c r="I906" s="265">
        <f t="shared" si="120"/>
        <v>0</v>
      </c>
    </row>
    <row r="907" spans="5:9" ht="17.25" customHeight="1" x14ac:dyDescent="0.3">
      <c r="E907" s="265">
        <f t="shared" ref="E907:E970" si="121">SUM(F907,G907,H907,I907)</f>
        <v>0</v>
      </c>
      <c r="F907" s="265">
        <f t="shared" ref="F907:F970" si="122">SUM(M907,Q907,AI907,AM907,BV907,BZ907,DC907,DG907,DS907,DW907,EM907,EN907,EO907,EY907,EZ907,FA907,GM907,GQ907,HL907,HP907,IH907,IL907,)</f>
        <v>0</v>
      </c>
      <c r="G907" s="265">
        <f t="shared" ref="G907:G970" si="123">SUM(N907,R907,AJ907,AN907,BW907,CA907,DD907,DH907,DT907,DX907,EP907,EQ907,ER907,FB907,FC907,FD907,GN907,GR907,HM907,HQ907,II907,IM907,)</f>
        <v>0</v>
      </c>
      <c r="H907" s="265">
        <f t="shared" ref="H907:H970" si="124">SUM(O907,S907,U907,W907,Y907,AA907,AK907,AO907,AQ907,AS907,AU907,AW907,BC907,BE907,AY907,FK907,FL907,FM907,FQ907,FR907,BX907,CB907,DE907,DI907,DU907,DY907,ES907,ET907,EU907,FE907,FF907,FG907,GO907,GS907,HN907,HR907,HT907,HV907,HX907,HZ907,IJ907,IN907,IP907,IR907,IT907,IV907,FS907,FW907,FX907,FY907,GC907,GD907,GE907,GU907,GW907,GY907,HA907,HC907,IB907,IX907,IZ907,DK907,DM907,DO907,DQ907,IF907,EA907,EC907,EE907,EG907,ID907)</f>
        <v>0</v>
      </c>
      <c r="I907" s="265">
        <f t="shared" ref="I907:I970" si="125">SUM(P907,T907,V907,X907,Z907,AB907,AL907,AP907,AR907,AT907,AV907,AX907,BD907,BF907,BY907,CC907,DF907,DJ907,DV907,DZ907,EV907,EW907,EX907,FH907,FI907,FJ907,GP907,GT907,HO907,HS907,HU907,HW907,HY907,IK907,IO907,IQ907,IS907,IU907,JA907,AZ907,DL907,DN907,DP907,DR907,FN907,FO907,FP907,FT907,FU907,FV907,FZ907,GA907,GB907,GF907,GG907,GH907,GV907,GX907,GZ907,HB907,HD907,IA907,IC907,IG907,IW907,IY907,EB907,ED907,EF907,EH907,IE907)</f>
        <v>0</v>
      </c>
    </row>
    <row r="908" spans="5:9" ht="17.25" customHeight="1" x14ac:dyDescent="0.3">
      <c r="E908" s="265">
        <f t="shared" si="121"/>
        <v>0</v>
      </c>
      <c r="F908" s="265">
        <f t="shared" si="122"/>
        <v>0</v>
      </c>
      <c r="G908" s="265">
        <f t="shared" si="123"/>
        <v>0</v>
      </c>
      <c r="H908" s="265">
        <f t="shared" si="124"/>
        <v>0</v>
      </c>
      <c r="I908" s="265">
        <f t="shared" si="125"/>
        <v>0</v>
      </c>
    </row>
    <row r="909" spans="5:9" ht="17.25" customHeight="1" x14ac:dyDescent="0.3">
      <c r="E909" s="265">
        <f t="shared" si="121"/>
        <v>0</v>
      </c>
      <c r="F909" s="265">
        <f t="shared" si="122"/>
        <v>0</v>
      </c>
      <c r="G909" s="265">
        <f t="shared" si="123"/>
        <v>0</v>
      </c>
      <c r="H909" s="265">
        <f t="shared" si="124"/>
        <v>0</v>
      </c>
      <c r="I909" s="265">
        <f t="shared" si="125"/>
        <v>0</v>
      </c>
    </row>
    <row r="910" spans="5:9" ht="17.25" customHeight="1" x14ac:dyDescent="0.3">
      <c r="E910" s="265">
        <f t="shared" si="121"/>
        <v>0</v>
      </c>
      <c r="F910" s="265">
        <f t="shared" si="122"/>
        <v>0</v>
      </c>
      <c r="G910" s="265">
        <f t="shared" si="123"/>
        <v>0</v>
      </c>
      <c r="H910" s="265">
        <f t="shared" si="124"/>
        <v>0</v>
      </c>
      <c r="I910" s="265">
        <f t="shared" si="125"/>
        <v>0</v>
      </c>
    </row>
    <row r="911" spans="5:9" ht="17.25" customHeight="1" x14ac:dyDescent="0.3">
      <c r="E911" s="265">
        <f t="shared" si="121"/>
        <v>0</v>
      </c>
      <c r="F911" s="265">
        <f t="shared" si="122"/>
        <v>0</v>
      </c>
      <c r="G911" s="265">
        <f t="shared" si="123"/>
        <v>0</v>
      </c>
      <c r="H911" s="265">
        <f t="shared" si="124"/>
        <v>0</v>
      </c>
      <c r="I911" s="265">
        <f t="shared" si="125"/>
        <v>0</v>
      </c>
    </row>
    <row r="912" spans="5:9" ht="17.25" customHeight="1" x14ac:dyDescent="0.3">
      <c r="E912" s="265">
        <f t="shared" si="121"/>
        <v>0</v>
      </c>
      <c r="F912" s="265">
        <f t="shared" si="122"/>
        <v>0</v>
      </c>
      <c r="G912" s="265">
        <f t="shared" si="123"/>
        <v>0</v>
      </c>
      <c r="H912" s="265">
        <f t="shared" si="124"/>
        <v>0</v>
      </c>
      <c r="I912" s="265">
        <f t="shared" si="125"/>
        <v>0</v>
      </c>
    </row>
    <row r="913" spans="5:9" ht="17.25" customHeight="1" x14ac:dyDescent="0.3">
      <c r="E913" s="265">
        <f t="shared" si="121"/>
        <v>0</v>
      </c>
      <c r="F913" s="265">
        <f t="shared" si="122"/>
        <v>0</v>
      </c>
      <c r="G913" s="265">
        <f t="shared" si="123"/>
        <v>0</v>
      </c>
      <c r="H913" s="265">
        <f t="shared" si="124"/>
        <v>0</v>
      </c>
      <c r="I913" s="265">
        <f t="shared" si="125"/>
        <v>0</v>
      </c>
    </row>
    <row r="914" spans="5:9" ht="17.25" customHeight="1" x14ac:dyDescent="0.3">
      <c r="E914" s="265">
        <f t="shared" si="121"/>
        <v>0</v>
      </c>
      <c r="F914" s="265">
        <f t="shared" si="122"/>
        <v>0</v>
      </c>
      <c r="G914" s="265">
        <f t="shared" si="123"/>
        <v>0</v>
      </c>
      <c r="H914" s="265">
        <f t="shared" si="124"/>
        <v>0</v>
      </c>
      <c r="I914" s="265">
        <f t="shared" si="125"/>
        <v>0</v>
      </c>
    </row>
    <row r="915" spans="5:9" ht="17.25" customHeight="1" x14ac:dyDescent="0.3">
      <c r="E915" s="265">
        <f t="shared" si="121"/>
        <v>0</v>
      </c>
      <c r="F915" s="265">
        <f t="shared" si="122"/>
        <v>0</v>
      </c>
      <c r="G915" s="265">
        <f t="shared" si="123"/>
        <v>0</v>
      </c>
      <c r="H915" s="265">
        <f t="shared" si="124"/>
        <v>0</v>
      </c>
      <c r="I915" s="265">
        <f t="shared" si="125"/>
        <v>0</v>
      </c>
    </row>
    <row r="916" spans="5:9" ht="17.25" customHeight="1" x14ac:dyDescent="0.3">
      <c r="E916" s="265">
        <f t="shared" si="121"/>
        <v>0</v>
      </c>
      <c r="F916" s="265">
        <f t="shared" si="122"/>
        <v>0</v>
      </c>
      <c r="G916" s="265">
        <f t="shared" si="123"/>
        <v>0</v>
      </c>
      <c r="H916" s="265">
        <f t="shared" si="124"/>
        <v>0</v>
      </c>
      <c r="I916" s="265">
        <f t="shared" si="125"/>
        <v>0</v>
      </c>
    </row>
    <row r="917" spans="5:9" ht="17.25" customHeight="1" x14ac:dyDescent="0.3">
      <c r="E917" s="265">
        <f t="shared" si="121"/>
        <v>0</v>
      </c>
      <c r="F917" s="265">
        <f t="shared" si="122"/>
        <v>0</v>
      </c>
      <c r="G917" s="265">
        <f t="shared" si="123"/>
        <v>0</v>
      </c>
      <c r="H917" s="265">
        <f t="shared" si="124"/>
        <v>0</v>
      </c>
      <c r="I917" s="265">
        <f t="shared" si="125"/>
        <v>0</v>
      </c>
    </row>
    <row r="918" spans="5:9" ht="17.25" customHeight="1" x14ac:dyDescent="0.3">
      <c r="E918" s="265">
        <f t="shared" si="121"/>
        <v>0</v>
      </c>
      <c r="F918" s="265">
        <f t="shared" si="122"/>
        <v>0</v>
      </c>
      <c r="G918" s="265">
        <f t="shared" si="123"/>
        <v>0</v>
      </c>
      <c r="H918" s="265">
        <f t="shared" si="124"/>
        <v>0</v>
      </c>
      <c r="I918" s="265">
        <f t="shared" si="125"/>
        <v>0</v>
      </c>
    </row>
    <row r="919" spans="5:9" ht="17.25" customHeight="1" x14ac:dyDescent="0.3">
      <c r="E919" s="265">
        <f t="shared" si="121"/>
        <v>0</v>
      </c>
      <c r="F919" s="265">
        <f t="shared" si="122"/>
        <v>0</v>
      </c>
      <c r="G919" s="265">
        <f t="shared" si="123"/>
        <v>0</v>
      </c>
      <c r="H919" s="265">
        <f t="shared" si="124"/>
        <v>0</v>
      </c>
      <c r="I919" s="265">
        <f t="shared" si="125"/>
        <v>0</v>
      </c>
    </row>
    <row r="920" spans="5:9" ht="17.25" customHeight="1" x14ac:dyDescent="0.3">
      <c r="E920" s="265">
        <f t="shared" si="121"/>
        <v>0</v>
      </c>
      <c r="F920" s="265">
        <f t="shared" si="122"/>
        <v>0</v>
      </c>
      <c r="G920" s="265">
        <f t="shared" si="123"/>
        <v>0</v>
      </c>
      <c r="H920" s="265">
        <f t="shared" si="124"/>
        <v>0</v>
      </c>
      <c r="I920" s="265">
        <f t="shared" si="125"/>
        <v>0</v>
      </c>
    </row>
    <row r="921" spans="5:9" ht="17.25" customHeight="1" x14ac:dyDescent="0.3">
      <c r="E921" s="265">
        <f t="shared" si="121"/>
        <v>0</v>
      </c>
      <c r="F921" s="265">
        <f t="shared" si="122"/>
        <v>0</v>
      </c>
      <c r="G921" s="265">
        <f t="shared" si="123"/>
        <v>0</v>
      </c>
      <c r="H921" s="265">
        <f t="shared" si="124"/>
        <v>0</v>
      </c>
      <c r="I921" s="265">
        <f t="shared" si="125"/>
        <v>0</v>
      </c>
    </row>
    <row r="922" spans="5:9" ht="17.25" customHeight="1" x14ac:dyDescent="0.3">
      <c r="E922" s="265">
        <f t="shared" si="121"/>
        <v>0</v>
      </c>
      <c r="F922" s="265">
        <f t="shared" si="122"/>
        <v>0</v>
      </c>
      <c r="G922" s="265">
        <f t="shared" si="123"/>
        <v>0</v>
      </c>
      <c r="H922" s="265">
        <f t="shared" si="124"/>
        <v>0</v>
      </c>
      <c r="I922" s="265">
        <f t="shared" si="125"/>
        <v>0</v>
      </c>
    </row>
    <row r="923" spans="5:9" ht="17.25" customHeight="1" x14ac:dyDescent="0.3">
      <c r="E923" s="265">
        <f t="shared" si="121"/>
        <v>0</v>
      </c>
      <c r="F923" s="265">
        <f t="shared" si="122"/>
        <v>0</v>
      </c>
      <c r="G923" s="265">
        <f t="shared" si="123"/>
        <v>0</v>
      </c>
      <c r="H923" s="265">
        <f t="shared" si="124"/>
        <v>0</v>
      </c>
      <c r="I923" s="265">
        <f t="shared" si="125"/>
        <v>0</v>
      </c>
    </row>
    <row r="924" spans="5:9" ht="17.25" customHeight="1" x14ac:dyDescent="0.3">
      <c r="E924" s="265">
        <f t="shared" si="121"/>
        <v>0</v>
      </c>
      <c r="F924" s="265">
        <f t="shared" si="122"/>
        <v>0</v>
      </c>
      <c r="G924" s="265">
        <f t="shared" si="123"/>
        <v>0</v>
      </c>
      <c r="H924" s="265">
        <f t="shared" si="124"/>
        <v>0</v>
      </c>
      <c r="I924" s="265">
        <f t="shared" si="125"/>
        <v>0</v>
      </c>
    </row>
    <row r="925" spans="5:9" ht="17.25" customHeight="1" x14ac:dyDescent="0.3">
      <c r="E925" s="265">
        <f t="shared" si="121"/>
        <v>0</v>
      </c>
      <c r="F925" s="265">
        <f t="shared" si="122"/>
        <v>0</v>
      </c>
      <c r="G925" s="265">
        <f t="shared" si="123"/>
        <v>0</v>
      </c>
      <c r="H925" s="265">
        <f t="shared" si="124"/>
        <v>0</v>
      </c>
      <c r="I925" s="265">
        <f t="shared" si="125"/>
        <v>0</v>
      </c>
    </row>
    <row r="926" spans="5:9" ht="17.25" customHeight="1" x14ac:dyDescent="0.3">
      <c r="E926" s="265">
        <f t="shared" si="121"/>
        <v>0</v>
      </c>
      <c r="F926" s="265">
        <f t="shared" si="122"/>
        <v>0</v>
      </c>
      <c r="G926" s="265">
        <f t="shared" si="123"/>
        <v>0</v>
      </c>
      <c r="H926" s="265">
        <f t="shared" si="124"/>
        <v>0</v>
      </c>
      <c r="I926" s="265">
        <f t="shared" si="125"/>
        <v>0</v>
      </c>
    </row>
    <row r="927" spans="5:9" ht="17.25" customHeight="1" x14ac:dyDescent="0.3">
      <c r="E927" s="265">
        <f t="shared" si="121"/>
        <v>0</v>
      </c>
      <c r="F927" s="265">
        <f t="shared" si="122"/>
        <v>0</v>
      </c>
      <c r="G927" s="265">
        <f t="shared" si="123"/>
        <v>0</v>
      </c>
      <c r="H927" s="265">
        <f t="shared" si="124"/>
        <v>0</v>
      </c>
      <c r="I927" s="265">
        <f t="shared" si="125"/>
        <v>0</v>
      </c>
    </row>
    <row r="928" spans="5:9" ht="17.25" customHeight="1" x14ac:dyDescent="0.3">
      <c r="E928" s="265">
        <f t="shared" si="121"/>
        <v>0</v>
      </c>
      <c r="F928" s="265">
        <f t="shared" si="122"/>
        <v>0</v>
      </c>
      <c r="G928" s="265">
        <f t="shared" si="123"/>
        <v>0</v>
      </c>
      <c r="H928" s="265">
        <f t="shared" si="124"/>
        <v>0</v>
      </c>
      <c r="I928" s="265">
        <f t="shared" si="125"/>
        <v>0</v>
      </c>
    </row>
    <row r="929" spans="5:9" ht="17.25" customHeight="1" x14ac:dyDescent="0.3">
      <c r="E929" s="265">
        <f t="shared" si="121"/>
        <v>0</v>
      </c>
      <c r="F929" s="265">
        <f t="shared" si="122"/>
        <v>0</v>
      </c>
      <c r="G929" s="265">
        <f t="shared" si="123"/>
        <v>0</v>
      </c>
      <c r="H929" s="265">
        <f t="shared" si="124"/>
        <v>0</v>
      </c>
      <c r="I929" s="265">
        <f t="shared" si="125"/>
        <v>0</v>
      </c>
    </row>
    <row r="930" spans="5:9" ht="17.25" customHeight="1" x14ac:dyDescent="0.3">
      <c r="E930" s="265">
        <f t="shared" si="121"/>
        <v>0</v>
      </c>
      <c r="F930" s="265">
        <f t="shared" si="122"/>
        <v>0</v>
      </c>
      <c r="G930" s="265">
        <f t="shared" si="123"/>
        <v>0</v>
      </c>
      <c r="H930" s="265">
        <f t="shared" si="124"/>
        <v>0</v>
      </c>
      <c r="I930" s="265">
        <f t="shared" si="125"/>
        <v>0</v>
      </c>
    </row>
    <row r="931" spans="5:9" ht="17.25" customHeight="1" x14ac:dyDescent="0.3">
      <c r="E931" s="265">
        <f t="shared" si="121"/>
        <v>0</v>
      </c>
      <c r="F931" s="265">
        <f t="shared" si="122"/>
        <v>0</v>
      </c>
      <c r="G931" s="265">
        <f t="shared" si="123"/>
        <v>0</v>
      </c>
      <c r="H931" s="265">
        <f t="shared" si="124"/>
        <v>0</v>
      </c>
      <c r="I931" s="265">
        <f t="shared" si="125"/>
        <v>0</v>
      </c>
    </row>
    <row r="932" spans="5:9" ht="17.25" customHeight="1" x14ac:dyDescent="0.3">
      <c r="E932" s="265">
        <f t="shared" si="121"/>
        <v>0</v>
      </c>
      <c r="F932" s="265">
        <f t="shared" si="122"/>
        <v>0</v>
      </c>
      <c r="G932" s="265">
        <f t="shared" si="123"/>
        <v>0</v>
      </c>
      <c r="H932" s="265">
        <f t="shared" si="124"/>
        <v>0</v>
      </c>
      <c r="I932" s="265">
        <f t="shared" si="125"/>
        <v>0</v>
      </c>
    </row>
    <row r="933" spans="5:9" ht="17.25" customHeight="1" x14ac:dyDescent="0.3">
      <c r="E933" s="265">
        <f t="shared" si="121"/>
        <v>0</v>
      </c>
      <c r="F933" s="265">
        <f t="shared" si="122"/>
        <v>0</v>
      </c>
      <c r="G933" s="265">
        <f t="shared" si="123"/>
        <v>0</v>
      </c>
      <c r="H933" s="265">
        <f t="shared" si="124"/>
        <v>0</v>
      </c>
      <c r="I933" s="265">
        <f t="shared" si="125"/>
        <v>0</v>
      </c>
    </row>
    <row r="934" spans="5:9" ht="17.25" customHeight="1" x14ac:dyDescent="0.3">
      <c r="E934" s="265">
        <f t="shared" si="121"/>
        <v>0</v>
      </c>
      <c r="F934" s="265">
        <f t="shared" si="122"/>
        <v>0</v>
      </c>
      <c r="G934" s="265">
        <f t="shared" si="123"/>
        <v>0</v>
      </c>
      <c r="H934" s="265">
        <f t="shared" si="124"/>
        <v>0</v>
      </c>
      <c r="I934" s="265">
        <f t="shared" si="125"/>
        <v>0</v>
      </c>
    </row>
    <row r="935" spans="5:9" ht="17.25" customHeight="1" x14ac:dyDescent="0.3">
      <c r="E935" s="265">
        <f t="shared" si="121"/>
        <v>0</v>
      </c>
      <c r="F935" s="265">
        <f t="shared" si="122"/>
        <v>0</v>
      </c>
      <c r="G935" s="265">
        <f t="shared" si="123"/>
        <v>0</v>
      </c>
      <c r="H935" s="265">
        <f t="shared" si="124"/>
        <v>0</v>
      </c>
      <c r="I935" s="265">
        <f t="shared" si="125"/>
        <v>0</v>
      </c>
    </row>
    <row r="936" spans="5:9" ht="17.25" customHeight="1" x14ac:dyDescent="0.3">
      <c r="E936" s="265">
        <f t="shared" si="121"/>
        <v>0</v>
      </c>
      <c r="F936" s="265">
        <f t="shared" si="122"/>
        <v>0</v>
      </c>
      <c r="G936" s="265">
        <f t="shared" si="123"/>
        <v>0</v>
      </c>
      <c r="H936" s="265">
        <f t="shared" si="124"/>
        <v>0</v>
      </c>
      <c r="I936" s="265">
        <f t="shared" si="125"/>
        <v>0</v>
      </c>
    </row>
    <row r="937" spans="5:9" ht="17.25" customHeight="1" x14ac:dyDescent="0.3">
      <c r="E937" s="265">
        <f t="shared" si="121"/>
        <v>0</v>
      </c>
      <c r="F937" s="265">
        <f t="shared" si="122"/>
        <v>0</v>
      </c>
      <c r="G937" s="265">
        <f t="shared" si="123"/>
        <v>0</v>
      </c>
      <c r="H937" s="265">
        <f t="shared" si="124"/>
        <v>0</v>
      </c>
      <c r="I937" s="265">
        <f t="shared" si="125"/>
        <v>0</v>
      </c>
    </row>
    <row r="938" spans="5:9" ht="17.25" customHeight="1" x14ac:dyDescent="0.3">
      <c r="E938" s="265">
        <f t="shared" si="121"/>
        <v>0</v>
      </c>
      <c r="F938" s="265">
        <f t="shared" si="122"/>
        <v>0</v>
      </c>
      <c r="G938" s="265">
        <f t="shared" si="123"/>
        <v>0</v>
      </c>
      <c r="H938" s="265">
        <f t="shared" si="124"/>
        <v>0</v>
      </c>
      <c r="I938" s="265">
        <f t="shared" si="125"/>
        <v>0</v>
      </c>
    </row>
    <row r="939" spans="5:9" ht="17.25" customHeight="1" x14ac:dyDescent="0.3">
      <c r="E939" s="265">
        <f t="shared" si="121"/>
        <v>0</v>
      </c>
      <c r="F939" s="265">
        <f t="shared" si="122"/>
        <v>0</v>
      </c>
      <c r="G939" s="265">
        <f t="shared" si="123"/>
        <v>0</v>
      </c>
      <c r="H939" s="265">
        <f t="shared" si="124"/>
        <v>0</v>
      </c>
      <c r="I939" s="265">
        <f t="shared" si="125"/>
        <v>0</v>
      </c>
    </row>
    <row r="940" spans="5:9" ht="17.25" customHeight="1" x14ac:dyDescent="0.3">
      <c r="E940" s="265">
        <f t="shared" si="121"/>
        <v>0</v>
      </c>
      <c r="F940" s="265">
        <f t="shared" si="122"/>
        <v>0</v>
      </c>
      <c r="G940" s="265">
        <f t="shared" si="123"/>
        <v>0</v>
      </c>
      <c r="H940" s="265">
        <f t="shared" si="124"/>
        <v>0</v>
      </c>
      <c r="I940" s="265">
        <f t="shared" si="125"/>
        <v>0</v>
      </c>
    </row>
    <row r="941" spans="5:9" ht="17.25" customHeight="1" x14ac:dyDescent="0.3">
      <c r="E941" s="265">
        <f t="shared" si="121"/>
        <v>0</v>
      </c>
      <c r="F941" s="265">
        <f t="shared" si="122"/>
        <v>0</v>
      </c>
      <c r="G941" s="265">
        <f t="shared" si="123"/>
        <v>0</v>
      </c>
      <c r="H941" s="265">
        <f t="shared" si="124"/>
        <v>0</v>
      </c>
      <c r="I941" s="265">
        <f t="shared" si="125"/>
        <v>0</v>
      </c>
    </row>
    <row r="942" spans="5:9" ht="17.25" customHeight="1" x14ac:dyDescent="0.3">
      <c r="E942" s="265">
        <f t="shared" si="121"/>
        <v>0</v>
      </c>
      <c r="F942" s="265">
        <f t="shared" si="122"/>
        <v>0</v>
      </c>
      <c r="G942" s="265">
        <f t="shared" si="123"/>
        <v>0</v>
      </c>
      <c r="H942" s="265">
        <f t="shared" si="124"/>
        <v>0</v>
      </c>
      <c r="I942" s="265">
        <f t="shared" si="125"/>
        <v>0</v>
      </c>
    </row>
    <row r="943" spans="5:9" ht="17.25" customHeight="1" x14ac:dyDescent="0.3">
      <c r="E943" s="265">
        <f t="shared" si="121"/>
        <v>0</v>
      </c>
      <c r="F943" s="265">
        <f t="shared" si="122"/>
        <v>0</v>
      </c>
      <c r="G943" s="265">
        <f t="shared" si="123"/>
        <v>0</v>
      </c>
      <c r="H943" s="265">
        <f t="shared" si="124"/>
        <v>0</v>
      </c>
      <c r="I943" s="265">
        <f t="shared" si="125"/>
        <v>0</v>
      </c>
    </row>
    <row r="944" spans="5:9" ht="17.25" customHeight="1" x14ac:dyDescent="0.3">
      <c r="E944" s="265">
        <f t="shared" si="121"/>
        <v>0</v>
      </c>
      <c r="F944" s="265">
        <f t="shared" si="122"/>
        <v>0</v>
      </c>
      <c r="G944" s="265">
        <f t="shared" si="123"/>
        <v>0</v>
      </c>
      <c r="H944" s="265">
        <f t="shared" si="124"/>
        <v>0</v>
      </c>
      <c r="I944" s="265">
        <f t="shared" si="125"/>
        <v>0</v>
      </c>
    </row>
    <row r="945" spans="5:9" ht="17.25" customHeight="1" x14ac:dyDescent="0.3">
      <c r="E945" s="265">
        <f t="shared" si="121"/>
        <v>0</v>
      </c>
      <c r="F945" s="265">
        <f t="shared" si="122"/>
        <v>0</v>
      </c>
      <c r="G945" s="265">
        <f t="shared" si="123"/>
        <v>0</v>
      </c>
      <c r="H945" s="265">
        <f t="shared" si="124"/>
        <v>0</v>
      </c>
      <c r="I945" s="265">
        <f t="shared" si="125"/>
        <v>0</v>
      </c>
    </row>
    <row r="946" spans="5:9" ht="17.25" customHeight="1" x14ac:dyDescent="0.3">
      <c r="E946" s="265">
        <f t="shared" si="121"/>
        <v>0</v>
      </c>
      <c r="F946" s="265">
        <f t="shared" si="122"/>
        <v>0</v>
      </c>
      <c r="G946" s="265">
        <f t="shared" si="123"/>
        <v>0</v>
      </c>
      <c r="H946" s="265">
        <f t="shared" si="124"/>
        <v>0</v>
      </c>
      <c r="I946" s="265">
        <f t="shared" si="125"/>
        <v>0</v>
      </c>
    </row>
    <row r="947" spans="5:9" ht="17.25" customHeight="1" x14ac:dyDescent="0.3">
      <c r="E947" s="265">
        <f t="shared" si="121"/>
        <v>0</v>
      </c>
      <c r="F947" s="265">
        <f t="shared" si="122"/>
        <v>0</v>
      </c>
      <c r="G947" s="265">
        <f t="shared" si="123"/>
        <v>0</v>
      </c>
      <c r="H947" s="265">
        <f t="shared" si="124"/>
        <v>0</v>
      </c>
      <c r="I947" s="265">
        <f t="shared" si="125"/>
        <v>0</v>
      </c>
    </row>
    <row r="948" spans="5:9" ht="17.25" customHeight="1" x14ac:dyDescent="0.3">
      <c r="E948" s="265">
        <f t="shared" si="121"/>
        <v>0</v>
      </c>
      <c r="F948" s="265">
        <f t="shared" si="122"/>
        <v>0</v>
      </c>
      <c r="G948" s="265">
        <f t="shared" si="123"/>
        <v>0</v>
      </c>
      <c r="H948" s="265">
        <f t="shared" si="124"/>
        <v>0</v>
      </c>
      <c r="I948" s="265">
        <f t="shared" si="125"/>
        <v>0</v>
      </c>
    </row>
    <row r="949" spans="5:9" ht="17.25" customHeight="1" x14ac:dyDescent="0.3">
      <c r="E949" s="265">
        <f t="shared" si="121"/>
        <v>0</v>
      </c>
      <c r="F949" s="265">
        <f t="shared" si="122"/>
        <v>0</v>
      </c>
      <c r="G949" s="265">
        <f t="shared" si="123"/>
        <v>0</v>
      </c>
      <c r="H949" s="265">
        <f t="shared" si="124"/>
        <v>0</v>
      </c>
      <c r="I949" s="265">
        <f t="shared" si="125"/>
        <v>0</v>
      </c>
    </row>
    <row r="950" spans="5:9" ht="17.25" customHeight="1" x14ac:dyDescent="0.3">
      <c r="E950" s="265">
        <f t="shared" si="121"/>
        <v>0</v>
      </c>
      <c r="F950" s="265">
        <f t="shared" si="122"/>
        <v>0</v>
      </c>
      <c r="G950" s="265">
        <f t="shared" si="123"/>
        <v>0</v>
      </c>
      <c r="H950" s="265">
        <f t="shared" si="124"/>
        <v>0</v>
      </c>
      <c r="I950" s="265">
        <f t="shared" si="125"/>
        <v>0</v>
      </c>
    </row>
    <row r="951" spans="5:9" ht="17.25" customHeight="1" x14ac:dyDescent="0.3">
      <c r="E951" s="265">
        <f t="shared" si="121"/>
        <v>0</v>
      </c>
      <c r="F951" s="265">
        <f t="shared" si="122"/>
        <v>0</v>
      </c>
      <c r="G951" s="265">
        <f t="shared" si="123"/>
        <v>0</v>
      </c>
      <c r="H951" s="265">
        <f t="shared" si="124"/>
        <v>0</v>
      </c>
      <c r="I951" s="265">
        <f t="shared" si="125"/>
        <v>0</v>
      </c>
    </row>
    <row r="952" spans="5:9" ht="17.25" customHeight="1" x14ac:dyDescent="0.3">
      <c r="E952" s="265">
        <f t="shared" si="121"/>
        <v>0</v>
      </c>
      <c r="F952" s="265">
        <f t="shared" si="122"/>
        <v>0</v>
      </c>
      <c r="G952" s="265">
        <f t="shared" si="123"/>
        <v>0</v>
      </c>
      <c r="H952" s="265">
        <f t="shared" si="124"/>
        <v>0</v>
      </c>
      <c r="I952" s="265">
        <f t="shared" si="125"/>
        <v>0</v>
      </c>
    </row>
    <row r="953" spans="5:9" ht="17.25" customHeight="1" x14ac:dyDescent="0.3">
      <c r="E953" s="265">
        <f t="shared" si="121"/>
        <v>0</v>
      </c>
      <c r="F953" s="265">
        <f t="shared" si="122"/>
        <v>0</v>
      </c>
      <c r="G953" s="265">
        <f t="shared" si="123"/>
        <v>0</v>
      </c>
      <c r="H953" s="265">
        <f t="shared" si="124"/>
        <v>0</v>
      </c>
      <c r="I953" s="265">
        <f t="shared" si="125"/>
        <v>0</v>
      </c>
    </row>
    <row r="954" spans="5:9" ht="17.25" customHeight="1" x14ac:dyDescent="0.3">
      <c r="E954" s="265">
        <f t="shared" si="121"/>
        <v>0</v>
      </c>
      <c r="F954" s="265">
        <f t="shared" si="122"/>
        <v>0</v>
      </c>
      <c r="G954" s="265">
        <f t="shared" si="123"/>
        <v>0</v>
      </c>
      <c r="H954" s="265">
        <f t="shared" si="124"/>
        <v>0</v>
      </c>
      <c r="I954" s="265">
        <f t="shared" si="125"/>
        <v>0</v>
      </c>
    </row>
    <row r="955" spans="5:9" ht="17.25" customHeight="1" x14ac:dyDescent="0.3">
      <c r="E955" s="265">
        <f t="shared" si="121"/>
        <v>0</v>
      </c>
      <c r="F955" s="265">
        <f t="shared" si="122"/>
        <v>0</v>
      </c>
      <c r="G955" s="265">
        <f t="shared" si="123"/>
        <v>0</v>
      </c>
      <c r="H955" s="265">
        <f t="shared" si="124"/>
        <v>0</v>
      </c>
      <c r="I955" s="265">
        <f t="shared" si="125"/>
        <v>0</v>
      </c>
    </row>
    <row r="956" spans="5:9" ht="17.25" customHeight="1" x14ac:dyDescent="0.3">
      <c r="E956" s="265">
        <f t="shared" si="121"/>
        <v>0</v>
      </c>
      <c r="F956" s="265">
        <f t="shared" si="122"/>
        <v>0</v>
      </c>
      <c r="G956" s="265">
        <f t="shared" si="123"/>
        <v>0</v>
      </c>
      <c r="H956" s="265">
        <f t="shared" si="124"/>
        <v>0</v>
      </c>
      <c r="I956" s="265">
        <f t="shared" si="125"/>
        <v>0</v>
      </c>
    </row>
    <row r="957" spans="5:9" ht="17.25" customHeight="1" x14ac:dyDescent="0.3">
      <c r="E957" s="265">
        <f t="shared" si="121"/>
        <v>0</v>
      </c>
      <c r="F957" s="265">
        <f t="shared" si="122"/>
        <v>0</v>
      </c>
      <c r="G957" s="265">
        <f t="shared" si="123"/>
        <v>0</v>
      </c>
      <c r="H957" s="265">
        <f t="shared" si="124"/>
        <v>0</v>
      </c>
      <c r="I957" s="265">
        <f t="shared" si="125"/>
        <v>0</v>
      </c>
    </row>
    <row r="958" spans="5:9" ht="17.25" customHeight="1" x14ac:dyDescent="0.3">
      <c r="E958" s="265">
        <f t="shared" si="121"/>
        <v>0</v>
      </c>
      <c r="F958" s="265">
        <f t="shared" si="122"/>
        <v>0</v>
      </c>
      <c r="G958" s="265">
        <f t="shared" si="123"/>
        <v>0</v>
      </c>
      <c r="H958" s="265">
        <f t="shared" si="124"/>
        <v>0</v>
      </c>
      <c r="I958" s="265">
        <f t="shared" si="125"/>
        <v>0</v>
      </c>
    </row>
    <row r="959" spans="5:9" ht="17.25" customHeight="1" x14ac:dyDescent="0.3">
      <c r="E959" s="265">
        <f t="shared" si="121"/>
        <v>0</v>
      </c>
      <c r="F959" s="265">
        <f t="shared" si="122"/>
        <v>0</v>
      </c>
      <c r="G959" s="265">
        <f t="shared" si="123"/>
        <v>0</v>
      </c>
      <c r="H959" s="265">
        <f t="shared" si="124"/>
        <v>0</v>
      </c>
      <c r="I959" s="265">
        <f t="shared" si="125"/>
        <v>0</v>
      </c>
    </row>
    <row r="960" spans="5:9" ht="17.25" customHeight="1" x14ac:dyDescent="0.3">
      <c r="E960" s="265">
        <f t="shared" si="121"/>
        <v>0</v>
      </c>
      <c r="F960" s="265">
        <f t="shared" si="122"/>
        <v>0</v>
      </c>
      <c r="G960" s="265">
        <f t="shared" si="123"/>
        <v>0</v>
      </c>
      <c r="H960" s="265">
        <f t="shared" si="124"/>
        <v>0</v>
      </c>
      <c r="I960" s="265">
        <f t="shared" si="125"/>
        <v>0</v>
      </c>
    </row>
    <row r="961" spans="5:9" ht="17.25" customHeight="1" x14ac:dyDescent="0.3">
      <c r="E961" s="265">
        <f t="shared" si="121"/>
        <v>0</v>
      </c>
      <c r="F961" s="265">
        <f t="shared" si="122"/>
        <v>0</v>
      </c>
      <c r="G961" s="265">
        <f t="shared" si="123"/>
        <v>0</v>
      </c>
      <c r="H961" s="265">
        <f t="shared" si="124"/>
        <v>0</v>
      </c>
      <c r="I961" s="265">
        <f t="shared" si="125"/>
        <v>0</v>
      </c>
    </row>
    <row r="962" spans="5:9" ht="17.25" customHeight="1" x14ac:dyDescent="0.3">
      <c r="E962" s="265">
        <f t="shared" si="121"/>
        <v>0</v>
      </c>
      <c r="F962" s="265">
        <f t="shared" si="122"/>
        <v>0</v>
      </c>
      <c r="G962" s="265">
        <f t="shared" si="123"/>
        <v>0</v>
      </c>
      <c r="H962" s="265">
        <f t="shared" si="124"/>
        <v>0</v>
      </c>
      <c r="I962" s="265">
        <f t="shared" si="125"/>
        <v>0</v>
      </c>
    </row>
    <row r="963" spans="5:9" ht="17.25" customHeight="1" x14ac:dyDescent="0.3">
      <c r="E963" s="265">
        <f t="shared" si="121"/>
        <v>0</v>
      </c>
      <c r="F963" s="265">
        <f t="shared" si="122"/>
        <v>0</v>
      </c>
      <c r="G963" s="265">
        <f t="shared" si="123"/>
        <v>0</v>
      </c>
      <c r="H963" s="265">
        <f t="shared" si="124"/>
        <v>0</v>
      </c>
      <c r="I963" s="265">
        <f t="shared" si="125"/>
        <v>0</v>
      </c>
    </row>
    <row r="964" spans="5:9" ht="17.25" customHeight="1" x14ac:dyDescent="0.3">
      <c r="E964" s="265">
        <f t="shared" si="121"/>
        <v>0</v>
      </c>
      <c r="F964" s="265">
        <f t="shared" si="122"/>
        <v>0</v>
      </c>
      <c r="G964" s="265">
        <f t="shared" si="123"/>
        <v>0</v>
      </c>
      <c r="H964" s="265">
        <f t="shared" si="124"/>
        <v>0</v>
      </c>
      <c r="I964" s="265">
        <f t="shared" si="125"/>
        <v>0</v>
      </c>
    </row>
    <row r="965" spans="5:9" ht="17.25" customHeight="1" x14ac:dyDescent="0.3">
      <c r="E965" s="265">
        <f t="shared" si="121"/>
        <v>0</v>
      </c>
      <c r="F965" s="265">
        <f t="shared" si="122"/>
        <v>0</v>
      </c>
      <c r="G965" s="265">
        <f t="shared" si="123"/>
        <v>0</v>
      </c>
      <c r="H965" s="265">
        <f t="shared" si="124"/>
        <v>0</v>
      </c>
      <c r="I965" s="265">
        <f t="shared" si="125"/>
        <v>0</v>
      </c>
    </row>
    <row r="966" spans="5:9" ht="17.25" customHeight="1" x14ac:dyDescent="0.3">
      <c r="E966" s="265">
        <f t="shared" si="121"/>
        <v>0</v>
      </c>
      <c r="F966" s="265">
        <f t="shared" si="122"/>
        <v>0</v>
      </c>
      <c r="G966" s="265">
        <f t="shared" si="123"/>
        <v>0</v>
      </c>
      <c r="H966" s="265">
        <f t="shared" si="124"/>
        <v>0</v>
      </c>
      <c r="I966" s="265">
        <f t="shared" si="125"/>
        <v>0</v>
      </c>
    </row>
    <row r="967" spans="5:9" ht="17.25" customHeight="1" x14ac:dyDescent="0.3">
      <c r="E967" s="265">
        <f t="shared" si="121"/>
        <v>0</v>
      </c>
      <c r="F967" s="265">
        <f t="shared" si="122"/>
        <v>0</v>
      </c>
      <c r="G967" s="265">
        <f t="shared" si="123"/>
        <v>0</v>
      </c>
      <c r="H967" s="265">
        <f t="shared" si="124"/>
        <v>0</v>
      </c>
      <c r="I967" s="265">
        <f t="shared" si="125"/>
        <v>0</v>
      </c>
    </row>
    <row r="968" spans="5:9" ht="17.25" customHeight="1" x14ac:dyDescent="0.3">
      <c r="E968" s="265">
        <f t="shared" si="121"/>
        <v>0</v>
      </c>
      <c r="F968" s="265">
        <f t="shared" si="122"/>
        <v>0</v>
      </c>
      <c r="G968" s="265">
        <f t="shared" si="123"/>
        <v>0</v>
      </c>
      <c r="H968" s="265">
        <f t="shared" si="124"/>
        <v>0</v>
      </c>
      <c r="I968" s="265">
        <f t="shared" si="125"/>
        <v>0</v>
      </c>
    </row>
    <row r="969" spans="5:9" ht="17.25" customHeight="1" x14ac:dyDescent="0.3">
      <c r="E969" s="265">
        <f t="shared" si="121"/>
        <v>0</v>
      </c>
      <c r="F969" s="265">
        <f t="shared" si="122"/>
        <v>0</v>
      </c>
      <c r="G969" s="265">
        <f t="shared" si="123"/>
        <v>0</v>
      </c>
      <c r="H969" s="265">
        <f t="shared" si="124"/>
        <v>0</v>
      </c>
      <c r="I969" s="265">
        <f t="shared" si="125"/>
        <v>0</v>
      </c>
    </row>
    <row r="970" spans="5:9" ht="17.25" customHeight="1" x14ac:dyDescent="0.3">
      <c r="E970" s="265">
        <f t="shared" si="121"/>
        <v>0</v>
      </c>
      <c r="F970" s="265">
        <f t="shared" si="122"/>
        <v>0</v>
      </c>
      <c r="G970" s="265">
        <f t="shared" si="123"/>
        <v>0</v>
      </c>
      <c r="H970" s="265">
        <f t="shared" si="124"/>
        <v>0</v>
      </c>
      <c r="I970" s="265">
        <f t="shared" si="125"/>
        <v>0</v>
      </c>
    </row>
    <row r="971" spans="5:9" ht="17.25" customHeight="1" x14ac:dyDescent="0.3">
      <c r="E971" s="265">
        <f t="shared" ref="E971:E1034" si="126">SUM(F971,G971,H971,I971)</f>
        <v>0</v>
      </c>
      <c r="F971" s="265">
        <f t="shared" ref="F971:F1034" si="127">SUM(M971,Q971,AI971,AM971,BV971,BZ971,DC971,DG971,DS971,DW971,EM971,EN971,EO971,EY971,EZ971,FA971,GM971,GQ971,HL971,HP971,IH971,IL971,)</f>
        <v>0</v>
      </c>
      <c r="G971" s="265">
        <f t="shared" ref="G971:G1034" si="128">SUM(N971,R971,AJ971,AN971,BW971,CA971,DD971,DH971,DT971,DX971,EP971,EQ971,ER971,FB971,FC971,FD971,GN971,GR971,HM971,HQ971,II971,IM971,)</f>
        <v>0</v>
      </c>
      <c r="H971" s="265">
        <f t="shared" ref="H971:H1034" si="129">SUM(O971,S971,U971,W971,Y971,AA971,AK971,AO971,AQ971,AS971,AU971,AW971,BC971,BE971,AY971,FK971,FL971,FM971,FQ971,FR971,BX971,CB971,DE971,DI971,DU971,DY971,ES971,ET971,EU971,FE971,FF971,FG971,GO971,GS971,HN971,HR971,HT971,HV971,HX971,HZ971,IJ971,IN971,IP971,IR971,IT971,IV971,FS971,FW971,FX971,FY971,GC971,GD971,GE971,GU971,GW971,GY971,HA971,HC971,IB971,IX971,IZ971,DK971,DM971,DO971,DQ971,IF971,EA971,EC971,EE971,EG971,ID971)</f>
        <v>0</v>
      </c>
      <c r="I971" s="265">
        <f t="shared" ref="I971:I1034" si="130">SUM(P971,T971,V971,X971,Z971,AB971,AL971,AP971,AR971,AT971,AV971,AX971,BD971,BF971,BY971,CC971,DF971,DJ971,DV971,DZ971,EV971,EW971,EX971,FH971,FI971,FJ971,GP971,GT971,HO971,HS971,HU971,HW971,HY971,IK971,IO971,IQ971,IS971,IU971,JA971,AZ971,DL971,DN971,DP971,DR971,FN971,FO971,FP971,FT971,FU971,FV971,FZ971,GA971,GB971,GF971,GG971,GH971,GV971,GX971,GZ971,HB971,HD971,IA971,IC971,IG971,IW971,IY971,EB971,ED971,EF971,EH971,IE971)</f>
        <v>0</v>
      </c>
    </row>
    <row r="972" spans="5:9" ht="17.25" customHeight="1" x14ac:dyDescent="0.3">
      <c r="E972" s="265">
        <f t="shared" si="126"/>
        <v>0</v>
      </c>
      <c r="F972" s="265">
        <f t="shared" si="127"/>
        <v>0</v>
      </c>
      <c r="G972" s="265">
        <f t="shared" si="128"/>
        <v>0</v>
      </c>
      <c r="H972" s="265">
        <f t="shared" si="129"/>
        <v>0</v>
      </c>
      <c r="I972" s="265">
        <f t="shared" si="130"/>
        <v>0</v>
      </c>
    </row>
    <row r="973" spans="5:9" ht="17.25" customHeight="1" x14ac:dyDescent="0.3">
      <c r="E973" s="265">
        <f t="shared" si="126"/>
        <v>0</v>
      </c>
      <c r="F973" s="265">
        <f t="shared" si="127"/>
        <v>0</v>
      </c>
      <c r="G973" s="265">
        <f t="shared" si="128"/>
        <v>0</v>
      </c>
      <c r="H973" s="265">
        <f t="shared" si="129"/>
        <v>0</v>
      </c>
      <c r="I973" s="265">
        <f t="shared" si="130"/>
        <v>0</v>
      </c>
    </row>
    <row r="974" spans="5:9" ht="17.25" customHeight="1" x14ac:dyDescent="0.3">
      <c r="E974" s="265">
        <f t="shared" si="126"/>
        <v>0</v>
      </c>
      <c r="F974" s="265">
        <f t="shared" si="127"/>
        <v>0</v>
      </c>
      <c r="G974" s="265">
        <f t="shared" si="128"/>
        <v>0</v>
      </c>
      <c r="H974" s="265">
        <f t="shared" si="129"/>
        <v>0</v>
      </c>
      <c r="I974" s="265">
        <f t="shared" si="130"/>
        <v>0</v>
      </c>
    </row>
    <row r="975" spans="5:9" ht="17.25" customHeight="1" x14ac:dyDescent="0.3">
      <c r="E975" s="265">
        <f t="shared" si="126"/>
        <v>0</v>
      </c>
      <c r="F975" s="265">
        <f t="shared" si="127"/>
        <v>0</v>
      </c>
      <c r="G975" s="265">
        <f t="shared" si="128"/>
        <v>0</v>
      </c>
      <c r="H975" s="265">
        <f t="shared" si="129"/>
        <v>0</v>
      </c>
      <c r="I975" s="265">
        <f t="shared" si="130"/>
        <v>0</v>
      </c>
    </row>
    <row r="976" spans="5:9" ht="17.25" customHeight="1" x14ac:dyDescent="0.3">
      <c r="E976" s="265">
        <f t="shared" si="126"/>
        <v>0</v>
      </c>
      <c r="F976" s="265">
        <f t="shared" si="127"/>
        <v>0</v>
      </c>
      <c r="G976" s="265">
        <f t="shared" si="128"/>
        <v>0</v>
      </c>
      <c r="H976" s="265">
        <f t="shared" si="129"/>
        <v>0</v>
      </c>
      <c r="I976" s="265">
        <f t="shared" si="130"/>
        <v>0</v>
      </c>
    </row>
    <row r="977" spans="5:9" ht="17.25" customHeight="1" x14ac:dyDescent="0.3">
      <c r="E977" s="265">
        <f t="shared" si="126"/>
        <v>0</v>
      </c>
      <c r="F977" s="265">
        <f t="shared" si="127"/>
        <v>0</v>
      </c>
      <c r="G977" s="265">
        <f t="shared" si="128"/>
        <v>0</v>
      </c>
      <c r="H977" s="265">
        <f t="shared" si="129"/>
        <v>0</v>
      </c>
      <c r="I977" s="265">
        <f t="shared" si="130"/>
        <v>0</v>
      </c>
    </row>
    <row r="978" spans="5:9" ht="17.25" customHeight="1" x14ac:dyDescent="0.3">
      <c r="E978" s="265">
        <f t="shared" si="126"/>
        <v>0</v>
      </c>
      <c r="F978" s="265">
        <f t="shared" si="127"/>
        <v>0</v>
      </c>
      <c r="G978" s="265">
        <f t="shared" si="128"/>
        <v>0</v>
      </c>
      <c r="H978" s="265">
        <f t="shared" si="129"/>
        <v>0</v>
      </c>
      <c r="I978" s="265">
        <f t="shared" si="130"/>
        <v>0</v>
      </c>
    </row>
    <row r="979" spans="5:9" ht="17.25" customHeight="1" x14ac:dyDescent="0.3">
      <c r="E979" s="265">
        <f t="shared" si="126"/>
        <v>0</v>
      </c>
      <c r="F979" s="265">
        <f t="shared" si="127"/>
        <v>0</v>
      </c>
      <c r="G979" s="265">
        <f t="shared" si="128"/>
        <v>0</v>
      </c>
      <c r="H979" s="265">
        <f t="shared" si="129"/>
        <v>0</v>
      </c>
      <c r="I979" s="265">
        <f t="shared" si="130"/>
        <v>0</v>
      </c>
    </row>
    <row r="980" spans="5:9" ht="17.25" customHeight="1" x14ac:dyDescent="0.3">
      <c r="E980" s="265">
        <f t="shared" si="126"/>
        <v>0</v>
      </c>
      <c r="F980" s="265">
        <f t="shared" si="127"/>
        <v>0</v>
      </c>
      <c r="G980" s="265">
        <f t="shared" si="128"/>
        <v>0</v>
      </c>
      <c r="H980" s="265">
        <f t="shared" si="129"/>
        <v>0</v>
      </c>
      <c r="I980" s="265">
        <f t="shared" si="130"/>
        <v>0</v>
      </c>
    </row>
    <row r="981" spans="5:9" ht="17.25" customHeight="1" x14ac:dyDescent="0.3">
      <c r="E981" s="265">
        <f t="shared" si="126"/>
        <v>0</v>
      </c>
      <c r="F981" s="265">
        <f t="shared" si="127"/>
        <v>0</v>
      </c>
      <c r="G981" s="265">
        <f t="shared" si="128"/>
        <v>0</v>
      </c>
      <c r="H981" s="265">
        <f t="shared" si="129"/>
        <v>0</v>
      </c>
      <c r="I981" s="265">
        <f t="shared" si="130"/>
        <v>0</v>
      </c>
    </row>
    <row r="982" spans="5:9" ht="17.25" customHeight="1" x14ac:dyDescent="0.3">
      <c r="E982" s="265">
        <f t="shared" si="126"/>
        <v>0</v>
      </c>
      <c r="F982" s="265">
        <f t="shared" si="127"/>
        <v>0</v>
      </c>
      <c r="G982" s="265">
        <f t="shared" si="128"/>
        <v>0</v>
      </c>
      <c r="H982" s="265">
        <f t="shared" si="129"/>
        <v>0</v>
      </c>
      <c r="I982" s="265">
        <f t="shared" si="130"/>
        <v>0</v>
      </c>
    </row>
    <row r="983" spans="5:9" ht="17.25" customHeight="1" x14ac:dyDescent="0.3">
      <c r="E983" s="265">
        <f t="shared" si="126"/>
        <v>0</v>
      </c>
      <c r="F983" s="265">
        <f t="shared" si="127"/>
        <v>0</v>
      </c>
      <c r="G983" s="265">
        <f t="shared" si="128"/>
        <v>0</v>
      </c>
      <c r="H983" s="265">
        <f t="shared" si="129"/>
        <v>0</v>
      </c>
      <c r="I983" s="265">
        <f t="shared" si="130"/>
        <v>0</v>
      </c>
    </row>
    <row r="984" spans="5:9" ht="17.25" customHeight="1" x14ac:dyDescent="0.3">
      <c r="E984" s="265">
        <f t="shared" si="126"/>
        <v>0</v>
      </c>
      <c r="F984" s="265">
        <f t="shared" si="127"/>
        <v>0</v>
      </c>
      <c r="G984" s="265">
        <f t="shared" si="128"/>
        <v>0</v>
      </c>
      <c r="H984" s="265">
        <f t="shared" si="129"/>
        <v>0</v>
      </c>
      <c r="I984" s="265">
        <f t="shared" si="130"/>
        <v>0</v>
      </c>
    </row>
    <row r="985" spans="5:9" ht="17.25" customHeight="1" x14ac:dyDescent="0.3">
      <c r="E985" s="265">
        <f t="shared" si="126"/>
        <v>0</v>
      </c>
      <c r="F985" s="265">
        <f t="shared" si="127"/>
        <v>0</v>
      </c>
      <c r="G985" s="265">
        <f t="shared" si="128"/>
        <v>0</v>
      </c>
      <c r="H985" s="265">
        <f t="shared" si="129"/>
        <v>0</v>
      </c>
      <c r="I985" s="265">
        <f t="shared" si="130"/>
        <v>0</v>
      </c>
    </row>
    <row r="986" spans="5:9" ht="17.25" customHeight="1" x14ac:dyDescent="0.3">
      <c r="E986" s="265">
        <f t="shared" si="126"/>
        <v>0</v>
      </c>
      <c r="F986" s="265">
        <f t="shared" si="127"/>
        <v>0</v>
      </c>
      <c r="G986" s="265">
        <f t="shared" si="128"/>
        <v>0</v>
      </c>
      <c r="H986" s="265">
        <f t="shared" si="129"/>
        <v>0</v>
      </c>
      <c r="I986" s="265">
        <f t="shared" si="130"/>
        <v>0</v>
      </c>
    </row>
    <row r="987" spans="5:9" ht="17.25" customHeight="1" x14ac:dyDescent="0.3">
      <c r="E987" s="265">
        <f t="shared" si="126"/>
        <v>0</v>
      </c>
      <c r="F987" s="265">
        <f t="shared" si="127"/>
        <v>0</v>
      </c>
      <c r="G987" s="265">
        <f t="shared" si="128"/>
        <v>0</v>
      </c>
      <c r="H987" s="265">
        <f t="shared" si="129"/>
        <v>0</v>
      </c>
      <c r="I987" s="265">
        <f t="shared" si="130"/>
        <v>0</v>
      </c>
    </row>
    <row r="988" spans="5:9" ht="17.25" customHeight="1" x14ac:dyDescent="0.3">
      <c r="E988" s="265">
        <f t="shared" si="126"/>
        <v>0</v>
      </c>
      <c r="F988" s="265">
        <f t="shared" si="127"/>
        <v>0</v>
      </c>
      <c r="G988" s="265">
        <f t="shared" si="128"/>
        <v>0</v>
      </c>
      <c r="H988" s="265">
        <f t="shared" si="129"/>
        <v>0</v>
      </c>
      <c r="I988" s="265">
        <f t="shared" si="130"/>
        <v>0</v>
      </c>
    </row>
    <row r="989" spans="5:9" ht="17.25" customHeight="1" x14ac:dyDescent="0.3">
      <c r="E989" s="265">
        <f t="shared" si="126"/>
        <v>0</v>
      </c>
      <c r="F989" s="265">
        <f t="shared" si="127"/>
        <v>0</v>
      </c>
      <c r="G989" s="265">
        <f t="shared" si="128"/>
        <v>0</v>
      </c>
      <c r="H989" s="265">
        <f t="shared" si="129"/>
        <v>0</v>
      </c>
      <c r="I989" s="265">
        <f t="shared" si="130"/>
        <v>0</v>
      </c>
    </row>
    <row r="990" spans="5:9" ht="17.25" customHeight="1" x14ac:dyDescent="0.3">
      <c r="E990" s="265">
        <f t="shared" si="126"/>
        <v>0</v>
      </c>
      <c r="F990" s="265">
        <f t="shared" si="127"/>
        <v>0</v>
      </c>
      <c r="G990" s="265">
        <f t="shared" si="128"/>
        <v>0</v>
      </c>
      <c r="H990" s="265">
        <f t="shared" si="129"/>
        <v>0</v>
      </c>
      <c r="I990" s="265">
        <f t="shared" si="130"/>
        <v>0</v>
      </c>
    </row>
    <row r="991" spans="5:9" ht="17.25" customHeight="1" x14ac:dyDescent="0.3">
      <c r="E991" s="265">
        <f t="shared" si="126"/>
        <v>0</v>
      </c>
      <c r="F991" s="265">
        <f t="shared" si="127"/>
        <v>0</v>
      </c>
      <c r="G991" s="265">
        <f t="shared" si="128"/>
        <v>0</v>
      </c>
      <c r="H991" s="265">
        <f t="shared" si="129"/>
        <v>0</v>
      </c>
      <c r="I991" s="265">
        <f t="shared" si="130"/>
        <v>0</v>
      </c>
    </row>
    <row r="992" spans="5:9" ht="17.25" customHeight="1" x14ac:dyDescent="0.3">
      <c r="E992" s="265">
        <f t="shared" si="126"/>
        <v>0</v>
      </c>
      <c r="F992" s="265">
        <f t="shared" si="127"/>
        <v>0</v>
      </c>
      <c r="G992" s="265">
        <f t="shared" si="128"/>
        <v>0</v>
      </c>
      <c r="H992" s="265">
        <f t="shared" si="129"/>
        <v>0</v>
      </c>
      <c r="I992" s="265">
        <f t="shared" si="130"/>
        <v>0</v>
      </c>
    </row>
    <row r="993" spans="5:9" ht="17.25" customHeight="1" x14ac:dyDescent="0.3">
      <c r="E993" s="265">
        <f t="shared" si="126"/>
        <v>0</v>
      </c>
      <c r="F993" s="265">
        <f t="shared" si="127"/>
        <v>0</v>
      </c>
      <c r="G993" s="265">
        <f t="shared" si="128"/>
        <v>0</v>
      </c>
      <c r="H993" s="265">
        <f t="shared" si="129"/>
        <v>0</v>
      </c>
      <c r="I993" s="265">
        <f t="shared" si="130"/>
        <v>0</v>
      </c>
    </row>
    <row r="994" spans="5:9" ht="17.25" customHeight="1" x14ac:dyDescent="0.3">
      <c r="E994" s="265">
        <f t="shared" si="126"/>
        <v>0</v>
      </c>
      <c r="F994" s="265">
        <f t="shared" si="127"/>
        <v>0</v>
      </c>
      <c r="G994" s="265">
        <f t="shared" si="128"/>
        <v>0</v>
      </c>
      <c r="H994" s="265">
        <f t="shared" si="129"/>
        <v>0</v>
      </c>
      <c r="I994" s="265">
        <f t="shared" si="130"/>
        <v>0</v>
      </c>
    </row>
    <row r="995" spans="5:9" ht="17.25" customHeight="1" x14ac:dyDescent="0.3">
      <c r="E995" s="265">
        <f t="shared" si="126"/>
        <v>0</v>
      </c>
      <c r="F995" s="265">
        <f t="shared" si="127"/>
        <v>0</v>
      </c>
      <c r="G995" s="265">
        <f t="shared" si="128"/>
        <v>0</v>
      </c>
      <c r="H995" s="265">
        <f t="shared" si="129"/>
        <v>0</v>
      </c>
      <c r="I995" s="265">
        <f t="shared" si="130"/>
        <v>0</v>
      </c>
    </row>
    <row r="996" spans="5:9" ht="17.25" customHeight="1" x14ac:dyDescent="0.3">
      <c r="E996" s="265">
        <f t="shared" si="126"/>
        <v>0</v>
      </c>
      <c r="F996" s="265">
        <f t="shared" si="127"/>
        <v>0</v>
      </c>
      <c r="G996" s="265">
        <f t="shared" si="128"/>
        <v>0</v>
      </c>
      <c r="H996" s="265">
        <f t="shared" si="129"/>
        <v>0</v>
      </c>
      <c r="I996" s="265">
        <f t="shared" si="130"/>
        <v>0</v>
      </c>
    </row>
    <row r="997" spans="5:9" ht="17.25" customHeight="1" x14ac:dyDescent="0.3">
      <c r="E997" s="265">
        <f t="shared" si="126"/>
        <v>0</v>
      </c>
      <c r="F997" s="265">
        <f t="shared" si="127"/>
        <v>0</v>
      </c>
      <c r="G997" s="265">
        <f t="shared" si="128"/>
        <v>0</v>
      </c>
      <c r="H997" s="265">
        <f t="shared" si="129"/>
        <v>0</v>
      </c>
      <c r="I997" s="265">
        <f t="shared" si="130"/>
        <v>0</v>
      </c>
    </row>
    <row r="998" spans="5:9" ht="17.25" customHeight="1" x14ac:dyDescent="0.3">
      <c r="E998" s="265">
        <f t="shared" si="126"/>
        <v>0</v>
      </c>
      <c r="F998" s="265">
        <f t="shared" si="127"/>
        <v>0</v>
      </c>
      <c r="G998" s="265">
        <f t="shared" si="128"/>
        <v>0</v>
      </c>
      <c r="H998" s="265">
        <f t="shared" si="129"/>
        <v>0</v>
      </c>
      <c r="I998" s="265">
        <f t="shared" si="130"/>
        <v>0</v>
      </c>
    </row>
    <row r="999" spans="5:9" ht="17.25" customHeight="1" x14ac:dyDescent="0.3">
      <c r="E999" s="265">
        <f t="shared" si="126"/>
        <v>0</v>
      </c>
      <c r="F999" s="265">
        <f t="shared" si="127"/>
        <v>0</v>
      </c>
      <c r="G999" s="265">
        <f t="shared" si="128"/>
        <v>0</v>
      </c>
      <c r="H999" s="265">
        <f t="shared" si="129"/>
        <v>0</v>
      </c>
      <c r="I999" s="265">
        <f t="shared" si="130"/>
        <v>0</v>
      </c>
    </row>
    <row r="1000" spans="5:9" ht="17.25" customHeight="1" x14ac:dyDescent="0.3">
      <c r="E1000" s="265">
        <f t="shared" si="126"/>
        <v>0</v>
      </c>
      <c r="F1000" s="265">
        <f t="shared" si="127"/>
        <v>0</v>
      </c>
      <c r="G1000" s="265">
        <f t="shared" si="128"/>
        <v>0</v>
      </c>
      <c r="H1000" s="265">
        <f t="shared" si="129"/>
        <v>0</v>
      </c>
      <c r="I1000" s="265">
        <f t="shared" si="130"/>
        <v>0</v>
      </c>
    </row>
    <row r="1001" spans="5:9" ht="17.25" customHeight="1" x14ac:dyDescent="0.3">
      <c r="E1001" s="265">
        <f t="shared" si="126"/>
        <v>0</v>
      </c>
      <c r="F1001" s="265">
        <f t="shared" si="127"/>
        <v>0</v>
      </c>
      <c r="G1001" s="265">
        <f t="shared" si="128"/>
        <v>0</v>
      </c>
      <c r="H1001" s="265">
        <f t="shared" si="129"/>
        <v>0</v>
      </c>
      <c r="I1001" s="265">
        <f t="shared" si="130"/>
        <v>0</v>
      </c>
    </row>
    <row r="1002" spans="5:9" ht="17.25" customHeight="1" x14ac:dyDescent="0.3">
      <c r="E1002" s="265">
        <f t="shared" si="126"/>
        <v>0</v>
      </c>
      <c r="F1002" s="265">
        <f t="shared" si="127"/>
        <v>0</v>
      </c>
      <c r="G1002" s="265">
        <f t="shared" si="128"/>
        <v>0</v>
      </c>
      <c r="H1002" s="265">
        <f t="shared" si="129"/>
        <v>0</v>
      </c>
      <c r="I1002" s="265">
        <f t="shared" si="130"/>
        <v>0</v>
      </c>
    </row>
    <row r="1003" spans="5:9" ht="17.25" customHeight="1" x14ac:dyDescent="0.3">
      <c r="E1003" s="265">
        <f t="shared" si="126"/>
        <v>0</v>
      </c>
      <c r="F1003" s="265">
        <f t="shared" si="127"/>
        <v>0</v>
      </c>
      <c r="G1003" s="265">
        <f t="shared" si="128"/>
        <v>0</v>
      </c>
      <c r="H1003" s="265">
        <f t="shared" si="129"/>
        <v>0</v>
      </c>
      <c r="I1003" s="265">
        <f t="shared" si="130"/>
        <v>0</v>
      </c>
    </row>
    <row r="1004" spans="5:9" ht="17.25" customHeight="1" x14ac:dyDescent="0.3">
      <c r="E1004" s="265">
        <f t="shared" si="126"/>
        <v>0</v>
      </c>
      <c r="F1004" s="265">
        <f t="shared" si="127"/>
        <v>0</v>
      </c>
      <c r="G1004" s="265">
        <f t="shared" si="128"/>
        <v>0</v>
      </c>
      <c r="H1004" s="265">
        <f t="shared" si="129"/>
        <v>0</v>
      </c>
      <c r="I1004" s="265">
        <f t="shared" si="130"/>
        <v>0</v>
      </c>
    </row>
    <row r="1005" spans="5:9" ht="17.25" customHeight="1" x14ac:dyDescent="0.3">
      <c r="E1005" s="265">
        <f t="shared" si="126"/>
        <v>0</v>
      </c>
      <c r="F1005" s="265">
        <f t="shared" si="127"/>
        <v>0</v>
      </c>
      <c r="G1005" s="265">
        <f t="shared" si="128"/>
        <v>0</v>
      </c>
      <c r="H1005" s="265">
        <f t="shared" si="129"/>
        <v>0</v>
      </c>
      <c r="I1005" s="265">
        <f t="shared" si="130"/>
        <v>0</v>
      </c>
    </row>
    <row r="1006" spans="5:9" ht="17.25" customHeight="1" x14ac:dyDescent="0.3">
      <c r="E1006" s="265">
        <f t="shared" si="126"/>
        <v>0</v>
      </c>
      <c r="F1006" s="265">
        <f t="shared" si="127"/>
        <v>0</v>
      </c>
      <c r="G1006" s="265">
        <f t="shared" si="128"/>
        <v>0</v>
      </c>
      <c r="H1006" s="265">
        <f t="shared" si="129"/>
        <v>0</v>
      </c>
      <c r="I1006" s="265">
        <f t="shared" si="130"/>
        <v>0</v>
      </c>
    </row>
    <row r="1007" spans="5:9" ht="17.25" customHeight="1" x14ac:dyDescent="0.3">
      <c r="E1007" s="265">
        <f t="shared" si="126"/>
        <v>0</v>
      </c>
      <c r="F1007" s="265">
        <f t="shared" si="127"/>
        <v>0</v>
      </c>
      <c r="G1007" s="265">
        <f t="shared" si="128"/>
        <v>0</v>
      </c>
      <c r="H1007" s="265">
        <f t="shared" si="129"/>
        <v>0</v>
      </c>
      <c r="I1007" s="265">
        <f t="shared" si="130"/>
        <v>0</v>
      </c>
    </row>
    <row r="1008" spans="5:9" ht="17.25" customHeight="1" x14ac:dyDescent="0.3">
      <c r="E1008" s="265">
        <f t="shared" si="126"/>
        <v>0</v>
      </c>
      <c r="F1008" s="265">
        <f t="shared" si="127"/>
        <v>0</v>
      </c>
      <c r="G1008" s="265">
        <f t="shared" si="128"/>
        <v>0</v>
      </c>
      <c r="H1008" s="265">
        <f t="shared" si="129"/>
        <v>0</v>
      </c>
      <c r="I1008" s="265">
        <f t="shared" si="130"/>
        <v>0</v>
      </c>
    </row>
    <row r="1009" spans="5:9" ht="17.25" customHeight="1" x14ac:dyDescent="0.3">
      <c r="E1009" s="265">
        <f t="shared" si="126"/>
        <v>0</v>
      </c>
      <c r="F1009" s="265">
        <f t="shared" si="127"/>
        <v>0</v>
      </c>
      <c r="G1009" s="265">
        <f t="shared" si="128"/>
        <v>0</v>
      </c>
      <c r="H1009" s="265">
        <f t="shared" si="129"/>
        <v>0</v>
      </c>
      <c r="I1009" s="265">
        <f t="shared" si="130"/>
        <v>0</v>
      </c>
    </row>
    <row r="1010" spans="5:9" ht="17.25" customHeight="1" x14ac:dyDescent="0.3">
      <c r="E1010" s="265">
        <f t="shared" si="126"/>
        <v>0</v>
      </c>
      <c r="F1010" s="265">
        <f t="shared" si="127"/>
        <v>0</v>
      </c>
      <c r="G1010" s="265">
        <f t="shared" si="128"/>
        <v>0</v>
      </c>
      <c r="H1010" s="265">
        <f t="shared" si="129"/>
        <v>0</v>
      </c>
      <c r="I1010" s="265">
        <f t="shared" si="130"/>
        <v>0</v>
      </c>
    </row>
    <row r="1011" spans="5:9" ht="17.25" customHeight="1" x14ac:dyDescent="0.3">
      <c r="E1011" s="265">
        <f t="shared" si="126"/>
        <v>0</v>
      </c>
      <c r="F1011" s="265">
        <f t="shared" si="127"/>
        <v>0</v>
      </c>
      <c r="G1011" s="265">
        <f t="shared" si="128"/>
        <v>0</v>
      </c>
      <c r="H1011" s="265">
        <f t="shared" si="129"/>
        <v>0</v>
      </c>
      <c r="I1011" s="265">
        <f t="shared" si="130"/>
        <v>0</v>
      </c>
    </row>
    <row r="1012" spans="5:9" ht="17.25" customHeight="1" x14ac:dyDescent="0.3">
      <c r="E1012" s="265">
        <f t="shared" si="126"/>
        <v>0</v>
      </c>
      <c r="F1012" s="265">
        <f t="shared" si="127"/>
        <v>0</v>
      </c>
      <c r="G1012" s="265">
        <f t="shared" si="128"/>
        <v>0</v>
      </c>
      <c r="H1012" s="265">
        <f t="shared" si="129"/>
        <v>0</v>
      </c>
      <c r="I1012" s="265">
        <f t="shared" si="130"/>
        <v>0</v>
      </c>
    </row>
    <row r="1013" spans="5:9" ht="17.25" customHeight="1" x14ac:dyDescent="0.3">
      <c r="E1013" s="265">
        <f t="shared" si="126"/>
        <v>0</v>
      </c>
      <c r="F1013" s="265">
        <f t="shared" si="127"/>
        <v>0</v>
      </c>
      <c r="G1013" s="265">
        <f t="shared" si="128"/>
        <v>0</v>
      </c>
      <c r="H1013" s="265">
        <f t="shared" si="129"/>
        <v>0</v>
      </c>
      <c r="I1013" s="265">
        <f t="shared" si="130"/>
        <v>0</v>
      </c>
    </row>
    <row r="1014" spans="5:9" ht="17.25" customHeight="1" x14ac:dyDescent="0.3">
      <c r="E1014" s="265">
        <f t="shared" si="126"/>
        <v>0</v>
      </c>
      <c r="F1014" s="265">
        <f t="shared" si="127"/>
        <v>0</v>
      </c>
      <c r="G1014" s="265">
        <f t="shared" si="128"/>
        <v>0</v>
      </c>
      <c r="H1014" s="265">
        <f t="shared" si="129"/>
        <v>0</v>
      </c>
      <c r="I1014" s="265">
        <f t="shared" si="130"/>
        <v>0</v>
      </c>
    </row>
    <row r="1015" spans="5:9" ht="17.25" customHeight="1" x14ac:dyDescent="0.3">
      <c r="E1015" s="265">
        <f t="shared" si="126"/>
        <v>0</v>
      </c>
      <c r="F1015" s="265">
        <f t="shared" si="127"/>
        <v>0</v>
      </c>
      <c r="G1015" s="265">
        <f t="shared" si="128"/>
        <v>0</v>
      </c>
      <c r="H1015" s="265">
        <f t="shared" si="129"/>
        <v>0</v>
      </c>
      <c r="I1015" s="265">
        <f t="shared" si="130"/>
        <v>0</v>
      </c>
    </row>
    <row r="1016" spans="5:9" ht="17.25" customHeight="1" x14ac:dyDescent="0.3">
      <c r="E1016" s="265">
        <f t="shared" si="126"/>
        <v>0</v>
      </c>
      <c r="F1016" s="265">
        <f t="shared" si="127"/>
        <v>0</v>
      </c>
      <c r="G1016" s="265">
        <f t="shared" si="128"/>
        <v>0</v>
      </c>
      <c r="H1016" s="265">
        <f t="shared" si="129"/>
        <v>0</v>
      </c>
      <c r="I1016" s="265">
        <f t="shared" si="130"/>
        <v>0</v>
      </c>
    </row>
    <row r="1017" spans="5:9" ht="17.25" customHeight="1" x14ac:dyDescent="0.3">
      <c r="E1017" s="265">
        <f t="shared" si="126"/>
        <v>0</v>
      </c>
      <c r="F1017" s="265">
        <f t="shared" si="127"/>
        <v>0</v>
      </c>
      <c r="G1017" s="265">
        <f t="shared" si="128"/>
        <v>0</v>
      </c>
      <c r="H1017" s="265">
        <f t="shared" si="129"/>
        <v>0</v>
      </c>
      <c r="I1017" s="265">
        <f t="shared" si="130"/>
        <v>0</v>
      </c>
    </row>
    <row r="1018" spans="5:9" ht="17.25" customHeight="1" x14ac:dyDescent="0.3">
      <c r="E1018" s="265">
        <f t="shared" si="126"/>
        <v>0</v>
      </c>
      <c r="F1018" s="265">
        <f t="shared" si="127"/>
        <v>0</v>
      </c>
      <c r="G1018" s="265">
        <f t="shared" si="128"/>
        <v>0</v>
      </c>
      <c r="H1018" s="265">
        <f t="shared" si="129"/>
        <v>0</v>
      </c>
      <c r="I1018" s="265">
        <f t="shared" si="130"/>
        <v>0</v>
      </c>
    </row>
    <row r="1019" spans="5:9" ht="17.25" customHeight="1" x14ac:dyDescent="0.3">
      <c r="E1019" s="265">
        <f t="shared" si="126"/>
        <v>0</v>
      </c>
      <c r="F1019" s="265">
        <f t="shared" si="127"/>
        <v>0</v>
      </c>
      <c r="G1019" s="265">
        <f t="shared" si="128"/>
        <v>0</v>
      </c>
      <c r="H1019" s="265">
        <f t="shared" si="129"/>
        <v>0</v>
      </c>
      <c r="I1019" s="265">
        <f t="shared" si="130"/>
        <v>0</v>
      </c>
    </row>
    <row r="1020" spans="5:9" ht="17.25" customHeight="1" x14ac:dyDescent="0.3">
      <c r="E1020" s="265">
        <f t="shared" si="126"/>
        <v>0</v>
      </c>
      <c r="F1020" s="265">
        <f t="shared" si="127"/>
        <v>0</v>
      </c>
      <c r="G1020" s="265">
        <f t="shared" si="128"/>
        <v>0</v>
      </c>
      <c r="H1020" s="265">
        <f t="shared" si="129"/>
        <v>0</v>
      </c>
      <c r="I1020" s="265">
        <f t="shared" si="130"/>
        <v>0</v>
      </c>
    </row>
    <row r="1021" spans="5:9" ht="17.25" customHeight="1" x14ac:dyDescent="0.3">
      <c r="E1021" s="265">
        <f t="shared" si="126"/>
        <v>0</v>
      </c>
      <c r="F1021" s="265">
        <f t="shared" si="127"/>
        <v>0</v>
      </c>
      <c r="G1021" s="265">
        <f t="shared" si="128"/>
        <v>0</v>
      </c>
      <c r="H1021" s="265">
        <f t="shared" si="129"/>
        <v>0</v>
      </c>
      <c r="I1021" s="265">
        <f t="shared" si="130"/>
        <v>0</v>
      </c>
    </row>
    <row r="1022" spans="5:9" ht="17.25" customHeight="1" x14ac:dyDescent="0.3">
      <c r="E1022" s="265">
        <f t="shared" si="126"/>
        <v>0</v>
      </c>
      <c r="F1022" s="265">
        <f t="shared" si="127"/>
        <v>0</v>
      </c>
      <c r="G1022" s="265">
        <f t="shared" si="128"/>
        <v>0</v>
      </c>
      <c r="H1022" s="265">
        <f t="shared" si="129"/>
        <v>0</v>
      </c>
      <c r="I1022" s="265">
        <f t="shared" si="130"/>
        <v>0</v>
      </c>
    </row>
    <row r="1023" spans="5:9" ht="17.25" customHeight="1" x14ac:dyDescent="0.3">
      <c r="E1023" s="265">
        <f t="shared" si="126"/>
        <v>0</v>
      </c>
      <c r="F1023" s="265">
        <f t="shared" si="127"/>
        <v>0</v>
      </c>
      <c r="G1023" s="265">
        <f t="shared" si="128"/>
        <v>0</v>
      </c>
      <c r="H1023" s="265">
        <f t="shared" si="129"/>
        <v>0</v>
      </c>
      <c r="I1023" s="265">
        <f t="shared" si="130"/>
        <v>0</v>
      </c>
    </row>
    <row r="1024" spans="5:9" ht="17.25" customHeight="1" x14ac:dyDescent="0.3">
      <c r="E1024" s="265">
        <f t="shared" si="126"/>
        <v>0</v>
      </c>
      <c r="F1024" s="265">
        <f t="shared" si="127"/>
        <v>0</v>
      </c>
      <c r="G1024" s="265">
        <f t="shared" si="128"/>
        <v>0</v>
      </c>
      <c r="H1024" s="265">
        <f t="shared" si="129"/>
        <v>0</v>
      </c>
      <c r="I1024" s="265">
        <f t="shared" si="130"/>
        <v>0</v>
      </c>
    </row>
    <row r="1025" spans="5:9" ht="17.25" customHeight="1" x14ac:dyDescent="0.3">
      <c r="E1025" s="265">
        <f t="shared" si="126"/>
        <v>0</v>
      </c>
      <c r="F1025" s="265">
        <f t="shared" si="127"/>
        <v>0</v>
      </c>
      <c r="G1025" s="265">
        <f t="shared" si="128"/>
        <v>0</v>
      </c>
      <c r="H1025" s="265">
        <f t="shared" si="129"/>
        <v>0</v>
      </c>
      <c r="I1025" s="265">
        <f t="shared" si="130"/>
        <v>0</v>
      </c>
    </row>
    <row r="1026" spans="5:9" ht="17.25" customHeight="1" x14ac:dyDescent="0.3">
      <c r="E1026" s="265">
        <f t="shared" si="126"/>
        <v>0</v>
      </c>
      <c r="F1026" s="265">
        <f t="shared" si="127"/>
        <v>0</v>
      </c>
      <c r="G1026" s="265">
        <f t="shared" si="128"/>
        <v>0</v>
      </c>
      <c r="H1026" s="265">
        <f t="shared" si="129"/>
        <v>0</v>
      </c>
      <c r="I1026" s="265">
        <f t="shared" si="130"/>
        <v>0</v>
      </c>
    </row>
    <row r="1027" spans="5:9" ht="17.25" customHeight="1" x14ac:dyDescent="0.3">
      <c r="E1027" s="265">
        <f t="shared" si="126"/>
        <v>0</v>
      </c>
      <c r="F1027" s="265">
        <f t="shared" si="127"/>
        <v>0</v>
      </c>
      <c r="G1027" s="265">
        <f t="shared" si="128"/>
        <v>0</v>
      </c>
      <c r="H1027" s="265">
        <f t="shared" si="129"/>
        <v>0</v>
      </c>
      <c r="I1027" s="265">
        <f t="shared" si="130"/>
        <v>0</v>
      </c>
    </row>
    <row r="1028" spans="5:9" ht="17.25" customHeight="1" x14ac:dyDescent="0.3">
      <c r="E1028" s="265">
        <f t="shared" si="126"/>
        <v>0</v>
      </c>
      <c r="F1028" s="265">
        <f t="shared" si="127"/>
        <v>0</v>
      </c>
      <c r="G1028" s="265">
        <f t="shared" si="128"/>
        <v>0</v>
      </c>
      <c r="H1028" s="265">
        <f t="shared" si="129"/>
        <v>0</v>
      </c>
      <c r="I1028" s="265">
        <f t="shared" si="130"/>
        <v>0</v>
      </c>
    </row>
    <row r="1029" spans="5:9" ht="17.25" customHeight="1" x14ac:dyDescent="0.3">
      <c r="E1029" s="265">
        <f t="shared" si="126"/>
        <v>0</v>
      </c>
      <c r="F1029" s="265">
        <f t="shared" si="127"/>
        <v>0</v>
      </c>
      <c r="G1029" s="265">
        <f t="shared" si="128"/>
        <v>0</v>
      </c>
      <c r="H1029" s="265">
        <f t="shared" si="129"/>
        <v>0</v>
      </c>
      <c r="I1029" s="265">
        <f t="shared" si="130"/>
        <v>0</v>
      </c>
    </row>
    <row r="1030" spans="5:9" ht="17.25" customHeight="1" x14ac:dyDescent="0.3">
      <c r="E1030" s="265">
        <f t="shared" si="126"/>
        <v>0</v>
      </c>
      <c r="F1030" s="265">
        <f t="shared" si="127"/>
        <v>0</v>
      </c>
      <c r="G1030" s="265">
        <f t="shared" si="128"/>
        <v>0</v>
      </c>
      <c r="H1030" s="265">
        <f t="shared" si="129"/>
        <v>0</v>
      </c>
      <c r="I1030" s="265">
        <f t="shared" si="130"/>
        <v>0</v>
      </c>
    </row>
    <row r="1031" spans="5:9" ht="17.25" customHeight="1" x14ac:dyDescent="0.3">
      <c r="E1031" s="265">
        <f t="shared" si="126"/>
        <v>0</v>
      </c>
      <c r="F1031" s="265">
        <f t="shared" si="127"/>
        <v>0</v>
      </c>
      <c r="G1031" s="265">
        <f t="shared" si="128"/>
        <v>0</v>
      </c>
      <c r="H1031" s="265">
        <f t="shared" si="129"/>
        <v>0</v>
      </c>
      <c r="I1031" s="265">
        <f t="shared" si="130"/>
        <v>0</v>
      </c>
    </row>
    <row r="1032" spans="5:9" ht="17.25" customHeight="1" x14ac:dyDescent="0.3">
      <c r="E1032" s="265">
        <f t="shared" si="126"/>
        <v>0</v>
      </c>
      <c r="F1032" s="265">
        <f t="shared" si="127"/>
        <v>0</v>
      </c>
      <c r="G1032" s="265">
        <f t="shared" si="128"/>
        <v>0</v>
      </c>
      <c r="H1032" s="265">
        <f t="shared" si="129"/>
        <v>0</v>
      </c>
      <c r="I1032" s="265">
        <f t="shared" si="130"/>
        <v>0</v>
      </c>
    </row>
    <row r="1033" spans="5:9" ht="17.25" customHeight="1" x14ac:dyDescent="0.3">
      <c r="E1033" s="265">
        <f t="shared" si="126"/>
        <v>0</v>
      </c>
      <c r="F1033" s="265">
        <f t="shared" si="127"/>
        <v>0</v>
      </c>
      <c r="G1033" s="265">
        <f t="shared" si="128"/>
        <v>0</v>
      </c>
      <c r="H1033" s="265">
        <f t="shared" si="129"/>
        <v>0</v>
      </c>
      <c r="I1033" s="265">
        <f t="shared" si="130"/>
        <v>0</v>
      </c>
    </row>
    <row r="1034" spans="5:9" ht="17.25" customHeight="1" x14ac:dyDescent="0.3">
      <c r="E1034" s="265">
        <f t="shared" si="126"/>
        <v>0</v>
      </c>
      <c r="F1034" s="265">
        <f t="shared" si="127"/>
        <v>0</v>
      </c>
      <c r="G1034" s="265">
        <f t="shared" si="128"/>
        <v>0</v>
      </c>
      <c r="H1034" s="265">
        <f t="shared" si="129"/>
        <v>0</v>
      </c>
      <c r="I1034" s="265">
        <f t="shared" si="130"/>
        <v>0</v>
      </c>
    </row>
    <row r="1035" spans="5:9" ht="17.25" customHeight="1" x14ac:dyDescent="0.3">
      <c r="E1035" s="265">
        <f t="shared" ref="E1035:E1098" si="131">SUM(F1035,G1035,H1035,I1035)</f>
        <v>0</v>
      </c>
      <c r="F1035" s="265">
        <f t="shared" ref="F1035:F1098" si="132">SUM(M1035,Q1035,AI1035,AM1035,BV1035,BZ1035,DC1035,DG1035,DS1035,DW1035,EM1035,EN1035,EO1035,EY1035,EZ1035,FA1035,GM1035,GQ1035,HL1035,HP1035,IH1035,IL1035,)</f>
        <v>0</v>
      </c>
      <c r="G1035" s="265">
        <f t="shared" ref="G1035:G1098" si="133">SUM(N1035,R1035,AJ1035,AN1035,BW1035,CA1035,DD1035,DH1035,DT1035,DX1035,EP1035,EQ1035,ER1035,FB1035,FC1035,FD1035,GN1035,GR1035,HM1035,HQ1035,II1035,IM1035,)</f>
        <v>0</v>
      </c>
      <c r="H1035" s="265">
        <f t="shared" ref="H1035:H1098" si="134">SUM(O1035,S1035,U1035,W1035,Y1035,AA1035,AK1035,AO1035,AQ1035,AS1035,AU1035,AW1035,BC1035,BE1035,AY1035,FK1035,FL1035,FM1035,FQ1035,FR1035,BX1035,CB1035,DE1035,DI1035,DU1035,DY1035,ES1035,ET1035,EU1035,FE1035,FF1035,FG1035,GO1035,GS1035,HN1035,HR1035,HT1035,HV1035,HX1035,HZ1035,IJ1035,IN1035,IP1035,IR1035,IT1035,IV1035,FS1035,FW1035,FX1035,FY1035,GC1035,GD1035,GE1035,GU1035,GW1035,GY1035,HA1035,HC1035,IB1035,IX1035,IZ1035,DK1035,DM1035,DO1035,DQ1035,IF1035,EA1035,EC1035,EE1035,EG1035,ID1035)</f>
        <v>0</v>
      </c>
      <c r="I1035" s="265">
        <f t="shared" ref="I1035:I1098" si="135">SUM(P1035,T1035,V1035,X1035,Z1035,AB1035,AL1035,AP1035,AR1035,AT1035,AV1035,AX1035,BD1035,BF1035,BY1035,CC1035,DF1035,DJ1035,DV1035,DZ1035,EV1035,EW1035,EX1035,FH1035,FI1035,FJ1035,GP1035,GT1035,HO1035,HS1035,HU1035,HW1035,HY1035,IK1035,IO1035,IQ1035,IS1035,IU1035,JA1035,AZ1035,DL1035,DN1035,DP1035,DR1035,FN1035,FO1035,FP1035,FT1035,FU1035,FV1035,FZ1035,GA1035,GB1035,GF1035,GG1035,GH1035,GV1035,GX1035,GZ1035,HB1035,HD1035,IA1035,IC1035,IG1035,IW1035,IY1035,EB1035,ED1035,EF1035,EH1035,IE1035)</f>
        <v>0</v>
      </c>
    </row>
    <row r="1036" spans="5:9" ht="17.25" customHeight="1" x14ac:dyDescent="0.3">
      <c r="E1036" s="265">
        <f t="shared" si="131"/>
        <v>0</v>
      </c>
      <c r="F1036" s="265">
        <f t="shared" si="132"/>
        <v>0</v>
      </c>
      <c r="G1036" s="265">
        <f t="shared" si="133"/>
        <v>0</v>
      </c>
      <c r="H1036" s="265">
        <f t="shared" si="134"/>
        <v>0</v>
      </c>
      <c r="I1036" s="265">
        <f t="shared" si="135"/>
        <v>0</v>
      </c>
    </row>
    <row r="1037" spans="5:9" ht="17.25" customHeight="1" x14ac:dyDescent="0.3">
      <c r="E1037" s="265">
        <f t="shared" si="131"/>
        <v>0</v>
      </c>
      <c r="F1037" s="265">
        <f t="shared" si="132"/>
        <v>0</v>
      </c>
      <c r="G1037" s="265">
        <f t="shared" si="133"/>
        <v>0</v>
      </c>
      <c r="H1037" s="265">
        <f t="shared" si="134"/>
        <v>0</v>
      </c>
      <c r="I1037" s="265">
        <f t="shared" si="135"/>
        <v>0</v>
      </c>
    </row>
    <row r="1038" spans="5:9" ht="17.25" customHeight="1" x14ac:dyDescent="0.3">
      <c r="E1038" s="265">
        <f t="shared" si="131"/>
        <v>0</v>
      </c>
      <c r="F1038" s="265">
        <f t="shared" si="132"/>
        <v>0</v>
      </c>
      <c r="G1038" s="265">
        <f t="shared" si="133"/>
        <v>0</v>
      </c>
      <c r="H1038" s="265">
        <f t="shared" si="134"/>
        <v>0</v>
      </c>
      <c r="I1038" s="265">
        <f t="shared" si="135"/>
        <v>0</v>
      </c>
    </row>
    <row r="1039" spans="5:9" ht="17.25" customHeight="1" x14ac:dyDescent="0.3">
      <c r="E1039" s="265">
        <f t="shared" si="131"/>
        <v>0</v>
      </c>
      <c r="F1039" s="265">
        <f t="shared" si="132"/>
        <v>0</v>
      </c>
      <c r="G1039" s="265">
        <f t="shared" si="133"/>
        <v>0</v>
      </c>
      <c r="H1039" s="265">
        <f t="shared" si="134"/>
        <v>0</v>
      </c>
      <c r="I1039" s="265">
        <f t="shared" si="135"/>
        <v>0</v>
      </c>
    </row>
    <row r="1040" spans="5:9" ht="17.25" customHeight="1" x14ac:dyDescent="0.3">
      <c r="E1040" s="265">
        <f t="shared" si="131"/>
        <v>0</v>
      </c>
      <c r="F1040" s="265">
        <f t="shared" si="132"/>
        <v>0</v>
      </c>
      <c r="G1040" s="265">
        <f t="shared" si="133"/>
        <v>0</v>
      </c>
      <c r="H1040" s="265">
        <f t="shared" si="134"/>
        <v>0</v>
      </c>
      <c r="I1040" s="265">
        <f t="shared" si="135"/>
        <v>0</v>
      </c>
    </row>
    <row r="1041" spans="5:9" ht="17.25" customHeight="1" x14ac:dyDescent="0.3">
      <c r="E1041" s="265">
        <f t="shared" si="131"/>
        <v>0</v>
      </c>
      <c r="F1041" s="265">
        <f t="shared" si="132"/>
        <v>0</v>
      </c>
      <c r="G1041" s="265">
        <f t="shared" si="133"/>
        <v>0</v>
      </c>
      <c r="H1041" s="265">
        <f t="shared" si="134"/>
        <v>0</v>
      </c>
      <c r="I1041" s="265">
        <f t="shared" si="135"/>
        <v>0</v>
      </c>
    </row>
    <row r="1042" spans="5:9" ht="17.25" customHeight="1" x14ac:dyDescent="0.3">
      <c r="E1042" s="265">
        <f t="shared" si="131"/>
        <v>0</v>
      </c>
      <c r="F1042" s="265">
        <f t="shared" si="132"/>
        <v>0</v>
      </c>
      <c r="G1042" s="265">
        <f t="shared" si="133"/>
        <v>0</v>
      </c>
      <c r="H1042" s="265">
        <f t="shared" si="134"/>
        <v>0</v>
      </c>
      <c r="I1042" s="265">
        <f t="shared" si="135"/>
        <v>0</v>
      </c>
    </row>
    <row r="1043" spans="5:9" ht="17.25" customHeight="1" x14ac:dyDescent="0.3">
      <c r="E1043" s="265">
        <f t="shared" si="131"/>
        <v>0</v>
      </c>
      <c r="F1043" s="265">
        <f t="shared" si="132"/>
        <v>0</v>
      </c>
      <c r="G1043" s="265">
        <f t="shared" si="133"/>
        <v>0</v>
      </c>
      <c r="H1043" s="265">
        <f t="shared" si="134"/>
        <v>0</v>
      </c>
      <c r="I1043" s="265">
        <f t="shared" si="135"/>
        <v>0</v>
      </c>
    </row>
    <row r="1044" spans="5:9" ht="17.25" customHeight="1" x14ac:dyDescent="0.3">
      <c r="E1044" s="265">
        <f t="shared" si="131"/>
        <v>0</v>
      </c>
      <c r="F1044" s="265">
        <f t="shared" si="132"/>
        <v>0</v>
      </c>
      <c r="G1044" s="265">
        <f t="shared" si="133"/>
        <v>0</v>
      </c>
      <c r="H1044" s="265">
        <f t="shared" si="134"/>
        <v>0</v>
      </c>
      <c r="I1044" s="265">
        <f t="shared" si="135"/>
        <v>0</v>
      </c>
    </row>
    <row r="1045" spans="5:9" ht="17.25" customHeight="1" x14ac:dyDescent="0.3">
      <c r="E1045" s="265">
        <f t="shared" si="131"/>
        <v>0</v>
      </c>
      <c r="F1045" s="265">
        <f t="shared" si="132"/>
        <v>0</v>
      </c>
      <c r="G1045" s="265">
        <f t="shared" si="133"/>
        <v>0</v>
      </c>
      <c r="H1045" s="265">
        <f t="shared" si="134"/>
        <v>0</v>
      </c>
      <c r="I1045" s="265">
        <f t="shared" si="135"/>
        <v>0</v>
      </c>
    </row>
    <row r="1046" spans="5:9" ht="17.25" customHeight="1" x14ac:dyDescent="0.3">
      <c r="E1046" s="265">
        <f t="shared" si="131"/>
        <v>0</v>
      </c>
      <c r="F1046" s="265">
        <f t="shared" si="132"/>
        <v>0</v>
      </c>
      <c r="G1046" s="265">
        <f t="shared" si="133"/>
        <v>0</v>
      </c>
      <c r="H1046" s="265">
        <f t="shared" si="134"/>
        <v>0</v>
      </c>
      <c r="I1046" s="265">
        <f t="shared" si="135"/>
        <v>0</v>
      </c>
    </row>
    <row r="1047" spans="5:9" ht="17.25" customHeight="1" x14ac:dyDescent="0.3">
      <c r="E1047" s="265">
        <f t="shared" si="131"/>
        <v>0</v>
      </c>
      <c r="F1047" s="265">
        <f t="shared" si="132"/>
        <v>0</v>
      </c>
      <c r="G1047" s="265">
        <f t="shared" si="133"/>
        <v>0</v>
      </c>
      <c r="H1047" s="265">
        <f t="shared" si="134"/>
        <v>0</v>
      </c>
      <c r="I1047" s="265">
        <f t="shared" si="135"/>
        <v>0</v>
      </c>
    </row>
    <row r="1048" spans="5:9" ht="17.25" customHeight="1" x14ac:dyDescent="0.3">
      <c r="E1048" s="265">
        <f t="shared" si="131"/>
        <v>0</v>
      </c>
      <c r="F1048" s="265">
        <f t="shared" si="132"/>
        <v>0</v>
      </c>
      <c r="G1048" s="265">
        <f t="shared" si="133"/>
        <v>0</v>
      </c>
      <c r="H1048" s="265">
        <f t="shared" si="134"/>
        <v>0</v>
      </c>
      <c r="I1048" s="265">
        <f t="shared" si="135"/>
        <v>0</v>
      </c>
    </row>
    <row r="1049" spans="5:9" ht="17.25" customHeight="1" x14ac:dyDescent="0.3">
      <c r="E1049" s="265">
        <f t="shared" si="131"/>
        <v>0</v>
      </c>
      <c r="F1049" s="265">
        <f t="shared" si="132"/>
        <v>0</v>
      </c>
      <c r="G1049" s="265">
        <f t="shared" si="133"/>
        <v>0</v>
      </c>
      <c r="H1049" s="265">
        <f t="shared" si="134"/>
        <v>0</v>
      </c>
      <c r="I1049" s="265">
        <f t="shared" si="135"/>
        <v>0</v>
      </c>
    </row>
    <row r="1050" spans="5:9" ht="17.25" customHeight="1" x14ac:dyDescent="0.3">
      <c r="E1050" s="265">
        <f t="shared" si="131"/>
        <v>0</v>
      </c>
      <c r="F1050" s="265">
        <f t="shared" si="132"/>
        <v>0</v>
      </c>
      <c r="G1050" s="265">
        <f t="shared" si="133"/>
        <v>0</v>
      </c>
      <c r="H1050" s="265">
        <f t="shared" si="134"/>
        <v>0</v>
      </c>
      <c r="I1050" s="265">
        <f t="shared" si="135"/>
        <v>0</v>
      </c>
    </row>
    <row r="1051" spans="5:9" ht="17.25" customHeight="1" x14ac:dyDescent="0.3">
      <c r="E1051" s="265">
        <f t="shared" si="131"/>
        <v>0</v>
      </c>
      <c r="F1051" s="265">
        <f t="shared" si="132"/>
        <v>0</v>
      </c>
      <c r="G1051" s="265">
        <f t="shared" si="133"/>
        <v>0</v>
      </c>
      <c r="H1051" s="265">
        <f t="shared" si="134"/>
        <v>0</v>
      </c>
      <c r="I1051" s="265">
        <f t="shared" si="135"/>
        <v>0</v>
      </c>
    </row>
    <row r="1052" spans="5:9" ht="17.25" customHeight="1" x14ac:dyDescent="0.3">
      <c r="E1052" s="265">
        <f t="shared" si="131"/>
        <v>0</v>
      </c>
      <c r="F1052" s="265">
        <f t="shared" si="132"/>
        <v>0</v>
      </c>
      <c r="G1052" s="265">
        <f t="shared" si="133"/>
        <v>0</v>
      </c>
      <c r="H1052" s="265">
        <f t="shared" si="134"/>
        <v>0</v>
      </c>
      <c r="I1052" s="265">
        <f t="shared" si="135"/>
        <v>0</v>
      </c>
    </row>
    <row r="1053" spans="5:9" ht="17.25" customHeight="1" x14ac:dyDescent="0.3">
      <c r="E1053" s="265">
        <f t="shared" si="131"/>
        <v>0</v>
      </c>
      <c r="F1053" s="265">
        <f t="shared" si="132"/>
        <v>0</v>
      </c>
      <c r="G1053" s="265">
        <f t="shared" si="133"/>
        <v>0</v>
      </c>
      <c r="H1053" s="265">
        <f t="shared" si="134"/>
        <v>0</v>
      </c>
      <c r="I1053" s="265">
        <f t="shared" si="135"/>
        <v>0</v>
      </c>
    </row>
    <row r="1054" spans="5:9" ht="17.25" customHeight="1" x14ac:dyDescent="0.3">
      <c r="E1054" s="265">
        <f t="shared" si="131"/>
        <v>0</v>
      </c>
      <c r="F1054" s="265">
        <f t="shared" si="132"/>
        <v>0</v>
      </c>
      <c r="G1054" s="265">
        <f t="shared" si="133"/>
        <v>0</v>
      </c>
      <c r="H1054" s="265">
        <f t="shared" si="134"/>
        <v>0</v>
      </c>
      <c r="I1054" s="265">
        <f t="shared" si="135"/>
        <v>0</v>
      </c>
    </row>
    <row r="1055" spans="5:9" ht="17.25" customHeight="1" x14ac:dyDescent="0.3">
      <c r="E1055" s="265">
        <f t="shared" si="131"/>
        <v>0</v>
      </c>
      <c r="F1055" s="265">
        <f t="shared" si="132"/>
        <v>0</v>
      </c>
      <c r="G1055" s="265">
        <f t="shared" si="133"/>
        <v>0</v>
      </c>
      <c r="H1055" s="265">
        <f t="shared" si="134"/>
        <v>0</v>
      </c>
      <c r="I1055" s="265">
        <f t="shared" si="135"/>
        <v>0</v>
      </c>
    </row>
    <row r="1056" spans="5:9" ht="17.25" customHeight="1" x14ac:dyDescent="0.3">
      <c r="E1056" s="265">
        <f t="shared" si="131"/>
        <v>0</v>
      </c>
      <c r="F1056" s="265">
        <f t="shared" si="132"/>
        <v>0</v>
      </c>
      <c r="G1056" s="265">
        <f t="shared" si="133"/>
        <v>0</v>
      </c>
      <c r="H1056" s="265">
        <f t="shared" si="134"/>
        <v>0</v>
      </c>
      <c r="I1056" s="265">
        <f t="shared" si="135"/>
        <v>0</v>
      </c>
    </row>
    <row r="1057" spans="5:9" ht="17.25" customHeight="1" x14ac:dyDescent="0.3">
      <c r="E1057" s="265">
        <f t="shared" si="131"/>
        <v>0</v>
      </c>
      <c r="F1057" s="265">
        <f t="shared" si="132"/>
        <v>0</v>
      </c>
      <c r="G1057" s="265">
        <f t="shared" si="133"/>
        <v>0</v>
      </c>
      <c r="H1057" s="265">
        <f t="shared" si="134"/>
        <v>0</v>
      </c>
      <c r="I1057" s="265">
        <f t="shared" si="135"/>
        <v>0</v>
      </c>
    </row>
    <row r="1058" spans="5:9" ht="17.25" customHeight="1" x14ac:dyDescent="0.3">
      <c r="E1058" s="265">
        <f t="shared" si="131"/>
        <v>0</v>
      </c>
      <c r="F1058" s="265">
        <f t="shared" si="132"/>
        <v>0</v>
      </c>
      <c r="G1058" s="265">
        <f t="shared" si="133"/>
        <v>0</v>
      </c>
      <c r="H1058" s="265">
        <f t="shared" si="134"/>
        <v>0</v>
      </c>
      <c r="I1058" s="265">
        <f t="shared" si="135"/>
        <v>0</v>
      </c>
    </row>
    <row r="1059" spans="5:9" ht="17.25" customHeight="1" x14ac:dyDescent="0.3">
      <c r="E1059" s="265">
        <f t="shared" si="131"/>
        <v>0</v>
      </c>
      <c r="F1059" s="265">
        <f t="shared" si="132"/>
        <v>0</v>
      </c>
      <c r="G1059" s="265">
        <f t="shared" si="133"/>
        <v>0</v>
      </c>
      <c r="H1059" s="265">
        <f t="shared" si="134"/>
        <v>0</v>
      </c>
      <c r="I1059" s="265">
        <f t="shared" si="135"/>
        <v>0</v>
      </c>
    </row>
    <row r="1060" spans="5:9" ht="17.25" customHeight="1" x14ac:dyDescent="0.3">
      <c r="E1060" s="265">
        <f t="shared" si="131"/>
        <v>0</v>
      </c>
      <c r="F1060" s="265">
        <f t="shared" si="132"/>
        <v>0</v>
      </c>
      <c r="G1060" s="265">
        <f t="shared" si="133"/>
        <v>0</v>
      </c>
      <c r="H1060" s="265">
        <f t="shared" si="134"/>
        <v>0</v>
      </c>
      <c r="I1060" s="265">
        <f t="shared" si="135"/>
        <v>0</v>
      </c>
    </row>
    <row r="1061" spans="5:9" ht="17.25" customHeight="1" x14ac:dyDescent="0.3">
      <c r="E1061" s="265">
        <f t="shared" si="131"/>
        <v>0</v>
      </c>
      <c r="F1061" s="265">
        <f t="shared" si="132"/>
        <v>0</v>
      </c>
      <c r="G1061" s="265">
        <f t="shared" si="133"/>
        <v>0</v>
      </c>
      <c r="H1061" s="265">
        <f t="shared" si="134"/>
        <v>0</v>
      </c>
      <c r="I1061" s="265">
        <f t="shared" si="135"/>
        <v>0</v>
      </c>
    </row>
    <row r="1062" spans="5:9" ht="17.25" customHeight="1" x14ac:dyDescent="0.3">
      <c r="E1062" s="265">
        <f t="shared" si="131"/>
        <v>0</v>
      </c>
      <c r="F1062" s="265">
        <f t="shared" si="132"/>
        <v>0</v>
      </c>
      <c r="G1062" s="265">
        <f t="shared" si="133"/>
        <v>0</v>
      </c>
      <c r="H1062" s="265">
        <f t="shared" si="134"/>
        <v>0</v>
      </c>
      <c r="I1062" s="265">
        <f t="shared" si="135"/>
        <v>0</v>
      </c>
    </row>
    <row r="1063" spans="5:9" ht="17.25" customHeight="1" x14ac:dyDescent="0.3">
      <c r="E1063" s="265">
        <f t="shared" si="131"/>
        <v>0</v>
      </c>
      <c r="F1063" s="265">
        <f t="shared" si="132"/>
        <v>0</v>
      </c>
      <c r="G1063" s="265">
        <f t="shared" si="133"/>
        <v>0</v>
      </c>
      <c r="H1063" s="265">
        <f t="shared" si="134"/>
        <v>0</v>
      </c>
      <c r="I1063" s="265">
        <f t="shared" si="135"/>
        <v>0</v>
      </c>
    </row>
    <row r="1064" spans="5:9" ht="17.25" customHeight="1" x14ac:dyDescent="0.3">
      <c r="E1064" s="265">
        <f t="shared" si="131"/>
        <v>0</v>
      </c>
      <c r="F1064" s="265">
        <f t="shared" si="132"/>
        <v>0</v>
      </c>
      <c r="G1064" s="265">
        <f t="shared" si="133"/>
        <v>0</v>
      </c>
      <c r="H1064" s="265">
        <f t="shared" si="134"/>
        <v>0</v>
      </c>
      <c r="I1064" s="265">
        <f t="shared" si="135"/>
        <v>0</v>
      </c>
    </row>
    <row r="1065" spans="5:9" ht="17.25" customHeight="1" x14ac:dyDescent="0.3">
      <c r="E1065" s="265">
        <f t="shared" si="131"/>
        <v>0</v>
      </c>
      <c r="F1065" s="265">
        <f t="shared" si="132"/>
        <v>0</v>
      </c>
      <c r="G1065" s="265">
        <f t="shared" si="133"/>
        <v>0</v>
      </c>
      <c r="H1065" s="265">
        <f t="shared" si="134"/>
        <v>0</v>
      </c>
      <c r="I1065" s="265">
        <f t="shared" si="135"/>
        <v>0</v>
      </c>
    </row>
    <row r="1066" spans="5:9" ht="17.25" customHeight="1" x14ac:dyDescent="0.3">
      <c r="E1066" s="265">
        <f t="shared" si="131"/>
        <v>0</v>
      </c>
      <c r="F1066" s="265">
        <f t="shared" si="132"/>
        <v>0</v>
      </c>
      <c r="G1066" s="265">
        <f t="shared" si="133"/>
        <v>0</v>
      </c>
      <c r="H1066" s="265">
        <f t="shared" si="134"/>
        <v>0</v>
      </c>
      <c r="I1066" s="265">
        <f t="shared" si="135"/>
        <v>0</v>
      </c>
    </row>
    <row r="1067" spans="5:9" ht="17.25" customHeight="1" x14ac:dyDescent="0.3">
      <c r="E1067" s="265">
        <f t="shared" si="131"/>
        <v>0</v>
      </c>
      <c r="F1067" s="265">
        <f t="shared" si="132"/>
        <v>0</v>
      </c>
      <c r="G1067" s="265">
        <f t="shared" si="133"/>
        <v>0</v>
      </c>
      <c r="H1067" s="265">
        <f t="shared" si="134"/>
        <v>0</v>
      </c>
      <c r="I1067" s="265">
        <f t="shared" si="135"/>
        <v>0</v>
      </c>
    </row>
    <row r="1068" spans="5:9" ht="17.25" customHeight="1" x14ac:dyDescent="0.3">
      <c r="E1068" s="265">
        <f t="shared" si="131"/>
        <v>0</v>
      </c>
      <c r="F1068" s="265">
        <f t="shared" si="132"/>
        <v>0</v>
      </c>
      <c r="G1068" s="265">
        <f t="shared" si="133"/>
        <v>0</v>
      </c>
      <c r="H1068" s="265">
        <f t="shared" si="134"/>
        <v>0</v>
      </c>
      <c r="I1068" s="265">
        <f t="shared" si="135"/>
        <v>0</v>
      </c>
    </row>
    <row r="1069" spans="5:9" ht="17.25" customHeight="1" x14ac:dyDescent="0.3">
      <c r="E1069" s="265">
        <f t="shared" si="131"/>
        <v>0</v>
      </c>
      <c r="F1069" s="265">
        <f t="shared" si="132"/>
        <v>0</v>
      </c>
      <c r="G1069" s="265">
        <f t="shared" si="133"/>
        <v>0</v>
      </c>
      <c r="H1069" s="265">
        <f t="shared" si="134"/>
        <v>0</v>
      </c>
      <c r="I1069" s="265">
        <f t="shared" si="135"/>
        <v>0</v>
      </c>
    </row>
    <row r="1070" spans="5:9" ht="17.25" customHeight="1" x14ac:dyDescent="0.3">
      <c r="E1070" s="265">
        <f t="shared" si="131"/>
        <v>0</v>
      </c>
      <c r="F1070" s="265">
        <f t="shared" si="132"/>
        <v>0</v>
      </c>
      <c r="G1070" s="265">
        <f t="shared" si="133"/>
        <v>0</v>
      </c>
      <c r="H1070" s="265">
        <f t="shared" si="134"/>
        <v>0</v>
      </c>
      <c r="I1070" s="265">
        <f t="shared" si="135"/>
        <v>0</v>
      </c>
    </row>
    <row r="1071" spans="5:9" ht="17.25" customHeight="1" x14ac:dyDescent="0.3">
      <c r="E1071" s="265">
        <f t="shared" si="131"/>
        <v>0</v>
      </c>
      <c r="F1071" s="265">
        <f t="shared" si="132"/>
        <v>0</v>
      </c>
      <c r="G1071" s="265">
        <f t="shared" si="133"/>
        <v>0</v>
      </c>
      <c r="H1071" s="265">
        <f t="shared" si="134"/>
        <v>0</v>
      </c>
      <c r="I1071" s="265">
        <f t="shared" si="135"/>
        <v>0</v>
      </c>
    </row>
    <row r="1072" spans="5:9" ht="17.25" customHeight="1" x14ac:dyDescent="0.3">
      <c r="E1072" s="265">
        <f t="shared" si="131"/>
        <v>0</v>
      </c>
      <c r="F1072" s="265">
        <f t="shared" si="132"/>
        <v>0</v>
      </c>
      <c r="G1072" s="265">
        <f t="shared" si="133"/>
        <v>0</v>
      </c>
      <c r="H1072" s="265">
        <f t="shared" si="134"/>
        <v>0</v>
      </c>
      <c r="I1072" s="265">
        <f t="shared" si="135"/>
        <v>0</v>
      </c>
    </row>
    <row r="1073" spans="5:9" ht="17.25" customHeight="1" x14ac:dyDescent="0.3">
      <c r="E1073" s="265">
        <f t="shared" si="131"/>
        <v>0</v>
      </c>
      <c r="F1073" s="265">
        <f t="shared" si="132"/>
        <v>0</v>
      </c>
      <c r="G1073" s="265">
        <f t="shared" si="133"/>
        <v>0</v>
      </c>
      <c r="H1073" s="265">
        <f t="shared" si="134"/>
        <v>0</v>
      </c>
      <c r="I1073" s="265">
        <f t="shared" si="135"/>
        <v>0</v>
      </c>
    </row>
    <row r="1074" spans="5:9" ht="17.25" customHeight="1" x14ac:dyDescent="0.3">
      <c r="E1074" s="265">
        <f t="shared" si="131"/>
        <v>0</v>
      </c>
      <c r="F1074" s="265">
        <f t="shared" si="132"/>
        <v>0</v>
      </c>
      <c r="G1074" s="265">
        <f t="shared" si="133"/>
        <v>0</v>
      </c>
      <c r="H1074" s="265">
        <f t="shared" si="134"/>
        <v>0</v>
      </c>
      <c r="I1074" s="265">
        <f t="shared" si="135"/>
        <v>0</v>
      </c>
    </row>
    <row r="1075" spans="5:9" ht="17.25" customHeight="1" x14ac:dyDescent="0.3">
      <c r="E1075" s="265">
        <f t="shared" si="131"/>
        <v>0</v>
      </c>
      <c r="F1075" s="265">
        <f t="shared" si="132"/>
        <v>0</v>
      </c>
      <c r="G1075" s="265">
        <f t="shared" si="133"/>
        <v>0</v>
      </c>
      <c r="H1075" s="265">
        <f t="shared" si="134"/>
        <v>0</v>
      </c>
      <c r="I1075" s="265">
        <f t="shared" si="135"/>
        <v>0</v>
      </c>
    </row>
    <row r="1076" spans="5:9" ht="17.25" customHeight="1" x14ac:dyDescent="0.3">
      <c r="E1076" s="265">
        <f t="shared" si="131"/>
        <v>0</v>
      </c>
      <c r="F1076" s="265">
        <f t="shared" si="132"/>
        <v>0</v>
      </c>
      <c r="G1076" s="265">
        <f t="shared" si="133"/>
        <v>0</v>
      </c>
      <c r="H1076" s="265">
        <f t="shared" si="134"/>
        <v>0</v>
      </c>
      <c r="I1076" s="265">
        <f t="shared" si="135"/>
        <v>0</v>
      </c>
    </row>
    <row r="1077" spans="5:9" ht="17.25" customHeight="1" x14ac:dyDescent="0.3">
      <c r="E1077" s="265">
        <f t="shared" si="131"/>
        <v>0</v>
      </c>
      <c r="F1077" s="265">
        <f t="shared" si="132"/>
        <v>0</v>
      </c>
      <c r="G1077" s="265">
        <f t="shared" si="133"/>
        <v>0</v>
      </c>
      <c r="H1077" s="265">
        <f t="shared" si="134"/>
        <v>0</v>
      </c>
      <c r="I1077" s="265">
        <f t="shared" si="135"/>
        <v>0</v>
      </c>
    </row>
    <row r="1078" spans="5:9" ht="17.25" customHeight="1" x14ac:dyDescent="0.3">
      <c r="E1078" s="265">
        <f t="shared" si="131"/>
        <v>0</v>
      </c>
      <c r="F1078" s="265">
        <f t="shared" si="132"/>
        <v>0</v>
      </c>
      <c r="G1078" s="265">
        <f t="shared" si="133"/>
        <v>0</v>
      </c>
      <c r="H1078" s="265">
        <f t="shared" si="134"/>
        <v>0</v>
      </c>
      <c r="I1078" s="265">
        <f t="shared" si="135"/>
        <v>0</v>
      </c>
    </row>
    <row r="1079" spans="5:9" ht="17.25" customHeight="1" x14ac:dyDescent="0.3">
      <c r="E1079" s="265">
        <f t="shared" si="131"/>
        <v>0</v>
      </c>
      <c r="F1079" s="265">
        <f t="shared" si="132"/>
        <v>0</v>
      </c>
      <c r="G1079" s="265">
        <f t="shared" si="133"/>
        <v>0</v>
      </c>
      <c r="H1079" s="265">
        <f t="shared" si="134"/>
        <v>0</v>
      </c>
      <c r="I1079" s="265">
        <f t="shared" si="135"/>
        <v>0</v>
      </c>
    </row>
    <row r="1080" spans="5:9" ht="17.25" customHeight="1" x14ac:dyDescent="0.3">
      <c r="E1080" s="265">
        <f t="shared" si="131"/>
        <v>0</v>
      </c>
      <c r="F1080" s="265">
        <f t="shared" si="132"/>
        <v>0</v>
      </c>
      <c r="G1080" s="265">
        <f t="shared" si="133"/>
        <v>0</v>
      </c>
      <c r="H1080" s="265">
        <f t="shared" si="134"/>
        <v>0</v>
      </c>
      <c r="I1080" s="265">
        <f t="shared" si="135"/>
        <v>0</v>
      </c>
    </row>
    <row r="1081" spans="5:9" ht="17.25" customHeight="1" x14ac:dyDescent="0.3">
      <c r="E1081" s="265">
        <f t="shared" si="131"/>
        <v>0</v>
      </c>
      <c r="F1081" s="265">
        <f t="shared" si="132"/>
        <v>0</v>
      </c>
      <c r="G1081" s="265">
        <f t="shared" si="133"/>
        <v>0</v>
      </c>
      <c r="H1081" s="265">
        <f t="shared" si="134"/>
        <v>0</v>
      </c>
      <c r="I1081" s="265">
        <f t="shared" si="135"/>
        <v>0</v>
      </c>
    </row>
    <row r="1082" spans="5:9" ht="17.25" customHeight="1" x14ac:dyDescent="0.3">
      <c r="E1082" s="265">
        <f t="shared" si="131"/>
        <v>0</v>
      </c>
      <c r="F1082" s="265">
        <f t="shared" si="132"/>
        <v>0</v>
      </c>
      <c r="G1082" s="265">
        <f t="shared" si="133"/>
        <v>0</v>
      </c>
      <c r="H1082" s="265">
        <f t="shared" si="134"/>
        <v>0</v>
      </c>
      <c r="I1082" s="265">
        <f t="shared" si="135"/>
        <v>0</v>
      </c>
    </row>
    <row r="1083" spans="5:9" ht="17.25" customHeight="1" x14ac:dyDescent="0.3">
      <c r="E1083" s="265">
        <f t="shared" si="131"/>
        <v>0</v>
      </c>
      <c r="F1083" s="265">
        <f t="shared" si="132"/>
        <v>0</v>
      </c>
      <c r="G1083" s="265">
        <f t="shared" si="133"/>
        <v>0</v>
      </c>
      <c r="H1083" s="265">
        <f t="shared" si="134"/>
        <v>0</v>
      </c>
      <c r="I1083" s="265">
        <f t="shared" si="135"/>
        <v>0</v>
      </c>
    </row>
    <row r="1084" spans="5:9" ht="17.25" customHeight="1" x14ac:dyDescent="0.3">
      <c r="E1084" s="265">
        <f t="shared" si="131"/>
        <v>0</v>
      </c>
      <c r="F1084" s="265">
        <f t="shared" si="132"/>
        <v>0</v>
      </c>
      <c r="G1084" s="265">
        <f t="shared" si="133"/>
        <v>0</v>
      </c>
      <c r="H1084" s="265">
        <f t="shared" si="134"/>
        <v>0</v>
      </c>
      <c r="I1084" s="265">
        <f t="shared" si="135"/>
        <v>0</v>
      </c>
    </row>
    <row r="1085" spans="5:9" ht="17.25" customHeight="1" x14ac:dyDescent="0.3">
      <c r="E1085" s="265">
        <f t="shared" si="131"/>
        <v>0</v>
      </c>
      <c r="F1085" s="265">
        <f t="shared" si="132"/>
        <v>0</v>
      </c>
      <c r="G1085" s="265">
        <f t="shared" si="133"/>
        <v>0</v>
      </c>
      <c r="H1085" s="265">
        <f t="shared" si="134"/>
        <v>0</v>
      </c>
      <c r="I1085" s="265">
        <f t="shared" si="135"/>
        <v>0</v>
      </c>
    </row>
    <row r="1086" spans="5:9" ht="17.25" customHeight="1" x14ac:dyDescent="0.3">
      <c r="E1086" s="265">
        <f t="shared" si="131"/>
        <v>0</v>
      </c>
      <c r="F1086" s="265">
        <f t="shared" si="132"/>
        <v>0</v>
      </c>
      <c r="G1086" s="265">
        <f t="shared" si="133"/>
        <v>0</v>
      </c>
      <c r="H1086" s="265">
        <f t="shared" si="134"/>
        <v>0</v>
      </c>
      <c r="I1086" s="265">
        <f t="shared" si="135"/>
        <v>0</v>
      </c>
    </row>
    <row r="1087" spans="5:9" ht="17.25" customHeight="1" x14ac:dyDescent="0.3">
      <c r="E1087" s="265">
        <f t="shared" si="131"/>
        <v>0</v>
      </c>
      <c r="F1087" s="265">
        <f t="shared" si="132"/>
        <v>0</v>
      </c>
      <c r="G1087" s="265">
        <f t="shared" si="133"/>
        <v>0</v>
      </c>
      <c r="H1087" s="265">
        <f t="shared" si="134"/>
        <v>0</v>
      </c>
      <c r="I1087" s="265">
        <f t="shared" si="135"/>
        <v>0</v>
      </c>
    </row>
    <row r="1088" spans="5:9" ht="17.25" customHeight="1" x14ac:dyDescent="0.3">
      <c r="E1088" s="265">
        <f t="shared" si="131"/>
        <v>0</v>
      </c>
      <c r="F1088" s="265">
        <f t="shared" si="132"/>
        <v>0</v>
      </c>
      <c r="G1088" s="265">
        <f t="shared" si="133"/>
        <v>0</v>
      </c>
      <c r="H1088" s="265">
        <f t="shared" si="134"/>
        <v>0</v>
      </c>
      <c r="I1088" s="265">
        <f t="shared" si="135"/>
        <v>0</v>
      </c>
    </row>
    <row r="1089" spans="5:9" ht="17.25" customHeight="1" x14ac:dyDescent="0.3">
      <c r="E1089" s="265">
        <f t="shared" si="131"/>
        <v>0</v>
      </c>
      <c r="F1089" s="265">
        <f t="shared" si="132"/>
        <v>0</v>
      </c>
      <c r="G1089" s="265">
        <f t="shared" si="133"/>
        <v>0</v>
      </c>
      <c r="H1089" s="265">
        <f t="shared" si="134"/>
        <v>0</v>
      </c>
      <c r="I1089" s="265">
        <f t="shared" si="135"/>
        <v>0</v>
      </c>
    </row>
    <row r="1090" spans="5:9" ht="17.25" customHeight="1" x14ac:dyDescent="0.3">
      <c r="E1090" s="265">
        <f t="shared" si="131"/>
        <v>0</v>
      </c>
      <c r="F1090" s="265">
        <f t="shared" si="132"/>
        <v>0</v>
      </c>
      <c r="G1090" s="265">
        <f t="shared" si="133"/>
        <v>0</v>
      </c>
      <c r="H1090" s="265">
        <f t="shared" si="134"/>
        <v>0</v>
      </c>
      <c r="I1090" s="265">
        <f t="shared" si="135"/>
        <v>0</v>
      </c>
    </row>
    <row r="1091" spans="5:9" ht="17.25" customHeight="1" x14ac:dyDescent="0.3">
      <c r="E1091" s="265">
        <f t="shared" si="131"/>
        <v>0</v>
      </c>
      <c r="F1091" s="265">
        <f t="shared" si="132"/>
        <v>0</v>
      </c>
      <c r="G1091" s="265">
        <f t="shared" si="133"/>
        <v>0</v>
      </c>
      <c r="H1091" s="265">
        <f t="shared" si="134"/>
        <v>0</v>
      </c>
      <c r="I1091" s="265">
        <f t="shared" si="135"/>
        <v>0</v>
      </c>
    </row>
    <row r="1092" spans="5:9" ht="17.25" customHeight="1" x14ac:dyDescent="0.3">
      <c r="E1092" s="265">
        <f t="shared" si="131"/>
        <v>0</v>
      </c>
      <c r="F1092" s="265">
        <f t="shared" si="132"/>
        <v>0</v>
      </c>
      <c r="G1092" s="265">
        <f t="shared" si="133"/>
        <v>0</v>
      </c>
      <c r="H1092" s="265">
        <f t="shared" si="134"/>
        <v>0</v>
      </c>
      <c r="I1092" s="265">
        <f t="shared" si="135"/>
        <v>0</v>
      </c>
    </row>
    <row r="1093" spans="5:9" ht="17.25" customHeight="1" x14ac:dyDescent="0.3">
      <c r="E1093" s="265">
        <f t="shared" si="131"/>
        <v>0</v>
      </c>
      <c r="F1093" s="265">
        <f t="shared" si="132"/>
        <v>0</v>
      </c>
      <c r="G1093" s="265">
        <f t="shared" si="133"/>
        <v>0</v>
      </c>
      <c r="H1093" s="265">
        <f t="shared" si="134"/>
        <v>0</v>
      </c>
      <c r="I1093" s="265">
        <f t="shared" si="135"/>
        <v>0</v>
      </c>
    </row>
    <row r="1094" spans="5:9" ht="17.25" customHeight="1" x14ac:dyDescent="0.3">
      <c r="E1094" s="265">
        <f t="shared" si="131"/>
        <v>0</v>
      </c>
      <c r="F1094" s="265">
        <f t="shared" si="132"/>
        <v>0</v>
      </c>
      <c r="G1094" s="265">
        <f t="shared" si="133"/>
        <v>0</v>
      </c>
      <c r="H1094" s="265">
        <f t="shared" si="134"/>
        <v>0</v>
      </c>
      <c r="I1094" s="265">
        <f t="shared" si="135"/>
        <v>0</v>
      </c>
    </row>
    <row r="1095" spans="5:9" ht="17.25" customHeight="1" x14ac:dyDescent="0.3">
      <c r="E1095" s="265">
        <f t="shared" si="131"/>
        <v>0</v>
      </c>
      <c r="F1095" s="265">
        <f t="shared" si="132"/>
        <v>0</v>
      </c>
      <c r="G1095" s="265">
        <f t="shared" si="133"/>
        <v>0</v>
      </c>
      <c r="H1095" s="265">
        <f t="shared" si="134"/>
        <v>0</v>
      </c>
      <c r="I1095" s="265">
        <f t="shared" si="135"/>
        <v>0</v>
      </c>
    </row>
    <row r="1096" spans="5:9" ht="17.25" customHeight="1" x14ac:dyDescent="0.3">
      <c r="E1096" s="265">
        <f t="shared" si="131"/>
        <v>0</v>
      </c>
      <c r="F1096" s="265">
        <f t="shared" si="132"/>
        <v>0</v>
      </c>
      <c r="G1096" s="265">
        <f t="shared" si="133"/>
        <v>0</v>
      </c>
      <c r="H1096" s="265">
        <f t="shared" si="134"/>
        <v>0</v>
      </c>
      <c r="I1096" s="265">
        <f t="shared" si="135"/>
        <v>0</v>
      </c>
    </row>
    <row r="1097" spans="5:9" ht="17.25" customHeight="1" x14ac:dyDescent="0.3">
      <c r="E1097" s="265">
        <f t="shared" si="131"/>
        <v>0</v>
      </c>
      <c r="F1097" s="265">
        <f t="shared" si="132"/>
        <v>0</v>
      </c>
      <c r="G1097" s="265">
        <f t="shared" si="133"/>
        <v>0</v>
      </c>
      <c r="H1097" s="265">
        <f t="shared" si="134"/>
        <v>0</v>
      </c>
      <c r="I1097" s="265">
        <f t="shared" si="135"/>
        <v>0</v>
      </c>
    </row>
    <row r="1098" spans="5:9" ht="17.25" customHeight="1" x14ac:dyDescent="0.3">
      <c r="E1098" s="265">
        <f t="shared" si="131"/>
        <v>0</v>
      </c>
      <c r="F1098" s="265">
        <f t="shared" si="132"/>
        <v>0</v>
      </c>
      <c r="G1098" s="265">
        <f t="shared" si="133"/>
        <v>0</v>
      </c>
      <c r="H1098" s="265">
        <f t="shared" si="134"/>
        <v>0</v>
      </c>
      <c r="I1098" s="265">
        <f t="shared" si="135"/>
        <v>0</v>
      </c>
    </row>
    <row r="1099" spans="5:9" ht="17.25" customHeight="1" x14ac:dyDescent="0.3">
      <c r="E1099" s="265">
        <f t="shared" ref="E1099:E1162" si="136">SUM(F1099,G1099,H1099,I1099)</f>
        <v>0</v>
      </c>
      <c r="F1099" s="265">
        <f t="shared" ref="F1099:F1162" si="137">SUM(M1099,Q1099,AI1099,AM1099,BV1099,BZ1099,DC1099,DG1099,DS1099,DW1099,EM1099,EN1099,EO1099,EY1099,EZ1099,FA1099,GM1099,GQ1099,HL1099,HP1099,IH1099,IL1099,)</f>
        <v>0</v>
      </c>
      <c r="G1099" s="265">
        <f t="shared" ref="G1099:G1162" si="138">SUM(N1099,R1099,AJ1099,AN1099,BW1099,CA1099,DD1099,DH1099,DT1099,DX1099,EP1099,EQ1099,ER1099,FB1099,FC1099,FD1099,GN1099,GR1099,HM1099,HQ1099,II1099,IM1099,)</f>
        <v>0</v>
      </c>
      <c r="H1099" s="265">
        <f t="shared" ref="H1099:H1162" si="139">SUM(O1099,S1099,U1099,W1099,Y1099,AA1099,AK1099,AO1099,AQ1099,AS1099,AU1099,AW1099,BC1099,BE1099,AY1099,FK1099,FL1099,FM1099,FQ1099,FR1099,BX1099,CB1099,DE1099,DI1099,DU1099,DY1099,ES1099,ET1099,EU1099,FE1099,FF1099,FG1099,GO1099,GS1099,HN1099,HR1099,HT1099,HV1099,HX1099,HZ1099,IJ1099,IN1099,IP1099,IR1099,IT1099,IV1099,FS1099,FW1099,FX1099,FY1099,GC1099,GD1099,GE1099,GU1099,GW1099,GY1099,HA1099,HC1099,IB1099,IX1099,IZ1099,DK1099,DM1099,DO1099,DQ1099,IF1099,EA1099,EC1099,EE1099,EG1099,ID1099)</f>
        <v>0</v>
      </c>
      <c r="I1099" s="265">
        <f t="shared" ref="I1099:I1162" si="140">SUM(P1099,T1099,V1099,X1099,Z1099,AB1099,AL1099,AP1099,AR1099,AT1099,AV1099,AX1099,BD1099,BF1099,BY1099,CC1099,DF1099,DJ1099,DV1099,DZ1099,EV1099,EW1099,EX1099,FH1099,FI1099,FJ1099,GP1099,GT1099,HO1099,HS1099,HU1099,HW1099,HY1099,IK1099,IO1099,IQ1099,IS1099,IU1099,JA1099,AZ1099,DL1099,DN1099,DP1099,DR1099,FN1099,FO1099,FP1099,FT1099,FU1099,FV1099,FZ1099,GA1099,GB1099,GF1099,GG1099,GH1099,GV1099,GX1099,GZ1099,HB1099,HD1099,IA1099,IC1099,IG1099,IW1099,IY1099,EB1099,ED1099,EF1099,EH1099,IE1099)</f>
        <v>0</v>
      </c>
    </row>
    <row r="1100" spans="5:9" ht="17.25" customHeight="1" x14ac:dyDescent="0.3">
      <c r="E1100" s="265">
        <f t="shared" si="136"/>
        <v>0</v>
      </c>
      <c r="F1100" s="265">
        <f t="shared" si="137"/>
        <v>0</v>
      </c>
      <c r="G1100" s="265">
        <f t="shared" si="138"/>
        <v>0</v>
      </c>
      <c r="H1100" s="265">
        <f t="shared" si="139"/>
        <v>0</v>
      </c>
      <c r="I1100" s="265">
        <f t="shared" si="140"/>
        <v>0</v>
      </c>
    </row>
    <row r="1101" spans="5:9" ht="17.25" customHeight="1" x14ac:dyDescent="0.3">
      <c r="E1101" s="265">
        <f t="shared" si="136"/>
        <v>0</v>
      </c>
      <c r="F1101" s="265">
        <f t="shared" si="137"/>
        <v>0</v>
      </c>
      <c r="G1101" s="265">
        <f t="shared" si="138"/>
        <v>0</v>
      </c>
      <c r="H1101" s="265">
        <f t="shared" si="139"/>
        <v>0</v>
      </c>
      <c r="I1101" s="265">
        <f t="shared" si="140"/>
        <v>0</v>
      </c>
    </row>
    <row r="1102" spans="5:9" ht="17.25" customHeight="1" x14ac:dyDescent="0.3">
      <c r="E1102" s="265">
        <f t="shared" si="136"/>
        <v>0</v>
      </c>
      <c r="F1102" s="265">
        <f t="shared" si="137"/>
        <v>0</v>
      </c>
      <c r="G1102" s="265">
        <f t="shared" si="138"/>
        <v>0</v>
      </c>
      <c r="H1102" s="265">
        <f t="shared" si="139"/>
        <v>0</v>
      </c>
      <c r="I1102" s="265">
        <f t="shared" si="140"/>
        <v>0</v>
      </c>
    </row>
    <row r="1103" spans="5:9" ht="17.25" customHeight="1" x14ac:dyDescent="0.3">
      <c r="E1103" s="265">
        <f t="shared" si="136"/>
        <v>0</v>
      </c>
      <c r="F1103" s="265">
        <f t="shared" si="137"/>
        <v>0</v>
      </c>
      <c r="G1103" s="265">
        <f t="shared" si="138"/>
        <v>0</v>
      </c>
      <c r="H1103" s="265">
        <f t="shared" si="139"/>
        <v>0</v>
      </c>
      <c r="I1103" s="265">
        <f t="shared" si="140"/>
        <v>0</v>
      </c>
    </row>
    <row r="1104" spans="5:9" ht="17.25" customHeight="1" x14ac:dyDescent="0.3">
      <c r="E1104" s="265">
        <f t="shared" si="136"/>
        <v>0</v>
      </c>
      <c r="F1104" s="265">
        <f t="shared" si="137"/>
        <v>0</v>
      </c>
      <c r="G1104" s="265">
        <f t="shared" si="138"/>
        <v>0</v>
      </c>
      <c r="H1104" s="265">
        <f t="shared" si="139"/>
        <v>0</v>
      </c>
      <c r="I1104" s="265">
        <f t="shared" si="140"/>
        <v>0</v>
      </c>
    </row>
    <row r="1105" spans="5:9" ht="17.25" customHeight="1" x14ac:dyDescent="0.3">
      <c r="E1105" s="265">
        <f t="shared" si="136"/>
        <v>0</v>
      </c>
      <c r="F1105" s="265">
        <f t="shared" si="137"/>
        <v>0</v>
      </c>
      <c r="G1105" s="265">
        <f t="shared" si="138"/>
        <v>0</v>
      </c>
      <c r="H1105" s="265">
        <f t="shared" si="139"/>
        <v>0</v>
      </c>
      <c r="I1105" s="265">
        <f t="shared" si="140"/>
        <v>0</v>
      </c>
    </row>
    <row r="1106" spans="5:9" ht="17.25" customHeight="1" x14ac:dyDescent="0.3">
      <c r="E1106" s="265">
        <f t="shared" si="136"/>
        <v>0</v>
      </c>
      <c r="F1106" s="265">
        <f t="shared" si="137"/>
        <v>0</v>
      </c>
      <c r="G1106" s="265">
        <f t="shared" si="138"/>
        <v>0</v>
      </c>
      <c r="H1106" s="265">
        <f t="shared" si="139"/>
        <v>0</v>
      </c>
      <c r="I1106" s="265">
        <f t="shared" si="140"/>
        <v>0</v>
      </c>
    </row>
    <row r="1107" spans="5:9" ht="17.25" customHeight="1" x14ac:dyDescent="0.3">
      <c r="E1107" s="265">
        <f t="shared" si="136"/>
        <v>0</v>
      </c>
      <c r="F1107" s="265">
        <f t="shared" si="137"/>
        <v>0</v>
      </c>
      <c r="G1107" s="265">
        <f t="shared" si="138"/>
        <v>0</v>
      </c>
      <c r="H1107" s="265">
        <f t="shared" si="139"/>
        <v>0</v>
      </c>
      <c r="I1107" s="265">
        <f t="shared" si="140"/>
        <v>0</v>
      </c>
    </row>
    <row r="1108" spans="5:9" ht="17.25" customHeight="1" x14ac:dyDescent="0.3">
      <c r="E1108" s="265">
        <f t="shared" si="136"/>
        <v>0</v>
      </c>
      <c r="F1108" s="265">
        <f t="shared" si="137"/>
        <v>0</v>
      </c>
      <c r="G1108" s="265">
        <f t="shared" si="138"/>
        <v>0</v>
      </c>
      <c r="H1108" s="265">
        <f t="shared" si="139"/>
        <v>0</v>
      </c>
      <c r="I1108" s="265">
        <f t="shared" si="140"/>
        <v>0</v>
      </c>
    </row>
    <row r="1109" spans="5:9" ht="17.25" customHeight="1" x14ac:dyDescent="0.3">
      <c r="E1109" s="265">
        <f t="shared" si="136"/>
        <v>0</v>
      </c>
      <c r="F1109" s="265">
        <f t="shared" si="137"/>
        <v>0</v>
      </c>
      <c r="G1109" s="265">
        <f t="shared" si="138"/>
        <v>0</v>
      </c>
      <c r="H1109" s="265">
        <f t="shared" si="139"/>
        <v>0</v>
      </c>
      <c r="I1109" s="265">
        <f t="shared" si="140"/>
        <v>0</v>
      </c>
    </row>
    <row r="1110" spans="5:9" ht="17.25" customHeight="1" x14ac:dyDescent="0.3">
      <c r="E1110" s="265">
        <f t="shared" si="136"/>
        <v>0</v>
      </c>
      <c r="F1110" s="265">
        <f t="shared" si="137"/>
        <v>0</v>
      </c>
      <c r="G1110" s="265">
        <f t="shared" si="138"/>
        <v>0</v>
      </c>
      <c r="H1110" s="265">
        <f t="shared" si="139"/>
        <v>0</v>
      </c>
      <c r="I1110" s="265">
        <f t="shared" si="140"/>
        <v>0</v>
      </c>
    </row>
    <row r="1111" spans="5:9" ht="17.25" customHeight="1" x14ac:dyDescent="0.3">
      <c r="E1111" s="265">
        <f t="shared" si="136"/>
        <v>0</v>
      </c>
      <c r="F1111" s="265">
        <f t="shared" si="137"/>
        <v>0</v>
      </c>
      <c r="G1111" s="265">
        <f t="shared" si="138"/>
        <v>0</v>
      </c>
      <c r="H1111" s="265">
        <f t="shared" si="139"/>
        <v>0</v>
      </c>
      <c r="I1111" s="265">
        <f t="shared" si="140"/>
        <v>0</v>
      </c>
    </row>
    <row r="1112" spans="5:9" ht="17.25" customHeight="1" x14ac:dyDescent="0.3">
      <c r="E1112" s="265">
        <f t="shared" si="136"/>
        <v>0</v>
      </c>
      <c r="F1112" s="265">
        <f t="shared" si="137"/>
        <v>0</v>
      </c>
      <c r="G1112" s="265">
        <f t="shared" si="138"/>
        <v>0</v>
      </c>
      <c r="H1112" s="265">
        <f t="shared" si="139"/>
        <v>0</v>
      </c>
      <c r="I1112" s="265">
        <f t="shared" si="140"/>
        <v>0</v>
      </c>
    </row>
    <row r="1113" spans="5:9" ht="17.25" customHeight="1" x14ac:dyDescent="0.3">
      <c r="E1113" s="265">
        <f t="shared" si="136"/>
        <v>0</v>
      </c>
      <c r="F1113" s="265">
        <f t="shared" si="137"/>
        <v>0</v>
      </c>
      <c r="G1113" s="265">
        <f t="shared" si="138"/>
        <v>0</v>
      </c>
      <c r="H1113" s="265">
        <f t="shared" si="139"/>
        <v>0</v>
      </c>
      <c r="I1113" s="265">
        <f t="shared" si="140"/>
        <v>0</v>
      </c>
    </row>
    <row r="1114" spans="5:9" ht="17.25" customHeight="1" x14ac:dyDescent="0.3">
      <c r="E1114" s="265">
        <f t="shared" si="136"/>
        <v>0</v>
      </c>
      <c r="F1114" s="265">
        <f t="shared" si="137"/>
        <v>0</v>
      </c>
      <c r="G1114" s="265">
        <f t="shared" si="138"/>
        <v>0</v>
      </c>
      <c r="H1114" s="265">
        <f t="shared" si="139"/>
        <v>0</v>
      </c>
      <c r="I1114" s="265">
        <f t="shared" si="140"/>
        <v>0</v>
      </c>
    </row>
    <row r="1115" spans="5:9" ht="17.25" customHeight="1" x14ac:dyDescent="0.3">
      <c r="E1115" s="265">
        <f t="shared" si="136"/>
        <v>0</v>
      </c>
      <c r="F1115" s="265">
        <f t="shared" si="137"/>
        <v>0</v>
      </c>
      <c r="G1115" s="265">
        <f t="shared" si="138"/>
        <v>0</v>
      </c>
      <c r="H1115" s="265">
        <f t="shared" si="139"/>
        <v>0</v>
      </c>
      <c r="I1115" s="265">
        <f t="shared" si="140"/>
        <v>0</v>
      </c>
    </row>
    <row r="1116" spans="5:9" ht="17.25" customHeight="1" x14ac:dyDescent="0.3">
      <c r="E1116" s="265">
        <f t="shared" si="136"/>
        <v>0</v>
      </c>
      <c r="F1116" s="265">
        <f t="shared" si="137"/>
        <v>0</v>
      </c>
      <c r="G1116" s="265">
        <f t="shared" si="138"/>
        <v>0</v>
      </c>
      <c r="H1116" s="265">
        <f t="shared" si="139"/>
        <v>0</v>
      </c>
      <c r="I1116" s="265">
        <f t="shared" si="140"/>
        <v>0</v>
      </c>
    </row>
    <row r="1117" spans="5:9" ht="17.25" customHeight="1" x14ac:dyDescent="0.3">
      <c r="E1117" s="265">
        <f t="shared" si="136"/>
        <v>0</v>
      </c>
      <c r="F1117" s="265">
        <f t="shared" si="137"/>
        <v>0</v>
      </c>
      <c r="G1117" s="265">
        <f t="shared" si="138"/>
        <v>0</v>
      </c>
      <c r="H1117" s="265">
        <f t="shared" si="139"/>
        <v>0</v>
      </c>
      <c r="I1117" s="265">
        <f t="shared" si="140"/>
        <v>0</v>
      </c>
    </row>
    <row r="1118" spans="5:9" ht="17.25" customHeight="1" x14ac:dyDescent="0.3">
      <c r="E1118" s="265">
        <f t="shared" si="136"/>
        <v>0</v>
      </c>
      <c r="F1118" s="265">
        <f t="shared" si="137"/>
        <v>0</v>
      </c>
      <c r="G1118" s="265">
        <f t="shared" si="138"/>
        <v>0</v>
      </c>
      <c r="H1118" s="265">
        <f t="shared" si="139"/>
        <v>0</v>
      </c>
      <c r="I1118" s="265">
        <f t="shared" si="140"/>
        <v>0</v>
      </c>
    </row>
    <row r="1119" spans="5:9" ht="17.25" customHeight="1" x14ac:dyDescent="0.3">
      <c r="E1119" s="265">
        <f t="shared" si="136"/>
        <v>0</v>
      </c>
      <c r="F1119" s="265">
        <f t="shared" si="137"/>
        <v>0</v>
      </c>
      <c r="G1119" s="265">
        <f t="shared" si="138"/>
        <v>0</v>
      </c>
      <c r="H1119" s="265">
        <f t="shared" si="139"/>
        <v>0</v>
      </c>
      <c r="I1119" s="265">
        <f t="shared" si="140"/>
        <v>0</v>
      </c>
    </row>
    <row r="1120" spans="5:9" ht="17.25" customHeight="1" x14ac:dyDescent="0.3">
      <c r="E1120" s="265">
        <f t="shared" si="136"/>
        <v>0</v>
      </c>
      <c r="F1120" s="265">
        <f t="shared" si="137"/>
        <v>0</v>
      </c>
      <c r="G1120" s="265">
        <f t="shared" si="138"/>
        <v>0</v>
      </c>
      <c r="H1120" s="265">
        <f t="shared" si="139"/>
        <v>0</v>
      </c>
      <c r="I1120" s="265">
        <f t="shared" si="140"/>
        <v>0</v>
      </c>
    </row>
    <row r="1121" spans="5:9" ht="17.25" customHeight="1" x14ac:dyDescent="0.3">
      <c r="E1121" s="265">
        <f t="shared" si="136"/>
        <v>0</v>
      </c>
      <c r="F1121" s="265">
        <f t="shared" si="137"/>
        <v>0</v>
      </c>
      <c r="G1121" s="265">
        <f t="shared" si="138"/>
        <v>0</v>
      </c>
      <c r="H1121" s="265">
        <f t="shared" si="139"/>
        <v>0</v>
      </c>
      <c r="I1121" s="265">
        <f t="shared" si="140"/>
        <v>0</v>
      </c>
    </row>
    <row r="1122" spans="5:9" ht="17.25" customHeight="1" x14ac:dyDescent="0.3">
      <c r="E1122" s="265">
        <f t="shared" si="136"/>
        <v>0</v>
      </c>
      <c r="F1122" s="265">
        <f t="shared" si="137"/>
        <v>0</v>
      </c>
      <c r="G1122" s="265">
        <f t="shared" si="138"/>
        <v>0</v>
      </c>
      <c r="H1122" s="265">
        <f t="shared" si="139"/>
        <v>0</v>
      </c>
      <c r="I1122" s="265">
        <f t="shared" si="140"/>
        <v>0</v>
      </c>
    </row>
    <row r="1123" spans="5:9" ht="17.25" customHeight="1" x14ac:dyDescent="0.3">
      <c r="E1123" s="265">
        <f t="shared" si="136"/>
        <v>0</v>
      </c>
      <c r="F1123" s="265">
        <f t="shared" si="137"/>
        <v>0</v>
      </c>
      <c r="G1123" s="265">
        <f t="shared" si="138"/>
        <v>0</v>
      </c>
      <c r="H1123" s="265">
        <f t="shared" si="139"/>
        <v>0</v>
      </c>
      <c r="I1123" s="265">
        <f t="shared" si="140"/>
        <v>0</v>
      </c>
    </row>
    <row r="1124" spans="5:9" ht="17.25" customHeight="1" x14ac:dyDescent="0.3">
      <c r="E1124" s="265">
        <f t="shared" si="136"/>
        <v>0</v>
      </c>
      <c r="F1124" s="265">
        <f t="shared" si="137"/>
        <v>0</v>
      </c>
      <c r="G1124" s="265">
        <f t="shared" si="138"/>
        <v>0</v>
      </c>
      <c r="H1124" s="265">
        <f t="shared" si="139"/>
        <v>0</v>
      </c>
      <c r="I1124" s="265">
        <f t="shared" si="140"/>
        <v>0</v>
      </c>
    </row>
    <row r="1125" spans="5:9" ht="17.25" customHeight="1" x14ac:dyDescent="0.3">
      <c r="E1125" s="265">
        <f t="shared" si="136"/>
        <v>0</v>
      </c>
      <c r="F1125" s="265">
        <f t="shared" si="137"/>
        <v>0</v>
      </c>
      <c r="G1125" s="265">
        <f t="shared" si="138"/>
        <v>0</v>
      </c>
      <c r="H1125" s="265">
        <f t="shared" si="139"/>
        <v>0</v>
      </c>
      <c r="I1125" s="265">
        <f t="shared" si="140"/>
        <v>0</v>
      </c>
    </row>
    <row r="1126" spans="5:9" ht="17.25" customHeight="1" x14ac:dyDescent="0.3">
      <c r="E1126" s="265">
        <f t="shared" si="136"/>
        <v>0</v>
      </c>
      <c r="F1126" s="265">
        <f t="shared" si="137"/>
        <v>0</v>
      </c>
      <c r="G1126" s="265">
        <f t="shared" si="138"/>
        <v>0</v>
      </c>
      <c r="H1126" s="265">
        <f t="shared" si="139"/>
        <v>0</v>
      </c>
      <c r="I1126" s="265">
        <f t="shared" si="140"/>
        <v>0</v>
      </c>
    </row>
    <row r="1127" spans="5:9" ht="17.25" customHeight="1" x14ac:dyDescent="0.3">
      <c r="E1127" s="265">
        <f t="shared" si="136"/>
        <v>0</v>
      </c>
      <c r="F1127" s="265">
        <f t="shared" si="137"/>
        <v>0</v>
      </c>
      <c r="G1127" s="265">
        <f t="shared" si="138"/>
        <v>0</v>
      </c>
      <c r="H1127" s="265">
        <f t="shared" si="139"/>
        <v>0</v>
      </c>
      <c r="I1127" s="265">
        <f t="shared" si="140"/>
        <v>0</v>
      </c>
    </row>
    <row r="1128" spans="5:9" ht="17.25" customHeight="1" x14ac:dyDescent="0.3">
      <c r="E1128" s="265">
        <f t="shared" si="136"/>
        <v>0</v>
      </c>
      <c r="F1128" s="265">
        <f t="shared" si="137"/>
        <v>0</v>
      </c>
      <c r="G1128" s="265">
        <f t="shared" si="138"/>
        <v>0</v>
      </c>
      <c r="H1128" s="265">
        <f t="shared" si="139"/>
        <v>0</v>
      </c>
      <c r="I1128" s="265">
        <f t="shared" si="140"/>
        <v>0</v>
      </c>
    </row>
    <row r="1129" spans="5:9" ht="17.25" customHeight="1" x14ac:dyDescent="0.3">
      <c r="E1129" s="265">
        <f t="shared" si="136"/>
        <v>0</v>
      </c>
      <c r="F1129" s="265">
        <f t="shared" si="137"/>
        <v>0</v>
      </c>
      <c r="G1129" s="265">
        <f t="shared" si="138"/>
        <v>0</v>
      </c>
      <c r="H1129" s="265">
        <f t="shared" si="139"/>
        <v>0</v>
      </c>
      <c r="I1129" s="265">
        <f t="shared" si="140"/>
        <v>0</v>
      </c>
    </row>
    <row r="1130" spans="5:9" ht="17.25" customHeight="1" x14ac:dyDescent="0.3">
      <c r="E1130" s="265">
        <f t="shared" si="136"/>
        <v>0</v>
      </c>
      <c r="F1130" s="265">
        <f t="shared" si="137"/>
        <v>0</v>
      </c>
      <c r="G1130" s="265">
        <f t="shared" si="138"/>
        <v>0</v>
      </c>
      <c r="H1130" s="265">
        <f t="shared" si="139"/>
        <v>0</v>
      </c>
      <c r="I1130" s="265">
        <f t="shared" si="140"/>
        <v>0</v>
      </c>
    </row>
    <row r="1131" spans="5:9" ht="17.25" customHeight="1" x14ac:dyDescent="0.3">
      <c r="E1131" s="265">
        <f t="shared" si="136"/>
        <v>0</v>
      </c>
      <c r="F1131" s="265">
        <f t="shared" si="137"/>
        <v>0</v>
      </c>
      <c r="G1131" s="265">
        <f t="shared" si="138"/>
        <v>0</v>
      </c>
      <c r="H1131" s="265">
        <f t="shared" si="139"/>
        <v>0</v>
      </c>
      <c r="I1131" s="265">
        <f t="shared" si="140"/>
        <v>0</v>
      </c>
    </row>
    <row r="1132" spans="5:9" ht="17.25" customHeight="1" x14ac:dyDescent="0.3">
      <c r="E1132" s="265">
        <f t="shared" si="136"/>
        <v>0</v>
      </c>
      <c r="F1132" s="265">
        <f t="shared" si="137"/>
        <v>0</v>
      </c>
      <c r="G1132" s="265">
        <f t="shared" si="138"/>
        <v>0</v>
      </c>
      <c r="H1132" s="265">
        <f t="shared" si="139"/>
        <v>0</v>
      </c>
      <c r="I1132" s="265">
        <f t="shared" si="140"/>
        <v>0</v>
      </c>
    </row>
    <row r="1133" spans="5:9" ht="17.25" customHeight="1" x14ac:dyDescent="0.3">
      <c r="E1133" s="265">
        <f t="shared" si="136"/>
        <v>0</v>
      </c>
      <c r="F1133" s="265">
        <f t="shared" si="137"/>
        <v>0</v>
      </c>
      <c r="G1133" s="265">
        <f t="shared" si="138"/>
        <v>0</v>
      </c>
      <c r="H1133" s="265">
        <f t="shared" si="139"/>
        <v>0</v>
      </c>
      <c r="I1133" s="265">
        <f t="shared" si="140"/>
        <v>0</v>
      </c>
    </row>
    <row r="1134" spans="5:9" ht="17.25" customHeight="1" x14ac:dyDescent="0.3">
      <c r="E1134" s="265">
        <f t="shared" si="136"/>
        <v>0</v>
      </c>
      <c r="F1134" s="265">
        <f t="shared" si="137"/>
        <v>0</v>
      </c>
      <c r="G1134" s="265">
        <f t="shared" si="138"/>
        <v>0</v>
      </c>
      <c r="H1134" s="265">
        <f t="shared" si="139"/>
        <v>0</v>
      </c>
      <c r="I1134" s="265">
        <f t="shared" si="140"/>
        <v>0</v>
      </c>
    </row>
    <row r="1135" spans="5:9" ht="17.25" customHeight="1" x14ac:dyDescent="0.3">
      <c r="E1135" s="265">
        <f t="shared" si="136"/>
        <v>0</v>
      </c>
      <c r="F1135" s="265">
        <f t="shared" si="137"/>
        <v>0</v>
      </c>
      <c r="G1135" s="265">
        <f t="shared" si="138"/>
        <v>0</v>
      </c>
      <c r="H1135" s="265">
        <f t="shared" si="139"/>
        <v>0</v>
      </c>
      <c r="I1135" s="265">
        <f t="shared" si="140"/>
        <v>0</v>
      </c>
    </row>
    <row r="1136" spans="5:9" ht="17.25" customHeight="1" x14ac:dyDescent="0.3">
      <c r="E1136" s="265">
        <f t="shared" si="136"/>
        <v>0</v>
      </c>
      <c r="F1136" s="265">
        <f t="shared" si="137"/>
        <v>0</v>
      </c>
      <c r="G1136" s="265">
        <f t="shared" si="138"/>
        <v>0</v>
      </c>
      <c r="H1136" s="265">
        <f t="shared" si="139"/>
        <v>0</v>
      </c>
      <c r="I1136" s="265">
        <f t="shared" si="140"/>
        <v>0</v>
      </c>
    </row>
    <row r="1137" spans="5:9" ht="17.25" customHeight="1" x14ac:dyDescent="0.3">
      <c r="E1137" s="265">
        <f t="shared" si="136"/>
        <v>0</v>
      </c>
      <c r="F1137" s="265">
        <f t="shared" si="137"/>
        <v>0</v>
      </c>
      <c r="G1137" s="265">
        <f t="shared" si="138"/>
        <v>0</v>
      </c>
      <c r="H1137" s="265">
        <f t="shared" si="139"/>
        <v>0</v>
      </c>
      <c r="I1137" s="265">
        <f t="shared" si="140"/>
        <v>0</v>
      </c>
    </row>
    <row r="1138" spans="5:9" ht="17.25" customHeight="1" x14ac:dyDescent="0.3">
      <c r="E1138" s="265">
        <f t="shared" si="136"/>
        <v>0</v>
      </c>
      <c r="F1138" s="265">
        <f t="shared" si="137"/>
        <v>0</v>
      </c>
      <c r="G1138" s="265">
        <f t="shared" si="138"/>
        <v>0</v>
      </c>
      <c r="H1138" s="265">
        <f t="shared" si="139"/>
        <v>0</v>
      </c>
      <c r="I1138" s="265">
        <f t="shared" si="140"/>
        <v>0</v>
      </c>
    </row>
    <row r="1139" spans="5:9" ht="17.25" customHeight="1" x14ac:dyDescent="0.3">
      <c r="E1139" s="265">
        <f t="shared" si="136"/>
        <v>0</v>
      </c>
      <c r="F1139" s="265">
        <f t="shared" si="137"/>
        <v>0</v>
      </c>
      <c r="G1139" s="265">
        <f t="shared" si="138"/>
        <v>0</v>
      </c>
      <c r="H1139" s="265">
        <f t="shared" si="139"/>
        <v>0</v>
      </c>
      <c r="I1139" s="265">
        <f t="shared" si="140"/>
        <v>0</v>
      </c>
    </row>
    <row r="1140" spans="5:9" ht="17.25" customHeight="1" x14ac:dyDescent="0.3">
      <c r="E1140" s="265">
        <f t="shared" si="136"/>
        <v>0</v>
      </c>
      <c r="F1140" s="265">
        <f t="shared" si="137"/>
        <v>0</v>
      </c>
      <c r="G1140" s="265">
        <f t="shared" si="138"/>
        <v>0</v>
      </c>
      <c r="H1140" s="265">
        <f t="shared" si="139"/>
        <v>0</v>
      </c>
      <c r="I1140" s="265">
        <f t="shared" si="140"/>
        <v>0</v>
      </c>
    </row>
    <row r="1141" spans="5:9" ht="17.25" customHeight="1" x14ac:dyDescent="0.3">
      <c r="E1141" s="265">
        <f t="shared" si="136"/>
        <v>0</v>
      </c>
      <c r="F1141" s="265">
        <f t="shared" si="137"/>
        <v>0</v>
      </c>
      <c r="G1141" s="265">
        <f t="shared" si="138"/>
        <v>0</v>
      </c>
      <c r="H1141" s="265">
        <f t="shared" si="139"/>
        <v>0</v>
      </c>
      <c r="I1141" s="265">
        <f t="shared" si="140"/>
        <v>0</v>
      </c>
    </row>
    <row r="1142" spans="5:9" ht="17.25" customHeight="1" x14ac:dyDescent="0.3">
      <c r="E1142" s="265">
        <f t="shared" si="136"/>
        <v>0</v>
      </c>
      <c r="F1142" s="265">
        <f t="shared" si="137"/>
        <v>0</v>
      </c>
      <c r="G1142" s="265">
        <f t="shared" si="138"/>
        <v>0</v>
      </c>
      <c r="H1142" s="265">
        <f t="shared" si="139"/>
        <v>0</v>
      </c>
      <c r="I1142" s="265">
        <f t="shared" si="140"/>
        <v>0</v>
      </c>
    </row>
    <row r="1143" spans="5:9" ht="17.25" customHeight="1" x14ac:dyDescent="0.3">
      <c r="E1143" s="265">
        <f t="shared" si="136"/>
        <v>0</v>
      </c>
      <c r="F1143" s="265">
        <f t="shared" si="137"/>
        <v>0</v>
      </c>
      <c r="G1143" s="265">
        <f t="shared" si="138"/>
        <v>0</v>
      </c>
      <c r="H1143" s="265">
        <f t="shared" si="139"/>
        <v>0</v>
      </c>
      <c r="I1143" s="265">
        <f t="shared" si="140"/>
        <v>0</v>
      </c>
    </row>
    <row r="1144" spans="5:9" ht="17.25" customHeight="1" x14ac:dyDescent="0.3">
      <c r="E1144" s="265">
        <f t="shared" si="136"/>
        <v>0</v>
      </c>
      <c r="F1144" s="265">
        <f t="shared" si="137"/>
        <v>0</v>
      </c>
      <c r="G1144" s="265">
        <f t="shared" si="138"/>
        <v>0</v>
      </c>
      <c r="H1144" s="265">
        <f t="shared" si="139"/>
        <v>0</v>
      </c>
      <c r="I1144" s="265">
        <f t="shared" si="140"/>
        <v>0</v>
      </c>
    </row>
    <row r="1145" spans="5:9" ht="17.25" customHeight="1" x14ac:dyDescent="0.3">
      <c r="E1145" s="265">
        <f t="shared" si="136"/>
        <v>0</v>
      </c>
      <c r="F1145" s="265">
        <f t="shared" si="137"/>
        <v>0</v>
      </c>
      <c r="G1145" s="265">
        <f t="shared" si="138"/>
        <v>0</v>
      </c>
      <c r="H1145" s="265">
        <f t="shared" si="139"/>
        <v>0</v>
      </c>
      <c r="I1145" s="265">
        <f t="shared" si="140"/>
        <v>0</v>
      </c>
    </row>
    <row r="1146" spans="5:9" ht="17.25" customHeight="1" x14ac:dyDescent="0.3">
      <c r="E1146" s="265">
        <f t="shared" si="136"/>
        <v>0</v>
      </c>
      <c r="F1146" s="265">
        <f t="shared" si="137"/>
        <v>0</v>
      </c>
      <c r="G1146" s="265">
        <f t="shared" si="138"/>
        <v>0</v>
      </c>
      <c r="H1146" s="265">
        <f t="shared" si="139"/>
        <v>0</v>
      </c>
      <c r="I1146" s="265">
        <f t="shared" si="140"/>
        <v>0</v>
      </c>
    </row>
    <row r="1147" spans="5:9" ht="17.25" customHeight="1" x14ac:dyDescent="0.3">
      <c r="E1147" s="265">
        <f t="shared" si="136"/>
        <v>0</v>
      </c>
      <c r="F1147" s="265">
        <f t="shared" si="137"/>
        <v>0</v>
      </c>
      <c r="G1147" s="265">
        <f t="shared" si="138"/>
        <v>0</v>
      </c>
      <c r="H1147" s="265">
        <f t="shared" si="139"/>
        <v>0</v>
      </c>
      <c r="I1147" s="265">
        <f t="shared" si="140"/>
        <v>0</v>
      </c>
    </row>
    <row r="1148" spans="5:9" ht="17.25" customHeight="1" x14ac:dyDescent="0.3">
      <c r="E1148" s="265">
        <f t="shared" si="136"/>
        <v>0</v>
      </c>
      <c r="F1148" s="265">
        <f t="shared" si="137"/>
        <v>0</v>
      </c>
      <c r="G1148" s="265">
        <f t="shared" si="138"/>
        <v>0</v>
      </c>
      <c r="H1148" s="265">
        <f t="shared" si="139"/>
        <v>0</v>
      </c>
      <c r="I1148" s="265">
        <f t="shared" si="140"/>
        <v>0</v>
      </c>
    </row>
    <row r="1149" spans="5:9" ht="17.25" customHeight="1" x14ac:dyDescent="0.3">
      <c r="E1149" s="265">
        <f t="shared" si="136"/>
        <v>0</v>
      </c>
      <c r="F1149" s="265">
        <f t="shared" si="137"/>
        <v>0</v>
      </c>
      <c r="G1149" s="265">
        <f t="shared" si="138"/>
        <v>0</v>
      </c>
      <c r="H1149" s="265">
        <f t="shared" si="139"/>
        <v>0</v>
      </c>
      <c r="I1149" s="265">
        <f t="shared" si="140"/>
        <v>0</v>
      </c>
    </row>
    <row r="1150" spans="5:9" ht="17.25" customHeight="1" x14ac:dyDescent="0.3">
      <c r="E1150" s="265">
        <f t="shared" si="136"/>
        <v>0</v>
      </c>
      <c r="F1150" s="265">
        <f t="shared" si="137"/>
        <v>0</v>
      </c>
      <c r="G1150" s="265">
        <f t="shared" si="138"/>
        <v>0</v>
      </c>
      <c r="H1150" s="265">
        <f t="shared" si="139"/>
        <v>0</v>
      </c>
      <c r="I1150" s="265">
        <f t="shared" si="140"/>
        <v>0</v>
      </c>
    </row>
    <row r="1151" spans="5:9" ht="17.25" customHeight="1" x14ac:dyDescent="0.3">
      <c r="E1151" s="265">
        <f t="shared" si="136"/>
        <v>0</v>
      </c>
      <c r="F1151" s="265">
        <f t="shared" si="137"/>
        <v>0</v>
      </c>
      <c r="G1151" s="265">
        <f t="shared" si="138"/>
        <v>0</v>
      </c>
      <c r="H1151" s="265">
        <f t="shared" si="139"/>
        <v>0</v>
      </c>
      <c r="I1151" s="265">
        <f t="shared" si="140"/>
        <v>0</v>
      </c>
    </row>
    <row r="1152" spans="5:9" ht="17.25" customHeight="1" x14ac:dyDescent="0.3">
      <c r="E1152" s="265">
        <f t="shared" si="136"/>
        <v>0</v>
      </c>
      <c r="F1152" s="265">
        <f t="shared" si="137"/>
        <v>0</v>
      </c>
      <c r="G1152" s="265">
        <f t="shared" si="138"/>
        <v>0</v>
      </c>
      <c r="H1152" s="265">
        <f t="shared" si="139"/>
        <v>0</v>
      </c>
      <c r="I1152" s="265">
        <f t="shared" si="140"/>
        <v>0</v>
      </c>
    </row>
    <row r="1153" spans="5:9" ht="17.25" customHeight="1" x14ac:dyDescent="0.3">
      <c r="E1153" s="265">
        <f t="shared" si="136"/>
        <v>0</v>
      </c>
      <c r="F1153" s="265">
        <f t="shared" si="137"/>
        <v>0</v>
      </c>
      <c r="G1153" s="265">
        <f t="shared" si="138"/>
        <v>0</v>
      </c>
      <c r="H1153" s="265">
        <f t="shared" si="139"/>
        <v>0</v>
      </c>
      <c r="I1153" s="265">
        <f t="shared" si="140"/>
        <v>0</v>
      </c>
    </row>
    <row r="1154" spans="5:9" ht="17.25" customHeight="1" x14ac:dyDescent="0.3">
      <c r="E1154" s="265">
        <f t="shared" si="136"/>
        <v>0</v>
      </c>
      <c r="F1154" s="265">
        <f t="shared" si="137"/>
        <v>0</v>
      </c>
      <c r="G1154" s="265">
        <f t="shared" si="138"/>
        <v>0</v>
      </c>
      <c r="H1154" s="265">
        <f t="shared" si="139"/>
        <v>0</v>
      </c>
      <c r="I1154" s="265">
        <f t="shared" si="140"/>
        <v>0</v>
      </c>
    </row>
    <row r="1155" spans="5:9" ht="17.25" customHeight="1" x14ac:dyDescent="0.3">
      <c r="E1155" s="265">
        <f t="shared" si="136"/>
        <v>0</v>
      </c>
      <c r="F1155" s="265">
        <f t="shared" si="137"/>
        <v>0</v>
      </c>
      <c r="G1155" s="265">
        <f t="shared" si="138"/>
        <v>0</v>
      </c>
      <c r="H1155" s="265">
        <f t="shared" si="139"/>
        <v>0</v>
      </c>
      <c r="I1155" s="265">
        <f t="shared" si="140"/>
        <v>0</v>
      </c>
    </row>
    <row r="1156" spans="5:9" ht="17.25" customHeight="1" x14ac:dyDescent="0.3">
      <c r="E1156" s="265">
        <f t="shared" si="136"/>
        <v>0</v>
      </c>
      <c r="F1156" s="265">
        <f t="shared" si="137"/>
        <v>0</v>
      </c>
      <c r="G1156" s="265">
        <f t="shared" si="138"/>
        <v>0</v>
      </c>
      <c r="H1156" s="265">
        <f t="shared" si="139"/>
        <v>0</v>
      </c>
      <c r="I1156" s="265">
        <f t="shared" si="140"/>
        <v>0</v>
      </c>
    </row>
    <row r="1157" spans="5:9" ht="17.25" customHeight="1" x14ac:dyDescent="0.3">
      <c r="E1157" s="265">
        <f t="shared" si="136"/>
        <v>0</v>
      </c>
      <c r="F1157" s="265">
        <f t="shared" si="137"/>
        <v>0</v>
      </c>
      <c r="G1157" s="265">
        <f t="shared" si="138"/>
        <v>0</v>
      </c>
      <c r="H1157" s="265">
        <f t="shared" si="139"/>
        <v>0</v>
      </c>
      <c r="I1157" s="265">
        <f t="shared" si="140"/>
        <v>0</v>
      </c>
    </row>
    <row r="1158" spans="5:9" ht="17.25" customHeight="1" x14ac:dyDescent="0.3">
      <c r="E1158" s="265">
        <f t="shared" si="136"/>
        <v>0</v>
      </c>
      <c r="F1158" s="265">
        <f t="shared" si="137"/>
        <v>0</v>
      </c>
      <c r="G1158" s="265">
        <f t="shared" si="138"/>
        <v>0</v>
      </c>
      <c r="H1158" s="265">
        <f t="shared" si="139"/>
        <v>0</v>
      </c>
      <c r="I1158" s="265">
        <f t="shared" si="140"/>
        <v>0</v>
      </c>
    </row>
    <row r="1159" spans="5:9" ht="17.25" customHeight="1" x14ac:dyDescent="0.3">
      <c r="E1159" s="265">
        <f t="shared" si="136"/>
        <v>0</v>
      </c>
      <c r="F1159" s="265">
        <f t="shared" si="137"/>
        <v>0</v>
      </c>
      <c r="G1159" s="265">
        <f t="shared" si="138"/>
        <v>0</v>
      </c>
      <c r="H1159" s="265">
        <f t="shared" si="139"/>
        <v>0</v>
      </c>
      <c r="I1159" s="265">
        <f t="shared" si="140"/>
        <v>0</v>
      </c>
    </row>
    <row r="1160" spans="5:9" ht="17.25" customHeight="1" x14ac:dyDescent="0.3">
      <c r="E1160" s="265">
        <f t="shared" si="136"/>
        <v>0</v>
      </c>
      <c r="F1160" s="265">
        <f t="shared" si="137"/>
        <v>0</v>
      </c>
      <c r="G1160" s="265">
        <f t="shared" si="138"/>
        <v>0</v>
      </c>
      <c r="H1160" s="265">
        <f t="shared" si="139"/>
        <v>0</v>
      </c>
      <c r="I1160" s="265">
        <f t="shared" si="140"/>
        <v>0</v>
      </c>
    </row>
    <row r="1161" spans="5:9" ht="17.25" customHeight="1" x14ac:dyDescent="0.3">
      <c r="E1161" s="265">
        <f t="shared" si="136"/>
        <v>0</v>
      </c>
      <c r="F1161" s="265">
        <f t="shared" si="137"/>
        <v>0</v>
      </c>
      <c r="G1161" s="265">
        <f t="shared" si="138"/>
        <v>0</v>
      </c>
      <c r="H1161" s="265">
        <f t="shared" si="139"/>
        <v>0</v>
      </c>
      <c r="I1161" s="265">
        <f t="shared" si="140"/>
        <v>0</v>
      </c>
    </row>
    <row r="1162" spans="5:9" ht="17.25" customHeight="1" x14ac:dyDescent="0.3">
      <c r="E1162" s="265">
        <f t="shared" si="136"/>
        <v>0</v>
      </c>
      <c r="F1162" s="265">
        <f t="shared" si="137"/>
        <v>0</v>
      </c>
      <c r="G1162" s="265">
        <f t="shared" si="138"/>
        <v>0</v>
      </c>
      <c r="H1162" s="265">
        <f t="shared" si="139"/>
        <v>0</v>
      </c>
      <c r="I1162" s="265">
        <f t="shared" si="140"/>
        <v>0</v>
      </c>
    </row>
    <row r="1163" spans="5:9" ht="17.25" customHeight="1" x14ac:dyDescent="0.3">
      <c r="E1163" s="265">
        <f t="shared" ref="E1163:E1226" si="141">SUM(F1163,G1163,H1163,I1163)</f>
        <v>0</v>
      </c>
      <c r="F1163" s="265">
        <f t="shared" ref="F1163:F1226" si="142">SUM(M1163,Q1163,AI1163,AM1163,BV1163,BZ1163,DC1163,DG1163,DS1163,DW1163,EM1163,EN1163,EO1163,EY1163,EZ1163,FA1163,GM1163,GQ1163,HL1163,HP1163,IH1163,IL1163,)</f>
        <v>0</v>
      </c>
      <c r="G1163" s="265">
        <f t="shared" ref="G1163:G1226" si="143">SUM(N1163,R1163,AJ1163,AN1163,BW1163,CA1163,DD1163,DH1163,DT1163,DX1163,EP1163,EQ1163,ER1163,FB1163,FC1163,FD1163,GN1163,GR1163,HM1163,HQ1163,II1163,IM1163,)</f>
        <v>0</v>
      </c>
      <c r="H1163" s="265">
        <f t="shared" ref="H1163:H1226" si="144">SUM(O1163,S1163,U1163,W1163,Y1163,AA1163,AK1163,AO1163,AQ1163,AS1163,AU1163,AW1163,BC1163,BE1163,AY1163,FK1163,FL1163,FM1163,FQ1163,FR1163,BX1163,CB1163,DE1163,DI1163,DU1163,DY1163,ES1163,ET1163,EU1163,FE1163,FF1163,FG1163,GO1163,GS1163,HN1163,HR1163,HT1163,HV1163,HX1163,HZ1163,IJ1163,IN1163,IP1163,IR1163,IT1163,IV1163,FS1163,FW1163,FX1163,FY1163,GC1163,GD1163,GE1163,GU1163,GW1163,GY1163,HA1163,HC1163,IB1163,IX1163,IZ1163,DK1163,DM1163,DO1163,DQ1163,IF1163,EA1163,EC1163,EE1163,EG1163,ID1163)</f>
        <v>0</v>
      </c>
      <c r="I1163" s="265">
        <f t="shared" ref="I1163:I1226" si="145">SUM(P1163,T1163,V1163,X1163,Z1163,AB1163,AL1163,AP1163,AR1163,AT1163,AV1163,AX1163,BD1163,BF1163,BY1163,CC1163,DF1163,DJ1163,DV1163,DZ1163,EV1163,EW1163,EX1163,FH1163,FI1163,FJ1163,GP1163,GT1163,HO1163,HS1163,HU1163,HW1163,HY1163,IK1163,IO1163,IQ1163,IS1163,IU1163,JA1163,AZ1163,DL1163,DN1163,DP1163,DR1163,FN1163,FO1163,FP1163,FT1163,FU1163,FV1163,FZ1163,GA1163,GB1163,GF1163,GG1163,GH1163,GV1163,GX1163,GZ1163,HB1163,HD1163,IA1163,IC1163,IG1163,IW1163,IY1163,EB1163,ED1163,EF1163,EH1163,IE1163)</f>
        <v>0</v>
      </c>
    </row>
    <row r="1164" spans="5:9" ht="17.25" customHeight="1" x14ac:dyDescent="0.3">
      <c r="E1164" s="265">
        <f t="shared" si="141"/>
        <v>0</v>
      </c>
      <c r="F1164" s="265">
        <f t="shared" si="142"/>
        <v>0</v>
      </c>
      <c r="G1164" s="265">
        <f t="shared" si="143"/>
        <v>0</v>
      </c>
      <c r="H1164" s="265">
        <f t="shared" si="144"/>
        <v>0</v>
      </c>
      <c r="I1164" s="265">
        <f t="shared" si="145"/>
        <v>0</v>
      </c>
    </row>
    <row r="1165" spans="5:9" ht="17.25" customHeight="1" x14ac:dyDescent="0.3">
      <c r="E1165" s="265">
        <f t="shared" si="141"/>
        <v>0</v>
      </c>
      <c r="F1165" s="265">
        <f t="shared" si="142"/>
        <v>0</v>
      </c>
      <c r="G1165" s="265">
        <f t="shared" si="143"/>
        <v>0</v>
      </c>
      <c r="H1165" s="265">
        <f t="shared" si="144"/>
        <v>0</v>
      </c>
      <c r="I1165" s="265">
        <f t="shared" si="145"/>
        <v>0</v>
      </c>
    </row>
    <row r="1166" spans="5:9" ht="17.25" customHeight="1" x14ac:dyDescent="0.3">
      <c r="E1166" s="265">
        <f t="shared" si="141"/>
        <v>0</v>
      </c>
      <c r="F1166" s="265">
        <f t="shared" si="142"/>
        <v>0</v>
      </c>
      <c r="G1166" s="265">
        <f t="shared" si="143"/>
        <v>0</v>
      </c>
      <c r="H1166" s="265">
        <f t="shared" si="144"/>
        <v>0</v>
      </c>
      <c r="I1166" s="265">
        <f t="shared" si="145"/>
        <v>0</v>
      </c>
    </row>
    <row r="1167" spans="5:9" ht="17.25" customHeight="1" x14ac:dyDescent="0.3">
      <c r="E1167" s="265">
        <f t="shared" si="141"/>
        <v>0</v>
      </c>
      <c r="F1167" s="265">
        <f t="shared" si="142"/>
        <v>0</v>
      </c>
      <c r="G1167" s="265">
        <f t="shared" si="143"/>
        <v>0</v>
      </c>
      <c r="H1167" s="265">
        <f t="shared" si="144"/>
        <v>0</v>
      </c>
      <c r="I1167" s="265">
        <f t="shared" si="145"/>
        <v>0</v>
      </c>
    </row>
    <row r="1168" spans="5:9" ht="17.25" customHeight="1" x14ac:dyDescent="0.3">
      <c r="E1168" s="265">
        <f t="shared" si="141"/>
        <v>0</v>
      </c>
      <c r="F1168" s="265">
        <f t="shared" si="142"/>
        <v>0</v>
      </c>
      <c r="G1168" s="265">
        <f t="shared" si="143"/>
        <v>0</v>
      </c>
      <c r="H1168" s="265">
        <f t="shared" si="144"/>
        <v>0</v>
      </c>
      <c r="I1168" s="265">
        <f t="shared" si="145"/>
        <v>0</v>
      </c>
    </row>
    <row r="1169" spans="5:9" ht="17.25" customHeight="1" x14ac:dyDescent="0.3">
      <c r="E1169" s="265">
        <f t="shared" si="141"/>
        <v>0</v>
      </c>
      <c r="F1169" s="265">
        <f t="shared" si="142"/>
        <v>0</v>
      </c>
      <c r="G1169" s="265">
        <f t="shared" si="143"/>
        <v>0</v>
      </c>
      <c r="H1169" s="265">
        <f t="shared" si="144"/>
        <v>0</v>
      </c>
      <c r="I1169" s="265">
        <f t="shared" si="145"/>
        <v>0</v>
      </c>
    </row>
    <row r="1170" spans="5:9" ht="17.25" customHeight="1" x14ac:dyDescent="0.3">
      <c r="E1170" s="265">
        <f t="shared" si="141"/>
        <v>0</v>
      </c>
      <c r="F1170" s="265">
        <f t="shared" si="142"/>
        <v>0</v>
      </c>
      <c r="G1170" s="265">
        <f t="shared" si="143"/>
        <v>0</v>
      </c>
      <c r="H1170" s="265">
        <f t="shared" si="144"/>
        <v>0</v>
      </c>
      <c r="I1170" s="265">
        <f t="shared" si="145"/>
        <v>0</v>
      </c>
    </row>
    <row r="1171" spans="5:9" ht="17.25" customHeight="1" x14ac:dyDescent="0.3">
      <c r="E1171" s="265">
        <f t="shared" si="141"/>
        <v>0</v>
      </c>
      <c r="F1171" s="265">
        <f t="shared" si="142"/>
        <v>0</v>
      </c>
      <c r="G1171" s="265">
        <f t="shared" si="143"/>
        <v>0</v>
      </c>
      <c r="H1171" s="265">
        <f t="shared" si="144"/>
        <v>0</v>
      </c>
      <c r="I1171" s="265">
        <f t="shared" si="145"/>
        <v>0</v>
      </c>
    </row>
    <row r="1172" spans="5:9" ht="17.25" customHeight="1" x14ac:dyDescent="0.3">
      <c r="E1172" s="265">
        <f t="shared" si="141"/>
        <v>0</v>
      </c>
      <c r="F1172" s="265">
        <f t="shared" si="142"/>
        <v>0</v>
      </c>
      <c r="G1172" s="265">
        <f t="shared" si="143"/>
        <v>0</v>
      </c>
      <c r="H1172" s="265">
        <f t="shared" si="144"/>
        <v>0</v>
      </c>
      <c r="I1172" s="265">
        <f t="shared" si="145"/>
        <v>0</v>
      </c>
    </row>
    <row r="1173" spans="5:9" ht="17.25" customHeight="1" x14ac:dyDescent="0.3">
      <c r="E1173" s="265">
        <f t="shared" si="141"/>
        <v>0</v>
      </c>
      <c r="F1173" s="265">
        <f t="shared" si="142"/>
        <v>0</v>
      </c>
      <c r="G1173" s="265">
        <f t="shared" si="143"/>
        <v>0</v>
      </c>
      <c r="H1173" s="265">
        <f t="shared" si="144"/>
        <v>0</v>
      </c>
      <c r="I1173" s="265">
        <f t="shared" si="145"/>
        <v>0</v>
      </c>
    </row>
    <row r="1174" spans="5:9" ht="17.25" customHeight="1" x14ac:dyDescent="0.3">
      <c r="E1174" s="265">
        <f t="shared" si="141"/>
        <v>0</v>
      </c>
      <c r="F1174" s="265">
        <f t="shared" si="142"/>
        <v>0</v>
      </c>
      <c r="G1174" s="265">
        <f t="shared" si="143"/>
        <v>0</v>
      </c>
      <c r="H1174" s="265">
        <f t="shared" si="144"/>
        <v>0</v>
      </c>
      <c r="I1174" s="265">
        <f t="shared" si="145"/>
        <v>0</v>
      </c>
    </row>
    <row r="1175" spans="5:9" ht="17.25" customHeight="1" x14ac:dyDescent="0.3">
      <c r="E1175" s="265">
        <f t="shared" si="141"/>
        <v>0</v>
      </c>
      <c r="F1175" s="265">
        <f t="shared" si="142"/>
        <v>0</v>
      </c>
      <c r="G1175" s="265">
        <f t="shared" si="143"/>
        <v>0</v>
      </c>
      <c r="H1175" s="265">
        <f t="shared" si="144"/>
        <v>0</v>
      </c>
      <c r="I1175" s="265">
        <f t="shared" si="145"/>
        <v>0</v>
      </c>
    </row>
    <row r="1176" spans="5:9" ht="17.25" customHeight="1" x14ac:dyDescent="0.3">
      <c r="E1176" s="265">
        <f t="shared" si="141"/>
        <v>0</v>
      </c>
      <c r="F1176" s="265">
        <f t="shared" si="142"/>
        <v>0</v>
      </c>
      <c r="G1176" s="265">
        <f t="shared" si="143"/>
        <v>0</v>
      </c>
      <c r="H1176" s="265">
        <f t="shared" si="144"/>
        <v>0</v>
      </c>
      <c r="I1176" s="265">
        <f t="shared" si="145"/>
        <v>0</v>
      </c>
    </row>
    <row r="1177" spans="5:9" ht="17.25" customHeight="1" x14ac:dyDescent="0.3">
      <c r="E1177" s="265">
        <f t="shared" si="141"/>
        <v>0</v>
      </c>
      <c r="F1177" s="265">
        <f t="shared" si="142"/>
        <v>0</v>
      </c>
      <c r="G1177" s="265">
        <f t="shared" si="143"/>
        <v>0</v>
      </c>
      <c r="H1177" s="265">
        <f t="shared" si="144"/>
        <v>0</v>
      </c>
      <c r="I1177" s="265">
        <f t="shared" si="145"/>
        <v>0</v>
      </c>
    </row>
    <row r="1178" spans="5:9" ht="17.25" customHeight="1" x14ac:dyDescent="0.3">
      <c r="E1178" s="265">
        <f t="shared" si="141"/>
        <v>0</v>
      </c>
      <c r="F1178" s="265">
        <f t="shared" si="142"/>
        <v>0</v>
      </c>
      <c r="G1178" s="265">
        <f t="shared" si="143"/>
        <v>0</v>
      </c>
      <c r="H1178" s="265">
        <f t="shared" si="144"/>
        <v>0</v>
      </c>
      <c r="I1178" s="265">
        <f t="shared" si="145"/>
        <v>0</v>
      </c>
    </row>
    <row r="1179" spans="5:9" ht="17.25" customHeight="1" x14ac:dyDescent="0.3">
      <c r="E1179" s="265">
        <f t="shared" si="141"/>
        <v>0</v>
      </c>
      <c r="F1179" s="265">
        <f t="shared" si="142"/>
        <v>0</v>
      </c>
      <c r="G1179" s="265">
        <f t="shared" si="143"/>
        <v>0</v>
      </c>
      <c r="H1179" s="265">
        <f t="shared" si="144"/>
        <v>0</v>
      </c>
      <c r="I1179" s="265">
        <f t="shared" si="145"/>
        <v>0</v>
      </c>
    </row>
    <row r="1180" spans="5:9" ht="17.25" customHeight="1" x14ac:dyDescent="0.3">
      <c r="E1180" s="265">
        <f t="shared" si="141"/>
        <v>0</v>
      </c>
      <c r="F1180" s="265">
        <f t="shared" si="142"/>
        <v>0</v>
      </c>
      <c r="G1180" s="265">
        <f t="shared" si="143"/>
        <v>0</v>
      </c>
      <c r="H1180" s="265">
        <f t="shared" si="144"/>
        <v>0</v>
      </c>
      <c r="I1180" s="265">
        <f t="shared" si="145"/>
        <v>0</v>
      </c>
    </row>
    <row r="1181" spans="5:9" ht="17.25" customHeight="1" x14ac:dyDescent="0.3">
      <c r="E1181" s="265">
        <f t="shared" si="141"/>
        <v>0</v>
      </c>
      <c r="F1181" s="265">
        <f t="shared" si="142"/>
        <v>0</v>
      </c>
      <c r="G1181" s="265">
        <f t="shared" si="143"/>
        <v>0</v>
      </c>
      <c r="H1181" s="265">
        <f t="shared" si="144"/>
        <v>0</v>
      </c>
      <c r="I1181" s="265">
        <f t="shared" si="145"/>
        <v>0</v>
      </c>
    </row>
    <row r="1182" spans="5:9" ht="17.25" customHeight="1" x14ac:dyDescent="0.3">
      <c r="E1182" s="265">
        <f t="shared" si="141"/>
        <v>0</v>
      </c>
      <c r="F1182" s="265">
        <f t="shared" si="142"/>
        <v>0</v>
      </c>
      <c r="G1182" s="265">
        <f t="shared" si="143"/>
        <v>0</v>
      </c>
      <c r="H1182" s="265">
        <f t="shared" si="144"/>
        <v>0</v>
      </c>
      <c r="I1182" s="265">
        <f t="shared" si="145"/>
        <v>0</v>
      </c>
    </row>
    <row r="1183" spans="5:9" ht="17.25" customHeight="1" x14ac:dyDescent="0.3">
      <c r="E1183" s="265">
        <f t="shared" si="141"/>
        <v>0</v>
      </c>
      <c r="F1183" s="265">
        <f t="shared" si="142"/>
        <v>0</v>
      </c>
      <c r="G1183" s="265">
        <f t="shared" si="143"/>
        <v>0</v>
      </c>
      <c r="H1183" s="265">
        <f t="shared" si="144"/>
        <v>0</v>
      </c>
      <c r="I1183" s="265">
        <f t="shared" si="145"/>
        <v>0</v>
      </c>
    </row>
    <row r="1184" spans="5:9" ht="17.25" customHeight="1" x14ac:dyDescent="0.3">
      <c r="E1184" s="265">
        <f t="shared" si="141"/>
        <v>0</v>
      </c>
      <c r="F1184" s="265">
        <f t="shared" si="142"/>
        <v>0</v>
      </c>
      <c r="G1184" s="265">
        <f t="shared" si="143"/>
        <v>0</v>
      </c>
      <c r="H1184" s="265">
        <f t="shared" si="144"/>
        <v>0</v>
      </c>
      <c r="I1184" s="265">
        <f t="shared" si="145"/>
        <v>0</v>
      </c>
    </row>
    <row r="1185" spans="5:9" ht="17.25" customHeight="1" x14ac:dyDescent="0.3">
      <c r="E1185" s="265">
        <f t="shared" si="141"/>
        <v>0</v>
      </c>
      <c r="F1185" s="265">
        <f t="shared" si="142"/>
        <v>0</v>
      </c>
      <c r="G1185" s="265">
        <f t="shared" si="143"/>
        <v>0</v>
      </c>
      <c r="H1185" s="265">
        <f t="shared" si="144"/>
        <v>0</v>
      </c>
      <c r="I1185" s="265">
        <f t="shared" si="145"/>
        <v>0</v>
      </c>
    </row>
    <row r="1186" spans="5:9" ht="17.25" customHeight="1" x14ac:dyDescent="0.3">
      <c r="E1186" s="265">
        <f t="shared" si="141"/>
        <v>0</v>
      </c>
      <c r="F1186" s="265">
        <f t="shared" si="142"/>
        <v>0</v>
      </c>
      <c r="G1186" s="265">
        <f t="shared" si="143"/>
        <v>0</v>
      </c>
      <c r="H1186" s="265">
        <f t="shared" si="144"/>
        <v>0</v>
      </c>
      <c r="I1186" s="265">
        <f t="shared" si="145"/>
        <v>0</v>
      </c>
    </row>
    <row r="1187" spans="5:9" ht="17.25" customHeight="1" x14ac:dyDescent="0.3">
      <c r="E1187" s="265">
        <f t="shared" si="141"/>
        <v>0</v>
      </c>
      <c r="F1187" s="265">
        <f t="shared" si="142"/>
        <v>0</v>
      </c>
      <c r="G1187" s="265">
        <f t="shared" si="143"/>
        <v>0</v>
      </c>
      <c r="H1187" s="265">
        <f t="shared" si="144"/>
        <v>0</v>
      </c>
      <c r="I1187" s="265">
        <f t="shared" si="145"/>
        <v>0</v>
      </c>
    </row>
    <row r="1188" spans="5:9" ht="17.25" customHeight="1" x14ac:dyDescent="0.3">
      <c r="E1188" s="265">
        <f t="shared" si="141"/>
        <v>0</v>
      </c>
      <c r="F1188" s="265">
        <f t="shared" si="142"/>
        <v>0</v>
      </c>
      <c r="G1188" s="265">
        <f t="shared" si="143"/>
        <v>0</v>
      </c>
      <c r="H1188" s="265">
        <f t="shared" si="144"/>
        <v>0</v>
      </c>
      <c r="I1188" s="265">
        <f t="shared" si="145"/>
        <v>0</v>
      </c>
    </row>
    <row r="1189" spans="5:9" ht="17.25" customHeight="1" x14ac:dyDescent="0.3">
      <c r="E1189" s="265">
        <f t="shared" si="141"/>
        <v>0</v>
      </c>
      <c r="F1189" s="265">
        <f t="shared" si="142"/>
        <v>0</v>
      </c>
      <c r="G1189" s="265">
        <f t="shared" si="143"/>
        <v>0</v>
      </c>
      <c r="H1189" s="265">
        <f t="shared" si="144"/>
        <v>0</v>
      </c>
      <c r="I1189" s="265">
        <f t="shared" si="145"/>
        <v>0</v>
      </c>
    </row>
    <row r="1190" spans="5:9" ht="17.25" customHeight="1" x14ac:dyDescent="0.3">
      <c r="E1190" s="265">
        <f t="shared" si="141"/>
        <v>0</v>
      </c>
      <c r="F1190" s="265">
        <f t="shared" si="142"/>
        <v>0</v>
      </c>
      <c r="G1190" s="265">
        <f t="shared" si="143"/>
        <v>0</v>
      </c>
      <c r="H1190" s="265">
        <f t="shared" si="144"/>
        <v>0</v>
      </c>
      <c r="I1190" s="265">
        <f t="shared" si="145"/>
        <v>0</v>
      </c>
    </row>
    <row r="1191" spans="5:9" ht="17.25" customHeight="1" x14ac:dyDescent="0.3">
      <c r="E1191" s="265">
        <f t="shared" si="141"/>
        <v>0</v>
      </c>
      <c r="F1191" s="265">
        <f t="shared" si="142"/>
        <v>0</v>
      </c>
      <c r="G1191" s="265">
        <f t="shared" si="143"/>
        <v>0</v>
      </c>
      <c r="H1191" s="265">
        <f t="shared" si="144"/>
        <v>0</v>
      </c>
      <c r="I1191" s="265">
        <f t="shared" si="145"/>
        <v>0</v>
      </c>
    </row>
    <row r="1192" spans="5:9" ht="17.25" customHeight="1" x14ac:dyDescent="0.3">
      <c r="E1192" s="265">
        <f t="shared" si="141"/>
        <v>0</v>
      </c>
      <c r="F1192" s="265">
        <f t="shared" si="142"/>
        <v>0</v>
      </c>
      <c r="G1192" s="265">
        <f t="shared" si="143"/>
        <v>0</v>
      </c>
      <c r="H1192" s="265">
        <f t="shared" si="144"/>
        <v>0</v>
      </c>
      <c r="I1192" s="265">
        <f t="shared" si="145"/>
        <v>0</v>
      </c>
    </row>
    <row r="1193" spans="5:9" ht="17.25" customHeight="1" x14ac:dyDescent="0.3">
      <c r="E1193" s="265">
        <f t="shared" si="141"/>
        <v>0</v>
      </c>
      <c r="F1193" s="265">
        <f t="shared" si="142"/>
        <v>0</v>
      </c>
      <c r="G1193" s="265">
        <f t="shared" si="143"/>
        <v>0</v>
      </c>
      <c r="H1193" s="265">
        <f t="shared" si="144"/>
        <v>0</v>
      </c>
      <c r="I1193" s="265">
        <f t="shared" si="145"/>
        <v>0</v>
      </c>
    </row>
    <row r="1194" spans="5:9" ht="17.25" customHeight="1" x14ac:dyDescent="0.3">
      <c r="E1194" s="265">
        <f t="shared" si="141"/>
        <v>0</v>
      </c>
      <c r="F1194" s="265">
        <f t="shared" si="142"/>
        <v>0</v>
      </c>
      <c r="G1194" s="265">
        <f t="shared" si="143"/>
        <v>0</v>
      </c>
      <c r="H1194" s="265">
        <f t="shared" si="144"/>
        <v>0</v>
      </c>
      <c r="I1194" s="265">
        <f t="shared" si="145"/>
        <v>0</v>
      </c>
    </row>
    <row r="1195" spans="5:9" ht="17.25" customHeight="1" x14ac:dyDescent="0.3">
      <c r="E1195" s="265">
        <f t="shared" si="141"/>
        <v>0</v>
      </c>
      <c r="F1195" s="265">
        <f t="shared" si="142"/>
        <v>0</v>
      </c>
      <c r="G1195" s="265">
        <f t="shared" si="143"/>
        <v>0</v>
      </c>
      <c r="H1195" s="265">
        <f t="shared" si="144"/>
        <v>0</v>
      </c>
      <c r="I1195" s="265">
        <f t="shared" si="145"/>
        <v>0</v>
      </c>
    </row>
    <row r="1196" spans="5:9" ht="17.25" customHeight="1" x14ac:dyDescent="0.3">
      <c r="E1196" s="265">
        <f t="shared" si="141"/>
        <v>0</v>
      </c>
      <c r="F1196" s="265">
        <f t="shared" si="142"/>
        <v>0</v>
      </c>
      <c r="G1196" s="265">
        <f t="shared" si="143"/>
        <v>0</v>
      </c>
      <c r="H1196" s="265">
        <f t="shared" si="144"/>
        <v>0</v>
      </c>
      <c r="I1196" s="265">
        <f t="shared" si="145"/>
        <v>0</v>
      </c>
    </row>
    <row r="1197" spans="5:9" ht="17.25" customHeight="1" x14ac:dyDescent="0.3">
      <c r="E1197" s="265">
        <f t="shared" si="141"/>
        <v>0</v>
      </c>
      <c r="F1197" s="265">
        <f t="shared" si="142"/>
        <v>0</v>
      </c>
      <c r="G1197" s="265">
        <f t="shared" si="143"/>
        <v>0</v>
      </c>
      <c r="H1197" s="265">
        <f t="shared" si="144"/>
        <v>0</v>
      </c>
      <c r="I1197" s="265">
        <f t="shared" si="145"/>
        <v>0</v>
      </c>
    </row>
    <row r="1198" spans="5:9" ht="17.25" customHeight="1" x14ac:dyDescent="0.3">
      <c r="E1198" s="265">
        <f t="shared" si="141"/>
        <v>0</v>
      </c>
      <c r="F1198" s="265">
        <f t="shared" si="142"/>
        <v>0</v>
      </c>
      <c r="G1198" s="265">
        <f t="shared" si="143"/>
        <v>0</v>
      </c>
      <c r="H1198" s="265">
        <f t="shared" si="144"/>
        <v>0</v>
      </c>
      <c r="I1198" s="265">
        <f t="shared" si="145"/>
        <v>0</v>
      </c>
    </row>
    <row r="1199" spans="5:9" ht="17.25" customHeight="1" x14ac:dyDescent="0.3">
      <c r="E1199" s="265">
        <f t="shared" si="141"/>
        <v>0</v>
      </c>
      <c r="F1199" s="265">
        <f t="shared" si="142"/>
        <v>0</v>
      </c>
      <c r="G1199" s="265">
        <f t="shared" si="143"/>
        <v>0</v>
      </c>
      <c r="H1199" s="265">
        <f t="shared" si="144"/>
        <v>0</v>
      </c>
      <c r="I1199" s="265">
        <f t="shared" si="145"/>
        <v>0</v>
      </c>
    </row>
    <row r="1200" spans="5:9" ht="17.25" customHeight="1" x14ac:dyDescent="0.3">
      <c r="E1200" s="265">
        <f t="shared" si="141"/>
        <v>0</v>
      </c>
      <c r="F1200" s="265">
        <f t="shared" si="142"/>
        <v>0</v>
      </c>
      <c r="G1200" s="265">
        <f t="shared" si="143"/>
        <v>0</v>
      </c>
      <c r="H1200" s="265">
        <f t="shared" si="144"/>
        <v>0</v>
      </c>
      <c r="I1200" s="265">
        <f t="shared" si="145"/>
        <v>0</v>
      </c>
    </row>
    <row r="1201" spans="5:9" ht="17.25" customHeight="1" x14ac:dyDescent="0.3">
      <c r="E1201" s="265">
        <f t="shared" si="141"/>
        <v>0</v>
      </c>
      <c r="F1201" s="265">
        <f t="shared" si="142"/>
        <v>0</v>
      </c>
      <c r="G1201" s="265">
        <f t="shared" si="143"/>
        <v>0</v>
      </c>
      <c r="H1201" s="265">
        <f t="shared" si="144"/>
        <v>0</v>
      </c>
      <c r="I1201" s="265">
        <f t="shared" si="145"/>
        <v>0</v>
      </c>
    </row>
    <row r="1202" spans="5:9" ht="17.25" customHeight="1" x14ac:dyDescent="0.3">
      <c r="E1202" s="265">
        <f t="shared" si="141"/>
        <v>0</v>
      </c>
      <c r="F1202" s="265">
        <f t="shared" si="142"/>
        <v>0</v>
      </c>
      <c r="G1202" s="265">
        <f t="shared" si="143"/>
        <v>0</v>
      </c>
      <c r="H1202" s="265">
        <f t="shared" si="144"/>
        <v>0</v>
      </c>
      <c r="I1202" s="265">
        <f t="shared" si="145"/>
        <v>0</v>
      </c>
    </row>
    <row r="1203" spans="5:9" ht="17.25" customHeight="1" x14ac:dyDescent="0.3">
      <c r="E1203" s="265">
        <f t="shared" si="141"/>
        <v>0</v>
      </c>
      <c r="F1203" s="265">
        <f t="shared" si="142"/>
        <v>0</v>
      </c>
      <c r="G1203" s="265">
        <f t="shared" si="143"/>
        <v>0</v>
      </c>
      <c r="H1203" s="265">
        <f t="shared" si="144"/>
        <v>0</v>
      </c>
      <c r="I1203" s="265">
        <f t="shared" si="145"/>
        <v>0</v>
      </c>
    </row>
    <row r="1204" spans="5:9" ht="17.25" customHeight="1" x14ac:dyDescent="0.3">
      <c r="E1204" s="265">
        <f t="shared" si="141"/>
        <v>0</v>
      </c>
      <c r="F1204" s="265">
        <f t="shared" si="142"/>
        <v>0</v>
      </c>
      <c r="G1204" s="265">
        <f t="shared" si="143"/>
        <v>0</v>
      </c>
      <c r="H1204" s="265">
        <f t="shared" si="144"/>
        <v>0</v>
      </c>
      <c r="I1204" s="265">
        <f t="shared" si="145"/>
        <v>0</v>
      </c>
    </row>
    <row r="1205" spans="5:9" ht="17.25" customHeight="1" x14ac:dyDescent="0.3">
      <c r="E1205" s="265">
        <f t="shared" si="141"/>
        <v>0</v>
      </c>
      <c r="F1205" s="265">
        <f t="shared" si="142"/>
        <v>0</v>
      </c>
      <c r="G1205" s="265">
        <f t="shared" si="143"/>
        <v>0</v>
      </c>
      <c r="H1205" s="265">
        <f t="shared" si="144"/>
        <v>0</v>
      </c>
      <c r="I1205" s="265">
        <f t="shared" si="145"/>
        <v>0</v>
      </c>
    </row>
    <row r="1206" spans="5:9" ht="17.25" customHeight="1" x14ac:dyDescent="0.3">
      <c r="E1206" s="265">
        <f t="shared" si="141"/>
        <v>0</v>
      </c>
      <c r="F1206" s="265">
        <f t="shared" si="142"/>
        <v>0</v>
      </c>
      <c r="G1206" s="265">
        <f t="shared" si="143"/>
        <v>0</v>
      </c>
      <c r="H1206" s="265">
        <f t="shared" si="144"/>
        <v>0</v>
      </c>
      <c r="I1206" s="265">
        <f t="shared" si="145"/>
        <v>0</v>
      </c>
    </row>
    <row r="1207" spans="5:9" ht="17.25" customHeight="1" x14ac:dyDescent="0.3">
      <c r="E1207" s="265">
        <f t="shared" si="141"/>
        <v>0</v>
      </c>
      <c r="F1207" s="265">
        <f t="shared" si="142"/>
        <v>0</v>
      </c>
      <c r="G1207" s="265">
        <f t="shared" si="143"/>
        <v>0</v>
      </c>
      <c r="H1207" s="265">
        <f t="shared" si="144"/>
        <v>0</v>
      </c>
      <c r="I1207" s="265">
        <f t="shared" si="145"/>
        <v>0</v>
      </c>
    </row>
    <row r="1208" spans="5:9" ht="17.25" customHeight="1" x14ac:dyDescent="0.3">
      <c r="E1208" s="265">
        <f t="shared" si="141"/>
        <v>0</v>
      </c>
      <c r="F1208" s="265">
        <f t="shared" si="142"/>
        <v>0</v>
      </c>
      <c r="G1208" s="265">
        <f t="shared" si="143"/>
        <v>0</v>
      </c>
      <c r="H1208" s="265">
        <f t="shared" si="144"/>
        <v>0</v>
      </c>
      <c r="I1208" s="265">
        <f t="shared" si="145"/>
        <v>0</v>
      </c>
    </row>
    <row r="1209" spans="5:9" ht="17.25" customHeight="1" x14ac:dyDescent="0.3">
      <c r="E1209" s="265">
        <f t="shared" si="141"/>
        <v>0</v>
      </c>
      <c r="F1209" s="265">
        <f t="shared" si="142"/>
        <v>0</v>
      </c>
      <c r="G1209" s="265">
        <f t="shared" si="143"/>
        <v>0</v>
      </c>
      <c r="H1209" s="265">
        <f t="shared" si="144"/>
        <v>0</v>
      </c>
      <c r="I1209" s="265">
        <f t="shared" si="145"/>
        <v>0</v>
      </c>
    </row>
    <row r="1210" spans="5:9" ht="17.25" customHeight="1" x14ac:dyDescent="0.3">
      <c r="E1210" s="265">
        <f t="shared" si="141"/>
        <v>0</v>
      </c>
      <c r="F1210" s="265">
        <f t="shared" si="142"/>
        <v>0</v>
      </c>
      <c r="G1210" s="265">
        <f t="shared" si="143"/>
        <v>0</v>
      </c>
      <c r="H1210" s="265">
        <f t="shared" si="144"/>
        <v>0</v>
      </c>
      <c r="I1210" s="265">
        <f t="shared" si="145"/>
        <v>0</v>
      </c>
    </row>
    <row r="1211" spans="5:9" ht="17.25" customHeight="1" x14ac:dyDescent="0.3">
      <c r="E1211" s="265">
        <f t="shared" si="141"/>
        <v>0</v>
      </c>
      <c r="F1211" s="265">
        <f t="shared" si="142"/>
        <v>0</v>
      </c>
      <c r="G1211" s="265">
        <f t="shared" si="143"/>
        <v>0</v>
      </c>
      <c r="H1211" s="265">
        <f t="shared" si="144"/>
        <v>0</v>
      </c>
      <c r="I1211" s="265">
        <f t="shared" si="145"/>
        <v>0</v>
      </c>
    </row>
    <row r="1212" spans="5:9" ht="17.25" customHeight="1" x14ac:dyDescent="0.3">
      <c r="E1212" s="265">
        <f t="shared" si="141"/>
        <v>0</v>
      </c>
      <c r="F1212" s="265">
        <f t="shared" si="142"/>
        <v>0</v>
      </c>
      <c r="G1212" s="265">
        <f t="shared" si="143"/>
        <v>0</v>
      </c>
      <c r="H1212" s="265">
        <f t="shared" si="144"/>
        <v>0</v>
      </c>
      <c r="I1212" s="265">
        <f t="shared" si="145"/>
        <v>0</v>
      </c>
    </row>
    <row r="1213" spans="5:9" ht="17.25" customHeight="1" x14ac:dyDescent="0.3">
      <c r="E1213" s="265">
        <f t="shared" si="141"/>
        <v>0</v>
      </c>
      <c r="F1213" s="265">
        <f t="shared" si="142"/>
        <v>0</v>
      </c>
      <c r="G1213" s="265">
        <f t="shared" si="143"/>
        <v>0</v>
      </c>
      <c r="H1213" s="265">
        <f t="shared" si="144"/>
        <v>0</v>
      </c>
      <c r="I1213" s="265">
        <f t="shared" si="145"/>
        <v>0</v>
      </c>
    </row>
    <row r="1214" spans="5:9" ht="17.25" customHeight="1" x14ac:dyDescent="0.3">
      <c r="E1214" s="265">
        <f t="shared" si="141"/>
        <v>0</v>
      </c>
      <c r="F1214" s="265">
        <f t="shared" si="142"/>
        <v>0</v>
      </c>
      <c r="G1214" s="265">
        <f t="shared" si="143"/>
        <v>0</v>
      </c>
      <c r="H1214" s="265">
        <f t="shared" si="144"/>
        <v>0</v>
      </c>
      <c r="I1214" s="265">
        <f t="shared" si="145"/>
        <v>0</v>
      </c>
    </row>
    <row r="1215" spans="5:9" ht="17.25" customHeight="1" x14ac:dyDescent="0.3">
      <c r="E1215" s="265">
        <f t="shared" si="141"/>
        <v>0</v>
      </c>
      <c r="F1215" s="265">
        <f t="shared" si="142"/>
        <v>0</v>
      </c>
      <c r="G1215" s="265">
        <f t="shared" si="143"/>
        <v>0</v>
      </c>
      <c r="H1215" s="265">
        <f t="shared" si="144"/>
        <v>0</v>
      </c>
      <c r="I1215" s="265">
        <f t="shared" si="145"/>
        <v>0</v>
      </c>
    </row>
    <row r="1216" spans="5:9" ht="17.25" customHeight="1" x14ac:dyDescent="0.3">
      <c r="E1216" s="265">
        <f t="shared" si="141"/>
        <v>0</v>
      </c>
      <c r="F1216" s="265">
        <f t="shared" si="142"/>
        <v>0</v>
      </c>
      <c r="G1216" s="265">
        <f t="shared" si="143"/>
        <v>0</v>
      </c>
      <c r="H1216" s="265">
        <f t="shared" si="144"/>
        <v>0</v>
      </c>
      <c r="I1216" s="265">
        <f t="shared" si="145"/>
        <v>0</v>
      </c>
    </row>
    <row r="1217" spans="5:9" ht="17.25" customHeight="1" x14ac:dyDescent="0.3">
      <c r="E1217" s="265">
        <f t="shared" si="141"/>
        <v>0</v>
      </c>
      <c r="F1217" s="265">
        <f t="shared" si="142"/>
        <v>0</v>
      </c>
      <c r="G1217" s="265">
        <f t="shared" si="143"/>
        <v>0</v>
      </c>
      <c r="H1217" s="265">
        <f t="shared" si="144"/>
        <v>0</v>
      </c>
      <c r="I1217" s="265">
        <f t="shared" si="145"/>
        <v>0</v>
      </c>
    </row>
    <row r="1218" spans="5:9" ht="17.25" customHeight="1" x14ac:dyDescent="0.3">
      <c r="E1218" s="265">
        <f t="shared" si="141"/>
        <v>0</v>
      </c>
      <c r="F1218" s="265">
        <f t="shared" si="142"/>
        <v>0</v>
      </c>
      <c r="G1218" s="265">
        <f t="shared" si="143"/>
        <v>0</v>
      </c>
      <c r="H1218" s="265">
        <f t="shared" si="144"/>
        <v>0</v>
      </c>
      <c r="I1218" s="265">
        <f t="shared" si="145"/>
        <v>0</v>
      </c>
    </row>
    <row r="1219" spans="5:9" ht="17.25" customHeight="1" x14ac:dyDescent="0.3">
      <c r="E1219" s="265">
        <f t="shared" si="141"/>
        <v>0</v>
      </c>
      <c r="F1219" s="265">
        <f t="shared" si="142"/>
        <v>0</v>
      </c>
      <c r="G1219" s="265">
        <f t="shared" si="143"/>
        <v>0</v>
      </c>
      <c r="H1219" s="265">
        <f t="shared" si="144"/>
        <v>0</v>
      </c>
      <c r="I1219" s="265">
        <f t="shared" si="145"/>
        <v>0</v>
      </c>
    </row>
    <row r="1220" spans="5:9" ht="17.25" customHeight="1" x14ac:dyDescent="0.3">
      <c r="E1220" s="265">
        <f t="shared" si="141"/>
        <v>0</v>
      </c>
      <c r="F1220" s="265">
        <f t="shared" si="142"/>
        <v>0</v>
      </c>
      <c r="G1220" s="265">
        <f t="shared" si="143"/>
        <v>0</v>
      </c>
      <c r="H1220" s="265">
        <f t="shared" si="144"/>
        <v>0</v>
      </c>
      <c r="I1220" s="265">
        <f t="shared" si="145"/>
        <v>0</v>
      </c>
    </row>
    <row r="1221" spans="5:9" ht="17.25" customHeight="1" x14ac:dyDescent="0.3">
      <c r="E1221" s="265">
        <f t="shared" si="141"/>
        <v>0</v>
      </c>
      <c r="F1221" s="265">
        <f t="shared" si="142"/>
        <v>0</v>
      </c>
      <c r="G1221" s="265">
        <f t="shared" si="143"/>
        <v>0</v>
      </c>
      <c r="H1221" s="265">
        <f t="shared" si="144"/>
        <v>0</v>
      </c>
      <c r="I1221" s="265">
        <f t="shared" si="145"/>
        <v>0</v>
      </c>
    </row>
    <row r="1222" spans="5:9" ht="17.25" customHeight="1" x14ac:dyDescent="0.3">
      <c r="E1222" s="265">
        <f t="shared" si="141"/>
        <v>0</v>
      </c>
      <c r="F1222" s="265">
        <f t="shared" si="142"/>
        <v>0</v>
      </c>
      <c r="G1222" s="265">
        <f t="shared" si="143"/>
        <v>0</v>
      </c>
      <c r="H1222" s="265">
        <f t="shared" si="144"/>
        <v>0</v>
      </c>
      <c r="I1222" s="265">
        <f t="shared" si="145"/>
        <v>0</v>
      </c>
    </row>
    <row r="1223" spans="5:9" ht="17.25" customHeight="1" x14ac:dyDescent="0.3">
      <c r="E1223" s="265">
        <f t="shared" si="141"/>
        <v>0</v>
      </c>
      <c r="F1223" s="265">
        <f t="shared" si="142"/>
        <v>0</v>
      </c>
      <c r="G1223" s="265">
        <f t="shared" si="143"/>
        <v>0</v>
      </c>
      <c r="H1223" s="265">
        <f t="shared" si="144"/>
        <v>0</v>
      </c>
      <c r="I1223" s="265">
        <f t="shared" si="145"/>
        <v>0</v>
      </c>
    </row>
    <row r="1224" spans="5:9" ht="17.25" customHeight="1" x14ac:dyDescent="0.3">
      <c r="E1224" s="265">
        <f t="shared" si="141"/>
        <v>0</v>
      </c>
      <c r="F1224" s="265">
        <f t="shared" si="142"/>
        <v>0</v>
      </c>
      <c r="G1224" s="265">
        <f t="shared" si="143"/>
        <v>0</v>
      </c>
      <c r="H1224" s="265">
        <f t="shared" si="144"/>
        <v>0</v>
      </c>
      <c r="I1224" s="265">
        <f t="shared" si="145"/>
        <v>0</v>
      </c>
    </row>
    <row r="1225" spans="5:9" ht="17.25" customHeight="1" x14ac:dyDescent="0.3">
      <c r="E1225" s="265">
        <f t="shared" si="141"/>
        <v>0</v>
      </c>
      <c r="F1225" s="265">
        <f t="shared" si="142"/>
        <v>0</v>
      </c>
      <c r="G1225" s="265">
        <f t="shared" si="143"/>
        <v>0</v>
      </c>
      <c r="H1225" s="265">
        <f t="shared" si="144"/>
        <v>0</v>
      </c>
      <c r="I1225" s="265">
        <f t="shared" si="145"/>
        <v>0</v>
      </c>
    </row>
    <row r="1226" spans="5:9" ht="17.25" customHeight="1" x14ac:dyDescent="0.3">
      <c r="E1226" s="265">
        <f t="shared" si="141"/>
        <v>0</v>
      </c>
      <c r="F1226" s="265">
        <f t="shared" si="142"/>
        <v>0</v>
      </c>
      <c r="G1226" s="265">
        <f t="shared" si="143"/>
        <v>0</v>
      </c>
      <c r="H1226" s="265">
        <f t="shared" si="144"/>
        <v>0</v>
      </c>
      <c r="I1226" s="265">
        <f t="shared" si="145"/>
        <v>0</v>
      </c>
    </row>
    <row r="1227" spans="5:9" ht="17.25" customHeight="1" x14ac:dyDescent="0.3">
      <c r="E1227" s="265">
        <f t="shared" ref="E1227:E1290" si="146">SUM(F1227,G1227,H1227,I1227)</f>
        <v>0</v>
      </c>
      <c r="F1227" s="265">
        <f t="shared" ref="F1227:F1290" si="147">SUM(M1227,Q1227,AI1227,AM1227,BV1227,BZ1227,DC1227,DG1227,DS1227,DW1227,EM1227,EN1227,EO1227,EY1227,EZ1227,FA1227,GM1227,GQ1227,HL1227,HP1227,IH1227,IL1227,)</f>
        <v>0</v>
      </c>
      <c r="G1227" s="265">
        <f t="shared" ref="G1227:G1290" si="148">SUM(N1227,R1227,AJ1227,AN1227,BW1227,CA1227,DD1227,DH1227,DT1227,DX1227,EP1227,EQ1227,ER1227,FB1227,FC1227,FD1227,GN1227,GR1227,HM1227,HQ1227,II1227,IM1227,)</f>
        <v>0</v>
      </c>
      <c r="H1227" s="265">
        <f t="shared" ref="H1227:H1290" si="149">SUM(O1227,S1227,U1227,W1227,Y1227,AA1227,AK1227,AO1227,AQ1227,AS1227,AU1227,AW1227,BC1227,BE1227,AY1227,FK1227,FL1227,FM1227,FQ1227,FR1227,BX1227,CB1227,DE1227,DI1227,DU1227,DY1227,ES1227,ET1227,EU1227,FE1227,FF1227,FG1227,GO1227,GS1227,HN1227,HR1227,HT1227,HV1227,HX1227,HZ1227,IJ1227,IN1227,IP1227,IR1227,IT1227,IV1227,FS1227,FW1227,FX1227,FY1227,GC1227,GD1227,GE1227,GU1227,GW1227,GY1227,HA1227,HC1227,IB1227,IX1227,IZ1227,DK1227,DM1227,DO1227,DQ1227,IF1227,EA1227,EC1227,EE1227,EG1227,ID1227)</f>
        <v>0</v>
      </c>
      <c r="I1227" s="265">
        <f t="shared" ref="I1227:I1290" si="150">SUM(P1227,T1227,V1227,X1227,Z1227,AB1227,AL1227,AP1227,AR1227,AT1227,AV1227,AX1227,BD1227,BF1227,BY1227,CC1227,DF1227,DJ1227,DV1227,DZ1227,EV1227,EW1227,EX1227,FH1227,FI1227,FJ1227,GP1227,GT1227,HO1227,HS1227,HU1227,HW1227,HY1227,IK1227,IO1227,IQ1227,IS1227,IU1227,JA1227,AZ1227,DL1227,DN1227,DP1227,DR1227,FN1227,FO1227,FP1227,FT1227,FU1227,FV1227,FZ1227,GA1227,GB1227,GF1227,GG1227,GH1227,GV1227,GX1227,GZ1227,HB1227,HD1227,IA1227,IC1227,IG1227,IW1227,IY1227,EB1227,ED1227,EF1227,EH1227,IE1227)</f>
        <v>0</v>
      </c>
    </row>
    <row r="1228" spans="5:9" ht="17.25" customHeight="1" x14ac:dyDescent="0.3">
      <c r="E1228" s="265">
        <f t="shared" si="146"/>
        <v>0</v>
      </c>
      <c r="F1228" s="265">
        <f t="shared" si="147"/>
        <v>0</v>
      </c>
      <c r="G1228" s="265">
        <f t="shared" si="148"/>
        <v>0</v>
      </c>
      <c r="H1228" s="265">
        <f t="shared" si="149"/>
        <v>0</v>
      </c>
      <c r="I1228" s="265">
        <f t="shared" si="150"/>
        <v>0</v>
      </c>
    </row>
    <row r="1229" spans="5:9" ht="17.25" customHeight="1" x14ac:dyDescent="0.3">
      <c r="E1229" s="265">
        <f t="shared" si="146"/>
        <v>0</v>
      </c>
      <c r="F1229" s="265">
        <f t="shared" si="147"/>
        <v>0</v>
      </c>
      <c r="G1229" s="265">
        <f t="shared" si="148"/>
        <v>0</v>
      </c>
      <c r="H1229" s="265">
        <f t="shared" si="149"/>
        <v>0</v>
      </c>
      <c r="I1229" s="265">
        <f t="shared" si="150"/>
        <v>0</v>
      </c>
    </row>
    <row r="1230" spans="5:9" ht="17.25" customHeight="1" x14ac:dyDescent="0.3">
      <c r="E1230" s="265">
        <f t="shared" si="146"/>
        <v>0</v>
      </c>
      <c r="F1230" s="265">
        <f t="shared" si="147"/>
        <v>0</v>
      </c>
      <c r="G1230" s="265">
        <f t="shared" si="148"/>
        <v>0</v>
      </c>
      <c r="H1230" s="265">
        <f t="shared" si="149"/>
        <v>0</v>
      </c>
      <c r="I1230" s="265">
        <f t="shared" si="150"/>
        <v>0</v>
      </c>
    </row>
    <row r="1231" spans="5:9" ht="17.25" customHeight="1" x14ac:dyDescent="0.3">
      <c r="E1231" s="265">
        <f t="shared" si="146"/>
        <v>0</v>
      </c>
      <c r="F1231" s="265">
        <f t="shared" si="147"/>
        <v>0</v>
      </c>
      <c r="G1231" s="265">
        <f t="shared" si="148"/>
        <v>0</v>
      </c>
      <c r="H1231" s="265">
        <f t="shared" si="149"/>
        <v>0</v>
      </c>
      <c r="I1231" s="265">
        <f t="shared" si="150"/>
        <v>0</v>
      </c>
    </row>
    <row r="1232" spans="5:9" ht="17.25" customHeight="1" x14ac:dyDescent="0.3">
      <c r="E1232" s="265">
        <f t="shared" si="146"/>
        <v>0</v>
      </c>
      <c r="F1232" s="265">
        <f t="shared" si="147"/>
        <v>0</v>
      </c>
      <c r="G1232" s="265">
        <f t="shared" si="148"/>
        <v>0</v>
      </c>
      <c r="H1232" s="265">
        <f t="shared" si="149"/>
        <v>0</v>
      </c>
      <c r="I1232" s="265">
        <f t="shared" si="150"/>
        <v>0</v>
      </c>
    </row>
    <row r="1233" spans="5:9" ht="17.25" customHeight="1" x14ac:dyDescent="0.3">
      <c r="E1233" s="265">
        <f t="shared" si="146"/>
        <v>0</v>
      </c>
      <c r="F1233" s="265">
        <f t="shared" si="147"/>
        <v>0</v>
      </c>
      <c r="G1233" s="265">
        <f t="shared" si="148"/>
        <v>0</v>
      </c>
      <c r="H1233" s="265">
        <f t="shared" si="149"/>
        <v>0</v>
      </c>
      <c r="I1233" s="265">
        <f t="shared" si="150"/>
        <v>0</v>
      </c>
    </row>
    <row r="1234" spans="5:9" ht="17.25" customHeight="1" x14ac:dyDescent="0.3">
      <c r="E1234" s="265">
        <f t="shared" si="146"/>
        <v>0</v>
      </c>
      <c r="F1234" s="265">
        <f t="shared" si="147"/>
        <v>0</v>
      </c>
      <c r="G1234" s="265">
        <f t="shared" si="148"/>
        <v>0</v>
      </c>
      <c r="H1234" s="265">
        <f t="shared" si="149"/>
        <v>0</v>
      </c>
      <c r="I1234" s="265">
        <f t="shared" si="150"/>
        <v>0</v>
      </c>
    </row>
    <row r="1235" spans="5:9" ht="17.25" customHeight="1" x14ac:dyDescent="0.3">
      <c r="E1235" s="265">
        <f t="shared" si="146"/>
        <v>0</v>
      </c>
      <c r="F1235" s="265">
        <f t="shared" si="147"/>
        <v>0</v>
      </c>
      <c r="G1235" s="265">
        <f t="shared" si="148"/>
        <v>0</v>
      </c>
      <c r="H1235" s="265">
        <f t="shared" si="149"/>
        <v>0</v>
      </c>
      <c r="I1235" s="265">
        <f t="shared" si="150"/>
        <v>0</v>
      </c>
    </row>
    <row r="1236" spans="5:9" ht="17.25" customHeight="1" x14ac:dyDescent="0.3">
      <c r="E1236" s="265">
        <f t="shared" si="146"/>
        <v>0</v>
      </c>
      <c r="F1236" s="265">
        <f t="shared" si="147"/>
        <v>0</v>
      </c>
      <c r="G1236" s="265">
        <f t="shared" si="148"/>
        <v>0</v>
      </c>
      <c r="H1236" s="265">
        <f t="shared" si="149"/>
        <v>0</v>
      </c>
      <c r="I1236" s="265">
        <f t="shared" si="150"/>
        <v>0</v>
      </c>
    </row>
    <row r="1237" spans="5:9" ht="17.25" customHeight="1" x14ac:dyDescent="0.3">
      <c r="E1237" s="265">
        <f t="shared" si="146"/>
        <v>0</v>
      </c>
      <c r="F1237" s="265">
        <f t="shared" si="147"/>
        <v>0</v>
      </c>
      <c r="G1237" s="265">
        <f t="shared" si="148"/>
        <v>0</v>
      </c>
      <c r="H1237" s="265">
        <f t="shared" si="149"/>
        <v>0</v>
      </c>
      <c r="I1237" s="265">
        <f t="shared" si="150"/>
        <v>0</v>
      </c>
    </row>
    <row r="1238" spans="5:9" ht="17.25" customHeight="1" x14ac:dyDescent="0.3">
      <c r="E1238" s="265">
        <f t="shared" si="146"/>
        <v>0</v>
      </c>
      <c r="F1238" s="265">
        <f t="shared" si="147"/>
        <v>0</v>
      </c>
      <c r="G1238" s="265">
        <f t="shared" si="148"/>
        <v>0</v>
      </c>
      <c r="H1238" s="265">
        <f t="shared" si="149"/>
        <v>0</v>
      </c>
      <c r="I1238" s="265">
        <f t="shared" si="150"/>
        <v>0</v>
      </c>
    </row>
    <row r="1239" spans="5:9" ht="17.25" customHeight="1" x14ac:dyDescent="0.3">
      <c r="E1239" s="265">
        <f t="shared" si="146"/>
        <v>0</v>
      </c>
      <c r="F1239" s="265">
        <f t="shared" si="147"/>
        <v>0</v>
      </c>
      <c r="G1239" s="265">
        <f t="shared" si="148"/>
        <v>0</v>
      </c>
      <c r="H1239" s="265">
        <f t="shared" si="149"/>
        <v>0</v>
      </c>
      <c r="I1239" s="265">
        <f t="shared" si="150"/>
        <v>0</v>
      </c>
    </row>
    <row r="1240" spans="5:9" ht="17.25" customHeight="1" x14ac:dyDescent="0.3">
      <c r="E1240" s="265">
        <f t="shared" si="146"/>
        <v>0</v>
      </c>
      <c r="F1240" s="265">
        <f t="shared" si="147"/>
        <v>0</v>
      </c>
      <c r="G1240" s="265">
        <f t="shared" si="148"/>
        <v>0</v>
      </c>
      <c r="H1240" s="265">
        <f t="shared" si="149"/>
        <v>0</v>
      </c>
      <c r="I1240" s="265">
        <f t="shared" si="150"/>
        <v>0</v>
      </c>
    </row>
    <row r="1241" spans="5:9" ht="17.25" customHeight="1" x14ac:dyDescent="0.3">
      <c r="E1241" s="265">
        <f t="shared" si="146"/>
        <v>0</v>
      </c>
      <c r="F1241" s="265">
        <f t="shared" si="147"/>
        <v>0</v>
      </c>
      <c r="G1241" s="265">
        <f t="shared" si="148"/>
        <v>0</v>
      </c>
      <c r="H1241" s="265">
        <f t="shared" si="149"/>
        <v>0</v>
      </c>
      <c r="I1241" s="265">
        <f t="shared" si="150"/>
        <v>0</v>
      </c>
    </row>
    <row r="1242" spans="5:9" ht="17.25" customHeight="1" x14ac:dyDescent="0.3">
      <c r="E1242" s="265">
        <f t="shared" si="146"/>
        <v>0</v>
      </c>
      <c r="F1242" s="265">
        <f t="shared" si="147"/>
        <v>0</v>
      </c>
      <c r="G1242" s="265">
        <f t="shared" si="148"/>
        <v>0</v>
      </c>
      <c r="H1242" s="265">
        <f t="shared" si="149"/>
        <v>0</v>
      </c>
      <c r="I1242" s="265">
        <f t="shared" si="150"/>
        <v>0</v>
      </c>
    </row>
    <row r="1243" spans="5:9" ht="17.25" customHeight="1" x14ac:dyDescent="0.3">
      <c r="E1243" s="265">
        <f t="shared" si="146"/>
        <v>0</v>
      </c>
      <c r="F1243" s="265">
        <f t="shared" si="147"/>
        <v>0</v>
      </c>
      <c r="G1243" s="265">
        <f t="shared" si="148"/>
        <v>0</v>
      </c>
      <c r="H1243" s="265">
        <f t="shared" si="149"/>
        <v>0</v>
      </c>
      <c r="I1243" s="265">
        <f t="shared" si="150"/>
        <v>0</v>
      </c>
    </row>
    <row r="1244" spans="5:9" ht="17.25" customHeight="1" x14ac:dyDescent="0.3">
      <c r="E1244" s="265">
        <f t="shared" si="146"/>
        <v>0</v>
      </c>
      <c r="F1244" s="265">
        <f t="shared" si="147"/>
        <v>0</v>
      </c>
      <c r="G1244" s="265">
        <f t="shared" si="148"/>
        <v>0</v>
      </c>
      <c r="H1244" s="265">
        <f t="shared" si="149"/>
        <v>0</v>
      </c>
      <c r="I1244" s="265">
        <f t="shared" si="150"/>
        <v>0</v>
      </c>
    </row>
    <row r="1245" spans="5:9" ht="17.25" customHeight="1" x14ac:dyDescent="0.3">
      <c r="E1245" s="265">
        <f t="shared" si="146"/>
        <v>0</v>
      </c>
      <c r="F1245" s="265">
        <f t="shared" si="147"/>
        <v>0</v>
      </c>
      <c r="G1245" s="265">
        <f t="shared" si="148"/>
        <v>0</v>
      </c>
      <c r="H1245" s="265">
        <f t="shared" si="149"/>
        <v>0</v>
      </c>
      <c r="I1245" s="265">
        <f t="shared" si="150"/>
        <v>0</v>
      </c>
    </row>
    <row r="1246" spans="5:9" ht="17.25" customHeight="1" x14ac:dyDescent="0.3">
      <c r="E1246" s="265">
        <f t="shared" si="146"/>
        <v>0</v>
      </c>
      <c r="F1246" s="265">
        <f t="shared" si="147"/>
        <v>0</v>
      </c>
      <c r="G1246" s="265">
        <f t="shared" si="148"/>
        <v>0</v>
      </c>
      <c r="H1246" s="265">
        <f t="shared" si="149"/>
        <v>0</v>
      </c>
      <c r="I1246" s="265">
        <f t="shared" si="150"/>
        <v>0</v>
      </c>
    </row>
    <row r="1247" spans="5:9" ht="17.25" customHeight="1" x14ac:dyDescent="0.3">
      <c r="E1247" s="265">
        <f t="shared" si="146"/>
        <v>0</v>
      </c>
      <c r="F1247" s="265">
        <f t="shared" si="147"/>
        <v>0</v>
      </c>
      <c r="G1247" s="265">
        <f t="shared" si="148"/>
        <v>0</v>
      </c>
      <c r="H1247" s="265">
        <f t="shared" si="149"/>
        <v>0</v>
      </c>
      <c r="I1247" s="265">
        <f t="shared" si="150"/>
        <v>0</v>
      </c>
    </row>
    <row r="1248" spans="5:9" ht="17.25" customHeight="1" x14ac:dyDescent="0.3">
      <c r="E1248" s="265">
        <f t="shared" si="146"/>
        <v>0</v>
      </c>
      <c r="F1248" s="265">
        <f t="shared" si="147"/>
        <v>0</v>
      </c>
      <c r="G1248" s="265">
        <f t="shared" si="148"/>
        <v>0</v>
      </c>
      <c r="H1248" s="265">
        <f t="shared" si="149"/>
        <v>0</v>
      </c>
      <c r="I1248" s="265">
        <f t="shared" si="150"/>
        <v>0</v>
      </c>
    </row>
    <row r="1249" spans="5:9" ht="17.25" customHeight="1" x14ac:dyDescent="0.3">
      <c r="E1249" s="265">
        <f t="shared" si="146"/>
        <v>0</v>
      </c>
      <c r="F1249" s="265">
        <f t="shared" si="147"/>
        <v>0</v>
      </c>
      <c r="G1249" s="265">
        <f t="shared" si="148"/>
        <v>0</v>
      </c>
      <c r="H1249" s="265">
        <f t="shared" si="149"/>
        <v>0</v>
      </c>
      <c r="I1249" s="265">
        <f t="shared" si="150"/>
        <v>0</v>
      </c>
    </row>
    <row r="1250" spans="5:9" ht="17.25" customHeight="1" x14ac:dyDescent="0.3">
      <c r="E1250" s="265">
        <f t="shared" si="146"/>
        <v>0</v>
      </c>
      <c r="F1250" s="265">
        <f t="shared" si="147"/>
        <v>0</v>
      </c>
      <c r="G1250" s="265">
        <f t="shared" si="148"/>
        <v>0</v>
      </c>
      <c r="H1250" s="265">
        <f t="shared" si="149"/>
        <v>0</v>
      </c>
      <c r="I1250" s="265">
        <f t="shared" si="150"/>
        <v>0</v>
      </c>
    </row>
    <row r="1251" spans="5:9" ht="17.25" customHeight="1" x14ac:dyDescent="0.3">
      <c r="E1251" s="265">
        <f t="shared" si="146"/>
        <v>0</v>
      </c>
      <c r="F1251" s="265">
        <f t="shared" si="147"/>
        <v>0</v>
      </c>
      <c r="G1251" s="265">
        <f t="shared" si="148"/>
        <v>0</v>
      </c>
      <c r="H1251" s="265">
        <f t="shared" si="149"/>
        <v>0</v>
      </c>
      <c r="I1251" s="265">
        <f t="shared" si="150"/>
        <v>0</v>
      </c>
    </row>
    <row r="1252" spans="5:9" ht="17.25" customHeight="1" x14ac:dyDescent="0.3">
      <c r="E1252" s="265">
        <f t="shared" si="146"/>
        <v>0</v>
      </c>
      <c r="F1252" s="265">
        <f t="shared" si="147"/>
        <v>0</v>
      </c>
      <c r="G1252" s="265">
        <f t="shared" si="148"/>
        <v>0</v>
      </c>
      <c r="H1252" s="265">
        <f t="shared" si="149"/>
        <v>0</v>
      </c>
      <c r="I1252" s="265">
        <f t="shared" si="150"/>
        <v>0</v>
      </c>
    </row>
    <row r="1253" spans="5:9" ht="17.25" customHeight="1" x14ac:dyDescent="0.3">
      <c r="E1253" s="265">
        <f t="shared" si="146"/>
        <v>0</v>
      </c>
      <c r="F1253" s="265">
        <f t="shared" si="147"/>
        <v>0</v>
      </c>
      <c r="G1253" s="265">
        <f t="shared" si="148"/>
        <v>0</v>
      </c>
      <c r="H1253" s="265">
        <f t="shared" si="149"/>
        <v>0</v>
      </c>
      <c r="I1253" s="265">
        <f t="shared" si="150"/>
        <v>0</v>
      </c>
    </row>
    <row r="1254" spans="5:9" ht="17.25" customHeight="1" x14ac:dyDescent="0.3">
      <c r="E1254" s="265">
        <f t="shared" si="146"/>
        <v>0</v>
      </c>
      <c r="F1254" s="265">
        <f t="shared" si="147"/>
        <v>0</v>
      </c>
      <c r="G1254" s="265">
        <f t="shared" si="148"/>
        <v>0</v>
      </c>
      <c r="H1254" s="265">
        <f t="shared" si="149"/>
        <v>0</v>
      </c>
      <c r="I1254" s="265">
        <f t="shared" si="150"/>
        <v>0</v>
      </c>
    </row>
    <row r="1255" spans="5:9" ht="17.25" customHeight="1" x14ac:dyDescent="0.3">
      <c r="E1255" s="265">
        <f t="shared" si="146"/>
        <v>0</v>
      </c>
      <c r="F1255" s="265">
        <f t="shared" si="147"/>
        <v>0</v>
      </c>
      <c r="G1255" s="265">
        <f t="shared" si="148"/>
        <v>0</v>
      </c>
      <c r="H1255" s="265">
        <f t="shared" si="149"/>
        <v>0</v>
      </c>
      <c r="I1255" s="265">
        <f t="shared" si="150"/>
        <v>0</v>
      </c>
    </row>
    <row r="1256" spans="5:9" ht="17.25" customHeight="1" x14ac:dyDescent="0.3">
      <c r="E1256" s="265">
        <f t="shared" si="146"/>
        <v>0</v>
      </c>
      <c r="F1256" s="265">
        <f t="shared" si="147"/>
        <v>0</v>
      </c>
      <c r="G1256" s="265">
        <f t="shared" si="148"/>
        <v>0</v>
      </c>
      <c r="H1256" s="265">
        <f t="shared" si="149"/>
        <v>0</v>
      </c>
      <c r="I1256" s="265">
        <f t="shared" si="150"/>
        <v>0</v>
      </c>
    </row>
    <row r="1257" spans="5:9" ht="17.25" customHeight="1" x14ac:dyDescent="0.3">
      <c r="E1257" s="265">
        <f t="shared" si="146"/>
        <v>0</v>
      </c>
      <c r="F1257" s="265">
        <f t="shared" si="147"/>
        <v>0</v>
      </c>
      <c r="G1257" s="265">
        <f t="shared" si="148"/>
        <v>0</v>
      </c>
      <c r="H1257" s="265">
        <f t="shared" si="149"/>
        <v>0</v>
      </c>
      <c r="I1257" s="265">
        <f t="shared" si="150"/>
        <v>0</v>
      </c>
    </row>
    <row r="1258" spans="5:9" ht="17.25" customHeight="1" x14ac:dyDescent="0.3">
      <c r="E1258" s="265">
        <f t="shared" si="146"/>
        <v>0</v>
      </c>
      <c r="F1258" s="265">
        <f t="shared" si="147"/>
        <v>0</v>
      </c>
      <c r="G1258" s="265">
        <f t="shared" si="148"/>
        <v>0</v>
      </c>
      <c r="H1258" s="265">
        <f t="shared" si="149"/>
        <v>0</v>
      </c>
      <c r="I1258" s="265">
        <f t="shared" si="150"/>
        <v>0</v>
      </c>
    </row>
    <row r="1259" spans="5:9" ht="17.25" customHeight="1" x14ac:dyDescent="0.3">
      <c r="E1259" s="265">
        <f t="shared" si="146"/>
        <v>0</v>
      </c>
      <c r="F1259" s="265">
        <f t="shared" si="147"/>
        <v>0</v>
      </c>
      <c r="G1259" s="265">
        <f t="shared" si="148"/>
        <v>0</v>
      </c>
      <c r="H1259" s="265">
        <f t="shared" si="149"/>
        <v>0</v>
      </c>
      <c r="I1259" s="265">
        <f t="shared" si="150"/>
        <v>0</v>
      </c>
    </row>
    <row r="1260" spans="5:9" ht="17.25" customHeight="1" x14ac:dyDescent="0.3">
      <c r="E1260" s="265">
        <f t="shared" si="146"/>
        <v>0</v>
      </c>
      <c r="F1260" s="265">
        <f t="shared" si="147"/>
        <v>0</v>
      </c>
      <c r="G1260" s="265">
        <f t="shared" si="148"/>
        <v>0</v>
      </c>
      <c r="H1260" s="265">
        <f t="shared" si="149"/>
        <v>0</v>
      </c>
      <c r="I1260" s="265">
        <f t="shared" si="150"/>
        <v>0</v>
      </c>
    </row>
    <row r="1261" spans="5:9" ht="17.25" customHeight="1" x14ac:dyDescent="0.3">
      <c r="E1261" s="265">
        <f t="shared" si="146"/>
        <v>0</v>
      </c>
      <c r="F1261" s="265">
        <f t="shared" si="147"/>
        <v>0</v>
      </c>
      <c r="G1261" s="265">
        <f t="shared" si="148"/>
        <v>0</v>
      </c>
      <c r="H1261" s="265">
        <f t="shared" si="149"/>
        <v>0</v>
      </c>
      <c r="I1261" s="265">
        <f t="shared" si="150"/>
        <v>0</v>
      </c>
    </row>
    <row r="1262" spans="5:9" ht="17.25" customHeight="1" x14ac:dyDescent="0.3">
      <c r="E1262" s="265">
        <f t="shared" si="146"/>
        <v>0</v>
      </c>
      <c r="F1262" s="265">
        <f t="shared" si="147"/>
        <v>0</v>
      </c>
      <c r="G1262" s="265">
        <f t="shared" si="148"/>
        <v>0</v>
      </c>
      <c r="H1262" s="265">
        <f t="shared" si="149"/>
        <v>0</v>
      </c>
      <c r="I1262" s="265">
        <f t="shared" si="150"/>
        <v>0</v>
      </c>
    </row>
    <row r="1263" spans="5:9" ht="17.25" customHeight="1" x14ac:dyDescent="0.3">
      <c r="E1263" s="265">
        <f t="shared" si="146"/>
        <v>0</v>
      </c>
      <c r="F1263" s="265">
        <f t="shared" si="147"/>
        <v>0</v>
      </c>
      <c r="G1263" s="265">
        <f t="shared" si="148"/>
        <v>0</v>
      </c>
      <c r="H1263" s="265">
        <f t="shared" si="149"/>
        <v>0</v>
      </c>
      <c r="I1263" s="265">
        <f t="shared" si="150"/>
        <v>0</v>
      </c>
    </row>
    <row r="1264" spans="5:9" ht="17.25" customHeight="1" x14ac:dyDescent="0.3">
      <c r="E1264" s="265">
        <f t="shared" si="146"/>
        <v>0</v>
      </c>
      <c r="F1264" s="265">
        <f t="shared" si="147"/>
        <v>0</v>
      </c>
      <c r="G1264" s="265">
        <f t="shared" si="148"/>
        <v>0</v>
      </c>
      <c r="H1264" s="265">
        <f t="shared" si="149"/>
        <v>0</v>
      </c>
      <c r="I1264" s="265">
        <f t="shared" si="150"/>
        <v>0</v>
      </c>
    </row>
    <row r="1265" spans="5:9" ht="17.25" customHeight="1" x14ac:dyDescent="0.3">
      <c r="E1265" s="265">
        <f t="shared" si="146"/>
        <v>0</v>
      </c>
      <c r="F1265" s="265">
        <f t="shared" si="147"/>
        <v>0</v>
      </c>
      <c r="G1265" s="265">
        <f t="shared" si="148"/>
        <v>0</v>
      </c>
      <c r="H1265" s="265">
        <f t="shared" si="149"/>
        <v>0</v>
      </c>
      <c r="I1265" s="265">
        <f t="shared" si="150"/>
        <v>0</v>
      </c>
    </row>
    <row r="1266" spans="5:9" ht="17.25" customHeight="1" x14ac:dyDescent="0.3">
      <c r="E1266" s="265">
        <f t="shared" si="146"/>
        <v>0</v>
      </c>
      <c r="F1266" s="265">
        <f t="shared" si="147"/>
        <v>0</v>
      </c>
      <c r="G1266" s="265">
        <f t="shared" si="148"/>
        <v>0</v>
      </c>
      <c r="H1266" s="265">
        <f t="shared" si="149"/>
        <v>0</v>
      </c>
      <c r="I1266" s="265">
        <f t="shared" si="150"/>
        <v>0</v>
      </c>
    </row>
    <row r="1267" spans="5:9" ht="17.25" customHeight="1" x14ac:dyDescent="0.3">
      <c r="E1267" s="265">
        <f t="shared" si="146"/>
        <v>0</v>
      </c>
      <c r="F1267" s="265">
        <f t="shared" si="147"/>
        <v>0</v>
      </c>
      <c r="G1267" s="265">
        <f t="shared" si="148"/>
        <v>0</v>
      </c>
      <c r="H1267" s="265">
        <f t="shared" si="149"/>
        <v>0</v>
      </c>
      <c r="I1267" s="265">
        <f t="shared" si="150"/>
        <v>0</v>
      </c>
    </row>
    <row r="1268" spans="5:9" ht="17.25" customHeight="1" x14ac:dyDescent="0.3">
      <c r="E1268" s="265">
        <f t="shared" si="146"/>
        <v>0</v>
      </c>
      <c r="F1268" s="265">
        <f t="shared" si="147"/>
        <v>0</v>
      </c>
      <c r="G1268" s="265">
        <f t="shared" si="148"/>
        <v>0</v>
      </c>
      <c r="H1268" s="265">
        <f t="shared" si="149"/>
        <v>0</v>
      </c>
      <c r="I1268" s="265">
        <f t="shared" si="150"/>
        <v>0</v>
      </c>
    </row>
    <row r="1269" spans="5:9" ht="17.25" customHeight="1" x14ac:dyDescent="0.3">
      <c r="E1269" s="265">
        <f t="shared" si="146"/>
        <v>0</v>
      </c>
      <c r="F1269" s="265">
        <f t="shared" si="147"/>
        <v>0</v>
      </c>
      <c r="G1269" s="265">
        <f t="shared" si="148"/>
        <v>0</v>
      </c>
      <c r="H1269" s="265">
        <f t="shared" si="149"/>
        <v>0</v>
      </c>
      <c r="I1269" s="265">
        <f t="shared" si="150"/>
        <v>0</v>
      </c>
    </row>
    <row r="1270" spans="5:9" ht="17.25" customHeight="1" x14ac:dyDescent="0.3">
      <c r="E1270" s="265">
        <f t="shared" si="146"/>
        <v>0</v>
      </c>
      <c r="F1270" s="265">
        <f t="shared" si="147"/>
        <v>0</v>
      </c>
      <c r="G1270" s="265">
        <f t="shared" si="148"/>
        <v>0</v>
      </c>
      <c r="H1270" s="265">
        <f t="shared" si="149"/>
        <v>0</v>
      </c>
      <c r="I1270" s="265">
        <f t="shared" si="150"/>
        <v>0</v>
      </c>
    </row>
    <row r="1271" spans="5:9" ht="17.25" customHeight="1" x14ac:dyDescent="0.3">
      <c r="E1271" s="265">
        <f t="shared" si="146"/>
        <v>0</v>
      </c>
      <c r="F1271" s="265">
        <f t="shared" si="147"/>
        <v>0</v>
      </c>
      <c r="G1271" s="265">
        <f t="shared" si="148"/>
        <v>0</v>
      </c>
      <c r="H1271" s="265">
        <f t="shared" si="149"/>
        <v>0</v>
      </c>
      <c r="I1271" s="265">
        <f t="shared" si="150"/>
        <v>0</v>
      </c>
    </row>
    <row r="1272" spans="5:9" ht="17.25" customHeight="1" x14ac:dyDescent="0.3">
      <c r="E1272" s="265">
        <f t="shared" si="146"/>
        <v>0</v>
      </c>
      <c r="F1272" s="265">
        <f t="shared" si="147"/>
        <v>0</v>
      </c>
      <c r="G1272" s="265">
        <f t="shared" si="148"/>
        <v>0</v>
      </c>
      <c r="H1272" s="265">
        <f t="shared" si="149"/>
        <v>0</v>
      </c>
      <c r="I1272" s="265">
        <f t="shared" si="150"/>
        <v>0</v>
      </c>
    </row>
    <row r="1273" spans="5:9" ht="17.25" customHeight="1" x14ac:dyDescent="0.3">
      <c r="E1273" s="265">
        <f t="shared" si="146"/>
        <v>0</v>
      </c>
      <c r="F1273" s="265">
        <f t="shared" si="147"/>
        <v>0</v>
      </c>
      <c r="G1273" s="265">
        <f t="shared" si="148"/>
        <v>0</v>
      </c>
      <c r="H1273" s="265">
        <f t="shared" si="149"/>
        <v>0</v>
      </c>
      <c r="I1273" s="265">
        <f t="shared" si="150"/>
        <v>0</v>
      </c>
    </row>
    <row r="1274" spans="5:9" ht="17.25" customHeight="1" x14ac:dyDescent="0.3">
      <c r="E1274" s="265">
        <f t="shared" si="146"/>
        <v>0</v>
      </c>
      <c r="F1274" s="265">
        <f t="shared" si="147"/>
        <v>0</v>
      </c>
      <c r="G1274" s="265">
        <f t="shared" si="148"/>
        <v>0</v>
      </c>
      <c r="H1274" s="265">
        <f t="shared" si="149"/>
        <v>0</v>
      </c>
      <c r="I1274" s="265">
        <f t="shared" si="150"/>
        <v>0</v>
      </c>
    </row>
    <row r="1275" spans="5:9" ht="17.25" customHeight="1" x14ac:dyDescent="0.3">
      <c r="E1275" s="265">
        <f t="shared" si="146"/>
        <v>0</v>
      </c>
      <c r="F1275" s="265">
        <f t="shared" si="147"/>
        <v>0</v>
      </c>
      <c r="G1275" s="265">
        <f t="shared" si="148"/>
        <v>0</v>
      </c>
      <c r="H1275" s="265">
        <f t="shared" si="149"/>
        <v>0</v>
      </c>
      <c r="I1275" s="265">
        <f t="shared" si="150"/>
        <v>0</v>
      </c>
    </row>
    <row r="1276" spans="5:9" ht="17.25" customHeight="1" x14ac:dyDescent="0.3">
      <c r="E1276" s="265">
        <f t="shared" si="146"/>
        <v>0</v>
      </c>
      <c r="F1276" s="265">
        <f t="shared" si="147"/>
        <v>0</v>
      </c>
      <c r="G1276" s="265">
        <f t="shared" si="148"/>
        <v>0</v>
      </c>
      <c r="H1276" s="265">
        <f t="shared" si="149"/>
        <v>0</v>
      </c>
      <c r="I1276" s="265">
        <f t="shared" si="150"/>
        <v>0</v>
      </c>
    </row>
    <row r="1277" spans="5:9" ht="17.25" customHeight="1" x14ac:dyDescent="0.3">
      <c r="E1277" s="265">
        <f t="shared" si="146"/>
        <v>0</v>
      </c>
      <c r="F1277" s="265">
        <f t="shared" si="147"/>
        <v>0</v>
      </c>
      <c r="G1277" s="265">
        <f t="shared" si="148"/>
        <v>0</v>
      </c>
      <c r="H1277" s="265">
        <f t="shared" si="149"/>
        <v>0</v>
      </c>
      <c r="I1277" s="265">
        <f t="shared" si="150"/>
        <v>0</v>
      </c>
    </row>
    <row r="1278" spans="5:9" ht="17.25" customHeight="1" x14ac:dyDescent="0.3">
      <c r="E1278" s="265">
        <f t="shared" si="146"/>
        <v>0</v>
      </c>
      <c r="F1278" s="265">
        <f t="shared" si="147"/>
        <v>0</v>
      </c>
      <c r="G1278" s="265">
        <f t="shared" si="148"/>
        <v>0</v>
      </c>
      <c r="H1278" s="265">
        <f t="shared" si="149"/>
        <v>0</v>
      </c>
      <c r="I1278" s="265">
        <f t="shared" si="150"/>
        <v>0</v>
      </c>
    </row>
    <row r="1279" spans="5:9" ht="17.25" customHeight="1" x14ac:dyDescent="0.3">
      <c r="E1279" s="265">
        <f t="shared" si="146"/>
        <v>0</v>
      </c>
      <c r="F1279" s="265">
        <f t="shared" si="147"/>
        <v>0</v>
      </c>
      <c r="G1279" s="265">
        <f t="shared" si="148"/>
        <v>0</v>
      </c>
      <c r="H1279" s="265">
        <f t="shared" si="149"/>
        <v>0</v>
      </c>
      <c r="I1279" s="265">
        <f t="shared" si="150"/>
        <v>0</v>
      </c>
    </row>
    <row r="1280" spans="5:9" ht="17.25" customHeight="1" x14ac:dyDescent="0.3">
      <c r="E1280" s="265">
        <f t="shared" si="146"/>
        <v>0</v>
      </c>
      <c r="F1280" s="265">
        <f t="shared" si="147"/>
        <v>0</v>
      </c>
      <c r="G1280" s="265">
        <f t="shared" si="148"/>
        <v>0</v>
      </c>
      <c r="H1280" s="265">
        <f t="shared" si="149"/>
        <v>0</v>
      </c>
      <c r="I1280" s="265">
        <f t="shared" si="150"/>
        <v>0</v>
      </c>
    </row>
    <row r="1281" spans="5:9" ht="17.25" customHeight="1" x14ac:dyDescent="0.3">
      <c r="E1281" s="265">
        <f t="shared" si="146"/>
        <v>0</v>
      </c>
      <c r="F1281" s="265">
        <f t="shared" si="147"/>
        <v>0</v>
      </c>
      <c r="G1281" s="265">
        <f t="shared" si="148"/>
        <v>0</v>
      </c>
      <c r="H1281" s="265">
        <f t="shared" si="149"/>
        <v>0</v>
      </c>
      <c r="I1281" s="265">
        <f t="shared" si="150"/>
        <v>0</v>
      </c>
    </row>
    <row r="1282" spans="5:9" ht="17.25" customHeight="1" x14ac:dyDescent="0.3">
      <c r="E1282" s="265">
        <f t="shared" si="146"/>
        <v>0</v>
      </c>
      <c r="F1282" s="265">
        <f t="shared" si="147"/>
        <v>0</v>
      </c>
      <c r="G1282" s="265">
        <f t="shared" si="148"/>
        <v>0</v>
      </c>
      <c r="H1282" s="265">
        <f t="shared" si="149"/>
        <v>0</v>
      </c>
      <c r="I1282" s="265">
        <f t="shared" si="150"/>
        <v>0</v>
      </c>
    </row>
    <row r="1283" spans="5:9" ht="17.25" customHeight="1" x14ac:dyDescent="0.3">
      <c r="E1283" s="265">
        <f t="shared" si="146"/>
        <v>0</v>
      </c>
      <c r="F1283" s="265">
        <f t="shared" si="147"/>
        <v>0</v>
      </c>
      <c r="G1283" s="265">
        <f t="shared" si="148"/>
        <v>0</v>
      </c>
      <c r="H1283" s="265">
        <f t="shared" si="149"/>
        <v>0</v>
      </c>
      <c r="I1283" s="265">
        <f t="shared" si="150"/>
        <v>0</v>
      </c>
    </row>
    <row r="1284" spans="5:9" ht="17.25" customHeight="1" x14ac:dyDescent="0.3">
      <c r="E1284" s="265">
        <f t="shared" si="146"/>
        <v>0</v>
      </c>
      <c r="F1284" s="265">
        <f t="shared" si="147"/>
        <v>0</v>
      </c>
      <c r="G1284" s="265">
        <f t="shared" si="148"/>
        <v>0</v>
      </c>
      <c r="H1284" s="265">
        <f t="shared" si="149"/>
        <v>0</v>
      </c>
      <c r="I1284" s="265">
        <f t="shared" si="150"/>
        <v>0</v>
      </c>
    </row>
    <row r="1285" spans="5:9" ht="17.25" customHeight="1" x14ac:dyDescent="0.3">
      <c r="E1285" s="265">
        <f t="shared" si="146"/>
        <v>0</v>
      </c>
      <c r="F1285" s="265">
        <f t="shared" si="147"/>
        <v>0</v>
      </c>
      <c r="G1285" s="265">
        <f t="shared" si="148"/>
        <v>0</v>
      </c>
      <c r="H1285" s="265">
        <f t="shared" si="149"/>
        <v>0</v>
      </c>
      <c r="I1285" s="265">
        <f t="shared" si="150"/>
        <v>0</v>
      </c>
    </row>
    <row r="1286" spans="5:9" ht="17.25" customHeight="1" x14ac:dyDescent="0.3">
      <c r="E1286" s="265">
        <f t="shared" si="146"/>
        <v>0</v>
      </c>
      <c r="F1286" s="265">
        <f t="shared" si="147"/>
        <v>0</v>
      </c>
      <c r="G1286" s="265">
        <f t="shared" si="148"/>
        <v>0</v>
      </c>
      <c r="H1286" s="265">
        <f t="shared" si="149"/>
        <v>0</v>
      </c>
      <c r="I1286" s="265">
        <f t="shared" si="150"/>
        <v>0</v>
      </c>
    </row>
    <row r="1287" spans="5:9" ht="17.25" customHeight="1" x14ac:dyDescent="0.3">
      <c r="E1287" s="265">
        <f t="shared" si="146"/>
        <v>0</v>
      </c>
      <c r="F1287" s="265">
        <f t="shared" si="147"/>
        <v>0</v>
      </c>
      <c r="G1287" s="265">
        <f t="shared" si="148"/>
        <v>0</v>
      </c>
      <c r="H1287" s="265">
        <f t="shared" si="149"/>
        <v>0</v>
      </c>
      <c r="I1287" s="265">
        <f t="shared" si="150"/>
        <v>0</v>
      </c>
    </row>
    <row r="1288" spans="5:9" ht="17.25" customHeight="1" x14ac:dyDescent="0.3">
      <c r="E1288" s="265">
        <f t="shared" si="146"/>
        <v>0</v>
      </c>
      <c r="F1288" s="265">
        <f t="shared" si="147"/>
        <v>0</v>
      </c>
      <c r="G1288" s="265">
        <f t="shared" si="148"/>
        <v>0</v>
      </c>
      <c r="H1288" s="265">
        <f t="shared" si="149"/>
        <v>0</v>
      </c>
      <c r="I1288" s="265">
        <f t="shared" si="150"/>
        <v>0</v>
      </c>
    </row>
    <row r="1289" spans="5:9" ht="17.25" customHeight="1" x14ac:dyDescent="0.3">
      <c r="E1289" s="265">
        <f t="shared" si="146"/>
        <v>0</v>
      </c>
      <c r="F1289" s="265">
        <f t="shared" si="147"/>
        <v>0</v>
      </c>
      <c r="G1289" s="265">
        <f t="shared" si="148"/>
        <v>0</v>
      </c>
      <c r="H1289" s="265">
        <f t="shared" si="149"/>
        <v>0</v>
      </c>
      <c r="I1289" s="265">
        <f t="shared" si="150"/>
        <v>0</v>
      </c>
    </row>
    <row r="1290" spans="5:9" ht="17.25" customHeight="1" x14ac:dyDescent="0.3">
      <c r="E1290" s="265">
        <f t="shared" si="146"/>
        <v>0</v>
      </c>
      <c r="F1290" s="265">
        <f t="shared" si="147"/>
        <v>0</v>
      </c>
      <c r="G1290" s="265">
        <f t="shared" si="148"/>
        <v>0</v>
      </c>
      <c r="H1290" s="265">
        <f t="shared" si="149"/>
        <v>0</v>
      </c>
      <c r="I1290" s="265">
        <f t="shared" si="150"/>
        <v>0</v>
      </c>
    </row>
    <row r="1291" spans="5:9" ht="17.25" customHeight="1" x14ac:dyDescent="0.3">
      <c r="E1291" s="265">
        <f t="shared" ref="E1291:E1354" si="151">SUM(F1291,G1291,H1291,I1291)</f>
        <v>0</v>
      </c>
      <c r="F1291" s="265">
        <f t="shared" ref="F1291:F1354" si="152">SUM(M1291,Q1291,AI1291,AM1291,BV1291,BZ1291,DC1291,DG1291,DS1291,DW1291,EM1291,EN1291,EO1291,EY1291,EZ1291,FA1291,GM1291,GQ1291,HL1291,HP1291,IH1291,IL1291,)</f>
        <v>0</v>
      </c>
      <c r="G1291" s="265">
        <f t="shared" ref="G1291:G1354" si="153">SUM(N1291,R1291,AJ1291,AN1291,BW1291,CA1291,DD1291,DH1291,DT1291,DX1291,EP1291,EQ1291,ER1291,FB1291,FC1291,FD1291,GN1291,GR1291,HM1291,HQ1291,II1291,IM1291,)</f>
        <v>0</v>
      </c>
      <c r="H1291" s="265">
        <f t="shared" ref="H1291:H1354" si="154">SUM(O1291,S1291,U1291,W1291,Y1291,AA1291,AK1291,AO1291,AQ1291,AS1291,AU1291,AW1291,BC1291,BE1291,AY1291,FK1291,FL1291,FM1291,FQ1291,FR1291,BX1291,CB1291,DE1291,DI1291,DU1291,DY1291,ES1291,ET1291,EU1291,FE1291,FF1291,FG1291,GO1291,GS1291,HN1291,HR1291,HT1291,HV1291,HX1291,HZ1291,IJ1291,IN1291,IP1291,IR1291,IT1291,IV1291,FS1291,FW1291,FX1291,FY1291,GC1291,GD1291,GE1291,GU1291,GW1291,GY1291,HA1291,HC1291,IB1291,IX1291,IZ1291,DK1291,DM1291,DO1291,DQ1291,IF1291,EA1291,EC1291,EE1291,EG1291,ID1291)</f>
        <v>0</v>
      </c>
      <c r="I1291" s="265">
        <f t="shared" ref="I1291:I1354" si="155">SUM(P1291,T1291,V1291,X1291,Z1291,AB1291,AL1291,AP1291,AR1291,AT1291,AV1291,AX1291,BD1291,BF1291,BY1291,CC1291,DF1291,DJ1291,DV1291,DZ1291,EV1291,EW1291,EX1291,FH1291,FI1291,FJ1291,GP1291,GT1291,HO1291,HS1291,HU1291,HW1291,HY1291,IK1291,IO1291,IQ1291,IS1291,IU1291,JA1291,AZ1291,DL1291,DN1291,DP1291,DR1291,FN1291,FO1291,FP1291,FT1291,FU1291,FV1291,FZ1291,GA1291,GB1291,GF1291,GG1291,GH1291,GV1291,GX1291,GZ1291,HB1291,HD1291,IA1291,IC1291,IG1291,IW1291,IY1291,EB1291,ED1291,EF1291,EH1291,IE1291)</f>
        <v>0</v>
      </c>
    </row>
    <row r="1292" spans="5:9" ht="17.25" customHeight="1" x14ac:dyDescent="0.3">
      <c r="E1292" s="265">
        <f t="shared" si="151"/>
        <v>0</v>
      </c>
      <c r="F1292" s="265">
        <f t="shared" si="152"/>
        <v>0</v>
      </c>
      <c r="G1292" s="265">
        <f t="shared" si="153"/>
        <v>0</v>
      </c>
      <c r="H1292" s="265">
        <f t="shared" si="154"/>
        <v>0</v>
      </c>
      <c r="I1292" s="265">
        <f t="shared" si="155"/>
        <v>0</v>
      </c>
    </row>
    <row r="1293" spans="5:9" ht="17.25" customHeight="1" x14ac:dyDescent="0.3">
      <c r="E1293" s="265">
        <f t="shared" si="151"/>
        <v>0</v>
      </c>
      <c r="F1293" s="265">
        <f t="shared" si="152"/>
        <v>0</v>
      </c>
      <c r="G1293" s="265">
        <f t="shared" si="153"/>
        <v>0</v>
      </c>
      <c r="H1293" s="265">
        <f t="shared" si="154"/>
        <v>0</v>
      </c>
      <c r="I1293" s="265">
        <f t="shared" si="155"/>
        <v>0</v>
      </c>
    </row>
    <row r="1294" spans="5:9" ht="17.25" customHeight="1" x14ac:dyDescent="0.3">
      <c r="E1294" s="265">
        <f t="shared" si="151"/>
        <v>0</v>
      </c>
      <c r="F1294" s="265">
        <f t="shared" si="152"/>
        <v>0</v>
      </c>
      <c r="G1294" s="265">
        <f t="shared" si="153"/>
        <v>0</v>
      </c>
      <c r="H1294" s="265">
        <f t="shared" si="154"/>
        <v>0</v>
      </c>
      <c r="I1294" s="265">
        <f t="shared" si="155"/>
        <v>0</v>
      </c>
    </row>
    <row r="1295" spans="5:9" ht="17.25" customHeight="1" x14ac:dyDescent="0.3">
      <c r="E1295" s="265">
        <f t="shared" si="151"/>
        <v>0</v>
      </c>
      <c r="F1295" s="265">
        <f t="shared" si="152"/>
        <v>0</v>
      </c>
      <c r="G1295" s="265">
        <f t="shared" si="153"/>
        <v>0</v>
      </c>
      <c r="H1295" s="265">
        <f t="shared" si="154"/>
        <v>0</v>
      </c>
      <c r="I1295" s="265">
        <f t="shared" si="155"/>
        <v>0</v>
      </c>
    </row>
    <row r="1296" spans="5:9" ht="17.25" customHeight="1" x14ac:dyDescent="0.3">
      <c r="E1296" s="265">
        <f t="shared" si="151"/>
        <v>0</v>
      </c>
      <c r="F1296" s="265">
        <f t="shared" si="152"/>
        <v>0</v>
      </c>
      <c r="G1296" s="265">
        <f t="shared" si="153"/>
        <v>0</v>
      </c>
      <c r="H1296" s="265">
        <f t="shared" si="154"/>
        <v>0</v>
      </c>
      <c r="I1296" s="265">
        <f t="shared" si="155"/>
        <v>0</v>
      </c>
    </row>
    <row r="1297" spans="5:9" ht="17.25" customHeight="1" x14ac:dyDescent="0.3">
      <c r="E1297" s="265">
        <f t="shared" si="151"/>
        <v>0</v>
      </c>
      <c r="F1297" s="265">
        <f t="shared" si="152"/>
        <v>0</v>
      </c>
      <c r="G1297" s="265">
        <f t="shared" si="153"/>
        <v>0</v>
      </c>
      <c r="H1297" s="265">
        <f t="shared" si="154"/>
        <v>0</v>
      </c>
      <c r="I1297" s="265">
        <f t="shared" si="155"/>
        <v>0</v>
      </c>
    </row>
    <row r="1298" spans="5:9" ht="17.25" customHeight="1" x14ac:dyDescent="0.3">
      <c r="E1298" s="265">
        <f t="shared" si="151"/>
        <v>0</v>
      </c>
      <c r="F1298" s="265">
        <f t="shared" si="152"/>
        <v>0</v>
      </c>
      <c r="G1298" s="265">
        <f t="shared" si="153"/>
        <v>0</v>
      </c>
      <c r="H1298" s="265">
        <f t="shared" si="154"/>
        <v>0</v>
      </c>
      <c r="I1298" s="265">
        <f t="shared" si="155"/>
        <v>0</v>
      </c>
    </row>
    <row r="1299" spans="5:9" ht="17.25" customHeight="1" x14ac:dyDescent="0.3">
      <c r="E1299" s="265">
        <f t="shared" si="151"/>
        <v>0</v>
      </c>
      <c r="F1299" s="265">
        <f t="shared" si="152"/>
        <v>0</v>
      </c>
      <c r="G1299" s="265">
        <f t="shared" si="153"/>
        <v>0</v>
      </c>
      <c r="H1299" s="265">
        <f t="shared" si="154"/>
        <v>0</v>
      </c>
      <c r="I1299" s="265">
        <f t="shared" si="155"/>
        <v>0</v>
      </c>
    </row>
    <row r="1300" spans="5:9" ht="17.25" customHeight="1" x14ac:dyDescent="0.3">
      <c r="E1300" s="265">
        <f t="shared" si="151"/>
        <v>0</v>
      </c>
      <c r="F1300" s="265">
        <f t="shared" si="152"/>
        <v>0</v>
      </c>
      <c r="G1300" s="265">
        <f t="shared" si="153"/>
        <v>0</v>
      </c>
      <c r="H1300" s="265">
        <f t="shared" si="154"/>
        <v>0</v>
      </c>
      <c r="I1300" s="265">
        <f t="shared" si="155"/>
        <v>0</v>
      </c>
    </row>
    <row r="1301" spans="5:9" ht="17.25" customHeight="1" x14ac:dyDescent="0.3">
      <c r="E1301" s="265">
        <f t="shared" si="151"/>
        <v>0</v>
      </c>
      <c r="F1301" s="265">
        <f t="shared" si="152"/>
        <v>0</v>
      </c>
      <c r="G1301" s="265">
        <f t="shared" si="153"/>
        <v>0</v>
      </c>
      <c r="H1301" s="265">
        <f t="shared" si="154"/>
        <v>0</v>
      </c>
      <c r="I1301" s="265">
        <f t="shared" si="155"/>
        <v>0</v>
      </c>
    </row>
    <row r="1302" spans="5:9" ht="17.25" customHeight="1" x14ac:dyDescent="0.3">
      <c r="E1302" s="265">
        <f t="shared" si="151"/>
        <v>0</v>
      </c>
      <c r="F1302" s="265">
        <f t="shared" si="152"/>
        <v>0</v>
      </c>
      <c r="G1302" s="265">
        <f t="shared" si="153"/>
        <v>0</v>
      </c>
      <c r="H1302" s="265">
        <f t="shared" si="154"/>
        <v>0</v>
      </c>
      <c r="I1302" s="265">
        <f t="shared" si="155"/>
        <v>0</v>
      </c>
    </row>
    <row r="1303" spans="5:9" ht="17.25" customHeight="1" x14ac:dyDescent="0.3">
      <c r="E1303" s="265">
        <f t="shared" si="151"/>
        <v>0</v>
      </c>
      <c r="F1303" s="265">
        <f t="shared" si="152"/>
        <v>0</v>
      </c>
      <c r="G1303" s="265">
        <f t="shared" si="153"/>
        <v>0</v>
      </c>
      <c r="H1303" s="265">
        <f t="shared" si="154"/>
        <v>0</v>
      </c>
      <c r="I1303" s="265">
        <f t="shared" si="155"/>
        <v>0</v>
      </c>
    </row>
    <row r="1304" spans="5:9" ht="17.25" customHeight="1" x14ac:dyDescent="0.3">
      <c r="E1304" s="265">
        <f t="shared" si="151"/>
        <v>0</v>
      </c>
      <c r="F1304" s="265">
        <f t="shared" si="152"/>
        <v>0</v>
      </c>
      <c r="G1304" s="265">
        <f t="shared" si="153"/>
        <v>0</v>
      </c>
      <c r="H1304" s="265">
        <f t="shared" si="154"/>
        <v>0</v>
      </c>
      <c r="I1304" s="265">
        <f t="shared" si="155"/>
        <v>0</v>
      </c>
    </row>
    <row r="1305" spans="5:9" ht="17.25" customHeight="1" x14ac:dyDescent="0.3">
      <c r="E1305" s="265">
        <f t="shared" si="151"/>
        <v>0</v>
      </c>
      <c r="F1305" s="265">
        <f t="shared" si="152"/>
        <v>0</v>
      </c>
      <c r="G1305" s="265">
        <f t="shared" si="153"/>
        <v>0</v>
      </c>
      <c r="H1305" s="265">
        <f t="shared" si="154"/>
        <v>0</v>
      </c>
      <c r="I1305" s="265">
        <f t="shared" si="155"/>
        <v>0</v>
      </c>
    </row>
    <row r="1306" spans="5:9" ht="17.25" customHeight="1" x14ac:dyDescent="0.3">
      <c r="E1306" s="265">
        <f t="shared" si="151"/>
        <v>0</v>
      </c>
      <c r="F1306" s="265">
        <f t="shared" si="152"/>
        <v>0</v>
      </c>
      <c r="G1306" s="265">
        <f t="shared" si="153"/>
        <v>0</v>
      </c>
      <c r="H1306" s="265">
        <f t="shared" si="154"/>
        <v>0</v>
      </c>
      <c r="I1306" s="265">
        <f t="shared" si="155"/>
        <v>0</v>
      </c>
    </row>
    <row r="1307" spans="5:9" ht="17.25" customHeight="1" x14ac:dyDescent="0.3">
      <c r="E1307" s="265">
        <f t="shared" si="151"/>
        <v>0</v>
      </c>
      <c r="F1307" s="265">
        <f t="shared" si="152"/>
        <v>0</v>
      </c>
      <c r="G1307" s="265">
        <f t="shared" si="153"/>
        <v>0</v>
      </c>
      <c r="H1307" s="265">
        <f t="shared" si="154"/>
        <v>0</v>
      </c>
      <c r="I1307" s="265">
        <f t="shared" si="155"/>
        <v>0</v>
      </c>
    </row>
    <row r="1308" spans="5:9" ht="17.25" customHeight="1" x14ac:dyDescent="0.3">
      <c r="E1308" s="265">
        <f t="shared" si="151"/>
        <v>0</v>
      </c>
      <c r="F1308" s="265">
        <f t="shared" si="152"/>
        <v>0</v>
      </c>
      <c r="G1308" s="265">
        <f t="shared" si="153"/>
        <v>0</v>
      </c>
      <c r="H1308" s="265">
        <f t="shared" si="154"/>
        <v>0</v>
      </c>
      <c r="I1308" s="265">
        <f t="shared" si="155"/>
        <v>0</v>
      </c>
    </row>
    <row r="1309" spans="5:9" ht="17.25" customHeight="1" x14ac:dyDescent="0.3">
      <c r="E1309" s="265">
        <f t="shared" si="151"/>
        <v>0</v>
      </c>
      <c r="F1309" s="265">
        <f t="shared" si="152"/>
        <v>0</v>
      </c>
      <c r="G1309" s="265">
        <f t="shared" si="153"/>
        <v>0</v>
      </c>
      <c r="H1309" s="265">
        <f t="shared" si="154"/>
        <v>0</v>
      </c>
      <c r="I1309" s="265">
        <f t="shared" si="155"/>
        <v>0</v>
      </c>
    </row>
    <row r="1310" spans="5:9" ht="17.25" customHeight="1" x14ac:dyDescent="0.3">
      <c r="E1310" s="265">
        <f t="shared" si="151"/>
        <v>0</v>
      </c>
      <c r="F1310" s="265">
        <f t="shared" si="152"/>
        <v>0</v>
      </c>
      <c r="G1310" s="265">
        <f t="shared" si="153"/>
        <v>0</v>
      </c>
      <c r="H1310" s="265">
        <f t="shared" si="154"/>
        <v>0</v>
      </c>
      <c r="I1310" s="265">
        <f t="shared" si="155"/>
        <v>0</v>
      </c>
    </row>
    <row r="1311" spans="5:9" ht="17.25" customHeight="1" x14ac:dyDescent="0.3">
      <c r="E1311" s="265">
        <f t="shared" si="151"/>
        <v>0</v>
      </c>
      <c r="F1311" s="265">
        <f t="shared" si="152"/>
        <v>0</v>
      </c>
      <c r="G1311" s="265">
        <f t="shared" si="153"/>
        <v>0</v>
      </c>
      <c r="H1311" s="265">
        <f t="shared" si="154"/>
        <v>0</v>
      </c>
      <c r="I1311" s="265">
        <f t="shared" si="155"/>
        <v>0</v>
      </c>
    </row>
    <row r="1312" spans="5:9" ht="17.25" customHeight="1" x14ac:dyDescent="0.3">
      <c r="E1312" s="265">
        <f t="shared" si="151"/>
        <v>0</v>
      </c>
      <c r="F1312" s="265">
        <f t="shared" si="152"/>
        <v>0</v>
      </c>
      <c r="G1312" s="265">
        <f t="shared" si="153"/>
        <v>0</v>
      </c>
      <c r="H1312" s="265">
        <f t="shared" si="154"/>
        <v>0</v>
      </c>
      <c r="I1312" s="265">
        <f t="shared" si="155"/>
        <v>0</v>
      </c>
    </row>
    <row r="1313" spans="5:9" ht="17.25" customHeight="1" x14ac:dyDescent="0.3">
      <c r="E1313" s="265">
        <f t="shared" si="151"/>
        <v>0</v>
      </c>
      <c r="F1313" s="265">
        <f t="shared" si="152"/>
        <v>0</v>
      </c>
      <c r="G1313" s="265">
        <f t="shared" si="153"/>
        <v>0</v>
      </c>
      <c r="H1313" s="265">
        <f t="shared" si="154"/>
        <v>0</v>
      </c>
      <c r="I1313" s="265">
        <f t="shared" si="155"/>
        <v>0</v>
      </c>
    </row>
    <row r="1314" spans="5:9" ht="17.25" customHeight="1" x14ac:dyDescent="0.3">
      <c r="E1314" s="265">
        <f t="shared" si="151"/>
        <v>0</v>
      </c>
      <c r="F1314" s="265">
        <f t="shared" si="152"/>
        <v>0</v>
      </c>
      <c r="G1314" s="265">
        <f t="shared" si="153"/>
        <v>0</v>
      </c>
      <c r="H1314" s="265">
        <f t="shared" si="154"/>
        <v>0</v>
      </c>
      <c r="I1314" s="265">
        <f t="shared" si="155"/>
        <v>0</v>
      </c>
    </row>
    <row r="1315" spans="5:9" ht="17.25" customHeight="1" x14ac:dyDescent="0.3">
      <c r="E1315" s="265">
        <f t="shared" si="151"/>
        <v>0</v>
      </c>
      <c r="F1315" s="265">
        <f t="shared" si="152"/>
        <v>0</v>
      </c>
      <c r="G1315" s="265">
        <f t="shared" si="153"/>
        <v>0</v>
      </c>
      <c r="H1315" s="265">
        <f t="shared" si="154"/>
        <v>0</v>
      </c>
      <c r="I1315" s="265">
        <f t="shared" si="155"/>
        <v>0</v>
      </c>
    </row>
    <row r="1316" spans="5:9" ht="17.25" customHeight="1" x14ac:dyDescent="0.3">
      <c r="E1316" s="265">
        <f t="shared" si="151"/>
        <v>0</v>
      </c>
      <c r="F1316" s="265">
        <f t="shared" si="152"/>
        <v>0</v>
      </c>
      <c r="G1316" s="265">
        <f t="shared" si="153"/>
        <v>0</v>
      </c>
      <c r="H1316" s="265">
        <f t="shared" si="154"/>
        <v>0</v>
      </c>
      <c r="I1316" s="265">
        <f t="shared" si="155"/>
        <v>0</v>
      </c>
    </row>
    <row r="1317" spans="5:9" ht="17.25" customHeight="1" x14ac:dyDescent="0.3">
      <c r="E1317" s="265">
        <f t="shared" si="151"/>
        <v>0</v>
      </c>
      <c r="F1317" s="265">
        <f t="shared" si="152"/>
        <v>0</v>
      </c>
      <c r="G1317" s="265">
        <f t="shared" si="153"/>
        <v>0</v>
      </c>
      <c r="H1317" s="265">
        <f t="shared" si="154"/>
        <v>0</v>
      </c>
      <c r="I1317" s="265">
        <f t="shared" si="155"/>
        <v>0</v>
      </c>
    </row>
    <row r="1318" spans="5:9" ht="17.25" customHeight="1" x14ac:dyDescent="0.3">
      <c r="E1318" s="265">
        <f t="shared" si="151"/>
        <v>0</v>
      </c>
      <c r="F1318" s="265">
        <f t="shared" si="152"/>
        <v>0</v>
      </c>
      <c r="G1318" s="265">
        <f t="shared" si="153"/>
        <v>0</v>
      </c>
      <c r="H1318" s="265">
        <f t="shared" si="154"/>
        <v>0</v>
      </c>
      <c r="I1318" s="265">
        <f t="shared" si="155"/>
        <v>0</v>
      </c>
    </row>
    <row r="1319" spans="5:9" ht="17.25" customHeight="1" x14ac:dyDescent="0.3">
      <c r="E1319" s="265">
        <f t="shared" si="151"/>
        <v>0</v>
      </c>
      <c r="F1319" s="265">
        <f t="shared" si="152"/>
        <v>0</v>
      </c>
      <c r="G1319" s="265">
        <f t="shared" si="153"/>
        <v>0</v>
      </c>
      <c r="H1319" s="265">
        <f t="shared" si="154"/>
        <v>0</v>
      </c>
      <c r="I1319" s="265">
        <f t="shared" si="155"/>
        <v>0</v>
      </c>
    </row>
    <row r="1320" spans="5:9" ht="17.25" customHeight="1" x14ac:dyDescent="0.3">
      <c r="E1320" s="265">
        <f t="shared" si="151"/>
        <v>0</v>
      </c>
      <c r="F1320" s="265">
        <f t="shared" si="152"/>
        <v>0</v>
      </c>
      <c r="G1320" s="265">
        <f t="shared" si="153"/>
        <v>0</v>
      </c>
      <c r="H1320" s="265">
        <f t="shared" si="154"/>
        <v>0</v>
      </c>
      <c r="I1320" s="265">
        <f t="shared" si="155"/>
        <v>0</v>
      </c>
    </row>
    <row r="1321" spans="5:9" ht="17.25" customHeight="1" x14ac:dyDescent="0.3">
      <c r="E1321" s="265">
        <f t="shared" si="151"/>
        <v>0</v>
      </c>
      <c r="F1321" s="265">
        <f t="shared" si="152"/>
        <v>0</v>
      </c>
      <c r="G1321" s="265">
        <f t="shared" si="153"/>
        <v>0</v>
      </c>
      <c r="H1321" s="265">
        <f t="shared" si="154"/>
        <v>0</v>
      </c>
      <c r="I1321" s="265">
        <f t="shared" si="155"/>
        <v>0</v>
      </c>
    </row>
    <row r="1322" spans="5:9" ht="17.25" customHeight="1" x14ac:dyDescent="0.3">
      <c r="E1322" s="265">
        <f t="shared" si="151"/>
        <v>0</v>
      </c>
      <c r="F1322" s="265">
        <f t="shared" si="152"/>
        <v>0</v>
      </c>
      <c r="G1322" s="265">
        <f t="shared" si="153"/>
        <v>0</v>
      </c>
      <c r="H1322" s="265">
        <f t="shared" si="154"/>
        <v>0</v>
      </c>
      <c r="I1322" s="265">
        <f t="shared" si="155"/>
        <v>0</v>
      </c>
    </row>
    <row r="1323" spans="5:9" ht="17.25" customHeight="1" x14ac:dyDescent="0.3">
      <c r="E1323" s="265">
        <f t="shared" si="151"/>
        <v>0</v>
      </c>
      <c r="F1323" s="265">
        <f t="shared" si="152"/>
        <v>0</v>
      </c>
      <c r="G1323" s="265">
        <f t="shared" si="153"/>
        <v>0</v>
      </c>
      <c r="H1323" s="265">
        <f t="shared" si="154"/>
        <v>0</v>
      </c>
      <c r="I1323" s="265">
        <f t="shared" si="155"/>
        <v>0</v>
      </c>
    </row>
    <row r="1324" spans="5:9" ht="17.25" customHeight="1" x14ac:dyDescent="0.3">
      <c r="E1324" s="265">
        <f t="shared" si="151"/>
        <v>0</v>
      </c>
      <c r="F1324" s="265">
        <f t="shared" si="152"/>
        <v>0</v>
      </c>
      <c r="G1324" s="265">
        <f t="shared" si="153"/>
        <v>0</v>
      </c>
      <c r="H1324" s="265">
        <f t="shared" si="154"/>
        <v>0</v>
      </c>
      <c r="I1324" s="265">
        <f t="shared" si="155"/>
        <v>0</v>
      </c>
    </row>
    <row r="1325" spans="5:9" ht="17.25" customHeight="1" x14ac:dyDescent="0.3">
      <c r="E1325" s="265">
        <f t="shared" si="151"/>
        <v>0</v>
      </c>
      <c r="F1325" s="265">
        <f t="shared" si="152"/>
        <v>0</v>
      </c>
      <c r="G1325" s="265">
        <f t="shared" si="153"/>
        <v>0</v>
      </c>
      <c r="H1325" s="265">
        <f t="shared" si="154"/>
        <v>0</v>
      </c>
      <c r="I1325" s="265">
        <f t="shared" si="155"/>
        <v>0</v>
      </c>
    </row>
    <row r="1326" spans="5:9" ht="17.25" customHeight="1" x14ac:dyDescent="0.3">
      <c r="E1326" s="265">
        <f t="shared" si="151"/>
        <v>0</v>
      </c>
      <c r="F1326" s="265">
        <f t="shared" si="152"/>
        <v>0</v>
      </c>
      <c r="G1326" s="265">
        <f t="shared" si="153"/>
        <v>0</v>
      </c>
      <c r="H1326" s="265">
        <f t="shared" si="154"/>
        <v>0</v>
      </c>
      <c r="I1326" s="265">
        <f t="shared" si="155"/>
        <v>0</v>
      </c>
    </row>
    <row r="1327" spans="5:9" ht="17.25" customHeight="1" x14ac:dyDescent="0.3">
      <c r="E1327" s="265">
        <f t="shared" si="151"/>
        <v>0</v>
      </c>
      <c r="F1327" s="265">
        <f t="shared" si="152"/>
        <v>0</v>
      </c>
      <c r="G1327" s="265">
        <f t="shared" si="153"/>
        <v>0</v>
      </c>
      <c r="H1327" s="265">
        <f t="shared" si="154"/>
        <v>0</v>
      </c>
      <c r="I1327" s="265">
        <f t="shared" si="155"/>
        <v>0</v>
      </c>
    </row>
    <row r="1328" spans="5:9" ht="17.25" customHeight="1" x14ac:dyDescent="0.3">
      <c r="E1328" s="265">
        <f t="shared" si="151"/>
        <v>0</v>
      </c>
      <c r="F1328" s="265">
        <f t="shared" si="152"/>
        <v>0</v>
      </c>
      <c r="G1328" s="265">
        <f t="shared" si="153"/>
        <v>0</v>
      </c>
      <c r="H1328" s="265">
        <f t="shared" si="154"/>
        <v>0</v>
      </c>
      <c r="I1328" s="265">
        <f t="shared" si="155"/>
        <v>0</v>
      </c>
    </row>
    <row r="1329" spans="5:9" ht="17.25" customHeight="1" x14ac:dyDescent="0.3">
      <c r="E1329" s="265">
        <f t="shared" si="151"/>
        <v>0</v>
      </c>
      <c r="F1329" s="265">
        <f t="shared" si="152"/>
        <v>0</v>
      </c>
      <c r="G1329" s="265">
        <f t="shared" si="153"/>
        <v>0</v>
      </c>
      <c r="H1329" s="265">
        <f t="shared" si="154"/>
        <v>0</v>
      </c>
      <c r="I1329" s="265">
        <f t="shared" si="155"/>
        <v>0</v>
      </c>
    </row>
    <row r="1330" spans="5:9" ht="17.25" customHeight="1" x14ac:dyDescent="0.3">
      <c r="E1330" s="265">
        <f t="shared" si="151"/>
        <v>0</v>
      </c>
      <c r="F1330" s="265">
        <f t="shared" si="152"/>
        <v>0</v>
      </c>
      <c r="G1330" s="265">
        <f t="shared" si="153"/>
        <v>0</v>
      </c>
      <c r="H1330" s="265">
        <f t="shared" si="154"/>
        <v>0</v>
      </c>
      <c r="I1330" s="265">
        <f t="shared" si="155"/>
        <v>0</v>
      </c>
    </row>
    <row r="1331" spans="5:9" ht="17.25" customHeight="1" x14ac:dyDescent="0.3">
      <c r="E1331" s="265">
        <f t="shared" si="151"/>
        <v>0</v>
      </c>
      <c r="F1331" s="265">
        <f t="shared" si="152"/>
        <v>0</v>
      </c>
      <c r="G1331" s="265">
        <f t="shared" si="153"/>
        <v>0</v>
      </c>
      <c r="H1331" s="265">
        <f t="shared" si="154"/>
        <v>0</v>
      </c>
      <c r="I1331" s="265">
        <f t="shared" si="155"/>
        <v>0</v>
      </c>
    </row>
    <row r="1332" spans="5:9" ht="17.25" customHeight="1" x14ac:dyDescent="0.3">
      <c r="E1332" s="265">
        <f t="shared" si="151"/>
        <v>0</v>
      </c>
      <c r="F1332" s="265">
        <f t="shared" si="152"/>
        <v>0</v>
      </c>
      <c r="G1332" s="265">
        <f t="shared" si="153"/>
        <v>0</v>
      </c>
      <c r="H1332" s="265">
        <f t="shared" si="154"/>
        <v>0</v>
      </c>
      <c r="I1332" s="265">
        <f t="shared" si="155"/>
        <v>0</v>
      </c>
    </row>
    <row r="1333" spans="5:9" ht="17.25" customHeight="1" x14ac:dyDescent="0.3">
      <c r="E1333" s="265">
        <f t="shared" si="151"/>
        <v>0</v>
      </c>
      <c r="F1333" s="265">
        <f t="shared" si="152"/>
        <v>0</v>
      </c>
      <c r="G1333" s="265">
        <f t="shared" si="153"/>
        <v>0</v>
      </c>
      <c r="H1333" s="265">
        <f t="shared" si="154"/>
        <v>0</v>
      </c>
      <c r="I1333" s="265">
        <f t="shared" si="155"/>
        <v>0</v>
      </c>
    </row>
    <row r="1334" spans="5:9" ht="17.25" customHeight="1" x14ac:dyDescent="0.3">
      <c r="E1334" s="265">
        <f t="shared" si="151"/>
        <v>0</v>
      </c>
      <c r="F1334" s="265">
        <f t="shared" si="152"/>
        <v>0</v>
      </c>
      <c r="G1334" s="265">
        <f t="shared" si="153"/>
        <v>0</v>
      </c>
      <c r="H1334" s="265">
        <f t="shared" si="154"/>
        <v>0</v>
      </c>
      <c r="I1334" s="265">
        <f t="shared" si="155"/>
        <v>0</v>
      </c>
    </row>
    <row r="1335" spans="5:9" ht="17.25" customHeight="1" x14ac:dyDescent="0.3">
      <c r="E1335" s="265">
        <f t="shared" si="151"/>
        <v>0</v>
      </c>
      <c r="F1335" s="265">
        <f t="shared" si="152"/>
        <v>0</v>
      </c>
      <c r="G1335" s="265">
        <f t="shared" si="153"/>
        <v>0</v>
      </c>
      <c r="H1335" s="265">
        <f t="shared" si="154"/>
        <v>0</v>
      </c>
      <c r="I1335" s="265">
        <f t="shared" si="155"/>
        <v>0</v>
      </c>
    </row>
    <row r="1336" spans="5:9" ht="17.25" customHeight="1" x14ac:dyDescent="0.3">
      <c r="E1336" s="265">
        <f t="shared" si="151"/>
        <v>0</v>
      </c>
      <c r="F1336" s="265">
        <f t="shared" si="152"/>
        <v>0</v>
      </c>
      <c r="G1336" s="265">
        <f t="shared" si="153"/>
        <v>0</v>
      </c>
      <c r="H1336" s="265">
        <f t="shared" si="154"/>
        <v>0</v>
      </c>
      <c r="I1336" s="265">
        <f t="shared" si="155"/>
        <v>0</v>
      </c>
    </row>
    <row r="1337" spans="5:9" ht="17.25" customHeight="1" x14ac:dyDescent="0.3">
      <c r="E1337" s="265">
        <f t="shared" si="151"/>
        <v>0</v>
      </c>
      <c r="F1337" s="265">
        <f t="shared" si="152"/>
        <v>0</v>
      </c>
      <c r="G1337" s="265">
        <f t="shared" si="153"/>
        <v>0</v>
      </c>
      <c r="H1337" s="265">
        <f t="shared" si="154"/>
        <v>0</v>
      </c>
      <c r="I1337" s="265">
        <f t="shared" si="155"/>
        <v>0</v>
      </c>
    </row>
    <row r="1338" spans="5:9" ht="17.25" customHeight="1" x14ac:dyDescent="0.3">
      <c r="E1338" s="265">
        <f t="shared" si="151"/>
        <v>0</v>
      </c>
      <c r="F1338" s="265">
        <f t="shared" si="152"/>
        <v>0</v>
      </c>
      <c r="G1338" s="265">
        <f t="shared" si="153"/>
        <v>0</v>
      </c>
      <c r="H1338" s="265">
        <f t="shared" si="154"/>
        <v>0</v>
      </c>
      <c r="I1338" s="265">
        <f t="shared" si="155"/>
        <v>0</v>
      </c>
    </row>
    <row r="1339" spans="5:9" ht="17.25" customHeight="1" x14ac:dyDescent="0.3">
      <c r="E1339" s="265">
        <f t="shared" si="151"/>
        <v>0</v>
      </c>
      <c r="F1339" s="265">
        <f t="shared" si="152"/>
        <v>0</v>
      </c>
      <c r="G1339" s="265">
        <f t="shared" si="153"/>
        <v>0</v>
      </c>
      <c r="H1339" s="265">
        <f t="shared" si="154"/>
        <v>0</v>
      </c>
      <c r="I1339" s="265">
        <f t="shared" si="155"/>
        <v>0</v>
      </c>
    </row>
    <row r="1340" spans="5:9" ht="17.25" customHeight="1" x14ac:dyDescent="0.3">
      <c r="E1340" s="265">
        <f t="shared" si="151"/>
        <v>0</v>
      </c>
      <c r="F1340" s="265">
        <f t="shared" si="152"/>
        <v>0</v>
      </c>
      <c r="G1340" s="265">
        <f t="shared" si="153"/>
        <v>0</v>
      </c>
      <c r="H1340" s="265">
        <f t="shared" si="154"/>
        <v>0</v>
      </c>
      <c r="I1340" s="265">
        <f t="shared" si="155"/>
        <v>0</v>
      </c>
    </row>
    <row r="1341" spans="5:9" ht="17.25" customHeight="1" x14ac:dyDescent="0.3">
      <c r="E1341" s="265">
        <f t="shared" si="151"/>
        <v>0</v>
      </c>
      <c r="F1341" s="265">
        <f t="shared" si="152"/>
        <v>0</v>
      </c>
      <c r="G1341" s="265">
        <f t="shared" si="153"/>
        <v>0</v>
      </c>
      <c r="H1341" s="265">
        <f t="shared" si="154"/>
        <v>0</v>
      </c>
      <c r="I1341" s="265">
        <f t="shared" si="155"/>
        <v>0</v>
      </c>
    </row>
    <row r="1342" spans="5:9" ht="17.25" customHeight="1" x14ac:dyDescent="0.3">
      <c r="E1342" s="265">
        <f t="shared" si="151"/>
        <v>0</v>
      </c>
      <c r="F1342" s="265">
        <f t="shared" si="152"/>
        <v>0</v>
      </c>
      <c r="G1342" s="265">
        <f t="shared" si="153"/>
        <v>0</v>
      </c>
      <c r="H1342" s="265">
        <f t="shared" si="154"/>
        <v>0</v>
      </c>
      <c r="I1342" s="265">
        <f t="shared" si="155"/>
        <v>0</v>
      </c>
    </row>
    <row r="1343" spans="5:9" ht="17.25" customHeight="1" x14ac:dyDescent="0.3">
      <c r="E1343" s="265">
        <f t="shared" si="151"/>
        <v>0</v>
      </c>
      <c r="F1343" s="265">
        <f t="shared" si="152"/>
        <v>0</v>
      </c>
      <c r="G1343" s="265">
        <f t="shared" si="153"/>
        <v>0</v>
      </c>
      <c r="H1343" s="265">
        <f t="shared" si="154"/>
        <v>0</v>
      </c>
      <c r="I1343" s="265">
        <f t="shared" si="155"/>
        <v>0</v>
      </c>
    </row>
    <row r="1344" spans="5:9" ht="17.25" customHeight="1" x14ac:dyDescent="0.3">
      <c r="E1344" s="265">
        <f t="shared" si="151"/>
        <v>0</v>
      </c>
      <c r="F1344" s="265">
        <f t="shared" si="152"/>
        <v>0</v>
      </c>
      <c r="G1344" s="265">
        <f t="shared" si="153"/>
        <v>0</v>
      </c>
      <c r="H1344" s="265">
        <f t="shared" si="154"/>
        <v>0</v>
      </c>
      <c r="I1344" s="265">
        <f t="shared" si="155"/>
        <v>0</v>
      </c>
    </row>
    <row r="1345" spans="5:9" ht="17.25" customHeight="1" x14ac:dyDescent="0.3">
      <c r="E1345" s="265">
        <f t="shared" si="151"/>
        <v>0</v>
      </c>
      <c r="F1345" s="265">
        <f t="shared" si="152"/>
        <v>0</v>
      </c>
      <c r="G1345" s="265">
        <f t="shared" si="153"/>
        <v>0</v>
      </c>
      <c r="H1345" s="265">
        <f t="shared" si="154"/>
        <v>0</v>
      </c>
      <c r="I1345" s="265">
        <f t="shared" si="155"/>
        <v>0</v>
      </c>
    </row>
    <row r="1346" spans="5:9" ht="17.25" customHeight="1" x14ac:dyDescent="0.3">
      <c r="E1346" s="265">
        <f t="shared" si="151"/>
        <v>0</v>
      </c>
      <c r="F1346" s="265">
        <f t="shared" si="152"/>
        <v>0</v>
      </c>
      <c r="G1346" s="265">
        <f t="shared" si="153"/>
        <v>0</v>
      </c>
      <c r="H1346" s="265">
        <f t="shared" si="154"/>
        <v>0</v>
      </c>
      <c r="I1346" s="265">
        <f t="shared" si="155"/>
        <v>0</v>
      </c>
    </row>
    <row r="1347" spans="5:9" ht="17.25" customHeight="1" x14ac:dyDescent="0.3">
      <c r="E1347" s="265">
        <f t="shared" si="151"/>
        <v>0</v>
      </c>
      <c r="F1347" s="265">
        <f t="shared" si="152"/>
        <v>0</v>
      </c>
      <c r="G1347" s="265">
        <f t="shared" si="153"/>
        <v>0</v>
      </c>
      <c r="H1347" s="265">
        <f t="shared" si="154"/>
        <v>0</v>
      </c>
      <c r="I1347" s="265">
        <f t="shared" si="155"/>
        <v>0</v>
      </c>
    </row>
    <row r="1348" spans="5:9" ht="17.25" customHeight="1" x14ac:dyDescent="0.3">
      <c r="E1348" s="265">
        <f t="shared" si="151"/>
        <v>0</v>
      </c>
      <c r="F1348" s="265">
        <f t="shared" si="152"/>
        <v>0</v>
      </c>
      <c r="G1348" s="265">
        <f t="shared" si="153"/>
        <v>0</v>
      </c>
      <c r="H1348" s="265">
        <f t="shared" si="154"/>
        <v>0</v>
      </c>
      <c r="I1348" s="265">
        <f t="shared" si="155"/>
        <v>0</v>
      </c>
    </row>
    <row r="1349" spans="5:9" ht="17.25" customHeight="1" x14ac:dyDescent="0.3">
      <c r="E1349" s="265">
        <f t="shared" si="151"/>
        <v>0</v>
      </c>
      <c r="F1349" s="265">
        <f t="shared" si="152"/>
        <v>0</v>
      </c>
      <c r="G1349" s="265">
        <f t="shared" si="153"/>
        <v>0</v>
      </c>
      <c r="H1349" s="265">
        <f t="shared" si="154"/>
        <v>0</v>
      </c>
      <c r="I1349" s="265">
        <f t="shared" si="155"/>
        <v>0</v>
      </c>
    </row>
    <row r="1350" spans="5:9" ht="17.25" customHeight="1" x14ac:dyDescent="0.3">
      <c r="E1350" s="265">
        <f t="shared" si="151"/>
        <v>0</v>
      </c>
      <c r="F1350" s="265">
        <f t="shared" si="152"/>
        <v>0</v>
      </c>
      <c r="G1350" s="265">
        <f t="shared" si="153"/>
        <v>0</v>
      </c>
      <c r="H1350" s="265">
        <f t="shared" si="154"/>
        <v>0</v>
      </c>
      <c r="I1350" s="265">
        <f t="shared" si="155"/>
        <v>0</v>
      </c>
    </row>
    <row r="1351" spans="5:9" ht="17.25" customHeight="1" x14ac:dyDescent="0.3">
      <c r="E1351" s="265">
        <f t="shared" si="151"/>
        <v>0</v>
      </c>
      <c r="F1351" s="265">
        <f t="shared" si="152"/>
        <v>0</v>
      </c>
      <c r="G1351" s="265">
        <f t="shared" si="153"/>
        <v>0</v>
      </c>
      <c r="H1351" s="265">
        <f t="shared" si="154"/>
        <v>0</v>
      </c>
      <c r="I1351" s="265">
        <f t="shared" si="155"/>
        <v>0</v>
      </c>
    </row>
    <row r="1352" spans="5:9" ht="17.25" customHeight="1" x14ac:dyDescent="0.3">
      <c r="E1352" s="265">
        <f t="shared" si="151"/>
        <v>0</v>
      </c>
      <c r="F1352" s="265">
        <f t="shared" si="152"/>
        <v>0</v>
      </c>
      <c r="G1352" s="265">
        <f t="shared" si="153"/>
        <v>0</v>
      </c>
      <c r="H1352" s="265">
        <f t="shared" si="154"/>
        <v>0</v>
      </c>
      <c r="I1352" s="265">
        <f t="shared" si="155"/>
        <v>0</v>
      </c>
    </row>
    <row r="1353" spans="5:9" ht="17.25" customHeight="1" x14ac:dyDescent="0.3">
      <c r="E1353" s="265">
        <f t="shared" si="151"/>
        <v>0</v>
      </c>
      <c r="F1353" s="265">
        <f t="shared" si="152"/>
        <v>0</v>
      </c>
      <c r="G1353" s="265">
        <f t="shared" si="153"/>
        <v>0</v>
      </c>
      <c r="H1353" s="265">
        <f t="shared" si="154"/>
        <v>0</v>
      </c>
      <c r="I1353" s="265">
        <f t="shared" si="155"/>
        <v>0</v>
      </c>
    </row>
    <row r="1354" spans="5:9" ht="17.25" customHeight="1" x14ac:dyDescent="0.3">
      <c r="E1354" s="265">
        <f t="shared" si="151"/>
        <v>0</v>
      </c>
      <c r="F1354" s="265">
        <f t="shared" si="152"/>
        <v>0</v>
      </c>
      <c r="G1354" s="265">
        <f t="shared" si="153"/>
        <v>0</v>
      </c>
      <c r="H1354" s="265">
        <f t="shared" si="154"/>
        <v>0</v>
      </c>
      <c r="I1354" s="265">
        <f t="shared" si="155"/>
        <v>0</v>
      </c>
    </row>
    <row r="1355" spans="5:9" ht="17.25" customHeight="1" x14ac:dyDescent="0.3">
      <c r="E1355" s="265">
        <f t="shared" ref="E1355:E1418" si="156">SUM(F1355,G1355,H1355,I1355)</f>
        <v>0</v>
      </c>
      <c r="F1355" s="265">
        <f t="shared" ref="F1355:F1418" si="157">SUM(M1355,Q1355,AI1355,AM1355,BV1355,BZ1355,DC1355,DG1355,DS1355,DW1355,EM1355,EN1355,EO1355,EY1355,EZ1355,FA1355,GM1355,GQ1355,HL1355,HP1355,IH1355,IL1355,)</f>
        <v>0</v>
      </c>
      <c r="G1355" s="265">
        <f t="shared" ref="G1355:G1418" si="158">SUM(N1355,R1355,AJ1355,AN1355,BW1355,CA1355,DD1355,DH1355,DT1355,DX1355,EP1355,EQ1355,ER1355,FB1355,FC1355,FD1355,GN1355,GR1355,HM1355,HQ1355,II1355,IM1355,)</f>
        <v>0</v>
      </c>
      <c r="H1355" s="265">
        <f t="shared" ref="H1355:H1418" si="159">SUM(O1355,S1355,U1355,W1355,Y1355,AA1355,AK1355,AO1355,AQ1355,AS1355,AU1355,AW1355,BC1355,BE1355,AY1355,FK1355,FL1355,FM1355,FQ1355,FR1355,BX1355,CB1355,DE1355,DI1355,DU1355,DY1355,ES1355,ET1355,EU1355,FE1355,FF1355,FG1355,GO1355,GS1355,HN1355,HR1355,HT1355,HV1355,HX1355,HZ1355,IJ1355,IN1355,IP1355,IR1355,IT1355,IV1355,FS1355,FW1355,FX1355,FY1355,GC1355,GD1355,GE1355,GU1355,GW1355,GY1355,HA1355,HC1355,IB1355,IX1355,IZ1355,DK1355,DM1355,DO1355,DQ1355,IF1355,EA1355,EC1355,EE1355,EG1355,ID1355)</f>
        <v>0</v>
      </c>
      <c r="I1355" s="265">
        <f t="shared" ref="I1355:I1418" si="160">SUM(P1355,T1355,V1355,X1355,Z1355,AB1355,AL1355,AP1355,AR1355,AT1355,AV1355,AX1355,BD1355,BF1355,BY1355,CC1355,DF1355,DJ1355,DV1355,DZ1355,EV1355,EW1355,EX1355,FH1355,FI1355,FJ1355,GP1355,GT1355,HO1355,HS1355,HU1355,HW1355,HY1355,IK1355,IO1355,IQ1355,IS1355,IU1355,JA1355,AZ1355,DL1355,DN1355,DP1355,DR1355,FN1355,FO1355,FP1355,FT1355,FU1355,FV1355,FZ1355,GA1355,GB1355,GF1355,GG1355,GH1355,GV1355,GX1355,GZ1355,HB1355,HD1355,IA1355,IC1355,IG1355,IW1355,IY1355,EB1355,ED1355,EF1355,EH1355,IE1355)</f>
        <v>0</v>
      </c>
    </row>
    <row r="1356" spans="5:9" ht="17.25" customHeight="1" x14ac:dyDescent="0.3">
      <c r="E1356" s="265">
        <f t="shared" si="156"/>
        <v>0</v>
      </c>
      <c r="F1356" s="265">
        <f t="shared" si="157"/>
        <v>0</v>
      </c>
      <c r="G1356" s="265">
        <f t="shared" si="158"/>
        <v>0</v>
      </c>
      <c r="H1356" s="265">
        <f t="shared" si="159"/>
        <v>0</v>
      </c>
      <c r="I1356" s="265">
        <f t="shared" si="160"/>
        <v>0</v>
      </c>
    </row>
    <row r="1357" spans="5:9" ht="17.25" customHeight="1" x14ac:dyDescent="0.3">
      <c r="E1357" s="265">
        <f t="shared" si="156"/>
        <v>0</v>
      </c>
      <c r="F1357" s="265">
        <f t="shared" si="157"/>
        <v>0</v>
      </c>
      <c r="G1357" s="265">
        <f t="shared" si="158"/>
        <v>0</v>
      </c>
      <c r="H1357" s="265">
        <f t="shared" si="159"/>
        <v>0</v>
      </c>
      <c r="I1357" s="265">
        <f t="shared" si="160"/>
        <v>0</v>
      </c>
    </row>
    <row r="1358" spans="5:9" ht="17.25" customHeight="1" x14ac:dyDescent="0.3">
      <c r="E1358" s="265">
        <f t="shared" si="156"/>
        <v>0</v>
      </c>
      <c r="F1358" s="265">
        <f t="shared" si="157"/>
        <v>0</v>
      </c>
      <c r="G1358" s="265">
        <f t="shared" si="158"/>
        <v>0</v>
      </c>
      <c r="H1358" s="265">
        <f t="shared" si="159"/>
        <v>0</v>
      </c>
      <c r="I1358" s="265">
        <f t="shared" si="160"/>
        <v>0</v>
      </c>
    </row>
    <row r="1359" spans="5:9" ht="17.25" customHeight="1" x14ac:dyDescent="0.3">
      <c r="E1359" s="265">
        <f t="shared" si="156"/>
        <v>0</v>
      </c>
      <c r="F1359" s="265">
        <f t="shared" si="157"/>
        <v>0</v>
      </c>
      <c r="G1359" s="265">
        <f t="shared" si="158"/>
        <v>0</v>
      </c>
      <c r="H1359" s="265">
        <f t="shared" si="159"/>
        <v>0</v>
      </c>
      <c r="I1359" s="265">
        <f t="shared" si="160"/>
        <v>0</v>
      </c>
    </row>
    <row r="1360" spans="5:9" ht="17.25" customHeight="1" x14ac:dyDescent="0.3">
      <c r="E1360" s="265">
        <f t="shared" si="156"/>
        <v>0</v>
      </c>
      <c r="F1360" s="265">
        <f t="shared" si="157"/>
        <v>0</v>
      </c>
      <c r="G1360" s="265">
        <f t="shared" si="158"/>
        <v>0</v>
      </c>
      <c r="H1360" s="265">
        <f t="shared" si="159"/>
        <v>0</v>
      </c>
      <c r="I1360" s="265">
        <f t="shared" si="160"/>
        <v>0</v>
      </c>
    </row>
    <row r="1361" spans="5:9" ht="17.25" customHeight="1" x14ac:dyDescent="0.3">
      <c r="E1361" s="265">
        <f t="shared" si="156"/>
        <v>0</v>
      </c>
      <c r="F1361" s="265">
        <f t="shared" si="157"/>
        <v>0</v>
      </c>
      <c r="G1361" s="265">
        <f t="shared" si="158"/>
        <v>0</v>
      </c>
      <c r="H1361" s="265">
        <f t="shared" si="159"/>
        <v>0</v>
      </c>
      <c r="I1361" s="265">
        <f t="shared" si="160"/>
        <v>0</v>
      </c>
    </row>
    <row r="1362" spans="5:9" ht="17.25" customHeight="1" x14ac:dyDescent="0.3">
      <c r="E1362" s="265">
        <f t="shared" si="156"/>
        <v>0</v>
      </c>
      <c r="F1362" s="265">
        <f t="shared" si="157"/>
        <v>0</v>
      </c>
      <c r="G1362" s="265">
        <f t="shared" si="158"/>
        <v>0</v>
      </c>
      <c r="H1362" s="265">
        <f t="shared" si="159"/>
        <v>0</v>
      </c>
      <c r="I1362" s="265">
        <f t="shared" si="160"/>
        <v>0</v>
      </c>
    </row>
    <row r="1363" spans="5:9" ht="17.25" customHeight="1" x14ac:dyDescent="0.3">
      <c r="E1363" s="265">
        <f t="shared" si="156"/>
        <v>0</v>
      </c>
      <c r="F1363" s="265">
        <f t="shared" si="157"/>
        <v>0</v>
      </c>
      <c r="G1363" s="265">
        <f t="shared" si="158"/>
        <v>0</v>
      </c>
      <c r="H1363" s="265">
        <f t="shared" si="159"/>
        <v>0</v>
      </c>
      <c r="I1363" s="265">
        <f t="shared" si="160"/>
        <v>0</v>
      </c>
    </row>
    <row r="1364" spans="5:9" ht="17.25" customHeight="1" x14ac:dyDescent="0.3">
      <c r="E1364" s="265">
        <f t="shared" si="156"/>
        <v>0</v>
      </c>
      <c r="F1364" s="265">
        <f t="shared" si="157"/>
        <v>0</v>
      </c>
      <c r="G1364" s="265">
        <f t="shared" si="158"/>
        <v>0</v>
      </c>
      <c r="H1364" s="265">
        <f t="shared" si="159"/>
        <v>0</v>
      </c>
      <c r="I1364" s="265">
        <f t="shared" si="160"/>
        <v>0</v>
      </c>
    </row>
    <row r="1365" spans="5:9" ht="17.25" customHeight="1" x14ac:dyDescent="0.3">
      <c r="E1365" s="265">
        <f t="shared" si="156"/>
        <v>0</v>
      </c>
      <c r="F1365" s="265">
        <f t="shared" si="157"/>
        <v>0</v>
      </c>
      <c r="G1365" s="265">
        <f t="shared" si="158"/>
        <v>0</v>
      </c>
      <c r="H1365" s="265">
        <f t="shared" si="159"/>
        <v>0</v>
      </c>
      <c r="I1365" s="265">
        <f t="shared" si="160"/>
        <v>0</v>
      </c>
    </row>
    <row r="1366" spans="5:9" ht="17.25" customHeight="1" x14ac:dyDescent="0.3">
      <c r="E1366" s="265">
        <f t="shared" si="156"/>
        <v>0</v>
      </c>
      <c r="F1366" s="265">
        <f t="shared" si="157"/>
        <v>0</v>
      </c>
      <c r="G1366" s="265">
        <f t="shared" si="158"/>
        <v>0</v>
      </c>
      <c r="H1366" s="265">
        <f t="shared" si="159"/>
        <v>0</v>
      </c>
      <c r="I1366" s="265">
        <f t="shared" si="160"/>
        <v>0</v>
      </c>
    </row>
    <row r="1367" spans="5:9" ht="17.25" customHeight="1" x14ac:dyDescent="0.3">
      <c r="E1367" s="265">
        <f t="shared" si="156"/>
        <v>0</v>
      </c>
      <c r="F1367" s="265">
        <f t="shared" si="157"/>
        <v>0</v>
      </c>
      <c r="G1367" s="265">
        <f t="shared" si="158"/>
        <v>0</v>
      </c>
      <c r="H1367" s="265">
        <f t="shared" si="159"/>
        <v>0</v>
      </c>
      <c r="I1367" s="265">
        <f t="shared" si="160"/>
        <v>0</v>
      </c>
    </row>
    <row r="1368" spans="5:9" ht="17.25" customHeight="1" x14ac:dyDescent="0.3">
      <c r="E1368" s="265">
        <f t="shared" si="156"/>
        <v>0</v>
      </c>
      <c r="F1368" s="265">
        <f t="shared" si="157"/>
        <v>0</v>
      </c>
      <c r="G1368" s="265">
        <f t="shared" si="158"/>
        <v>0</v>
      </c>
      <c r="H1368" s="265">
        <f t="shared" si="159"/>
        <v>0</v>
      </c>
      <c r="I1368" s="265">
        <f t="shared" si="160"/>
        <v>0</v>
      </c>
    </row>
    <row r="1369" spans="5:9" ht="17.25" customHeight="1" x14ac:dyDescent="0.3">
      <c r="E1369" s="265">
        <f t="shared" si="156"/>
        <v>0</v>
      </c>
      <c r="F1369" s="265">
        <f t="shared" si="157"/>
        <v>0</v>
      </c>
      <c r="G1369" s="265">
        <f t="shared" si="158"/>
        <v>0</v>
      </c>
      <c r="H1369" s="265">
        <f t="shared" si="159"/>
        <v>0</v>
      </c>
      <c r="I1369" s="265">
        <f t="shared" si="160"/>
        <v>0</v>
      </c>
    </row>
    <row r="1370" spans="5:9" ht="17.25" customHeight="1" x14ac:dyDescent="0.3">
      <c r="E1370" s="265">
        <f t="shared" si="156"/>
        <v>0</v>
      </c>
      <c r="F1370" s="265">
        <f t="shared" si="157"/>
        <v>0</v>
      </c>
      <c r="G1370" s="265">
        <f t="shared" si="158"/>
        <v>0</v>
      </c>
      <c r="H1370" s="265">
        <f t="shared" si="159"/>
        <v>0</v>
      </c>
      <c r="I1370" s="265">
        <f t="shared" si="160"/>
        <v>0</v>
      </c>
    </row>
    <row r="1371" spans="5:9" ht="17.25" customHeight="1" x14ac:dyDescent="0.3">
      <c r="E1371" s="265">
        <f t="shared" si="156"/>
        <v>0</v>
      </c>
      <c r="F1371" s="265">
        <f t="shared" si="157"/>
        <v>0</v>
      </c>
      <c r="G1371" s="265">
        <f t="shared" si="158"/>
        <v>0</v>
      </c>
      <c r="H1371" s="265">
        <f t="shared" si="159"/>
        <v>0</v>
      </c>
      <c r="I1371" s="265">
        <f t="shared" si="160"/>
        <v>0</v>
      </c>
    </row>
    <row r="1372" spans="5:9" ht="17.25" customHeight="1" x14ac:dyDescent="0.3">
      <c r="E1372" s="265">
        <f t="shared" si="156"/>
        <v>0</v>
      </c>
      <c r="F1372" s="265">
        <f t="shared" si="157"/>
        <v>0</v>
      </c>
      <c r="G1372" s="265">
        <f t="shared" si="158"/>
        <v>0</v>
      </c>
      <c r="H1372" s="265">
        <f t="shared" si="159"/>
        <v>0</v>
      </c>
      <c r="I1372" s="265">
        <f t="shared" si="160"/>
        <v>0</v>
      </c>
    </row>
    <row r="1373" spans="5:9" ht="17.25" customHeight="1" x14ac:dyDescent="0.3">
      <c r="E1373" s="265">
        <f t="shared" si="156"/>
        <v>0</v>
      </c>
      <c r="F1373" s="265">
        <f t="shared" si="157"/>
        <v>0</v>
      </c>
      <c r="G1373" s="265">
        <f t="shared" si="158"/>
        <v>0</v>
      </c>
      <c r="H1373" s="265">
        <f t="shared" si="159"/>
        <v>0</v>
      </c>
      <c r="I1373" s="265">
        <f t="shared" si="160"/>
        <v>0</v>
      </c>
    </row>
    <row r="1374" spans="5:9" ht="17.25" customHeight="1" x14ac:dyDescent="0.3">
      <c r="E1374" s="265">
        <f t="shared" si="156"/>
        <v>0</v>
      </c>
      <c r="F1374" s="265">
        <f t="shared" si="157"/>
        <v>0</v>
      </c>
      <c r="G1374" s="265">
        <f t="shared" si="158"/>
        <v>0</v>
      </c>
      <c r="H1374" s="265">
        <f t="shared" si="159"/>
        <v>0</v>
      </c>
      <c r="I1374" s="265">
        <f t="shared" si="160"/>
        <v>0</v>
      </c>
    </row>
    <row r="1375" spans="5:9" ht="17.25" customHeight="1" x14ac:dyDescent="0.3">
      <c r="E1375" s="265">
        <f t="shared" si="156"/>
        <v>0</v>
      </c>
      <c r="F1375" s="265">
        <f t="shared" si="157"/>
        <v>0</v>
      </c>
      <c r="G1375" s="265">
        <f t="shared" si="158"/>
        <v>0</v>
      </c>
      <c r="H1375" s="265">
        <f t="shared" si="159"/>
        <v>0</v>
      </c>
      <c r="I1375" s="265">
        <f t="shared" si="160"/>
        <v>0</v>
      </c>
    </row>
    <row r="1376" spans="5:9" ht="17.25" customHeight="1" x14ac:dyDescent="0.3">
      <c r="E1376" s="265">
        <f t="shared" si="156"/>
        <v>0</v>
      </c>
      <c r="F1376" s="265">
        <f t="shared" si="157"/>
        <v>0</v>
      </c>
      <c r="G1376" s="265">
        <f t="shared" si="158"/>
        <v>0</v>
      </c>
      <c r="H1376" s="265">
        <f t="shared" si="159"/>
        <v>0</v>
      </c>
      <c r="I1376" s="265">
        <f t="shared" si="160"/>
        <v>0</v>
      </c>
    </row>
    <row r="1377" spans="5:9" ht="17.25" customHeight="1" x14ac:dyDescent="0.3">
      <c r="E1377" s="265">
        <f t="shared" si="156"/>
        <v>0</v>
      </c>
      <c r="F1377" s="265">
        <f t="shared" si="157"/>
        <v>0</v>
      </c>
      <c r="G1377" s="265">
        <f t="shared" si="158"/>
        <v>0</v>
      </c>
      <c r="H1377" s="265">
        <f t="shared" si="159"/>
        <v>0</v>
      </c>
      <c r="I1377" s="265">
        <f t="shared" si="160"/>
        <v>0</v>
      </c>
    </row>
    <row r="1378" spans="5:9" ht="17.25" customHeight="1" x14ac:dyDescent="0.3">
      <c r="E1378" s="265">
        <f t="shared" si="156"/>
        <v>0</v>
      </c>
      <c r="F1378" s="265">
        <f t="shared" si="157"/>
        <v>0</v>
      </c>
      <c r="G1378" s="265">
        <f t="shared" si="158"/>
        <v>0</v>
      </c>
      <c r="H1378" s="265">
        <f t="shared" si="159"/>
        <v>0</v>
      </c>
      <c r="I1378" s="265">
        <f t="shared" si="160"/>
        <v>0</v>
      </c>
    </row>
    <row r="1379" spans="5:9" ht="17.25" customHeight="1" x14ac:dyDescent="0.3">
      <c r="E1379" s="265">
        <f t="shared" si="156"/>
        <v>0</v>
      </c>
      <c r="F1379" s="265">
        <f t="shared" si="157"/>
        <v>0</v>
      </c>
      <c r="G1379" s="265">
        <f t="shared" si="158"/>
        <v>0</v>
      </c>
      <c r="H1379" s="265">
        <f t="shared" si="159"/>
        <v>0</v>
      </c>
      <c r="I1379" s="265">
        <f t="shared" si="160"/>
        <v>0</v>
      </c>
    </row>
    <row r="1380" spans="5:9" ht="17.25" customHeight="1" x14ac:dyDescent="0.3">
      <c r="E1380" s="265">
        <f t="shared" si="156"/>
        <v>0</v>
      </c>
      <c r="F1380" s="265">
        <f t="shared" si="157"/>
        <v>0</v>
      </c>
      <c r="G1380" s="265">
        <f t="shared" si="158"/>
        <v>0</v>
      </c>
      <c r="H1380" s="265">
        <f t="shared" si="159"/>
        <v>0</v>
      </c>
      <c r="I1380" s="265">
        <f t="shared" si="160"/>
        <v>0</v>
      </c>
    </row>
    <row r="1381" spans="5:9" ht="17.25" customHeight="1" x14ac:dyDescent="0.3">
      <c r="E1381" s="265">
        <f t="shared" si="156"/>
        <v>0</v>
      </c>
      <c r="F1381" s="265">
        <f t="shared" si="157"/>
        <v>0</v>
      </c>
      <c r="G1381" s="265">
        <f t="shared" si="158"/>
        <v>0</v>
      </c>
      <c r="H1381" s="265">
        <f t="shared" si="159"/>
        <v>0</v>
      </c>
      <c r="I1381" s="265">
        <f t="shared" si="160"/>
        <v>0</v>
      </c>
    </row>
    <row r="1382" spans="5:9" ht="17.25" customHeight="1" x14ac:dyDescent="0.3">
      <c r="E1382" s="265">
        <f t="shared" si="156"/>
        <v>0</v>
      </c>
      <c r="F1382" s="265">
        <f t="shared" si="157"/>
        <v>0</v>
      </c>
      <c r="G1382" s="265">
        <f t="shared" si="158"/>
        <v>0</v>
      </c>
      <c r="H1382" s="265">
        <f t="shared" si="159"/>
        <v>0</v>
      </c>
      <c r="I1382" s="265">
        <f t="shared" si="160"/>
        <v>0</v>
      </c>
    </row>
    <row r="1383" spans="5:9" ht="17.25" customHeight="1" x14ac:dyDescent="0.3">
      <c r="E1383" s="265">
        <f t="shared" si="156"/>
        <v>0</v>
      </c>
      <c r="F1383" s="265">
        <f t="shared" si="157"/>
        <v>0</v>
      </c>
      <c r="G1383" s="265">
        <f t="shared" si="158"/>
        <v>0</v>
      </c>
      <c r="H1383" s="265">
        <f t="shared" si="159"/>
        <v>0</v>
      </c>
      <c r="I1383" s="265">
        <f t="shared" si="160"/>
        <v>0</v>
      </c>
    </row>
    <row r="1384" spans="5:9" ht="17.25" customHeight="1" x14ac:dyDescent="0.3">
      <c r="E1384" s="265">
        <f t="shared" si="156"/>
        <v>0</v>
      </c>
      <c r="F1384" s="265">
        <f t="shared" si="157"/>
        <v>0</v>
      </c>
      <c r="G1384" s="265">
        <f t="shared" si="158"/>
        <v>0</v>
      </c>
      <c r="H1384" s="265">
        <f t="shared" si="159"/>
        <v>0</v>
      </c>
      <c r="I1384" s="265">
        <f t="shared" si="160"/>
        <v>0</v>
      </c>
    </row>
    <row r="1385" spans="5:9" ht="17.25" customHeight="1" x14ac:dyDescent="0.3">
      <c r="E1385" s="265">
        <f t="shared" si="156"/>
        <v>0</v>
      </c>
      <c r="F1385" s="265">
        <f t="shared" si="157"/>
        <v>0</v>
      </c>
      <c r="G1385" s="265">
        <f t="shared" si="158"/>
        <v>0</v>
      </c>
      <c r="H1385" s="265">
        <f t="shared" si="159"/>
        <v>0</v>
      </c>
      <c r="I1385" s="265">
        <f t="shared" si="160"/>
        <v>0</v>
      </c>
    </row>
    <row r="1386" spans="5:9" ht="17.25" customHeight="1" x14ac:dyDescent="0.3">
      <c r="E1386" s="265">
        <f t="shared" si="156"/>
        <v>0</v>
      </c>
      <c r="F1386" s="265">
        <f t="shared" si="157"/>
        <v>0</v>
      </c>
      <c r="G1386" s="265">
        <f t="shared" si="158"/>
        <v>0</v>
      </c>
      <c r="H1386" s="265">
        <f t="shared" si="159"/>
        <v>0</v>
      </c>
      <c r="I1386" s="265">
        <f t="shared" si="160"/>
        <v>0</v>
      </c>
    </row>
    <row r="1387" spans="5:9" ht="17.25" customHeight="1" x14ac:dyDescent="0.3">
      <c r="E1387" s="265">
        <f t="shared" si="156"/>
        <v>0</v>
      </c>
      <c r="F1387" s="265">
        <f t="shared" si="157"/>
        <v>0</v>
      </c>
      <c r="G1387" s="265">
        <f t="shared" si="158"/>
        <v>0</v>
      </c>
      <c r="H1387" s="265">
        <f t="shared" si="159"/>
        <v>0</v>
      </c>
      <c r="I1387" s="265">
        <f t="shared" si="160"/>
        <v>0</v>
      </c>
    </row>
    <row r="1388" spans="5:9" ht="17.25" customHeight="1" x14ac:dyDescent="0.3">
      <c r="E1388" s="265">
        <f t="shared" si="156"/>
        <v>0</v>
      </c>
      <c r="F1388" s="265">
        <f t="shared" si="157"/>
        <v>0</v>
      </c>
      <c r="G1388" s="265">
        <f t="shared" si="158"/>
        <v>0</v>
      </c>
      <c r="H1388" s="265">
        <f t="shared" si="159"/>
        <v>0</v>
      </c>
      <c r="I1388" s="265">
        <f t="shared" si="160"/>
        <v>0</v>
      </c>
    </row>
    <row r="1389" spans="5:9" ht="17.25" customHeight="1" x14ac:dyDescent="0.3">
      <c r="E1389" s="265">
        <f t="shared" si="156"/>
        <v>0</v>
      </c>
      <c r="F1389" s="265">
        <f t="shared" si="157"/>
        <v>0</v>
      </c>
      <c r="G1389" s="265">
        <f t="shared" si="158"/>
        <v>0</v>
      </c>
      <c r="H1389" s="265">
        <f t="shared" si="159"/>
        <v>0</v>
      </c>
      <c r="I1389" s="265">
        <f t="shared" si="160"/>
        <v>0</v>
      </c>
    </row>
    <row r="1390" spans="5:9" ht="17.25" customHeight="1" x14ac:dyDescent="0.3">
      <c r="E1390" s="265">
        <f t="shared" si="156"/>
        <v>0</v>
      </c>
      <c r="F1390" s="265">
        <f t="shared" si="157"/>
        <v>0</v>
      </c>
      <c r="G1390" s="265">
        <f t="shared" si="158"/>
        <v>0</v>
      </c>
      <c r="H1390" s="265">
        <f t="shared" si="159"/>
        <v>0</v>
      </c>
      <c r="I1390" s="265">
        <f t="shared" si="160"/>
        <v>0</v>
      </c>
    </row>
    <row r="1391" spans="5:9" ht="17.25" customHeight="1" x14ac:dyDescent="0.3">
      <c r="E1391" s="265">
        <f t="shared" si="156"/>
        <v>0</v>
      </c>
      <c r="F1391" s="265">
        <f t="shared" si="157"/>
        <v>0</v>
      </c>
      <c r="G1391" s="265">
        <f t="shared" si="158"/>
        <v>0</v>
      </c>
      <c r="H1391" s="265">
        <f t="shared" si="159"/>
        <v>0</v>
      </c>
      <c r="I1391" s="265">
        <f t="shared" si="160"/>
        <v>0</v>
      </c>
    </row>
    <row r="1392" spans="5:9" ht="17.25" customHeight="1" x14ac:dyDescent="0.3">
      <c r="E1392" s="265">
        <f t="shared" si="156"/>
        <v>0</v>
      </c>
      <c r="F1392" s="265">
        <f t="shared" si="157"/>
        <v>0</v>
      </c>
      <c r="G1392" s="265">
        <f t="shared" si="158"/>
        <v>0</v>
      </c>
      <c r="H1392" s="265">
        <f t="shared" si="159"/>
        <v>0</v>
      </c>
      <c r="I1392" s="265">
        <f t="shared" si="160"/>
        <v>0</v>
      </c>
    </row>
    <row r="1393" spans="5:9" ht="17.25" customHeight="1" x14ac:dyDescent="0.3">
      <c r="E1393" s="265">
        <f t="shared" si="156"/>
        <v>0</v>
      </c>
      <c r="F1393" s="265">
        <f t="shared" si="157"/>
        <v>0</v>
      </c>
      <c r="G1393" s="265">
        <f t="shared" si="158"/>
        <v>0</v>
      </c>
      <c r="H1393" s="265">
        <f t="shared" si="159"/>
        <v>0</v>
      </c>
      <c r="I1393" s="265">
        <f t="shared" si="160"/>
        <v>0</v>
      </c>
    </row>
    <row r="1394" spans="5:9" ht="17.25" customHeight="1" x14ac:dyDescent="0.3">
      <c r="E1394" s="265">
        <f t="shared" si="156"/>
        <v>0</v>
      </c>
      <c r="F1394" s="265">
        <f t="shared" si="157"/>
        <v>0</v>
      </c>
      <c r="G1394" s="265">
        <f t="shared" si="158"/>
        <v>0</v>
      </c>
      <c r="H1394" s="265">
        <f t="shared" si="159"/>
        <v>0</v>
      </c>
      <c r="I1394" s="265">
        <f t="shared" si="160"/>
        <v>0</v>
      </c>
    </row>
    <row r="1395" spans="5:9" ht="17.25" customHeight="1" x14ac:dyDescent="0.3">
      <c r="E1395" s="265">
        <f t="shared" si="156"/>
        <v>0</v>
      </c>
      <c r="F1395" s="265">
        <f t="shared" si="157"/>
        <v>0</v>
      </c>
      <c r="G1395" s="265">
        <f t="shared" si="158"/>
        <v>0</v>
      </c>
      <c r="H1395" s="265">
        <f t="shared" si="159"/>
        <v>0</v>
      </c>
      <c r="I1395" s="265">
        <f t="shared" si="160"/>
        <v>0</v>
      </c>
    </row>
    <row r="1396" spans="5:9" ht="17.25" customHeight="1" x14ac:dyDescent="0.3">
      <c r="E1396" s="265">
        <f t="shared" si="156"/>
        <v>0</v>
      </c>
      <c r="F1396" s="265">
        <f t="shared" si="157"/>
        <v>0</v>
      </c>
      <c r="G1396" s="265">
        <f t="shared" si="158"/>
        <v>0</v>
      </c>
      <c r="H1396" s="265">
        <f t="shared" si="159"/>
        <v>0</v>
      </c>
      <c r="I1396" s="265">
        <f t="shared" si="160"/>
        <v>0</v>
      </c>
    </row>
    <row r="1397" spans="5:9" ht="17.25" customHeight="1" x14ac:dyDescent="0.3">
      <c r="E1397" s="265">
        <f t="shared" si="156"/>
        <v>0</v>
      </c>
      <c r="F1397" s="265">
        <f t="shared" si="157"/>
        <v>0</v>
      </c>
      <c r="G1397" s="265">
        <f t="shared" si="158"/>
        <v>0</v>
      </c>
      <c r="H1397" s="265">
        <f t="shared" si="159"/>
        <v>0</v>
      </c>
      <c r="I1397" s="265">
        <f t="shared" si="160"/>
        <v>0</v>
      </c>
    </row>
    <row r="1398" spans="5:9" ht="17.25" customHeight="1" x14ac:dyDescent="0.3">
      <c r="E1398" s="265">
        <f t="shared" si="156"/>
        <v>0</v>
      </c>
      <c r="F1398" s="265">
        <f t="shared" si="157"/>
        <v>0</v>
      </c>
      <c r="G1398" s="265">
        <f t="shared" si="158"/>
        <v>0</v>
      </c>
      <c r="H1398" s="265">
        <f t="shared" si="159"/>
        <v>0</v>
      </c>
      <c r="I1398" s="265">
        <f t="shared" si="160"/>
        <v>0</v>
      </c>
    </row>
    <row r="1399" spans="5:9" ht="17.25" customHeight="1" x14ac:dyDescent="0.3">
      <c r="E1399" s="265">
        <f t="shared" si="156"/>
        <v>0</v>
      </c>
      <c r="F1399" s="265">
        <f t="shared" si="157"/>
        <v>0</v>
      </c>
      <c r="G1399" s="265">
        <f t="shared" si="158"/>
        <v>0</v>
      </c>
      <c r="H1399" s="265">
        <f t="shared" si="159"/>
        <v>0</v>
      </c>
      <c r="I1399" s="265">
        <f t="shared" si="160"/>
        <v>0</v>
      </c>
    </row>
    <row r="1400" spans="5:9" ht="17.25" customHeight="1" x14ac:dyDescent="0.3">
      <c r="E1400" s="265">
        <f t="shared" si="156"/>
        <v>0</v>
      </c>
      <c r="F1400" s="265">
        <f t="shared" si="157"/>
        <v>0</v>
      </c>
      <c r="G1400" s="265">
        <f t="shared" si="158"/>
        <v>0</v>
      </c>
      <c r="H1400" s="265">
        <f t="shared" si="159"/>
        <v>0</v>
      </c>
      <c r="I1400" s="265">
        <f t="shared" si="160"/>
        <v>0</v>
      </c>
    </row>
    <row r="1401" spans="5:9" ht="17.25" customHeight="1" x14ac:dyDescent="0.3">
      <c r="E1401" s="265">
        <f t="shared" si="156"/>
        <v>0</v>
      </c>
      <c r="F1401" s="265">
        <f t="shared" si="157"/>
        <v>0</v>
      </c>
      <c r="G1401" s="265">
        <f t="shared" si="158"/>
        <v>0</v>
      </c>
      <c r="H1401" s="265">
        <f t="shared" si="159"/>
        <v>0</v>
      </c>
      <c r="I1401" s="265">
        <f t="shared" si="160"/>
        <v>0</v>
      </c>
    </row>
    <row r="1402" spans="5:9" ht="17.25" customHeight="1" x14ac:dyDescent="0.3">
      <c r="E1402" s="265">
        <f t="shared" si="156"/>
        <v>0</v>
      </c>
      <c r="F1402" s="265">
        <f t="shared" si="157"/>
        <v>0</v>
      </c>
      <c r="G1402" s="265">
        <f t="shared" si="158"/>
        <v>0</v>
      </c>
      <c r="H1402" s="265">
        <f t="shared" si="159"/>
        <v>0</v>
      </c>
      <c r="I1402" s="265">
        <f t="shared" si="160"/>
        <v>0</v>
      </c>
    </row>
    <row r="1403" spans="5:9" ht="17.25" customHeight="1" x14ac:dyDescent="0.3">
      <c r="E1403" s="265">
        <f t="shared" si="156"/>
        <v>0</v>
      </c>
      <c r="F1403" s="265">
        <f t="shared" si="157"/>
        <v>0</v>
      </c>
      <c r="G1403" s="265">
        <f t="shared" si="158"/>
        <v>0</v>
      </c>
      <c r="H1403" s="265">
        <f t="shared" si="159"/>
        <v>0</v>
      </c>
      <c r="I1403" s="265">
        <f t="shared" si="160"/>
        <v>0</v>
      </c>
    </row>
    <row r="1404" spans="5:9" ht="17.25" customHeight="1" x14ac:dyDescent="0.3">
      <c r="E1404" s="265">
        <f t="shared" si="156"/>
        <v>0</v>
      </c>
      <c r="F1404" s="265">
        <f t="shared" si="157"/>
        <v>0</v>
      </c>
      <c r="G1404" s="265">
        <f t="shared" si="158"/>
        <v>0</v>
      </c>
      <c r="H1404" s="265">
        <f t="shared" si="159"/>
        <v>0</v>
      </c>
      <c r="I1404" s="265">
        <f t="shared" si="160"/>
        <v>0</v>
      </c>
    </row>
    <row r="1405" spans="5:9" ht="17.25" customHeight="1" x14ac:dyDescent="0.3">
      <c r="E1405" s="265">
        <f t="shared" si="156"/>
        <v>0</v>
      </c>
      <c r="F1405" s="265">
        <f t="shared" si="157"/>
        <v>0</v>
      </c>
      <c r="G1405" s="265">
        <f t="shared" si="158"/>
        <v>0</v>
      </c>
      <c r="H1405" s="265">
        <f t="shared" si="159"/>
        <v>0</v>
      </c>
      <c r="I1405" s="265">
        <f t="shared" si="160"/>
        <v>0</v>
      </c>
    </row>
    <row r="1406" spans="5:9" ht="17.25" customHeight="1" x14ac:dyDescent="0.3">
      <c r="E1406" s="265">
        <f t="shared" si="156"/>
        <v>0</v>
      </c>
      <c r="F1406" s="265">
        <f t="shared" si="157"/>
        <v>0</v>
      </c>
      <c r="G1406" s="265">
        <f t="shared" si="158"/>
        <v>0</v>
      </c>
      <c r="H1406" s="265">
        <f t="shared" si="159"/>
        <v>0</v>
      </c>
      <c r="I1406" s="265">
        <f t="shared" si="160"/>
        <v>0</v>
      </c>
    </row>
    <row r="1407" spans="5:9" ht="17.25" customHeight="1" x14ac:dyDescent="0.3">
      <c r="E1407" s="265">
        <f t="shared" si="156"/>
        <v>0</v>
      </c>
      <c r="F1407" s="265">
        <f t="shared" si="157"/>
        <v>0</v>
      </c>
      <c r="G1407" s="265">
        <f t="shared" si="158"/>
        <v>0</v>
      </c>
      <c r="H1407" s="265">
        <f t="shared" si="159"/>
        <v>0</v>
      </c>
      <c r="I1407" s="265">
        <f t="shared" si="160"/>
        <v>0</v>
      </c>
    </row>
    <row r="1408" spans="5:9" ht="17.25" customHeight="1" x14ac:dyDescent="0.3">
      <c r="E1408" s="265">
        <f t="shared" si="156"/>
        <v>0</v>
      </c>
      <c r="F1408" s="265">
        <f t="shared" si="157"/>
        <v>0</v>
      </c>
      <c r="G1408" s="265">
        <f t="shared" si="158"/>
        <v>0</v>
      </c>
      <c r="H1408" s="265">
        <f t="shared" si="159"/>
        <v>0</v>
      </c>
      <c r="I1408" s="265">
        <f t="shared" si="160"/>
        <v>0</v>
      </c>
    </row>
    <row r="1409" spans="5:9" ht="17.25" customHeight="1" x14ac:dyDescent="0.3">
      <c r="E1409" s="265">
        <f t="shared" si="156"/>
        <v>0</v>
      </c>
      <c r="F1409" s="265">
        <f t="shared" si="157"/>
        <v>0</v>
      </c>
      <c r="G1409" s="265">
        <f t="shared" si="158"/>
        <v>0</v>
      </c>
      <c r="H1409" s="265">
        <f t="shared" si="159"/>
        <v>0</v>
      </c>
      <c r="I1409" s="265">
        <f t="shared" si="160"/>
        <v>0</v>
      </c>
    </row>
    <row r="1410" spans="5:9" ht="17.25" customHeight="1" x14ac:dyDescent="0.3">
      <c r="E1410" s="265">
        <f t="shared" si="156"/>
        <v>0</v>
      </c>
      <c r="F1410" s="265">
        <f t="shared" si="157"/>
        <v>0</v>
      </c>
      <c r="G1410" s="265">
        <f t="shared" si="158"/>
        <v>0</v>
      </c>
      <c r="H1410" s="265">
        <f t="shared" si="159"/>
        <v>0</v>
      </c>
      <c r="I1410" s="265">
        <f t="shared" si="160"/>
        <v>0</v>
      </c>
    </row>
    <row r="1411" spans="5:9" ht="17.25" customHeight="1" x14ac:dyDescent="0.3">
      <c r="E1411" s="265">
        <f t="shared" si="156"/>
        <v>0</v>
      </c>
      <c r="F1411" s="265">
        <f t="shared" si="157"/>
        <v>0</v>
      </c>
      <c r="G1411" s="265">
        <f t="shared" si="158"/>
        <v>0</v>
      </c>
      <c r="H1411" s="265">
        <f t="shared" si="159"/>
        <v>0</v>
      </c>
      <c r="I1411" s="265">
        <f t="shared" si="160"/>
        <v>0</v>
      </c>
    </row>
    <row r="1412" spans="5:9" ht="17.25" customHeight="1" x14ac:dyDescent="0.3">
      <c r="E1412" s="265">
        <f t="shared" si="156"/>
        <v>0</v>
      </c>
      <c r="F1412" s="265">
        <f t="shared" si="157"/>
        <v>0</v>
      </c>
      <c r="G1412" s="265">
        <f t="shared" si="158"/>
        <v>0</v>
      </c>
      <c r="H1412" s="265">
        <f t="shared" si="159"/>
        <v>0</v>
      </c>
      <c r="I1412" s="265">
        <f t="shared" si="160"/>
        <v>0</v>
      </c>
    </row>
    <row r="1413" spans="5:9" ht="17.25" customHeight="1" x14ac:dyDescent="0.3">
      <c r="E1413" s="265">
        <f t="shared" si="156"/>
        <v>0</v>
      </c>
      <c r="F1413" s="265">
        <f t="shared" si="157"/>
        <v>0</v>
      </c>
      <c r="G1413" s="265">
        <f t="shared" si="158"/>
        <v>0</v>
      </c>
      <c r="H1413" s="265">
        <f t="shared" si="159"/>
        <v>0</v>
      </c>
      <c r="I1413" s="265">
        <f t="shared" si="160"/>
        <v>0</v>
      </c>
    </row>
    <row r="1414" spans="5:9" ht="17.25" customHeight="1" x14ac:dyDescent="0.3">
      <c r="E1414" s="265">
        <f t="shared" si="156"/>
        <v>0</v>
      </c>
      <c r="F1414" s="265">
        <f t="shared" si="157"/>
        <v>0</v>
      </c>
      <c r="G1414" s="265">
        <f t="shared" si="158"/>
        <v>0</v>
      </c>
      <c r="H1414" s="265">
        <f t="shared" si="159"/>
        <v>0</v>
      </c>
      <c r="I1414" s="265">
        <f t="shared" si="160"/>
        <v>0</v>
      </c>
    </row>
    <row r="1415" spans="5:9" ht="17.25" customHeight="1" x14ac:dyDescent="0.3">
      <c r="E1415" s="265">
        <f t="shared" si="156"/>
        <v>0</v>
      </c>
      <c r="F1415" s="265">
        <f t="shared" si="157"/>
        <v>0</v>
      </c>
      <c r="G1415" s="265">
        <f t="shared" si="158"/>
        <v>0</v>
      </c>
      <c r="H1415" s="265">
        <f t="shared" si="159"/>
        <v>0</v>
      </c>
      <c r="I1415" s="265">
        <f t="shared" si="160"/>
        <v>0</v>
      </c>
    </row>
    <row r="1416" spans="5:9" ht="17.25" customHeight="1" x14ac:dyDescent="0.3">
      <c r="E1416" s="265">
        <f t="shared" si="156"/>
        <v>0</v>
      </c>
      <c r="F1416" s="265">
        <f t="shared" si="157"/>
        <v>0</v>
      </c>
      <c r="G1416" s="265">
        <f t="shared" si="158"/>
        <v>0</v>
      </c>
      <c r="H1416" s="265">
        <f t="shared" si="159"/>
        <v>0</v>
      </c>
      <c r="I1416" s="265">
        <f t="shared" si="160"/>
        <v>0</v>
      </c>
    </row>
    <row r="1417" spans="5:9" ht="17.25" customHeight="1" x14ac:dyDescent="0.3">
      <c r="E1417" s="265">
        <f t="shared" si="156"/>
        <v>0</v>
      </c>
      <c r="F1417" s="265">
        <f t="shared" si="157"/>
        <v>0</v>
      </c>
      <c r="G1417" s="265">
        <f t="shared" si="158"/>
        <v>0</v>
      </c>
      <c r="H1417" s="265">
        <f t="shared" si="159"/>
        <v>0</v>
      </c>
      <c r="I1417" s="265">
        <f t="shared" si="160"/>
        <v>0</v>
      </c>
    </row>
    <row r="1418" spans="5:9" ht="17.25" customHeight="1" x14ac:dyDescent="0.3">
      <c r="E1418" s="265">
        <f t="shared" si="156"/>
        <v>0</v>
      </c>
      <c r="F1418" s="265">
        <f t="shared" si="157"/>
        <v>0</v>
      </c>
      <c r="G1418" s="265">
        <f t="shared" si="158"/>
        <v>0</v>
      </c>
      <c r="H1418" s="265">
        <f t="shared" si="159"/>
        <v>0</v>
      </c>
      <c r="I1418" s="265">
        <f t="shared" si="160"/>
        <v>0</v>
      </c>
    </row>
    <row r="1419" spans="5:9" ht="17.25" customHeight="1" x14ac:dyDescent="0.3">
      <c r="E1419" s="265">
        <f t="shared" ref="E1419:E1482" si="161">SUM(F1419,G1419,H1419,I1419)</f>
        <v>0</v>
      </c>
      <c r="F1419" s="265">
        <f t="shared" ref="F1419:F1482" si="162">SUM(M1419,Q1419,AI1419,AM1419,BV1419,BZ1419,DC1419,DG1419,DS1419,DW1419,EM1419,EN1419,EO1419,EY1419,EZ1419,FA1419,GM1419,GQ1419,HL1419,HP1419,IH1419,IL1419,)</f>
        <v>0</v>
      </c>
      <c r="G1419" s="265">
        <f t="shared" ref="G1419:G1482" si="163">SUM(N1419,R1419,AJ1419,AN1419,BW1419,CA1419,DD1419,DH1419,DT1419,DX1419,EP1419,EQ1419,ER1419,FB1419,FC1419,FD1419,GN1419,GR1419,HM1419,HQ1419,II1419,IM1419,)</f>
        <v>0</v>
      </c>
      <c r="H1419" s="265">
        <f t="shared" ref="H1419:H1482" si="164">SUM(O1419,S1419,U1419,W1419,Y1419,AA1419,AK1419,AO1419,AQ1419,AS1419,AU1419,AW1419,BC1419,BE1419,AY1419,FK1419,FL1419,FM1419,FQ1419,FR1419,BX1419,CB1419,DE1419,DI1419,DU1419,DY1419,ES1419,ET1419,EU1419,FE1419,FF1419,FG1419,GO1419,GS1419,HN1419,HR1419,HT1419,HV1419,HX1419,HZ1419,IJ1419,IN1419,IP1419,IR1419,IT1419,IV1419,FS1419,FW1419,FX1419,FY1419,GC1419,GD1419,GE1419,GU1419,GW1419,GY1419,HA1419,HC1419,IB1419,IX1419,IZ1419,DK1419,DM1419,DO1419,DQ1419,IF1419,EA1419,EC1419,EE1419,EG1419,ID1419)</f>
        <v>0</v>
      </c>
      <c r="I1419" s="265">
        <f t="shared" ref="I1419:I1482" si="165">SUM(P1419,T1419,V1419,X1419,Z1419,AB1419,AL1419,AP1419,AR1419,AT1419,AV1419,AX1419,BD1419,BF1419,BY1419,CC1419,DF1419,DJ1419,DV1419,DZ1419,EV1419,EW1419,EX1419,FH1419,FI1419,FJ1419,GP1419,GT1419,HO1419,HS1419,HU1419,HW1419,HY1419,IK1419,IO1419,IQ1419,IS1419,IU1419,JA1419,AZ1419,DL1419,DN1419,DP1419,DR1419,FN1419,FO1419,FP1419,FT1419,FU1419,FV1419,FZ1419,GA1419,GB1419,GF1419,GG1419,GH1419,GV1419,GX1419,GZ1419,HB1419,HD1419,IA1419,IC1419,IG1419,IW1419,IY1419,EB1419,ED1419,EF1419,EH1419,IE1419)</f>
        <v>0</v>
      </c>
    </row>
    <row r="1420" spans="5:9" ht="17.25" customHeight="1" x14ac:dyDescent="0.3">
      <c r="E1420" s="265">
        <f t="shared" si="161"/>
        <v>0</v>
      </c>
      <c r="F1420" s="265">
        <f t="shared" si="162"/>
        <v>0</v>
      </c>
      <c r="G1420" s="265">
        <f t="shared" si="163"/>
        <v>0</v>
      </c>
      <c r="H1420" s="265">
        <f t="shared" si="164"/>
        <v>0</v>
      </c>
      <c r="I1420" s="265">
        <f t="shared" si="165"/>
        <v>0</v>
      </c>
    </row>
    <row r="1421" spans="5:9" ht="17.25" customHeight="1" x14ac:dyDescent="0.3">
      <c r="E1421" s="265">
        <f t="shared" si="161"/>
        <v>0</v>
      </c>
      <c r="F1421" s="265">
        <f t="shared" si="162"/>
        <v>0</v>
      </c>
      <c r="G1421" s="265">
        <f t="shared" si="163"/>
        <v>0</v>
      </c>
      <c r="H1421" s="265">
        <f t="shared" si="164"/>
        <v>0</v>
      </c>
      <c r="I1421" s="265">
        <f t="shared" si="165"/>
        <v>0</v>
      </c>
    </row>
    <row r="1422" spans="5:9" ht="17.25" customHeight="1" x14ac:dyDescent="0.3">
      <c r="E1422" s="265">
        <f t="shared" si="161"/>
        <v>0</v>
      </c>
      <c r="F1422" s="265">
        <f t="shared" si="162"/>
        <v>0</v>
      </c>
      <c r="G1422" s="265">
        <f t="shared" si="163"/>
        <v>0</v>
      </c>
      <c r="H1422" s="265">
        <f t="shared" si="164"/>
        <v>0</v>
      </c>
      <c r="I1422" s="265">
        <f t="shared" si="165"/>
        <v>0</v>
      </c>
    </row>
    <row r="1423" spans="5:9" ht="17.25" customHeight="1" x14ac:dyDescent="0.3">
      <c r="E1423" s="265">
        <f t="shared" si="161"/>
        <v>0</v>
      </c>
      <c r="F1423" s="265">
        <f t="shared" si="162"/>
        <v>0</v>
      </c>
      <c r="G1423" s="265">
        <f t="shared" si="163"/>
        <v>0</v>
      </c>
      <c r="H1423" s="265">
        <f t="shared" si="164"/>
        <v>0</v>
      </c>
      <c r="I1423" s="265">
        <f t="shared" si="165"/>
        <v>0</v>
      </c>
    </row>
    <row r="1424" spans="5:9" ht="17.25" customHeight="1" x14ac:dyDescent="0.3">
      <c r="E1424" s="265">
        <f t="shared" si="161"/>
        <v>0</v>
      </c>
      <c r="F1424" s="265">
        <f t="shared" si="162"/>
        <v>0</v>
      </c>
      <c r="G1424" s="265">
        <f t="shared" si="163"/>
        <v>0</v>
      </c>
      <c r="H1424" s="265">
        <f t="shared" si="164"/>
        <v>0</v>
      </c>
      <c r="I1424" s="265">
        <f t="shared" si="165"/>
        <v>0</v>
      </c>
    </row>
    <row r="1425" spans="5:9" ht="17.25" customHeight="1" x14ac:dyDescent="0.3">
      <c r="E1425" s="265">
        <f t="shared" si="161"/>
        <v>0</v>
      </c>
      <c r="F1425" s="265">
        <f t="shared" si="162"/>
        <v>0</v>
      </c>
      <c r="G1425" s="265">
        <f t="shared" si="163"/>
        <v>0</v>
      </c>
      <c r="H1425" s="265">
        <f t="shared" si="164"/>
        <v>0</v>
      </c>
      <c r="I1425" s="265">
        <f t="shared" si="165"/>
        <v>0</v>
      </c>
    </row>
    <row r="1426" spans="5:9" ht="17.25" customHeight="1" x14ac:dyDescent="0.3">
      <c r="E1426" s="265">
        <f t="shared" si="161"/>
        <v>0</v>
      </c>
      <c r="F1426" s="265">
        <f t="shared" si="162"/>
        <v>0</v>
      </c>
      <c r="G1426" s="265">
        <f t="shared" si="163"/>
        <v>0</v>
      </c>
      <c r="H1426" s="265">
        <f t="shared" si="164"/>
        <v>0</v>
      </c>
      <c r="I1426" s="265">
        <f t="shared" si="165"/>
        <v>0</v>
      </c>
    </row>
    <row r="1427" spans="5:9" ht="17.25" customHeight="1" x14ac:dyDescent="0.3">
      <c r="E1427" s="265">
        <f t="shared" si="161"/>
        <v>0</v>
      </c>
      <c r="F1427" s="265">
        <f t="shared" si="162"/>
        <v>0</v>
      </c>
      <c r="G1427" s="265">
        <f t="shared" si="163"/>
        <v>0</v>
      </c>
      <c r="H1427" s="265">
        <f t="shared" si="164"/>
        <v>0</v>
      </c>
      <c r="I1427" s="265">
        <f t="shared" si="165"/>
        <v>0</v>
      </c>
    </row>
    <row r="1428" spans="5:9" ht="17.25" customHeight="1" x14ac:dyDescent="0.3">
      <c r="E1428" s="265">
        <f t="shared" si="161"/>
        <v>0</v>
      </c>
      <c r="F1428" s="265">
        <f t="shared" si="162"/>
        <v>0</v>
      </c>
      <c r="G1428" s="265">
        <f t="shared" si="163"/>
        <v>0</v>
      </c>
      <c r="H1428" s="265">
        <f t="shared" si="164"/>
        <v>0</v>
      </c>
      <c r="I1428" s="265">
        <f t="shared" si="165"/>
        <v>0</v>
      </c>
    </row>
    <row r="1429" spans="5:9" ht="17.25" customHeight="1" x14ac:dyDescent="0.3">
      <c r="E1429" s="265">
        <f t="shared" si="161"/>
        <v>0</v>
      </c>
      <c r="F1429" s="265">
        <f t="shared" si="162"/>
        <v>0</v>
      </c>
      <c r="G1429" s="265">
        <f t="shared" si="163"/>
        <v>0</v>
      </c>
      <c r="H1429" s="265">
        <f t="shared" si="164"/>
        <v>0</v>
      </c>
      <c r="I1429" s="265">
        <f t="shared" si="165"/>
        <v>0</v>
      </c>
    </row>
    <row r="1430" spans="5:9" ht="17.25" customHeight="1" x14ac:dyDescent="0.3">
      <c r="E1430" s="265">
        <f t="shared" si="161"/>
        <v>0</v>
      </c>
      <c r="F1430" s="265">
        <f t="shared" si="162"/>
        <v>0</v>
      </c>
      <c r="G1430" s="265">
        <f t="shared" si="163"/>
        <v>0</v>
      </c>
      <c r="H1430" s="265">
        <f t="shared" si="164"/>
        <v>0</v>
      </c>
      <c r="I1430" s="265">
        <f t="shared" si="165"/>
        <v>0</v>
      </c>
    </row>
    <row r="1431" spans="5:9" ht="17.25" customHeight="1" x14ac:dyDescent="0.3">
      <c r="E1431" s="265">
        <f t="shared" si="161"/>
        <v>0</v>
      </c>
      <c r="F1431" s="265">
        <f t="shared" si="162"/>
        <v>0</v>
      </c>
      <c r="G1431" s="265">
        <f t="shared" si="163"/>
        <v>0</v>
      </c>
      <c r="H1431" s="265">
        <f t="shared" si="164"/>
        <v>0</v>
      </c>
      <c r="I1431" s="265">
        <f t="shared" si="165"/>
        <v>0</v>
      </c>
    </row>
    <row r="1432" spans="5:9" ht="17.25" customHeight="1" x14ac:dyDescent="0.3">
      <c r="E1432" s="265">
        <f t="shared" si="161"/>
        <v>0</v>
      </c>
      <c r="F1432" s="265">
        <f t="shared" si="162"/>
        <v>0</v>
      </c>
      <c r="G1432" s="265">
        <f t="shared" si="163"/>
        <v>0</v>
      </c>
      <c r="H1432" s="265">
        <f t="shared" si="164"/>
        <v>0</v>
      </c>
      <c r="I1432" s="265">
        <f t="shared" si="165"/>
        <v>0</v>
      </c>
    </row>
    <row r="1433" spans="5:9" ht="17.25" customHeight="1" x14ac:dyDescent="0.3">
      <c r="E1433" s="265">
        <f t="shared" si="161"/>
        <v>0</v>
      </c>
      <c r="F1433" s="265">
        <f t="shared" si="162"/>
        <v>0</v>
      </c>
      <c r="G1433" s="265">
        <f t="shared" si="163"/>
        <v>0</v>
      </c>
      <c r="H1433" s="265">
        <f t="shared" si="164"/>
        <v>0</v>
      </c>
      <c r="I1433" s="265">
        <f t="shared" si="165"/>
        <v>0</v>
      </c>
    </row>
    <row r="1434" spans="5:9" ht="17.25" customHeight="1" x14ac:dyDescent="0.3">
      <c r="E1434" s="265">
        <f t="shared" si="161"/>
        <v>0</v>
      </c>
      <c r="F1434" s="265">
        <f t="shared" si="162"/>
        <v>0</v>
      </c>
      <c r="G1434" s="265">
        <f t="shared" si="163"/>
        <v>0</v>
      </c>
      <c r="H1434" s="265">
        <f t="shared" si="164"/>
        <v>0</v>
      </c>
      <c r="I1434" s="265">
        <f t="shared" si="165"/>
        <v>0</v>
      </c>
    </row>
    <row r="1435" spans="5:9" ht="17.25" customHeight="1" x14ac:dyDescent="0.3">
      <c r="E1435" s="265">
        <f t="shared" si="161"/>
        <v>0</v>
      </c>
      <c r="F1435" s="265">
        <f t="shared" si="162"/>
        <v>0</v>
      </c>
      <c r="G1435" s="265">
        <f t="shared" si="163"/>
        <v>0</v>
      </c>
      <c r="H1435" s="265">
        <f t="shared" si="164"/>
        <v>0</v>
      </c>
      <c r="I1435" s="265">
        <f t="shared" si="165"/>
        <v>0</v>
      </c>
    </row>
    <row r="1436" spans="5:9" ht="17.25" customHeight="1" x14ac:dyDescent="0.3">
      <c r="E1436" s="265">
        <f t="shared" si="161"/>
        <v>0</v>
      </c>
      <c r="F1436" s="265">
        <f t="shared" si="162"/>
        <v>0</v>
      </c>
      <c r="G1436" s="265">
        <f t="shared" si="163"/>
        <v>0</v>
      </c>
      <c r="H1436" s="265">
        <f t="shared" si="164"/>
        <v>0</v>
      </c>
      <c r="I1436" s="265">
        <f t="shared" si="165"/>
        <v>0</v>
      </c>
    </row>
    <row r="1437" spans="5:9" ht="17.25" customHeight="1" x14ac:dyDescent="0.3">
      <c r="E1437" s="265">
        <f t="shared" si="161"/>
        <v>0</v>
      </c>
      <c r="F1437" s="265">
        <f t="shared" si="162"/>
        <v>0</v>
      </c>
      <c r="G1437" s="265">
        <f t="shared" si="163"/>
        <v>0</v>
      </c>
      <c r="H1437" s="265">
        <f t="shared" si="164"/>
        <v>0</v>
      </c>
      <c r="I1437" s="265">
        <f t="shared" si="165"/>
        <v>0</v>
      </c>
    </row>
    <row r="1438" spans="5:9" ht="17.25" customHeight="1" x14ac:dyDescent="0.3">
      <c r="E1438" s="265">
        <f t="shared" si="161"/>
        <v>0</v>
      </c>
      <c r="F1438" s="265">
        <f t="shared" si="162"/>
        <v>0</v>
      </c>
      <c r="G1438" s="265">
        <f t="shared" si="163"/>
        <v>0</v>
      </c>
      <c r="H1438" s="265">
        <f t="shared" si="164"/>
        <v>0</v>
      </c>
      <c r="I1438" s="265">
        <f t="shared" si="165"/>
        <v>0</v>
      </c>
    </row>
    <row r="1439" spans="5:9" ht="17.25" customHeight="1" x14ac:dyDescent="0.3">
      <c r="E1439" s="265">
        <f t="shared" si="161"/>
        <v>0</v>
      </c>
      <c r="F1439" s="265">
        <f t="shared" si="162"/>
        <v>0</v>
      </c>
      <c r="G1439" s="265">
        <f t="shared" si="163"/>
        <v>0</v>
      </c>
      <c r="H1439" s="265">
        <f t="shared" si="164"/>
        <v>0</v>
      </c>
      <c r="I1439" s="265">
        <f t="shared" si="165"/>
        <v>0</v>
      </c>
    </row>
    <row r="1440" spans="5:9" ht="17.25" customHeight="1" x14ac:dyDescent="0.3">
      <c r="E1440" s="265">
        <f t="shared" si="161"/>
        <v>0</v>
      </c>
      <c r="F1440" s="265">
        <f t="shared" si="162"/>
        <v>0</v>
      </c>
      <c r="G1440" s="265">
        <f t="shared" si="163"/>
        <v>0</v>
      </c>
      <c r="H1440" s="265">
        <f t="shared" si="164"/>
        <v>0</v>
      </c>
      <c r="I1440" s="265">
        <f t="shared" si="165"/>
        <v>0</v>
      </c>
    </row>
    <row r="1441" spans="5:9" ht="17.25" customHeight="1" x14ac:dyDescent="0.3">
      <c r="E1441" s="265">
        <f t="shared" si="161"/>
        <v>0</v>
      </c>
      <c r="F1441" s="265">
        <f t="shared" si="162"/>
        <v>0</v>
      </c>
      <c r="G1441" s="265">
        <f t="shared" si="163"/>
        <v>0</v>
      </c>
      <c r="H1441" s="265">
        <f t="shared" si="164"/>
        <v>0</v>
      </c>
      <c r="I1441" s="265">
        <f t="shared" si="165"/>
        <v>0</v>
      </c>
    </row>
    <row r="1442" spans="5:9" ht="17.25" customHeight="1" x14ac:dyDescent="0.3">
      <c r="E1442" s="265">
        <f t="shared" si="161"/>
        <v>0</v>
      </c>
      <c r="F1442" s="265">
        <f t="shared" si="162"/>
        <v>0</v>
      </c>
      <c r="G1442" s="265">
        <f t="shared" si="163"/>
        <v>0</v>
      </c>
      <c r="H1442" s="265">
        <f t="shared" si="164"/>
        <v>0</v>
      </c>
      <c r="I1442" s="265">
        <f t="shared" si="165"/>
        <v>0</v>
      </c>
    </row>
    <row r="1443" spans="5:9" ht="17.25" customHeight="1" x14ac:dyDescent="0.3">
      <c r="E1443" s="265">
        <f t="shared" si="161"/>
        <v>0</v>
      </c>
      <c r="F1443" s="265">
        <f t="shared" si="162"/>
        <v>0</v>
      </c>
      <c r="G1443" s="265">
        <f t="shared" si="163"/>
        <v>0</v>
      </c>
      <c r="H1443" s="265">
        <f t="shared" si="164"/>
        <v>0</v>
      </c>
      <c r="I1443" s="265">
        <f t="shared" si="165"/>
        <v>0</v>
      </c>
    </row>
    <row r="1444" spans="5:9" ht="17.25" customHeight="1" x14ac:dyDescent="0.3">
      <c r="E1444" s="265">
        <f t="shared" si="161"/>
        <v>0</v>
      </c>
      <c r="F1444" s="265">
        <f t="shared" si="162"/>
        <v>0</v>
      </c>
      <c r="G1444" s="265">
        <f t="shared" si="163"/>
        <v>0</v>
      </c>
      <c r="H1444" s="265">
        <f t="shared" si="164"/>
        <v>0</v>
      </c>
      <c r="I1444" s="265">
        <f t="shared" si="165"/>
        <v>0</v>
      </c>
    </row>
    <row r="1445" spans="5:9" ht="17.25" customHeight="1" x14ac:dyDescent="0.3">
      <c r="E1445" s="265">
        <f t="shared" si="161"/>
        <v>0</v>
      </c>
      <c r="F1445" s="265">
        <f t="shared" si="162"/>
        <v>0</v>
      </c>
      <c r="G1445" s="265">
        <f t="shared" si="163"/>
        <v>0</v>
      </c>
      <c r="H1445" s="265">
        <f t="shared" si="164"/>
        <v>0</v>
      </c>
      <c r="I1445" s="265">
        <f t="shared" si="165"/>
        <v>0</v>
      </c>
    </row>
    <row r="1446" spans="5:9" ht="17.25" customHeight="1" x14ac:dyDescent="0.3">
      <c r="E1446" s="265">
        <f t="shared" si="161"/>
        <v>0</v>
      </c>
      <c r="F1446" s="265">
        <f t="shared" si="162"/>
        <v>0</v>
      </c>
      <c r="G1446" s="265">
        <f t="shared" si="163"/>
        <v>0</v>
      </c>
      <c r="H1446" s="265">
        <f t="shared" si="164"/>
        <v>0</v>
      </c>
      <c r="I1446" s="265">
        <f t="shared" si="165"/>
        <v>0</v>
      </c>
    </row>
    <row r="1447" spans="5:9" ht="17.25" customHeight="1" x14ac:dyDescent="0.3">
      <c r="E1447" s="265">
        <f t="shared" si="161"/>
        <v>0</v>
      </c>
      <c r="F1447" s="265">
        <f t="shared" si="162"/>
        <v>0</v>
      </c>
      <c r="G1447" s="265">
        <f t="shared" si="163"/>
        <v>0</v>
      </c>
      <c r="H1447" s="265">
        <f t="shared" si="164"/>
        <v>0</v>
      </c>
      <c r="I1447" s="265">
        <f t="shared" si="165"/>
        <v>0</v>
      </c>
    </row>
    <row r="1448" spans="5:9" ht="17.25" customHeight="1" x14ac:dyDescent="0.3">
      <c r="E1448" s="265">
        <f t="shared" si="161"/>
        <v>0</v>
      </c>
      <c r="F1448" s="265">
        <f t="shared" si="162"/>
        <v>0</v>
      </c>
      <c r="G1448" s="265">
        <f t="shared" si="163"/>
        <v>0</v>
      </c>
      <c r="H1448" s="265">
        <f t="shared" si="164"/>
        <v>0</v>
      </c>
      <c r="I1448" s="265">
        <f t="shared" si="165"/>
        <v>0</v>
      </c>
    </row>
    <row r="1449" spans="5:9" ht="17.25" customHeight="1" x14ac:dyDescent="0.3">
      <c r="E1449" s="265">
        <f t="shared" si="161"/>
        <v>0</v>
      </c>
      <c r="F1449" s="265">
        <f t="shared" si="162"/>
        <v>0</v>
      </c>
      <c r="G1449" s="265">
        <f t="shared" si="163"/>
        <v>0</v>
      </c>
      <c r="H1449" s="265">
        <f t="shared" si="164"/>
        <v>0</v>
      </c>
      <c r="I1449" s="265">
        <f t="shared" si="165"/>
        <v>0</v>
      </c>
    </row>
    <row r="1450" spans="5:9" ht="17.25" customHeight="1" x14ac:dyDescent="0.3">
      <c r="E1450" s="265">
        <f t="shared" si="161"/>
        <v>0</v>
      </c>
      <c r="F1450" s="265">
        <f t="shared" si="162"/>
        <v>0</v>
      </c>
      <c r="G1450" s="265">
        <f t="shared" si="163"/>
        <v>0</v>
      </c>
      <c r="H1450" s="265">
        <f t="shared" si="164"/>
        <v>0</v>
      </c>
      <c r="I1450" s="265">
        <f t="shared" si="165"/>
        <v>0</v>
      </c>
    </row>
    <row r="1451" spans="5:9" ht="17.25" customHeight="1" x14ac:dyDescent="0.3">
      <c r="E1451" s="265">
        <f t="shared" si="161"/>
        <v>0</v>
      </c>
      <c r="F1451" s="265">
        <f t="shared" si="162"/>
        <v>0</v>
      </c>
      <c r="G1451" s="265">
        <f t="shared" si="163"/>
        <v>0</v>
      </c>
      <c r="H1451" s="265">
        <f t="shared" si="164"/>
        <v>0</v>
      </c>
      <c r="I1451" s="265">
        <f t="shared" si="165"/>
        <v>0</v>
      </c>
    </row>
    <row r="1452" spans="5:9" ht="17.25" customHeight="1" x14ac:dyDescent="0.3">
      <c r="E1452" s="265">
        <f t="shared" si="161"/>
        <v>0</v>
      </c>
      <c r="F1452" s="265">
        <f t="shared" si="162"/>
        <v>0</v>
      </c>
      <c r="G1452" s="265">
        <f t="shared" si="163"/>
        <v>0</v>
      </c>
      <c r="H1452" s="265">
        <f t="shared" si="164"/>
        <v>0</v>
      </c>
      <c r="I1452" s="265">
        <f t="shared" si="165"/>
        <v>0</v>
      </c>
    </row>
    <row r="1453" spans="5:9" ht="17.25" customHeight="1" x14ac:dyDescent="0.3">
      <c r="E1453" s="265">
        <f t="shared" si="161"/>
        <v>0</v>
      </c>
      <c r="F1453" s="265">
        <f t="shared" si="162"/>
        <v>0</v>
      </c>
      <c r="G1453" s="265">
        <f t="shared" si="163"/>
        <v>0</v>
      </c>
      <c r="H1453" s="265">
        <f t="shared" si="164"/>
        <v>0</v>
      </c>
      <c r="I1453" s="265">
        <f t="shared" si="165"/>
        <v>0</v>
      </c>
    </row>
    <row r="1454" spans="5:9" ht="17.25" customHeight="1" x14ac:dyDescent="0.3">
      <c r="E1454" s="265">
        <f t="shared" si="161"/>
        <v>0</v>
      </c>
      <c r="F1454" s="265">
        <f t="shared" si="162"/>
        <v>0</v>
      </c>
      <c r="G1454" s="265">
        <f t="shared" si="163"/>
        <v>0</v>
      </c>
      <c r="H1454" s="265">
        <f t="shared" si="164"/>
        <v>0</v>
      </c>
      <c r="I1454" s="265">
        <f t="shared" si="165"/>
        <v>0</v>
      </c>
    </row>
    <row r="1455" spans="5:9" ht="17.25" customHeight="1" x14ac:dyDescent="0.3">
      <c r="E1455" s="265">
        <f t="shared" si="161"/>
        <v>0</v>
      </c>
      <c r="F1455" s="265">
        <f t="shared" si="162"/>
        <v>0</v>
      </c>
      <c r="G1455" s="265">
        <f t="shared" si="163"/>
        <v>0</v>
      </c>
      <c r="H1455" s="265">
        <f t="shared" si="164"/>
        <v>0</v>
      </c>
      <c r="I1455" s="265">
        <f t="shared" si="165"/>
        <v>0</v>
      </c>
    </row>
    <row r="1456" spans="5:9" ht="17.25" customHeight="1" x14ac:dyDescent="0.3">
      <c r="E1456" s="265">
        <f t="shared" si="161"/>
        <v>0</v>
      </c>
      <c r="F1456" s="265">
        <f t="shared" si="162"/>
        <v>0</v>
      </c>
      <c r="G1456" s="265">
        <f t="shared" si="163"/>
        <v>0</v>
      </c>
      <c r="H1456" s="265">
        <f t="shared" si="164"/>
        <v>0</v>
      </c>
      <c r="I1456" s="265">
        <f t="shared" si="165"/>
        <v>0</v>
      </c>
    </row>
    <row r="1457" spans="5:9" ht="17.25" customHeight="1" x14ac:dyDescent="0.3">
      <c r="E1457" s="265">
        <f t="shared" si="161"/>
        <v>0</v>
      </c>
      <c r="F1457" s="265">
        <f t="shared" si="162"/>
        <v>0</v>
      </c>
      <c r="G1457" s="265">
        <f t="shared" si="163"/>
        <v>0</v>
      </c>
      <c r="H1457" s="265">
        <f t="shared" si="164"/>
        <v>0</v>
      </c>
      <c r="I1457" s="265">
        <f t="shared" si="165"/>
        <v>0</v>
      </c>
    </row>
    <row r="1458" spans="5:9" ht="17.25" customHeight="1" x14ac:dyDescent="0.3">
      <c r="E1458" s="265">
        <f t="shared" si="161"/>
        <v>0</v>
      </c>
      <c r="F1458" s="265">
        <f t="shared" si="162"/>
        <v>0</v>
      </c>
      <c r="G1458" s="265">
        <f t="shared" si="163"/>
        <v>0</v>
      </c>
      <c r="H1458" s="265">
        <f t="shared" si="164"/>
        <v>0</v>
      </c>
      <c r="I1458" s="265">
        <f t="shared" si="165"/>
        <v>0</v>
      </c>
    </row>
    <row r="1459" spans="5:9" ht="17.25" customHeight="1" x14ac:dyDescent="0.3">
      <c r="E1459" s="265">
        <f t="shared" si="161"/>
        <v>0</v>
      </c>
      <c r="F1459" s="265">
        <f t="shared" si="162"/>
        <v>0</v>
      </c>
      <c r="G1459" s="265">
        <f t="shared" si="163"/>
        <v>0</v>
      </c>
      <c r="H1459" s="265">
        <f t="shared" si="164"/>
        <v>0</v>
      </c>
      <c r="I1459" s="265">
        <f t="shared" si="165"/>
        <v>0</v>
      </c>
    </row>
    <row r="1460" spans="5:9" ht="17.25" customHeight="1" x14ac:dyDescent="0.3">
      <c r="E1460" s="265">
        <f t="shared" si="161"/>
        <v>0</v>
      </c>
      <c r="F1460" s="265">
        <f t="shared" si="162"/>
        <v>0</v>
      </c>
      <c r="G1460" s="265">
        <f t="shared" si="163"/>
        <v>0</v>
      </c>
      <c r="H1460" s="265">
        <f t="shared" si="164"/>
        <v>0</v>
      </c>
      <c r="I1460" s="265">
        <f t="shared" si="165"/>
        <v>0</v>
      </c>
    </row>
    <row r="1461" spans="5:9" ht="17.25" customHeight="1" x14ac:dyDescent="0.3">
      <c r="E1461" s="265">
        <f t="shared" si="161"/>
        <v>0</v>
      </c>
      <c r="F1461" s="265">
        <f t="shared" si="162"/>
        <v>0</v>
      </c>
      <c r="G1461" s="265">
        <f t="shared" si="163"/>
        <v>0</v>
      </c>
      <c r="H1461" s="265">
        <f t="shared" si="164"/>
        <v>0</v>
      </c>
      <c r="I1461" s="265">
        <f t="shared" si="165"/>
        <v>0</v>
      </c>
    </row>
    <row r="1462" spans="5:9" ht="17.25" customHeight="1" x14ac:dyDescent="0.3">
      <c r="E1462" s="265">
        <f t="shared" si="161"/>
        <v>0</v>
      </c>
      <c r="F1462" s="265">
        <f t="shared" si="162"/>
        <v>0</v>
      </c>
      <c r="G1462" s="265">
        <f t="shared" si="163"/>
        <v>0</v>
      </c>
      <c r="H1462" s="265">
        <f t="shared" si="164"/>
        <v>0</v>
      </c>
      <c r="I1462" s="265">
        <f t="shared" si="165"/>
        <v>0</v>
      </c>
    </row>
    <row r="1463" spans="5:9" ht="17.25" customHeight="1" x14ac:dyDescent="0.3">
      <c r="E1463" s="265">
        <f t="shared" si="161"/>
        <v>0</v>
      </c>
      <c r="F1463" s="265">
        <f t="shared" si="162"/>
        <v>0</v>
      </c>
      <c r="G1463" s="265">
        <f t="shared" si="163"/>
        <v>0</v>
      </c>
      <c r="H1463" s="265">
        <f t="shared" si="164"/>
        <v>0</v>
      </c>
      <c r="I1463" s="265">
        <f t="shared" si="165"/>
        <v>0</v>
      </c>
    </row>
    <row r="1464" spans="5:9" ht="17.25" customHeight="1" x14ac:dyDescent="0.3">
      <c r="E1464" s="265">
        <f t="shared" si="161"/>
        <v>0</v>
      </c>
      <c r="F1464" s="265">
        <f t="shared" si="162"/>
        <v>0</v>
      </c>
      <c r="G1464" s="265">
        <f t="shared" si="163"/>
        <v>0</v>
      </c>
      <c r="H1464" s="265">
        <f t="shared" si="164"/>
        <v>0</v>
      </c>
      <c r="I1464" s="265">
        <f t="shared" si="165"/>
        <v>0</v>
      </c>
    </row>
    <row r="1465" spans="5:9" ht="17.25" customHeight="1" x14ac:dyDescent="0.3">
      <c r="E1465" s="265">
        <f t="shared" si="161"/>
        <v>0</v>
      </c>
      <c r="F1465" s="265">
        <f t="shared" si="162"/>
        <v>0</v>
      </c>
      <c r="G1465" s="265">
        <f t="shared" si="163"/>
        <v>0</v>
      </c>
      <c r="H1465" s="265">
        <f t="shared" si="164"/>
        <v>0</v>
      </c>
      <c r="I1465" s="265">
        <f t="shared" si="165"/>
        <v>0</v>
      </c>
    </row>
    <row r="1466" spans="5:9" ht="17.25" customHeight="1" x14ac:dyDescent="0.3">
      <c r="E1466" s="265">
        <f t="shared" si="161"/>
        <v>0</v>
      </c>
      <c r="F1466" s="265">
        <f t="shared" si="162"/>
        <v>0</v>
      </c>
      <c r="G1466" s="265">
        <f t="shared" si="163"/>
        <v>0</v>
      </c>
      <c r="H1466" s="265">
        <f t="shared" si="164"/>
        <v>0</v>
      </c>
      <c r="I1466" s="265">
        <f t="shared" si="165"/>
        <v>0</v>
      </c>
    </row>
    <row r="1467" spans="5:9" ht="17.25" customHeight="1" x14ac:dyDescent="0.3">
      <c r="E1467" s="265">
        <f t="shared" si="161"/>
        <v>0</v>
      </c>
      <c r="F1467" s="265">
        <f t="shared" si="162"/>
        <v>0</v>
      </c>
      <c r="G1467" s="265">
        <f t="shared" si="163"/>
        <v>0</v>
      </c>
      <c r="H1467" s="265">
        <f t="shared" si="164"/>
        <v>0</v>
      </c>
      <c r="I1467" s="265">
        <f t="shared" si="165"/>
        <v>0</v>
      </c>
    </row>
    <row r="1468" spans="5:9" ht="17.25" customHeight="1" x14ac:dyDescent="0.3">
      <c r="E1468" s="265">
        <f t="shared" si="161"/>
        <v>0</v>
      </c>
      <c r="F1468" s="265">
        <f t="shared" si="162"/>
        <v>0</v>
      </c>
      <c r="G1468" s="265">
        <f t="shared" si="163"/>
        <v>0</v>
      </c>
      <c r="H1468" s="265">
        <f t="shared" si="164"/>
        <v>0</v>
      </c>
      <c r="I1468" s="265">
        <f t="shared" si="165"/>
        <v>0</v>
      </c>
    </row>
    <row r="1469" spans="5:9" ht="17.25" customHeight="1" x14ac:dyDescent="0.3">
      <c r="E1469" s="265">
        <f t="shared" si="161"/>
        <v>0</v>
      </c>
      <c r="F1469" s="265">
        <f t="shared" si="162"/>
        <v>0</v>
      </c>
      <c r="G1469" s="265">
        <f t="shared" si="163"/>
        <v>0</v>
      </c>
      <c r="H1469" s="265">
        <f t="shared" si="164"/>
        <v>0</v>
      </c>
      <c r="I1469" s="265">
        <f t="shared" si="165"/>
        <v>0</v>
      </c>
    </row>
    <row r="1470" spans="5:9" ht="17.25" customHeight="1" x14ac:dyDescent="0.3">
      <c r="E1470" s="265">
        <f t="shared" si="161"/>
        <v>0</v>
      </c>
      <c r="F1470" s="265">
        <f t="shared" si="162"/>
        <v>0</v>
      </c>
      <c r="G1470" s="265">
        <f t="shared" si="163"/>
        <v>0</v>
      </c>
      <c r="H1470" s="265">
        <f t="shared" si="164"/>
        <v>0</v>
      </c>
      <c r="I1470" s="265">
        <f t="shared" si="165"/>
        <v>0</v>
      </c>
    </row>
    <row r="1471" spans="5:9" ht="17.25" customHeight="1" x14ac:dyDescent="0.3">
      <c r="E1471" s="265">
        <f t="shared" si="161"/>
        <v>0</v>
      </c>
      <c r="F1471" s="265">
        <f t="shared" si="162"/>
        <v>0</v>
      </c>
      <c r="G1471" s="265">
        <f t="shared" si="163"/>
        <v>0</v>
      </c>
      <c r="H1471" s="265">
        <f t="shared" si="164"/>
        <v>0</v>
      </c>
      <c r="I1471" s="265">
        <f t="shared" si="165"/>
        <v>0</v>
      </c>
    </row>
    <row r="1472" spans="5:9" ht="17.25" customHeight="1" x14ac:dyDescent="0.3">
      <c r="E1472" s="265">
        <f t="shared" si="161"/>
        <v>0</v>
      </c>
      <c r="F1472" s="265">
        <f t="shared" si="162"/>
        <v>0</v>
      </c>
      <c r="G1472" s="265">
        <f t="shared" si="163"/>
        <v>0</v>
      </c>
      <c r="H1472" s="265">
        <f t="shared" si="164"/>
        <v>0</v>
      </c>
      <c r="I1472" s="265">
        <f t="shared" si="165"/>
        <v>0</v>
      </c>
    </row>
    <row r="1473" spans="5:9" ht="17.25" customHeight="1" x14ac:dyDescent="0.3">
      <c r="E1473" s="265">
        <f t="shared" si="161"/>
        <v>0</v>
      </c>
      <c r="F1473" s="265">
        <f t="shared" si="162"/>
        <v>0</v>
      </c>
      <c r="G1473" s="265">
        <f t="shared" si="163"/>
        <v>0</v>
      </c>
      <c r="H1473" s="265">
        <f t="shared" si="164"/>
        <v>0</v>
      </c>
      <c r="I1473" s="265">
        <f t="shared" si="165"/>
        <v>0</v>
      </c>
    </row>
    <row r="1474" spans="5:9" ht="17.25" customHeight="1" x14ac:dyDescent="0.3">
      <c r="E1474" s="265">
        <f t="shared" si="161"/>
        <v>0</v>
      </c>
      <c r="F1474" s="265">
        <f t="shared" si="162"/>
        <v>0</v>
      </c>
      <c r="G1474" s="265">
        <f t="shared" si="163"/>
        <v>0</v>
      </c>
      <c r="H1474" s="265">
        <f t="shared" si="164"/>
        <v>0</v>
      </c>
      <c r="I1474" s="265">
        <f t="shared" si="165"/>
        <v>0</v>
      </c>
    </row>
    <row r="1475" spans="5:9" ht="17.25" customHeight="1" x14ac:dyDescent="0.3">
      <c r="E1475" s="265">
        <f t="shared" si="161"/>
        <v>0</v>
      </c>
      <c r="F1475" s="265">
        <f t="shared" si="162"/>
        <v>0</v>
      </c>
      <c r="G1475" s="265">
        <f t="shared" si="163"/>
        <v>0</v>
      </c>
      <c r="H1475" s="265">
        <f t="shared" si="164"/>
        <v>0</v>
      </c>
      <c r="I1475" s="265">
        <f t="shared" si="165"/>
        <v>0</v>
      </c>
    </row>
    <row r="1476" spans="5:9" ht="17.25" customHeight="1" x14ac:dyDescent="0.3">
      <c r="E1476" s="265">
        <f t="shared" si="161"/>
        <v>0</v>
      </c>
      <c r="F1476" s="265">
        <f t="shared" si="162"/>
        <v>0</v>
      </c>
      <c r="G1476" s="265">
        <f t="shared" si="163"/>
        <v>0</v>
      </c>
      <c r="H1476" s="265">
        <f t="shared" si="164"/>
        <v>0</v>
      </c>
      <c r="I1476" s="265">
        <f t="shared" si="165"/>
        <v>0</v>
      </c>
    </row>
    <row r="1477" spans="5:9" ht="17.25" customHeight="1" x14ac:dyDescent="0.3">
      <c r="E1477" s="265">
        <f t="shared" si="161"/>
        <v>0</v>
      </c>
      <c r="F1477" s="265">
        <f t="shared" si="162"/>
        <v>0</v>
      </c>
      <c r="G1477" s="265">
        <f t="shared" si="163"/>
        <v>0</v>
      </c>
      <c r="H1477" s="265">
        <f t="shared" si="164"/>
        <v>0</v>
      </c>
      <c r="I1477" s="265">
        <f t="shared" si="165"/>
        <v>0</v>
      </c>
    </row>
    <row r="1478" spans="5:9" ht="17.25" customHeight="1" x14ac:dyDescent="0.3">
      <c r="E1478" s="265">
        <f t="shared" si="161"/>
        <v>0</v>
      </c>
      <c r="F1478" s="265">
        <f t="shared" si="162"/>
        <v>0</v>
      </c>
      <c r="G1478" s="265">
        <f t="shared" si="163"/>
        <v>0</v>
      </c>
      <c r="H1478" s="265">
        <f t="shared" si="164"/>
        <v>0</v>
      </c>
      <c r="I1478" s="265">
        <f t="shared" si="165"/>
        <v>0</v>
      </c>
    </row>
    <row r="1479" spans="5:9" ht="17.25" customHeight="1" x14ac:dyDescent="0.3">
      <c r="E1479" s="265">
        <f t="shared" si="161"/>
        <v>0</v>
      </c>
      <c r="F1479" s="265">
        <f t="shared" si="162"/>
        <v>0</v>
      </c>
      <c r="G1479" s="265">
        <f t="shared" si="163"/>
        <v>0</v>
      </c>
      <c r="H1479" s="265">
        <f t="shared" si="164"/>
        <v>0</v>
      </c>
      <c r="I1479" s="265">
        <f t="shared" si="165"/>
        <v>0</v>
      </c>
    </row>
    <row r="1480" spans="5:9" ht="17.25" customHeight="1" x14ac:dyDescent="0.3">
      <c r="E1480" s="265">
        <f t="shared" si="161"/>
        <v>0</v>
      </c>
      <c r="F1480" s="265">
        <f t="shared" si="162"/>
        <v>0</v>
      </c>
      <c r="G1480" s="265">
        <f t="shared" si="163"/>
        <v>0</v>
      </c>
      <c r="H1480" s="265">
        <f t="shared" si="164"/>
        <v>0</v>
      </c>
      <c r="I1480" s="265">
        <f t="shared" si="165"/>
        <v>0</v>
      </c>
    </row>
    <row r="1481" spans="5:9" ht="17.25" customHeight="1" x14ac:dyDescent="0.3">
      <c r="E1481" s="265">
        <f t="shared" si="161"/>
        <v>0</v>
      </c>
      <c r="F1481" s="265">
        <f t="shared" si="162"/>
        <v>0</v>
      </c>
      <c r="G1481" s="265">
        <f t="shared" si="163"/>
        <v>0</v>
      </c>
      <c r="H1481" s="265">
        <f t="shared" si="164"/>
        <v>0</v>
      </c>
      <c r="I1481" s="265">
        <f t="shared" si="165"/>
        <v>0</v>
      </c>
    </row>
    <row r="1482" spans="5:9" ht="17.25" customHeight="1" x14ac:dyDescent="0.3">
      <c r="E1482" s="265">
        <f t="shared" si="161"/>
        <v>0</v>
      </c>
      <c r="F1482" s="265">
        <f t="shared" si="162"/>
        <v>0</v>
      </c>
      <c r="G1482" s="265">
        <f t="shared" si="163"/>
        <v>0</v>
      </c>
      <c r="H1482" s="265">
        <f t="shared" si="164"/>
        <v>0</v>
      </c>
      <c r="I1482" s="265">
        <f t="shared" si="165"/>
        <v>0</v>
      </c>
    </row>
    <row r="1483" spans="5:9" ht="17.25" customHeight="1" x14ac:dyDescent="0.3">
      <c r="E1483" s="265">
        <f t="shared" ref="E1483:E1546" si="166">SUM(F1483,G1483,H1483,I1483)</f>
        <v>0</v>
      </c>
      <c r="F1483" s="265">
        <f t="shared" ref="F1483:F1546" si="167">SUM(M1483,Q1483,AI1483,AM1483,BV1483,BZ1483,DC1483,DG1483,DS1483,DW1483,EM1483,EN1483,EO1483,EY1483,EZ1483,FA1483,GM1483,GQ1483,HL1483,HP1483,IH1483,IL1483,)</f>
        <v>0</v>
      </c>
      <c r="G1483" s="265">
        <f t="shared" ref="G1483:G1546" si="168">SUM(N1483,R1483,AJ1483,AN1483,BW1483,CA1483,DD1483,DH1483,DT1483,DX1483,EP1483,EQ1483,ER1483,FB1483,FC1483,FD1483,GN1483,GR1483,HM1483,HQ1483,II1483,IM1483,)</f>
        <v>0</v>
      </c>
      <c r="H1483" s="265">
        <f t="shared" ref="H1483:H1546" si="169">SUM(O1483,S1483,U1483,W1483,Y1483,AA1483,AK1483,AO1483,AQ1483,AS1483,AU1483,AW1483,BC1483,BE1483,AY1483,FK1483,FL1483,FM1483,FQ1483,FR1483,BX1483,CB1483,DE1483,DI1483,DU1483,DY1483,ES1483,ET1483,EU1483,FE1483,FF1483,FG1483,GO1483,GS1483,HN1483,HR1483,HT1483,HV1483,HX1483,HZ1483,IJ1483,IN1483,IP1483,IR1483,IT1483,IV1483,FS1483,FW1483,FX1483,FY1483,GC1483,GD1483,GE1483,GU1483,GW1483,GY1483,HA1483,HC1483,IB1483,IX1483,IZ1483,DK1483,DM1483,DO1483,DQ1483,IF1483,EA1483,EC1483,EE1483,EG1483,ID1483)</f>
        <v>0</v>
      </c>
      <c r="I1483" s="265">
        <f t="shared" ref="I1483:I1546" si="170">SUM(P1483,T1483,V1483,X1483,Z1483,AB1483,AL1483,AP1483,AR1483,AT1483,AV1483,AX1483,BD1483,BF1483,BY1483,CC1483,DF1483,DJ1483,DV1483,DZ1483,EV1483,EW1483,EX1483,FH1483,FI1483,FJ1483,GP1483,GT1483,HO1483,HS1483,HU1483,HW1483,HY1483,IK1483,IO1483,IQ1483,IS1483,IU1483,JA1483,AZ1483,DL1483,DN1483,DP1483,DR1483,FN1483,FO1483,FP1483,FT1483,FU1483,FV1483,FZ1483,GA1483,GB1483,GF1483,GG1483,GH1483,GV1483,GX1483,GZ1483,HB1483,HD1483,IA1483,IC1483,IG1483,IW1483,IY1483,EB1483,ED1483,EF1483,EH1483,IE1483)</f>
        <v>0</v>
      </c>
    </row>
    <row r="1484" spans="5:9" ht="17.25" customHeight="1" x14ac:dyDescent="0.3">
      <c r="E1484" s="265">
        <f t="shared" si="166"/>
        <v>0</v>
      </c>
      <c r="F1484" s="265">
        <f t="shared" si="167"/>
        <v>0</v>
      </c>
      <c r="G1484" s="265">
        <f t="shared" si="168"/>
        <v>0</v>
      </c>
      <c r="H1484" s="265">
        <f t="shared" si="169"/>
        <v>0</v>
      </c>
      <c r="I1484" s="265">
        <f t="shared" si="170"/>
        <v>0</v>
      </c>
    </row>
    <row r="1485" spans="5:9" ht="17.25" customHeight="1" x14ac:dyDescent="0.3">
      <c r="E1485" s="265">
        <f t="shared" si="166"/>
        <v>0</v>
      </c>
      <c r="F1485" s="265">
        <f t="shared" si="167"/>
        <v>0</v>
      </c>
      <c r="G1485" s="265">
        <f t="shared" si="168"/>
        <v>0</v>
      </c>
      <c r="H1485" s="265">
        <f t="shared" si="169"/>
        <v>0</v>
      </c>
      <c r="I1485" s="265">
        <f t="shared" si="170"/>
        <v>0</v>
      </c>
    </row>
    <row r="1486" spans="5:9" ht="17.25" customHeight="1" x14ac:dyDescent="0.3">
      <c r="E1486" s="265">
        <f t="shared" si="166"/>
        <v>0</v>
      </c>
      <c r="F1486" s="265">
        <f t="shared" si="167"/>
        <v>0</v>
      </c>
      <c r="G1486" s="265">
        <f t="shared" si="168"/>
        <v>0</v>
      </c>
      <c r="H1486" s="265">
        <f t="shared" si="169"/>
        <v>0</v>
      </c>
      <c r="I1486" s="265">
        <f t="shared" si="170"/>
        <v>0</v>
      </c>
    </row>
    <row r="1487" spans="5:9" ht="17.25" customHeight="1" x14ac:dyDescent="0.3">
      <c r="E1487" s="265">
        <f t="shared" si="166"/>
        <v>0</v>
      </c>
      <c r="F1487" s="265">
        <f t="shared" si="167"/>
        <v>0</v>
      </c>
      <c r="G1487" s="265">
        <f t="shared" si="168"/>
        <v>0</v>
      </c>
      <c r="H1487" s="265">
        <f t="shared" si="169"/>
        <v>0</v>
      </c>
      <c r="I1487" s="265">
        <f t="shared" si="170"/>
        <v>0</v>
      </c>
    </row>
    <row r="1488" spans="5:9" ht="17.25" customHeight="1" x14ac:dyDescent="0.3">
      <c r="E1488" s="265">
        <f t="shared" si="166"/>
        <v>0</v>
      </c>
      <c r="F1488" s="265">
        <f t="shared" si="167"/>
        <v>0</v>
      </c>
      <c r="G1488" s="265">
        <f t="shared" si="168"/>
        <v>0</v>
      </c>
      <c r="H1488" s="265">
        <f t="shared" si="169"/>
        <v>0</v>
      </c>
      <c r="I1488" s="265">
        <f t="shared" si="170"/>
        <v>0</v>
      </c>
    </row>
    <row r="1489" spans="5:9" ht="17.25" customHeight="1" x14ac:dyDescent="0.3">
      <c r="E1489" s="265">
        <f t="shared" si="166"/>
        <v>0</v>
      </c>
      <c r="F1489" s="265">
        <f t="shared" si="167"/>
        <v>0</v>
      </c>
      <c r="G1489" s="265">
        <f t="shared" si="168"/>
        <v>0</v>
      </c>
      <c r="H1489" s="265">
        <f t="shared" si="169"/>
        <v>0</v>
      </c>
      <c r="I1489" s="265">
        <f t="shared" si="170"/>
        <v>0</v>
      </c>
    </row>
    <row r="1490" spans="5:9" ht="17.25" customHeight="1" x14ac:dyDescent="0.3">
      <c r="E1490" s="265">
        <f t="shared" si="166"/>
        <v>0</v>
      </c>
      <c r="F1490" s="265">
        <f t="shared" si="167"/>
        <v>0</v>
      </c>
      <c r="G1490" s="265">
        <f t="shared" si="168"/>
        <v>0</v>
      </c>
      <c r="H1490" s="265">
        <f t="shared" si="169"/>
        <v>0</v>
      </c>
      <c r="I1490" s="265">
        <f t="shared" si="170"/>
        <v>0</v>
      </c>
    </row>
    <row r="1491" spans="5:9" ht="17.25" customHeight="1" x14ac:dyDescent="0.3">
      <c r="E1491" s="265">
        <f t="shared" si="166"/>
        <v>0</v>
      </c>
      <c r="F1491" s="265">
        <f t="shared" si="167"/>
        <v>0</v>
      </c>
      <c r="G1491" s="265">
        <f t="shared" si="168"/>
        <v>0</v>
      </c>
      <c r="H1491" s="265">
        <f t="shared" si="169"/>
        <v>0</v>
      </c>
      <c r="I1491" s="265">
        <f t="shared" si="170"/>
        <v>0</v>
      </c>
    </row>
    <row r="1492" spans="5:9" ht="17.25" customHeight="1" x14ac:dyDescent="0.3">
      <c r="E1492" s="265">
        <f t="shared" si="166"/>
        <v>0</v>
      </c>
      <c r="F1492" s="265">
        <f t="shared" si="167"/>
        <v>0</v>
      </c>
      <c r="G1492" s="265">
        <f t="shared" si="168"/>
        <v>0</v>
      </c>
      <c r="H1492" s="265">
        <f t="shared" si="169"/>
        <v>0</v>
      </c>
      <c r="I1492" s="265">
        <f t="shared" si="170"/>
        <v>0</v>
      </c>
    </row>
    <row r="1493" spans="5:9" ht="17.25" customHeight="1" x14ac:dyDescent="0.3">
      <c r="E1493" s="265">
        <f t="shared" si="166"/>
        <v>0</v>
      </c>
      <c r="F1493" s="265">
        <f t="shared" si="167"/>
        <v>0</v>
      </c>
      <c r="G1493" s="265">
        <f t="shared" si="168"/>
        <v>0</v>
      </c>
      <c r="H1493" s="265">
        <f t="shared" si="169"/>
        <v>0</v>
      </c>
      <c r="I1493" s="265">
        <f t="shared" si="170"/>
        <v>0</v>
      </c>
    </row>
    <row r="1494" spans="5:9" ht="17.25" customHeight="1" x14ac:dyDescent="0.3">
      <c r="E1494" s="265">
        <f t="shared" si="166"/>
        <v>0</v>
      </c>
      <c r="F1494" s="265">
        <f t="shared" si="167"/>
        <v>0</v>
      </c>
      <c r="G1494" s="265">
        <f t="shared" si="168"/>
        <v>0</v>
      </c>
      <c r="H1494" s="265">
        <f t="shared" si="169"/>
        <v>0</v>
      </c>
      <c r="I1494" s="265">
        <f t="shared" si="170"/>
        <v>0</v>
      </c>
    </row>
    <row r="1495" spans="5:9" ht="17.25" customHeight="1" x14ac:dyDescent="0.3">
      <c r="E1495" s="265">
        <f t="shared" si="166"/>
        <v>0</v>
      </c>
      <c r="F1495" s="265">
        <f t="shared" si="167"/>
        <v>0</v>
      </c>
      <c r="G1495" s="265">
        <f t="shared" si="168"/>
        <v>0</v>
      </c>
      <c r="H1495" s="265">
        <f t="shared" si="169"/>
        <v>0</v>
      </c>
      <c r="I1495" s="265">
        <f t="shared" si="170"/>
        <v>0</v>
      </c>
    </row>
    <row r="1496" spans="5:9" ht="17.25" customHeight="1" x14ac:dyDescent="0.3">
      <c r="E1496" s="265">
        <f t="shared" si="166"/>
        <v>0</v>
      </c>
      <c r="F1496" s="265">
        <f t="shared" si="167"/>
        <v>0</v>
      </c>
      <c r="G1496" s="265">
        <f t="shared" si="168"/>
        <v>0</v>
      </c>
      <c r="H1496" s="265">
        <f t="shared" si="169"/>
        <v>0</v>
      </c>
      <c r="I1496" s="265">
        <f t="shared" si="170"/>
        <v>0</v>
      </c>
    </row>
    <row r="1497" spans="5:9" ht="17.25" customHeight="1" x14ac:dyDescent="0.3">
      <c r="E1497" s="265">
        <f t="shared" si="166"/>
        <v>0</v>
      </c>
      <c r="F1497" s="265">
        <f t="shared" si="167"/>
        <v>0</v>
      </c>
      <c r="G1497" s="265">
        <f t="shared" si="168"/>
        <v>0</v>
      </c>
      <c r="H1497" s="265">
        <f t="shared" si="169"/>
        <v>0</v>
      </c>
      <c r="I1497" s="265">
        <f t="shared" si="170"/>
        <v>0</v>
      </c>
    </row>
    <row r="1498" spans="5:9" ht="17.25" customHeight="1" x14ac:dyDescent="0.3">
      <c r="E1498" s="265">
        <f t="shared" si="166"/>
        <v>0</v>
      </c>
      <c r="F1498" s="265">
        <f t="shared" si="167"/>
        <v>0</v>
      </c>
      <c r="G1498" s="265">
        <f t="shared" si="168"/>
        <v>0</v>
      </c>
      <c r="H1498" s="265">
        <f t="shared" si="169"/>
        <v>0</v>
      </c>
      <c r="I1498" s="265">
        <f t="shared" si="170"/>
        <v>0</v>
      </c>
    </row>
    <row r="1499" spans="5:9" ht="17.25" customHeight="1" x14ac:dyDescent="0.3">
      <c r="E1499" s="265">
        <f t="shared" si="166"/>
        <v>0</v>
      </c>
      <c r="F1499" s="265">
        <f t="shared" si="167"/>
        <v>0</v>
      </c>
      <c r="G1499" s="265">
        <f t="shared" si="168"/>
        <v>0</v>
      </c>
      <c r="H1499" s="265">
        <f t="shared" si="169"/>
        <v>0</v>
      </c>
      <c r="I1499" s="265">
        <f t="shared" si="170"/>
        <v>0</v>
      </c>
    </row>
    <row r="1500" spans="5:9" ht="17.25" customHeight="1" x14ac:dyDescent="0.3">
      <c r="E1500" s="265">
        <f t="shared" si="166"/>
        <v>0</v>
      </c>
      <c r="F1500" s="265">
        <f t="shared" si="167"/>
        <v>0</v>
      </c>
      <c r="G1500" s="265">
        <f t="shared" si="168"/>
        <v>0</v>
      </c>
      <c r="H1500" s="265">
        <f t="shared" si="169"/>
        <v>0</v>
      </c>
      <c r="I1500" s="265">
        <f t="shared" si="170"/>
        <v>0</v>
      </c>
    </row>
    <row r="1501" spans="5:9" ht="17.25" customHeight="1" x14ac:dyDescent="0.3">
      <c r="E1501" s="265">
        <f t="shared" si="166"/>
        <v>0</v>
      </c>
      <c r="F1501" s="265">
        <f t="shared" si="167"/>
        <v>0</v>
      </c>
      <c r="G1501" s="265">
        <f t="shared" si="168"/>
        <v>0</v>
      </c>
      <c r="H1501" s="265">
        <f t="shared" si="169"/>
        <v>0</v>
      </c>
      <c r="I1501" s="265">
        <f t="shared" si="170"/>
        <v>0</v>
      </c>
    </row>
    <row r="1502" spans="5:9" ht="17.25" customHeight="1" x14ac:dyDescent="0.3">
      <c r="E1502" s="265">
        <f t="shared" si="166"/>
        <v>0</v>
      </c>
      <c r="F1502" s="265">
        <f t="shared" si="167"/>
        <v>0</v>
      </c>
      <c r="G1502" s="265">
        <f t="shared" si="168"/>
        <v>0</v>
      </c>
      <c r="H1502" s="265">
        <f t="shared" si="169"/>
        <v>0</v>
      </c>
      <c r="I1502" s="265">
        <f t="shared" si="170"/>
        <v>0</v>
      </c>
    </row>
    <row r="1503" spans="5:9" ht="17.25" customHeight="1" x14ac:dyDescent="0.3">
      <c r="E1503" s="265">
        <f t="shared" si="166"/>
        <v>0</v>
      </c>
      <c r="F1503" s="265">
        <f t="shared" si="167"/>
        <v>0</v>
      </c>
      <c r="G1503" s="265">
        <f t="shared" si="168"/>
        <v>0</v>
      </c>
      <c r="H1503" s="265">
        <f t="shared" si="169"/>
        <v>0</v>
      </c>
      <c r="I1503" s="265">
        <f t="shared" si="170"/>
        <v>0</v>
      </c>
    </row>
    <row r="1504" spans="5:9" ht="17.25" customHeight="1" x14ac:dyDescent="0.3">
      <c r="E1504" s="265">
        <f t="shared" si="166"/>
        <v>0</v>
      </c>
      <c r="F1504" s="265">
        <f t="shared" si="167"/>
        <v>0</v>
      </c>
      <c r="G1504" s="265">
        <f t="shared" si="168"/>
        <v>0</v>
      </c>
      <c r="H1504" s="265">
        <f t="shared" si="169"/>
        <v>0</v>
      </c>
      <c r="I1504" s="265">
        <f t="shared" si="170"/>
        <v>0</v>
      </c>
    </row>
    <row r="1505" spans="5:9" ht="17.25" customHeight="1" x14ac:dyDescent="0.3">
      <c r="E1505" s="265">
        <f t="shared" si="166"/>
        <v>0</v>
      </c>
      <c r="F1505" s="265">
        <f t="shared" si="167"/>
        <v>0</v>
      </c>
      <c r="G1505" s="265">
        <f t="shared" si="168"/>
        <v>0</v>
      </c>
      <c r="H1505" s="265">
        <f t="shared" si="169"/>
        <v>0</v>
      </c>
      <c r="I1505" s="265">
        <f t="shared" si="170"/>
        <v>0</v>
      </c>
    </row>
    <row r="1506" spans="5:9" ht="17.25" customHeight="1" x14ac:dyDescent="0.3">
      <c r="E1506" s="265">
        <f t="shared" si="166"/>
        <v>0</v>
      </c>
      <c r="F1506" s="265">
        <f t="shared" si="167"/>
        <v>0</v>
      </c>
      <c r="G1506" s="265">
        <f t="shared" si="168"/>
        <v>0</v>
      </c>
      <c r="H1506" s="265">
        <f t="shared" si="169"/>
        <v>0</v>
      </c>
      <c r="I1506" s="265">
        <f t="shared" si="170"/>
        <v>0</v>
      </c>
    </row>
    <row r="1507" spans="5:9" ht="17.25" customHeight="1" x14ac:dyDescent="0.3">
      <c r="E1507" s="265">
        <f t="shared" si="166"/>
        <v>0</v>
      </c>
      <c r="F1507" s="265">
        <f t="shared" si="167"/>
        <v>0</v>
      </c>
      <c r="G1507" s="265">
        <f t="shared" si="168"/>
        <v>0</v>
      </c>
      <c r="H1507" s="265">
        <f t="shared" si="169"/>
        <v>0</v>
      </c>
      <c r="I1507" s="265">
        <f t="shared" si="170"/>
        <v>0</v>
      </c>
    </row>
    <row r="1508" spans="5:9" ht="17.25" customHeight="1" x14ac:dyDescent="0.3">
      <c r="E1508" s="265">
        <f t="shared" si="166"/>
        <v>0</v>
      </c>
      <c r="F1508" s="265">
        <f t="shared" si="167"/>
        <v>0</v>
      </c>
      <c r="G1508" s="265">
        <f t="shared" si="168"/>
        <v>0</v>
      </c>
      <c r="H1508" s="265">
        <f t="shared" si="169"/>
        <v>0</v>
      </c>
      <c r="I1508" s="265">
        <f t="shared" si="170"/>
        <v>0</v>
      </c>
    </row>
    <row r="1509" spans="5:9" ht="17.25" customHeight="1" x14ac:dyDescent="0.3">
      <c r="E1509" s="265">
        <f t="shared" si="166"/>
        <v>0</v>
      </c>
      <c r="F1509" s="265">
        <f t="shared" si="167"/>
        <v>0</v>
      </c>
      <c r="G1509" s="265">
        <f t="shared" si="168"/>
        <v>0</v>
      </c>
      <c r="H1509" s="265">
        <f t="shared" si="169"/>
        <v>0</v>
      </c>
      <c r="I1509" s="265">
        <f t="shared" si="170"/>
        <v>0</v>
      </c>
    </row>
    <row r="1510" spans="5:9" ht="17.25" customHeight="1" x14ac:dyDescent="0.3">
      <c r="E1510" s="265">
        <f t="shared" si="166"/>
        <v>0</v>
      </c>
      <c r="F1510" s="265">
        <f t="shared" si="167"/>
        <v>0</v>
      </c>
      <c r="G1510" s="265">
        <f t="shared" si="168"/>
        <v>0</v>
      </c>
      <c r="H1510" s="265">
        <f t="shared" si="169"/>
        <v>0</v>
      </c>
      <c r="I1510" s="265">
        <f t="shared" si="170"/>
        <v>0</v>
      </c>
    </row>
    <row r="1511" spans="5:9" ht="17.25" customHeight="1" x14ac:dyDescent="0.3">
      <c r="E1511" s="265">
        <f t="shared" si="166"/>
        <v>0</v>
      </c>
      <c r="F1511" s="265">
        <f t="shared" si="167"/>
        <v>0</v>
      </c>
      <c r="G1511" s="265">
        <f t="shared" si="168"/>
        <v>0</v>
      </c>
      <c r="H1511" s="265">
        <f t="shared" si="169"/>
        <v>0</v>
      </c>
      <c r="I1511" s="265">
        <f t="shared" si="170"/>
        <v>0</v>
      </c>
    </row>
    <row r="1512" spans="5:9" ht="17.25" customHeight="1" x14ac:dyDescent="0.3">
      <c r="E1512" s="265">
        <f t="shared" si="166"/>
        <v>0</v>
      </c>
      <c r="F1512" s="265">
        <f t="shared" si="167"/>
        <v>0</v>
      </c>
      <c r="G1512" s="265">
        <f t="shared" si="168"/>
        <v>0</v>
      </c>
      <c r="H1512" s="265">
        <f t="shared" si="169"/>
        <v>0</v>
      </c>
      <c r="I1512" s="265">
        <f t="shared" si="170"/>
        <v>0</v>
      </c>
    </row>
    <row r="1513" spans="5:9" ht="17.25" customHeight="1" x14ac:dyDescent="0.3">
      <c r="E1513" s="265">
        <f t="shared" si="166"/>
        <v>0</v>
      </c>
      <c r="F1513" s="265">
        <f t="shared" si="167"/>
        <v>0</v>
      </c>
      <c r="G1513" s="265">
        <f t="shared" si="168"/>
        <v>0</v>
      </c>
      <c r="H1513" s="265">
        <f t="shared" si="169"/>
        <v>0</v>
      </c>
      <c r="I1513" s="265">
        <f t="shared" si="170"/>
        <v>0</v>
      </c>
    </row>
    <row r="1514" spans="5:9" ht="17.25" customHeight="1" x14ac:dyDescent="0.3">
      <c r="E1514" s="265">
        <f t="shared" si="166"/>
        <v>0</v>
      </c>
      <c r="F1514" s="265">
        <f t="shared" si="167"/>
        <v>0</v>
      </c>
      <c r="G1514" s="265">
        <f t="shared" si="168"/>
        <v>0</v>
      </c>
      <c r="H1514" s="265">
        <f t="shared" si="169"/>
        <v>0</v>
      </c>
      <c r="I1514" s="265">
        <f t="shared" si="170"/>
        <v>0</v>
      </c>
    </row>
    <row r="1515" spans="5:9" ht="17.25" customHeight="1" x14ac:dyDescent="0.3">
      <c r="E1515" s="265">
        <f t="shared" si="166"/>
        <v>0</v>
      </c>
      <c r="F1515" s="265">
        <f t="shared" si="167"/>
        <v>0</v>
      </c>
      <c r="G1515" s="265">
        <f t="shared" si="168"/>
        <v>0</v>
      </c>
      <c r="H1515" s="265">
        <f t="shared" si="169"/>
        <v>0</v>
      </c>
      <c r="I1515" s="265">
        <f t="shared" si="170"/>
        <v>0</v>
      </c>
    </row>
    <row r="1516" spans="5:9" ht="17.25" customHeight="1" x14ac:dyDescent="0.3">
      <c r="E1516" s="265">
        <f t="shared" si="166"/>
        <v>0</v>
      </c>
      <c r="F1516" s="265">
        <f t="shared" si="167"/>
        <v>0</v>
      </c>
      <c r="G1516" s="265">
        <f t="shared" si="168"/>
        <v>0</v>
      </c>
      <c r="H1516" s="265">
        <f t="shared" si="169"/>
        <v>0</v>
      </c>
      <c r="I1516" s="265">
        <f t="shared" si="170"/>
        <v>0</v>
      </c>
    </row>
    <row r="1517" spans="5:9" ht="17.25" customHeight="1" x14ac:dyDescent="0.3">
      <c r="E1517" s="265">
        <f t="shared" si="166"/>
        <v>0</v>
      </c>
      <c r="F1517" s="265">
        <f t="shared" si="167"/>
        <v>0</v>
      </c>
      <c r="G1517" s="265">
        <f t="shared" si="168"/>
        <v>0</v>
      </c>
      <c r="H1517" s="265">
        <f t="shared" si="169"/>
        <v>0</v>
      </c>
      <c r="I1517" s="265">
        <f t="shared" si="170"/>
        <v>0</v>
      </c>
    </row>
    <row r="1518" spans="5:9" ht="17.25" customHeight="1" x14ac:dyDescent="0.3">
      <c r="E1518" s="265">
        <f t="shared" si="166"/>
        <v>0</v>
      </c>
      <c r="F1518" s="265">
        <f t="shared" si="167"/>
        <v>0</v>
      </c>
      <c r="G1518" s="265">
        <f t="shared" si="168"/>
        <v>0</v>
      </c>
      <c r="H1518" s="265">
        <f t="shared" si="169"/>
        <v>0</v>
      </c>
      <c r="I1518" s="265">
        <f t="shared" si="170"/>
        <v>0</v>
      </c>
    </row>
    <row r="1519" spans="5:9" ht="17.25" customHeight="1" x14ac:dyDescent="0.3">
      <c r="E1519" s="265">
        <f t="shared" si="166"/>
        <v>0</v>
      </c>
      <c r="F1519" s="265">
        <f t="shared" si="167"/>
        <v>0</v>
      </c>
      <c r="G1519" s="265">
        <f t="shared" si="168"/>
        <v>0</v>
      </c>
      <c r="H1519" s="265">
        <f t="shared" si="169"/>
        <v>0</v>
      </c>
      <c r="I1519" s="265">
        <f t="shared" si="170"/>
        <v>0</v>
      </c>
    </row>
    <row r="1520" spans="5:9" ht="17.25" customHeight="1" x14ac:dyDescent="0.3">
      <c r="E1520" s="265">
        <f t="shared" si="166"/>
        <v>0</v>
      </c>
      <c r="F1520" s="265">
        <f t="shared" si="167"/>
        <v>0</v>
      </c>
      <c r="G1520" s="265">
        <f t="shared" si="168"/>
        <v>0</v>
      </c>
      <c r="H1520" s="265">
        <f t="shared" si="169"/>
        <v>0</v>
      </c>
      <c r="I1520" s="265">
        <f t="shared" si="170"/>
        <v>0</v>
      </c>
    </row>
    <row r="1521" spans="5:9" ht="17.25" customHeight="1" x14ac:dyDescent="0.3">
      <c r="E1521" s="265">
        <f t="shared" si="166"/>
        <v>0</v>
      </c>
      <c r="F1521" s="265">
        <f t="shared" si="167"/>
        <v>0</v>
      </c>
      <c r="G1521" s="265">
        <f t="shared" si="168"/>
        <v>0</v>
      </c>
      <c r="H1521" s="265">
        <f t="shared" si="169"/>
        <v>0</v>
      </c>
      <c r="I1521" s="265">
        <f t="shared" si="170"/>
        <v>0</v>
      </c>
    </row>
    <row r="1522" spans="5:9" ht="17.25" customHeight="1" x14ac:dyDescent="0.3">
      <c r="E1522" s="265">
        <f t="shared" si="166"/>
        <v>0</v>
      </c>
      <c r="F1522" s="265">
        <f t="shared" si="167"/>
        <v>0</v>
      </c>
      <c r="G1522" s="265">
        <f t="shared" si="168"/>
        <v>0</v>
      </c>
      <c r="H1522" s="265">
        <f t="shared" si="169"/>
        <v>0</v>
      </c>
      <c r="I1522" s="265">
        <f t="shared" si="170"/>
        <v>0</v>
      </c>
    </row>
    <row r="1523" spans="5:9" ht="17.25" customHeight="1" x14ac:dyDescent="0.3">
      <c r="E1523" s="265">
        <f t="shared" si="166"/>
        <v>0</v>
      </c>
      <c r="F1523" s="265">
        <f t="shared" si="167"/>
        <v>0</v>
      </c>
      <c r="G1523" s="265">
        <f t="shared" si="168"/>
        <v>0</v>
      </c>
      <c r="H1523" s="265">
        <f t="shared" si="169"/>
        <v>0</v>
      </c>
      <c r="I1523" s="265">
        <f t="shared" si="170"/>
        <v>0</v>
      </c>
    </row>
    <row r="1524" spans="5:9" ht="17.25" customHeight="1" x14ac:dyDescent="0.3">
      <c r="E1524" s="265">
        <f t="shared" si="166"/>
        <v>0</v>
      </c>
      <c r="F1524" s="265">
        <f t="shared" si="167"/>
        <v>0</v>
      </c>
      <c r="G1524" s="265">
        <f t="shared" si="168"/>
        <v>0</v>
      </c>
      <c r="H1524" s="265">
        <f t="shared" si="169"/>
        <v>0</v>
      </c>
      <c r="I1524" s="265">
        <f t="shared" si="170"/>
        <v>0</v>
      </c>
    </row>
    <row r="1525" spans="5:9" ht="17.25" customHeight="1" x14ac:dyDescent="0.3">
      <c r="E1525" s="265">
        <f t="shared" si="166"/>
        <v>0</v>
      </c>
      <c r="F1525" s="265">
        <f t="shared" si="167"/>
        <v>0</v>
      </c>
      <c r="G1525" s="265">
        <f t="shared" si="168"/>
        <v>0</v>
      </c>
      <c r="H1525" s="265">
        <f t="shared" si="169"/>
        <v>0</v>
      </c>
      <c r="I1525" s="265">
        <f t="shared" si="170"/>
        <v>0</v>
      </c>
    </row>
    <row r="1526" spans="5:9" ht="17.25" customHeight="1" x14ac:dyDescent="0.3">
      <c r="E1526" s="265">
        <f t="shared" si="166"/>
        <v>0</v>
      </c>
      <c r="F1526" s="265">
        <f t="shared" si="167"/>
        <v>0</v>
      </c>
      <c r="G1526" s="265">
        <f t="shared" si="168"/>
        <v>0</v>
      </c>
      <c r="H1526" s="265">
        <f t="shared" si="169"/>
        <v>0</v>
      </c>
      <c r="I1526" s="265">
        <f t="shared" si="170"/>
        <v>0</v>
      </c>
    </row>
    <row r="1527" spans="5:9" ht="17.25" customHeight="1" x14ac:dyDescent="0.3">
      <c r="E1527" s="265">
        <f t="shared" si="166"/>
        <v>0</v>
      </c>
      <c r="F1527" s="265">
        <f t="shared" si="167"/>
        <v>0</v>
      </c>
      <c r="G1527" s="265">
        <f t="shared" si="168"/>
        <v>0</v>
      </c>
      <c r="H1527" s="265">
        <f t="shared" si="169"/>
        <v>0</v>
      </c>
      <c r="I1527" s="265">
        <f t="shared" si="170"/>
        <v>0</v>
      </c>
    </row>
    <row r="1528" spans="5:9" ht="17.25" customHeight="1" x14ac:dyDescent="0.3">
      <c r="E1528" s="265">
        <f t="shared" si="166"/>
        <v>0</v>
      </c>
      <c r="F1528" s="265">
        <f t="shared" si="167"/>
        <v>0</v>
      </c>
      <c r="G1528" s="265">
        <f t="shared" si="168"/>
        <v>0</v>
      </c>
      <c r="H1528" s="265">
        <f t="shared" si="169"/>
        <v>0</v>
      </c>
      <c r="I1528" s="265">
        <f t="shared" si="170"/>
        <v>0</v>
      </c>
    </row>
    <row r="1529" spans="5:9" ht="17.25" customHeight="1" x14ac:dyDescent="0.3">
      <c r="E1529" s="265">
        <f t="shared" si="166"/>
        <v>0</v>
      </c>
      <c r="F1529" s="265">
        <f t="shared" si="167"/>
        <v>0</v>
      </c>
      <c r="G1529" s="265">
        <f t="shared" si="168"/>
        <v>0</v>
      </c>
      <c r="H1529" s="265">
        <f t="shared" si="169"/>
        <v>0</v>
      </c>
      <c r="I1529" s="265">
        <f t="shared" si="170"/>
        <v>0</v>
      </c>
    </row>
    <row r="1530" spans="5:9" ht="17.25" customHeight="1" x14ac:dyDescent="0.3">
      <c r="E1530" s="265">
        <f t="shared" si="166"/>
        <v>0</v>
      </c>
      <c r="F1530" s="265">
        <f t="shared" si="167"/>
        <v>0</v>
      </c>
      <c r="G1530" s="265">
        <f t="shared" si="168"/>
        <v>0</v>
      </c>
      <c r="H1530" s="265">
        <f t="shared" si="169"/>
        <v>0</v>
      </c>
      <c r="I1530" s="265">
        <f t="shared" si="170"/>
        <v>0</v>
      </c>
    </row>
    <row r="1531" spans="5:9" ht="17.25" customHeight="1" x14ac:dyDescent="0.3">
      <c r="E1531" s="265">
        <f t="shared" si="166"/>
        <v>0</v>
      </c>
      <c r="F1531" s="265">
        <f t="shared" si="167"/>
        <v>0</v>
      </c>
      <c r="G1531" s="265">
        <f t="shared" si="168"/>
        <v>0</v>
      </c>
      <c r="H1531" s="265">
        <f t="shared" si="169"/>
        <v>0</v>
      </c>
      <c r="I1531" s="265">
        <f t="shared" si="170"/>
        <v>0</v>
      </c>
    </row>
    <row r="1532" spans="5:9" ht="17.25" customHeight="1" x14ac:dyDescent="0.3">
      <c r="E1532" s="265">
        <f t="shared" si="166"/>
        <v>0</v>
      </c>
      <c r="F1532" s="265">
        <f t="shared" si="167"/>
        <v>0</v>
      </c>
      <c r="G1532" s="265">
        <f t="shared" si="168"/>
        <v>0</v>
      </c>
      <c r="H1532" s="265">
        <f t="shared" si="169"/>
        <v>0</v>
      </c>
      <c r="I1532" s="265">
        <f t="shared" si="170"/>
        <v>0</v>
      </c>
    </row>
    <row r="1533" spans="5:9" ht="17.25" customHeight="1" x14ac:dyDescent="0.3">
      <c r="E1533" s="265">
        <f t="shared" si="166"/>
        <v>0</v>
      </c>
      <c r="F1533" s="265">
        <f t="shared" si="167"/>
        <v>0</v>
      </c>
      <c r="G1533" s="265">
        <f t="shared" si="168"/>
        <v>0</v>
      </c>
      <c r="H1533" s="265">
        <f t="shared" si="169"/>
        <v>0</v>
      </c>
      <c r="I1533" s="265">
        <f t="shared" si="170"/>
        <v>0</v>
      </c>
    </row>
    <row r="1534" spans="5:9" ht="17.25" customHeight="1" x14ac:dyDescent="0.3">
      <c r="E1534" s="265">
        <f t="shared" si="166"/>
        <v>0</v>
      </c>
      <c r="F1534" s="265">
        <f t="shared" si="167"/>
        <v>0</v>
      </c>
      <c r="G1534" s="265">
        <f t="shared" si="168"/>
        <v>0</v>
      </c>
      <c r="H1534" s="265">
        <f t="shared" si="169"/>
        <v>0</v>
      </c>
      <c r="I1534" s="265">
        <f t="shared" si="170"/>
        <v>0</v>
      </c>
    </row>
    <row r="1535" spans="5:9" ht="17.25" customHeight="1" x14ac:dyDescent="0.3">
      <c r="E1535" s="265">
        <f t="shared" si="166"/>
        <v>0</v>
      </c>
      <c r="F1535" s="265">
        <f t="shared" si="167"/>
        <v>0</v>
      </c>
      <c r="G1535" s="265">
        <f t="shared" si="168"/>
        <v>0</v>
      </c>
      <c r="H1535" s="265">
        <f t="shared" si="169"/>
        <v>0</v>
      </c>
      <c r="I1535" s="265">
        <f t="shared" si="170"/>
        <v>0</v>
      </c>
    </row>
    <row r="1536" spans="5:9" ht="17.25" customHeight="1" x14ac:dyDescent="0.3">
      <c r="E1536" s="265">
        <f t="shared" si="166"/>
        <v>0</v>
      </c>
      <c r="F1536" s="265">
        <f t="shared" si="167"/>
        <v>0</v>
      </c>
      <c r="G1536" s="265">
        <f t="shared" si="168"/>
        <v>0</v>
      </c>
      <c r="H1536" s="265">
        <f t="shared" si="169"/>
        <v>0</v>
      </c>
      <c r="I1536" s="265">
        <f t="shared" si="170"/>
        <v>0</v>
      </c>
    </row>
    <row r="1537" spans="5:9" ht="17.25" customHeight="1" x14ac:dyDescent="0.3">
      <c r="E1537" s="265">
        <f t="shared" si="166"/>
        <v>0</v>
      </c>
      <c r="F1537" s="265">
        <f t="shared" si="167"/>
        <v>0</v>
      </c>
      <c r="G1537" s="265">
        <f t="shared" si="168"/>
        <v>0</v>
      </c>
      <c r="H1537" s="265">
        <f t="shared" si="169"/>
        <v>0</v>
      </c>
      <c r="I1537" s="265">
        <f t="shared" si="170"/>
        <v>0</v>
      </c>
    </row>
    <row r="1538" spans="5:9" ht="17.25" customHeight="1" x14ac:dyDescent="0.3">
      <c r="E1538" s="265">
        <f t="shared" si="166"/>
        <v>0</v>
      </c>
      <c r="F1538" s="265">
        <f t="shared" si="167"/>
        <v>0</v>
      </c>
      <c r="G1538" s="265">
        <f t="shared" si="168"/>
        <v>0</v>
      </c>
      <c r="H1538" s="265">
        <f t="shared" si="169"/>
        <v>0</v>
      </c>
      <c r="I1538" s="265">
        <f t="shared" si="170"/>
        <v>0</v>
      </c>
    </row>
    <row r="1539" spans="5:9" ht="17.25" customHeight="1" x14ac:dyDescent="0.3">
      <c r="E1539" s="265">
        <f t="shared" si="166"/>
        <v>0</v>
      </c>
      <c r="F1539" s="265">
        <f t="shared" si="167"/>
        <v>0</v>
      </c>
      <c r="G1539" s="265">
        <f t="shared" si="168"/>
        <v>0</v>
      </c>
      <c r="H1539" s="265">
        <f t="shared" si="169"/>
        <v>0</v>
      </c>
      <c r="I1539" s="265">
        <f t="shared" si="170"/>
        <v>0</v>
      </c>
    </row>
    <row r="1540" spans="5:9" ht="17.25" customHeight="1" x14ac:dyDescent="0.3">
      <c r="E1540" s="265">
        <f t="shared" si="166"/>
        <v>0</v>
      </c>
      <c r="F1540" s="265">
        <f t="shared" si="167"/>
        <v>0</v>
      </c>
      <c r="G1540" s="265">
        <f t="shared" si="168"/>
        <v>0</v>
      </c>
      <c r="H1540" s="265">
        <f t="shared" si="169"/>
        <v>0</v>
      </c>
      <c r="I1540" s="265">
        <f t="shared" si="170"/>
        <v>0</v>
      </c>
    </row>
    <row r="1541" spans="5:9" ht="17.25" customHeight="1" x14ac:dyDescent="0.3">
      <c r="E1541" s="265">
        <f t="shared" si="166"/>
        <v>0</v>
      </c>
      <c r="F1541" s="265">
        <f t="shared" si="167"/>
        <v>0</v>
      </c>
      <c r="G1541" s="265">
        <f t="shared" si="168"/>
        <v>0</v>
      </c>
      <c r="H1541" s="265">
        <f t="shared" si="169"/>
        <v>0</v>
      </c>
      <c r="I1541" s="265">
        <f t="shared" si="170"/>
        <v>0</v>
      </c>
    </row>
    <row r="1542" spans="5:9" ht="17.25" customHeight="1" x14ac:dyDescent="0.3">
      <c r="E1542" s="265">
        <f t="shared" si="166"/>
        <v>0</v>
      </c>
      <c r="F1542" s="265">
        <f t="shared" si="167"/>
        <v>0</v>
      </c>
      <c r="G1542" s="265">
        <f t="shared" si="168"/>
        <v>0</v>
      </c>
      <c r="H1542" s="265">
        <f t="shared" si="169"/>
        <v>0</v>
      </c>
      <c r="I1542" s="265">
        <f t="shared" si="170"/>
        <v>0</v>
      </c>
    </row>
    <row r="1543" spans="5:9" ht="17.25" customHeight="1" x14ac:dyDescent="0.3">
      <c r="E1543" s="265">
        <f t="shared" si="166"/>
        <v>0</v>
      </c>
      <c r="F1543" s="265">
        <f t="shared" si="167"/>
        <v>0</v>
      </c>
      <c r="G1543" s="265">
        <f t="shared" si="168"/>
        <v>0</v>
      </c>
      <c r="H1543" s="265">
        <f t="shared" si="169"/>
        <v>0</v>
      </c>
      <c r="I1543" s="265">
        <f t="shared" si="170"/>
        <v>0</v>
      </c>
    </row>
    <row r="1544" spans="5:9" ht="17.25" customHeight="1" x14ac:dyDescent="0.3">
      <c r="E1544" s="265">
        <f t="shared" si="166"/>
        <v>0</v>
      </c>
      <c r="F1544" s="265">
        <f t="shared" si="167"/>
        <v>0</v>
      </c>
      <c r="G1544" s="265">
        <f t="shared" si="168"/>
        <v>0</v>
      </c>
      <c r="H1544" s="265">
        <f t="shared" si="169"/>
        <v>0</v>
      </c>
      <c r="I1544" s="265">
        <f t="shared" si="170"/>
        <v>0</v>
      </c>
    </row>
    <row r="1545" spans="5:9" ht="17.25" customHeight="1" x14ac:dyDescent="0.3">
      <c r="E1545" s="265">
        <f t="shared" si="166"/>
        <v>0</v>
      </c>
      <c r="F1545" s="265">
        <f t="shared" si="167"/>
        <v>0</v>
      </c>
      <c r="G1545" s="265">
        <f t="shared" si="168"/>
        <v>0</v>
      </c>
      <c r="H1545" s="265">
        <f t="shared" si="169"/>
        <v>0</v>
      </c>
      <c r="I1545" s="265">
        <f t="shared" si="170"/>
        <v>0</v>
      </c>
    </row>
    <row r="1546" spans="5:9" ht="17.25" customHeight="1" x14ac:dyDescent="0.3">
      <c r="E1546" s="265">
        <f t="shared" si="166"/>
        <v>0</v>
      </c>
      <c r="F1546" s="265">
        <f t="shared" si="167"/>
        <v>0</v>
      </c>
      <c r="G1546" s="265">
        <f t="shared" si="168"/>
        <v>0</v>
      </c>
      <c r="H1546" s="265">
        <f t="shared" si="169"/>
        <v>0</v>
      </c>
      <c r="I1546" s="265">
        <f t="shared" si="170"/>
        <v>0</v>
      </c>
    </row>
    <row r="1547" spans="5:9" ht="17.25" customHeight="1" x14ac:dyDescent="0.3">
      <c r="E1547" s="265">
        <f t="shared" ref="E1547:E1610" si="171">SUM(F1547,G1547,H1547,I1547)</f>
        <v>0</v>
      </c>
      <c r="F1547" s="265">
        <f t="shared" ref="F1547:F1610" si="172">SUM(M1547,Q1547,AI1547,AM1547,BV1547,BZ1547,DC1547,DG1547,DS1547,DW1547,EM1547,EN1547,EO1547,EY1547,EZ1547,FA1547,GM1547,GQ1547,HL1547,HP1547,IH1547,IL1547,)</f>
        <v>0</v>
      </c>
      <c r="G1547" s="265">
        <f t="shared" ref="G1547:G1610" si="173">SUM(N1547,R1547,AJ1547,AN1547,BW1547,CA1547,DD1547,DH1547,DT1547,DX1547,EP1547,EQ1547,ER1547,FB1547,FC1547,FD1547,GN1547,GR1547,HM1547,HQ1547,II1547,IM1547,)</f>
        <v>0</v>
      </c>
      <c r="H1547" s="265">
        <f t="shared" ref="H1547:H1610" si="174">SUM(O1547,S1547,U1547,W1547,Y1547,AA1547,AK1547,AO1547,AQ1547,AS1547,AU1547,AW1547,BC1547,BE1547,AY1547,FK1547,FL1547,FM1547,FQ1547,FR1547,BX1547,CB1547,DE1547,DI1547,DU1547,DY1547,ES1547,ET1547,EU1547,FE1547,FF1547,FG1547,GO1547,GS1547,HN1547,HR1547,HT1547,HV1547,HX1547,HZ1547,IJ1547,IN1547,IP1547,IR1547,IT1547,IV1547,FS1547,FW1547,FX1547,FY1547,GC1547,GD1547,GE1547,GU1547,GW1547,GY1547,HA1547,HC1547,IB1547,IX1547,IZ1547,DK1547,DM1547,DO1547,DQ1547,IF1547,EA1547,EC1547,EE1547,EG1547,ID1547)</f>
        <v>0</v>
      </c>
      <c r="I1547" s="265">
        <f t="shared" ref="I1547:I1610" si="175">SUM(P1547,T1547,V1547,X1547,Z1547,AB1547,AL1547,AP1547,AR1547,AT1547,AV1547,AX1547,BD1547,BF1547,BY1547,CC1547,DF1547,DJ1547,DV1547,DZ1547,EV1547,EW1547,EX1547,FH1547,FI1547,FJ1547,GP1547,GT1547,HO1547,HS1547,HU1547,HW1547,HY1547,IK1547,IO1547,IQ1547,IS1547,IU1547,JA1547,AZ1547,DL1547,DN1547,DP1547,DR1547,FN1547,FO1547,FP1547,FT1547,FU1547,FV1547,FZ1547,GA1547,GB1547,GF1547,GG1547,GH1547,GV1547,GX1547,GZ1547,HB1547,HD1547,IA1547,IC1547,IG1547,IW1547,IY1547,EB1547,ED1547,EF1547,EH1547,IE1547)</f>
        <v>0</v>
      </c>
    </row>
    <row r="1548" spans="5:9" ht="17.25" customHeight="1" x14ac:dyDescent="0.3">
      <c r="E1548" s="265">
        <f t="shared" si="171"/>
        <v>0</v>
      </c>
      <c r="F1548" s="265">
        <f t="shared" si="172"/>
        <v>0</v>
      </c>
      <c r="G1548" s="265">
        <f t="shared" si="173"/>
        <v>0</v>
      </c>
      <c r="H1548" s="265">
        <f t="shared" si="174"/>
        <v>0</v>
      </c>
      <c r="I1548" s="265">
        <f t="shared" si="175"/>
        <v>0</v>
      </c>
    </row>
    <row r="1549" spans="5:9" ht="17.25" customHeight="1" x14ac:dyDescent="0.3">
      <c r="E1549" s="265">
        <f t="shared" si="171"/>
        <v>0</v>
      </c>
      <c r="F1549" s="265">
        <f t="shared" si="172"/>
        <v>0</v>
      </c>
      <c r="G1549" s="265">
        <f t="shared" si="173"/>
        <v>0</v>
      </c>
      <c r="H1549" s="265">
        <f t="shared" si="174"/>
        <v>0</v>
      </c>
      <c r="I1549" s="265">
        <f t="shared" si="175"/>
        <v>0</v>
      </c>
    </row>
    <row r="1550" spans="5:9" ht="17.25" customHeight="1" x14ac:dyDescent="0.3">
      <c r="E1550" s="265">
        <f t="shared" si="171"/>
        <v>0</v>
      </c>
      <c r="F1550" s="265">
        <f t="shared" si="172"/>
        <v>0</v>
      </c>
      <c r="G1550" s="265">
        <f t="shared" si="173"/>
        <v>0</v>
      </c>
      <c r="H1550" s="265">
        <f t="shared" si="174"/>
        <v>0</v>
      </c>
      <c r="I1550" s="265">
        <f t="shared" si="175"/>
        <v>0</v>
      </c>
    </row>
    <row r="1551" spans="5:9" ht="17.25" customHeight="1" x14ac:dyDescent="0.3">
      <c r="E1551" s="265">
        <f t="shared" si="171"/>
        <v>0</v>
      </c>
      <c r="F1551" s="265">
        <f t="shared" si="172"/>
        <v>0</v>
      </c>
      <c r="G1551" s="265">
        <f t="shared" si="173"/>
        <v>0</v>
      </c>
      <c r="H1551" s="265">
        <f t="shared" si="174"/>
        <v>0</v>
      </c>
      <c r="I1551" s="265">
        <f t="shared" si="175"/>
        <v>0</v>
      </c>
    </row>
    <row r="1552" spans="5:9" ht="17.25" customHeight="1" x14ac:dyDescent="0.3">
      <c r="E1552" s="265">
        <f t="shared" si="171"/>
        <v>0</v>
      </c>
      <c r="F1552" s="265">
        <f t="shared" si="172"/>
        <v>0</v>
      </c>
      <c r="G1552" s="265">
        <f t="shared" si="173"/>
        <v>0</v>
      </c>
      <c r="H1552" s="265">
        <f t="shared" si="174"/>
        <v>0</v>
      </c>
      <c r="I1552" s="265">
        <f t="shared" si="175"/>
        <v>0</v>
      </c>
    </row>
    <row r="1553" spans="5:9" ht="17.25" customHeight="1" x14ac:dyDescent="0.3">
      <c r="E1553" s="265">
        <f t="shared" si="171"/>
        <v>0</v>
      </c>
      <c r="F1553" s="265">
        <f t="shared" si="172"/>
        <v>0</v>
      </c>
      <c r="G1553" s="265">
        <f t="shared" si="173"/>
        <v>0</v>
      </c>
      <c r="H1553" s="265">
        <f t="shared" si="174"/>
        <v>0</v>
      </c>
      <c r="I1553" s="265">
        <f t="shared" si="175"/>
        <v>0</v>
      </c>
    </row>
    <row r="1554" spans="5:9" ht="17.25" customHeight="1" x14ac:dyDescent="0.3">
      <c r="E1554" s="265">
        <f t="shared" si="171"/>
        <v>0</v>
      </c>
      <c r="F1554" s="265">
        <f t="shared" si="172"/>
        <v>0</v>
      </c>
      <c r="G1554" s="265">
        <f t="shared" si="173"/>
        <v>0</v>
      </c>
      <c r="H1554" s="265">
        <f t="shared" si="174"/>
        <v>0</v>
      </c>
      <c r="I1554" s="265">
        <f t="shared" si="175"/>
        <v>0</v>
      </c>
    </row>
    <row r="1555" spans="5:9" ht="17.25" customHeight="1" x14ac:dyDescent="0.3">
      <c r="E1555" s="265">
        <f t="shared" si="171"/>
        <v>0</v>
      </c>
      <c r="F1555" s="265">
        <f t="shared" si="172"/>
        <v>0</v>
      </c>
      <c r="G1555" s="265">
        <f t="shared" si="173"/>
        <v>0</v>
      </c>
      <c r="H1555" s="265">
        <f t="shared" si="174"/>
        <v>0</v>
      </c>
      <c r="I1555" s="265">
        <f t="shared" si="175"/>
        <v>0</v>
      </c>
    </row>
    <row r="1556" spans="5:9" ht="17.25" customHeight="1" x14ac:dyDescent="0.3">
      <c r="E1556" s="265">
        <f t="shared" si="171"/>
        <v>0</v>
      </c>
      <c r="F1556" s="265">
        <f t="shared" si="172"/>
        <v>0</v>
      </c>
      <c r="G1556" s="265">
        <f t="shared" si="173"/>
        <v>0</v>
      </c>
      <c r="H1556" s="265">
        <f t="shared" si="174"/>
        <v>0</v>
      </c>
      <c r="I1556" s="265">
        <f t="shared" si="175"/>
        <v>0</v>
      </c>
    </row>
    <row r="1557" spans="5:9" ht="17.25" customHeight="1" x14ac:dyDescent="0.3">
      <c r="E1557" s="265">
        <f t="shared" si="171"/>
        <v>0</v>
      </c>
      <c r="F1557" s="265">
        <f t="shared" si="172"/>
        <v>0</v>
      </c>
      <c r="G1557" s="265">
        <f t="shared" si="173"/>
        <v>0</v>
      </c>
      <c r="H1557" s="265">
        <f t="shared" si="174"/>
        <v>0</v>
      </c>
      <c r="I1557" s="265">
        <f t="shared" si="175"/>
        <v>0</v>
      </c>
    </row>
    <row r="1558" spans="5:9" ht="17.25" customHeight="1" x14ac:dyDescent="0.3">
      <c r="E1558" s="265">
        <f t="shared" si="171"/>
        <v>0</v>
      </c>
      <c r="F1558" s="265">
        <f t="shared" si="172"/>
        <v>0</v>
      </c>
      <c r="G1558" s="265">
        <f t="shared" si="173"/>
        <v>0</v>
      </c>
      <c r="H1558" s="265">
        <f t="shared" si="174"/>
        <v>0</v>
      </c>
      <c r="I1558" s="265">
        <f t="shared" si="175"/>
        <v>0</v>
      </c>
    </row>
    <row r="1559" spans="5:9" ht="17.25" customHeight="1" x14ac:dyDescent="0.3">
      <c r="E1559" s="265">
        <f t="shared" si="171"/>
        <v>0</v>
      </c>
      <c r="F1559" s="265">
        <f t="shared" si="172"/>
        <v>0</v>
      </c>
      <c r="G1559" s="265">
        <f t="shared" si="173"/>
        <v>0</v>
      </c>
      <c r="H1559" s="265">
        <f t="shared" si="174"/>
        <v>0</v>
      </c>
      <c r="I1559" s="265">
        <f t="shared" si="175"/>
        <v>0</v>
      </c>
    </row>
    <row r="1560" spans="5:9" ht="17.25" customHeight="1" x14ac:dyDescent="0.3">
      <c r="E1560" s="265">
        <f t="shared" si="171"/>
        <v>0</v>
      </c>
      <c r="F1560" s="265">
        <f t="shared" si="172"/>
        <v>0</v>
      </c>
      <c r="G1560" s="265">
        <f t="shared" si="173"/>
        <v>0</v>
      </c>
      <c r="H1560" s="265">
        <f t="shared" si="174"/>
        <v>0</v>
      </c>
      <c r="I1560" s="265">
        <f t="shared" si="175"/>
        <v>0</v>
      </c>
    </row>
    <row r="1561" spans="5:9" ht="17.25" customHeight="1" x14ac:dyDescent="0.3">
      <c r="E1561" s="265">
        <f t="shared" si="171"/>
        <v>0</v>
      </c>
      <c r="F1561" s="265">
        <f t="shared" si="172"/>
        <v>0</v>
      </c>
      <c r="G1561" s="265">
        <f t="shared" si="173"/>
        <v>0</v>
      </c>
      <c r="H1561" s="265">
        <f t="shared" si="174"/>
        <v>0</v>
      </c>
      <c r="I1561" s="265">
        <f t="shared" si="175"/>
        <v>0</v>
      </c>
    </row>
    <row r="1562" spans="5:9" ht="17.25" customHeight="1" x14ac:dyDescent="0.3">
      <c r="E1562" s="265">
        <f t="shared" si="171"/>
        <v>0</v>
      </c>
      <c r="F1562" s="265">
        <f t="shared" si="172"/>
        <v>0</v>
      </c>
      <c r="G1562" s="265">
        <f t="shared" si="173"/>
        <v>0</v>
      </c>
      <c r="H1562" s="265">
        <f t="shared" si="174"/>
        <v>0</v>
      </c>
      <c r="I1562" s="265">
        <f t="shared" si="175"/>
        <v>0</v>
      </c>
    </row>
    <row r="1563" spans="5:9" ht="17.25" customHeight="1" x14ac:dyDescent="0.3">
      <c r="E1563" s="265">
        <f t="shared" si="171"/>
        <v>0</v>
      </c>
      <c r="F1563" s="265">
        <f t="shared" si="172"/>
        <v>0</v>
      </c>
      <c r="G1563" s="265">
        <f t="shared" si="173"/>
        <v>0</v>
      </c>
      <c r="H1563" s="265">
        <f t="shared" si="174"/>
        <v>0</v>
      </c>
      <c r="I1563" s="265">
        <f t="shared" si="175"/>
        <v>0</v>
      </c>
    </row>
    <row r="1564" spans="5:9" ht="17.25" customHeight="1" x14ac:dyDescent="0.3">
      <c r="E1564" s="265">
        <f t="shared" si="171"/>
        <v>0</v>
      </c>
      <c r="F1564" s="265">
        <f t="shared" si="172"/>
        <v>0</v>
      </c>
      <c r="G1564" s="265">
        <f t="shared" si="173"/>
        <v>0</v>
      </c>
      <c r="H1564" s="265">
        <f t="shared" si="174"/>
        <v>0</v>
      </c>
      <c r="I1564" s="265">
        <f t="shared" si="175"/>
        <v>0</v>
      </c>
    </row>
    <row r="1565" spans="5:9" ht="17.25" customHeight="1" x14ac:dyDescent="0.3">
      <c r="E1565" s="265">
        <f t="shared" si="171"/>
        <v>0</v>
      </c>
      <c r="F1565" s="265">
        <f t="shared" si="172"/>
        <v>0</v>
      </c>
      <c r="G1565" s="265">
        <f t="shared" si="173"/>
        <v>0</v>
      </c>
      <c r="H1565" s="265">
        <f t="shared" si="174"/>
        <v>0</v>
      </c>
      <c r="I1565" s="265">
        <f t="shared" si="175"/>
        <v>0</v>
      </c>
    </row>
    <row r="1566" spans="5:9" ht="17.25" customHeight="1" x14ac:dyDescent="0.3">
      <c r="E1566" s="265">
        <f t="shared" si="171"/>
        <v>0</v>
      </c>
      <c r="F1566" s="265">
        <f t="shared" si="172"/>
        <v>0</v>
      </c>
      <c r="G1566" s="265">
        <f t="shared" si="173"/>
        <v>0</v>
      </c>
      <c r="H1566" s="265">
        <f t="shared" si="174"/>
        <v>0</v>
      </c>
      <c r="I1566" s="265">
        <f t="shared" si="175"/>
        <v>0</v>
      </c>
    </row>
    <row r="1567" spans="5:9" ht="17.25" customHeight="1" x14ac:dyDescent="0.3">
      <c r="E1567" s="265">
        <f t="shared" si="171"/>
        <v>0</v>
      </c>
      <c r="F1567" s="265">
        <f t="shared" si="172"/>
        <v>0</v>
      </c>
      <c r="G1567" s="265">
        <f t="shared" si="173"/>
        <v>0</v>
      </c>
      <c r="H1567" s="265">
        <f t="shared" si="174"/>
        <v>0</v>
      </c>
      <c r="I1567" s="265">
        <f t="shared" si="175"/>
        <v>0</v>
      </c>
    </row>
    <row r="1568" spans="5:9" ht="17.25" customHeight="1" x14ac:dyDescent="0.3">
      <c r="E1568" s="265">
        <f t="shared" si="171"/>
        <v>0</v>
      </c>
      <c r="F1568" s="265">
        <f t="shared" si="172"/>
        <v>0</v>
      </c>
      <c r="G1568" s="265">
        <f t="shared" si="173"/>
        <v>0</v>
      </c>
      <c r="H1568" s="265">
        <f t="shared" si="174"/>
        <v>0</v>
      </c>
      <c r="I1568" s="265">
        <f t="shared" si="175"/>
        <v>0</v>
      </c>
    </row>
    <row r="1569" spans="5:9" ht="17.25" customHeight="1" x14ac:dyDescent="0.3">
      <c r="E1569" s="265">
        <f t="shared" si="171"/>
        <v>0</v>
      </c>
      <c r="F1569" s="265">
        <f t="shared" si="172"/>
        <v>0</v>
      </c>
      <c r="G1569" s="265">
        <f t="shared" si="173"/>
        <v>0</v>
      </c>
      <c r="H1569" s="265">
        <f t="shared" si="174"/>
        <v>0</v>
      </c>
      <c r="I1569" s="265">
        <f t="shared" si="175"/>
        <v>0</v>
      </c>
    </row>
    <row r="1570" spans="5:9" ht="17.25" customHeight="1" x14ac:dyDescent="0.3">
      <c r="E1570" s="265">
        <f t="shared" si="171"/>
        <v>0</v>
      </c>
      <c r="F1570" s="265">
        <f t="shared" si="172"/>
        <v>0</v>
      </c>
      <c r="G1570" s="265">
        <f t="shared" si="173"/>
        <v>0</v>
      </c>
      <c r="H1570" s="265">
        <f t="shared" si="174"/>
        <v>0</v>
      </c>
      <c r="I1570" s="265">
        <f t="shared" si="175"/>
        <v>0</v>
      </c>
    </row>
    <row r="1571" spans="5:9" ht="17.25" customHeight="1" x14ac:dyDescent="0.3">
      <c r="E1571" s="265">
        <f t="shared" si="171"/>
        <v>0</v>
      </c>
      <c r="F1571" s="265">
        <f t="shared" si="172"/>
        <v>0</v>
      </c>
      <c r="G1571" s="265">
        <f t="shared" si="173"/>
        <v>0</v>
      </c>
      <c r="H1571" s="265">
        <f t="shared" si="174"/>
        <v>0</v>
      </c>
      <c r="I1571" s="265">
        <f t="shared" si="175"/>
        <v>0</v>
      </c>
    </row>
    <row r="1572" spans="5:9" ht="17.25" customHeight="1" x14ac:dyDescent="0.3">
      <c r="E1572" s="265">
        <f t="shared" si="171"/>
        <v>0</v>
      </c>
      <c r="F1572" s="265">
        <f t="shared" si="172"/>
        <v>0</v>
      </c>
      <c r="G1572" s="265">
        <f t="shared" si="173"/>
        <v>0</v>
      </c>
      <c r="H1572" s="265">
        <f t="shared" si="174"/>
        <v>0</v>
      </c>
      <c r="I1572" s="265">
        <f t="shared" si="175"/>
        <v>0</v>
      </c>
    </row>
    <row r="1573" spans="5:9" ht="17.25" customHeight="1" x14ac:dyDescent="0.3">
      <c r="E1573" s="265">
        <f t="shared" si="171"/>
        <v>0</v>
      </c>
      <c r="F1573" s="265">
        <f t="shared" si="172"/>
        <v>0</v>
      </c>
      <c r="G1573" s="265">
        <f t="shared" si="173"/>
        <v>0</v>
      </c>
      <c r="H1573" s="265">
        <f t="shared" si="174"/>
        <v>0</v>
      </c>
      <c r="I1573" s="265">
        <f t="shared" si="175"/>
        <v>0</v>
      </c>
    </row>
    <row r="1574" spans="5:9" ht="17.25" customHeight="1" x14ac:dyDescent="0.3">
      <c r="E1574" s="265">
        <f t="shared" si="171"/>
        <v>0</v>
      </c>
      <c r="F1574" s="265">
        <f t="shared" si="172"/>
        <v>0</v>
      </c>
      <c r="G1574" s="265">
        <f t="shared" si="173"/>
        <v>0</v>
      </c>
      <c r="H1574" s="265">
        <f t="shared" si="174"/>
        <v>0</v>
      </c>
      <c r="I1574" s="265">
        <f t="shared" si="175"/>
        <v>0</v>
      </c>
    </row>
    <row r="1575" spans="5:9" ht="17.25" customHeight="1" x14ac:dyDescent="0.3">
      <c r="E1575" s="265">
        <f t="shared" si="171"/>
        <v>0</v>
      </c>
      <c r="F1575" s="265">
        <f t="shared" si="172"/>
        <v>0</v>
      </c>
      <c r="G1575" s="265">
        <f t="shared" si="173"/>
        <v>0</v>
      </c>
      <c r="H1575" s="265">
        <f t="shared" si="174"/>
        <v>0</v>
      </c>
      <c r="I1575" s="265">
        <f t="shared" si="175"/>
        <v>0</v>
      </c>
    </row>
    <row r="1576" spans="5:9" ht="17.25" customHeight="1" x14ac:dyDescent="0.3">
      <c r="E1576" s="265">
        <f t="shared" si="171"/>
        <v>0</v>
      </c>
      <c r="F1576" s="265">
        <f t="shared" si="172"/>
        <v>0</v>
      </c>
      <c r="G1576" s="265">
        <f t="shared" si="173"/>
        <v>0</v>
      </c>
      <c r="H1576" s="265">
        <f t="shared" si="174"/>
        <v>0</v>
      </c>
      <c r="I1576" s="265">
        <f t="shared" si="175"/>
        <v>0</v>
      </c>
    </row>
    <row r="1577" spans="5:9" ht="17.25" customHeight="1" x14ac:dyDescent="0.3">
      <c r="E1577" s="265">
        <f t="shared" si="171"/>
        <v>0</v>
      </c>
      <c r="F1577" s="265">
        <f t="shared" si="172"/>
        <v>0</v>
      </c>
      <c r="G1577" s="265">
        <f t="shared" si="173"/>
        <v>0</v>
      </c>
      <c r="H1577" s="265">
        <f t="shared" si="174"/>
        <v>0</v>
      </c>
      <c r="I1577" s="265">
        <f t="shared" si="175"/>
        <v>0</v>
      </c>
    </row>
    <row r="1578" spans="5:9" ht="17.25" customHeight="1" x14ac:dyDescent="0.3">
      <c r="E1578" s="265">
        <f t="shared" si="171"/>
        <v>0</v>
      </c>
      <c r="F1578" s="265">
        <f t="shared" si="172"/>
        <v>0</v>
      </c>
      <c r="G1578" s="265">
        <f t="shared" si="173"/>
        <v>0</v>
      </c>
      <c r="H1578" s="265">
        <f t="shared" si="174"/>
        <v>0</v>
      </c>
      <c r="I1578" s="265">
        <f t="shared" si="175"/>
        <v>0</v>
      </c>
    </row>
    <row r="1579" spans="5:9" ht="17.25" customHeight="1" x14ac:dyDescent="0.3">
      <c r="E1579" s="265">
        <f t="shared" si="171"/>
        <v>0</v>
      </c>
      <c r="F1579" s="265">
        <f t="shared" si="172"/>
        <v>0</v>
      </c>
      <c r="G1579" s="265">
        <f t="shared" si="173"/>
        <v>0</v>
      </c>
      <c r="H1579" s="265">
        <f t="shared" si="174"/>
        <v>0</v>
      </c>
      <c r="I1579" s="265">
        <f t="shared" si="175"/>
        <v>0</v>
      </c>
    </row>
    <row r="1580" spans="5:9" ht="17.25" customHeight="1" x14ac:dyDescent="0.3">
      <c r="E1580" s="265">
        <f t="shared" si="171"/>
        <v>0</v>
      </c>
      <c r="F1580" s="265">
        <f t="shared" si="172"/>
        <v>0</v>
      </c>
      <c r="G1580" s="265">
        <f t="shared" si="173"/>
        <v>0</v>
      </c>
      <c r="H1580" s="265">
        <f t="shared" si="174"/>
        <v>0</v>
      </c>
      <c r="I1580" s="265">
        <f t="shared" si="175"/>
        <v>0</v>
      </c>
    </row>
    <row r="1581" spans="5:9" ht="17.25" customHeight="1" x14ac:dyDescent="0.3">
      <c r="E1581" s="265">
        <f t="shared" si="171"/>
        <v>0</v>
      </c>
      <c r="F1581" s="265">
        <f t="shared" si="172"/>
        <v>0</v>
      </c>
      <c r="G1581" s="265">
        <f t="shared" si="173"/>
        <v>0</v>
      </c>
      <c r="H1581" s="265">
        <f t="shared" si="174"/>
        <v>0</v>
      </c>
      <c r="I1581" s="265">
        <f t="shared" si="175"/>
        <v>0</v>
      </c>
    </row>
    <row r="1582" spans="5:9" ht="17.25" customHeight="1" x14ac:dyDescent="0.3">
      <c r="E1582" s="265">
        <f t="shared" si="171"/>
        <v>0</v>
      </c>
      <c r="F1582" s="265">
        <f t="shared" si="172"/>
        <v>0</v>
      </c>
      <c r="G1582" s="265">
        <f t="shared" si="173"/>
        <v>0</v>
      </c>
      <c r="H1582" s="265">
        <f t="shared" si="174"/>
        <v>0</v>
      </c>
      <c r="I1582" s="265">
        <f t="shared" si="175"/>
        <v>0</v>
      </c>
    </row>
    <row r="1583" spans="5:9" ht="17.25" customHeight="1" x14ac:dyDescent="0.3">
      <c r="E1583" s="265">
        <f t="shared" si="171"/>
        <v>0</v>
      </c>
      <c r="F1583" s="265">
        <f t="shared" si="172"/>
        <v>0</v>
      </c>
      <c r="G1583" s="265">
        <f t="shared" si="173"/>
        <v>0</v>
      </c>
      <c r="H1583" s="265">
        <f t="shared" si="174"/>
        <v>0</v>
      </c>
      <c r="I1583" s="265">
        <f t="shared" si="175"/>
        <v>0</v>
      </c>
    </row>
    <row r="1584" spans="5:9" ht="17.25" customHeight="1" x14ac:dyDescent="0.3">
      <c r="E1584" s="265">
        <f t="shared" si="171"/>
        <v>0</v>
      </c>
      <c r="F1584" s="265">
        <f t="shared" si="172"/>
        <v>0</v>
      </c>
      <c r="G1584" s="265">
        <f t="shared" si="173"/>
        <v>0</v>
      </c>
      <c r="H1584" s="265">
        <f t="shared" si="174"/>
        <v>0</v>
      </c>
      <c r="I1584" s="265">
        <f t="shared" si="175"/>
        <v>0</v>
      </c>
    </row>
    <row r="1585" spans="5:9" ht="17.25" customHeight="1" x14ac:dyDescent="0.3">
      <c r="E1585" s="265">
        <f t="shared" si="171"/>
        <v>0</v>
      </c>
      <c r="F1585" s="265">
        <f t="shared" si="172"/>
        <v>0</v>
      </c>
      <c r="G1585" s="265">
        <f t="shared" si="173"/>
        <v>0</v>
      </c>
      <c r="H1585" s="265">
        <f t="shared" si="174"/>
        <v>0</v>
      </c>
      <c r="I1585" s="265">
        <f t="shared" si="175"/>
        <v>0</v>
      </c>
    </row>
    <row r="1586" spans="5:9" ht="17.25" customHeight="1" x14ac:dyDescent="0.3">
      <c r="E1586" s="265">
        <f t="shared" si="171"/>
        <v>0</v>
      </c>
      <c r="F1586" s="265">
        <f t="shared" si="172"/>
        <v>0</v>
      </c>
      <c r="G1586" s="265">
        <f t="shared" si="173"/>
        <v>0</v>
      </c>
      <c r="H1586" s="265">
        <f t="shared" si="174"/>
        <v>0</v>
      </c>
      <c r="I1586" s="265">
        <f t="shared" si="175"/>
        <v>0</v>
      </c>
    </row>
    <row r="1587" spans="5:9" ht="17.25" customHeight="1" x14ac:dyDescent="0.3">
      <c r="E1587" s="265">
        <f t="shared" si="171"/>
        <v>0</v>
      </c>
      <c r="F1587" s="265">
        <f t="shared" si="172"/>
        <v>0</v>
      </c>
      <c r="G1587" s="265">
        <f t="shared" si="173"/>
        <v>0</v>
      </c>
      <c r="H1587" s="265">
        <f t="shared" si="174"/>
        <v>0</v>
      </c>
      <c r="I1587" s="265">
        <f t="shared" si="175"/>
        <v>0</v>
      </c>
    </row>
    <row r="1588" spans="5:9" ht="17.25" customHeight="1" x14ac:dyDescent="0.3">
      <c r="E1588" s="265">
        <f t="shared" si="171"/>
        <v>0</v>
      </c>
      <c r="F1588" s="265">
        <f t="shared" si="172"/>
        <v>0</v>
      </c>
      <c r="G1588" s="265">
        <f t="shared" si="173"/>
        <v>0</v>
      </c>
      <c r="H1588" s="265">
        <f t="shared" si="174"/>
        <v>0</v>
      </c>
      <c r="I1588" s="265">
        <f t="shared" si="175"/>
        <v>0</v>
      </c>
    </row>
    <row r="1589" spans="5:9" ht="17.25" customHeight="1" x14ac:dyDescent="0.3">
      <c r="E1589" s="265">
        <f t="shared" si="171"/>
        <v>0</v>
      </c>
      <c r="F1589" s="265">
        <f t="shared" si="172"/>
        <v>0</v>
      </c>
      <c r="G1589" s="265">
        <f t="shared" si="173"/>
        <v>0</v>
      </c>
      <c r="H1589" s="265">
        <f t="shared" si="174"/>
        <v>0</v>
      </c>
      <c r="I1589" s="265">
        <f t="shared" si="175"/>
        <v>0</v>
      </c>
    </row>
    <row r="1590" spans="5:9" ht="17.25" customHeight="1" x14ac:dyDescent="0.3">
      <c r="E1590" s="265">
        <f t="shared" si="171"/>
        <v>0</v>
      </c>
      <c r="F1590" s="265">
        <f t="shared" si="172"/>
        <v>0</v>
      </c>
      <c r="G1590" s="265">
        <f t="shared" si="173"/>
        <v>0</v>
      </c>
      <c r="H1590" s="265">
        <f t="shared" si="174"/>
        <v>0</v>
      </c>
      <c r="I1590" s="265">
        <f t="shared" si="175"/>
        <v>0</v>
      </c>
    </row>
    <row r="1591" spans="5:9" ht="17.25" customHeight="1" x14ac:dyDescent="0.3">
      <c r="E1591" s="265">
        <f t="shared" si="171"/>
        <v>0</v>
      </c>
      <c r="F1591" s="265">
        <f t="shared" si="172"/>
        <v>0</v>
      </c>
      <c r="G1591" s="265">
        <f t="shared" si="173"/>
        <v>0</v>
      </c>
      <c r="H1591" s="265">
        <f t="shared" si="174"/>
        <v>0</v>
      </c>
      <c r="I1591" s="265">
        <f t="shared" si="175"/>
        <v>0</v>
      </c>
    </row>
    <row r="1592" spans="5:9" ht="17.25" customHeight="1" x14ac:dyDescent="0.3">
      <c r="E1592" s="265">
        <f t="shared" si="171"/>
        <v>0</v>
      </c>
      <c r="F1592" s="265">
        <f t="shared" si="172"/>
        <v>0</v>
      </c>
      <c r="G1592" s="265">
        <f t="shared" si="173"/>
        <v>0</v>
      </c>
      <c r="H1592" s="265">
        <f t="shared" si="174"/>
        <v>0</v>
      </c>
      <c r="I1592" s="265">
        <f t="shared" si="175"/>
        <v>0</v>
      </c>
    </row>
    <row r="1593" spans="5:9" ht="17.25" customHeight="1" x14ac:dyDescent="0.3">
      <c r="E1593" s="265">
        <f t="shared" si="171"/>
        <v>0</v>
      </c>
      <c r="F1593" s="265">
        <f t="shared" si="172"/>
        <v>0</v>
      </c>
      <c r="G1593" s="265">
        <f t="shared" si="173"/>
        <v>0</v>
      </c>
      <c r="H1593" s="265">
        <f t="shared" si="174"/>
        <v>0</v>
      </c>
      <c r="I1593" s="265">
        <f t="shared" si="175"/>
        <v>0</v>
      </c>
    </row>
    <row r="1594" spans="5:9" ht="17.25" customHeight="1" x14ac:dyDescent="0.3">
      <c r="E1594" s="265">
        <f t="shared" si="171"/>
        <v>0</v>
      </c>
      <c r="F1594" s="265">
        <f t="shared" si="172"/>
        <v>0</v>
      </c>
      <c r="G1594" s="265">
        <f t="shared" si="173"/>
        <v>0</v>
      </c>
      <c r="H1594" s="265">
        <f t="shared" si="174"/>
        <v>0</v>
      </c>
      <c r="I1594" s="265">
        <f t="shared" si="175"/>
        <v>0</v>
      </c>
    </row>
    <row r="1595" spans="5:9" ht="17.25" customHeight="1" x14ac:dyDescent="0.3">
      <c r="E1595" s="265">
        <f t="shared" si="171"/>
        <v>0</v>
      </c>
      <c r="F1595" s="265">
        <f t="shared" si="172"/>
        <v>0</v>
      </c>
      <c r="G1595" s="265">
        <f t="shared" si="173"/>
        <v>0</v>
      </c>
      <c r="H1595" s="265">
        <f t="shared" si="174"/>
        <v>0</v>
      </c>
      <c r="I1595" s="265">
        <f t="shared" si="175"/>
        <v>0</v>
      </c>
    </row>
    <row r="1596" spans="5:9" ht="17.25" customHeight="1" x14ac:dyDescent="0.3">
      <c r="E1596" s="265">
        <f t="shared" si="171"/>
        <v>0</v>
      </c>
      <c r="F1596" s="265">
        <f t="shared" si="172"/>
        <v>0</v>
      </c>
      <c r="G1596" s="265">
        <f t="shared" si="173"/>
        <v>0</v>
      </c>
      <c r="H1596" s="265">
        <f t="shared" si="174"/>
        <v>0</v>
      </c>
      <c r="I1596" s="265">
        <f t="shared" si="175"/>
        <v>0</v>
      </c>
    </row>
    <row r="1597" spans="5:9" ht="17.25" customHeight="1" x14ac:dyDescent="0.3">
      <c r="E1597" s="265">
        <f t="shared" si="171"/>
        <v>0</v>
      </c>
      <c r="F1597" s="265">
        <f t="shared" si="172"/>
        <v>0</v>
      </c>
      <c r="G1597" s="265">
        <f t="shared" si="173"/>
        <v>0</v>
      </c>
      <c r="H1597" s="265">
        <f t="shared" si="174"/>
        <v>0</v>
      </c>
      <c r="I1597" s="265">
        <f t="shared" si="175"/>
        <v>0</v>
      </c>
    </row>
    <row r="1598" spans="5:9" ht="17.25" customHeight="1" x14ac:dyDescent="0.3">
      <c r="E1598" s="265">
        <f t="shared" si="171"/>
        <v>0</v>
      </c>
      <c r="F1598" s="265">
        <f t="shared" si="172"/>
        <v>0</v>
      </c>
      <c r="G1598" s="265">
        <f t="shared" si="173"/>
        <v>0</v>
      </c>
      <c r="H1598" s="265">
        <f t="shared" si="174"/>
        <v>0</v>
      </c>
      <c r="I1598" s="265">
        <f t="shared" si="175"/>
        <v>0</v>
      </c>
    </row>
    <row r="1599" spans="5:9" ht="17.25" customHeight="1" x14ac:dyDescent="0.3">
      <c r="E1599" s="265">
        <f t="shared" si="171"/>
        <v>0</v>
      </c>
      <c r="F1599" s="265">
        <f t="shared" si="172"/>
        <v>0</v>
      </c>
      <c r="G1599" s="265">
        <f t="shared" si="173"/>
        <v>0</v>
      </c>
      <c r="H1599" s="265">
        <f t="shared" si="174"/>
        <v>0</v>
      </c>
      <c r="I1599" s="265">
        <f t="shared" si="175"/>
        <v>0</v>
      </c>
    </row>
    <row r="1600" spans="5:9" ht="17.25" customHeight="1" x14ac:dyDescent="0.3">
      <c r="E1600" s="265">
        <f t="shared" si="171"/>
        <v>0</v>
      </c>
      <c r="F1600" s="265">
        <f t="shared" si="172"/>
        <v>0</v>
      </c>
      <c r="G1600" s="265">
        <f t="shared" si="173"/>
        <v>0</v>
      </c>
      <c r="H1600" s="265">
        <f t="shared" si="174"/>
        <v>0</v>
      </c>
      <c r="I1600" s="265">
        <f t="shared" si="175"/>
        <v>0</v>
      </c>
    </row>
    <row r="1601" spans="5:9" ht="17.25" customHeight="1" x14ac:dyDescent="0.3">
      <c r="E1601" s="265">
        <f t="shared" si="171"/>
        <v>0</v>
      </c>
      <c r="F1601" s="265">
        <f t="shared" si="172"/>
        <v>0</v>
      </c>
      <c r="G1601" s="265">
        <f t="shared" si="173"/>
        <v>0</v>
      </c>
      <c r="H1601" s="265">
        <f t="shared" si="174"/>
        <v>0</v>
      </c>
      <c r="I1601" s="265">
        <f t="shared" si="175"/>
        <v>0</v>
      </c>
    </row>
    <row r="1602" spans="5:9" ht="17.25" customHeight="1" x14ac:dyDescent="0.3">
      <c r="E1602" s="265">
        <f t="shared" si="171"/>
        <v>0</v>
      </c>
      <c r="F1602" s="265">
        <f t="shared" si="172"/>
        <v>0</v>
      </c>
      <c r="G1602" s="265">
        <f t="shared" si="173"/>
        <v>0</v>
      </c>
      <c r="H1602" s="265">
        <f t="shared" si="174"/>
        <v>0</v>
      </c>
      <c r="I1602" s="265">
        <f t="shared" si="175"/>
        <v>0</v>
      </c>
    </row>
    <row r="1603" spans="5:9" ht="17.25" customHeight="1" x14ac:dyDescent="0.3">
      <c r="E1603" s="265">
        <f t="shared" si="171"/>
        <v>0</v>
      </c>
      <c r="F1603" s="265">
        <f t="shared" si="172"/>
        <v>0</v>
      </c>
      <c r="G1603" s="265">
        <f t="shared" si="173"/>
        <v>0</v>
      </c>
      <c r="H1603" s="265">
        <f t="shared" si="174"/>
        <v>0</v>
      </c>
      <c r="I1603" s="265">
        <f t="shared" si="175"/>
        <v>0</v>
      </c>
    </row>
    <row r="1604" spans="5:9" ht="17.25" customHeight="1" x14ac:dyDescent="0.3">
      <c r="E1604" s="265">
        <f t="shared" si="171"/>
        <v>0</v>
      </c>
      <c r="F1604" s="265">
        <f t="shared" si="172"/>
        <v>0</v>
      </c>
      <c r="G1604" s="265">
        <f t="shared" si="173"/>
        <v>0</v>
      </c>
      <c r="H1604" s="265">
        <f t="shared" si="174"/>
        <v>0</v>
      </c>
      <c r="I1604" s="265">
        <f t="shared" si="175"/>
        <v>0</v>
      </c>
    </row>
    <row r="1605" spans="5:9" ht="17.25" customHeight="1" x14ac:dyDescent="0.3">
      <c r="E1605" s="265">
        <f t="shared" si="171"/>
        <v>0</v>
      </c>
      <c r="F1605" s="265">
        <f t="shared" si="172"/>
        <v>0</v>
      </c>
      <c r="G1605" s="265">
        <f t="shared" si="173"/>
        <v>0</v>
      </c>
      <c r="H1605" s="265">
        <f t="shared" si="174"/>
        <v>0</v>
      </c>
      <c r="I1605" s="265">
        <f t="shared" si="175"/>
        <v>0</v>
      </c>
    </row>
    <row r="1606" spans="5:9" ht="17.25" customHeight="1" x14ac:dyDescent="0.3">
      <c r="E1606" s="265">
        <f t="shared" si="171"/>
        <v>0</v>
      </c>
      <c r="F1606" s="265">
        <f t="shared" si="172"/>
        <v>0</v>
      </c>
      <c r="G1606" s="265">
        <f t="shared" si="173"/>
        <v>0</v>
      </c>
      <c r="H1606" s="265">
        <f t="shared" si="174"/>
        <v>0</v>
      </c>
      <c r="I1606" s="265">
        <f t="shared" si="175"/>
        <v>0</v>
      </c>
    </row>
    <row r="1607" spans="5:9" ht="17.25" customHeight="1" x14ac:dyDescent="0.3">
      <c r="E1607" s="265">
        <f t="shared" si="171"/>
        <v>0</v>
      </c>
      <c r="F1607" s="265">
        <f t="shared" si="172"/>
        <v>0</v>
      </c>
      <c r="G1607" s="265">
        <f t="shared" si="173"/>
        <v>0</v>
      </c>
      <c r="H1607" s="265">
        <f t="shared" si="174"/>
        <v>0</v>
      </c>
      <c r="I1607" s="265">
        <f t="shared" si="175"/>
        <v>0</v>
      </c>
    </row>
    <row r="1608" spans="5:9" ht="17.25" customHeight="1" x14ac:dyDescent="0.3">
      <c r="E1608" s="265">
        <f t="shared" si="171"/>
        <v>0</v>
      </c>
      <c r="F1608" s="265">
        <f t="shared" si="172"/>
        <v>0</v>
      </c>
      <c r="G1608" s="265">
        <f t="shared" si="173"/>
        <v>0</v>
      </c>
      <c r="H1608" s="265">
        <f t="shared" si="174"/>
        <v>0</v>
      </c>
      <c r="I1608" s="265">
        <f t="shared" si="175"/>
        <v>0</v>
      </c>
    </row>
    <row r="1609" spans="5:9" ht="17.25" customHeight="1" x14ac:dyDescent="0.3">
      <c r="E1609" s="265">
        <f t="shared" si="171"/>
        <v>0</v>
      </c>
      <c r="F1609" s="265">
        <f t="shared" si="172"/>
        <v>0</v>
      </c>
      <c r="G1609" s="265">
        <f t="shared" si="173"/>
        <v>0</v>
      </c>
      <c r="H1609" s="265">
        <f t="shared" si="174"/>
        <v>0</v>
      </c>
      <c r="I1609" s="265">
        <f t="shared" si="175"/>
        <v>0</v>
      </c>
    </row>
    <row r="1610" spans="5:9" ht="17.25" customHeight="1" x14ac:dyDescent="0.3">
      <c r="E1610" s="265">
        <f t="shared" si="171"/>
        <v>0</v>
      </c>
      <c r="F1610" s="265">
        <f t="shared" si="172"/>
        <v>0</v>
      </c>
      <c r="G1610" s="265">
        <f t="shared" si="173"/>
        <v>0</v>
      </c>
      <c r="H1610" s="265">
        <f t="shared" si="174"/>
        <v>0</v>
      </c>
      <c r="I1610" s="265">
        <f t="shared" si="175"/>
        <v>0</v>
      </c>
    </row>
    <row r="1611" spans="5:9" ht="17.25" customHeight="1" x14ac:dyDescent="0.3">
      <c r="E1611" s="265">
        <f t="shared" ref="E1611:E1674" si="176">SUM(F1611,G1611,H1611,I1611)</f>
        <v>0</v>
      </c>
      <c r="F1611" s="265">
        <f t="shared" ref="F1611:F1674" si="177">SUM(M1611,Q1611,AI1611,AM1611,BV1611,BZ1611,DC1611,DG1611,DS1611,DW1611,EM1611,EN1611,EO1611,EY1611,EZ1611,FA1611,GM1611,GQ1611,HL1611,HP1611,IH1611,IL1611,)</f>
        <v>0</v>
      </c>
      <c r="G1611" s="265">
        <f t="shared" ref="G1611:G1674" si="178">SUM(N1611,R1611,AJ1611,AN1611,BW1611,CA1611,DD1611,DH1611,DT1611,DX1611,EP1611,EQ1611,ER1611,FB1611,FC1611,FD1611,GN1611,GR1611,HM1611,HQ1611,II1611,IM1611,)</f>
        <v>0</v>
      </c>
      <c r="H1611" s="265">
        <f t="shared" ref="H1611:H1674" si="179">SUM(O1611,S1611,U1611,W1611,Y1611,AA1611,AK1611,AO1611,AQ1611,AS1611,AU1611,AW1611,BC1611,BE1611,AY1611,FK1611,FL1611,FM1611,FQ1611,FR1611,BX1611,CB1611,DE1611,DI1611,DU1611,DY1611,ES1611,ET1611,EU1611,FE1611,FF1611,FG1611,GO1611,GS1611,HN1611,HR1611,HT1611,HV1611,HX1611,HZ1611,IJ1611,IN1611,IP1611,IR1611,IT1611,IV1611,FS1611,FW1611,FX1611,FY1611,GC1611,GD1611,GE1611,GU1611,GW1611,GY1611,HA1611,HC1611,IB1611,IX1611,IZ1611,DK1611,DM1611,DO1611,DQ1611,IF1611,EA1611,EC1611,EE1611,EG1611,ID1611)</f>
        <v>0</v>
      </c>
      <c r="I1611" s="265">
        <f t="shared" ref="I1611:I1674" si="180">SUM(P1611,T1611,V1611,X1611,Z1611,AB1611,AL1611,AP1611,AR1611,AT1611,AV1611,AX1611,BD1611,BF1611,BY1611,CC1611,DF1611,DJ1611,DV1611,DZ1611,EV1611,EW1611,EX1611,FH1611,FI1611,FJ1611,GP1611,GT1611,HO1611,HS1611,HU1611,HW1611,HY1611,IK1611,IO1611,IQ1611,IS1611,IU1611,JA1611,AZ1611,DL1611,DN1611,DP1611,DR1611,FN1611,FO1611,FP1611,FT1611,FU1611,FV1611,FZ1611,GA1611,GB1611,GF1611,GG1611,GH1611,GV1611,GX1611,GZ1611,HB1611,HD1611,IA1611,IC1611,IG1611,IW1611,IY1611,EB1611,ED1611,EF1611,EH1611,IE1611)</f>
        <v>0</v>
      </c>
    </row>
    <row r="1612" spans="5:9" ht="17.25" customHeight="1" x14ac:dyDescent="0.3">
      <c r="E1612" s="265">
        <f t="shared" si="176"/>
        <v>0</v>
      </c>
      <c r="F1612" s="265">
        <f t="shared" si="177"/>
        <v>0</v>
      </c>
      <c r="G1612" s="265">
        <f t="shared" si="178"/>
        <v>0</v>
      </c>
      <c r="H1612" s="265">
        <f t="shared" si="179"/>
        <v>0</v>
      </c>
      <c r="I1612" s="265">
        <f t="shared" si="180"/>
        <v>0</v>
      </c>
    </row>
    <row r="1613" spans="5:9" ht="17.25" customHeight="1" x14ac:dyDescent="0.3">
      <c r="E1613" s="265">
        <f t="shared" si="176"/>
        <v>0</v>
      </c>
      <c r="F1613" s="265">
        <f t="shared" si="177"/>
        <v>0</v>
      </c>
      <c r="G1613" s="265">
        <f t="shared" si="178"/>
        <v>0</v>
      </c>
      <c r="H1613" s="265">
        <f t="shared" si="179"/>
        <v>0</v>
      </c>
      <c r="I1613" s="265">
        <f t="shared" si="180"/>
        <v>0</v>
      </c>
    </row>
    <row r="1614" spans="5:9" ht="17.25" customHeight="1" x14ac:dyDescent="0.3">
      <c r="E1614" s="265">
        <f t="shared" si="176"/>
        <v>0</v>
      </c>
      <c r="F1614" s="265">
        <f t="shared" si="177"/>
        <v>0</v>
      </c>
      <c r="G1614" s="265">
        <f t="shared" si="178"/>
        <v>0</v>
      </c>
      <c r="H1614" s="265">
        <f t="shared" si="179"/>
        <v>0</v>
      </c>
      <c r="I1614" s="265">
        <f t="shared" si="180"/>
        <v>0</v>
      </c>
    </row>
    <row r="1615" spans="5:9" ht="17.25" customHeight="1" x14ac:dyDescent="0.3">
      <c r="E1615" s="265">
        <f t="shared" si="176"/>
        <v>0</v>
      </c>
      <c r="F1615" s="265">
        <f t="shared" si="177"/>
        <v>0</v>
      </c>
      <c r="G1615" s="265">
        <f t="shared" si="178"/>
        <v>0</v>
      </c>
      <c r="H1615" s="265">
        <f t="shared" si="179"/>
        <v>0</v>
      </c>
      <c r="I1615" s="265">
        <f t="shared" si="180"/>
        <v>0</v>
      </c>
    </row>
    <row r="1616" spans="5:9" ht="17.25" customHeight="1" x14ac:dyDescent="0.3">
      <c r="E1616" s="265">
        <f t="shared" si="176"/>
        <v>0</v>
      </c>
      <c r="F1616" s="265">
        <f t="shared" si="177"/>
        <v>0</v>
      </c>
      <c r="G1616" s="265">
        <f t="shared" si="178"/>
        <v>0</v>
      </c>
      <c r="H1616" s="265">
        <f t="shared" si="179"/>
        <v>0</v>
      </c>
      <c r="I1616" s="265">
        <f t="shared" si="180"/>
        <v>0</v>
      </c>
    </row>
    <row r="1617" spans="5:9" ht="17.25" customHeight="1" x14ac:dyDescent="0.3">
      <c r="E1617" s="265">
        <f t="shared" si="176"/>
        <v>0</v>
      </c>
      <c r="F1617" s="265">
        <f t="shared" si="177"/>
        <v>0</v>
      </c>
      <c r="G1617" s="265">
        <f t="shared" si="178"/>
        <v>0</v>
      </c>
      <c r="H1617" s="265">
        <f t="shared" si="179"/>
        <v>0</v>
      </c>
      <c r="I1617" s="265">
        <f t="shared" si="180"/>
        <v>0</v>
      </c>
    </row>
    <row r="1618" spans="5:9" ht="17.25" customHeight="1" x14ac:dyDescent="0.3">
      <c r="E1618" s="265">
        <f t="shared" si="176"/>
        <v>0</v>
      </c>
      <c r="F1618" s="265">
        <f t="shared" si="177"/>
        <v>0</v>
      </c>
      <c r="G1618" s="265">
        <f t="shared" si="178"/>
        <v>0</v>
      </c>
      <c r="H1618" s="265">
        <f t="shared" si="179"/>
        <v>0</v>
      </c>
      <c r="I1618" s="265">
        <f t="shared" si="180"/>
        <v>0</v>
      </c>
    </row>
    <row r="1619" spans="5:9" ht="17.25" customHeight="1" x14ac:dyDescent="0.3">
      <c r="E1619" s="265">
        <f t="shared" si="176"/>
        <v>0</v>
      </c>
      <c r="F1619" s="265">
        <f t="shared" si="177"/>
        <v>0</v>
      </c>
      <c r="G1619" s="265">
        <f t="shared" si="178"/>
        <v>0</v>
      </c>
      <c r="H1619" s="265">
        <f t="shared" si="179"/>
        <v>0</v>
      </c>
      <c r="I1619" s="265">
        <f t="shared" si="180"/>
        <v>0</v>
      </c>
    </row>
    <row r="1620" spans="5:9" ht="17.25" customHeight="1" x14ac:dyDescent="0.3">
      <c r="E1620" s="265">
        <f t="shared" si="176"/>
        <v>0</v>
      </c>
      <c r="F1620" s="265">
        <f t="shared" si="177"/>
        <v>0</v>
      </c>
      <c r="G1620" s="265">
        <f t="shared" si="178"/>
        <v>0</v>
      </c>
      <c r="H1620" s="265">
        <f t="shared" si="179"/>
        <v>0</v>
      </c>
      <c r="I1620" s="265">
        <f t="shared" si="180"/>
        <v>0</v>
      </c>
    </row>
    <row r="1621" spans="5:9" ht="17.25" customHeight="1" x14ac:dyDescent="0.3">
      <c r="E1621" s="265">
        <f t="shared" si="176"/>
        <v>0</v>
      </c>
      <c r="F1621" s="265">
        <f t="shared" si="177"/>
        <v>0</v>
      </c>
      <c r="G1621" s="265">
        <f t="shared" si="178"/>
        <v>0</v>
      </c>
      <c r="H1621" s="265">
        <f t="shared" si="179"/>
        <v>0</v>
      </c>
      <c r="I1621" s="265">
        <f t="shared" si="180"/>
        <v>0</v>
      </c>
    </row>
    <row r="1622" spans="5:9" ht="17.25" customHeight="1" x14ac:dyDescent="0.3">
      <c r="E1622" s="265">
        <f t="shared" si="176"/>
        <v>0</v>
      </c>
      <c r="F1622" s="265">
        <f t="shared" si="177"/>
        <v>0</v>
      </c>
      <c r="G1622" s="265">
        <f t="shared" si="178"/>
        <v>0</v>
      </c>
      <c r="H1622" s="265">
        <f t="shared" si="179"/>
        <v>0</v>
      </c>
      <c r="I1622" s="265">
        <f t="shared" si="180"/>
        <v>0</v>
      </c>
    </row>
    <row r="1623" spans="5:9" ht="17.25" customHeight="1" x14ac:dyDescent="0.3">
      <c r="E1623" s="265">
        <f t="shared" si="176"/>
        <v>0</v>
      </c>
      <c r="F1623" s="265">
        <f t="shared" si="177"/>
        <v>0</v>
      </c>
      <c r="G1623" s="265">
        <f t="shared" si="178"/>
        <v>0</v>
      </c>
      <c r="H1623" s="265">
        <f t="shared" si="179"/>
        <v>0</v>
      </c>
      <c r="I1623" s="265">
        <f t="shared" si="180"/>
        <v>0</v>
      </c>
    </row>
    <row r="1624" spans="5:9" ht="17.25" customHeight="1" x14ac:dyDescent="0.3">
      <c r="E1624" s="265">
        <f t="shared" si="176"/>
        <v>0</v>
      </c>
      <c r="F1624" s="265">
        <f t="shared" si="177"/>
        <v>0</v>
      </c>
      <c r="G1624" s="265">
        <f t="shared" si="178"/>
        <v>0</v>
      </c>
      <c r="H1624" s="265">
        <f t="shared" si="179"/>
        <v>0</v>
      </c>
      <c r="I1624" s="265">
        <f t="shared" si="180"/>
        <v>0</v>
      </c>
    </row>
    <row r="1625" spans="5:9" ht="17.25" customHeight="1" x14ac:dyDescent="0.3">
      <c r="E1625" s="265">
        <f t="shared" si="176"/>
        <v>0</v>
      </c>
      <c r="F1625" s="265">
        <f t="shared" si="177"/>
        <v>0</v>
      </c>
      <c r="G1625" s="265">
        <f t="shared" si="178"/>
        <v>0</v>
      </c>
      <c r="H1625" s="265">
        <f t="shared" si="179"/>
        <v>0</v>
      </c>
      <c r="I1625" s="265">
        <f t="shared" si="180"/>
        <v>0</v>
      </c>
    </row>
    <row r="1626" spans="5:9" ht="17.25" customHeight="1" x14ac:dyDescent="0.3">
      <c r="E1626" s="265">
        <f t="shared" si="176"/>
        <v>0</v>
      </c>
      <c r="F1626" s="265">
        <f t="shared" si="177"/>
        <v>0</v>
      </c>
      <c r="G1626" s="265">
        <f t="shared" si="178"/>
        <v>0</v>
      </c>
      <c r="H1626" s="265">
        <f t="shared" si="179"/>
        <v>0</v>
      </c>
      <c r="I1626" s="265">
        <f t="shared" si="180"/>
        <v>0</v>
      </c>
    </row>
    <row r="1627" spans="5:9" ht="17.25" customHeight="1" x14ac:dyDescent="0.3">
      <c r="E1627" s="265">
        <f t="shared" si="176"/>
        <v>0</v>
      </c>
      <c r="F1627" s="265">
        <f t="shared" si="177"/>
        <v>0</v>
      </c>
      <c r="G1627" s="265">
        <f t="shared" si="178"/>
        <v>0</v>
      </c>
      <c r="H1627" s="265">
        <f t="shared" si="179"/>
        <v>0</v>
      </c>
      <c r="I1627" s="265">
        <f t="shared" si="180"/>
        <v>0</v>
      </c>
    </row>
    <row r="1628" spans="5:9" ht="17.25" customHeight="1" x14ac:dyDescent="0.3">
      <c r="E1628" s="265">
        <f t="shared" si="176"/>
        <v>0</v>
      </c>
      <c r="F1628" s="265">
        <f t="shared" si="177"/>
        <v>0</v>
      </c>
      <c r="G1628" s="265">
        <f t="shared" si="178"/>
        <v>0</v>
      </c>
      <c r="H1628" s="265">
        <f t="shared" si="179"/>
        <v>0</v>
      </c>
      <c r="I1628" s="265">
        <f t="shared" si="180"/>
        <v>0</v>
      </c>
    </row>
    <row r="1629" spans="5:9" ht="17.25" customHeight="1" x14ac:dyDescent="0.3">
      <c r="E1629" s="265">
        <f t="shared" si="176"/>
        <v>0</v>
      </c>
      <c r="F1629" s="265">
        <f t="shared" si="177"/>
        <v>0</v>
      </c>
      <c r="G1629" s="265">
        <f t="shared" si="178"/>
        <v>0</v>
      </c>
      <c r="H1629" s="265">
        <f t="shared" si="179"/>
        <v>0</v>
      </c>
      <c r="I1629" s="265">
        <f t="shared" si="180"/>
        <v>0</v>
      </c>
    </row>
    <row r="1630" spans="5:9" ht="17.25" customHeight="1" x14ac:dyDescent="0.3">
      <c r="E1630" s="265">
        <f t="shared" si="176"/>
        <v>0</v>
      </c>
      <c r="F1630" s="265">
        <f t="shared" si="177"/>
        <v>0</v>
      </c>
      <c r="G1630" s="265">
        <f t="shared" si="178"/>
        <v>0</v>
      </c>
      <c r="H1630" s="265">
        <f t="shared" si="179"/>
        <v>0</v>
      </c>
      <c r="I1630" s="265">
        <f t="shared" si="180"/>
        <v>0</v>
      </c>
    </row>
    <row r="1631" spans="5:9" ht="17.25" customHeight="1" x14ac:dyDescent="0.3">
      <c r="E1631" s="265">
        <f t="shared" si="176"/>
        <v>0</v>
      </c>
      <c r="F1631" s="265">
        <f t="shared" si="177"/>
        <v>0</v>
      </c>
      <c r="G1631" s="265">
        <f t="shared" si="178"/>
        <v>0</v>
      </c>
      <c r="H1631" s="265">
        <f t="shared" si="179"/>
        <v>0</v>
      </c>
      <c r="I1631" s="265">
        <f t="shared" si="180"/>
        <v>0</v>
      </c>
    </row>
    <row r="1632" spans="5:9" ht="17.25" customHeight="1" x14ac:dyDescent="0.3">
      <c r="E1632" s="265">
        <f t="shared" si="176"/>
        <v>0</v>
      </c>
      <c r="F1632" s="265">
        <f t="shared" si="177"/>
        <v>0</v>
      </c>
      <c r="G1632" s="265">
        <f t="shared" si="178"/>
        <v>0</v>
      </c>
      <c r="H1632" s="265">
        <f t="shared" si="179"/>
        <v>0</v>
      </c>
      <c r="I1632" s="265">
        <f t="shared" si="180"/>
        <v>0</v>
      </c>
    </row>
    <row r="1633" spans="5:9" ht="17.25" customHeight="1" x14ac:dyDescent="0.3">
      <c r="E1633" s="265">
        <f t="shared" si="176"/>
        <v>0</v>
      </c>
      <c r="F1633" s="265">
        <f t="shared" si="177"/>
        <v>0</v>
      </c>
      <c r="G1633" s="265">
        <f t="shared" si="178"/>
        <v>0</v>
      </c>
      <c r="H1633" s="265">
        <f t="shared" si="179"/>
        <v>0</v>
      </c>
      <c r="I1633" s="265">
        <f t="shared" si="180"/>
        <v>0</v>
      </c>
    </row>
    <row r="1634" spans="5:9" ht="17.25" customHeight="1" x14ac:dyDescent="0.3">
      <c r="E1634" s="265">
        <f t="shared" si="176"/>
        <v>0</v>
      </c>
      <c r="F1634" s="265">
        <f t="shared" si="177"/>
        <v>0</v>
      </c>
      <c r="G1634" s="265">
        <f t="shared" si="178"/>
        <v>0</v>
      </c>
      <c r="H1634" s="265">
        <f t="shared" si="179"/>
        <v>0</v>
      </c>
      <c r="I1634" s="265">
        <f t="shared" si="180"/>
        <v>0</v>
      </c>
    </row>
    <row r="1635" spans="5:9" ht="17.25" customHeight="1" x14ac:dyDescent="0.3">
      <c r="E1635" s="265">
        <f t="shared" si="176"/>
        <v>0</v>
      </c>
      <c r="F1635" s="265">
        <f t="shared" si="177"/>
        <v>0</v>
      </c>
      <c r="G1635" s="265">
        <f t="shared" si="178"/>
        <v>0</v>
      </c>
      <c r="H1635" s="265">
        <f t="shared" si="179"/>
        <v>0</v>
      </c>
      <c r="I1635" s="265">
        <f t="shared" si="180"/>
        <v>0</v>
      </c>
    </row>
    <row r="1636" spans="5:9" ht="17.25" customHeight="1" x14ac:dyDescent="0.3">
      <c r="E1636" s="265">
        <f t="shared" si="176"/>
        <v>0</v>
      </c>
      <c r="F1636" s="265">
        <f t="shared" si="177"/>
        <v>0</v>
      </c>
      <c r="G1636" s="265">
        <f t="shared" si="178"/>
        <v>0</v>
      </c>
      <c r="H1636" s="265">
        <f t="shared" si="179"/>
        <v>0</v>
      </c>
      <c r="I1636" s="265">
        <f t="shared" si="180"/>
        <v>0</v>
      </c>
    </row>
    <row r="1637" spans="5:9" ht="17.25" customHeight="1" x14ac:dyDescent="0.3">
      <c r="E1637" s="265">
        <f t="shared" si="176"/>
        <v>0</v>
      </c>
      <c r="F1637" s="265">
        <f t="shared" si="177"/>
        <v>0</v>
      </c>
      <c r="G1637" s="265">
        <f t="shared" si="178"/>
        <v>0</v>
      </c>
      <c r="H1637" s="265">
        <f t="shared" si="179"/>
        <v>0</v>
      </c>
      <c r="I1637" s="265">
        <f t="shared" si="180"/>
        <v>0</v>
      </c>
    </row>
    <row r="1638" spans="5:9" ht="17.25" customHeight="1" x14ac:dyDescent="0.3">
      <c r="E1638" s="265">
        <f t="shared" si="176"/>
        <v>0</v>
      </c>
      <c r="F1638" s="265">
        <f t="shared" si="177"/>
        <v>0</v>
      </c>
      <c r="G1638" s="265">
        <f t="shared" si="178"/>
        <v>0</v>
      </c>
      <c r="H1638" s="265">
        <f t="shared" si="179"/>
        <v>0</v>
      </c>
      <c r="I1638" s="265">
        <f t="shared" si="180"/>
        <v>0</v>
      </c>
    </row>
    <row r="1639" spans="5:9" ht="17.25" customHeight="1" x14ac:dyDescent="0.3">
      <c r="E1639" s="265">
        <f t="shared" si="176"/>
        <v>0</v>
      </c>
      <c r="F1639" s="265">
        <f t="shared" si="177"/>
        <v>0</v>
      </c>
      <c r="G1639" s="265">
        <f t="shared" si="178"/>
        <v>0</v>
      </c>
      <c r="H1639" s="265">
        <f t="shared" si="179"/>
        <v>0</v>
      </c>
      <c r="I1639" s="265">
        <f t="shared" si="180"/>
        <v>0</v>
      </c>
    </row>
    <row r="1640" spans="5:9" ht="17.25" customHeight="1" x14ac:dyDescent="0.3">
      <c r="E1640" s="265">
        <f t="shared" si="176"/>
        <v>0</v>
      </c>
      <c r="F1640" s="265">
        <f t="shared" si="177"/>
        <v>0</v>
      </c>
      <c r="G1640" s="265">
        <f t="shared" si="178"/>
        <v>0</v>
      </c>
      <c r="H1640" s="265">
        <f t="shared" si="179"/>
        <v>0</v>
      </c>
      <c r="I1640" s="265">
        <f t="shared" si="180"/>
        <v>0</v>
      </c>
    </row>
    <row r="1641" spans="5:9" ht="17.25" customHeight="1" x14ac:dyDescent="0.3">
      <c r="E1641" s="265">
        <f t="shared" si="176"/>
        <v>0</v>
      </c>
      <c r="F1641" s="265">
        <f t="shared" si="177"/>
        <v>0</v>
      </c>
      <c r="G1641" s="265">
        <f t="shared" si="178"/>
        <v>0</v>
      </c>
      <c r="H1641" s="265">
        <f t="shared" si="179"/>
        <v>0</v>
      </c>
      <c r="I1641" s="265">
        <f t="shared" si="180"/>
        <v>0</v>
      </c>
    </row>
    <row r="1642" spans="5:9" ht="17.25" customHeight="1" x14ac:dyDescent="0.3">
      <c r="E1642" s="265">
        <f t="shared" si="176"/>
        <v>0</v>
      </c>
      <c r="F1642" s="265">
        <f t="shared" si="177"/>
        <v>0</v>
      </c>
      <c r="G1642" s="265">
        <f t="shared" si="178"/>
        <v>0</v>
      </c>
      <c r="H1642" s="265">
        <f t="shared" si="179"/>
        <v>0</v>
      </c>
      <c r="I1642" s="265">
        <f t="shared" si="180"/>
        <v>0</v>
      </c>
    </row>
    <row r="1643" spans="5:9" ht="17.25" customHeight="1" x14ac:dyDescent="0.3">
      <c r="E1643" s="265">
        <f t="shared" si="176"/>
        <v>0</v>
      </c>
      <c r="F1643" s="265">
        <f t="shared" si="177"/>
        <v>0</v>
      </c>
      <c r="G1643" s="265">
        <f t="shared" si="178"/>
        <v>0</v>
      </c>
      <c r="H1643" s="265">
        <f t="shared" si="179"/>
        <v>0</v>
      </c>
      <c r="I1643" s="265">
        <f t="shared" si="180"/>
        <v>0</v>
      </c>
    </row>
    <row r="1644" spans="5:9" ht="17.25" customHeight="1" x14ac:dyDescent="0.3">
      <c r="E1644" s="265">
        <f t="shared" si="176"/>
        <v>0</v>
      </c>
      <c r="F1644" s="265">
        <f t="shared" si="177"/>
        <v>0</v>
      </c>
      <c r="G1644" s="265">
        <f t="shared" si="178"/>
        <v>0</v>
      </c>
      <c r="H1644" s="265">
        <f t="shared" si="179"/>
        <v>0</v>
      </c>
      <c r="I1644" s="265">
        <f t="shared" si="180"/>
        <v>0</v>
      </c>
    </row>
    <row r="1645" spans="5:9" ht="17.25" customHeight="1" x14ac:dyDescent="0.3">
      <c r="E1645" s="265">
        <f t="shared" si="176"/>
        <v>0</v>
      </c>
      <c r="F1645" s="265">
        <f t="shared" si="177"/>
        <v>0</v>
      </c>
      <c r="G1645" s="265">
        <f t="shared" si="178"/>
        <v>0</v>
      </c>
      <c r="H1645" s="265">
        <f t="shared" si="179"/>
        <v>0</v>
      </c>
      <c r="I1645" s="265">
        <f t="shared" si="180"/>
        <v>0</v>
      </c>
    </row>
    <row r="1646" spans="5:9" ht="17.25" customHeight="1" x14ac:dyDescent="0.3">
      <c r="E1646" s="265">
        <f t="shared" si="176"/>
        <v>0</v>
      </c>
      <c r="F1646" s="265">
        <f t="shared" si="177"/>
        <v>0</v>
      </c>
      <c r="G1646" s="265">
        <f t="shared" si="178"/>
        <v>0</v>
      </c>
      <c r="H1646" s="265">
        <f t="shared" si="179"/>
        <v>0</v>
      </c>
      <c r="I1646" s="265">
        <f t="shared" si="180"/>
        <v>0</v>
      </c>
    </row>
    <row r="1647" spans="5:9" ht="17.25" customHeight="1" x14ac:dyDescent="0.3">
      <c r="E1647" s="265">
        <f t="shared" si="176"/>
        <v>0</v>
      </c>
      <c r="F1647" s="265">
        <f t="shared" si="177"/>
        <v>0</v>
      </c>
      <c r="G1647" s="265">
        <f t="shared" si="178"/>
        <v>0</v>
      </c>
      <c r="H1647" s="265">
        <f t="shared" si="179"/>
        <v>0</v>
      </c>
      <c r="I1647" s="265">
        <f t="shared" si="180"/>
        <v>0</v>
      </c>
    </row>
    <row r="1648" spans="5:9" ht="17.25" customHeight="1" x14ac:dyDescent="0.3">
      <c r="E1648" s="265">
        <f t="shared" si="176"/>
        <v>0</v>
      </c>
      <c r="F1648" s="265">
        <f t="shared" si="177"/>
        <v>0</v>
      </c>
      <c r="G1648" s="265">
        <f t="shared" si="178"/>
        <v>0</v>
      </c>
      <c r="H1648" s="265">
        <f t="shared" si="179"/>
        <v>0</v>
      </c>
      <c r="I1648" s="265">
        <f t="shared" si="180"/>
        <v>0</v>
      </c>
    </row>
    <row r="1649" spans="5:9" ht="17.25" customHeight="1" x14ac:dyDescent="0.3">
      <c r="E1649" s="265">
        <f t="shared" si="176"/>
        <v>0</v>
      </c>
      <c r="F1649" s="265">
        <f t="shared" si="177"/>
        <v>0</v>
      </c>
      <c r="G1649" s="265">
        <f t="shared" si="178"/>
        <v>0</v>
      </c>
      <c r="H1649" s="265">
        <f t="shared" si="179"/>
        <v>0</v>
      </c>
      <c r="I1649" s="265">
        <f t="shared" si="180"/>
        <v>0</v>
      </c>
    </row>
    <row r="1650" spans="5:9" ht="17.25" customHeight="1" x14ac:dyDescent="0.3">
      <c r="E1650" s="265">
        <f t="shared" si="176"/>
        <v>0</v>
      </c>
      <c r="F1650" s="265">
        <f t="shared" si="177"/>
        <v>0</v>
      </c>
      <c r="G1650" s="265">
        <f t="shared" si="178"/>
        <v>0</v>
      </c>
      <c r="H1650" s="265">
        <f t="shared" si="179"/>
        <v>0</v>
      </c>
      <c r="I1650" s="265">
        <f t="shared" si="180"/>
        <v>0</v>
      </c>
    </row>
    <row r="1651" spans="5:9" ht="17.25" customHeight="1" x14ac:dyDescent="0.3">
      <c r="E1651" s="265">
        <f t="shared" si="176"/>
        <v>0</v>
      </c>
      <c r="F1651" s="265">
        <f t="shared" si="177"/>
        <v>0</v>
      </c>
      <c r="G1651" s="265">
        <f t="shared" si="178"/>
        <v>0</v>
      </c>
      <c r="H1651" s="265">
        <f t="shared" si="179"/>
        <v>0</v>
      </c>
      <c r="I1651" s="265">
        <f t="shared" si="180"/>
        <v>0</v>
      </c>
    </row>
    <row r="1652" spans="5:9" ht="17.25" customHeight="1" x14ac:dyDescent="0.3">
      <c r="E1652" s="265">
        <f t="shared" si="176"/>
        <v>0</v>
      </c>
      <c r="F1652" s="265">
        <f t="shared" si="177"/>
        <v>0</v>
      </c>
      <c r="G1652" s="265">
        <f t="shared" si="178"/>
        <v>0</v>
      </c>
      <c r="H1652" s="265">
        <f t="shared" si="179"/>
        <v>0</v>
      </c>
      <c r="I1652" s="265">
        <f t="shared" si="180"/>
        <v>0</v>
      </c>
    </row>
    <row r="1653" spans="5:9" ht="17.25" customHeight="1" x14ac:dyDescent="0.3">
      <c r="E1653" s="265">
        <f t="shared" si="176"/>
        <v>0</v>
      </c>
      <c r="F1653" s="265">
        <f t="shared" si="177"/>
        <v>0</v>
      </c>
      <c r="G1653" s="265">
        <f t="shared" si="178"/>
        <v>0</v>
      </c>
      <c r="H1653" s="265">
        <f t="shared" si="179"/>
        <v>0</v>
      </c>
      <c r="I1653" s="265">
        <f t="shared" si="180"/>
        <v>0</v>
      </c>
    </row>
    <row r="1654" spans="5:9" ht="17.25" customHeight="1" x14ac:dyDescent="0.3">
      <c r="E1654" s="265">
        <f t="shared" si="176"/>
        <v>0</v>
      </c>
      <c r="F1654" s="265">
        <f t="shared" si="177"/>
        <v>0</v>
      </c>
      <c r="G1654" s="265">
        <f t="shared" si="178"/>
        <v>0</v>
      </c>
      <c r="H1654" s="265">
        <f t="shared" si="179"/>
        <v>0</v>
      </c>
      <c r="I1654" s="265">
        <f t="shared" si="180"/>
        <v>0</v>
      </c>
    </row>
    <row r="1655" spans="5:9" ht="17.25" customHeight="1" x14ac:dyDescent="0.3">
      <c r="E1655" s="265">
        <f t="shared" si="176"/>
        <v>0</v>
      </c>
      <c r="F1655" s="265">
        <f t="shared" si="177"/>
        <v>0</v>
      </c>
      <c r="G1655" s="265">
        <f t="shared" si="178"/>
        <v>0</v>
      </c>
      <c r="H1655" s="265">
        <f t="shared" si="179"/>
        <v>0</v>
      </c>
      <c r="I1655" s="265">
        <f t="shared" si="180"/>
        <v>0</v>
      </c>
    </row>
    <row r="1656" spans="5:9" ht="17.25" customHeight="1" x14ac:dyDescent="0.3">
      <c r="E1656" s="265">
        <f t="shared" si="176"/>
        <v>0</v>
      </c>
      <c r="F1656" s="265">
        <f t="shared" si="177"/>
        <v>0</v>
      </c>
      <c r="G1656" s="265">
        <f t="shared" si="178"/>
        <v>0</v>
      </c>
      <c r="H1656" s="265">
        <f t="shared" si="179"/>
        <v>0</v>
      </c>
      <c r="I1656" s="265">
        <f t="shared" si="180"/>
        <v>0</v>
      </c>
    </row>
    <row r="1657" spans="5:9" ht="17.25" customHeight="1" x14ac:dyDescent="0.3">
      <c r="E1657" s="265">
        <f t="shared" si="176"/>
        <v>0</v>
      </c>
      <c r="F1657" s="265">
        <f t="shared" si="177"/>
        <v>0</v>
      </c>
      <c r="G1657" s="265">
        <f t="shared" si="178"/>
        <v>0</v>
      </c>
      <c r="H1657" s="265">
        <f t="shared" si="179"/>
        <v>0</v>
      </c>
      <c r="I1657" s="265">
        <f t="shared" si="180"/>
        <v>0</v>
      </c>
    </row>
    <row r="1658" spans="5:9" ht="17.25" customHeight="1" x14ac:dyDescent="0.3">
      <c r="E1658" s="265">
        <f t="shared" si="176"/>
        <v>0</v>
      </c>
      <c r="F1658" s="265">
        <f t="shared" si="177"/>
        <v>0</v>
      </c>
      <c r="G1658" s="265">
        <f t="shared" si="178"/>
        <v>0</v>
      </c>
      <c r="H1658" s="265">
        <f t="shared" si="179"/>
        <v>0</v>
      </c>
      <c r="I1658" s="265">
        <f t="shared" si="180"/>
        <v>0</v>
      </c>
    </row>
    <row r="1659" spans="5:9" ht="17.25" customHeight="1" x14ac:dyDescent="0.3">
      <c r="E1659" s="265">
        <f t="shared" si="176"/>
        <v>0</v>
      </c>
      <c r="F1659" s="265">
        <f t="shared" si="177"/>
        <v>0</v>
      </c>
      <c r="G1659" s="265">
        <f t="shared" si="178"/>
        <v>0</v>
      </c>
      <c r="H1659" s="265">
        <f t="shared" si="179"/>
        <v>0</v>
      </c>
      <c r="I1659" s="265">
        <f t="shared" si="180"/>
        <v>0</v>
      </c>
    </row>
    <row r="1660" spans="5:9" ht="17.25" customHeight="1" x14ac:dyDescent="0.3">
      <c r="E1660" s="265">
        <f t="shared" si="176"/>
        <v>0</v>
      </c>
      <c r="F1660" s="265">
        <f t="shared" si="177"/>
        <v>0</v>
      </c>
      <c r="G1660" s="265">
        <f t="shared" si="178"/>
        <v>0</v>
      </c>
      <c r="H1660" s="265">
        <f t="shared" si="179"/>
        <v>0</v>
      </c>
      <c r="I1660" s="265">
        <f t="shared" si="180"/>
        <v>0</v>
      </c>
    </row>
    <row r="1661" spans="5:9" ht="17.25" customHeight="1" x14ac:dyDescent="0.3">
      <c r="E1661" s="265">
        <f t="shared" si="176"/>
        <v>0</v>
      </c>
      <c r="F1661" s="265">
        <f t="shared" si="177"/>
        <v>0</v>
      </c>
      <c r="G1661" s="265">
        <f t="shared" si="178"/>
        <v>0</v>
      </c>
      <c r="H1661" s="265">
        <f t="shared" si="179"/>
        <v>0</v>
      </c>
      <c r="I1661" s="265">
        <f t="shared" si="180"/>
        <v>0</v>
      </c>
    </row>
    <row r="1662" spans="5:9" ht="17.25" customHeight="1" x14ac:dyDescent="0.3">
      <c r="E1662" s="265">
        <f t="shared" si="176"/>
        <v>0</v>
      </c>
      <c r="F1662" s="265">
        <f t="shared" si="177"/>
        <v>0</v>
      </c>
      <c r="G1662" s="265">
        <f t="shared" si="178"/>
        <v>0</v>
      </c>
      <c r="H1662" s="265">
        <f t="shared" si="179"/>
        <v>0</v>
      </c>
      <c r="I1662" s="265">
        <f t="shared" si="180"/>
        <v>0</v>
      </c>
    </row>
    <row r="1663" spans="5:9" ht="17.25" customHeight="1" x14ac:dyDescent="0.3">
      <c r="E1663" s="265">
        <f t="shared" si="176"/>
        <v>0</v>
      </c>
      <c r="F1663" s="265">
        <f t="shared" si="177"/>
        <v>0</v>
      </c>
      <c r="G1663" s="265">
        <f t="shared" si="178"/>
        <v>0</v>
      </c>
      <c r="H1663" s="265">
        <f t="shared" si="179"/>
        <v>0</v>
      </c>
      <c r="I1663" s="265">
        <f t="shared" si="180"/>
        <v>0</v>
      </c>
    </row>
    <row r="1664" spans="5:9" ht="17.25" customHeight="1" x14ac:dyDescent="0.3">
      <c r="E1664" s="265">
        <f t="shared" si="176"/>
        <v>0</v>
      </c>
      <c r="F1664" s="265">
        <f t="shared" si="177"/>
        <v>0</v>
      </c>
      <c r="G1664" s="265">
        <f t="shared" si="178"/>
        <v>0</v>
      </c>
      <c r="H1664" s="265">
        <f t="shared" si="179"/>
        <v>0</v>
      </c>
      <c r="I1664" s="265">
        <f t="shared" si="180"/>
        <v>0</v>
      </c>
    </row>
    <row r="1665" spans="5:9" ht="17.25" customHeight="1" x14ac:dyDescent="0.3">
      <c r="E1665" s="265">
        <f t="shared" si="176"/>
        <v>0</v>
      </c>
      <c r="F1665" s="265">
        <f t="shared" si="177"/>
        <v>0</v>
      </c>
      <c r="G1665" s="265">
        <f t="shared" si="178"/>
        <v>0</v>
      </c>
      <c r="H1665" s="265">
        <f t="shared" si="179"/>
        <v>0</v>
      </c>
      <c r="I1665" s="265">
        <f t="shared" si="180"/>
        <v>0</v>
      </c>
    </row>
    <row r="1666" spans="5:9" ht="17.25" customHeight="1" x14ac:dyDescent="0.3">
      <c r="E1666" s="265">
        <f t="shared" si="176"/>
        <v>0</v>
      </c>
      <c r="F1666" s="265">
        <f t="shared" si="177"/>
        <v>0</v>
      </c>
      <c r="G1666" s="265">
        <f t="shared" si="178"/>
        <v>0</v>
      </c>
      <c r="H1666" s="265">
        <f t="shared" si="179"/>
        <v>0</v>
      </c>
      <c r="I1666" s="265">
        <f t="shared" si="180"/>
        <v>0</v>
      </c>
    </row>
    <row r="1667" spans="5:9" ht="17.25" customHeight="1" x14ac:dyDescent="0.3">
      <c r="E1667" s="265">
        <f t="shared" si="176"/>
        <v>0</v>
      </c>
      <c r="F1667" s="265">
        <f t="shared" si="177"/>
        <v>0</v>
      </c>
      <c r="G1667" s="265">
        <f t="shared" si="178"/>
        <v>0</v>
      </c>
      <c r="H1667" s="265">
        <f t="shared" si="179"/>
        <v>0</v>
      </c>
      <c r="I1667" s="265">
        <f t="shared" si="180"/>
        <v>0</v>
      </c>
    </row>
    <row r="1668" spans="5:9" ht="17.25" customHeight="1" x14ac:dyDescent="0.3">
      <c r="E1668" s="265">
        <f t="shared" si="176"/>
        <v>0</v>
      </c>
      <c r="F1668" s="265">
        <f t="shared" si="177"/>
        <v>0</v>
      </c>
      <c r="G1668" s="265">
        <f t="shared" si="178"/>
        <v>0</v>
      </c>
      <c r="H1668" s="265">
        <f t="shared" si="179"/>
        <v>0</v>
      </c>
      <c r="I1668" s="265">
        <f t="shared" si="180"/>
        <v>0</v>
      </c>
    </row>
    <row r="1669" spans="5:9" ht="17.25" customHeight="1" x14ac:dyDescent="0.3">
      <c r="E1669" s="265">
        <f t="shared" si="176"/>
        <v>0</v>
      </c>
      <c r="F1669" s="265">
        <f t="shared" si="177"/>
        <v>0</v>
      </c>
      <c r="G1669" s="265">
        <f t="shared" si="178"/>
        <v>0</v>
      </c>
      <c r="H1669" s="265">
        <f t="shared" si="179"/>
        <v>0</v>
      </c>
      <c r="I1669" s="265">
        <f t="shared" si="180"/>
        <v>0</v>
      </c>
    </row>
    <row r="1670" spans="5:9" ht="17.25" customHeight="1" x14ac:dyDescent="0.3">
      <c r="E1670" s="265">
        <f t="shared" si="176"/>
        <v>0</v>
      </c>
      <c r="F1670" s="265">
        <f t="shared" si="177"/>
        <v>0</v>
      </c>
      <c r="G1670" s="265">
        <f t="shared" si="178"/>
        <v>0</v>
      </c>
      <c r="H1670" s="265">
        <f t="shared" si="179"/>
        <v>0</v>
      </c>
      <c r="I1670" s="265">
        <f t="shared" si="180"/>
        <v>0</v>
      </c>
    </row>
    <row r="1671" spans="5:9" ht="17.25" customHeight="1" x14ac:dyDescent="0.3">
      <c r="E1671" s="265">
        <f t="shared" si="176"/>
        <v>0</v>
      </c>
      <c r="F1671" s="265">
        <f t="shared" si="177"/>
        <v>0</v>
      </c>
      <c r="G1671" s="265">
        <f t="shared" si="178"/>
        <v>0</v>
      </c>
      <c r="H1671" s="265">
        <f t="shared" si="179"/>
        <v>0</v>
      </c>
      <c r="I1671" s="265">
        <f t="shared" si="180"/>
        <v>0</v>
      </c>
    </row>
    <row r="1672" spans="5:9" ht="17.25" customHeight="1" x14ac:dyDescent="0.3">
      <c r="E1672" s="265">
        <f t="shared" si="176"/>
        <v>0</v>
      </c>
      <c r="F1672" s="265">
        <f t="shared" si="177"/>
        <v>0</v>
      </c>
      <c r="G1672" s="265">
        <f t="shared" si="178"/>
        <v>0</v>
      </c>
      <c r="H1672" s="265">
        <f t="shared" si="179"/>
        <v>0</v>
      </c>
      <c r="I1672" s="265">
        <f t="shared" si="180"/>
        <v>0</v>
      </c>
    </row>
    <row r="1673" spans="5:9" ht="17.25" customHeight="1" x14ac:dyDescent="0.3">
      <c r="E1673" s="265">
        <f t="shared" si="176"/>
        <v>0</v>
      </c>
      <c r="F1673" s="265">
        <f t="shared" si="177"/>
        <v>0</v>
      </c>
      <c r="G1673" s="265">
        <f t="shared" si="178"/>
        <v>0</v>
      </c>
      <c r="H1673" s="265">
        <f t="shared" si="179"/>
        <v>0</v>
      </c>
      <c r="I1673" s="265">
        <f t="shared" si="180"/>
        <v>0</v>
      </c>
    </row>
    <row r="1674" spans="5:9" ht="17.25" customHeight="1" x14ac:dyDescent="0.3">
      <c r="E1674" s="265">
        <f t="shared" si="176"/>
        <v>0</v>
      </c>
      <c r="F1674" s="265">
        <f t="shared" si="177"/>
        <v>0</v>
      </c>
      <c r="G1674" s="265">
        <f t="shared" si="178"/>
        <v>0</v>
      </c>
      <c r="H1674" s="265">
        <f t="shared" si="179"/>
        <v>0</v>
      </c>
      <c r="I1674" s="265">
        <f t="shared" si="180"/>
        <v>0</v>
      </c>
    </row>
    <row r="1675" spans="5:9" ht="17.25" customHeight="1" x14ac:dyDescent="0.3">
      <c r="E1675" s="265">
        <f t="shared" ref="E1675:E1738" si="181">SUM(F1675,G1675,H1675,I1675)</f>
        <v>0</v>
      </c>
      <c r="F1675" s="265">
        <f t="shared" ref="F1675:F1738" si="182">SUM(M1675,Q1675,AI1675,AM1675,BV1675,BZ1675,DC1675,DG1675,DS1675,DW1675,EM1675,EN1675,EO1675,EY1675,EZ1675,FA1675,GM1675,GQ1675,HL1675,HP1675,IH1675,IL1675,)</f>
        <v>0</v>
      </c>
      <c r="G1675" s="265">
        <f t="shared" ref="G1675:G1738" si="183">SUM(N1675,R1675,AJ1675,AN1675,BW1675,CA1675,DD1675,DH1675,DT1675,DX1675,EP1675,EQ1675,ER1675,FB1675,FC1675,FD1675,GN1675,GR1675,HM1675,HQ1675,II1675,IM1675,)</f>
        <v>0</v>
      </c>
      <c r="H1675" s="265">
        <f t="shared" ref="H1675:H1738" si="184">SUM(O1675,S1675,U1675,W1675,Y1675,AA1675,AK1675,AO1675,AQ1675,AS1675,AU1675,AW1675,BC1675,BE1675,AY1675,FK1675,FL1675,FM1675,FQ1675,FR1675,BX1675,CB1675,DE1675,DI1675,DU1675,DY1675,ES1675,ET1675,EU1675,FE1675,FF1675,FG1675,GO1675,GS1675,HN1675,HR1675,HT1675,HV1675,HX1675,HZ1675,IJ1675,IN1675,IP1675,IR1675,IT1675,IV1675,FS1675,FW1675,FX1675,FY1675,GC1675,GD1675,GE1675,GU1675,GW1675,GY1675,HA1675,HC1675,IB1675,IX1675,IZ1675,DK1675,DM1675,DO1675,DQ1675,IF1675,EA1675,EC1675,EE1675,EG1675,ID1675)</f>
        <v>0</v>
      </c>
      <c r="I1675" s="265">
        <f t="shared" ref="I1675:I1738" si="185">SUM(P1675,T1675,V1675,X1675,Z1675,AB1675,AL1675,AP1675,AR1675,AT1675,AV1675,AX1675,BD1675,BF1675,BY1675,CC1675,DF1675,DJ1675,DV1675,DZ1675,EV1675,EW1675,EX1675,FH1675,FI1675,FJ1675,GP1675,GT1675,HO1675,HS1675,HU1675,HW1675,HY1675,IK1675,IO1675,IQ1675,IS1675,IU1675,JA1675,AZ1675,DL1675,DN1675,DP1675,DR1675,FN1675,FO1675,FP1675,FT1675,FU1675,FV1675,FZ1675,GA1675,GB1675,GF1675,GG1675,GH1675,GV1675,GX1675,GZ1675,HB1675,HD1675,IA1675,IC1675,IG1675,IW1675,IY1675,EB1675,ED1675,EF1675,EH1675,IE1675)</f>
        <v>0</v>
      </c>
    </row>
    <row r="1676" spans="5:9" ht="17.25" customHeight="1" x14ac:dyDescent="0.3">
      <c r="E1676" s="265">
        <f t="shared" si="181"/>
        <v>0</v>
      </c>
      <c r="F1676" s="265">
        <f t="shared" si="182"/>
        <v>0</v>
      </c>
      <c r="G1676" s="265">
        <f t="shared" si="183"/>
        <v>0</v>
      </c>
      <c r="H1676" s="265">
        <f t="shared" si="184"/>
        <v>0</v>
      </c>
      <c r="I1676" s="265">
        <f t="shared" si="185"/>
        <v>0</v>
      </c>
    </row>
    <row r="1677" spans="5:9" ht="17.25" customHeight="1" x14ac:dyDescent="0.3">
      <c r="E1677" s="265">
        <f t="shared" si="181"/>
        <v>0</v>
      </c>
      <c r="F1677" s="265">
        <f t="shared" si="182"/>
        <v>0</v>
      </c>
      <c r="G1677" s="265">
        <f t="shared" si="183"/>
        <v>0</v>
      </c>
      <c r="H1677" s="265">
        <f t="shared" si="184"/>
        <v>0</v>
      </c>
      <c r="I1677" s="265">
        <f t="shared" si="185"/>
        <v>0</v>
      </c>
    </row>
    <row r="1678" spans="5:9" ht="17.25" customHeight="1" x14ac:dyDescent="0.3">
      <c r="E1678" s="265">
        <f t="shared" si="181"/>
        <v>0</v>
      </c>
      <c r="F1678" s="265">
        <f t="shared" si="182"/>
        <v>0</v>
      </c>
      <c r="G1678" s="265">
        <f t="shared" si="183"/>
        <v>0</v>
      </c>
      <c r="H1678" s="265">
        <f t="shared" si="184"/>
        <v>0</v>
      </c>
      <c r="I1678" s="265">
        <f t="shared" si="185"/>
        <v>0</v>
      </c>
    </row>
    <row r="1679" spans="5:9" ht="17.25" customHeight="1" x14ac:dyDescent="0.3">
      <c r="E1679" s="265">
        <f t="shared" si="181"/>
        <v>0</v>
      </c>
      <c r="F1679" s="265">
        <f t="shared" si="182"/>
        <v>0</v>
      </c>
      <c r="G1679" s="265">
        <f t="shared" si="183"/>
        <v>0</v>
      </c>
      <c r="H1679" s="265">
        <f t="shared" si="184"/>
        <v>0</v>
      </c>
      <c r="I1679" s="265">
        <f t="shared" si="185"/>
        <v>0</v>
      </c>
    </row>
    <row r="1680" spans="5:9" ht="17.25" customHeight="1" x14ac:dyDescent="0.3">
      <c r="E1680" s="265">
        <f t="shared" si="181"/>
        <v>0</v>
      </c>
      <c r="F1680" s="265">
        <f t="shared" si="182"/>
        <v>0</v>
      </c>
      <c r="G1680" s="265">
        <f t="shared" si="183"/>
        <v>0</v>
      </c>
      <c r="H1680" s="265">
        <f t="shared" si="184"/>
        <v>0</v>
      </c>
      <c r="I1680" s="265">
        <f t="shared" si="185"/>
        <v>0</v>
      </c>
    </row>
    <row r="1681" spans="5:9" ht="17.25" customHeight="1" x14ac:dyDescent="0.3">
      <c r="E1681" s="265">
        <f t="shared" si="181"/>
        <v>0</v>
      </c>
      <c r="F1681" s="265">
        <f t="shared" si="182"/>
        <v>0</v>
      </c>
      <c r="G1681" s="265">
        <f t="shared" si="183"/>
        <v>0</v>
      </c>
      <c r="H1681" s="265">
        <f t="shared" si="184"/>
        <v>0</v>
      </c>
      <c r="I1681" s="265">
        <f t="shared" si="185"/>
        <v>0</v>
      </c>
    </row>
    <row r="1682" spans="5:9" ht="17.25" customHeight="1" x14ac:dyDescent="0.3">
      <c r="E1682" s="265">
        <f t="shared" si="181"/>
        <v>0</v>
      </c>
      <c r="F1682" s="265">
        <f t="shared" si="182"/>
        <v>0</v>
      </c>
      <c r="G1682" s="265">
        <f t="shared" si="183"/>
        <v>0</v>
      </c>
      <c r="H1682" s="265">
        <f t="shared" si="184"/>
        <v>0</v>
      </c>
      <c r="I1682" s="265">
        <f t="shared" si="185"/>
        <v>0</v>
      </c>
    </row>
    <row r="1683" spans="5:9" ht="17.25" customHeight="1" x14ac:dyDescent="0.3">
      <c r="E1683" s="265">
        <f t="shared" si="181"/>
        <v>0</v>
      </c>
      <c r="F1683" s="265">
        <f t="shared" si="182"/>
        <v>0</v>
      </c>
      <c r="G1683" s="265">
        <f t="shared" si="183"/>
        <v>0</v>
      </c>
      <c r="H1683" s="265">
        <f t="shared" si="184"/>
        <v>0</v>
      </c>
      <c r="I1683" s="265">
        <f t="shared" si="185"/>
        <v>0</v>
      </c>
    </row>
    <row r="1684" spans="5:9" ht="17.25" customHeight="1" x14ac:dyDescent="0.3">
      <c r="E1684" s="265">
        <f t="shared" si="181"/>
        <v>0</v>
      </c>
      <c r="F1684" s="265">
        <f t="shared" si="182"/>
        <v>0</v>
      </c>
      <c r="G1684" s="265">
        <f t="shared" si="183"/>
        <v>0</v>
      </c>
      <c r="H1684" s="265">
        <f t="shared" si="184"/>
        <v>0</v>
      </c>
      <c r="I1684" s="265">
        <f t="shared" si="185"/>
        <v>0</v>
      </c>
    </row>
    <row r="1685" spans="5:9" ht="17.25" customHeight="1" x14ac:dyDescent="0.3">
      <c r="E1685" s="265">
        <f t="shared" si="181"/>
        <v>0</v>
      </c>
      <c r="F1685" s="265">
        <f t="shared" si="182"/>
        <v>0</v>
      </c>
      <c r="G1685" s="265">
        <f t="shared" si="183"/>
        <v>0</v>
      </c>
      <c r="H1685" s="265">
        <f t="shared" si="184"/>
        <v>0</v>
      </c>
      <c r="I1685" s="265">
        <f t="shared" si="185"/>
        <v>0</v>
      </c>
    </row>
    <row r="1686" spans="5:9" ht="17.25" customHeight="1" x14ac:dyDescent="0.3">
      <c r="E1686" s="265">
        <f t="shared" si="181"/>
        <v>0</v>
      </c>
      <c r="F1686" s="265">
        <f t="shared" si="182"/>
        <v>0</v>
      </c>
      <c r="G1686" s="265">
        <f t="shared" si="183"/>
        <v>0</v>
      </c>
      <c r="H1686" s="265">
        <f t="shared" si="184"/>
        <v>0</v>
      </c>
      <c r="I1686" s="265">
        <f t="shared" si="185"/>
        <v>0</v>
      </c>
    </row>
    <row r="1687" spans="5:9" ht="17.25" customHeight="1" x14ac:dyDescent="0.3">
      <c r="E1687" s="265">
        <f t="shared" si="181"/>
        <v>0</v>
      </c>
      <c r="F1687" s="265">
        <f t="shared" si="182"/>
        <v>0</v>
      </c>
      <c r="G1687" s="265">
        <f t="shared" si="183"/>
        <v>0</v>
      </c>
      <c r="H1687" s="265">
        <f t="shared" si="184"/>
        <v>0</v>
      </c>
      <c r="I1687" s="265">
        <f t="shared" si="185"/>
        <v>0</v>
      </c>
    </row>
    <row r="1688" spans="5:9" ht="17.25" customHeight="1" x14ac:dyDescent="0.3">
      <c r="E1688" s="265">
        <f t="shared" si="181"/>
        <v>0</v>
      </c>
      <c r="F1688" s="265">
        <f t="shared" si="182"/>
        <v>0</v>
      </c>
      <c r="G1688" s="265">
        <f t="shared" si="183"/>
        <v>0</v>
      </c>
      <c r="H1688" s="265">
        <f t="shared" si="184"/>
        <v>0</v>
      </c>
      <c r="I1688" s="265">
        <f t="shared" si="185"/>
        <v>0</v>
      </c>
    </row>
    <row r="1689" spans="5:9" ht="17.25" customHeight="1" x14ac:dyDescent="0.3">
      <c r="E1689" s="265">
        <f t="shared" si="181"/>
        <v>0</v>
      </c>
      <c r="F1689" s="265">
        <f t="shared" si="182"/>
        <v>0</v>
      </c>
      <c r="G1689" s="265">
        <f t="shared" si="183"/>
        <v>0</v>
      </c>
      <c r="H1689" s="265">
        <f t="shared" si="184"/>
        <v>0</v>
      </c>
      <c r="I1689" s="265">
        <f t="shared" si="185"/>
        <v>0</v>
      </c>
    </row>
    <row r="1690" spans="5:9" ht="17.25" customHeight="1" x14ac:dyDescent="0.3">
      <c r="E1690" s="265">
        <f t="shared" si="181"/>
        <v>0</v>
      </c>
      <c r="F1690" s="265">
        <f t="shared" si="182"/>
        <v>0</v>
      </c>
      <c r="G1690" s="265">
        <f t="shared" si="183"/>
        <v>0</v>
      </c>
      <c r="H1690" s="265">
        <f t="shared" si="184"/>
        <v>0</v>
      </c>
      <c r="I1690" s="265">
        <f t="shared" si="185"/>
        <v>0</v>
      </c>
    </row>
    <row r="1691" spans="5:9" ht="17.25" customHeight="1" x14ac:dyDescent="0.3">
      <c r="E1691" s="265">
        <f t="shared" si="181"/>
        <v>0</v>
      </c>
      <c r="F1691" s="265">
        <f t="shared" si="182"/>
        <v>0</v>
      </c>
      <c r="G1691" s="265">
        <f t="shared" si="183"/>
        <v>0</v>
      </c>
      <c r="H1691" s="265">
        <f t="shared" si="184"/>
        <v>0</v>
      </c>
      <c r="I1691" s="265">
        <f t="shared" si="185"/>
        <v>0</v>
      </c>
    </row>
    <row r="1692" spans="5:9" ht="17.25" customHeight="1" x14ac:dyDescent="0.3">
      <c r="E1692" s="265">
        <f t="shared" si="181"/>
        <v>0</v>
      </c>
      <c r="F1692" s="265">
        <f t="shared" si="182"/>
        <v>0</v>
      </c>
      <c r="G1692" s="265">
        <f t="shared" si="183"/>
        <v>0</v>
      </c>
      <c r="H1692" s="265">
        <f t="shared" si="184"/>
        <v>0</v>
      </c>
      <c r="I1692" s="265">
        <f t="shared" si="185"/>
        <v>0</v>
      </c>
    </row>
    <row r="1693" spans="5:9" ht="17.25" customHeight="1" x14ac:dyDescent="0.3">
      <c r="E1693" s="265">
        <f t="shared" si="181"/>
        <v>0</v>
      </c>
      <c r="F1693" s="265">
        <f t="shared" si="182"/>
        <v>0</v>
      </c>
      <c r="G1693" s="265">
        <f t="shared" si="183"/>
        <v>0</v>
      </c>
      <c r="H1693" s="265">
        <f t="shared" si="184"/>
        <v>0</v>
      </c>
      <c r="I1693" s="265">
        <f t="shared" si="185"/>
        <v>0</v>
      </c>
    </row>
    <row r="1694" spans="5:9" ht="17.25" customHeight="1" x14ac:dyDescent="0.3">
      <c r="E1694" s="265">
        <f t="shared" si="181"/>
        <v>0</v>
      </c>
      <c r="F1694" s="265">
        <f t="shared" si="182"/>
        <v>0</v>
      </c>
      <c r="G1694" s="265">
        <f t="shared" si="183"/>
        <v>0</v>
      </c>
      <c r="H1694" s="265">
        <f t="shared" si="184"/>
        <v>0</v>
      </c>
      <c r="I1694" s="265">
        <f t="shared" si="185"/>
        <v>0</v>
      </c>
    </row>
    <row r="1695" spans="5:9" ht="17.25" customHeight="1" x14ac:dyDescent="0.3">
      <c r="E1695" s="265">
        <f t="shared" si="181"/>
        <v>0</v>
      </c>
      <c r="F1695" s="265">
        <f t="shared" si="182"/>
        <v>0</v>
      </c>
      <c r="G1695" s="265">
        <f t="shared" si="183"/>
        <v>0</v>
      </c>
      <c r="H1695" s="265">
        <f t="shared" si="184"/>
        <v>0</v>
      </c>
      <c r="I1695" s="265">
        <f t="shared" si="185"/>
        <v>0</v>
      </c>
    </row>
    <row r="1696" spans="5:9" ht="17.25" customHeight="1" x14ac:dyDescent="0.3">
      <c r="E1696" s="265">
        <f t="shared" si="181"/>
        <v>0</v>
      </c>
      <c r="F1696" s="265">
        <f t="shared" si="182"/>
        <v>0</v>
      </c>
      <c r="G1696" s="265">
        <f t="shared" si="183"/>
        <v>0</v>
      </c>
      <c r="H1696" s="265">
        <f t="shared" si="184"/>
        <v>0</v>
      </c>
      <c r="I1696" s="265">
        <f t="shared" si="185"/>
        <v>0</v>
      </c>
    </row>
    <row r="1697" spans="5:9" ht="17.25" customHeight="1" x14ac:dyDescent="0.3">
      <c r="E1697" s="265">
        <f t="shared" si="181"/>
        <v>0</v>
      </c>
      <c r="F1697" s="265">
        <f t="shared" si="182"/>
        <v>0</v>
      </c>
      <c r="G1697" s="265">
        <f t="shared" si="183"/>
        <v>0</v>
      </c>
      <c r="H1697" s="265">
        <f t="shared" si="184"/>
        <v>0</v>
      </c>
      <c r="I1697" s="265">
        <f t="shared" si="185"/>
        <v>0</v>
      </c>
    </row>
    <row r="1698" spans="5:9" ht="17.25" customHeight="1" x14ac:dyDescent="0.3">
      <c r="E1698" s="265">
        <f t="shared" si="181"/>
        <v>0</v>
      </c>
      <c r="F1698" s="265">
        <f t="shared" si="182"/>
        <v>0</v>
      </c>
      <c r="G1698" s="265">
        <f t="shared" si="183"/>
        <v>0</v>
      </c>
      <c r="H1698" s="265">
        <f t="shared" si="184"/>
        <v>0</v>
      </c>
      <c r="I1698" s="265">
        <f t="shared" si="185"/>
        <v>0</v>
      </c>
    </row>
    <row r="1699" spans="5:9" ht="17.25" customHeight="1" x14ac:dyDescent="0.3">
      <c r="E1699" s="265">
        <f t="shared" si="181"/>
        <v>0</v>
      </c>
      <c r="F1699" s="265">
        <f t="shared" si="182"/>
        <v>0</v>
      </c>
      <c r="G1699" s="265">
        <f t="shared" si="183"/>
        <v>0</v>
      </c>
      <c r="H1699" s="265">
        <f t="shared" si="184"/>
        <v>0</v>
      </c>
      <c r="I1699" s="265">
        <f t="shared" si="185"/>
        <v>0</v>
      </c>
    </row>
    <row r="1700" spans="5:9" ht="17.25" customHeight="1" x14ac:dyDescent="0.3">
      <c r="E1700" s="265">
        <f t="shared" si="181"/>
        <v>0</v>
      </c>
      <c r="F1700" s="265">
        <f t="shared" si="182"/>
        <v>0</v>
      </c>
      <c r="G1700" s="265">
        <f t="shared" si="183"/>
        <v>0</v>
      </c>
      <c r="H1700" s="265">
        <f t="shared" si="184"/>
        <v>0</v>
      </c>
      <c r="I1700" s="265">
        <f t="shared" si="185"/>
        <v>0</v>
      </c>
    </row>
    <row r="1701" spans="5:9" ht="17.25" customHeight="1" x14ac:dyDescent="0.3">
      <c r="E1701" s="265">
        <f t="shared" si="181"/>
        <v>0</v>
      </c>
      <c r="F1701" s="265">
        <f t="shared" si="182"/>
        <v>0</v>
      </c>
      <c r="G1701" s="265">
        <f t="shared" si="183"/>
        <v>0</v>
      </c>
      <c r="H1701" s="265">
        <f t="shared" si="184"/>
        <v>0</v>
      </c>
      <c r="I1701" s="265">
        <f t="shared" si="185"/>
        <v>0</v>
      </c>
    </row>
    <row r="1702" spans="5:9" ht="17.25" customHeight="1" x14ac:dyDescent="0.3">
      <c r="E1702" s="265">
        <f t="shared" si="181"/>
        <v>0</v>
      </c>
      <c r="F1702" s="265">
        <f t="shared" si="182"/>
        <v>0</v>
      </c>
      <c r="G1702" s="265">
        <f t="shared" si="183"/>
        <v>0</v>
      </c>
      <c r="H1702" s="265">
        <f t="shared" si="184"/>
        <v>0</v>
      </c>
      <c r="I1702" s="265">
        <f t="shared" si="185"/>
        <v>0</v>
      </c>
    </row>
    <row r="1703" spans="5:9" ht="17.25" customHeight="1" x14ac:dyDescent="0.3">
      <c r="E1703" s="265">
        <f t="shared" si="181"/>
        <v>0</v>
      </c>
      <c r="F1703" s="265">
        <f t="shared" si="182"/>
        <v>0</v>
      </c>
      <c r="G1703" s="265">
        <f t="shared" si="183"/>
        <v>0</v>
      </c>
      <c r="H1703" s="265">
        <f t="shared" si="184"/>
        <v>0</v>
      </c>
      <c r="I1703" s="265">
        <f t="shared" si="185"/>
        <v>0</v>
      </c>
    </row>
    <row r="1704" spans="5:9" ht="17.25" customHeight="1" x14ac:dyDescent="0.3">
      <c r="E1704" s="265">
        <f t="shared" si="181"/>
        <v>0</v>
      </c>
      <c r="F1704" s="265">
        <f t="shared" si="182"/>
        <v>0</v>
      </c>
      <c r="G1704" s="265">
        <f t="shared" si="183"/>
        <v>0</v>
      </c>
      <c r="H1704" s="265">
        <f t="shared" si="184"/>
        <v>0</v>
      </c>
      <c r="I1704" s="265">
        <f t="shared" si="185"/>
        <v>0</v>
      </c>
    </row>
    <row r="1705" spans="5:9" ht="17.25" customHeight="1" x14ac:dyDescent="0.3">
      <c r="E1705" s="265">
        <f t="shared" si="181"/>
        <v>0</v>
      </c>
      <c r="F1705" s="265">
        <f t="shared" si="182"/>
        <v>0</v>
      </c>
      <c r="G1705" s="265">
        <f t="shared" si="183"/>
        <v>0</v>
      </c>
      <c r="H1705" s="265">
        <f t="shared" si="184"/>
        <v>0</v>
      </c>
      <c r="I1705" s="265">
        <f t="shared" si="185"/>
        <v>0</v>
      </c>
    </row>
    <row r="1706" spans="5:9" ht="17.25" customHeight="1" x14ac:dyDescent="0.3">
      <c r="E1706" s="265">
        <f t="shared" si="181"/>
        <v>0</v>
      </c>
      <c r="F1706" s="265">
        <f t="shared" si="182"/>
        <v>0</v>
      </c>
      <c r="G1706" s="265">
        <f t="shared" si="183"/>
        <v>0</v>
      </c>
      <c r="H1706" s="265">
        <f t="shared" si="184"/>
        <v>0</v>
      </c>
      <c r="I1706" s="265">
        <f t="shared" si="185"/>
        <v>0</v>
      </c>
    </row>
    <row r="1707" spans="5:9" ht="17.25" customHeight="1" x14ac:dyDescent="0.3">
      <c r="E1707" s="265">
        <f t="shared" si="181"/>
        <v>0</v>
      </c>
      <c r="F1707" s="265">
        <f t="shared" si="182"/>
        <v>0</v>
      </c>
      <c r="G1707" s="265">
        <f t="shared" si="183"/>
        <v>0</v>
      </c>
      <c r="H1707" s="265">
        <f t="shared" si="184"/>
        <v>0</v>
      </c>
      <c r="I1707" s="265">
        <f t="shared" si="185"/>
        <v>0</v>
      </c>
    </row>
    <row r="1708" spans="5:9" ht="17.25" customHeight="1" x14ac:dyDescent="0.3">
      <c r="E1708" s="265">
        <f t="shared" si="181"/>
        <v>0</v>
      </c>
      <c r="F1708" s="265">
        <f t="shared" si="182"/>
        <v>0</v>
      </c>
      <c r="G1708" s="265">
        <f t="shared" si="183"/>
        <v>0</v>
      </c>
      <c r="H1708" s="265">
        <f t="shared" si="184"/>
        <v>0</v>
      </c>
      <c r="I1708" s="265">
        <f t="shared" si="185"/>
        <v>0</v>
      </c>
    </row>
    <row r="1709" spans="5:9" ht="17.25" customHeight="1" x14ac:dyDescent="0.3">
      <c r="E1709" s="265">
        <f t="shared" si="181"/>
        <v>0</v>
      </c>
      <c r="F1709" s="265">
        <f t="shared" si="182"/>
        <v>0</v>
      </c>
      <c r="G1709" s="265">
        <f t="shared" si="183"/>
        <v>0</v>
      </c>
      <c r="H1709" s="265">
        <f t="shared" si="184"/>
        <v>0</v>
      </c>
      <c r="I1709" s="265">
        <f t="shared" si="185"/>
        <v>0</v>
      </c>
    </row>
    <row r="1710" spans="5:9" ht="17.25" customHeight="1" x14ac:dyDescent="0.3">
      <c r="E1710" s="265">
        <f t="shared" si="181"/>
        <v>0</v>
      </c>
      <c r="F1710" s="265">
        <f t="shared" si="182"/>
        <v>0</v>
      </c>
      <c r="G1710" s="265">
        <f t="shared" si="183"/>
        <v>0</v>
      </c>
      <c r="H1710" s="265">
        <f t="shared" si="184"/>
        <v>0</v>
      </c>
      <c r="I1710" s="265">
        <f t="shared" si="185"/>
        <v>0</v>
      </c>
    </row>
    <row r="1711" spans="5:9" ht="17.25" customHeight="1" x14ac:dyDescent="0.3">
      <c r="E1711" s="265">
        <f t="shared" si="181"/>
        <v>0</v>
      </c>
      <c r="F1711" s="265">
        <f t="shared" si="182"/>
        <v>0</v>
      </c>
      <c r="G1711" s="265">
        <f t="shared" si="183"/>
        <v>0</v>
      </c>
      <c r="H1711" s="265">
        <f t="shared" si="184"/>
        <v>0</v>
      </c>
      <c r="I1711" s="265">
        <f t="shared" si="185"/>
        <v>0</v>
      </c>
    </row>
    <row r="1712" spans="5:9" ht="17.25" customHeight="1" x14ac:dyDescent="0.3">
      <c r="E1712" s="265">
        <f t="shared" si="181"/>
        <v>0</v>
      </c>
      <c r="F1712" s="265">
        <f t="shared" si="182"/>
        <v>0</v>
      </c>
      <c r="G1712" s="265">
        <f t="shared" si="183"/>
        <v>0</v>
      </c>
      <c r="H1712" s="265">
        <f t="shared" si="184"/>
        <v>0</v>
      </c>
      <c r="I1712" s="265">
        <f t="shared" si="185"/>
        <v>0</v>
      </c>
    </row>
    <row r="1713" spans="5:9" ht="17.25" customHeight="1" x14ac:dyDescent="0.3">
      <c r="E1713" s="265">
        <f t="shared" si="181"/>
        <v>0</v>
      </c>
      <c r="F1713" s="265">
        <f t="shared" si="182"/>
        <v>0</v>
      </c>
      <c r="G1713" s="265">
        <f t="shared" si="183"/>
        <v>0</v>
      </c>
      <c r="H1713" s="265">
        <f t="shared" si="184"/>
        <v>0</v>
      </c>
      <c r="I1713" s="265">
        <f t="shared" si="185"/>
        <v>0</v>
      </c>
    </row>
    <row r="1714" spans="5:9" ht="17.25" customHeight="1" x14ac:dyDescent="0.3">
      <c r="E1714" s="265">
        <f t="shared" si="181"/>
        <v>0</v>
      </c>
      <c r="F1714" s="265">
        <f t="shared" si="182"/>
        <v>0</v>
      </c>
      <c r="G1714" s="265">
        <f t="shared" si="183"/>
        <v>0</v>
      </c>
      <c r="H1714" s="265">
        <f t="shared" si="184"/>
        <v>0</v>
      </c>
      <c r="I1714" s="265">
        <f t="shared" si="185"/>
        <v>0</v>
      </c>
    </row>
    <row r="1715" spans="5:9" ht="17.25" customHeight="1" x14ac:dyDescent="0.3">
      <c r="E1715" s="265">
        <f t="shared" si="181"/>
        <v>0</v>
      </c>
      <c r="F1715" s="265">
        <f t="shared" si="182"/>
        <v>0</v>
      </c>
      <c r="G1715" s="265">
        <f t="shared" si="183"/>
        <v>0</v>
      </c>
      <c r="H1715" s="265">
        <f t="shared" si="184"/>
        <v>0</v>
      </c>
      <c r="I1715" s="265">
        <f t="shared" si="185"/>
        <v>0</v>
      </c>
    </row>
    <row r="1716" spans="5:9" ht="17.25" customHeight="1" x14ac:dyDescent="0.3">
      <c r="E1716" s="265">
        <f t="shared" si="181"/>
        <v>0</v>
      </c>
      <c r="F1716" s="265">
        <f t="shared" si="182"/>
        <v>0</v>
      </c>
      <c r="G1716" s="265">
        <f t="shared" si="183"/>
        <v>0</v>
      </c>
      <c r="H1716" s="265">
        <f t="shared" si="184"/>
        <v>0</v>
      </c>
      <c r="I1716" s="265">
        <f t="shared" si="185"/>
        <v>0</v>
      </c>
    </row>
    <row r="1717" spans="5:9" ht="17.25" customHeight="1" x14ac:dyDescent="0.3">
      <c r="E1717" s="265">
        <f t="shared" si="181"/>
        <v>0</v>
      </c>
      <c r="F1717" s="265">
        <f t="shared" si="182"/>
        <v>0</v>
      </c>
      <c r="G1717" s="265">
        <f t="shared" si="183"/>
        <v>0</v>
      </c>
      <c r="H1717" s="265">
        <f t="shared" si="184"/>
        <v>0</v>
      </c>
      <c r="I1717" s="265">
        <f t="shared" si="185"/>
        <v>0</v>
      </c>
    </row>
    <row r="1718" spans="5:9" ht="17.25" customHeight="1" x14ac:dyDescent="0.3">
      <c r="E1718" s="265">
        <f t="shared" si="181"/>
        <v>0</v>
      </c>
      <c r="F1718" s="265">
        <f t="shared" si="182"/>
        <v>0</v>
      </c>
      <c r="G1718" s="265">
        <f t="shared" si="183"/>
        <v>0</v>
      </c>
      <c r="H1718" s="265">
        <f t="shared" si="184"/>
        <v>0</v>
      </c>
      <c r="I1718" s="265">
        <f t="shared" si="185"/>
        <v>0</v>
      </c>
    </row>
    <row r="1719" spans="5:9" ht="17.25" customHeight="1" x14ac:dyDescent="0.3">
      <c r="E1719" s="265">
        <f t="shared" si="181"/>
        <v>0</v>
      </c>
      <c r="F1719" s="265">
        <f t="shared" si="182"/>
        <v>0</v>
      </c>
      <c r="G1719" s="265">
        <f t="shared" si="183"/>
        <v>0</v>
      </c>
      <c r="H1719" s="265">
        <f t="shared" si="184"/>
        <v>0</v>
      </c>
      <c r="I1719" s="265">
        <f t="shared" si="185"/>
        <v>0</v>
      </c>
    </row>
    <row r="1720" spans="5:9" ht="17.25" customHeight="1" x14ac:dyDescent="0.3">
      <c r="E1720" s="265">
        <f t="shared" si="181"/>
        <v>0</v>
      </c>
      <c r="F1720" s="265">
        <f t="shared" si="182"/>
        <v>0</v>
      </c>
      <c r="G1720" s="265">
        <f t="shared" si="183"/>
        <v>0</v>
      </c>
      <c r="H1720" s="265">
        <f t="shared" si="184"/>
        <v>0</v>
      </c>
      <c r="I1720" s="265">
        <f t="shared" si="185"/>
        <v>0</v>
      </c>
    </row>
    <row r="1721" spans="5:9" ht="17.25" customHeight="1" x14ac:dyDescent="0.3">
      <c r="E1721" s="265">
        <f t="shared" si="181"/>
        <v>0</v>
      </c>
      <c r="F1721" s="265">
        <f t="shared" si="182"/>
        <v>0</v>
      </c>
      <c r="G1721" s="265">
        <f t="shared" si="183"/>
        <v>0</v>
      </c>
      <c r="H1721" s="265">
        <f t="shared" si="184"/>
        <v>0</v>
      </c>
      <c r="I1721" s="265">
        <f t="shared" si="185"/>
        <v>0</v>
      </c>
    </row>
    <row r="1722" spans="5:9" ht="17.25" customHeight="1" x14ac:dyDescent="0.3">
      <c r="E1722" s="265">
        <f t="shared" si="181"/>
        <v>0</v>
      </c>
      <c r="F1722" s="265">
        <f t="shared" si="182"/>
        <v>0</v>
      </c>
      <c r="G1722" s="265">
        <f t="shared" si="183"/>
        <v>0</v>
      </c>
      <c r="H1722" s="265">
        <f t="shared" si="184"/>
        <v>0</v>
      </c>
      <c r="I1722" s="265">
        <f t="shared" si="185"/>
        <v>0</v>
      </c>
    </row>
    <row r="1723" spans="5:9" ht="17.25" customHeight="1" x14ac:dyDescent="0.3">
      <c r="E1723" s="265">
        <f t="shared" si="181"/>
        <v>0</v>
      </c>
      <c r="F1723" s="265">
        <f t="shared" si="182"/>
        <v>0</v>
      </c>
      <c r="G1723" s="265">
        <f t="shared" si="183"/>
        <v>0</v>
      </c>
      <c r="H1723" s="265">
        <f t="shared" si="184"/>
        <v>0</v>
      </c>
      <c r="I1723" s="265">
        <f t="shared" si="185"/>
        <v>0</v>
      </c>
    </row>
    <row r="1724" spans="5:9" ht="17.25" customHeight="1" x14ac:dyDescent="0.3">
      <c r="E1724" s="265">
        <f t="shared" si="181"/>
        <v>0</v>
      </c>
      <c r="F1724" s="265">
        <f t="shared" si="182"/>
        <v>0</v>
      </c>
      <c r="G1724" s="265">
        <f t="shared" si="183"/>
        <v>0</v>
      </c>
      <c r="H1724" s="265">
        <f t="shared" si="184"/>
        <v>0</v>
      </c>
      <c r="I1724" s="265">
        <f t="shared" si="185"/>
        <v>0</v>
      </c>
    </row>
    <row r="1725" spans="5:9" ht="17.25" customHeight="1" x14ac:dyDescent="0.3">
      <c r="E1725" s="265">
        <f t="shared" si="181"/>
        <v>0</v>
      </c>
      <c r="F1725" s="265">
        <f t="shared" si="182"/>
        <v>0</v>
      </c>
      <c r="G1725" s="265">
        <f t="shared" si="183"/>
        <v>0</v>
      </c>
      <c r="H1725" s="265">
        <f t="shared" si="184"/>
        <v>0</v>
      </c>
      <c r="I1725" s="265">
        <f t="shared" si="185"/>
        <v>0</v>
      </c>
    </row>
    <row r="1726" spans="5:9" ht="17.25" customHeight="1" x14ac:dyDescent="0.3">
      <c r="E1726" s="265">
        <f t="shared" si="181"/>
        <v>0</v>
      </c>
      <c r="F1726" s="265">
        <f t="shared" si="182"/>
        <v>0</v>
      </c>
      <c r="G1726" s="265">
        <f t="shared" si="183"/>
        <v>0</v>
      </c>
      <c r="H1726" s="265">
        <f t="shared" si="184"/>
        <v>0</v>
      </c>
      <c r="I1726" s="265">
        <f t="shared" si="185"/>
        <v>0</v>
      </c>
    </row>
    <row r="1727" spans="5:9" ht="17.25" customHeight="1" x14ac:dyDescent="0.3">
      <c r="E1727" s="265">
        <f t="shared" si="181"/>
        <v>0</v>
      </c>
      <c r="F1727" s="265">
        <f t="shared" si="182"/>
        <v>0</v>
      </c>
      <c r="G1727" s="265">
        <f t="shared" si="183"/>
        <v>0</v>
      </c>
      <c r="H1727" s="265">
        <f t="shared" si="184"/>
        <v>0</v>
      </c>
      <c r="I1727" s="265">
        <f t="shared" si="185"/>
        <v>0</v>
      </c>
    </row>
    <row r="1728" spans="5:9" ht="17.25" customHeight="1" x14ac:dyDescent="0.3">
      <c r="E1728" s="265">
        <f t="shared" si="181"/>
        <v>0</v>
      </c>
      <c r="F1728" s="265">
        <f t="shared" si="182"/>
        <v>0</v>
      </c>
      <c r="G1728" s="265">
        <f t="shared" si="183"/>
        <v>0</v>
      </c>
      <c r="H1728" s="265">
        <f t="shared" si="184"/>
        <v>0</v>
      </c>
      <c r="I1728" s="265">
        <f t="shared" si="185"/>
        <v>0</v>
      </c>
    </row>
    <row r="1729" spans="5:9" ht="17.25" customHeight="1" x14ac:dyDescent="0.3">
      <c r="E1729" s="265">
        <f t="shared" si="181"/>
        <v>0</v>
      </c>
      <c r="F1729" s="265">
        <f t="shared" si="182"/>
        <v>0</v>
      </c>
      <c r="G1729" s="265">
        <f t="shared" si="183"/>
        <v>0</v>
      </c>
      <c r="H1729" s="265">
        <f t="shared" si="184"/>
        <v>0</v>
      </c>
      <c r="I1729" s="265">
        <f t="shared" si="185"/>
        <v>0</v>
      </c>
    </row>
    <row r="1730" spans="5:9" ht="17.25" customHeight="1" x14ac:dyDescent="0.3">
      <c r="E1730" s="265">
        <f t="shared" si="181"/>
        <v>0</v>
      </c>
      <c r="F1730" s="265">
        <f t="shared" si="182"/>
        <v>0</v>
      </c>
      <c r="G1730" s="265">
        <f t="shared" si="183"/>
        <v>0</v>
      </c>
      <c r="H1730" s="265">
        <f t="shared" si="184"/>
        <v>0</v>
      </c>
      <c r="I1730" s="265">
        <f t="shared" si="185"/>
        <v>0</v>
      </c>
    </row>
    <row r="1731" spans="5:9" ht="17.25" customHeight="1" x14ac:dyDescent="0.3">
      <c r="E1731" s="265">
        <f t="shared" si="181"/>
        <v>0</v>
      </c>
      <c r="F1731" s="265">
        <f t="shared" si="182"/>
        <v>0</v>
      </c>
      <c r="G1731" s="265">
        <f t="shared" si="183"/>
        <v>0</v>
      </c>
      <c r="H1731" s="265">
        <f t="shared" si="184"/>
        <v>0</v>
      </c>
      <c r="I1731" s="265">
        <f t="shared" si="185"/>
        <v>0</v>
      </c>
    </row>
    <row r="1732" spans="5:9" ht="17.25" customHeight="1" x14ac:dyDescent="0.3">
      <c r="E1732" s="265">
        <f t="shared" si="181"/>
        <v>0</v>
      </c>
      <c r="F1732" s="265">
        <f t="shared" si="182"/>
        <v>0</v>
      </c>
      <c r="G1732" s="265">
        <f t="shared" si="183"/>
        <v>0</v>
      </c>
      <c r="H1732" s="265">
        <f t="shared" si="184"/>
        <v>0</v>
      </c>
      <c r="I1732" s="265">
        <f t="shared" si="185"/>
        <v>0</v>
      </c>
    </row>
    <row r="1733" spans="5:9" ht="17.25" customHeight="1" x14ac:dyDescent="0.3">
      <c r="E1733" s="265">
        <f t="shared" si="181"/>
        <v>0</v>
      </c>
      <c r="F1733" s="265">
        <f t="shared" si="182"/>
        <v>0</v>
      </c>
      <c r="G1733" s="265">
        <f t="shared" si="183"/>
        <v>0</v>
      </c>
      <c r="H1733" s="265">
        <f t="shared" si="184"/>
        <v>0</v>
      </c>
      <c r="I1733" s="265">
        <f t="shared" si="185"/>
        <v>0</v>
      </c>
    </row>
    <row r="1734" spans="5:9" ht="17.25" customHeight="1" x14ac:dyDescent="0.3">
      <c r="E1734" s="265">
        <f t="shared" si="181"/>
        <v>0</v>
      </c>
      <c r="F1734" s="265">
        <f t="shared" si="182"/>
        <v>0</v>
      </c>
      <c r="G1734" s="265">
        <f t="shared" si="183"/>
        <v>0</v>
      </c>
      <c r="H1734" s="265">
        <f t="shared" si="184"/>
        <v>0</v>
      </c>
      <c r="I1734" s="265">
        <f t="shared" si="185"/>
        <v>0</v>
      </c>
    </row>
    <row r="1735" spans="5:9" ht="17.25" customHeight="1" x14ac:dyDescent="0.3">
      <c r="E1735" s="265">
        <f t="shared" si="181"/>
        <v>0</v>
      </c>
      <c r="F1735" s="265">
        <f t="shared" si="182"/>
        <v>0</v>
      </c>
      <c r="G1735" s="265">
        <f t="shared" si="183"/>
        <v>0</v>
      </c>
      <c r="H1735" s="265">
        <f t="shared" si="184"/>
        <v>0</v>
      </c>
      <c r="I1735" s="265">
        <f t="shared" si="185"/>
        <v>0</v>
      </c>
    </row>
    <row r="1736" spans="5:9" ht="17.25" customHeight="1" x14ac:dyDescent="0.3">
      <c r="E1736" s="265">
        <f t="shared" si="181"/>
        <v>0</v>
      </c>
      <c r="F1736" s="265">
        <f t="shared" si="182"/>
        <v>0</v>
      </c>
      <c r="G1736" s="265">
        <f t="shared" si="183"/>
        <v>0</v>
      </c>
      <c r="H1736" s="265">
        <f t="shared" si="184"/>
        <v>0</v>
      </c>
      <c r="I1736" s="265">
        <f t="shared" si="185"/>
        <v>0</v>
      </c>
    </row>
    <row r="1737" spans="5:9" ht="17.25" customHeight="1" x14ac:dyDescent="0.3">
      <c r="E1737" s="265">
        <f t="shared" si="181"/>
        <v>0</v>
      </c>
      <c r="F1737" s="265">
        <f t="shared" si="182"/>
        <v>0</v>
      </c>
      <c r="G1737" s="265">
        <f t="shared" si="183"/>
        <v>0</v>
      </c>
      <c r="H1737" s="265">
        <f t="shared" si="184"/>
        <v>0</v>
      </c>
      <c r="I1737" s="265">
        <f t="shared" si="185"/>
        <v>0</v>
      </c>
    </row>
    <row r="1738" spans="5:9" ht="17.25" customHeight="1" x14ac:dyDescent="0.3">
      <c r="E1738" s="265">
        <f t="shared" si="181"/>
        <v>0</v>
      </c>
      <c r="F1738" s="265">
        <f t="shared" si="182"/>
        <v>0</v>
      </c>
      <c r="G1738" s="265">
        <f t="shared" si="183"/>
        <v>0</v>
      </c>
      <c r="H1738" s="265">
        <f t="shared" si="184"/>
        <v>0</v>
      </c>
      <c r="I1738" s="265">
        <f t="shared" si="185"/>
        <v>0</v>
      </c>
    </row>
    <row r="1739" spans="5:9" ht="17.25" customHeight="1" x14ac:dyDescent="0.3">
      <c r="E1739" s="265">
        <f t="shared" ref="E1739:E1802" si="186">SUM(F1739,G1739,H1739,I1739)</f>
        <v>0</v>
      </c>
      <c r="F1739" s="265">
        <f t="shared" ref="F1739:F1802" si="187">SUM(M1739,Q1739,AI1739,AM1739,BV1739,BZ1739,DC1739,DG1739,DS1739,DW1739,EM1739,EN1739,EO1739,EY1739,EZ1739,FA1739,GM1739,GQ1739,HL1739,HP1739,IH1739,IL1739,)</f>
        <v>0</v>
      </c>
      <c r="G1739" s="265">
        <f t="shared" ref="G1739:G1802" si="188">SUM(N1739,R1739,AJ1739,AN1739,BW1739,CA1739,DD1739,DH1739,DT1739,DX1739,EP1739,EQ1739,ER1739,FB1739,FC1739,FD1739,GN1739,GR1739,HM1739,HQ1739,II1739,IM1739,)</f>
        <v>0</v>
      </c>
      <c r="H1739" s="265">
        <f t="shared" ref="H1739:H1802" si="189">SUM(O1739,S1739,U1739,W1739,Y1739,AA1739,AK1739,AO1739,AQ1739,AS1739,AU1739,AW1739,BC1739,BE1739,AY1739,FK1739,FL1739,FM1739,FQ1739,FR1739,BX1739,CB1739,DE1739,DI1739,DU1739,DY1739,ES1739,ET1739,EU1739,FE1739,FF1739,FG1739,GO1739,GS1739,HN1739,HR1739,HT1739,HV1739,HX1739,HZ1739,IJ1739,IN1739,IP1739,IR1739,IT1739,IV1739,FS1739,FW1739,FX1739,FY1739,GC1739,GD1739,GE1739,GU1739,GW1739,GY1739,HA1739,HC1739,IB1739,IX1739,IZ1739,DK1739,DM1739,DO1739,DQ1739,IF1739,EA1739,EC1739,EE1739,EG1739,ID1739)</f>
        <v>0</v>
      </c>
      <c r="I1739" s="265">
        <f t="shared" ref="I1739:I1802" si="190">SUM(P1739,T1739,V1739,X1739,Z1739,AB1739,AL1739,AP1739,AR1739,AT1739,AV1739,AX1739,BD1739,BF1739,BY1739,CC1739,DF1739,DJ1739,DV1739,DZ1739,EV1739,EW1739,EX1739,FH1739,FI1739,FJ1739,GP1739,GT1739,HO1739,HS1739,HU1739,HW1739,HY1739,IK1739,IO1739,IQ1739,IS1739,IU1739,JA1739,AZ1739,DL1739,DN1739,DP1739,DR1739,FN1739,FO1739,FP1739,FT1739,FU1739,FV1739,FZ1739,GA1739,GB1739,GF1739,GG1739,GH1739,GV1739,GX1739,GZ1739,HB1739,HD1739,IA1739,IC1739,IG1739,IW1739,IY1739,EB1739,ED1739,EF1739,EH1739,IE1739)</f>
        <v>0</v>
      </c>
    </row>
    <row r="1740" spans="5:9" ht="17.25" customHeight="1" x14ac:dyDescent="0.3">
      <c r="E1740" s="265">
        <f t="shared" si="186"/>
        <v>0</v>
      </c>
      <c r="F1740" s="265">
        <f t="shared" si="187"/>
        <v>0</v>
      </c>
      <c r="G1740" s="265">
        <f t="shared" si="188"/>
        <v>0</v>
      </c>
      <c r="H1740" s="265">
        <f t="shared" si="189"/>
        <v>0</v>
      </c>
      <c r="I1740" s="265">
        <f t="shared" si="190"/>
        <v>0</v>
      </c>
    </row>
    <row r="1741" spans="5:9" ht="17.25" customHeight="1" x14ac:dyDescent="0.3">
      <c r="E1741" s="265">
        <f t="shared" si="186"/>
        <v>0</v>
      </c>
      <c r="F1741" s="265">
        <f t="shared" si="187"/>
        <v>0</v>
      </c>
      <c r="G1741" s="265">
        <f t="shared" si="188"/>
        <v>0</v>
      </c>
      <c r="H1741" s="265">
        <f t="shared" si="189"/>
        <v>0</v>
      </c>
      <c r="I1741" s="265">
        <f t="shared" si="190"/>
        <v>0</v>
      </c>
    </row>
    <row r="1742" spans="5:9" ht="17.25" customHeight="1" x14ac:dyDescent="0.3">
      <c r="E1742" s="265">
        <f t="shared" si="186"/>
        <v>0</v>
      </c>
      <c r="F1742" s="265">
        <f t="shared" si="187"/>
        <v>0</v>
      </c>
      <c r="G1742" s="265">
        <f t="shared" si="188"/>
        <v>0</v>
      </c>
      <c r="H1742" s="265">
        <f t="shared" si="189"/>
        <v>0</v>
      </c>
      <c r="I1742" s="265">
        <f t="shared" si="190"/>
        <v>0</v>
      </c>
    </row>
    <row r="1743" spans="5:9" ht="17.25" customHeight="1" x14ac:dyDescent="0.3">
      <c r="E1743" s="265">
        <f t="shared" si="186"/>
        <v>0</v>
      </c>
      <c r="F1743" s="265">
        <f t="shared" si="187"/>
        <v>0</v>
      </c>
      <c r="G1743" s="265">
        <f t="shared" si="188"/>
        <v>0</v>
      </c>
      <c r="H1743" s="265">
        <f t="shared" si="189"/>
        <v>0</v>
      </c>
      <c r="I1743" s="265">
        <f t="shared" si="190"/>
        <v>0</v>
      </c>
    </row>
    <row r="1744" spans="5:9" ht="17.25" customHeight="1" x14ac:dyDescent="0.3">
      <c r="E1744" s="265">
        <f t="shared" si="186"/>
        <v>0</v>
      </c>
      <c r="F1744" s="265">
        <f t="shared" si="187"/>
        <v>0</v>
      </c>
      <c r="G1744" s="265">
        <f t="shared" si="188"/>
        <v>0</v>
      </c>
      <c r="H1744" s="265">
        <f t="shared" si="189"/>
        <v>0</v>
      </c>
      <c r="I1744" s="265">
        <f t="shared" si="190"/>
        <v>0</v>
      </c>
    </row>
    <row r="1745" spans="5:9" ht="17.25" customHeight="1" x14ac:dyDescent="0.3">
      <c r="E1745" s="265">
        <f t="shared" si="186"/>
        <v>0</v>
      </c>
      <c r="F1745" s="265">
        <f t="shared" si="187"/>
        <v>0</v>
      </c>
      <c r="G1745" s="265">
        <f t="shared" si="188"/>
        <v>0</v>
      </c>
      <c r="H1745" s="265">
        <f t="shared" si="189"/>
        <v>0</v>
      </c>
      <c r="I1745" s="265">
        <f t="shared" si="190"/>
        <v>0</v>
      </c>
    </row>
    <row r="1746" spans="5:9" ht="17.25" customHeight="1" x14ac:dyDescent="0.3">
      <c r="E1746" s="265">
        <f t="shared" si="186"/>
        <v>0</v>
      </c>
      <c r="F1746" s="265">
        <f t="shared" si="187"/>
        <v>0</v>
      </c>
      <c r="G1746" s="265">
        <f t="shared" si="188"/>
        <v>0</v>
      </c>
      <c r="H1746" s="265">
        <f t="shared" si="189"/>
        <v>0</v>
      </c>
      <c r="I1746" s="265">
        <f t="shared" si="190"/>
        <v>0</v>
      </c>
    </row>
    <row r="1747" spans="5:9" ht="17.25" customHeight="1" x14ac:dyDescent="0.3">
      <c r="E1747" s="265">
        <f t="shared" si="186"/>
        <v>0</v>
      </c>
      <c r="F1747" s="265">
        <f t="shared" si="187"/>
        <v>0</v>
      </c>
      <c r="G1747" s="265">
        <f t="shared" si="188"/>
        <v>0</v>
      </c>
      <c r="H1747" s="265">
        <f t="shared" si="189"/>
        <v>0</v>
      </c>
      <c r="I1747" s="265">
        <f t="shared" si="190"/>
        <v>0</v>
      </c>
    </row>
    <row r="1748" spans="5:9" ht="17.25" customHeight="1" x14ac:dyDescent="0.3">
      <c r="E1748" s="265">
        <f t="shared" si="186"/>
        <v>0</v>
      </c>
      <c r="F1748" s="265">
        <f t="shared" si="187"/>
        <v>0</v>
      </c>
      <c r="G1748" s="265">
        <f t="shared" si="188"/>
        <v>0</v>
      </c>
      <c r="H1748" s="265">
        <f t="shared" si="189"/>
        <v>0</v>
      </c>
      <c r="I1748" s="265">
        <f t="shared" si="190"/>
        <v>0</v>
      </c>
    </row>
    <row r="1749" spans="5:9" ht="17.25" customHeight="1" x14ac:dyDescent="0.3">
      <c r="E1749" s="265">
        <f t="shared" si="186"/>
        <v>0</v>
      </c>
      <c r="F1749" s="265">
        <f t="shared" si="187"/>
        <v>0</v>
      </c>
      <c r="G1749" s="265">
        <f t="shared" si="188"/>
        <v>0</v>
      </c>
      <c r="H1749" s="265">
        <f t="shared" si="189"/>
        <v>0</v>
      </c>
      <c r="I1749" s="265">
        <f t="shared" si="190"/>
        <v>0</v>
      </c>
    </row>
    <row r="1750" spans="5:9" ht="17.25" customHeight="1" x14ac:dyDescent="0.3">
      <c r="E1750" s="265">
        <f t="shared" si="186"/>
        <v>0</v>
      </c>
      <c r="F1750" s="265">
        <f t="shared" si="187"/>
        <v>0</v>
      </c>
      <c r="G1750" s="265">
        <f t="shared" si="188"/>
        <v>0</v>
      </c>
      <c r="H1750" s="265">
        <f t="shared" si="189"/>
        <v>0</v>
      </c>
      <c r="I1750" s="265">
        <f t="shared" si="190"/>
        <v>0</v>
      </c>
    </row>
    <row r="1751" spans="5:9" ht="17.25" customHeight="1" x14ac:dyDescent="0.3">
      <c r="E1751" s="265">
        <f t="shared" si="186"/>
        <v>0</v>
      </c>
      <c r="F1751" s="265">
        <f t="shared" si="187"/>
        <v>0</v>
      </c>
      <c r="G1751" s="265">
        <f t="shared" si="188"/>
        <v>0</v>
      </c>
      <c r="H1751" s="265">
        <f t="shared" si="189"/>
        <v>0</v>
      </c>
      <c r="I1751" s="265">
        <f t="shared" si="190"/>
        <v>0</v>
      </c>
    </row>
    <row r="1752" spans="5:9" ht="17.25" customHeight="1" x14ac:dyDescent="0.3">
      <c r="E1752" s="265">
        <f t="shared" si="186"/>
        <v>0</v>
      </c>
      <c r="F1752" s="265">
        <f t="shared" si="187"/>
        <v>0</v>
      </c>
      <c r="G1752" s="265">
        <f t="shared" si="188"/>
        <v>0</v>
      </c>
      <c r="H1752" s="265">
        <f t="shared" si="189"/>
        <v>0</v>
      </c>
      <c r="I1752" s="265">
        <f t="shared" si="190"/>
        <v>0</v>
      </c>
    </row>
    <row r="1753" spans="5:9" ht="17.25" customHeight="1" x14ac:dyDescent="0.3">
      <c r="E1753" s="265">
        <f t="shared" si="186"/>
        <v>0</v>
      </c>
      <c r="F1753" s="265">
        <f t="shared" si="187"/>
        <v>0</v>
      </c>
      <c r="G1753" s="265">
        <f t="shared" si="188"/>
        <v>0</v>
      </c>
      <c r="H1753" s="265">
        <f t="shared" si="189"/>
        <v>0</v>
      </c>
      <c r="I1753" s="265">
        <f t="shared" si="190"/>
        <v>0</v>
      </c>
    </row>
    <row r="1754" spans="5:9" ht="17.25" customHeight="1" x14ac:dyDescent="0.3">
      <c r="E1754" s="265">
        <f t="shared" si="186"/>
        <v>0</v>
      </c>
      <c r="F1754" s="265">
        <f t="shared" si="187"/>
        <v>0</v>
      </c>
      <c r="G1754" s="265">
        <f t="shared" si="188"/>
        <v>0</v>
      </c>
      <c r="H1754" s="265">
        <f t="shared" si="189"/>
        <v>0</v>
      </c>
      <c r="I1754" s="265">
        <f t="shared" si="190"/>
        <v>0</v>
      </c>
    </row>
    <row r="1755" spans="5:9" ht="17.25" customHeight="1" x14ac:dyDescent="0.3">
      <c r="E1755" s="265">
        <f t="shared" si="186"/>
        <v>0</v>
      </c>
      <c r="F1755" s="265">
        <f t="shared" si="187"/>
        <v>0</v>
      </c>
      <c r="G1755" s="265">
        <f t="shared" si="188"/>
        <v>0</v>
      </c>
      <c r="H1755" s="265">
        <f t="shared" si="189"/>
        <v>0</v>
      </c>
      <c r="I1755" s="265">
        <f t="shared" si="190"/>
        <v>0</v>
      </c>
    </row>
    <row r="1756" spans="5:9" ht="17.25" customHeight="1" x14ac:dyDescent="0.3">
      <c r="E1756" s="265">
        <f t="shared" si="186"/>
        <v>0</v>
      </c>
      <c r="F1756" s="265">
        <f t="shared" si="187"/>
        <v>0</v>
      </c>
      <c r="G1756" s="265">
        <f t="shared" si="188"/>
        <v>0</v>
      </c>
      <c r="H1756" s="265">
        <f t="shared" si="189"/>
        <v>0</v>
      </c>
      <c r="I1756" s="265">
        <f t="shared" si="190"/>
        <v>0</v>
      </c>
    </row>
    <row r="1757" spans="5:9" ht="17.25" customHeight="1" x14ac:dyDescent="0.3">
      <c r="E1757" s="265">
        <f t="shared" si="186"/>
        <v>0</v>
      </c>
      <c r="F1757" s="265">
        <f t="shared" si="187"/>
        <v>0</v>
      </c>
      <c r="G1757" s="265">
        <f t="shared" si="188"/>
        <v>0</v>
      </c>
      <c r="H1757" s="265">
        <f t="shared" si="189"/>
        <v>0</v>
      </c>
      <c r="I1757" s="265">
        <f t="shared" si="190"/>
        <v>0</v>
      </c>
    </row>
    <row r="1758" spans="5:9" ht="17.25" customHeight="1" x14ac:dyDescent="0.3">
      <c r="E1758" s="265">
        <f t="shared" si="186"/>
        <v>0</v>
      </c>
      <c r="F1758" s="265">
        <f t="shared" si="187"/>
        <v>0</v>
      </c>
      <c r="G1758" s="265">
        <f t="shared" si="188"/>
        <v>0</v>
      </c>
      <c r="H1758" s="265">
        <f t="shared" si="189"/>
        <v>0</v>
      </c>
      <c r="I1758" s="265">
        <f t="shared" si="190"/>
        <v>0</v>
      </c>
    </row>
    <row r="1759" spans="5:9" ht="17.25" customHeight="1" x14ac:dyDescent="0.3">
      <c r="E1759" s="265">
        <f t="shared" si="186"/>
        <v>0</v>
      </c>
      <c r="F1759" s="265">
        <f t="shared" si="187"/>
        <v>0</v>
      </c>
      <c r="G1759" s="265">
        <f t="shared" si="188"/>
        <v>0</v>
      </c>
      <c r="H1759" s="265">
        <f t="shared" si="189"/>
        <v>0</v>
      </c>
      <c r="I1759" s="265">
        <f t="shared" si="190"/>
        <v>0</v>
      </c>
    </row>
    <row r="1760" spans="5:9" ht="17.25" customHeight="1" x14ac:dyDescent="0.3">
      <c r="E1760" s="265">
        <f t="shared" si="186"/>
        <v>0</v>
      </c>
      <c r="F1760" s="265">
        <f t="shared" si="187"/>
        <v>0</v>
      </c>
      <c r="G1760" s="265">
        <f t="shared" si="188"/>
        <v>0</v>
      </c>
      <c r="H1760" s="265">
        <f t="shared" si="189"/>
        <v>0</v>
      </c>
      <c r="I1760" s="265">
        <f t="shared" si="190"/>
        <v>0</v>
      </c>
    </row>
    <row r="1761" spans="5:9" ht="17.25" customHeight="1" x14ac:dyDescent="0.3">
      <c r="E1761" s="265">
        <f t="shared" si="186"/>
        <v>0</v>
      </c>
      <c r="F1761" s="265">
        <f t="shared" si="187"/>
        <v>0</v>
      </c>
      <c r="G1761" s="265">
        <f t="shared" si="188"/>
        <v>0</v>
      </c>
      <c r="H1761" s="265">
        <f t="shared" si="189"/>
        <v>0</v>
      </c>
      <c r="I1761" s="265">
        <f t="shared" si="190"/>
        <v>0</v>
      </c>
    </row>
    <row r="1762" spans="5:9" ht="17.25" customHeight="1" x14ac:dyDescent="0.3">
      <c r="E1762" s="265">
        <f t="shared" si="186"/>
        <v>0</v>
      </c>
      <c r="F1762" s="265">
        <f t="shared" si="187"/>
        <v>0</v>
      </c>
      <c r="G1762" s="265">
        <f t="shared" si="188"/>
        <v>0</v>
      </c>
      <c r="H1762" s="265">
        <f t="shared" si="189"/>
        <v>0</v>
      </c>
      <c r="I1762" s="265">
        <f t="shared" si="190"/>
        <v>0</v>
      </c>
    </row>
    <row r="1763" spans="5:9" ht="17.25" customHeight="1" x14ac:dyDescent="0.3">
      <c r="E1763" s="265">
        <f t="shared" si="186"/>
        <v>0</v>
      </c>
      <c r="F1763" s="265">
        <f t="shared" si="187"/>
        <v>0</v>
      </c>
      <c r="G1763" s="265">
        <f t="shared" si="188"/>
        <v>0</v>
      </c>
      <c r="H1763" s="265">
        <f t="shared" si="189"/>
        <v>0</v>
      </c>
      <c r="I1763" s="265">
        <f t="shared" si="190"/>
        <v>0</v>
      </c>
    </row>
    <row r="1764" spans="5:9" ht="17.25" customHeight="1" x14ac:dyDescent="0.3">
      <c r="E1764" s="265">
        <f t="shared" si="186"/>
        <v>0</v>
      </c>
      <c r="F1764" s="265">
        <f t="shared" si="187"/>
        <v>0</v>
      </c>
      <c r="G1764" s="265">
        <f t="shared" si="188"/>
        <v>0</v>
      </c>
      <c r="H1764" s="265">
        <f t="shared" si="189"/>
        <v>0</v>
      </c>
      <c r="I1764" s="265">
        <f t="shared" si="190"/>
        <v>0</v>
      </c>
    </row>
    <row r="1765" spans="5:9" ht="17.25" customHeight="1" x14ac:dyDescent="0.3">
      <c r="E1765" s="265">
        <f t="shared" si="186"/>
        <v>0</v>
      </c>
      <c r="F1765" s="265">
        <f t="shared" si="187"/>
        <v>0</v>
      </c>
      <c r="G1765" s="265">
        <f t="shared" si="188"/>
        <v>0</v>
      </c>
      <c r="H1765" s="265">
        <f t="shared" si="189"/>
        <v>0</v>
      </c>
      <c r="I1765" s="265">
        <f t="shared" si="190"/>
        <v>0</v>
      </c>
    </row>
    <row r="1766" spans="5:9" ht="17.25" customHeight="1" x14ac:dyDescent="0.3">
      <c r="E1766" s="265">
        <f t="shared" si="186"/>
        <v>0</v>
      </c>
      <c r="F1766" s="265">
        <f t="shared" si="187"/>
        <v>0</v>
      </c>
      <c r="G1766" s="265">
        <f t="shared" si="188"/>
        <v>0</v>
      </c>
      <c r="H1766" s="265">
        <f t="shared" si="189"/>
        <v>0</v>
      </c>
      <c r="I1766" s="265">
        <f t="shared" si="190"/>
        <v>0</v>
      </c>
    </row>
    <row r="1767" spans="5:9" ht="17.25" customHeight="1" x14ac:dyDescent="0.3">
      <c r="E1767" s="265">
        <f t="shared" si="186"/>
        <v>0</v>
      </c>
      <c r="F1767" s="265">
        <f t="shared" si="187"/>
        <v>0</v>
      </c>
      <c r="G1767" s="265">
        <f t="shared" si="188"/>
        <v>0</v>
      </c>
      <c r="H1767" s="265">
        <f t="shared" si="189"/>
        <v>0</v>
      </c>
      <c r="I1767" s="265">
        <f t="shared" si="190"/>
        <v>0</v>
      </c>
    </row>
    <row r="1768" spans="5:9" ht="17.25" customHeight="1" x14ac:dyDescent="0.3">
      <c r="E1768" s="265">
        <f t="shared" si="186"/>
        <v>0</v>
      </c>
      <c r="F1768" s="265">
        <f t="shared" si="187"/>
        <v>0</v>
      </c>
      <c r="G1768" s="265">
        <f t="shared" si="188"/>
        <v>0</v>
      </c>
      <c r="H1768" s="265">
        <f t="shared" si="189"/>
        <v>0</v>
      </c>
      <c r="I1768" s="265">
        <f t="shared" si="190"/>
        <v>0</v>
      </c>
    </row>
    <row r="1769" spans="5:9" ht="17.25" customHeight="1" x14ac:dyDescent="0.3">
      <c r="E1769" s="265">
        <f t="shared" si="186"/>
        <v>0</v>
      </c>
      <c r="F1769" s="265">
        <f t="shared" si="187"/>
        <v>0</v>
      </c>
      <c r="G1769" s="265">
        <f t="shared" si="188"/>
        <v>0</v>
      </c>
      <c r="H1769" s="265">
        <f t="shared" si="189"/>
        <v>0</v>
      </c>
      <c r="I1769" s="265">
        <f t="shared" si="190"/>
        <v>0</v>
      </c>
    </row>
    <row r="1770" spans="5:9" ht="17.25" customHeight="1" x14ac:dyDescent="0.3">
      <c r="E1770" s="265">
        <f t="shared" si="186"/>
        <v>0</v>
      </c>
      <c r="F1770" s="265">
        <f t="shared" si="187"/>
        <v>0</v>
      </c>
      <c r="G1770" s="265">
        <f t="shared" si="188"/>
        <v>0</v>
      </c>
      <c r="H1770" s="265">
        <f t="shared" si="189"/>
        <v>0</v>
      </c>
      <c r="I1770" s="265">
        <f t="shared" si="190"/>
        <v>0</v>
      </c>
    </row>
    <row r="1771" spans="5:9" ht="17.25" customHeight="1" x14ac:dyDescent="0.3">
      <c r="E1771" s="265">
        <f t="shared" si="186"/>
        <v>0</v>
      </c>
      <c r="F1771" s="265">
        <f t="shared" si="187"/>
        <v>0</v>
      </c>
      <c r="G1771" s="265">
        <f t="shared" si="188"/>
        <v>0</v>
      </c>
      <c r="H1771" s="265">
        <f t="shared" si="189"/>
        <v>0</v>
      </c>
      <c r="I1771" s="265">
        <f t="shared" si="190"/>
        <v>0</v>
      </c>
    </row>
    <row r="1772" spans="5:9" ht="17.25" customHeight="1" x14ac:dyDescent="0.3">
      <c r="E1772" s="265">
        <f t="shared" si="186"/>
        <v>0</v>
      </c>
      <c r="F1772" s="265">
        <f t="shared" si="187"/>
        <v>0</v>
      </c>
      <c r="G1772" s="265">
        <f t="shared" si="188"/>
        <v>0</v>
      </c>
      <c r="H1772" s="265">
        <f t="shared" si="189"/>
        <v>0</v>
      </c>
      <c r="I1772" s="265">
        <f t="shared" si="190"/>
        <v>0</v>
      </c>
    </row>
    <row r="1773" spans="5:9" ht="17.25" customHeight="1" x14ac:dyDescent="0.3">
      <c r="E1773" s="265">
        <f t="shared" si="186"/>
        <v>0</v>
      </c>
      <c r="F1773" s="265">
        <f t="shared" si="187"/>
        <v>0</v>
      </c>
      <c r="G1773" s="265">
        <f t="shared" si="188"/>
        <v>0</v>
      </c>
      <c r="H1773" s="265">
        <f t="shared" si="189"/>
        <v>0</v>
      </c>
      <c r="I1773" s="265">
        <f t="shared" si="190"/>
        <v>0</v>
      </c>
    </row>
    <row r="1774" spans="5:9" ht="17.25" customHeight="1" x14ac:dyDescent="0.3">
      <c r="E1774" s="265">
        <f t="shared" si="186"/>
        <v>0</v>
      </c>
      <c r="F1774" s="265">
        <f t="shared" si="187"/>
        <v>0</v>
      </c>
      <c r="G1774" s="265">
        <f t="shared" si="188"/>
        <v>0</v>
      </c>
      <c r="H1774" s="265">
        <f t="shared" si="189"/>
        <v>0</v>
      </c>
      <c r="I1774" s="265">
        <f t="shared" si="190"/>
        <v>0</v>
      </c>
    </row>
    <row r="1775" spans="5:9" ht="17.25" customHeight="1" x14ac:dyDescent="0.3">
      <c r="E1775" s="265">
        <f t="shared" si="186"/>
        <v>0</v>
      </c>
      <c r="F1775" s="265">
        <f t="shared" si="187"/>
        <v>0</v>
      </c>
      <c r="G1775" s="265">
        <f t="shared" si="188"/>
        <v>0</v>
      </c>
      <c r="H1775" s="265">
        <f t="shared" si="189"/>
        <v>0</v>
      </c>
      <c r="I1775" s="265">
        <f t="shared" si="190"/>
        <v>0</v>
      </c>
    </row>
    <row r="1776" spans="5:9" ht="17.25" customHeight="1" x14ac:dyDescent="0.3">
      <c r="E1776" s="265">
        <f t="shared" si="186"/>
        <v>0</v>
      </c>
      <c r="F1776" s="265">
        <f t="shared" si="187"/>
        <v>0</v>
      </c>
      <c r="G1776" s="265">
        <f t="shared" si="188"/>
        <v>0</v>
      </c>
      <c r="H1776" s="265">
        <f t="shared" si="189"/>
        <v>0</v>
      </c>
      <c r="I1776" s="265">
        <f t="shared" si="190"/>
        <v>0</v>
      </c>
    </row>
    <row r="1777" spans="5:9" ht="17.25" customHeight="1" x14ac:dyDescent="0.3">
      <c r="E1777" s="265">
        <f t="shared" si="186"/>
        <v>0</v>
      </c>
      <c r="F1777" s="265">
        <f t="shared" si="187"/>
        <v>0</v>
      </c>
      <c r="G1777" s="265">
        <f t="shared" si="188"/>
        <v>0</v>
      </c>
      <c r="H1777" s="265">
        <f t="shared" si="189"/>
        <v>0</v>
      </c>
      <c r="I1777" s="265">
        <f t="shared" si="190"/>
        <v>0</v>
      </c>
    </row>
    <row r="1778" spans="5:9" ht="17.25" customHeight="1" x14ac:dyDescent="0.3">
      <c r="E1778" s="265">
        <f t="shared" si="186"/>
        <v>0</v>
      </c>
      <c r="F1778" s="265">
        <f t="shared" si="187"/>
        <v>0</v>
      </c>
      <c r="G1778" s="265">
        <f t="shared" si="188"/>
        <v>0</v>
      </c>
      <c r="H1778" s="265">
        <f t="shared" si="189"/>
        <v>0</v>
      </c>
      <c r="I1778" s="265">
        <f t="shared" si="190"/>
        <v>0</v>
      </c>
    </row>
    <row r="1779" spans="5:9" ht="17.25" customHeight="1" x14ac:dyDescent="0.3">
      <c r="E1779" s="265">
        <f t="shared" si="186"/>
        <v>0</v>
      </c>
      <c r="F1779" s="265">
        <f t="shared" si="187"/>
        <v>0</v>
      </c>
      <c r="G1779" s="265">
        <f t="shared" si="188"/>
        <v>0</v>
      </c>
      <c r="H1779" s="265">
        <f t="shared" si="189"/>
        <v>0</v>
      </c>
      <c r="I1779" s="265">
        <f t="shared" si="190"/>
        <v>0</v>
      </c>
    </row>
    <row r="1780" spans="5:9" ht="17.25" customHeight="1" x14ac:dyDescent="0.3">
      <c r="E1780" s="265">
        <f t="shared" si="186"/>
        <v>0</v>
      </c>
      <c r="F1780" s="265">
        <f t="shared" si="187"/>
        <v>0</v>
      </c>
      <c r="G1780" s="265">
        <f t="shared" si="188"/>
        <v>0</v>
      </c>
      <c r="H1780" s="265">
        <f t="shared" si="189"/>
        <v>0</v>
      </c>
      <c r="I1780" s="265">
        <f t="shared" si="190"/>
        <v>0</v>
      </c>
    </row>
    <row r="1781" spans="5:9" ht="17.25" customHeight="1" x14ac:dyDescent="0.3">
      <c r="E1781" s="265">
        <f t="shared" si="186"/>
        <v>0</v>
      </c>
      <c r="F1781" s="265">
        <f t="shared" si="187"/>
        <v>0</v>
      </c>
      <c r="G1781" s="265">
        <f t="shared" si="188"/>
        <v>0</v>
      </c>
      <c r="H1781" s="265">
        <f t="shared" si="189"/>
        <v>0</v>
      </c>
      <c r="I1781" s="265">
        <f t="shared" si="190"/>
        <v>0</v>
      </c>
    </row>
    <row r="1782" spans="5:9" ht="17.25" customHeight="1" x14ac:dyDescent="0.3">
      <c r="E1782" s="265">
        <f t="shared" si="186"/>
        <v>0</v>
      </c>
      <c r="F1782" s="265">
        <f t="shared" si="187"/>
        <v>0</v>
      </c>
      <c r="G1782" s="265">
        <f t="shared" si="188"/>
        <v>0</v>
      </c>
      <c r="H1782" s="265">
        <f t="shared" si="189"/>
        <v>0</v>
      </c>
      <c r="I1782" s="265">
        <f t="shared" si="190"/>
        <v>0</v>
      </c>
    </row>
    <row r="1783" spans="5:9" ht="17.25" customHeight="1" x14ac:dyDescent="0.3">
      <c r="E1783" s="265">
        <f t="shared" si="186"/>
        <v>0</v>
      </c>
      <c r="F1783" s="265">
        <f t="shared" si="187"/>
        <v>0</v>
      </c>
      <c r="G1783" s="265">
        <f t="shared" si="188"/>
        <v>0</v>
      </c>
      <c r="H1783" s="265">
        <f t="shared" si="189"/>
        <v>0</v>
      </c>
      <c r="I1783" s="265">
        <f t="shared" si="190"/>
        <v>0</v>
      </c>
    </row>
    <row r="1784" spans="5:9" ht="17.25" customHeight="1" x14ac:dyDescent="0.3">
      <c r="E1784" s="265">
        <f t="shared" si="186"/>
        <v>0</v>
      </c>
      <c r="F1784" s="265">
        <f t="shared" si="187"/>
        <v>0</v>
      </c>
      <c r="G1784" s="265">
        <f t="shared" si="188"/>
        <v>0</v>
      </c>
      <c r="H1784" s="265">
        <f t="shared" si="189"/>
        <v>0</v>
      </c>
      <c r="I1784" s="265">
        <f t="shared" si="190"/>
        <v>0</v>
      </c>
    </row>
    <row r="1785" spans="5:9" ht="17.25" customHeight="1" x14ac:dyDescent="0.3">
      <c r="E1785" s="265">
        <f t="shared" si="186"/>
        <v>0</v>
      </c>
      <c r="F1785" s="265">
        <f t="shared" si="187"/>
        <v>0</v>
      </c>
      <c r="G1785" s="265">
        <f t="shared" si="188"/>
        <v>0</v>
      </c>
      <c r="H1785" s="265">
        <f t="shared" si="189"/>
        <v>0</v>
      </c>
      <c r="I1785" s="265">
        <f t="shared" si="190"/>
        <v>0</v>
      </c>
    </row>
    <row r="1786" spans="5:9" ht="17.25" customHeight="1" x14ac:dyDescent="0.3">
      <c r="E1786" s="265">
        <f t="shared" si="186"/>
        <v>0</v>
      </c>
      <c r="F1786" s="265">
        <f t="shared" si="187"/>
        <v>0</v>
      </c>
      <c r="G1786" s="265">
        <f t="shared" si="188"/>
        <v>0</v>
      </c>
      <c r="H1786" s="265">
        <f t="shared" si="189"/>
        <v>0</v>
      </c>
      <c r="I1786" s="265">
        <f t="shared" si="190"/>
        <v>0</v>
      </c>
    </row>
    <row r="1787" spans="5:9" ht="17.25" customHeight="1" x14ac:dyDescent="0.3">
      <c r="E1787" s="265">
        <f t="shared" si="186"/>
        <v>0</v>
      </c>
      <c r="F1787" s="265">
        <f t="shared" si="187"/>
        <v>0</v>
      </c>
      <c r="G1787" s="265">
        <f t="shared" si="188"/>
        <v>0</v>
      </c>
      <c r="H1787" s="265">
        <f t="shared" si="189"/>
        <v>0</v>
      </c>
      <c r="I1787" s="265">
        <f t="shared" si="190"/>
        <v>0</v>
      </c>
    </row>
    <row r="1788" spans="5:9" ht="17.25" customHeight="1" x14ac:dyDescent="0.3">
      <c r="E1788" s="265">
        <f t="shared" si="186"/>
        <v>0</v>
      </c>
      <c r="F1788" s="265">
        <f t="shared" si="187"/>
        <v>0</v>
      </c>
      <c r="G1788" s="265">
        <f t="shared" si="188"/>
        <v>0</v>
      </c>
      <c r="H1788" s="265">
        <f t="shared" si="189"/>
        <v>0</v>
      </c>
      <c r="I1788" s="265">
        <f t="shared" si="190"/>
        <v>0</v>
      </c>
    </row>
    <row r="1789" spans="5:9" ht="17.25" customHeight="1" x14ac:dyDescent="0.3">
      <c r="E1789" s="265">
        <f t="shared" si="186"/>
        <v>0</v>
      </c>
      <c r="F1789" s="265">
        <f t="shared" si="187"/>
        <v>0</v>
      </c>
      <c r="G1789" s="265">
        <f t="shared" si="188"/>
        <v>0</v>
      </c>
      <c r="H1789" s="265">
        <f t="shared" si="189"/>
        <v>0</v>
      </c>
      <c r="I1789" s="265">
        <f t="shared" si="190"/>
        <v>0</v>
      </c>
    </row>
    <row r="1790" spans="5:9" ht="17.25" customHeight="1" x14ac:dyDescent="0.3">
      <c r="E1790" s="265">
        <f t="shared" si="186"/>
        <v>0</v>
      </c>
      <c r="F1790" s="265">
        <f t="shared" si="187"/>
        <v>0</v>
      </c>
      <c r="G1790" s="265">
        <f t="shared" si="188"/>
        <v>0</v>
      </c>
      <c r="H1790" s="265">
        <f t="shared" si="189"/>
        <v>0</v>
      </c>
      <c r="I1790" s="265">
        <f t="shared" si="190"/>
        <v>0</v>
      </c>
    </row>
    <row r="1791" spans="5:9" ht="17.25" customHeight="1" x14ac:dyDescent="0.3">
      <c r="E1791" s="265">
        <f t="shared" si="186"/>
        <v>0</v>
      </c>
      <c r="F1791" s="265">
        <f t="shared" si="187"/>
        <v>0</v>
      </c>
      <c r="G1791" s="265">
        <f t="shared" si="188"/>
        <v>0</v>
      </c>
      <c r="H1791" s="265">
        <f t="shared" si="189"/>
        <v>0</v>
      </c>
      <c r="I1791" s="265">
        <f t="shared" si="190"/>
        <v>0</v>
      </c>
    </row>
    <row r="1792" spans="5:9" ht="17.25" customHeight="1" x14ac:dyDescent="0.3">
      <c r="E1792" s="265">
        <f t="shared" si="186"/>
        <v>0</v>
      </c>
      <c r="F1792" s="265">
        <f t="shared" si="187"/>
        <v>0</v>
      </c>
      <c r="G1792" s="265">
        <f t="shared" si="188"/>
        <v>0</v>
      </c>
      <c r="H1792" s="265">
        <f t="shared" si="189"/>
        <v>0</v>
      </c>
      <c r="I1792" s="265">
        <f t="shared" si="190"/>
        <v>0</v>
      </c>
    </row>
    <row r="1793" spans="5:9" ht="17.25" customHeight="1" x14ac:dyDescent="0.3">
      <c r="E1793" s="265">
        <f t="shared" si="186"/>
        <v>0</v>
      </c>
      <c r="F1793" s="265">
        <f t="shared" si="187"/>
        <v>0</v>
      </c>
      <c r="G1793" s="265">
        <f t="shared" si="188"/>
        <v>0</v>
      </c>
      <c r="H1793" s="265">
        <f t="shared" si="189"/>
        <v>0</v>
      </c>
      <c r="I1793" s="265">
        <f t="shared" si="190"/>
        <v>0</v>
      </c>
    </row>
    <row r="1794" spans="5:9" ht="17.25" customHeight="1" x14ac:dyDescent="0.3">
      <c r="E1794" s="265">
        <f t="shared" si="186"/>
        <v>0</v>
      </c>
      <c r="F1794" s="265">
        <f t="shared" si="187"/>
        <v>0</v>
      </c>
      <c r="G1794" s="265">
        <f t="shared" si="188"/>
        <v>0</v>
      </c>
      <c r="H1794" s="265">
        <f t="shared" si="189"/>
        <v>0</v>
      </c>
      <c r="I1794" s="265">
        <f t="shared" si="190"/>
        <v>0</v>
      </c>
    </row>
    <row r="1795" spans="5:9" ht="17.25" customHeight="1" x14ac:dyDescent="0.3">
      <c r="E1795" s="265">
        <f t="shared" si="186"/>
        <v>0</v>
      </c>
      <c r="F1795" s="265">
        <f t="shared" si="187"/>
        <v>0</v>
      </c>
      <c r="G1795" s="265">
        <f t="shared" si="188"/>
        <v>0</v>
      </c>
      <c r="H1795" s="265">
        <f t="shared" si="189"/>
        <v>0</v>
      </c>
      <c r="I1795" s="265">
        <f t="shared" si="190"/>
        <v>0</v>
      </c>
    </row>
    <row r="1796" spans="5:9" ht="17.25" customHeight="1" x14ac:dyDescent="0.3">
      <c r="E1796" s="265">
        <f t="shared" si="186"/>
        <v>0</v>
      </c>
      <c r="F1796" s="265">
        <f t="shared" si="187"/>
        <v>0</v>
      </c>
      <c r="G1796" s="265">
        <f t="shared" si="188"/>
        <v>0</v>
      </c>
      <c r="H1796" s="265">
        <f t="shared" si="189"/>
        <v>0</v>
      </c>
      <c r="I1796" s="265">
        <f t="shared" si="190"/>
        <v>0</v>
      </c>
    </row>
    <row r="1797" spans="5:9" ht="17.25" customHeight="1" x14ac:dyDescent="0.3">
      <c r="E1797" s="265">
        <f t="shared" si="186"/>
        <v>0</v>
      </c>
      <c r="F1797" s="265">
        <f t="shared" si="187"/>
        <v>0</v>
      </c>
      <c r="G1797" s="265">
        <f t="shared" si="188"/>
        <v>0</v>
      </c>
      <c r="H1797" s="265">
        <f t="shared" si="189"/>
        <v>0</v>
      </c>
      <c r="I1797" s="265">
        <f t="shared" si="190"/>
        <v>0</v>
      </c>
    </row>
    <row r="1798" spans="5:9" ht="17.25" customHeight="1" x14ac:dyDescent="0.3">
      <c r="E1798" s="265">
        <f t="shared" si="186"/>
        <v>0</v>
      </c>
      <c r="F1798" s="265">
        <f t="shared" si="187"/>
        <v>0</v>
      </c>
      <c r="G1798" s="265">
        <f t="shared" si="188"/>
        <v>0</v>
      </c>
      <c r="H1798" s="265">
        <f t="shared" si="189"/>
        <v>0</v>
      </c>
      <c r="I1798" s="265">
        <f t="shared" si="190"/>
        <v>0</v>
      </c>
    </row>
    <row r="1799" spans="5:9" ht="17.25" customHeight="1" x14ac:dyDescent="0.3">
      <c r="E1799" s="265">
        <f t="shared" si="186"/>
        <v>0</v>
      </c>
      <c r="F1799" s="265">
        <f t="shared" si="187"/>
        <v>0</v>
      </c>
      <c r="G1799" s="265">
        <f t="shared" si="188"/>
        <v>0</v>
      </c>
      <c r="H1799" s="265">
        <f t="shared" si="189"/>
        <v>0</v>
      </c>
      <c r="I1799" s="265">
        <f t="shared" si="190"/>
        <v>0</v>
      </c>
    </row>
    <row r="1800" spans="5:9" ht="17.25" customHeight="1" x14ac:dyDescent="0.3">
      <c r="E1800" s="265">
        <f t="shared" si="186"/>
        <v>0</v>
      </c>
      <c r="F1800" s="265">
        <f t="shared" si="187"/>
        <v>0</v>
      </c>
      <c r="G1800" s="265">
        <f t="shared" si="188"/>
        <v>0</v>
      </c>
      <c r="H1800" s="265">
        <f t="shared" si="189"/>
        <v>0</v>
      </c>
      <c r="I1800" s="265">
        <f t="shared" si="190"/>
        <v>0</v>
      </c>
    </row>
    <row r="1801" spans="5:9" ht="17.25" customHeight="1" x14ac:dyDescent="0.3">
      <c r="E1801" s="265">
        <f t="shared" si="186"/>
        <v>0</v>
      </c>
      <c r="F1801" s="265">
        <f t="shared" si="187"/>
        <v>0</v>
      </c>
      <c r="G1801" s="265">
        <f t="shared" si="188"/>
        <v>0</v>
      </c>
      <c r="H1801" s="265">
        <f t="shared" si="189"/>
        <v>0</v>
      </c>
      <c r="I1801" s="265">
        <f t="shared" si="190"/>
        <v>0</v>
      </c>
    </row>
    <row r="1802" spans="5:9" ht="17.25" customHeight="1" x14ac:dyDescent="0.3">
      <c r="E1802" s="265">
        <f t="shared" si="186"/>
        <v>0</v>
      </c>
      <c r="F1802" s="265">
        <f t="shared" si="187"/>
        <v>0</v>
      </c>
      <c r="G1802" s="265">
        <f t="shared" si="188"/>
        <v>0</v>
      </c>
      <c r="H1802" s="265">
        <f t="shared" si="189"/>
        <v>0</v>
      </c>
      <c r="I1802" s="265">
        <f t="shared" si="190"/>
        <v>0</v>
      </c>
    </row>
    <row r="1803" spans="5:9" ht="17.25" customHeight="1" x14ac:dyDescent="0.3">
      <c r="E1803" s="265">
        <f t="shared" ref="E1803:E1866" si="191">SUM(F1803,G1803,H1803,I1803)</f>
        <v>0</v>
      </c>
      <c r="F1803" s="265">
        <f t="shared" ref="F1803:F1866" si="192">SUM(M1803,Q1803,AI1803,AM1803,BV1803,BZ1803,DC1803,DG1803,DS1803,DW1803,EM1803,EN1803,EO1803,EY1803,EZ1803,FA1803,GM1803,GQ1803,HL1803,HP1803,IH1803,IL1803,)</f>
        <v>0</v>
      </c>
      <c r="G1803" s="265">
        <f t="shared" ref="G1803:G1866" si="193">SUM(N1803,R1803,AJ1803,AN1803,BW1803,CA1803,DD1803,DH1803,DT1803,DX1803,EP1803,EQ1803,ER1803,FB1803,FC1803,FD1803,GN1803,GR1803,HM1803,HQ1803,II1803,IM1803,)</f>
        <v>0</v>
      </c>
      <c r="H1803" s="265">
        <f t="shared" ref="H1803:H1866" si="194">SUM(O1803,S1803,U1803,W1803,Y1803,AA1803,AK1803,AO1803,AQ1803,AS1803,AU1803,AW1803,BC1803,BE1803,AY1803,FK1803,FL1803,FM1803,FQ1803,FR1803,BX1803,CB1803,DE1803,DI1803,DU1803,DY1803,ES1803,ET1803,EU1803,FE1803,FF1803,FG1803,GO1803,GS1803,HN1803,HR1803,HT1803,HV1803,HX1803,HZ1803,IJ1803,IN1803,IP1803,IR1803,IT1803,IV1803,FS1803,FW1803,FX1803,FY1803,GC1803,GD1803,GE1803,GU1803,GW1803,GY1803,HA1803,HC1803,IB1803,IX1803,IZ1803,DK1803,DM1803,DO1803,DQ1803,IF1803,EA1803,EC1803,EE1803,EG1803,ID1803)</f>
        <v>0</v>
      </c>
      <c r="I1803" s="265">
        <f t="shared" ref="I1803:I1866" si="195">SUM(P1803,T1803,V1803,X1803,Z1803,AB1803,AL1803,AP1803,AR1803,AT1803,AV1803,AX1803,BD1803,BF1803,BY1803,CC1803,DF1803,DJ1803,DV1803,DZ1803,EV1803,EW1803,EX1803,FH1803,FI1803,FJ1803,GP1803,GT1803,HO1803,HS1803,HU1803,HW1803,HY1803,IK1803,IO1803,IQ1803,IS1803,IU1803,JA1803,AZ1803,DL1803,DN1803,DP1803,DR1803,FN1803,FO1803,FP1803,FT1803,FU1803,FV1803,FZ1803,GA1803,GB1803,GF1803,GG1803,GH1803,GV1803,GX1803,GZ1803,HB1803,HD1803,IA1803,IC1803,IG1803,IW1803,IY1803,EB1803,ED1803,EF1803,EH1803,IE1803)</f>
        <v>0</v>
      </c>
    </row>
    <row r="1804" spans="5:9" ht="17.25" customHeight="1" x14ac:dyDescent="0.3">
      <c r="E1804" s="265">
        <f t="shared" si="191"/>
        <v>0</v>
      </c>
      <c r="F1804" s="265">
        <f t="shared" si="192"/>
        <v>0</v>
      </c>
      <c r="G1804" s="265">
        <f t="shared" si="193"/>
        <v>0</v>
      </c>
      <c r="H1804" s="265">
        <f t="shared" si="194"/>
        <v>0</v>
      </c>
      <c r="I1804" s="265">
        <f t="shared" si="195"/>
        <v>0</v>
      </c>
    </row>
    <row r="1805" spans="5:9" ht="17.25" customHeight="1" x14ac:dyDescent="0.3">
      <c r="E1805" s="265">
        <f t="shared" si="191"/>
        <v>0</v>
      </c>
      <c r="F1805" s="265">
        <f t="shared" si="192"/>
        <v>0</v>
      </c>
      <c r="G1805" s="265">
        <f t="shared" si="193"/>
        <v>0</v>
      </c>
      <c r="H1805" s="265">
        <f t="shared" si="194"/>
        <v>0</v>
      </c>
      <c r="I1805" s="265">
        <f t="shared" si="195"/>
        <v>0</v>
      </c>
    </row>
    <row r="1806" spans="5:9" ht="17.25" customHeight="1" x14ac:dyDescent="0.3">
      <c r="E1806" s="265">
        <f t="shared" si="191"/>
        <v>0</v>
      </c>
      <c r="F1806" s="265">
        <f t="shared" si="192"/>
        <v>0</v>
      </c>
      <c r="G1806" s="265">
        <f t="shared" si="193"/>
        <v>0</v>
      </c>
      <c r="H1806" s="265">
        <f t="shared" si="194"/>
        <v>0</v>
      </c>
      <c r="I1806" s="265">
        <f t="shared" si="195"/>
        <v>0</v>
      </c>
    </row>
    <row r="1807" spans="5:9" ht="17.25" customHeight="1" x14ac:dyDescent="0.3">
      <c r="E1807" s="265">
        <f t="shared" si="191"/>
        <v>0</v>
      </c>
      <c r="F1807" s="265">
        <f t="shared" si="192"/>
        <v>0</v>
      </c>
      <c r="G1807" s="265">
        <f t="shared" si="193"/>
        <v>0</v>
      </c>
      <c r="H1807" s="265">
        <f t="shared" si="194"/>
        <v>0</v>
      </c>
      <c r="I1807" s="265">
        <f t="shared" si="195"/>
        <v>0</v>
      </c>
    </row>
    <row r="1808" spans="5:9" ht="17.25" customHeight="1" x14ac:dyDescent="0.3">
      <c r="E1808" s="265">
        <f t="shared" si="191"/>
        <v>0</v>
      </c>
      <c r="F1808" s="265">
        <f t="shared" si="192"/>
        <v>0</v>
      </c>
      <c r="G1808" s="265">
        <f t="shared" si="193"/>
        <v>0</v>
      </c>
      <c r="H1808" s="265">
        <f t="shared" si="194"/>
        <v>0</v>
      </c>
      <c r="I1808" s="265">
        <f t="shared" si="195"/>
        <v>0</v>
      </c>
    </row>
    <row r="1809" spans="5:9" ht="17.25" customHeight="1" x14ac:dyDescent="0.3">
      <c r="E1809" s="265">
        <f t="shared" si="191"/>
        <v>0</v>
      </c>
      <c r="F1809" s="265">
        <f t="shared" si="192"/>
        <v>0</v>
      </c>
      <c r="G1809" s="265">
        <f t="shared" si="193"/>
        <v>0</v>
      </c>
      <c r="H1809" s="265">
        <f t="shared" si="194"/>
        <v>0</v>
      </c>
      <c r="I1809" s="265">
        <f t="shared" si="195"/>
        <v>0</v>
      </c>
    </row>
    <row r="1810" spans="5:9" ht="17.25" customHeight="1" x14ac:dyDescent="0.3">
      <c r="E1810" s="265">
        <f t="shared" si="191"/>
        <v>0</v>
      </c>
      <c r="F1810" s="265">
        <f t="shared" si="192"/>
        <v>0</v>
      </c>
      <c r="G1810" s="265">
        <f t="shared" si="193"/>
        <v>0</v>
      </c>
      <c r="H1810" s="265">
        <f t="shared" si="194"/>
        <v>0</v>
      </c>
      <c r="I1810" s="265">
        <f t="shared" si="195"/>
        <v>0</v>
      </c>
    </row>
    <row r="1811" spans="5:9" ht="17.25" customHeight="1" x14ac:dyDescent="0.3">
      <c r="E1811" s="265">
        <f t="shared" si="191"/>
        <v>0</v>
      </c>
      <c r="F1811" s="265">
        <f t="shared" si="192"/>
        <v>0</v>
      </c>
      <c r="G1811" s="265">
        <f t="shared" si="193"/>
        <v>0</v>
      </c>
      <c r="H1811" s="265">
        <f t="shared" si="194"/>
        <v>0</v>
      </c>
      <c r="I1811" s="265">
        <f t="shared" si="195"/>
        <v>0</v>
      </c>
    </row>
    <row r="1812" spans="5:9" ht="17.25" customHeight="1" x14ac:dyDescent="0.3">
      <c r="E1812" s="265">
        <f t="shared" si="191"/>
        <v>0</v>
      </c>
      <c r="F1812" s="265">
        <f t="shared" si="192"/>
        <v>0</v>
      </c>
      <c r="G1812" s="265">
        <f t="shared" si="193"/>
        <v>0</v>
      </c>
      <c r="H1812" s="265">
        <f t="shared" si="194"/>
        <v>0</v>
      </c>
      <c r="I1812" s="265">
        <f t="shared" si="195"/>
        <v>0</v>
      </c>
    </row>
    <row r="1813" spans="5:9" ht="17.25" customHeight="1" x14ac:dyDescent="0.3">
      <c r="E1813" s="265">
        <f t="shared" si="191"/>
        <v>0</v>
      </c>
      <c r="F1813" s="265">
        <f t="shared" si="192"/>
        <v>0</v>
      </c>
      <c r="G1813" s="265">
        <f t="shared" si="193"/>
        <v>0</v>
      </c>
      <c r="H1813" s="265">
        <f t="shared" si="194"/>
        <v>0</v>
      </c>
      <c r="I1813" s="265">
        <f t="shared" si="195"/>
        <v>0</v>
      </c>
    </row>
    <row r="1814" spans="5:9" ht="17.25" customHeight="1" x14ac:dyDescent="0.3">
      <c r="E1814" s="265">
        <f t="shared" si="191"/>
        <v>0</v>
      </c>
      <c r="F1814" s="265">
        <f t="shared" si="192"/>
        <v>0</v>
      </c>
      <c r="G1814" s="265">
        <f t="shared" si="193"/>
        <v>0</v>
      </c>
      <c r="H1814" s="265">
        <f t="shared" si="194"/>
        <v>0</v>
      </c>
      <c r="I1814" s="265">
        <f t="shared" si="195"/>
        <v>0</v>
      </c>
    </row>
    <row r="1815" spans="5:9" ht="17.25" customHeight="1" x14ac:dyDescent="0.3">
      <c r="E1815" s="265">
        <f t="shared" si="191"/>
        <v>0</v>
      </c>
      <c r="F1815" s="265">
        <f t="shared" si="192"/>
        <v>0</v>
      </c>
      <c r="G1815" s="265">
        <f t="shared" si="193"/>
        <v>0</v>
      </c>
      <c r="H1815" s="265">
        <f t="shared" si="194"/>
        <v>0</v>
      </c>
      <c r="I1815" s="265">
        <f t="shared" si="195"/>
        <v>0</v>
      </c>
    </row>
    <row r="1816" spans="5:9" ht="17.25" customHeight="1" x14ac:dyDescent="0.3">
      <c r="E1816" s="265">
        <f t="shared" si="191"/>
        <v>0</v>
      </c>
      <c r="F1816" s="265">
        <f t="shared" si="192"/>
        <v>0</v>
      </c>
      <c r="G1816" s="265">
        <f t="shared" si="193"/>
        <v>0</v>
      </c>
      <c r="H1816" s="265">
        <f t="shared" si="194"/>
        <v>0</v>
      </c>
      <c r="I1816" s="265">
        <f t="shared" si="195"/>
        <v>0</v>
      </c>
    </row>
    <row r="1817" spans="5:9" ht="17.25" customHeight="1" x14ac:dyDescent="0.3">
      <c r="E1817" s="265">
        <f t="shared" si="191"/>
        <v>0</v>
      </c>
      <c r="F1817" s="265">
        <f t="shared" si="192"/>
        <v>0</v>
      </c>
      <c r="G1817" s="265">
        <f t="shared" si="193"/>
        <v>0</v>
      </c>
      <c r="H1817" s="265">
        <f t="shared" si="194"/>
        <v>0</v>
      </c>
      <c r="I1817" s="265">
        <f t="shared" si="195"/>
        <v>0</v>
      </c>
    </row>
    <row r="1818" spans="5:9" ht="17.25" customHeight="1" x14ac:dyDescent="0.3">
      <c r="E1818" s="265">
        <f t="shared" si="191"/>
        <v>0</v>
      </c>
      <c r="F1818" s="265">
        <f t="shared" si="192"/>
        <v>0</v>
      </c>
      <c r="G1818" s="265">
        <f t="shared" si="193"/>
        <v>0</v>
      </c>
      <c r="H1818" s="265">
        <f t="shared" si="194"/>
        <v>0</v>
      </c>
      <c r="I1818" s="265">
        <f t="shared" si="195"/>
        <v>0</v>
      </c>
    </row>
    <row r="1819" spans="5:9" ht="17.25" customHeight="1" x14ac:dyDescent="0.3">
      <c r="E1819" s="265">
        <f t="shared" si="191"/>
        <v>0</v>
      </c>
      <c r="F1819" s="265">
        <f t="shared" si="192"/>
        <v>0</v>
      </c>
      <c r="G1819" s="265">
        <f t="shared" si="193"/>
        <v>0</v>
      </c>
      <c r="H1819" s="265">
        <f t="shared" si="194"/>
        <v>0</v>
      </c>
      <c r="I1819" s="265">
        <f t="shared" si="195"/>
        <v>0</v>
      </c>
    </row>
    <row r="1820" spans="5:9" ht="17.25" customHeight="1" x14ac:dyDescent="0.3">
      <c r="E1820" s="265">
        <f t="shared" si="191"/>
        <v>0</v>
      </c>
      <c r="F1820" s="265">
        <f t="shared" si="192"/>
        <v>0</v>
      </c>
      <c r="G1820" s="265">
        <f t="shared" si="193"/>
        <v>0</v>
      </c>
      <c r="H1820" s="265">
        <f t="shared" si="194"/>
        <v>0</v>
      </c>
      <c r="I1820" s="265">
        <f t="shared" si="195"/>
        <v>0</v>
      </c>
    </row>
    <row r="1821" spans="5:9" ht="17.25" customHeight="1" x14ac:dyDescent="0.3">
      <c r="E1821" s="265">
        <f t="shared" si="191"/>
        <v>0</v>
      </c>
      <c r="F1821" s="265">
        <f t="shared" si="192"/>
        <v>0</v>
      </c>
      <c r="G1821" s="265">
        <f t="shared" si="193"/>
        <v>0</v>
      </c>
      <c r="H1821" s="265">
        <f t="shared" si="194"/>
        <v>0</v>
      </c>
      <c r="I1821" s="265">
        <f t="shared" si="195"/>
        <v>0</v>
      </c>
    </row>
    <row r="1822" spans="5:9" ht="17.25" customHeight="1" x14ac:dyDescent="0.3">
      <c r="E1822" s="265">
        <f t="shared" si="191"/>
        <v>0</v>
      </c>
      <c r="F1822" s="265">
        <f t="shared" si="192"/>
        <v>0</v>
      </c>
      <c r="G1822" s="265">
        <f t="shared" si="193"/>
        <v>0</v>
      </c>
      <c r="H1822" s="265">
        <f t="shared" si="194"/>
        <v>0</v>
      </c>
      <c r="I1822" s="265">
        <f t="shared" si="195"/>
        <v>0</v>
      </c>
    </row>
    <row r="1823" spans="5:9" ht="17.25" customHeight="1" x14ac:dyDescent="0.3">
      <c r="E1823" s="265">
        <f t="shared" si="191"/>
        <v>0</v>
      </c>
      <c r="F1823" s="265">
        <f t="shared" si="192"/>
        <v>0</v>
      </c>
      <c r="G1823" s="265">
        <f t="shared" si="193"/>
        <v>0</v>
      </c>
      <c r="H1823" s="265">
        <f t="shared" si="194"/>
        <v>0</v>
      </c>
      <c r="I1823" s="265">
        <f t="shared" si="195"/>
        <v>0</v>
      </c>
    </row>
    <row r="1824" spans="5:9" ht="17.25" customHeight="1" x14ac:dyDescent="0.3">
      <c r="E1824" s="265">
        <f t="shared" si="191"/>
        <v>0</v>
      </c>
      <c r="F1824" s="265">
        <f t="shared" si="192"/>
        <v>0</v>
      </c>
      <c r="G1824" s="265">
        <f t="shared" si="193"/>
        <v>0</v>
      </c>
      <c r="H1824" s="265">
        <f t="shared" si="194"/>
        <v>0</v>
      </c>
      <c r="I1824" s="265">
        <f t="shared" si="195"/>
        <v>0</v>
      </c>
    </row>
    <row r="1825" spans="5:9" ht="17.25" customHeight="1" x14ac:dyDescent="0.3">
      <c r="E1825" s="265">
        <f t="shared" si="191"/>
        <v>0</v>
      </c>
      <c r="F1825" s="265">
        <f t="shared" si="192"/>
        <v>0</v>
      </c>
      <c r="G1825" s="265">
        <f t="shared" si="193"/>
        <v>0</v>
      </c>
      <c r="H1825" s="265">
        <f t="shared" si="194"/>
        <v>0</v>
      </c>
      <c r="I1825" s="265">
        <f t="shared" si="195"/>
        <v>0</v>
      </c>
    </row>
    <row r="1826" spans="5:9" ht="17.25" customHeight="1" x14ac:dyDescent="0.3">
      <c r="E1826" s="265">
        <f t="shared" si="191"/>
        <v>0</v>
      </c>
      <c r="F1826" s="265">
        <f t="shared" si="192"/>
        <v>0</v>
      </c>
      <c r="G1826" s="265">
        <f t="shared" si="193"/>
        <v>0</v>
      </c>
      <c r="H1826" s="265">
        <f t="shared" si="194"/>
        <v>0</v>
      </c>
      <c r="I1826" s="265">
        <f t="shared" si="195"/>
        <v>0</v>
      </c>
    </row>
    <row r="1827" spans="5:9" ht="17.25" customHeight="1" x14ac:dyDescent="0.3">
      <c r="E1827" s="265">
        <f t="shared" si="191"/>
        <v>0</v>
      </c>
      <c r="F1827" s="265">
        <f t="shared" si="192"/>
        <v>0</v>
      </c>
      <c r="G1827" s="265">
        <f t="shared" si="193"/>
        <v>0</v>
      </c>
      <c r="H1827" s="265">
        <f t="shared" si="194"/>
        <v>0</v>
      </c>
      <c r="I1827" s="265">
        <f t="shared" si="195"/>
        <v>0</v>
      </c>
    </row>
    <row r="1828" spans="5:9" ht="17.25" customHeight="1" x14ac:dyDescent="0.3">
      <c r="E1828" s="265">
        <f t="shared" si="191"/>
        <v>0</v>
      </c>
      <c r="F1828" s="265">
        <f t="shared" si="192"/>
        <v>0</v>
      </c>
      <c r="G1828" s="265">
        <f t="shared" si="193"/>
        <v>0</v>
      </c>
      <c r="H1828" s="265">
        <f t="shared" si="194"/>
        <v>0</v>
      </c>
      <c r="I1828" s="265">
        <f t="shared" si="195"/>
        <v>0</v>
      </c>
    </row>
    <row r="1829" spans="5:9" ht="17.25" customHeight="1" x14ac:dyDescent="0.3">
      <c r="E1829" s="265">
        <f t="shared" si="191"/>
        <v>0</v>
      </c>
      <c r="F1829" s="265">
        <f t="shared" si="192"/>
        <v>0</v>
      </c>
      <c r="G1829" s="265">
        <f t="shared" si="193"/>
        <v>0</v>
      </c>
      <c r="H1829" s="265">
        <f t="shared" si="194"/>
        <v>0</v>
      </c>
      <c r="I1829" s="265">
        <f t="shared" si="195"/>
        <v>0</v>
      </c>
    </row>
    <row r="1830" spans="5:9" ht="17.25" customHeight="1" x14ac:dyDescent="0.3">
      <c r="E1830" s="265">
        <f t="shared" si="191"/>
        <v>0</v>
      </c>
      <c r="F1830" s="265">
        <f t="shared" si="192"/>
        <v>0</v>
      </c>
      <c r="G1830" s="265">
        <f t="shared" si="193"/>
        <v>0</v>
      </c>
      <c r="H1830" s="265">
        <f t="shared" si="194"/>
        <v>0</v>
      </c>
      <c r="I1830" s="265">
        <f t="shared" si="195"/>
        <v>0</v>
      </c>
    </row>
    <row r="1831" spans="5:9" ht="17.25" customHeight="1" x14ac:dyDescent="0.3">
      <c r="E1831" s="265">
        <f t="shared" si="191"/>
        <v>0</v>
      </c>
      <c r="F1831" s="265">
        <f t="shared" si="192"/>
        <v>0</v>
      </c>
      <c r="G1831" s="265">
        <f t="shared" si="193"/>
        <v>0</v>
      </c>
      <c r="H1831" s="265">
        <f t="shared" si="194"/>
        <v>0</v>
      </c>
      <c r="I1831" s="265">
        <f t="shared" si="195"/>
        <v>0</v>
      </c>
    </row>
    <row r="1832" spans="5:9" ht="17.25" customHeight="1" x14ac:dyDescent="0.3">
      <c r="E1832" s="265">
        <f t="shared" si="191"/>
        <v>0</v>
      </c>
      <c r="F1832" s="265">
        <f t="shared" si="192"/>
        <v>0</v>
      </c>
      <c r="G1832" s="265">
        <f t="shared" si="193"/>
        <v>0</v>
      </c>
      <c r="H1832" s="265">
        <f t="shared" si="194"/>
        <v>0</v>
      </c>
      <c r="I1832" s="265">
        <f t="shared" si="195"/>
        <v>0</v>
      </c>
    </row>
    <row r="1833" spans="5:9" ht="17.25" customHeight="1" x14ac:dyDescent="0.3">
      <c r="E1833" s="265">
        <f t="shared" si="191"/>
        <v>0</v>
      </c>
      <c r="F1833" s="265">
        <f t="shared" si="192"/>
        <v>0</v>
      </c>
      <c r="G1833" s="265">
        <f t="shared" si="193"/>
        <v>0</v>
      </c>
      <c r="H1833" s="265">
        <f t="shared" si="194"/>
        <v>0</v>
      </c>
      <c r="I1833" s="265">
        <f t="shared" si="195"/>
        <v>0</v>
      </c>
    </row>
    <row r="1834" spans="5:9" ht="17.25" customHeight="1" x14ac:dyDescent="0.3">
      <c r="E1834" s="265">
        <f t="shared" si="191"/>
        <v>0</v>
      </c>
      <c r="F1834" s="265">
        <f t="shared" si="192"/>
        <v>0</v>
      </c>
      <c r="G1834" s="265">
        <f t="shared" si="193"/>
        <v>0</v>
      </c>
      <c r="H1834" s="265">
        <f t="shared" si="194"/>
        <v>0</v>
      </c>
      <c r="I1834" s="265">
        <f t="shared" si="195"/>
        <v>0</v>
      </c>
    </row>
    <row r="1835" spans="5:9" ht="17.25" customHeight="1" x14ac:dyDescent="0.3">
      <c r="E1835" s="265">
        <f t="shared" si="191"/>
        <v>0</v>
      </c>
      <c r="F1835" s="265">
        <f t="shared" si="192"/>
        <v>0</v>
      </c>
      <c r="G1835" s="265">
        <f t="shared" si="193"/>
        <v>0</v>
      </c>
      <c r="H1835" s="265">
        <f t="shared" si="194"/>
        <v>0</v>
      </c>
      <c r="I1835" s="265">
        <f t="shared" si="195"/>
        <v>0</v>
      </c>
    </row>
    <row r="1836" spans="5:9" ht="17.25" customHeight="1" x14ac:dyDescent="0.3">
      <c r="E1836" s="265">
        <f t="shared" si="191"/>
        <v>0</v>
      </c>
      <c r="F1836" s="265">
        <f t="shared" si="192"/>
        <v>0</v>
      </c>
      <c r="G1836" s="265">
        <f t="shared" si="193"/>
        <v>0</v>
      </c>
      <c r="H1836" s="265">
        <f t="shared" si="194"/>
        <v>0</v>
      </c>
      <c r="I1836" s="265">
        <f t="shared" si="195"/>
        <v>0</v>
      </c>
    </row>
    <row r="1837" spans="5:9" ht="17.25" customHeight="1" x14ac:dyDescent="0.3">
      <c r="E1837" s="265">
        <f t="shared" si="191"/>
        <v>0</v>
      </c>
      <c r="F1837" s="265">
        <f t="shared" si="192"/>
        <v>0</v>
      </c>
      <c r="G1837" s="265">
        <f t="shared" si="193"/>
        <v>0</v>
      </c>
      <c r="H1837" s="265">
        <f t="shared" si="194"/>
        <v>0</v>
      </c>
      <c r="I1837" s="265">
        <f t="shared" si="195"/>
        <v>0</v>
      </c>
    </row>
    <row r="1838" spans="5:9" ht="17.25" customHeight="1" x14ac:dyDescent="0.3">
      <c r="E1838" s="265">
        <f t="shared" si="191"/>
        <v>0</v>
      </c>
      <c r="F1838" s="265">
        <f t="shared" si="192"/>
        <v>0</v>
      </c>
      <c r="G1838" s="265">
        <f t="shared" si="193"/>
        <v>0</v>
      </c>
      <c r="H1838" s="265">
        <f t="shared" si="194"/>
        <v>0</v>
      </c>
      <c r="I1838" s="265">
        <f t="shared" si="195"/>
        <v>0</v>
      </c>
    </row>
    <row r="1839" spans="5:9" ht="17.25" customHeight="1" x14ac:dyDescent="0.3">
      <c r="E1839" s="265">
        <f t="shared" si="191"/>
        <v>0</v>
      </c>
      <c r="F1839" s="265">
        <f t="shared" si="192"/>
        <v>0</v>
      </c>
      <c r="G1839" s="265">
        <f t="shared" si="193"/>
        <v>0</v>
      </c>
      <c r="H1839" s="265">
        <f t="shared" si="194"/>
        <v>0</v>
      </c>
      <c r="I1839" s="265">
        <f t="shared" si="195"/>
        <v>0</v>
      </c>
    </row>
    <row r="1840" spans="5:9" ht="17.25" customHeight="1" x14ac:dyDescent="0.3">
      <c r="E1840" s="265">
        <f t="shared" si="191"/>
        <v>0</v>
      </c>
      <c r="F1840" s="265">
        <f t="shared" si="192"/>
        <v>0</v>
      </c>
      <c r="G1840" s="265">
        <f t="shared" si="193"/>
        <v>0</v>
      </c>
      <c r="H1840" s="265">
        <f t="shared" si="194"/>
        <v>0</v>
      </c>
      <c r="I1840" s="265">
        <f t="shared" si="195"/>
        <v>0</v>
      </c>
    </row>
    <row r="1841" spans="5:9" ht="17.25" customHeight="1" x14ac:dyDescent="0.3">
      <c r="E1841" s="265">
        <f t="shared" si="191"/>
        <v>0</v>
      </c>
      <c r="F1841" s="265">
        <f t="shared" si="192"/>
        <v>0</v>
      </c>
      <c r="G1841" s="265">
        <f t="shared" si="193"/>
        <v>0</v>
      </c>
      <c r="H1841" s="265">
        <f t="shared" si="194"/>
        <v>0</v>
      </c>
      <c r="I1841" s="265">
        <f t="shared" si="195"/>
        <v>0</v>
      </c>
    </row>
    <row r="1842" spans="5:9" ht="17.25" customHeight="1" x14ac:dyDescent="0.3">
      <c r="E1842" s="265">
        <f t="shared" si="191"/>
        <v>0</v>
      </c>
      <c r="F1842" s="265">
        <f t="shared" si="192"/>
        <v>0</v>
      </c>
      <c r="G1842" s="265">
        <f t="shared" si="193"/>
        <v>0</v>
      </c>
      <c r="H1842" s="265">
        <f t="shared" si="194"/>
        <v>0</v>
      </c>
      <c r="I1842" s="265">
        <f t="shared" si="195"/>
        <v>0</v>
      </c>
    </row>
    <row r="1843" spans="5:9" ht="17.25" customHeight="1" x14ac:dyDescent="0.3">
      <c r="E1843" s="265">
        <f t="shared" si="191"/>
        <v>0</v>
      </c>
      <c r="F1843" s="265">
        <f t="shared" si="192"/>
        <v>0</v>
      </c>
      <c r="G1843" s="265">
        <f t="shared" si="193"/>
        <v>0</v>
      </c>
      <c r="H1843" s="265">
        <f t="shared" si="194"/>
        <v>0</v>
      </c>
      <c r="I1843" s="265">
        <f t="shared" si="195"/>
        <v>0</v>
      </c>
    </row>
    <row r="1844" spans="5:9" ht="17.25" customHeight="1" x14ac:dyDescent="0.3">
      <c r="E1844" s="265">
        <f t="shared" si="191"/>
        <v>0</v>
      </c>
      <c r="F1844" s="265">
        <f t="shared" si="192"/>
        <v>0</v>
      </c>
      <c r="G1844" s="265">
        <f t="shared" si="193"/>
        <v>0</v>
      </c>
      <c r="H1844" s="265">
        <f t="shared" si="194"/>
        <v>0</v>
      </c>
      <c r="I1844" s="265">
        <f t="shared" si="195"/>
        <v>0</v>
      </c>
    </row>
    <row r="1845" spans="5:9" ht="17.25" customHeight="1" x14ac:dyDescent="0.3">
      <c r="E1845" s="265">
        <f t="shared" si="191"/>
        <v>0</v>
      </c>
      <c r="F1845" s="265">
        <f t="shared" si="192"/>
        <v>0</v>
      </c>
      <c r="G1845" s="265">
        <f t="shared" si="193"/>
        <v>0</v>
      </c>
      <c r="H1845" s="265">
        <f t="shared" si="194"/>
        <v>0</v>
      </c>
      <c r="I1845" s="265">
        <f t="shared" si="195"/>
        <v>0</v>
      </c>
    </row>
    <row r="1846" spans="5:9" ht="17.25" customHeight="1" x14ac:dyDescent="0.3">
      <c r="E1846" s="265">
        <f t="shared" si="191"/>
        <v>0</v>
      </c>
      <c r="F1846" s="265">
        <f t="shared" si="192"/>
        <v>0</v>
      </c>
      <c r="G1846" s="265">
        <f t="shared" si="193"/>
        <v>0</v>
      </c>
      <c r="H1846" s="265">
        <f t="shared" si="194"/>
        <v>0</v>
      </c>
      <c r="I1846" s="265">
        <f t="shared" si="195"/>
        <v>0</v>
      </c>
    </row>
    <row r="1847" spans="5:9" ht="17.25" customHeight="1" x14ac:dyDescent="0.3">
      <c r="E1847" s="265">
        <f t="shared" si="191"/>
        <v>0</v>
      </c>
      <c r="F1847" s="265">
        <f t="shared" si="192"/>
        <v>0</v>
      </c>
      <c r="G1847" s="265">
        <f t="shared" si="193"/>
        <v>0</v>
      </c>
      <c r="H1847" s="265">
        <f t="shared" si="194"/>
        <v>0</v>
      </c>
      <c r="I1847" s="265">
        <f t="shared" si="195"/>
        <v>0</v>
      </c>
    </row>
    <row r="1848" spans="5:9" ht="17.25" customHeight="1" x14ac:dyDescent="0.3">
      <c r="E1848" s="265">
        <f t="shared" si="191"/>
        <v>0</v>
      </c>
      <c r="F1848" s="265">
        <f t="shared" si="192"/>
        <v>0</v>
      </c>
      <c r="G1848" s="265">
        <f t="shared" si="193"/>
        <v>0</v>
      </c>
      <c r="H1848" s="265">
        <f t="shared" si="194"/>
        <v>0</v>
      </c>
      <c r="I1848" s="265">
        <f t="shared" si="195"/>
        <v>0</v>
      </c>
    </row>
    <row r="1849" spans="5:9" ht="17.25" customHeight="1" x14ac:dyDescent="0.3">
      <c r="E1849" s="265">
        <f t="shared" si="191"/>
        <v>0</v>
      </c>
      <c r="F1849" s="265">
        <f t="shared" si="192"/>
        <v>0</v>
      </c>
      <c r="G1849" s="265">
        <f t="shared" si="193"/>
        <v>0</v>
      </c>
      <c r="H1849" s="265">
        <f t="shared" si="194"/>
        <v>0</v>
      </c>
      <c r="I1849" s="265">
        <f t="shared" si="195"/>
        <v>0</v>
      </c>
    </row>
    <row r="1850" spans="5:9" ht="17.25" customHeight="1" x14ac:dyDescent="0.3">
      <c r="E1850" s="265">
        <f t="shared" si="191"/>
        <v>0</v>
      </c>
      <c r="F1850" s="265">
        <f t="shared" si="192"/>
        <v>0</v>
      </c>
      <c r="G1850" s="265">
        <f t="shared" si="193"/>
        <v>0</v>
      </c>
      <c r="H1850" s="265">
        <f t="shared" si="194"/>
        <v>0</v>
      </c>
      <c r="I1850" s="265">
        <f t="shared" si="195"/>
        <v>0</v>
      </c>
    </row>
    <row r="1851" spans="5:9" ht="17.25" customHeight="1" x14ac:dyDescent="0.3">
      <c r="E1851" s="265">
        <f t="shared" si="191"/>
        <v>0</v>
      </c>
      <c r="F1851" s="265">
        <f t="shared" si="192"/>
        <v>0</v>
      </c>
      <c r="G1851" s="265">
        <f t="shared" si="193"/>
        <v>0</v>
      </c>
      <c r="H1851" s="265">
        <f t="shared" si="194"/>
        <v>0</v>
      </c>
      <c r="I1851" s="265">
        <f t="shared" si="195"/>
        <v>0</v>
      </c>
    </row>
    <row r="1852" spans="5:9" ht="17.25" customHeight="1" x14ac:dyDescent="0.3">
      <c r="E1852" s="265">
        <f t="shared" si="191"/>
        <v>0</v>
      </c>
      <c r="F1852" s="265">
        <f t="shared" si="192"/>
        <v>0</v>
      </c>
      <c r="G1852" s="265">
        <f t="shared" si="193"/>
        <v>0</v>
      </c>
      <c r="H1852" s="265">
        <f t="shared" si="194"/>
        <v>0</v>
      </c>
      <c r="I1852" s="265">
        <f t="shared" si="195"/>
        <v>0</v>
      </c>
    </row>
    <row r="1853" spans="5:9" ht="17.25" customHeight="1" x14ac:dyDescent="0.3">
      <c r="E1853" s="265">
        <f t="shared" si="191"/>
        <v>0</v>
      </c>
      <c r="F1853" s="265">
        <f t="shared" si="192"/>
        <v>0</v>
      </c>
      <c r="G1853" s="265">
        <f t="shared" si="193"/>
        <v>0</v>
      </c>
      <c r="H1853" s="265">
        <f t="shared" si="194"/>
        <v>0</v>
      </c>
      <c r="I1853" s="265">
        <f t="shared" si="195"/>
        <v>0</v>
      </c>
    </row>
    <row r="1854" spans="5:9" ht="17.25" customHeight="1" x14ac:dyDescent="0.3">
      <c r="E1854" s="265">
        <f t="shared" si="191"/>
        <v>0</v>
      </c>
      <c r="F1854" s="265">
        <f t="shared" si="192"/>
        <v>0</v>
      </c>
      <c r="G1854" s="265">
        <f t="shared" si="193"/>
        <v>0</v>
      </c>
      <c r="H1854" s="265">
        <f t="shared" si="194"/>
        <v>0</v>
      </c>
      <c r="I1854" s="265">
        <f t="shared" si="195"/>
        <v>0</v>
      </c>
    </row>
    <row r="1855" spans="5:9" ht="17.25" customHeight="1" x14ac:dyDescent="0.3">
      <c r="E1855" s="265">
        <f t="shared" si="191"/>
        <v>0</v>
      </c>
      <c r="F1855" s="265">
        <f t="shared" si="192"/>
        <v>0</v>
      </c>
      <c r="G1855" s="265">
        <f t="shared" si="193"/>
        <v>0</v>
      </c>
      <c r="H1855" s="265">
        <f t="shared" si="194"/>
        <v>0</v>
      </c>
      <c r="I1855" s="265">
        <f t="shared" si="195"/>
        <v>0</v>
      </c>
    </row>
    <row r="1856" spans="5:9" ht="17.25" customHeight="1" x14ac:dyDescent="0.3">
      <c r="E1856" s="265">
        <f t="shared" si="191"/>
        <v>0</v>
      </c>
      <c r="F1856" s="265">
        <f t="shared" si="192"/>
        <v>0</v>
      </c>
      <c r="G1856" s="265">
        <f t="shared" si="193"/>
        <v>0</v>
      </c>
      <c r="H1856" s="265">
        <f t="shared" si="194"/>
        <v>0</v>
      </c>
      <c r="I1856" s="265">
        <f t="shared" si="195"/>
        <v>0</v>
      </c>
    </row>
    <row r="1857" spans="5:9" ht="17.25" customHeight="1" x14ac:dyDescent="0.3">
      <c r="E1857" s="265">
        <f t="shared" si="191"/>
        <v>0</v>
      </c>
      <c r="F1857" s="265">
        <f t="shared" si="192"/>
        <v>0</v>
      </c>
      <c r="G1857" s="265">
        <f t="shared" si="193"/>
        <v>0</v>
      </c>
      <c r="H1857" s="265">
        <f t="shared" si="194"/>
        <v>0</v>
      </c>
      <c r="I1857" s="265">
        <f t="shared" si="195"/>
        <v>0</v>
      </c>
    </row>
    <row r="1858" spans="5:9" ht="17.25" customHeight="1" x14ac:dyDescent="0.3">
      <c r="E1858" s="265">
        <f t="shared" si="191"/>
        <v>0</v>
      </c>
      <c r="F1858" s="265">
        <f t="shared" si="192"/>
        <v>0</v>
      </c>
      <c r="G1858" s="265">
        <f t="shared" si="193"/>
        <v>0</v>
      </c>
      <c r="H1858" s="265">
        <f t="shared" si="194"/>
        <v>0</v>
      </c>
      <c r="I1858" s="265">
        <f t="shared" si="195"/>
        <v>0</v>
      </c>
    </row>
    <row r="1859" spans="5:9" ht="17.25" customHeight="1" x14ac:dyDescent="0.3">
      <c r="E1859" s="265">
        <f t="shared" si="191"/>
        <v>0</v>
      </c>
      <c r="F1859" s="265">
        <f t="shared" si="192"/>
        <v>0</v>
      </c>
      <c r="G1859" s="265">
        <f t="shared" si="193"/>
        <v>0</v>
      </c>
      <c r="H1859" s="265">
        <f t="shared" si="194"/>
        <v>0</v>
      </c>
      <c r="I1859" s="265">
        <f t="shared" si="195"/>
        <v>0</v>
      </c>
    </row>
    <row r="1860" spans="5:9" ht="17.25" customHeight="1" x14ac:dyDescent="0.3">
      <c r="E1860" s="265">
        <f t="shared" si="191"/>
        <v>0</v>
      </c>
      <c r="F1860" s="265">
        <f t="shared" si="192"/>
        <v>0</v>
      </c>
      <c r="G1860" s="265">
        <f t="shared" si="193"/>
        <v>0</v>
      </c>
      <c r="H1860" s="265">
        <f t="shared" si="194"/>
        <v>0</v>
      </c>
      <c r="I1860" s="265">
        <f t="shared" si="195"/>
        <v>0</v>
      </c>
    </row>
    <row r="1861" spans="5:9" ht="17.25" customHeight="1" x14ac:dyDescent="0.3">
      <c r="E1861" s="265">
        <f t="shared" si="191"/>
        <v>0</v>
      </c>
      <c r="F1861" s="265">
        <f t="shared" si="192"/>
        <v>0</v>
      </c>
      <c r="G1861" s="265">
        <f t="shared" si="193"/>
        <v>0</v>
      </c>
      <c r="H1861" s="265">
        <f t="shared" si="194"/>
        <v>0</v>
      </c>
      <c r="I1861" s="265">
        <f t="shared" si="195"/>
        <v>0</v>
      </c>
    </row>
    <row r="1862" spans="5:9" ht="17.25" customHeight="1" x14ac:dyDescent="0.3">
      <c r="E1862" s="265">
        <f t="shared" si="191"/>
        <v>0</v>
      </c>
      <c r="F1862" s="265">
        <f t="shared" si="192"/>
        <v>0</v>
      </c>
      <c r="G1862" s="265">
        <f t="shared" si="193"/>
        <v>0</v>
      </c>
      <c r="H1862" s="265">
        <f t="shared" si="194"/>
        <v>0</v>
      </c>
      <c r="I1862" s="265">
        <f t="shared" si="195"/>
        <v>0</v>
      </c>
    </row>
    <row r="1863" spans="5:9" ht="17.25" customHeight="1" x14ac:dyDescent="0.3">
      <c r="E1863" s="265">
        <f t="shared" si="191"/>
        <v>0</v>
      </c>
      <c r="F1863" s="265">
        <f t="shared" si="192"/>
        <v>0</v>
      </c>
      <c r="G1863" s="265">
        <f t="shared" si="193"/>
        <v>0</v>
      </c>
      <c r="H1863" s="265">
        <f t="shared" si="194"/>
        <v>0</v>
      </c>
      <c r="I1863" s="265">
        <f t="shared" si="195"/>
        <v>0</v>
      </c>
    </row>
    <row r="1864" spans="5:9" ht="17.25" customHeight="1" x14ac:dyDescent="0.3">
      <c r="E1864" s="265">
        <f t="shared" si="191"/>
        <v>0</v>
      </c>
      <c r="F1864" s="265">
        <f t="shared" si="192"/>
        <v>0</v>
      </c>
      <c r="G1864" s="265">
        <f t="shared" si="193"/>
        <v>0</v>
      </c>
      <c r="H1864" s="265">
        <f t="shared" si="194"/>
        <v>0</v>
      </c>
      <c r="I1864" s="265">
        <f t="shared" si="195"/>
        <v>0</v>
      </c>
    </row>
    <row r="1865" spans="5:9" ht="17.25" customHeight="1" x14ac:dyDescent="0.3">
      <c r="E1865" s="265">
        <f t="shared" si="191"/>
        <v>0</v>
      </c>
      <c r="F1865" s="265">
        <f t="shared" si="192"/>
        <v>0</v>
      </c>
      <c r="G1865" s="265">
        <f t="shared" si="193"/>
        <v>0</v>
      </c>
      <c r="H1865" s="265">
        <f t="shared" si="194"/>
        <v>0</v>
      </c>
      <c r="I1865" s="265">
        <f t="shared" si="195"/>
        <v>0</v>
      </c>
    </row>
    <row r="1866" spans="5:9" ht="17.25" customHeight="1" x14ac:dyDescent="0.3">
      <c r="E1866" s="265">
        <f t="shared" si="191"/>
        <v>0</v>
      </c>
      <c r="F1866" s="265">
        <f t="shared" si="192"/>
        <v>0</v>
      </c>
      <c r="G1866" s="265">
        <f t="shared" si="193"/>
        <v>0</v>
      </c>
      <c r="H1866" s="265">
        <f t="shared" si="194"/>
        <v>0</v>
      </c>
      <c r="I1866" s="265">
        <f t="shared" si="195"/>
        <v>0</v>
      </c>
    </row>
    <row r="1867" spans="5:9" ht="17.25" customHeight="1" x14ac:dyDescent="0.3">
      <c r="E1867" s="265">
        <f t="shared" ref="E1867:E1930" si="196">SUM(F1867,G1867,H1867,I1867)</f>
        <v>0</v>
      </c>
      <c r="F1867" s="265">
        <f t="shared" ref="F1867:F1930" si="197">SUM(M1867,Q1867,AI1867,AM1867,BV1867,BZ1867,DC1867,DG1867,DS1867,DW1867,EM1867,EN1867,EO1867,EY1867,EZ1867,FA1867,GM1867,GQ1867,HL1867,HP1867,IH1867,IL1867,)</f>
        <v>0</v>
      </c>
      <c r="G1867" s="265">
        <f t="shared" ref="G1867:G1930" si="198">SUM(N1867,R1867,AJ1867,AN1867,BW1867,CA1867,DD1867,DH1867,DT1867,DX1867,EP1867,EQ1867,ER1867,FB1867,FC1867,FD1867,GN1867,GR1867,HM1867,HQ1867,II1867,IM1867,)</f>
        <v>0</v>
      </c>
      <c r="H1867" s="265">
        <f t="shared" ref="H1867:H1930" si="199">SUM(O1867,S1867,U1867,W1867,Y1867,AA1867,AK1867,AO1867,AQ1867,AS1867,AU1867,AW1867,BC1867,BE1867,AY1867,FK1867,FL1867,FM1867,FQ1867,FR1867,BX1867,CB1867,DE1867,DI1867,DU1867,DY1867,ES1867,ET1867,EU1867,FE1867,FF1867,FG1867,GO1867,GS1867,HN1867,HR1867,HT1867,HV1867,HX1867,HZ1867,IJ1867,IN1867,IP1867,IR1867,IT1867,IV1867,FS1867,FW1867,FX1867,FY1867,GC1867,GD1867,GE1867,GU1867,GW1867,GY1867,HA1867,HC1867,IB1867,IX1867,IZ1867,DK1867,DM1867,DO1867,DQ1867,IF1867,EA1867,EC1867,EE1867,EG1867,ID1867)</f>
        <v>0</v>
      </c>
      <c r="I1867" s="265">
        <f t="shared" ref="I1867:I1930" si="200">SUM(P1867,T1867,V1867,X1867,Z1867,AB1867,AL1867,AP1867,AR1867,AT1867,AV1867,AX1867,BD1867,BF1867,BY1867,CC1867,DF1867,DJ1867,DV1867,DZ1867,EV1867,EW1867,EX1867,FH1867,FI1867,FJ1867,GP1867,GT1867,HO1867,HS1867,HU1867,HW1867,HY1867,IK1867,IO1867,IQ1867,IS1867,IU1867,JA1867,AZ1867,DL1867,DN1867,DP1867,DR1867,FN1867,FO1867,FP1867,FT1867,FU1867,FV1867,FZ1867,GA1867,GB1867,GF1867,GG1867,GH1867,GV1867,GX1867,GZ1867,HB1867,HD1867,IA1867,IC1867,IG1867,IW1867,IY1867,EB1867,ED1867,EF1867,EH1867,IE1867)</f>
        <v>0</v>
      </c>
    </row>
    <row r="1868" spans="5:9" ht="17.25" customHeight="1" x14ac:dyDescent="0.3">
      <c r="E1868" s="265">
        <f t="shared" si="196"/>
        <v>0</v>
      </c>
      <c r="F1868" s="265">
        <f t="shared" si="197"/>
        <v>0</v>
      </c>
      <c r="G1868" s="265">
        <f t="shared" si="198"/>
        <v>0</v>
      </c>
      <c r="H1868" s="265">
        <f t="shared" si="199"/>
        <v>0</v>
      </c>
      <c r="I1868" s="265">
        <f t="shared" si="200"/>
        <v>0</v>
      </c>
    </row>
    <row r="1869" spans="5:9" ht="17.25" customHeight="1" x14ac:dyDescent="0.3">
      <c r="E1869" s="265">
        <f t="shared" si="196"/>
        <v>0</v>
      </c>
      <c r="F1869" s="265">
        <f t="shared" si="197"/>
        <v>0</v>
      </c>
      <c r="G1869" s="265">
        <f t="shared" si="198"/>
        <v>0</v>
      </c>
      <c r="H1869" s="265">
        <f t="shared" si="199"/>
        <v>0</v>
      </c>
      <c r="I1869" s="265">
        <f t="shared" si="200"/>
        <v>0</v>
      </c>
    </row>
    <row r="1870" spans="5:9" ht="17.25" customHeight="1" x14ac:dyDescent="0.3">
      <c r="E1870" s="265">
        <f t="shared" si="196"/>
        <v>0</v>
      </c>
      <c r="F1870" s="265">
        <f t="shared" si="197"/>
        <v>0</v>
      </c>
      <c r="G1870" s="265">
        <f t="shared" si="198"/>
        <v>0</v>
      </c>
      <c r="H1870" s="265">
        <f t="shared" si="199"/>
        <v>0</v>
      </c>
      <c r="I1870" s="265">
        <f t="shared" si="200"/>
        <v>0</v>
      </c>
    </row>
    <row r="1871" spans="5:9" ht="17.25" customHeight="1" x14ac:dyDescent="0.3">
      <c r="E1871" s="265">
        <f t="shared" si="196"/>
        <v>0</v>
      </c>
      <c r="F1871" s="265">
        <f t="shared" si="197"/>
        <v>0</v>
      </c>
      <c r="G1871" s="265">
        <f t="shared" si="198"/>
        <v>0</v>
      </c>
      <c r="H1871" s="265">
        <f t="shared" si="199"/>
        <v>0</v>
      </c>
      <c r="I1871" s="265">
        <f t="shared" si="200"/>
        <v>0</v>
      </c>
    </row>
    <row r="1872" spans="5:9" ht="17.25" customHeight="1" x14ac:dyDescent="0.3">
      <c r="E1872" s="265">
        <f t="shared" si="196"/>
        <v>0</v>
      </c>
      <c r="F1872" s="265">
        <f t="shared" si="197"/>
        <v>0</v>
      </c>
      <c r="G1872" s="265">
        <f t="shared" si="198"/>
        <v>0</v>
      </c>
      <c r="H1872" s="265">
        <f t="shared" si="199"/>
        <v>0</v>
      </c>
      <c r="I1872" s="265">
        <f t="shared" si="200"/>
        <v>0</v>
      </c>
    </row>
    <row r="1873" spans="5:9" ht="17.25" customHeight="1" x14ac:dyDescent="0.3">
      <c r="E1873" s="265">
        <f t="shared" si="196"/>
        <v>0</v>
      </c>
      <c r="F1873" s="265">
        <f t="shared" si="197"/>
        <v>0</v>
      </c>
      <c r="G1873" s="265">
        <f t="shared" si="198"/>
        <v>0</v>
      </c>
      <c r="H1873" s="265">
        <f t="shared" si="199"/>
        <v>0</v>
      </c>
      <c r="I1873" s="265">
        <f t="shared" si="200"/>
        <v>0</v>
      </c>
    </row>
    <row r="1874" spans="5:9" ht="17.25" customHeight="1" x14ac:dyDescent="0.3">
      <c r="E1874" s="265">
        <f t="shared" si="196"/>
        <v>0</v>
      </c>
      <c r="F1874" s="265">
        <f t="shared" si="197"/>
        <v>0</v>
      </c>
      <c r="G1874" s="265">
        <f t="shared" si="198"/>
        <v>0</v>
      </c>
      <c r="H1874" s="265">
        <f t="shared" si="199"/>
        <v>0</v>
      </c>
      <c r="I1874" s="265">
        <f t="shared" si="200"/>
        <v>0</v>
      </c>
    </row>
    <row r="1875" spans="5:9" ht="17.25" customHeight="1" x14ac:dyDescent="0.3">
      <c r="E1875" s="265">
        <f t="shared" si="196"/>
        <v>0</v>
      </c>
      <c r="F1875" s="265">
        <f t="shared" si="197"/>
        <v>0</v>
      </c>
      <c r="G1875" s="265">
        <f t="shared" si="198"/>
        <v>0</v>
      </c>
      <c r="H1875" s="265">
        <f t="shared" si="199"/>
        <v>0</v>
      </c>
      <c r="I1875" s="265">
        <f t="shared" si="200"/>
        <v>0</v>
      </c>
    </row>
    <row r="1876" spans="5:9" ht="17.25" customHeight="1" x14ac:dyDescent="0.3">
      <c r="E1876" s="265">
        <f t="shared" si="196"/>
        <v>0</v>
      </c>
      <c r="F1876" s="265">
        <f t="shared" si="197"/>
        <v>0</v>
      </c>
      <c r="G1876" s="265">
        <f t="shared" si="198"/>
        <v>0</v>
      </c>
      <c r="H1876" s="265">
        <f t="shared" si="199"/>
        <v>0</v>
      </c>
      <c r="I1876" s="265">
        <f t="shared" si="200"/>
        <v>0</v>
      </c>
    </row>
    <row r="1877" spans="5:9" ht="17.25" customHeight="1" x14ac:dyDescent="0.3">
      <c r="E1877" s="265">
        <f t="shared" si="196"/>
        <v>0</v>
      </c>
      <c r="F1877" s="265">
        <f t="shared" si="197"/>
        <v>0</v>
      </c>
      <c r="G1877" s="265">
        <f t="shared" si="198"/>
        <v>0</v>
      </c>
      <c r="H1877" s="265">
        <f t="shared" si="199"/>
        <v>0</v>
      </c>
      <c r="I1877" s="265">
        <f t="shared" si="200"/>
        <v>0</v>
      </c>
    </row>
    <row r="1878" spans="5:9" ht="17.25" customHeight="1" x14ac:dyDescent="0.3">
      <c r="E1878" s="265">
        <f t="shared" si="196"/>
        <v>0</v>
      </c>
      <c r="F1878" s="265">
        <f t="shared" si="197"/>
        <v>0</v>
      </c>
      <c r="G1878" s="265">
        <f t="shared" si="198"/>
        <v>0</v>
      </c>
      <c r="H1878" s="265">
        <f t="shared" si="199"/>
        <v>0</v>
      </c>
      <c r="I1878" s="265">
        <f t="shared" si="200"/>
        <v>0</v>
      </c>
    </row>
    <row r="1879" spans="5:9" ht="17.25" customHeight="1" x14ac:dyDescent="0.3">
      <c r="E1879" s="265">
        <f t="shared" si="196"/>
        <v>0</v>
      </c>
      <c r="F1879" s="265">
        <f t="shared" si="197"/>
        <v>0</v>
      </c>
      <c r="G1879" s="265">
        <f t="shared" si="198"/>
        <v>0</v>
      </c>
      <c r="H1879" s="265">
        <f t="shared" si="199"/>
        <v>0</v>
      </c>
      <c r="I1879" s="265">
        <f t="shared" si="200"/>
        <v>0</v>
      </c>
    </row>
    <row r="1880" spans="5:9" ht="17.25" customHeight="1" x14ac:dyDescent="0.3">
      <c r="E1880" s="265">
        <f t="shared" si="196"/>
        <v>0</v>
      </c>
      <c r="F1880" s="265">
        <f t="shared" si="197"/>
        <v>0</v>
      </c>
      <c r="G1880" s="265">
        <f t="shared" si="198"/>
        <v>0</v>
      </c>
      <c r="H1880" s="265">
        <f t="shared" si="199"/>
        <v>0</v>
      </c>
      <c r="I1880" s="265">
        <f t="shared" si="200"/>
        <v>0</v>
      </c>
    </row>
    <row r="1881" spans="5:9" ht="17.25" customHeight="1" x14ac:dyDescent="0.3">
      <c r="E1881" s="265">
        <f t="shared" si="196"/>
        <v>0</v>
      </c>
      <c r="F1881" s="265">
        <f t="shared" si="197"/>
        <v>0</v>
      </c>
      <c r="G1881" s="265">
        <f t="shared" si="198"/>
        <v>0</v>
      </c>
      <c r="H1881" s="265">
        <f t="shared" si="199"/>
        <v>0</v>
      </c>
      <c r="I1881" s="265">
        <f t="shared" si="200"/>
        <v>0</v>
      </c>
    </row>
    <row r="1882" spans="5:9" ht="17.25" customHeight="1" x14ac:dyDescent="0.3">
      <c r="E1882" s="265">
        <f t="shared" si="196"/>
        <v>0</v>
      </c>
      <c r="F1882" s="265">
        <f t="shared" si="197"/>
        <v>0</v>
      </c>
      <c r="G1882" s="265">
        <f t="shared" si="198"/>
        <v>0</v>
      </c>
      <c r="H1882" s="265">
        <f t="shared" si="199"/>
        <v>0</v>
      </c>
      <c r="I1882" s="265">
        <f t="shared" si="200"/>
        <v>0</v>
      </c>
    </row>
    <row r="1883" spans="5:9" ht="17.25" customHeight="1" x14ac:dyDescent="0.3">
      <c r="E1883" s="265">
        <f t="shared" si="196"/>
        <v>0</v>
      </c>
      <c r="F1883" s="265">
        <f t="shared" si="197"/>
        <v>0</v>
      </c>
      <c r="G1883" s="265">
        <f t="shared" si="198"/>
        <v>0</v>
      </c>
      <c r="H1883" s="265">
        <f t="shared" si="199"/>
        <v>0</v>
      </c>
      <c r="I1883" s="265">
        <f t="shared" si="200"/>
        <v>0</v>
      </c>
    </row>
    <row r="1884" spans="5:9" ht="17.25" customHeight="1" x14ac:dyDescent="0.3">
      <c r="E1884" s="265">
        <f t="shared" si="196"/>
        <v>0</v>
      </c>
      <c r="F1884" s="265">
        <f t="shared" si="197"/>
        <v>0</v>
      </c>
      <c r="G1884" s="265">
        <f t="shared" si="198"/>
        <v>0</v>
      </c>
      <c r="H1884" s="265">
        <f t="shared" si="199"/>
        <v>0</v>
      </c>
      <c r="I1884" s="265">
        <f t="shared" si="200"/>
        <v>0</v>
      </c>
    </row>
    <row r="1885" spans="5:9" ht="17.25" customHeight="1" x14ac:dyDescent="0.3">
      <c r="E1885" s="265">
        <f t="shared" si="196"/>
        <v>0</v>
      </c>
      <c r="F1885" s="265">
        <f t="shared" si="197"/>
        <v>0</v>
      </c>
      <c r="G1885" s="265">
        <f t="shared" si="198"/>
        <v>0</v>
      </c>
      <c r="H1885" s="265">
        <f t="shared" si="199"/>
        <v>0</v>
      </c>
      <c r="I1885" s="265">
        <f t="shared" si="200"/>
        <v>0</v>
      </c>
    </row>
    <row r="1886" spans="5:9" ht="17.25" customHeight="1" x14ac:dyDescent="0.3">
      <c r="E1886" s="265">
        <f t="shared" si="196"/>
        <v>0</v>
      </c>
      <c r="F1886" s="265">
        <f t="shared" si="197"/>
        <v>0</v>
      </c>
      <c r="G1886" s="265">
        <f t="shared" si="198"/>
        <v>0</v>
      </c>
      <c r="H1886" s="265">
        <f t="shared" si="199"/>
        <v>0</v>
      </c>
      <c r="I1886" s="265">
        <f t="shared" si="200"/>
        <v>0</v>
      </c>
    </row>
    <row r="1887" spans="5:9" ht="17.25" customHeight="1" x14ac:dyDescent="0.3">
      <c r="E1887" s="265">
        <f t="shared" si="196"/>
        <v>0</v>
      </c>
      <c r="F1887" s="265">
        <f t="shared" si="197"/>
        <v>0</v>
      </c>
      <c r="G1887" s="265">
        <f t="shared" si="198"/>
        <v>0</v>
      </c>
      <c r="H1887" s="265">
        <f t="shared" si="199"/>
        <v>0</v>
      </c>
      <c r="I1887" s="265">
        <f t="shared" si="200"/>
        <v>0</v>
      </c>
    </row>
    <row r="1888" spans="5:9" ht="17.25" customHeight="1" x14ac:dyDescent="0.3">
      <c r="E1888" s="265">
        <f t="shared" si="196"/>
        <v>0</v>
      </c>
      <c r="F1888" s="265">
        <f t="shared" si="197"/>
        <v>0</v>
      </c>
      <c r="G1888" s="265">
        <f t="shared" si="198"/>
        <v>0</v>
      </c>
      <c r="H1888" s="265">
        <f t="shared" si="199"/>
        <v>0</v>
      </c>
      <c r="I1888" s="265">
        <f t="shared" si="200"/>
        <v>0</v>
      </c>
    </row>
    <row r="1889" spans="5:9" ht="17.25" customHeight="1" x14ac:dyDescent="0.3">
      <c r="E1889" s="265">
        <f t="shared" si="196"/>
        <v>0</v>
      </c>
      <c r="F1889" s="265">
        <f t="shared" si="197"/>
        <v>0</v>
      </c>
      <c r="G1889" s="265">
        <f t="shared" si="198"/>
        <v>0</v>
      </c>
      <c r="H1889" s="265">
        <f t="shared" si="199"/>
        <v>0</v>
      </c>
      <c r="I1889" s="265">
        <f t="shared" si="200"/>
        <v>0</v>
      </c>
    </row>
    <row r="1890" spans="5:9" ht="17.25" customHeight="1" x14ac:dyDescent="0.3">
      <c r="E1890" s="265">
        <f t="shared" si="196"/>
        <v>0</v>
      </c>
      <c r="F1890" s="265">
        <f t="shared" si="197"/>
        <v>0</v>
      </c>
      <c r="G1890" s="265">
        <f t="shared" si="198"/>
        <v>0</v>
      </c>
      <c r="H1890" s="265">
        <f t="shared" si="199"/>
        <v>0</v>
      </c>
      <c r="I1890" s="265">
        <f t="shared" si="200"/>
        <v>0</v>
      </c>
    </row>
    <row r="1891" spans="5:9" ht="17.25" customHeight="1" x14ac:dyDescent="0.3">
      <c r="E1891" s="265">
        <f t="shared" si="196"/>
        <v>0</v>
      </c>
      <c r="F1891" s="265">
        <f t="shared" si="197"/>
        <v>0</v>
      </c>
      <c r="G1891" s="265">
        <f t="shared" si="198"/>
        <v>0</v>
      </c>
      <c r="H1891" s="265">
        <f t="shared" si="199"/>
        <v>0</v>
      </c>
      <c r="I1891" s="265">
        <f t="shared" si="200"/>
        <v>0</v>
      </c>
    </row>
    <row r="1892" spans="5:9" ht="17.25" customHeight="1" x14ac:dyDescent="0.3">
      <c r="E1892" s="265">
        <f t="shared" si="196"/>
        <v>0</v>
      </c>
      <c r="F1892" s="265">
        <f t="shared" si="197"/>
        <v>0</v>
      </c>
      <c r="G1892" s="265">
        <f t="shared" si="198"/>
        <v>0</v>
      </c>
      <c r="H1892" s="265">
        <f t="shared" si="199"/>
        <v>0</v>
      </c>
      <c r="I1892" s="265">
        <f t="shared" si="200"/>
        <v>0</v>
      </c>
    </row>
    <row r="1893" spans="5:9" ht="17.25" customHeight="1" x14ac:dyDescent="0.3">
      <c r="E1893" s="265">
        <f t="shared" si="196"/>
        <v>0</v>
      </c>
      <c r="F1893" s="265">
        <f t="shared" si="197"/>
        <v>0</v>
      </c>
      <c r="G1893" s="265">
        <f t="shared" si="198"/>
        <v>0</v>
      </c>
      <c r="H1893" s="265">
        <f t="shared" si="199"/>
        <v>0</v>
      </c>
      <c r="I1893" s="265">
        <f t="shared" si="200"/>
        <v>0</v>
      </c>
    </row>
    <row r="1894" spans="5:9" ht="17.25" customHeight="1" x14ac:dyDescent="0.3">
      <c r="E1894" s="265">
        <f t="shared" si="196"/>
        <v>0</v>
      </c>
      <c r="F1894" s="265">
        <f t="shared" si="197"/>
        <v>0</v>
      </c>
      <c r="G1894" s="265">
        <f t="shared" si="198"/>
        <v>0</v>
      </c>
      <c r="H1894" s="265">
        <f t="shared" si="199"/>
        <v>0</v>
      </c>
      <c r="I1894" s="265">
        <f t="shared" si="200"/>
        <v>0</v>
      </c>
    </row>
    <row r="1895" spans="5:9" ht="17.25" customHeight="1" x14ac:dyDescent="0.3">
      <c r="E1895" s="265">
        <f t="shared" si="196"/>
        <v>0</v>
      </c>
      <c r="F1895" s="265">
        <f t="shared" si="197"/>
        <v>0</v>
      </c>
      <c r="G1895" s="265">
        <f t="shared" si="198"/>
        <v>0</v>
      </c>
      <c r="H1895" s="265">
        <f t="shared" si="199"/>
        <v>0</v>
      </c>
      <c r="I1895" s="265">
        <f t="shared" si="200"/>
        <v>0</v>
      </c>
    </row>
    <row r="1896" spans="5:9" ht="17.25" customHeight="1" x14ac:dyDescent="0.3">
      <c r="E1896" s="265">
        <f t="shared" si="196"/>
        <v>0</v>
      </c>
      <c r="F1896" s="265">
        <f t="shared" si="197"/>
        <v>0</v>
      </c>
      <c r="G1896" s="265">
        <f t="shared" si="198"/>
        <v>0</v>
      </c>
      <c r="H1896" s="265">
        <f t="shared" si="199"/>
        <v>0</v>
      </c>
      <c r="I1896" s="265">
        <f t="shared" si="200"/>
        <v>0</v>
      </c>
    </row>
    <row r="1897" spans="5:9" ht="17.25" customHeight="1" x14ac:dyDescent="0.3">
      <c r="E1897" s="265">
        <f t="shared" si="196"/>
        <v>0</v>
      </c>
      <c r="F1897" s="265">
        <f t="shared" si="197"/>
        <v>0</v>
      </c>
      <c r="G1897" s="265">
        <f t="shared" si="198"/>
        <v>0</v>
      </c>
      <c r="H1897" s="265">
        <f t="shared" si="199"/>
        <v>0</v>
      </c>
      <c r="I1897" s="265">
        <f t="shared" si="200"/>
        <v>0</v>
      </c>
    </row>
    <row r="1898" spans="5:9" ht="17.25" customHeight="1" x14ac:dyDescent="0.3">
      <c r="E1898" s="265">
        <f t="shared" si="196"/>
        <v>0</v>
      </c>
      <c r="F1898" s="265">
        <f t="shared" si="197"/>
        <v>0</v>
      </c>
      <c r="G1898" s="265">
        <f t="shared" si="198"/>
        <v>0</v>
      </c>
      <c r="H1898" s="265">
        <f t="shared" si="199"/>
        <v>0</v>
      </c>
      <c r="I1898" s="265">
        <f t="shared" si="200"/>
        <v>0</v>
      </c>
    </row>
    <row r="1899" spans="5:9" ht="17.25" customHeight="1" x14ac:dyDescent="0.3">
      <c r="E1899" s="265">
        <f t="shared" si="196"/>
        <v>0</v>
      </c>
      <c r="F1899" s="265">
        <f t="shared" si="197"/>
        <v>0</v>
      </c>
      <c r="G1899" s="265">
        <f t="shared" si="198"/>
        <v>0</v>
      </c>
      <c r="H1899" s="265">
        <f t="shared" si="199"/>
        <v>0</v>
      </c>
      <c r="I1899" s="265">
        <f t="shared" si="200"/>
        <v>0</v>
      </c>
    </row>
    <row r="1900" spans="5:9" ht="17.25" customHeight="1" x14ac:dyDescent="0.3">
      <c r="E1900" s="265">
        <f t="shared" si="196"/>
        <v>0</v>
      </c>
      <c r="F1900" s="265">
        <f t="shared" si="197"/>
        <v>0</v>
      </c>
      <c r="G1900" s="265">
        <f t="shared" si="198"/>
        <v>0</v>
      </c>
      <c r="H1900" s="265">
        <f t="shared" si="199"/>
        <v>0</v>
      </c>
      <c r="I1900" s="265">
        <f t="shared" si="200"/>
        <v>0</v>
      </c>
    </row>
    <row r="1901" spans="5:9" ht="17.25" customHeight="1" x14ac:dyDescent="0.3">
      <c r="E1901" s="265">
        <f t="shared" si="196"/>
        <v>0</v>
      </c>
      <c r="F1901" s="265">
        <f t="shared" si="197"/>
        <v>0</v>
      </c>
      <c r="G1901" s="265">
        <f t="shared" si="198"/>
        <v>0</v>
      </c>
      <c r="H1901" s="265">
        <f t="shared" si="199"/>
        <v>0</v>
      </c>
      <c r="I1901" s="265">
        <f t="shared" si="200"/>
        <v>0</v>
      </c>
    </row>
    <row r="1902" spans="5:9" ht="17.25" customHeight="1" x14ac:dyDescent="0.3">
      <c r="E1902" s="265">
        <f t="shared" si="196"/>
        <v>0</v>
      </c>
      <c r="F1902" s="265">
        <f t="shared" si="197"/>
        <v>0</v>
      </c>
      <c r="G1902" s="265">
        <f t="shared" si="198"/>
        <v>0</v>
      </c>
      <c r="H1902" s="265">
        <f t="shared" si="199"/>
        <v>0</v>
      </c>
      <c r="I1902" s="265">
        <f t="shared" si="200"/>
        <v>0</v>
      </c>
    </row>
    <row r="1903" spans="5:9" ht="17.25" customHeight="1" x14ac:dyDescent="0.3">
      <c r="E1903" s="265">
        <f t="shared" si="196"/>
        <v>0</v>
      </c>
      <c r="F1903" s="265">
        <f t="shared" si="197"/>
        <v>0</v>
      </c>
      <c r="G1903" s="265">
        <f t="shared" si="198"/>
        <v>0</v>
      </c>
      <c r="H1903" s="265">
        <f t="shared" si="199"/>
        <v>0</v>
      </c>
      <c r="I1903" s="265">
        <f t="shared" si="200"/>
        <v>0</v>
      </c>
    </row>
    <row r="1904" spans="5:9" ht="17.25" customHeight="1" x14ac:dyDescent="0.3">
      <c r="E1904" s="265">
        <f t="shared" si="196"/>
        <v>0</v>
      </c>
      <c r="F1904" s="265">
        <f t="shared" si="197"/>
        <v>0</v>
      </c>
      <c r="G1904" s="265">
        <f t="shared" si="198"/>
        <v>0</v>
      </c>
      <c r="H1904" s="265">
        <f t="shared" si="199"/>
        <v>0</v>
      </c>
      <c r="I1904" s="265">
        <f t="shared" si="200"/>
        <v>0</v>
      </c>
    </row>
    <row r="1905" spans="5:9" ht="17.25" customHeight="1" x14ac:dyDescent="0.3">
      <c r="E1905" s="265">
        <f t="shared" si="196"/>
        <v>0</v>
      </c>
      <c r="F1905" s="265">
        <f t="shared" si="197"/>
        <v>0</v>
      </c>
      <c r="G1905" s="265">
        <f t="shared" si="198"/>
        <v>0</v>
      </c>
      <c r="H1905" s="265">
        <f t="shared" si="199"/>
        <v>0</v>
      </c>
      <c r="I1905" s="265">
        <f t="shared" si="200"/>
        <v>0</v>
      </c>
    </row>
    <row r="1906" spans="5:9" ht="17.25" customHeight="1" x14ac:dyDescent="0.3">
      <c r="E1906" s="265">
        <f t="shared" si="196"/>
        <v>0</v>
      </c>
      <c r="F1906" s="265">
        <f t="shared" si="197"/>
        <v>0</v>
      </c>
      <c r="G1906" s="265">
        <f t="shared" si="198"/>
        <v>0</v>
      </c>
      <c r="H1906" s="265">
        <f t="shared" si="199"/>
        <v>0</v>
      </c>
      <c r="I1906" s="265">
        <f t="shared" si="200"/>
        <v>0</v>
      </c>
    </row>
    <row r="1907" spans="5:9" ht="17.25" customHeight="1" x14ac:dyDescent="0.3">
      <c r="E1907" s="265">
        <f t="shared" si="196"/>
        <v>0</v>
      </c>
      <c r="F1907" s="265">
        <f t="shared" si="197"/>
        <v>0</v>
      </c>
      <c r="G1907" s="265">
        <f t="shared" si="198"/>
        <v>0</v>
      </c>
      <c r="H1907" s="265">
        <f t="shared" si="199"/>
        <v>0</v>
      </c>
      <c r="I1907" s="265">
        <f t="shared" si="200"/>
        <v>0</v>
      </c>
    </row>
    <row r="1908" spans="5:9" ht="17.25" customHeight="1" x14ac:dyDescent="0.3">
      <c r="E1908" s="265">
        <f t="shared" si="196"/>
        <v>0</v>
      </c>
      <c r="F1908" s="265">
        <f t="shared" si="197"/>
        <v>0</v>
      </c>
      <c r="G1908" s="265">
        <f t="shared" si="198"/>
        <v>0</v>
      </c>
      <c r="H1908" s="265">
        <f t="shared" si="199"/>
        <v>0</v>
      </c>
      <c r="I1908" s="265">
        <f t="shared" si="200"/>
        <v>0</v>
      </c>
    </row>
    <row r="1909" spans="5:9" ht="17.25" customHeight="1" x14ac:dyDescent="0.3">
      <c r="E1909" s="265">
        <f t="shared" si="196"/>
        <v>0</v>
      </c>
      <c r="F1909" s="265">
        <f t="shared" si="197"/>
        <v>0</v>
      </c>
      <c r="G1909" s="265">
        <f t="shared" si="198"/>
        <v>0</v>
      </c>
      <c r="H1909" s="265">
        <f t="shared" si="199"/>
        <v>0</v>
      </c>
      <c r="I1909" s="265">
        <f t="shared" si="200"/>
        <v>0</v>
      </c>
    </row>
    <row r="1910" spans="5:9" ht="17.25" customHeight="1" x14ac:dyDescent="0.3">
      <c r="E1910" s="265">
        <f t="shared" si="196"/>
        <v>0</v>
      </c>
      <c r="F1910" s="265">
        <f t="shared" si="197"/>
        <v>0</v>
      </c>
      <c r="G1910" s="265">
        <f t="shared" si="198"/>
        <v>0</v>
      </c>
      <c r="H1910" s="265">
        <f t="shared" si="199"/>
        <v>0</v>
      </c>
      <c r="I1910" s="265">
        <f t="shared" si="200"/>
        <v>0</v>
      </c>
    </row>
    <row r="1911" spans="5:9" ht="17.25" customHeight="1" x14ac:dyDescent="0.3">
      <c r="E1911" s="265">
        <f t="shared" si="196"/>
        <v>0</v>
      </c>
      <c r="F1911" s="265">
        <f t="shared" si="197"/>
        <v>0</v>
      </c>
      <c r="G1911" s="265">
        <f t="shared" si="198"/>
        <v>0</v>
      </c>
      <c r="H1911" s="265">
        <f t="shared" si="199"/>
        <v>0</v>
      </c>
      <c r="I1911" s="265">
        <f t="shared" si="200"/>
        <v>0</v>
      </c>
    </row>
    <row r="1912" spans="5:9" ht="17.25" customHeight="1" x14ac:dyDescent="0.3">
      <c r="E1912" s="265">
        <f t="shared" si="196"/>
        <v>0</v>
      </c>
      <c r="F1912" s="265">
        <f t="shared" si="197"/>
        <v>0</v>
      </c>
      <c r="G1912" s="265">
        <f t="shared" si="198"/>
        <v>0</v>
      </c>
      <c r="H1912" s="265">
        <f t="shared" si="199"/>
        <v>0</v>
      </c>
      <c r="I1912" s="265">
        <f t="shared" si="200"/>
        <v>0</v>
      </c>
    </row>
    <row r="1913" spans="5:9" ht="17.25" customHeight="1" x14ac:dyDescent="0.3">
      <c r="E1913" s="265">
        <f t="shared" si="196"/>
        <v>0</v>
      </c>
      <c r="F1913" s="265">
        <f t="shared" si="197"/>
        <v>0</v>
      </c>
      <c r="G1913" s="265">
        <f t="shared" si="198"/>
        <v>0</v>
      </c>
      <c r="H1913" s="265">
        <f t="shared" si="199"/>
        <v>0</v>
      </c>
      <c r="I1913" s="265">
        <f t="shared" si="200"/>
        <v>0</v>
      </c>
    </row>
    <row r="1914" spans="5:9" ht="17.25" customHeight="1" x14ac:dyDescent="0.3">
      <c r="E1914" s="265">
        <f t="shared" si="196"/>
        <v>0</v>
      </c>
      <c r="F1914" s="265">
        <f t="shared" si="197"/>
        <v>0</v>
      </c>
      <c r="G1914" s="265">
        <f t="shared" si="198"/>
        <v>0</v>
      </c>
      <c r="H1914" s="265">
        <f t="shared" si="199"/>
        <v>0</v>
      </c>
      <c r="I1914" s="265">
        <f t="shared" si="200"/>
        <v>0</v>
      </c>
    </row>
    <row r="1915" spans="5:9" ht="17.25" customHeight="1" x14ac:dyDescent="0.3">
      <c r="E1915" s="265">
        <f t="shared" si="196"/>
        <v>0</v>
      </c>
      <c r="F1915" s="265">
        <f t="shared" si="197"/>
        <v>0</v>
      </c>
      <c r="G1915" s="265">
        <f t="shared" si="198"/>
        <v>0</v>
      </c>
      <c r="H1915" s="265">
        <f t="shared" si="199"/>
        <v>0</v>
      </c>
      <c r="I1915" s="265">
        <f t="shared" si="200"/>
        <v>0</v>
      </c>
    </row>
    <row r="1916" spans="5:9" ht="17.25" customHeight="1" x14ac:dyDescent="0.3">
      <c r="E1916" s="265">
        <f t="shared" si="196"/>
        <v>0</v>
      </c>
      <c r="F1916" s="265">
        <f t="shared" si="197"/>
        <v>0</v>
      </c>
      <c r="G1916" s="265">
        <f t="shared" si="198"/>
        <v>0</v>
      </c>
      <c r="H1916" s="265">
        <f t="shared" si="199"/>
        <v>0</v>
      </c>
      <c r="I1916" s="265">
        <f t="shared" si="200"/>
        <v>0</v>
      </c>
    </row>
    <row r="1917" spans="5:9" ht="17.25" customHeight="1" x14ac:dyDescent="0.3">
      <c r="E1917" s="265">
        <f t="shared" si="196"/>
        <v>0</v>
      </c>
      <c r="F1917" s="265">
        <f t="shared" si="197"/>
        <v>0</v>
      </c>
      <c r="G1917" s="265">
        <f t="shared" si="198"/>
        <v>0</v>
      </c>
      <c r="H1917" s="265">
        <f t="shared" si="199"/>
        <v>0</v>
      </c>
      <c r="I1917" s="265">
        <f t="shared" si="200"/>
        <v>0</v>
      </c>
    </row>
    <row r="1918" spans="5:9" ht="17.25" customHeight="1" x14ac:dyDescent="0.3">
      <c r="E1918" s="265">
        <f t="shared" si="196"/>
        <v>0</v>
      </c>
      <c r="F1918" s="265">
        <f t="shared" si="197"/>
        <v>0</v>
      </c>
      <c r="G1918" s="265">
        <f t="shared" si="198"/>
        <v>0</v>
      </c>
      <c r="H1918" s="265">
        <f t="shared" si="199"/>
        <v>0</v>
      </c>
      <c r="I1918" s="265">
        <f t="shared" si="200"/>
        <v>0</v>
      </c>
    </row>
    <row r="1919" spans="5:9" ht="17.25" customHeight="1" x14ac:dyDescent="0.3">
      <c r="E1919" s="265">
        <f t="shared" si="196"/>
        <v>0</v>
      </c>
      <c r="F1919" s="265">
        <f t="shared" si="197"/>
        <v>0</v>
      </c>
      <c r="G1919" s="265">
        <f t="shared" si="198"/>
        <v>0</v>
      </c>
      <c r="H1919" s="265">
        <f t="shared" si="199"/>
        <v>0</v>
      </c>
      <c r="I1919" s="265">
        <f t="shared" si="200"/>
        <v>0</v>
      </c>
    </row>
    <row r="1920" spans="5:9" ht="17.25" customHeight="1" x14ac:dyDescent="0.3">
      <c r="E1920" s="265">
        <f t="shared" si="196"/>
        <v>0</v>
      </c>
      <c r="F1920" s="265">
        <f t="shared" si="197"/>
        <v>0</v>
      </c>
      <c r="G1920" s="265">
        <f t="shared" si="198"/>
        <v>0</v>
      </c>
      <c r="H1920" s="265">
        <f t="shared" si="199"/>
        <v>0</v>
      </c>
      <c r="I1920" s="265">
        <f t="shared" si="200"/>
        <v>0</v>
      </c>
    </row>
    <row r="1921" spans="5:9" ht="17.25" customHeight="1" x14ac:dyDescent="0.3">
      <c r="E1921" s="265">
        <f t="shared" si="196"/>
        <v>0</v>
      </c>
      <c r="F1921" s="265">
        <f t="shared" si="197"/>
        <v>0</v>
      </c>
      <c r="G1921" s="265">
        <f t="shared" si="198"/>
        <v>0</v>
      </c>
      <c r="H1921" s="265">
        <f t="shared" si="199"/>
        <v>0</v>
      </c>
      <c r="I1921" s="265">
        <f t="shared" si="200"/>
        <v>0</v>
      </c>
    </row>
    <row r="1922" spans="5:9" ht="17.25" customHeight="1" x14ac:dyDescent="0.3">
      <c r="E1922" s="265">
        <f t="shared" si="196"/>
        <v>0</v>
      </c>
      <c r="F1922" s="265">
        <f t="shared" si="197"/>
        <v>0</v>
      </c>
      <c r="G1922" s="265">
        <f t="shared" si="198"/>
        <v>0</v>
      </c>
      <c r="H1922" s="265">
        <f t="shared" si="199"/>
        <v>0</v>
      </c>
      <c r="I1922" s="265">
        <f t="shared" si="200"/>
        <v>0</v>
      </c>
    </row>
    <row r="1923" spans="5:9" ht="17.25" customHeight="1" x14ac:dyDescent="0.3">
      <c r="E1923" s="265">
        <f t="shared" si="196"/>
        <v>0</v>
      </c>
      <c r="F1923" s="265">
        <f t="shared" si="197"/>
        <v>0</v>
      </c>
      <c r="G1923" s="265">
        <f t="shared" si="198"/>
        <v>0</v>
      </c>
      <c r="H1923" s="265">
        <f t="shared" si="199"/>
        <v>0</v>
      </c>
      <c r="I1923" s="265">
        <f t="shared" si="200"/>
        <v>0</v>
      </c>
    </row>
    <row r="1924" spans="5:9" ht="17.25" customHeight="1" x14ac:dyDescent="0.3">
      <c r="E1924" s="265">
        <f t="shared" si="196"/>
        <v>0</v>
      </c>
      <c r="F1924" s="265">
        <f t="shared" si="197"/>
        <v>0</v>
      </c>
      <c r="G1924" s="265">
        <f t="shared" si="198"/>
        <v>0</v>
      </c>
      <c r="H1924" s="265">
        <f t="shared" si="199"/>
        <v>0</v>
      </c>
      <c r="I1924" s="265">
        <f t="shared" si="200"/>
        <v>0</v>
      </c>
    </row>
    <row r="1925" spans="5:9" ht="17.25" customHeight="1" x14ac:dyDescent="0.3">
      <c r="E1925" s="265">
        <f t="shared" si="196"/>
        <v>0</v>
      </c>
      <c r="F1925" s="265">
        <f t="shared" si="197"/>
        <v>0</v>
      </c>
      <c r="G1925" s="265">
        <f t="shared" si="198"/>
        <v>0</v>
      </c>
      <c r="H1925" s="265">
        <f t="shared" si="199"/>
        <v>0</v>
      </c>
      <c r="I1925" s="265">
        <f t="shared" si="200"/>
        <v>0</v>
      </c>
    </row>
    <row r="1926" spans="5:9" ht="17.25" customHeight="1" x14ac:dyDescent="0.3">
      <c r="E1926" s="265">
        <f t="shared" si="196"/>
        <v>0</v>
      </c>
      <c r="F1926" s="265">
        <f t="shared" si="197"/>
        <v>0</v>
      </c>
      <c r="G1926" s="265">
        <f t="shared" si="198"/>
        <v>0</v>
      </c>
      <c r="H1926" s="265">
        <f t="shared" si="199"/>
        <v>0</v>
      </c>
      <c r="I1926" s="265">
        <f t="shared" si="200"/>
        <v>0</v>
      </c>
    </row>
    <row r="1927" spans="5:9" ht="17.25" customHeight="1" x14ac:dyDescent="0.3">
      <c r="E1927" s="265">
        <f t="shared" si="196"/>
        <v>0</v>
      </c>
      <c r="F1927" s="265">
        <f t="shared" si="197"/>
        <v>0</v>
      </c>
      <c r="G1927" s="265">
        <f t="shared" si="198"/>
        <v>0</v>
      </c>
      <c r="H1927" s="265">
        <f t="shared" si="199"/>
        <v>0</v>
      </c>
      <c r="I1927" s="265">
        <f t="shared" si="200"/>
        <v>0</v>
      </c>
    </row>
    <row r="1928" spans="5:9" ht="17.25" customHeight="1" x14ac:dyDescent="0.3">
      <c r="E1928" s="265">
        <f t="shared" si="196"/>
        <v>0</v>
      </c>
      <c r="F1928" s="265">
        <f t="shared" si="197"/>
        <v>0</v>
      </c>
      <c r="G1928" s="265">
        <f t="shared" si="198"/>
        <v>0</v>
      </c>
      <c r="H1928" s="265">
        <f t="shared" si="199"/>
        <v>0</v>
      </c>
      <c r="I1928" s="265">
        <f t="shared" si="200"/>
        <v>0</v>
      </c>
    </row>
    <row r="1929" spans="5:9" ht="17.25" customHeight="1" x14ac:dyDescent="0.3">
      <c r="E1929" s="265">
        <f t="shared" si="196"/>
        <v>0</v>
      </c>
      <c r="F1929" s="265">
        <f t="shared" si="197"/>
        <v>0</v>
      </c>
      <c r="G1929" s="265">
        <f t="shared" si="198"/>
        <v>0</v>
      </c>
      <c r="H1929" s="265">
        <f t="shared" si="199"/>
        <v>0</v>
      </c>
      <c r="I1929" s="265">
        <f t="shared" si="200"/>
        <v>0</v>
      </c>
    </row>
    <row r="1930" spans="5:9" ht="17.25" customHeight="1" x14ac:dyDescent="0.3">
      <c r="E1930" s="265">
        <f t="shared" si="196"/>
        <v>0</v>
      </c>
      <c r="F1930" s="265">
        <f t="shared" si="197"/>
        <v>0</v>
      </c>
      <c r="G1930" s="265">
        <f t="shared" si="198"/>
        <v>0</v>
      </c>
      <c r="H1930" s="265">
        <f t="shared" si="199"/>
        <v>0</v>
      </c>
      <c r="I1930" s="265">
        <f t="shared" si="200"/>
        <v>0</v>
      </c>
    </row>
    <row r="1931" spans="5:9" ht="17.25" customHeight="1" x14ac:dyDescent="0.3">
      <c r="E1931" s="265">
        <f t="shared" ref="E1931:E1994" si="201">SUM(F1931,G1931,H1931,I1931)</f>
        <v>0</v>
      </c>
      <c r="F1931" s="265">
        <f t="shared" ref="F1931:F1994" si="202">SUM(M1931,Q1931,AI1931,AM1931,BV1931,BZ1931,DC1931,DG1931,DS1931,DW1931,EM1931,EN1931,EO1931,EY1931,EZ1931,FA1931,GM1931,GQ1931,HL1931,HP1931,IH1931,IL1931,)</f>
        <v>0</v>
      </c>
      <c r="G1931" s="265">
        <f t="shared" ref="G1931:G1994" si="203">SUM(N1931,R1931,AJ1931,AN1931,BW1931,CA1931,DD1931,DH1931,DT1931,DX1931,EP1931,EQ1931,ER1931,FB1931,FC1931,FD1931,GN1931,GR1931,HM1931,HQ1931,II1931,IM1931,)</f>
        <v>0</v>
      </c>
      <c r="H1931" s="265">
        <f t="shared" ref="H1931:H1994" si="204">SUM(O1931,S1931,U1931,W1931,Y1931,AA1931,AK1931,AO1931,AQ1931,AS1931,AU1931,AW1931,BC1931,BE1931,AY1931,FK1931,FL1931,FM1931,FQ1931,FR1931,BX1931,CB1931,DE1931,DI1931,DU1931,DY1931,ES1931,ET1931,EU1931,FE1931,FF1931,FG1931,GO1931,GS1931,HN1931,HR1931,HT1931,HV1931,HX1931,HZ1931,IJ1931,IN1931,IP1931,IR1931,IT1931,IV1931,FS1931,FW1931,FX1931,FY1931,GC1931,GD1931,GE1931,GU1931,GW1931,GY1931,HA1931,HC1931,IB1931,IX1931,IZ1931,DK1931,DM1931,DO1931,DQ1931,IF1931,EA1931,EC1931,EE1931,EG1931,ID1931)</f>
        <v>0</v>
      </c>
      <c r="I1931" s="265">
        <f t="shared" ref="I1931:I1994" si="205">SUM(P1931,T1931,V1931,X1931,Z1931,AB1931,AL1931,AP1931,AR1931,AT1931,AV1931,AX1931,BD1931,BF1931,BY1931,CC1931,DF1931,DJ1931,DV1931,DZ1931,EV1931,EW1931,EX1931,FH1931,FI1931,FJ1931,GP1931,GT1931,HO1931,HS1931,HU1931,HW1931,HY1931,IK1931,IO1931,IQ1931,IS1931,IU1931,JA1931,AZ1931,DL1931,DN1931,DP1931,DR1931,FN1931,FO1931,FP1931,FT1931,FU1931,FV1931,FZ1931,GA1931,GB1931,GF1931,GG1931,GH1931,GV1931,GX1931,GZ1931,HB1931,HD1931,IA1931,IC1931,IG1931,IW1931,IY1931,EB1931,ED1931,EF1931,EH1931,IE1931)</f>
        <v>0</v>
      </c>
    </row>
    <row r="1932" spans="5:9" ht="17.25" customHeight="1" x14ac:dyDescent="0.3">
      <c r="E1932" s="265">
        <f t="shared" si="201"/>
        <v>0</v>
      </c>
      <c r="F1932" s="265">
        <f t="shared" si="202"/>
        <v>0</v>
      </c>
      <c r="G1932" s="265">
        <f t="shared" si="203"/>
        <v>0</v>
      </c>
      <c r="H1932" s="265">
        <f t="shared" si="204"/>
        <v>0</v>
      </c>
      <c r="I1932" s="265">
        <f t="shared" si="205"/>
        <v>0</v>
      </c>
    </row>
    <row r="1933" spans="5:9" ht="17.25" customHeight="1" x14ac:dyDescent="0.3">
      <c r="E1933" s="265">
        <f t="shared" si="201"/>
        <v>0</v>
      </c>
      <c r="F1933" s="265">
        <f t="shared" si="202"/>
        <v>0</v>
      </c>
      <c r="G1933" s="265">
        <f t="shared" si="203"/>
        <v>0</v>
      </c>
      <c r="H1933" s="265">
        <f t="shared" si="204"/>
        <v>0</v>
      </c>
      <c r="I1933" s="265">
        <f t="shared" si="205"/>
        <v>0</v>
      </c>
    </row>
    <row r="1934" spans="5:9" ht="17.25" customHeight="1" x14ac:dyDescent="0.3">
      <c r="E1934" s="265">
        <f t="shared" si="201"/>
        <v>0</v>
      </c>
      <c r="F1934" s="265">
        <f t="shared" si="202"/>
        <v>0</v>
      </c>
      <c r="G1934" s="265">
        <f t="shared" si="203"/>
        <v>0</v>
      </c>
      <c r="H1934" s="265">
        <f t="shared" si="204"/>
        <v>0</v>
      </c>
      <c r="I1934" s="265">
        <f t="shared" si="205"/>
        <v>0</v>
      </c>
    </row>
    <row r="1935" spans="5:9" ht="17.25" customHeight="1" x14ac:dyDescent="0.3">
      <c r="E1935" s="265">
        <f t="shared" si="201"/>
        <v>0</v>
      </c>
      <c r="F1935" s="265">
        <f t="shared" si="202"/>
        <v>0</v>
      </c>
      <c r="G1935" s="265">
        <f t="shared" si="203"/>
        <v>0</v>
      </c>
      <c r="H1935" s="265">
        <f t="shared" si="204"/>
        <v>0</v>
      </c>
      <c r="I1935" s="265">
        <f t="shared" si="205"/>
        <v>0</v>
      </c>
    </row>
    <row r="1936" spans="5:9" ht="17.25" customHeight="1" x14ac:dyDescent="0.3">
      <c r="E1936" s="265">
        <f t="shared" si="201"/>
        <v>0</v>
      </c>
      <c r="F1936" s="265">
        <f t="shared" si="202"/>
        <v>0</v>
      </c>
      <c r="G1936" s="265">
        <f t="shared" si="203"/>
        <v>0</v>
      </c>
      <c r="H1936" s="265">
        <f t="shared" si="204"/>
        <v>0</v>
      </c>
      <c r="I1936" s="265">
        <f t="shared" si="205"/>
        <v>0</v>
      </c>
    </row>
    <row r="1937" spans="5:9" ht="17.25" customHeight="1" x14ac:dyDescent="0.3">
      <c r="E1937" s="265">
        <f t="shared" si="201"/>
        <v>0</v>
      </c>
      <c r="F1937" s="265">
        <f t="shared" si="202"/>
        <v>0</v>
      </c>
      <c r="G1937" s="265">
        <f t="shared" si="203"/>
        <v>0</v>
      </c>
      <c r="H1937" s="265">
        <f t="shared" si="204"/>
        <v>0</v>
      </c>
      <c r="I1937" s="265">
        <f t="shared" si="205"/>
        <v>0</v>
      </c>
    </row>
    <row r="1938" spans="5:9" ht="17.25" customHeight="1" x14ac:dyDescent="0.3">
      <c r="E1938" s="265">
        <f t="shared" si="201"/>
        <v>0</v>
      </c>
      <c r="F1938" s="265">
        <f t="shared" si="202"/>
        <v>0</v>
      </c>
      <c r="G1938" s="265">
        <f t="shared" si="203"/>
        <v>0</v>
      </c>
      <c r="H1938" s="265">
        <f t="shared" si="204"/>
        <v>0</v>
      </c>
      <c r="I1938" s="265">
        <f t="shared" si="205"/>
        <v>0</v>
      </c>
    </row>
    <row r="1939" spans="5:9" ht="17.25" customHeight="1" x14ac:dyDescent="0.3">
      <c r="E1939" s="265">
        <f t="shared" si="201"/>
        <v>0</v>
      </c>
      <c r="F1939" s="265">
        <f t="shared" si="202"/>
        <v>0</v>
      </c>
      <c r="G1939" s="265">
        <f t="shared" si="203"/>
        <v>0</v>
      </c>
      <c r="H1939" s="265">
        <f t="shared" si="204"/>
        <v>0</v>
      </c>
      <c r="I1939" s="265">
        <f t="shared" si="205"/>
        <v>0</v>
      </c>
    </row>
    <row r="1940" spans="5:9" ht="17.25" customHeight="1" x14ac:dyDescent="0.3">
      <c r="E1940" s="265">
        <f t="shared" si="201"/>
        <v>0</v>
      </c>
      <c r="F1940" s="265">
        <f t="shared" si="202"/>
        <v>0</v>
      </c>
      <c r="G1940" s="265">
        <f t="shared" si="203"/>
        <v>0</v>
      </c>
      <c r="H1940" s="265">
        <f t="shared" si="204"/>
        <v>0</v>
      </c>
      <c r="I1940" s="265">
        <f t="shared" si="205"/>
        <v>0</v>
      </c>
    </row>
    <row r="1941" spans="5:9" ht="17.25" customHeight="1" x14ac:dyDescent="0.3">
      <c r="E1941" s="265">
        <f t="shared" si="201"/>
        <v>0</v>
      </c>
      <c r="F1941" s="265">
        <f t="shared" si="202"/>
        <v>0</v>
      </c>
      <c r="G1941" s="265">
        <f t="shared" si="203"/>
        <v>0</v>
      </c>
      <c r="H1941" s="265">
        <f t="shared" si="204"/>
        <v>0</v>
      </c>
      <c r="I1941" s="265">
        <f t="shared" si="205"/>
        <v>0</v>
      </c>
    </row>
    <row r="1942" spans="5:9" ht="17.25" customHeight="1" x14ac:dyDescent="0.3">
      <c r="E1942" s="265">
        <f t="shared" si="201"/>
        <v>0</v>
      </c>
      <c r="F1942" s="265">
        <f t="shared" si="202"/>
        <v>0</v>
      </c>
      <c r="G1942" s="265">
        <f t="shared" si="203"/>
        <v>0</v>
      </c>
      <c r="H1942" s="265">
        <f t="shared" si="204"/>
        <v>0</v>
      </c>
      <c r="I1942" s="265">
        <f t="shared" si="205"/>
        <v>0</v>
      </c>
    </row>
    <row r="1943" spans="5:9" ht="17.25" customHeight="1" x14ac:dyDescent="0.3">
      <c r="E1943" s="265">
        <f t="shared" si="201"/>
        <v>0</v>
      </c>
      <c r="F1943" s="265">
        <f t="shared" si="202"/>
        <v>0</v>
      </c>
      <c r="G1943" s="265">
        <f t="shared" si="203"/>
        <v>0</v>
      </c>
      <c r="H1943" s="265">
        <f t="shared" si="204"/>
        <v>0</v>
      </c>
      <c r="I1943" s="265">
        <f t="shared" si="205"/>
        <v>0</v>
      </c>
    </row>
    <row r="1944" spans="5:9" ht="17.25" customHeight="1" x14ac:dyDescent="0.3">
      <c r="E1944" s="265">
        <f t="shared" si="201"/>
        <v>0</v>
      </c>
      <c r="F1944" s="265">
        <f t="shared" si="202"/>
        <v>0</v>
      </c>
      <c r="G1944" s="265">
        <f t="shared" si="203"/>
        <v>0</v>
      </c>
      <c r="H1944" s="265">
        <f t="shared" si="204"/>
        <v>0</v>
      </c>
      <c r="I1944" s="265">
        <f t="shared" si="205"/>
        <v>0</v>
      </c>
    </row>
    <row r="1945" spans="5:9" ht="17.25" customHeight="1" x14ac:dyDescent="0.3">
      <c r="E1945" s="265">
        <f t="shared" si="201"/>
        <v>0</v>
      </c>
      <c r="F1945" s="265">
        <f t="shared" si="202"/>
        <v>0</v>
      </c>
      <c r="G1945" s="265">
        <f t="shared" si="203"/>
        <v>0</v>
      </c>
      <c r="H1945" s="265">
        <f t="shared" si="204"/>
        <v>0</v>
      </c>
      <c r="I1945" s="265">
        <f t="shared" si="205"/>
        <v>0</v>
      </c>
    </row>
    <row r="1946" spans="5:9" ht="17.25" customHeight="1" x14ac:dyDescent="0.3">
      <c r="E1946" s="265">
        <f t="shared" si="201"/>
        <v>0</v>
      </c>
      <c r="F1946" s="265">
        <f t="shared" si="202"/>
        <v>0</v>
      </c>
      <c r="G1946" s="265">
        <f t="shared" si="203"/>
        <v>0</v>
      </c>
      <c r="H1946" s="265">
        <f t="shared" si="204"/>
        <v>0</v>
      </c>
      <c r="I1946" s="265">
        <f t="shared" si="205"/>
        <v>0</v>
      </c>
    </row>
    <row r="1947" spans="5:9" ht="17.25" customHeight="1" x14ac:dyDescent="0.3">
      <c r="E1947" s="265">
        <f t="shared" si="201"/>
        <v>0</v>
      </c>
      <c r="F1947" s="265">
        <f t="shared" si="202"/>
        <v>0</v>
      </c>
      <c r="G1947" s="265">
        <f t="shared" si="203"/>
        <v>0</v>
      </c>
      <c r="H1947" s="265">
        <f t="shared" si="204"/>
        <v>0</v>
      </c>
      <c r="I1947" s="265">
        <f t="shared" si="205"/>
        <v>0</v>
      </c>
    </row>
    <row r="1948" spans="5:9" ht="17.25" customHeight="1" x14ac:dyDescent="0.3">
      <c r="E1948" s="265">
        <f t="shared" si="201"/>
        <v>0</v>
      </c>
      <c r="F1948" s="265">
        <f t="shared" si="202"/>
        <v>0</v>
      </c>
      <c r="G1948" s="265">
        <f t="shared" si="203"/>
        <v>0</v>
      </c>
      <c r="H1948" s="265">
        <f t="shared" si="204"/>
        <v>0</v>
      </c>
      <c r="I1948" s="265">
        <f t="shared" si="205"/>
        <v>0</v>
      </c>
    </row>
    <row r="1949" spans="5:9" ht="17.25" customHeight="1" x14ac:dyDescent="0.3">
      <c r="E1949" s="265">
        <f t="shared" si="201"/>
        <v>0</v>
      </c>
      <c r="F1949" s="265">
        <f t="shared" si="202"/>
        <v>0</v>
      </c>
      <c r="G1949" s="265">
        <f t="shared" si="203"/>
        <v>0</v>
      </c>
      <c r="H1949" s="265">
        <f t="shared" si="204"/>
        <v>0</v>
      </c>
      <c r="I1949" s="265">
        <f t="shared" si="205"/>
        <v>0</v>
      </c>
    </row>
    <row r="1950" spans="5:9" ht="17.25" customHeight="1" x14ac:dyDescent="0.3">
      <c r="E1950" s="265">
        <f t="shared" si="201"/>
        <v>0</v>
      </c>
      <c r="F1950" s="265">
        <f t="shared" si="202"/>
        <v>0</v>
      </c>
      <c r="G1950" s="265">
        <f t="shared" si="203"/>
        <v>0</v>
      </c>
      <c r="H1950" s="265">
        <f t="shared" si="204"/>
        <v>0</v>
      </c>
      <c r="I1950" s="265">
        <f t="shared" si="205"/>
        <v>0</v>
      </c>
    </row>
    <row r="1951" spans="5:9" ht="17.25" customHeight="1" x14ac:dyDescent="0.3">
      <c r="E1951" s="265">
        <f t="shared" si="201"/>
        <v>0</v>
      </c>
      <c r="F1951" s="265">
        <f t="shared" si="202"/>
        <v>0</v>
      </c>
      <c r="G1951" s="265">
        <f t="shared" si="203"/>
        <v>0</v>
      </c>
      <c r="H1951" s="265">
        <f t="shared" si="204"/>
        <v>0</v>
      </c>
      <c r="I1951" s="265">
        <f t="shared" si="205"/>
        <v>0</v>
      </c>
    </row>
    <row r="1952" spans="5:9" ht="17.25" customHeight="1" x14ac:dyDescent="0.3">
      <c r="E1952" s="265">
        <f t="shared" si="201"/>
        <v>0</v>
      </c>
      <c r="F1952" s="265">
        <f t="shared" si="202"/>
        <v>0</v>
      </c>
      <c r="G1952" s="265">
        <f t="shared" si="203"/>
        <v>0</v>
      </c>
      <c r="H1952" s="265">
        <f t="shared" si="204"/>
        <v>0</v>
      </c>
      <c r="I1952" s="265">
        <f t="shared" si="205"/>
        <v>0</v>
      </c>
    </row>
    <row r="1953" spans="5:9" ht="17.25" customHeight="1" x14ac:dyDescent="0.3">
      <c r="E1953" s="265">
        <f t="shared" si="201"/>
        <v>0</v>
      </c>
      <c r="F1953" s="265">
        <f t="shared" si="202"/>
        <v>0</v>
      </c>
      <c r="G1953" s="265">
        <f t="shared" si="203"/>
        <v>0</v>
      </c>
      <c r="H1953" s="265">
        <f t="shared" si="204"/>
        <v>0</v>
      </c>
      <c r="I1953" s="265">
        <f t="shared" si="205"/>
        <v>0</v>
      </c>
    </row>
    <row r="1954" spans="5:9" ht="17.25" customHeight="1" x14ac:dyDescent="0.3">
      <c r="E1954" s="265">
        <f t="shared" si="201"/>
        <v>0</v>
      </c>
      <c r="F1954" s="265">
        <f t="shared" si="202"/>
        <v>0</v>
      </c>
      <c r="G1954" s="265">
        <f t="shared" si="203"/>
        <v>0</v>
      </c>
      <c r="H1954" s="265">
        <f t="shared" si="204"/>
        <v>0</v>
      </c>
      <c r="I1954" s="265">
        <f t="shared" si="205"/>
        <v>0</v>
      </c>
    </row>
    <row r="1955" spans="5:9" ht="17.25" customHeight="1" x14ac:dyDescent="0.3">
      <c r="E1955" s="265">
        <f t="shared" si="201"/>
        <v>0</v>
      </c>
      <c r="F1955" s="265">
        <f t="shared" si="202"/>
        <v>0</v>
      </c>
      <c r="G1955" s="265">
        <f t="shared" si="203"/>
        <v>0</v>
      </c>
      <c r="H1955" s="265">
        <f t="shared" si="204"/>
        <v>0</v>
      </c>
      <c r="I1955" s="265">
        <f t="shared" si="205"/>
        <v>0</v>
      </c>
    </row>
    <row r="1956" spans="5:9" ht="17.25" customHeight="1" x14ac:dyDescent="0.3">
      <c r="E1956" s="265">
        <f t="shared" si="201"/>
        <v>0</v>
      </c>
      <c r="F1956" s="265">
        <f t="shared" si="202"/>
        <v>0</v>
      </c>
      <c r="G1956" s="265">
        <f t="shared" si="203"/>
        <v>0</v>
      </c>
      <c r="H1956" s="265">
        <f t="shared" si="204"/>
        <v>0</v>
      </c>
      <c r="I1956" s="265">
        <f t="shared" si="205"/>
        <v>0</v>
      </c>
    </row>
    <row r="1957" spans="5:9" ht="17.25" customHeight="1" x14ac:dyDescent="0.3">
      <c r="E1957" s="265">
        <f t="shared" si="201"/>
        <v>0</v>
      </c>
      <c r="F1957" s="265">
        <f t="shared" si="202"/>
        <v>0</v>
      </c>
      <c r="G1957" s="265">
        <f t="shared" si="203"/>
        <v>0</v>
      </c>
      <c r="H1957" s="265">
        <f t="shared" si="204"/>
        <v>0</v>
      </c>
      <c r="I1957" s="265">
        <f t="shared" si="205"/>
        <v>0</v>
      </c>
    </row>
    <row r="1958" spans="5:9" ht="17.25" customHeight="1" x14ac:dyDescent="0.3">
      <c r="E1958" s="265">
        <f t="shared" si="201"/>
        <v>0</v>
      </c>
      <c r="F1958" s="265">
        <f t="shared" si="202"/>
        <v>0</v>
      </c>
      <c r="G1958" s="265">
        <f t="shared" si="203"/>
        <v>0</v>
      </c>
      <c r="H1958" s="265">
        <f t="shared" si="204"/>
        <v>0</v>
      </c>
      <c r="I1958" s="265">
        <f t="shared" si="205"/>
        <v>0</v>
      </c>
    </row>
    <row r="1959" spans="5:9" ht="17.25" customHeight="1" x14ac:dyDescent="0.3">
      <c r="E1959" s="265">
        <f t="shared" si="201"/>
        <v>0</v>
      </c>
      <c r="F1959" s="265">
        <f t="shared" si="202"/>
        <v>0</v>
      </c>
      <c r="G1959" s="265">
        <f t="shared" si="203"/>
        <v>0</v>
      </c>
      <c r="H1959" s="265">
        <f t="shared" si="204"/>
        <v>0</v>
      </c>
      <c r="I1959" s="265">
        <f t="shared" si="205"/>
        <v>0</v>
      </c>
    </row>
    <row r="1960" spans="5:9" ht="17.25" customHeight="1" x14ac:dyDescent="0.3">
      <c r="E1960" s="265">
        <f t="shared" si="201"/>
        <v>0</v>
      </c>
      <c r="F1960" s="265">
        <f t="shared" si="202"/>
        <v>0</v>
      </c>
      <c r="G1960" s="265">
        <f t="shared" si="203"/>
        <v>0</v>
      </c>
      <c r="H1960" s="265">
        <f t="shared" si="204"/>
        <v>0</v>
      </c>
      <c r="I1960" s="265">
        <f t="shared" si="205"/>
        <v>0</v>
      </c>
    </row>
    <row r="1961" spans="5:9" ht="17.25" customHeight="1" x14ac:dyDescent="0.3">
      <c r="E1961" s="265">
        <f t="shared" si="201"/>
        <v>0</v>
      </c>
      <c r="F1961" s="265">
        <f t="shared" si="202"/>
        <v>0</v>
      </c>
      <c r="G1961" s="265">
        <f t="shared" si="203"/>
        <v>0</v>
      </c>
      <c r="H1961" s="265">
        <f t="shared" si="204"/>
        <v>0</v>
      </c>
      <c r="I1961" s="265">
        <f t="shared" si="205"/>
        <v>0</v>
      </c>
    </row>
    <row r="1962" spans="5:9" ht="17.25" customHeight="1" x14ac:dyDescent="0.3">
      <c r="E1962" s="265">
        <f t="shared" si="201"/>
        <v>0</v>
      </c>
      <c r="F1962" s="265">
        <f t="shared" si="202"/>
        <v>0</v>
      </c>
      <c r="G1962" s="265">
        <f t="shared" si="203"/>
        <v>0</v>
      </c>
      <c r="H1962" s="265">
        <f t="shared" si="204"/>
        <v>0</v>
      </c>
      <c r="I1962" s="265">
        <f t="shared" si="205"/>
        <v>0</v>
      </c>
    </row>
    <row r="1963" spans="5:9" ht="17.25" customHeight="1" x14ac:dyDescent="0.3">
      <c r="E1963" s="265">
        <f t="shared" si="201"/>
        <v>0</v>
      </c>
      <c r="F1963" s="265">
        <f t="shared" si="202"/>
        <v>0</v>
      </c>
      <c r="G1963" s="265">
        <f t="shared" si="203"/>
        <v>0</v>
      </c>
      <c r="H1963" s="265">
        <f t="shared" si="204"/>
        <v>0</v>
      </c>
      <c r="I1963" s="265">
        <f t="shared" si="205"/>
        <v>0</v>
      </c>
    </row>
    <row r="1964" spans="5:9" ht="17.25" customHeight="1" x14ac:dyDescent="0.3">
      <c r="E1964" s="265">
        <f t="shared" si="201"/>
        <v>0</v>
      </c>
      <c r="F1964" s="265">
        <f t="shared" si="202"/>
        <v>0</v>
      </c>
      <c r="G1964" s="265">
        <f t="shared" si="203"/>
        <v>0</v>
      </c>
      <c r="H1964" s="265">
        <f t="shared" si="204"/>
        <v>0</v>
      </c>
      <c r="I1964" s="265">
        <f t="shared" si="205"/>
        <v>0</v>
      </c>
    </row>
    <row r="1965" spans="5:9" ht="17.25" customHeight="1" x14ac:dyDescent="0.3">
      <c r="E1965" s="265">
        <f t="shared" si="201"/>
        <v>0</v>
      </c>
      <c r="F1965" s="265">
        <f t="shared" si="202"/>
        <v>0</v>
      </c>
      <c r="G1965" s="265">
        <f t="shared" si="203"/>
        <v>0</v>
      </c>
      <c r="H1965" s="265">
        <f t="shared" si="204"/>
        <v>0</v>
      </c>
      <c r="I1965" s="265">
        <f t="shared" si="205"/>
        <v>0</v>
      </c>
    </row>
    <row r="1966" spans="5:9" ht="17.25" customHeight="1" x14ac:dyDescent="0.3">
      <c r="E1966" s="265">
        <f t="shared" si="201"/>
        <v>0</v>
      </c>
      <c r="F1966" s="265">
        <f t="shared" si="202"/>
        <v>0</v>
      </c>
      <c r="G1966" s="265">
        <f t="shared" si="203"/>
        <v>0</v>
      </c>
      <c r="H1966" s="265">
        <f t="shared" si="204"/>
        <v>0</v>
      </c>
      <c r="I1966" s="265">
        <f t="shared" si="205"/>
        <v>0</v>
      </c>
    </row>
    <row r="1967" spans="5:9" ht="17.25" customHeight="1" x14ac:dyDescent="0.3">
      <c r="E1967" s="265">
        <f t="shared" si="201"/>
        <v>0</v>
      </c>
      <c r="F1967" s="265">
        <f t="shared" si="202"/>
        <v>0</v>
      </c>
      <c r="G1967" s="265">
        <f t="shared" si="203"/>
        <v>0</v>
      </c>
      <c r="H1967" s="265">
        <f t="shared" si="204"/>
        <v>0</v>
      </c>
      <c r="I1967" s="265">
        <f t="shared" si="205"/>
        <v>0</v>
      </c>
    </row>
    <row r="1968" spans="5:9" ht="17.25" customHeight="1" x14ac:dyDescent="0.3">
      <c r="E1968" s="265">
        <f t="shared" si="201"/>
        <v>0</v>
      </c>
      <c r="F1968" s="265">
        <f t="shared" si="202"/>
        <v>0</v>
      </c>
      <c r="G1968" s="265">
        <f t="shared" si="203"/>
        <v>0</v>
      </c>
      <c r="H1968" s="265">
        <f t="shared" si="204"/>
        <v>0</v>
      </c>
      <c r="I1968" s="265">
        <f t="shared" si="205"/>
        <v>0</v>
      </c>
    </row>
    <row r="1969" spans="5:9" ht="17.25" customHeight="1" x14ac:dyDescent="0.3">
      <c r="E1969" s="265">
        <f t="shared" si="201"/>
        <v>0</v>
      </c>
      <c r="F1969" s="265">
        <f t="shared" si="202"/>
        <v>0</v>
      </c>
      <c r="G1969" s="265">
        <f t="shared" si="203"/>
        <v>0</v>
      </c>
      <c r="H1969" s="265">
        <f t="shared" si="204"/>
        <v>0</v>
      </c>
      <c r="I1969" s="265">
        <f t="shared" si="205"/>
        <v>0</v>
      </c>
    </row>
    <row r="1970" spans="5:9" ht="17.25" customHeight="1" x14ac:dyDescent="0.3">
      <c r="E1970" s="265">
        <f t="shared" si="201"/>
        <v>0</v>
      </c>
      <c r="F1970" s="265">
        <f t="shared" si="202"/>
        <v>0</v>
      </c>
      <c r="G1970" s="265">
        <f t="shared" si="203"/>
        <v>0</v>
      </c>
      <c r="H1970" s="265">
        <f t="shared" si="204"/>
        <v>0</v>
      </c>
      <c r="I1970" s="265">
        <f t="shared" si="205"/>
        <v>0</v>
      </c>
    </row>
    <row r="1971" spans="5:9" ht="17.25" customHeight="1" x14ac:dyDescent="0.3">
      <c r="E1971" s="265">
        <f t="shared" si="201"/>
        <v>0</v>
      </c>
      <c r="F1971" s="265">
        <f t="shared" si="202"/>
        <v>0</v>
      </c>
      <c r="G1971" s="265">
        <f t="shared" si="203"/>
        <v>0</v>
      </c>
      <c r="H1971" s="265">
        <f t="shared" si="204"/>
        <v>0</v>
      </c>
      <c r="I1971" s="265">
        <f t="shared" si="205"/>
        <v>0</v>
      </c>
    </row>
    <row r="1972" spans="5:9" ht="17.25" customHeight="1" x14ac:dyDescent="0.3">
      <c r="E1972" s="265">
        <f t="shared" si="201"/>
        <v>0</v>
      </c>
      <c r="F1972" s="265">
        <f t="shared" si="202"/>
        <v>0</v>
      </c>
      <c r="G1972" s="265">
        <f t="shared" si="203"/>
        <v>0</v>
      </c>
      <c r="H1972" s="265">
        <f t="shared" si="204"/>
        <v>0</v>
      </c>
      <c r="I1972" s="265">
        <f t="shared" si="205"/>
        <v>0</v>
      </c>
    </row>
    <row r="1973" spans="5:9" ht="17.25" customHeight="1" x14ac:dyDescent="0.3">
      <c r="E1973" s="265">
        <f t="shared" si="201"/>
        <v>0</v>
      </c>
      <c r="F1973" s="265">
        <f t="shared" si="202"/>
        <v>0</v>
      </c>
      <c r="G1973" s="265">
        <f t="shared" si="203"/>
        <v>0</v>
      </c>
      <c r="H1973" s="265">
        <f t="shared" si="204"/>
        <v>0</v>
      </c>
      <c r="I1973" s="265">
        <f t="shared" si="205"/>
        <v>0</v>
      </c>
    </row>
    <row r="1974" spans="5:9" ht="17.25" customHeight="1" x14ac:dyDescent="0.3">
      <c r="E1974" s="265">
        <f t="shared" si="201"/>
        <v>0</v>
      </c>
      <c r="F1974" s="265">
        <f t="shared" si="202"/>
        <v>0</v>
      </c>
      <c r="G1974" s="265">
        <f t="shared" si="203"/>
        <v>0</v>
      </c>
      <c r="H1974" s="265">
        <f t="shared" si="204"/>
        <v>0</v>
      </c>
      <c r="I1974" s="265">
        <f t="shared" si="205"/>
        <v>0</v>
      </c>
    </row>
    <row r="1975" spans="5:9" ht="17.25" customHeight="1" x14ac:dyDescent="0.3">
      <c r="E1975" s="265">
        <f t="shared" si="201"/>
        <v>0</v>
      </c>
      <c r="F1975" s="265">
        <f t="shared" si="202"/>
        <v>0</v>
      </c>
      <c r="G1975" s="265">
        <f t="shared" si="203"/>
        <v>0</v>
      </c>
      <c r="H1975" s="265">
        <f t="shared" si="204"/>
        <v>0</v>
      </c>
      <c r="I1975" s="265">
        <f t="shared" si="205"/>
        <v>0</v>
      </c>
    </row>
    <row r="1976" spans="5:9" ht="17.25" customHeight="1" x14ac:dyDescent="0.3">
      <c r="E1976" s="265">
        <f t="shared" si="201"/>
        <v>0</v>
      </c>
      <c r="F1976" s="265">
        <f t="shared" si="202"/>
        <v>0</v>
      </c>
      <c r="G1976" s="265">
        <f t="shared" si="203"/>
        <v>0</v>
      </c>
      <c r="H1976" s="265">
        <f t="shared" si="204"/>
        <v>0</v>
      </c>
      <c r="I1976" s="265">
        <f t="shared" si="205"/>
        <v>0</v>
      </c>
    </row>
    <row r="1977" spans="5:9" ht="17.25" customHeight="1" x14ac:dyDescent="0.3">
      <c r="E1977" s="265">
        <f t="shared" si="201"/>
        <v>0</v>
      </c>
      <c r="F1977" s="265">
        <f t="shared" si="202"/>
        <v>0</v>
      </c>
      <c r="G1977" s="265">
        <f t="shared" si="203"/>
        <v>0</v>
      </c>
      <c r="H1977" s="265">
        <f t="shared" si="204"/>
        <v>0</v>
      </c>
      <c r="I1977" s="265">
        <f t="shared" si="205"/>
        <v>0</v>
      </c>
    </row>
    <row r="1978" spans="5:9" ht="17.25" customHeight="1" x14ac:dyDescent="0.3">
      <c r="E1978" s="265">
        <f t="shared" si="201"/>
        <v>0</v>
      </c>
      <c r="F1978" s="265">
        <f t="shared" si="202"/>
        <v>0</v>
      </c>
      <c r="G1978" s="265">
        <f t="shared" si="203"/>
        <v>0</v>
      </c>
      <c r="H1978" s="265">
        <f t="shared" si="204"/>
        <v>0</v>
      </c>
      <c r="I1978" s="265">
        <f t="shared" si="205"/>
        <v>0</v>
      </c>
    </row>
    <row r="1979" spans="5:9" ht="17.25" customHeight="1" x14ac:dyDescent="0.3">
      <c r="E1979" s="265">
        <f t="shared" si="201"/>
        <v>0</v>
      </c>
      <c r="F1979" s="265">
        <f t="shared" si="202"/>
        <v>0</v>
      </c>
      <c r="G1979" s="265">
        <f t="shared" si="203"/>
        <v>0</v>
      </c>
      <c r="H1979" s="265">
        <f t="shared" si="204"/>
        <v>0</v>
      </c>
      <c r="I1979" s="265">
        <f t="shared" si="205"/>
        <v>0</v>
      </c>
    </row>
    <row r="1980" spans="5:9" ht="17.25" customHeight="1" x14ac:dyDescent="0.3">
      <c r="E1980" s="265">
        <f t="shared" si="201"/>
        <v>0</v>
      </c>
      <c r="F1980" s="265">
        <f t="shared" si="202"/>
        <v>0</v>
      </c>
      <c r="G1980" s="265">
        <f t="shared" si="203"/>
        <v>0</v>
      </c>
      <c r="H1980" s="265">
        <f t="shared" si="204"/>
        <v>0</v>
      </c>
      <c r="I1980" s="265">
        <f t="shared" si="205"/>
        <v>0</v>
      </c>
    </row>
    <row r="1981" spans="5:9" ht="17.25" customHeight="1" x14ac:dyDescent="0.3">
      <c r="E1981" s="265">
        <f t="shared" si="201"/>
        <v>0</v>
      </c>
      <c r="F1981" s="265">
        <f t="shared" si="202"/>
        <v>0</v>
      </c>
      <c r="G1981" s="265">
        <f t="shared" si="203"/>
        <v>0</v>
      </c>
      <c r="H1981" s="265">
        <f t="shared" si="204"/>
        <v>0</v>
      </c>
      <c r="I1981" s="265">
        <f t="shared" si="205"/>
        <v>0</v>
      </c>
    </row>
    <row r="1982" spans="5:9" ht="17.25" customHeight="1" x14ac:dyDescent="0.3">
      <c r="E1982" s="265">
        <f t="shared" si="201"/>
        <v>0</v>
      </c>
      <c r="F1982" s="265">
        <f t="shared" si="202"/>
        <v>0</v>
      </c>
      <c r="G1982" s="265">
        <f t="shared" si="203"/>
        <v>0</v>
      </c>
      <c r="H1982" s="265">
        <f t="shared" si="204"/>
        <v>0</v>
      </c>
      <c r="I1982" s="265">
        <f t="shared" si="205"/>
        <v>0</v>
      </c>
    </row>
    <row r="1983" spans="5:9" ht="17.25" customHeight="1" x14ac:dyDescent="0.3">
      <c r="E1983" s="265">
        <f t="shared" si="201"/>
        <v>0</v>
      </c>
      <c r="F1983" s="265">
        <f t="shared" si="202"/>
        <v>0</v>
      </c>
      <c r="G1983" s="265">
        <f t="shared" si="203"/>
        <v>0</v>
      </c>
      <c r="H1983" s="265">
        <f t="shared" si="204"/>
        <v>0</v>
      </c>
      <c r="I1983" s="265">
        <f t="shared" si="205"/>
        <v>0</v>
      </c>
    </row>
    <row r="1984" spans="5:9" ht="17.25" customHeight="1" x14ac:dyDescent="0.3">
      <c r="E1984" s="265">
        <f t="shared" si="201"/>
        <v>0</v>
      </c>
      <c r="F1984" s="265">
        <f t="shared" si="202"/>
        <v>0</v>
      </c>
      <c r="G1984" s="265">
        <f t="shared" si="203"/>
        <v>0</v>
      </c>
      <c r="H1984" s="265">
        <f t="shared" si="204"/>
        <v>0</v>
      </c>
      <c r="I1984" s="265">
        <f t="shared" si="205"/>
        <v>0</v>
      </c>
    </row>
    <row r="1985" spans="5:9" ht="17.25" customHeight="1" x14ac:dyDescent="0.3">
      <c r="E1985" s="265">
        <f t="shared" si="201"/>
        <v>0</v>
      </c>
      <c r="F1985" s="265">
        <f t="shared" si="202"/>
        <v>0</v>
      </c>
      <c r="G1985" s="265">
        <f t="shared" si="203"/>
        <v>0</v>
      </c>
      <c r="H1985" s="265">
        <f t="shared" si="204"/>
        <v>0</v>
      </c>
      <c r="I1985" s="265">
        <f t="shared" si="205"/>
        <v>0</v>
      </c>
    </row>
    <row r="1986" spans="5:9" ht="17.25" customHeight="1" x14ac:dyDescent="0.3">
      <c r="E1986" s="265">
        <f t="shared" si="201"/>
        <v>0</v>
      </c>
      <c r="F1986" s="265">
        <f t="shared" si="202"/>
        <v>0</v>
      </c>
      <c r="G1986" s="265">
        <f t="shared" si="203"/>
        <v>0</v>
      </c>
      <c r="H1986" s="265">
        <f t="shared" si="204"/>
        <v>0</v>
      </c>
      <c r="I1986" s="265">
        <f t="shared" si="205"/>
        <v>0</v>
      </c>
    </row>
    <row r="1987" spans="5:9" ht="17.25" customHeight="1" x14ac:dyDescent="0.3">
      <c r="E1987" s="265">
        <f t="shared" si="201"/>
        <v>0</v>
      </c>
      <c r="F1987" s="265">
        <f t="shared" si="202"/>
        <v>0</v>
      </c>
      <c r="G1987" s="265">
        <f t="shared" si="203"/>
        <v>0</v>
      </c>
      <c r="H1987" s="265">
        <f t="shared" si="204"/>
        <v>0</v>
      </c>
      <c r="I1987" s="265">
        <f t="shared" si="205"/>
        <v>0</v>
      </c>
    </row>
    <row r="1988" spans="5:9" ht="17.25" customHeight="1" x14ac:dyDescent="0.3">
      <c r="E1988" s="265">
        <f t="shared" si="201"/>
        <v>0</v>
      </c>
      <c r="F1988" s="265">
        <f t="shared" si="202"/>
        <v>0</v>
      </c>
      <c r="G1988" s="265">
        <f t="shared" si="203"/>
        <v>0</v>
      </c>
      <c r="H1988" s="265">
        <f t="shared" si="204"/>
        <v>0</v>
      </c>
      <c r="I1988" s="265">
        <f t="shared" si="205"/>
        <v>0</v>
      </c>
    </row>
    <row r="1989" spans="5:9" ht="17.25" customHeight="1" x14ac:dyDescent="0.3">
      <c r="E1989" s="265">
        <f t="shared" si="201"/>
        <v>0</v>
      </c>
      <c r="F1989" s="265">
        <f t="shared" si="202"/>
        <v>0</v>
      </c>
      <c r="G1989" s="265">
        <f t="shared" si="203"/>
        <v>0</v>
      </c>
      <c r="H1989" s="265">
        <f t="shared" si="204"/>
        <v>0</v>
      </c>
      <c r="I1989" s="265">
        <f t="shared" si="205"/>
        <v>0</v>
      </c>
    </row>
    <row r="1990" spans="5:9" ht="17.25" customHeight="1" x14ac:dyDescent="0.3">
      <c r="E1990" s="265">
        <f t="shared" si="201"/>
        <v>0</v>
      </c>
      <c r="F1990" s="265">
        <f t="shared" si="202"/>
        <v>0</v>
      </c>
      <c r="G1990" s="265">
        <f t="shared" si="203"/>
        <v>0</v>
      </c>
      <c r="H1990" s="265">
        <f t="shared" si="204"/>
        <v>0</v>
      </c>
      <c r="I1990" s="265">
        <f t="shared" si="205"/>
        <v>0</v>
      </c>
    </row>
    <row r="1991" spans="5:9" ht="17.25" customHeight="1" x14ac:dyDescent="0.3">
      <c r="E1991" s="265">
        <f t="shared" si="201"/>
        <v>0</v>
      </c>
      <c r="F1991" s="265">
        <f t="shared" si="202"/>
        <v>0</v>
      </c>
      <c r="G1991" s="265">
        <f t="shared" si="203"/>
        <v>0</v>
      </c>
      <c r="H1991" s="265">
        <f t="shared" si="204"/>
        <v>0</v>
      </c>
      <c r="I1991" s="265">
        <f t="shared" si="205"/>
        <v>0</v>
      </c>
    </row>
    <row r="1992" spans="5:9" ht="17.25" customHeight="1" x14ac:dyDescent="0.3">
      <c r="E1992" s="265">
        <f t="shared" si="201"/>
        <v>0</v>
      </c>
      <c r="F1992" s="265">
        <f t="shared" si="202"/>
        <v>0</v>
      </c>
      <c r="G1992" s="265">
        <f t="shared" si="203"/>
        <v>0</v>
      </c>
      <c r="H1992" s="265">
        <f t="shared" si="204"/>
        <v>0</v>
      </c>
      <c r="I1992" s="265">
        <f t="shared" si="205"/>
        <v>0</v>
      </c>
    </row>
    <row r="1993" spans="5:9" ht="17.25" customHeight="1" x14ac:dyDescent="0.3">
      <c r="E1993" s="265">
        <f t="shared" si="201"/>
        <v>0</v>
      </c>
      <c r="F1993" s="265">
        <f t="shared" si="202"/>
        <v>0</v>
      </c>
      <c r="G1993" s="265">
        <f t="shared" si="203"/>
        <v>0</v>
      </c>
      <c r="H1993" s="265">
        <f t="shared" si="204"/>
        <v>0</v>
      </c>
      <c r="I1993" s="265">
        <f t="shared" si="205"/>
        <v>0</v>
      </c>
    </row>
    <row r="1994" spans="5:9" ht="17.25" customHeight="1" x14ac:dyDescent="0.3">
      <c r="E1994" s="265">
        <f t="shared" si="201"/>
        <v>0</v>
      </c>
      <c r="F1994" s="265">
        <f t="shared" si="202"/>
        <v>0</v>
      </c>
      <c r="G1994" s="265">
        <f t="shared" si="203"/>
        <v>0</v>
      </c>
      <c r="H1994" s="265">
        <f t="shared" si="204"/>
        <v>0</v>
      </c>
      <c r="I1994" s="265">
        <f t="shared" si="205"/>
        <v>0</v>
      </c>
    </row>
    <row r="1995" spans="5:9" ht="17.25" customHeight="1" x14ac:dyDescent="0.3">
      <c r="E1995" s="265">
        <f t="shared" ref="E1995:E2058" si="206">SUM(F1995,G1995,H1995,I1995)</f>
        <v>0</v>
      </c>
      <c r="F1995" s="265">
        <f t="shared" ref="F1995:F2058" si="207">SUM(M1995,Q1995,AI1995,AM1995,BV1995,BZ1995,DC1995,DG1995,DS1995,DW1995,EM1995,EN1995,EO1995,EY1995,EZ1995,FA1995,GM1995,GQ1995,HL1995,HP1995,IH1995,IL1995,)</f>
        <v>0</v>
      </c>
      <c r="G1995" s="265">
        <f t="shared" ref="G1995:G2058" si="208">SUM(N1995,R1995,AJ1995,AN1995,BW1995,CA1995,DD1995,DH1995,DT1995,DX1995,EP1995,EQ1995,ER1995,FB1995,FC1995,FD1995,GN1995,GR1995,HM1995,HQ1995,II1995,IM1995,)</f>
        <v>0</v>
      </c>
      <c r="H1995" s="265">
        <f t="shared" ref="H1995:H2058" si="209">SUM(O1995,S1995,U1995,W1995,Y1995,AA1995,AK1995,AO1995,AQ1995,AS1995,AU1995,AW1995,BC1995,BE1995,AY1995,FK1995,FL1995,FM1995,FQ1995,FR1995,BX1995,CB1995,DE1995,DI1995,DU1995,DY1995,ES1995,ET1995,EU1995,FE1995,FF1995,FG1995,GO1995,GS1995,HN1995,HR1995,HT1995,HV1995,HX1995,HZ1995,IJ1995,IN1995,IP1995,IR1995,IT1995,IV1995,FS1995,FW1995,FX1995,FY1995,GC1995,GD1995,GE1995,GU1995,GW1995,GY1995,HA1995,HC1995,IB1995,IX1995,IZ1995,DK1995,DM1995,DO1995,DQ1995,IF1995,EA1995,EC1995,EE1995,EG1995,ID1995)</f>
        <v>0</v>
      </c>
      <c r="I1995" s="265">
        <f t="shared" ref="I1995:I2058" si="210">SUM(P1995,T1995,V1995,X1995,Z1995,AB1995,AL1995,AP1995,AR1995,AT1995,AV1995,AX1995,BD1995,BF1995,BY1995,CC1995,DF1995,DJ1995,DV1995,DZ1995,EV1995,EW1995,EX1995,FH1995,FI1995,FJ1995,GP1995,GT1995,HO1995,HS1995,HU1995,HW1995,HY1995,IK1995,IO1995,IQ1995,IS1995,IU1995,JA1995,AZ1995,DL1995,DN1995,DP1995,DR1995,FN1995,FO1995,FP1995,FT1995,FU1995,FV1995,FZ1995,GA1995,GB1995,GF1995,GG1995,GH1995,GV1995,GX1995,GZ1995,HB1995,HD1995,IA1995,IC1995,IG1995,IW1995,IY1995,EB1995,ED1995,EF1995,EH1995,IE1995)</f>
        <v>0</v>
      </c>
    </row>
    <row r="1996" spans="5:9" ht="17.25" customHeight="1" x14ac:dyDescent="0.3">
      <c r="E1996" s="265">
        <f t="shared" si="206"/>
        <v>0</v>
      </c>
      <c r="F1996" s="265">
        <f t="shared" si="207"/>
        <v>0</v>
      </c>
      <c r="G1996" s="265">
        <f t="shared" si="208"/>
        <v>0</v>
      </c>
      <c r="H1996" s="265">
        <f t="shared" si="209"/>
        <v>0</v>
      </c>
      <c r="I1996" s="265">
        <f t="shared" si="210"/>
        <v>0</v>
      </c>
    </row>
    <row r="1997" spans="5:9" ht="17.25" customHeight="1" x14ac:dyDescent="0.3">
      <c r="E1997" s="265">
        <f t="shared" si="206"/>
        <v>0</v>
      </c>
      <c r="F1997" s="265">
        <f t="shared" si="207"/>
        <v>0</v>
      </c>
      <c r="G1997" s="265">
        <f t="shared" si="208"/>
        <v>0</v>
      </c>
      <c r="H1997" s="265">
        <f t="shared" si="209"/>
        <v>0</v>
      </c>
      <c r="I1997" s="265">
        <f t="shared" si="210"/>
        <v>0</v>
      </c>
    </row>
    <row r="1998" spans="5:9" ht="17.25" customHeight="1" x14ac:dyDescent="0.3">
      <c r="E1998" s="265">
        <f t="shared" si="206"/>
        <v>0</v>
      </c>
      <c r="F1998" s="265">
        <f t="shared" si="207"/>
        <v>0</v>
      </c>
      <c r="G1998" s="265">
        <f t="shared" si="208"/>
        <v>0</v>
      </c>
      <c r="H1998" s="265">
        <f t="shared" si="209"/>
        <v>0</v>
      </c>
      <c r="I1998" s="265">
        <f t="shared" si="210"/>
        <v>0</v>
      </c>
    </row>
    <row r="1999" spans="5:9" ht="17.25" customHeight="1" x14ac:dyDescent="0.3">
      <c r="E1999" s="265">
        <f t="shared" si="206"/>
        <v>0</v>
      </c>
      <c r="F1999" s="265">
        <f t="shared" si="207"/>
        <v>0</v>
      </c>
      <c r="G1999" s="265">
        <f t="shared" si="208"/>
        <v>0</v>
      </c>
      <c r="H1999" s="265">
        <f t="shared" si="209"/>
        <v>0</v>
      </c>
      <c r="I1999" s="265">
        <f t="shared" si="210"/>
        <v>0</v>
      </c>
    </row>
    <row r="2000" spans="5:9" ht="17.25" customHeight="1" x14ac:dyDescent="0.3">
      <c r="E2000" s="265">
        <f t="shared" si="206"/>
        <v>0</v>
      </c>
      <c r="F2000" s="265">
        <f t="shared" si="207"/>
        <v>0</v>
      </c>
      <c r="G2000" s="265">
        <f t="shared" si="208"/>
        <v>0</v>
      </c>
      <c r="H2000" s="265">
        <f t="shared" si="209"/>
        <v>0</v>
      </c>
      <c r="I2000" s="265">
        <f t="shared" si="210"/>
        <v>0</v>
      </c>
    </row>
    <row r="2001" spans="5:9" ht="17.25" customHeight="1" x14ac:dyDescent="0.3">
      <c r="E2001" s="265">
        <f t="shared" si="206"/>
        <v>0</v>
      </c>
      <c r="F2001" s="265">
        <f t="shared" si="207"/>
        <v>0</v>
      </c>
      <c r="G2001" s="265">
        <f t="shared" si="208"/>
        <v>0</v>
      </c>
      <c r="H2001" s="265">
        <f t="shared" si="209"/>
        <v>0</v>
      </c>
      <c r="I2001" s="265">
        <f t="shared" si="210"/>
        <v>0</v>
      </c>
    </row>
    <row r="2002" spans="5:9" ht="17.25" customHeight="1" x14ac:dyDescent="0.3">
      <c r="E2002" s="265">
        <f t="shared" si="206"/>
        <v>0</v>
      </c>
      <c r="F2002" s="265">
        <f t="shared" si="207"/>
        <v>0</v>
      </c>
      <c r="G2002" s="265">
        <f t="shared" si="208"/>
        <v>0</v>
      </c>
      <c r="H2002" s="265">
        <f t="shared" si="209"/>
        <v>0</v>
      </c>
      <c r="I2002" s="265">
        <f t="shared" si="210"/>
        <v>0</v>
      </c>
    </row>
    <row r="2003" spans="5:9" ht="17.25" customHeight="1" x14ac:dyDescent="0.3">
      <c r="E2003" s="265">
        <f t="shared" si="206"/>
        <v>0</v>
      </c>
      <c r="F2003" s="265">
        <f t="shared" si="207"/>
        <v>0</v>
      </c>
      <c r="G2003" s="265">
        <f t="shared" si="208"/>
        <v>0</v>
      </c>
      <c r="H2003" s="265">
        <f t="shared" si="209"/>
        <v>0</v>
      </c>
      <c r="I2003" s="265">
        <f t="shared" si="210"/>
        <v>0</v>
      </c>
    </row>
    <row r="2004" spans="5:9" ht="17.25" customHeight="1" x14ac:dyDescent="0.3">
      <c r="E2004" s="265">
        <f t="shared" si="206"/>
        <v>0</v>
      </c>
      <c r="F2004" s="265">
        <f t="shared" si="207"/>
        <v>0</v>
      </c>
      <c r="G2004" s="265">
        <f t="shared" si="208"/>
        <v>0</v>
      </c>
      <c r="H2004" s="265">
        <f t="shared" si="209"/>
        <v>0</v>
      </c>
      <c r="I2004" s="265">
        <f t="shared" si="210"/>
        <v>0</v>
      </c>
    </row>
    <row r="2005" spans="5:9" ht="17.25" customHeight="1" x14ac:dyDescent="0.3">
      <c r="E2005" s="265">
        <f t="shared" si="206"/>
        <v>0</v>
      </c>
      <c r="F2005" s="265">
        <f t="shared" si="207"/>
        <v>0</v>
      </c>
      <c r="G2005" s="265">
        <f t="shared" si="208"/>
        <v>0</v>
      </c>
      <c r="H2005" s="265">
        <f t="shared" si="209"/>
        <v>0</v>
      </c>
      <c r="I2005" s="265">
        <f t="shared" si="210"/>
        <v>0</v>
      </c>
    </row>
    <row r="2006" spans="5:9" ht="17.25" customHeight="1" x14ac:dyDescent="0.3">
      <c r="E2006" s="265">
        <f t="shared" si="206"/>
        <v>0</v>
      </c>
      <c r="F2006" s="265">
        <f t="shared" si="207"/>
        <v>0</v>
      </c>
      <c r="G2006" s="265">
        <f t="shared" si="208"/>
        <v>0</v>
      </c>
      <c r="H2006" s="265">
        <f t="shared" si="209"/>
        <v>0</v>
      </c>
      <c r="I2006" s="265">
        <f t="shared" si="210"/>
        <v>0</v>
      </c>
    </row>
    <row r="2007" spans="5:9" ht="17.25" customHeight="1" x14ac:dyDescent="0.3">
      <c r="E2007" s="265">
        <f t="shared" si="206"/>
        <v>0</v>
      </c>
      <c r="F2007" s="265">
        <f t="shared" si="207"/>
        <v>0</v>
      </c>
      <c r="G2007" s="265">
        <f t="shared" si="208"/>
        <v>0</v>
      </c>
      <c r="H2007" s="265">
        <f t="shared" si="209"/>
        <v>0</v>
      </c>
      <c r="I2007" s="265">
        <f t="shared" si="210"/>
        <v>0</v>
      </c>
    </row>
    <row r="2008" spans="5:9" ht="17.25" customHeight="1" x14ac:dyDescent="0.3">
      <c r="E2008" s="265">
        <f t="shared" si="206"/>
        <v>0</v>
      </c>
      <c r="F2008" s="265">
        <f t="shared" si="207"/>
        <v>0</v>
      </c>
      <c r="G2008" s="265">
        <f t="shared" si="208"/>
        <v>0</v>
      </c>
      <c r="H2008" s="265">
        <f t="shared" si="209"/>
        <v>0</v>
      </c>
      <c r="I2008" s="265">
        <f t="shared" si="210"/>
        <v>0</v>
      </c>
    </row>
    <row r="2009" spans="5:9" ht="17.25" customHeight="1" x14ac:dyDescent="0.3">
      <c r="E2009" s="265">
        <f t="shared" si="206"/>
        <v>0</v>
      </c>
      <c r="F2009" s="265">
        <f t="shared" si="207"/>
        <v>0</v>
      </c>
      <c r="G2009" s="265">
        <f t="shared" si="208"/>
        <v>0</v>
      </c>
      <c r="H2009" s="265">
        <f t="shared" si="209"/>
        <v>0</v>
      </c>
      <c r="I2009" s="265">
        <f t="shared" si="210"/>
        <v>0</v>
      </c>
    </row>
    <row r="2010" spans="5:9" ht="17.25" customHeight="1" x14ac:dyDescent="0.3">
      <c r="E2010" s="265">
        <f t="shared" si="206"/>
        <v>0</v>
      </c>
      <c r="F2010" s="265">
        <f t="shared" si="207"/>
        <v>0</v>
      </c>
      <c r="G2010" s="265">
        <f t="shared" si="208"/>
        <v>0</v>
      </c>
      <c r="H2010" s="265">
        <f t="shared" si="209"/>
        <v>0</v>
      </c>
      <c r="I2010" s="265">
        <f t="shared" si="210"/>
        <v>0</v>
      </c>
    </row>
    <row r="2011" spans="5:9" ht="17.25" customHeight="1" x14ac:dyDescent="0.3">
      <c r="E2011" s="265">
        <f t="shared" si="206"/>
        <v>0</v>
      </c>
      <c r="F2011" s="265">
        <f t="shared" si="207"/>
        <v>0</v>
      </c>
      <c r="G2011" s="265">
        <f t="shared" si="208"/>
        <v>0</v>
      </c>
      <c r="H2011" s="265">
        <f t="shared" si="209"/>
        <v>0</v>
      </c>
      <c r="I2011" s="265">
        <f t="shared" si="210"/>
        <v>0</v>
      </c>
    </row>
    <row r="2012" spans="5:9" ht="17.25" customHeight="1" x14ac:dyDescent="0.3">
      <c r="E2012" s="265">
        <f t="shared" si="206"/>
        <v>0</v>
      </c>
      <c r="F2012" s="265">
        <f t="shared" si="207"/>
        <v>0</v>
      </c>
      <c r="G2012" s="265">
        <f t="shared" si="208"/>
        <v>0</v>
      </c>
      <c r="H2012" s="265">
        <f t="shared" si="209"/>
        <v>0</v>
      </c>
      <c r="I2012" s="265">
        <f t="shared" si="210"/>
        <v>0</v>
      </c>
    </row>
    <row r="2013" spans="5:9" ht="17.25" customHeight="1" x14ac:dyDescent="0.3">
      <c r="E2013" s="265">
        <f t="shared" si="206"/>
        <v>0</v>
      </c>
      <c r="F2013" s="265">
        <f t="shared" si="207"/>
        <v>0</v>
      </c>
      <c r="G2013" s="265">
        <f t="shared" si="208"/>
        <v>0</v>
      </c>
      <c r="H2013" s="265">
        <f t="shared" si="209"/>
        <v>0</v>
      </c>
      <c r="I2013" s="265">
        <f t="shared" si="210"/>
        <v>0</v>
      </c>
    </row>
    <row r="2014" spans="5:9" ht="17.25" customHeight="1" x14ac:dyDescent="0.3">
      <c r="E2014" s="265">
        <f t="shared" si="206"/>
        <v>0</v>
      </c>
      <c r="F2014" s="265">
        <f t="shared" si="207"/>
        <v>0</v>
      </c>
      <c r="G2014" s="265">
        <f t="shared" si="208"/>
        <v>0</v>
      </c>
      <c r="H2014" s="265">
        <f t="shared" si="209"/>
        <v>0</v>
      </c>
      <c r="I2014" s="265">
        <f t="shared" si="210"/>
        <v>0</v>
      </c>
    </row>
    <row r="2015" spans="5:9" ht="17.25" customHeight="1" x14ac:dyDescent="0.3">
      <c r="E2015" s="265">
        <f t="shared" si="206"/>
        <v>0</v>
      </c>
      <c r="F2015" s="265">
        <f t="shared" si="207"/>
        <v>0</v>
      </c>
      <c r="G2015" s="265">
        <f t="shared" si="208"/>
        <v>0</v>
      </c>
      <c r="H2015" s="265">
        <f t="shared" si="209"/>
        <v>0</v>
      </c>
      <c r="I2015" s="265">
        <f t="shared" si="210"/>
        <v>0</v>
      </c>
    </row>
    <row r="2016" spans="5:9" ht="17.25" customHeight="1" x14ac:dyDescent="0.3">
      <c r="E2016" s="265">
        <f t="shared" si="206"/>
        <v>0</v>
      </c>
      <c r="F2016" s="265">
        <f t="shared" si="207"/>
        <v>0</v>
      </c>
      <c r="G2016" s="265">
        <f t="shared" si="208"/>
        <v>0</v>
      </c>
      <c r="H2016" s="265">
        <f t="shared" si="209"/>
        <v>0</v>
      </c>
      <c r="I2016" s="265">
        <f t="shared" si="210"/>
        <v>0</v>
      </c>
    </row>
    <row r="2017" spans="5:9" ht="17.25" customHeight="1" x14ac:dyDescent="0.3">
      <c r="E2017" s="265">
        <f t="shared" si="206"/>
        <v>0</v>
      </c>
      <c r="F2017" s="265">
        <f t="shared" si="207"/>
        <v>0</v>
      </c>
      <c r="G2017" s="265">
        <f t="shared" si="208"/>
        <v>0</v>
      </c>
      <c r="H2017" s="265">
        <f t="shared" si="209"/>
        <v>0</v>
      </c>
      <c r="I2017" s="265">
        <f t="shared" si="210"/>
        <v>0</v>
      </c>
    </row>
    <row r="2018" spans="5:9" ht="17.25" customHeight="1" x14ac:dyDescent="0.3">
      <c r="E2018" s="265">
        <f t="shared" si="206"/>
        <v>0</v>
      </c>
      <c r="F2018" s="265">
        <f t="shared" si="207"/>
        <v>0</v>
      </c>
      <c r="G2018" s="265">
        <f t="shared" si="208"/>
        <v>0</v>
      </c>
      <c r="H2018" s="265">
        <f t="shared" si="209"/>
        <v>0</v>
      </c>
      <c r="I2018" s="265">
        <f t="shared" si="210"/>
        <v>0</v>
      </c>
    </row>
    <row r="2019" spans="5:9" ht="17.25" customHeight="1" x14ac:dyDescent="0.3">
      <c r="E2019" s="265">
        <f t="shared" si="206"/>
        <v>0</v>
      </c>
      <c r="F2019" s="265">
        <f t="shared" si="207"/>
        <v>0</v>
      </c>
      <c r="G2019" s="265">
        <f t="shared" si="208"/>
        <v>0</v>
      </c>
      <c r="H2019" s="265">
        <f t="shared" si="209"/>
        <v>0</v>
      </c>
      <c r="I2019" s="265">
        <f t="shared" si="210"/>
        <v>0</v>
      </c>
    </row>
    <row r="2020" spans="5:9" ht="17.25" customHeight="1" x14ac:dyDescent="0.3">
      <c r="E2020" s="265">
        <f t="shared" si="206"/>
        <v>0</v>
      </c>
      <c r="F2020" s="265">
        <f t="shared" si="207"/>
        <v>0</v>
      </c>
      <c r="G2020" s="265">
        <f t="shared" si="208"/>
        <v>0</v>
      </c>
      <c r="H2020" s="265">
        <f t="shared" si="209"/>
        <v>0</v>
      </c>
      <c r="I2020" s="265">
        <f t="shared" si="210"/>
        <v>0</v>
      </c>
    </row>
    <row r="2021" spans="5:9" ht="17.25" customHeight="1" x14ac:dyDescent="0.3">
      <c r="E2021" s="265">
        <f t="shared" si="206"/>
        <v>0</v>
      </c>
      <c r="F2021" s="265">
        <f t="shared" si="207"/>
        <v>0</v>
      </c>
      <c r="G2021" s="265">
        <f t="shared" si="208"/>
        <v>0</v>
      </c>
      <c r="H2021" s="265">
        <f t="shared" si="209"/>
        <v>0</v>
      </c>
      <c r="I2021" s="265">
        <f t="shared" si="210"/>
        <v>0</v>
      </c>
    </row>
    <row r="2022" spans="5:9" ht="17.25" customHeight="1" x14ac:dyDescent="0.3">
      <c r="E2022" s="265">
        <f t="shared" si="206"/>
        <v>0</v>
      </c>
      <c r="F2022" s="265">
        <f t="shared" si="207"/>
        <v>0</v>
      </c>
      <c r="G2022" s="265">
        <f t="shared" si="208"/>
        <v>0</v>
      </c>
      <c r="H2022" s="265">
        <f t="shared" si="209"/>
        <v>0</v>
      </c>
      <c r="I2022" s="265">
        <f t="shared" si="210"/>
        <v>0</v>
      </c>
    </row>
    <row r="2023" spans="5:9" ht="17.25" customHeight="1" x14ac:dyDescent="0.3">
      <c r="E2023" s="265">
        <f t="shared" si="206"/>
        <v>0</v>
      </c>
      <c r="F2023" s="265">
        <f t="shared" si="207"/>
        <v>0</v>
      </c>
      <c r="G2023" s="265">
        <f t="shared" si="208"/>
        <v>0</v>
      </c>
      <c r="H2023" s="265">
        <f t="shared" si="209"/>
        <v>0</v>
      </c>
      <c r="I2023" s="265">
        <f t="shared" si="210"/>
        <v>0</v>
      </c>
    </row>
    <row r="2024" spans="5:9" ht="17.25" customHeight="1" x14ac:dyDescent="0.3">
      <c r="E2024" s="265">
        <f t="shared" si="206"/>
        <v>0</v>
      </c>
      <c r="F2024" s="265">
        <f t="shared" si="207"/>
        <v>0</v>
      </c>
      <c r="G2024" s="265">
        <f t="shared" si="208"/>
        <v>0</v>
      </c>
      <c r="H2024" s="265">
        <f t="shared" si="209"/>
        <v>0</v>
      </c>
      <c r="I2024" s="265">
        <f t="shared" si="210"/>
        <v>0</v>
      </c>
    </row>
    <row r="2025" spans="5:9" ht="17.25" customHeight="1" x14ac:dyDescent="0.3">
      <c r="E2025" s="265">
        <f t="shared" si="206"/>
        <v>0</v>
      </c>
      <c r="F2025" s="265">
        <f t="shared" si="207"/>
        <v>0</v>
      </c>
      <c r="G2025" s="265">
        <f t="shared" si="208"/>
        <v>0</v>
      </c>
      <c r="H2025" s="265">
        <f t="shared" si="209"/>
        <v>0</v>
      </c>
      <c r="I2025" s="265">
        <f t="shared" si="210"/>
        <v>0</v>
      </c>
    </row>
    <row r="2026" spans="5:9" ht="17.25" customHeight="1" x14ac:dyDescent="0.3">
      <c r="E2026" s="265">
        <f t="shared" si="206"/>
        <v>0</v>
      </c>
      <c r="F2026" s="265">
        <f t="shared" si="207"/>
        <v>0</v>
      </c>
      <c r="G2026" s="265">
        <f t="shared" si="208"/>
        <v>0</v>
      </c>
      <c r="H2026" s="265">
        <f t="shared" si="209"/>
        <v>0</v>
      </c>
      <c r="I2026" s="265">
        <f t="shared" si="210"/>
        <v>0</v>
      </c>
    </row>
    <row r="2027" spans="5:9" ht="17.25" customHeight="1" x14ac:dyDescent="0.3">
      <c r="E2027" s="265">
        <f t="shared" si="206"/>
        <v>0</v>
      </c>
      <c r="F2027" s="265">
        <f t="shared" si="207"/>
        <v>0</v>
      </c>
      <c r="G2027" s="265">
        <f t="shared" si="208"/>
        <v>0</v>
      </c>
      <c r="H2027" s="265">
        <f t="shared" si="209"/>
        <v>0</v>
      </c>
      <c r="I2027" s="265">
        <f t="shared" si="210"/>
        <v>0</v>
      </c>
    </row>
    <row r="2028" spans="5:9" ht="17.25" customHeight="1" x14ac:dyDescent="0.3">
      <c r="E2028" s="265">
        <f t="shared" si="206"/>
        <v>0</v>
      </c>
      <c r="F2028" s="265">
        <f t="shared" si="207"/>
        <v>0</v>
      </c>
      <c r="G2028" s="265">
        <f t="shared" si="208"/>
        <v>0</v>
      </c>
      <c r="H2028" s="265">
        <f t="shared" si="209"/>
        <v>0</v>
      </c>
      <c r="I2028" s="265">
        <f t="shared" si="210"/>
        <v>0</v>
      </c>
    </row>
    <row r="2029" spans="5:9" ht="17.25" customHeight="1" x14ac:dyDescent="0.3">
      <c r="E2029" s="265">
        <f t="shared" si="206"/>
        <v>0</v>
      </c>
      <c r="F2029" s="265">
        <f t="shared" si="207"/>
        <v>0</v>
      </c>
      <c r="G2029" s="265">
        <f t="shared" si="208"/>
        <v>0</v>
      </c>
      <c r="H2029" s="265">
        <f t="shared" si="209"/>
        <v>0</v>
      </c>
      <c r="I2029" s="265">
        <f t="shared" si="210"/>
        <v>0</v>
      </c>
    </row>
    <row r="2030" spans="5:9" ht="17.25" customHeight="1" x14ac:dyDescent="0.3">
      <c r="E2030" s="265">
        <f t="shared" si="206"/>
        <v>0</v>
      </c>
      <c r="F2030" s="265">
        <f t="shared" si="207"/>
        <v>0</v>
      </c>
      <c r="G2030" s="265">
        <f t="shared" si="208"/>
        <v>0</v>
      </c>
      <c r="H2030" s="265">
        <f t="shared" si="209"/>
        <v>0</v>
      </c>
      <c r="I2030" s="265">
        <f t="shared" si="210"/>
        <v>0</v>
      </c>
    </row>
    <row r="2031" spans="5:9" ht="17.25" customHeight="1" x14ac:dyDescent="0.3">
      <c r="E2031" s="265">
        <f t="shared" si="206"/>
        <v>0</v>
      </c>
      <c r="F2031" s="265">
        <f t="shared" si="207"/>
        <v>0</v>
      </c>
      <c r="G2031" s="265">
        <f t="shared" si="208"/>
        <v>0</v>
      </c>
      <c r="H2031" s="265">
        <f t="shared" si="209"/>
        <v>0</v>
      </c>
      <c r="I2031" s="265">
        <f t="shared" si="210"/>
        <v>0</v>
      </c>
    </row>
    <row r="2032" spans="5:9" ht="17.25" customHeight="1" x14ac:dyDescent="0.3">
      <c r="E2032" s="265">
        <f t="shared" si="206"/>
        <v>0</v>
      </c>
      <c r="F2032" s="265">
        <f t="shared" si="207"/>
        <v>0</v>
      </c>
      <c r="G2032" s="265">
        <f t="shared" si="208"/>
        <v>0</v>
      </c>
      <c r="H2032" s="265">
        <f t="shared" si="209"/>
        <v>0</v>
      </c>
      <c r="I2032" s="265">
        <f t="shared" si="210"/>
        <v>0</v>
      </c>
    </row>
    <row r="2033" spans="5:9" ht="17.25" customHeight="1" x14ac:dyDescent="0.3">
      <c r="E2033" s="265">
        <f t="shared" si="206"/>
        <v>0</v>
      </c>
      <c r="F2033" s="265">
        <f t="shared" si="207"/>
        <v>0</v>
      </c>
      <c r="G2033" s="265">
        <f t="shared" si="208"/>
        <v>0</v>
      </c>
      <c r="H2033" s="265">
        <f t="shared" si="209"/>
        <v>0</v>
      </c>
      <c r="I2033" s="265">
        <f t="shared" si="210"/>
        <v>0</v>
      </c>
    </row>
    <row r="2034" spans="5:9" ht="17.25" customHeight="1" x14ac:dyDescent="0.3">
      <c r="E2034" s="265">
        <f t="shared" si="206"/>
        <v>0</v>
      </c>
      <c r="F2034" s="265">
        <f t="shared" si="207"/>
        <v>0</v>
      </c>
      <c r="G2034" s="265">
        <f t="shared" si="208"/>
        <v>0</v>
      </c>
      <c r="H2034" s="265">
        <f t="shared" si="209"/>
        <v>0</v>
      </c>
      <c r="I2034" s="265">
        <f t="shared" si="210"/>
        <v>0</v>
      </c>
    </row>
    <row r="2035" spans="5:9" ht="17.25" customHeight="1" x14ac:dyDescent="0.3">
      <c r="E2035" s="265">
        <f t="shared" si="206"/>
        <v>0</v>
      </c>
      <c r="F2035" s="265">
        <f t="shared" si="207"/>
        <v>0</v>
      </c>
      <c r="G2035" s="265">
        <f t="shared" si="208"/>
        <v>0</v>
      </c>
      <c r="H2035" s="265">
        <f t="shared" si="209"/>
        <v>0</v>
      </c>
      <c r="I2035" s="265">
        <f t="shared" si="210"/>
        <v>0</v>
      </c>
    </row>
    <row r="2036" spans="5:9" ht="17.25" customHeight="1" x14ac:dyDescent="0.3">
      <c r="E2036" s="265">
        <f t="shared" si="206"/>
        <v>0</v>
      </c>
      <c r="F2036" s="265">
        <f t="shared" si="207"/>
        <v>0</v>
      </c>
      <c r="G2036" s="265">
        <f t="shared" si="208"/>
        <v>0</v>
      </c>
      <c r="H2036" s="265">
        <f t="shared" si="209"/>
        <v>0</v>
      </c>
      <c r="I2036" s="265">
        <f t="shared" si="210"/>
        <v>0</v>
      </c>
    </row>
    <row r="2037" spans="5:9" ht="17.25" customHeight="1" x14ac:dyDescent="0.3">
      <c r="E2037" s="265">
        <f t="shared" si="206"/>
        <v>0</v>
      </c>
      <c r="F2037" s="265">
        <f t="shared" si="207"/>
        <v>0</v>
      </c>
      <c r="G2037" s="265">
        <f t="shared" si="208"/>
        <v>0</v>
      </c>
      <c r="H2037" s="265">
        <f t="shared" si="209"/>
        <v>0</v>
      </c>
      <c r="I2037" s="265">
        <f t="shared" si="210"/>
        <v>0</v>
      </c>
    </row>
    <row r="2038" spans="5:9" ht="17.25" customHeight="1" x14ac:dyDescent="0.3">
      <c r="E2038" s="265">
        <f t="shared" si="206"/>
        <v>0</v>
      </c>
      <c r="F2038" s="265">
        <f t="shared" si="207"/>
        <v>0</v>
      </c>
      <c r="G2038" s="265">
        <f t="shared" si="208"/>
        <v>0</v>
      </c>
      <c r="H2038" s="265">
        <f t="shared" si="209"/>
        <v>0</v>
      </c>
      <c r="I2038" s="265">
        <f t="shared" si="210"/>
        <v>0</v>
      </c>
    </row>
    <row r="2039" spans="5:9" ht="17.25" customHeight="1" x14ac:dyDescent="0.3">
      <c r="E2039" s="265">
        <f t="shared" si="206"/>
        <v>0</v>
      </c>
      <c r="F2039" s="265">
        <f t="shared" si="207"/>
        <v>0</v>
      </c>
      <c r="G2039" s="265">
        <f t="shared" si="208"/>
        <v>0</v>
      </c>
      <c r="H2039" s="265">
        <f t="shared" si="209"/>
        <v>0</v>
      </c>
      <c r="I2039" s="265">
        <f t="shared" si="210"/>
        <v>0</v>
      </c>
    </row>
    <row r="2040" spans="5:9" ht="17.25" customHeight="1" x14ac:dyDescent="0.3">
      <c r="E2040" s="265">
        <f t="shared" si="206"/>
        <v>0</v>
      </c>
      <c r="F2040" s="265">
        <f t="shared" si="207"/>
        <v>0</v>
      </c>
      <c r="G2040" s="265">
        <f t="shared" si="208"/>
        <v>0</v>
      </c>
      <c r="H2040" s="265">
        <f t="shared" si="209"/>
        <v>0</v>
      </c>
      <c r="I2040" s="265">
        <f t="shared" si="210"/>
        <v>0</v>
      </c>
    </row>
    <row r="2041" spans="5:9" ht="17.25" customHeight="1" x14ac:dyDescent="0.3">
      <c r="E2041" s="265">
        <f t="shared" si="206"/>
        <v>0</v>
      </c>
      <c r="F2041" s="265">
        <f t="shared" si="207"/>
        <v>0</v>
      </c>
      <c r="G2041" s="265">
        <f t="shared" si="208"/>
        <v>0</v>
      </c>
      <c r="H2041" s="265">
        <f t="shared" si="209"/>
        <v>0</v>
      </c>
      <c r="I2041" s="265">
        <f t="shared" si="210"/>
        <v>0</v>
      </c>
    </row>
    <row r="2042" spans="5:9" ht="17.25" customHeight="1" x14ac:dyDescent="0.3">
      <c r="E2042" s="265">
        <f t="shared" si="206"/>
        <v>0</v>
      </c>
      <c r="F2042" s="265">
        <f t="shared" si="207"/>
        <v>0</v>
      </c>
      <c r="G2042" s="265">
        <f t="shared" si="208"/>
        <v>0</v>
      </c>
      <c r="H2042" s="265">
        <f t="shared" si="209"/>
        <v>0</v>
      </c>
      <c r="I2042" s="265">
        <f t="shared" si="210"/>
        <v>0</v>
      </c>
    </row>
    <row r="2043" spans="5:9" ht="17.25" customHeight="1" x14ac:dyDescent="0.3">
      <c r="E2043" s="265">
        <f t="shared" si="206"/>
        <v>0</v>
      </c>
      <c r="F2043" s="265">
        <f t="shared" si="207"/>
        <v>0</v>
      </c>
      <c r="G2043" s="265">
        <f t="shared" si="208"/>
        <v>0</v>
      </c>
      <c r="H2043" s="265">
        <f t="shared" si="209"/>
        <v>0</v>
      </c>
      <c r="I2043" s="265">
        <f t="shared" si="210"/>
        <v>0</v>
      </c>
    </row>
    <row r="2044" spans="5:9" ht="17.25" customHeight="1" x14ac:dyDescent="0.3">
      <c r="E2044" s="265">
        <f t="shared" si="206"/>
        <v>0</v>
      </c>
      <c r="F2044" s="265">
        <f t="shared" si="207"/>
        <v>0</v>
      </c>
      <c r="G2044" s="265">
        <f t="shared" si="208"/>
        <v>0</v>
      </c>
      <c r="H2044" s="265">
        <f t="shared" si="209"/>
        <v>0</v>
      </c>
      <c r="I2044" s="265">
        <f t="shared" si="210"/>
        <v>0</v>
      </c>
    </row>
    <row r="2045" spans="5:9" ht="17.25" customHeight="1" x14ac:dyDescent="0.3">
      <c r="E2045" s="265">
        <f t="shared" si="206"/>
        <v>0</v>
      </c>
      <c r="F2045" s="265">
        <f t="shared" si="207"/>
        <v>0</v>
      </c>
      <c r="G2045" s="265">
        <f t="shared" si="208"/>
        <v>0</v>
      </c>
      <c r="H2045" s="265">
        <f t="shared" si="209"/>
        <v>0</v>
      </c>
      <c r="I2045" s="265">
        <f t="shared" si="210"/>
        <v>0</v>
      </c>
    </row>
    <row r="2046" spans="5:9" ht="17.25" customHeight="1" x14ac:dyDescent="0.3">
      <c r="E2046" s="265">
        <f t="shared" si="206"/>
        <v>0</v>
      </c>
      <c r="F2046" s="265">
        <f t="shared" si="207"/>
        <v>0</v>
      </c>
      <c r="G2046" s="265">
        <f t="shared" si="208"/>
        <v>0</v>
      </c>
      <c r="H2046" s="265">
        <f t="shared" si="209"/>
        <v>0</v>
      </c>
      <c r="I2046" s="265">
        <f t="shared" si="210"/>
        <v>0</v>
      </c>
    </row>
    <row r="2047" spans="5:9" ht="17.25" customHeight="1" x14ac:dyDescent="0.3">
      <c r="E2047" s="265">
        <f t="shared" si="206"/>
        <v>0</v>
      </c>
      <c r="F2047" s="265">
        <f t="shared" si="207"/>
        <v>0</v>
      </c>
      <c r="G2047" s="265">
        <f t="shared" si="208"/>
        <v>0</v>
      </c>
      <c r="H2047" s="265">
        <f t="shared" si="209"/>
        <v>0</v>
      </c>
      <c r="I2047" s="265">
        <f t="shared" si="210"/>
        <v>0</v>
      </c>
    </row>
    <row r="2048" spans="5:9" ht="17.25" customHeight="1" x14ac:dyDescent="0.3">
      <c r="E2048" s="265">
        <f t="shared" si="206"/>
        <v>0</v>
      </c>
      <c r="F2048" s="265">
        <f t="shared" si="207"/>
        <v>0</v>
      </c>
      <c r="G2048" s="265">
        <f t="shared" si="208"/>
        <v>0</v>
      </c>
      <c r="H2048" s="265">
        <f t="shared" si="209"/>
        <v>0</v>
      </c>
      <c r="I2048" s="265">
        <f t="shared" si="210"/>
        <v>0</v>
      </c>
    </row>
    <row r="2049" spans="5:9" ht="17.25" customHeight="1" x14ac:dyDescent="0.3">
      <c r="E2049" s="265">
        <f t="shared" si="206"/>
        <v>0</v>
      </c>
      <c r="F2049" s="265">
        <f t="shared" si="207"/>
        <v>0</v>
      </c>
      <c r="G2049" s="265">
        <f t="shared" si="208"/>
        <v>0</v>
      </c>
      <c r="H2049" s="265">
        <f t="shared" si="209"/>
        <v>0</v>
      </c>
      <c r="I2049" s="265">
        <f t="shared" si="210"/>
        <v>0</v>
      </c>
    </row>
    <row r="2050" spans="5:9" ht="17.25" customHeight="1" x14ac:dyDescent="0.3">
      <c r="E2050" s="265">
        <f t="shared" si="206"/>
        <v>0</v>
      </c>
      <c r="F2050" s="265">
        <f t="shared" si="207"/>
        <v>0</v>
      </c>
      <c r="G2050" s="265">
        <f t="shared" si="208"/>
        <v>0</v>
      </c>
      <c r="H2050" s="265">
        <f t="shared" si="209"/>
        <v>0</v>
      </c>
      <c r="I2050" s="265">
        <f t="shared" si="210"/>
        <v>0</v>
      </c>
    </row>
    <row r="2051" spans="5:9" ht="17.25" customHeight="1" x14ac:dyDescent="0.3">
      <c r="E2051" s="265">
        <f t="shared" si="206"/>
        <v>0</v>
      </c>
      <c r="F2051" s="265">
        <f t="shared" si="207"/>
        <v>0</v>
      </c>
      <c r="G2051" s="265">
        <f t="shared" si="208"/>
        <v>0</v>
      </c>
      <c r="H2051" s="265">
        <f t="shared" si="209"/>
        <v>0</v>
      </c>
      <c r="I2051" s="265">
        <f t="shared" si="210"/>
        <v>0</v>
      </c>
    </row>
    <row r="2052" spans="5:9" ht="17.25" customHeight="1" x14ac:dyDescent="0.3">
      <c r="E2052" s="265">
        <f t="shared" si="206"/>
        <v>0</v>
      </c>
      <c r="F2052" s="265">
        <f t="shared" si="207"/>
        <v>0</v>
      </c>
      <c r="G2052" s="265">
        <f t="shared" si="208"/>
        <v>0</v>
      </c>
      <c r="H2052" s="265">
        <f t="shared" si="209"/>
        <v>0</v>
      </c>
      <c r="I2052" s="265">
        <f t="shared" si="210"/>
        <v>0</v>
      </c>
    </row>
    <row r="2053" spans="5:9" ht="17.25" customHeight="1" x14ac:dyDescent="0.3">
      <c r="E2053" s="265">
        <f t="shared" si="206"/>
        <v>0</v>
      </c>
      <c r="F2053" s="265">
        <f t="shared" si="207"/>
        <v>0</v>
      </c>
      <c r="G2053" s="265">
        <f t="shared" si="208"/>
        <v>0</v>
      </c>
      <c r="H2053" s="265">
        <f t="shared" si="209"/>
        <v>0</v>
      </c>
      <c r="I2053" s="265">
        <f t="shared" si="210"/>
        <v>0</v>
      </c>
    </row>
    <row r="2054" spans="5:9" ht="17.25" customHeight="1" x14ac:dyDescent="0.3">
      <c r="E2054" s="265">
        <f t="shared" si="206"/>
        <v>0</v>
      </c>
      <c r="F2054" s="265">
        <f t="shared" si="207"/>
        <v>0</v>
      </c>
      <c r="G2054" s="265">
        <f t="shared" si="208"/>
        <v>0</v>
      </c>
      <c r="H2054" s="265">
        <f t="shared" si="209"/>
        <v>0</v>
      </c>
      <c r="I2054" s="265">
        <f t="shared" si="210"/>
        <v>0</v>
      </c>
    </row>
    <row r="2055" spans="5:9" ht="17.25" customHeight="1" x14ac:dyDescent="0.3">
      <c r="E2055" s="265">
        <f t="shared" si="206"/>
        <v>0</v>
      </c>
      <c r="F2055" s="265">
        <f t="shared" si="207"/>
        <v>0</v>
      </c>
      <c r="G2055" s="265">
        <f t="shared" si="208"/>
        <v>0</v>
      </c>
      <c r="H2055" s="265">
        <f t="shared" si="209"/>
        <v>0</v>
      </c>
      <c r="I2055" s="265">
        <f t="shared" si="210"/>
        <v>0</v>
      </c>
    </row>
    <row r="2056" spans="5:9" ht="17.25" customHeight="1" x14ac:dyDescent="0.3">
      <c r="E2056" s="265">
        <f t="shared" si="206"/>
        <v>0</v>
      </c>
      <c r="F2056" s="265">
        <f t="shared" si="207"/>
        <v>0</v>
      </c>
      <c r="G2056" s="265">
        <f t="shared" si="208"/>
        <v>0</v>
      </c>
      <c r="H2056" s="265">
        <f t="shared" si="209"/>
        <v>0</v>
      </c>
      <c r="I2056" s="265">
        <f t="shared" si="210"/>
        <v>0</v>
      </c>
    </row>
    <row r="2057" spans="5:9" ht="17.25" customHeight="1" x14ac:dyDescent="0.3">
      <c r="E2057" s="265">
        <f t="shared" si="206"/>
        <v>0</v>
      </c>
      <c r="F2057" s="265">
        <f t="shared" si="207"/>
        <v>0</v>
      </c>
      <c r="G2057" s="265">
        <f t="shared" si="208"/>
        <v>0</v>
      </c>
      <c r="H2057" s="265">
        <f t="shared" si="209"/>
        <v>0</v>
      </c>
      <c r="I2057" s="265">
        <f t="shared" si="210"/>
        <v>0</v>
      </c>
    </row>
    <row r="2058" spans="5:9" ht="17.25" customHeight="1" x14ac:dyDescent="0.3">
      <c r="E2058" s="265">
        <f t="shared" si="206"/>
        <v>0</v>
      </c>
      <c r="F2058" s="265">
        <f t="shared" si="207"/>
        <v>0</v>
      </c>
      <c r="G2058" s="265">
        <f t="shared" si="208"/>
        <v>0</v>
      </c>
      <c r="H2058" s="265">
        <f t="shared" si="209"/>
        <v>0</v>
      </c>
      <c r="I2058" s="265">
        <f t="shared" si="210"/>
        <v>0</v>
      </c>
    </row>
    <row r="2059" spans="5:9" ht="17.25" customHeight="1" x14ac:dyDescent="0.3">
      <c r="E2059" s="265">
        <f t="shared" ref="E2059:E2072" si="211">SUM(F2059,G2059,H2059,I2059)</f>
        <v>0</v>
      </c>
      <c r="F2059" s="265">
        <f t="shared" ref="F2059:F2072" si="212">SUM(M2059,Q2059,AI2059,AM2059,BV2059,BZ2059,DC2059,DG2059,DS2059,DW2059,EM2059,EN2059,EO2059,EY2059,EZ2059,FA2059,GM2059,GQ2059,HL2059,HP2059,IH2059,IL2059,)</f>
        <v>0</v>
      </c>
      <c r="G2059" s="265">
        <f t="shared" ref="G2059:G2072" si="213">SUM(N2059,R2059,AJ2059,AN2059,BW2059,CA2059,DD2059,DH2059,DT2059,DX2059,EP2059,EQ2059,ER2059,FB2059,FC2059,FD2059,GN2059,GR2059,HM2059,HQ2059,II2059,IM2059,)</f>
        <v>0</v>
      </c>
      <c r="H2059" s="265">
        <f t="shared" ref="H2059:H2072" si="214">SUM(O2059,S2059,U2059,W2059,Y2059,AA2059,AK2059,AO2059,AQ2059,AS2059,AU2059,AW2059,BC2059,BE2059,AY2059,FK2059,FL2059,FM2059,FQ2059,FR2059,BX2059,CB2059,DE2059,DI2059,DU2059,DY2059,ES2059,ET2059,EU2059,FE2059,FF2059,FG2059,GO2059,GS2059,HN2059,HR2059,HT2059,HV2059,HX2059,HZ2059,IJ2059,IN2059,IP2059,IR2059,IT2059,IV2059,FS2059,FW2059,FX2059,FY2059,GC2059,GD2059,GE2059,GU2059,GW2059,GY2059,HA2059,HC2059,IB2059,IX2059,IZ2059,DK2059,DM2059,DO2059,DQ2059,IF2059,EA2059,EC2059,EE2059,EG2059,ID2059)</f>
        <v>0</v>
      </c>
      <c r="I2059" s="265">
        <f t="shared" ref="I2059:I2072" si="215">SUM(P2059,T2059,V2059,X2059,Z2059,AB2059,AL2059,AP2059,AR2059,AT2059,AV2059,AX2059,BD2059,BF2059,BY2059,CC2059,DF2059,DJ2059,DV2059,DZ2059,EV2059,EW2059,EX2059,FH2059,FI2059,FJ2059,GP2059,GT2059,HO2059,HS2059,HU2059,HW2059,HY2059,IK2059,IO2059,IQ2059,IS2059,IU2059,JA2059,AZ2059,DL2059,DN2059,DP2059,DR2059,FN2059,FO2059,FP2059,FT2059,FU2059,FV2059,FZ2059,GA2059,GB2059,GF2059,GG2059,GH2059,GV2059,GX2059,GZ2059,HB2059,HD2059,IA2059,IC2059,IG2059,IW2059,IY2059,EB2059,ED2059,EF2059,EH2059,IE2059)</f>
        <v>0</v>
      </c>
    </row>
    <row r="2060" spans="5:9" ht="17.25" customHeight="1" x14ac:dyDescent="0.3">
      <c r="E2060" s="265">
        <f t="shared" si="211"/>
        <v>0</v>
      </c>
      <c r="F2060" s="265">
        <f t="shared" si="212"/>
        <v>0</v>
      </c>
      <c r="G2060" s="265">
        <f t="shared" si="213"/>
        <v>0</v>
      </c>
      <c r="H2060" s="265">
        <f t="shared" si="214"/>
        <v>0</v>
      </c>
      <c r="I2060" s="265">
        <f t="shared" si="215"/>
        <v>0</v>
      </c>
    </row>
    <row r="2061" spans="5:9" ht="17.25" customHeight="1" x14ac:dyDescent="0.3">
      <c r="E2061" s="265">
        <f t="shared" si="211"/>
        <v>0</v>
      </c>
      <c r="F2061" s="265">
        <f t="shared" si="212"/>
        <v>0</v>
      </c>
      <c r="G2061" s="265">
        <f t="shared" si="213"/>
        <v>0</v>
      </c>
      <c r="H2061" s="265">
        <f t="shared" si="214"/>
        <v>0</v>
      </c>
      <c r="I2061" s="265">
        <f t="shared" si="215"/>
        <v>0</v>
      </c>
    </row>
    <row r="2062" spans="5:9" ht="17.25" customHeight="1" x14ac:dyDescent="0.3">
      <c r="E2062" s="265">
        <f t="shared" si="211"/>
        <v>0</v>
      </c>
      <c r="F2062" s="265">
        <f t="shared" si="212"/>
        <v>0</v>
      </c>
      <c r="G2062" s="265">
        <f t="shared" si="213"/>
        <v>0</v>
      </c>
      <c r="H2062" s="265">
        <f t="shared" si="214"/>
        <v>0</v>
      </c>
      <c r="I2062" s="265">
        <f t="shared" si="215"/>
        <v>0</v>
      </c>
    </row>
    <row r="2063" spans="5:9" ht="17.25" customHeight="1" x14ac:dyDescent="0.3">
      <c r="E2063" s="265">
        <f t="shared" si="211"/>
        <v>0</v>
      </c>
      <c r="F2063" s="265">
        <f t="shared" si="212"/>
        <v>0</v>
      </c>
      <c r="G2063" s="265">
        <f t="shared" si="213"/>
        <v>0</v>
      </c>
      <c r="H2063" s="265">
        <f t="shared" si="214"/>
        <v>0</v>
      </c>
      <c r="I2063" s="265">
        <f t="shared" si="215"/>
        <v>0</v>
      </c>
    </row>
    <row r="2064" spans="5:9" ht="17.25" customHeight="1" x14ac:dyDescent="0.3">
      <c r="E2064" s="265">
        <f t="shared" si="211"/>
        <v>0</v>
      </c>
      <c r="F2064" s="265">
        <f t="shared" si="212"/>
        <v>0</v>
      </c>
      <c r="G2064" s="265">
        <f t="shared" si="213"/>
        <v>0</v>
      </c>
      <c r="H2064" s="265">
        <f t="shared" si="214"/>
        <v>0</v>
      </c>
      <c r="I2064" s="265">
        <f t="shared" si="215"/>
        <v>0</v>
      </c>
    </row>
    <row r="2065" spans="5:9" ht="17.25" customHeight="1" x14ac:dyDescent="0.3">
      <c r="E2065" s="265">
        <f t="shared" si="211"/>
        <v>0</v>
      </c>
      <c r="F2065" s="265">
        <f t="shared" si="212"/>
        <v>0</v>
      </c>
      <c r="G2065" s="265">
        <f t="shared" si="213"/>
        <v>0</v>
      </c>
      <c r="H2065" s="265">
        <f t="shared" si="214"/>
        <v>0</v>
      </c>
      <c r="I2065" s="265">
        <f t="shared" si="215"/>
        <v>0</v>
      </c>
    </row>
    <row r="2066" spans="5:9" ht="17.25" customHeight="1" x14ac:dyDescent="0.3">
      <c r="E2066" s="265">
        <f t="shared" si="211"/>
        <v>0</v>
      </c>
      <c r="F2066" s="265">
        <f t="shared" si="212"/>
        <v>0</v>
      </c>
      <c r="G2066" s="265">
        <f t="shared" si="213"/>
        <v>0</v>
      </c>
      <c r="H2066" s="265">
        <f t="shared" si="214"/>
        <v>0</v>
      </c>
      <c r="I2066" s="265">
        <f t="shared" si="215"/>
        <v>0</v>
      </c>
    </row>
    <row r="2067" spans="5:9" ht="17.25" customHeight="1" x14ac:dyDescent="0.3">
      <c r="E2067" s="265">
        <f t="shared" si="211"/>
        <v>0</v>
      </c>
      <c r="F2067" s="265">
        <f t="shared" si="212"/>
        <v>0</v>
      </c>
      <c r="G2067" s="265">
        <f t="shared" si="213"/>
        <v>0</v>
      </c>
      <c r="H2067" s="265">
        <f t="shared" si="214"/>
        <v>0</v>
      </c>
      <c r="I2067" s="265">
        <f t="shared" si="215"/>
        <v>0</v>
      </c>
    </row>
    <row r="2068" spans="5:9" ht="17.25" customHeight="1" x14ac:dyDescent="0.3">
      <c r="E2068" s="265">
        <f t="shared" si="211"/>
        <v>0</v>
      </c>
      <c r="F2068" s="265">
        <f t="shared" si="212"/>
        <v>0</v>
      </c>
      <c r="G2068" s="265">
        <f t="shared" si="213"/>
        <v>0</v>
      </c>
      <c r="H2068" s="265">
        <f t="shared" si="214"/>
        <v>0</v>
      </c>
      <c r="I2068" s="265">
        <f t="shared" si="215"/>
        <v>0</v>
      </c>
    </row>
    <row r="2069" spans="5:9" ht="17.25" customHeight="1" x14ac:dyDescent="0.3">
      <c r="E2069" s="265">
        <f t="shared" si="211"/>
        <v>0</v>
      </c>
      <c r="F2069" s="265">
        <f t="shared" si="212"/>
        <v>0</v>
      </c>
      <c r="G2069" s="265">
        <f t="shared" si="213"/>
        <v>0</v>
      </c>
      <c r="H2069" s="265">
        <f t="shared" si="214"/>
        <v>0</v>
      </c>
      <c r="I2069" s="265">
        <f t="shared" si="215"/>
        <v>0</v>
      </c>
    </row>
    <row r="2070" spans="5:9" ht="17.25" customHeight="1" x14ac:dyDescent="0.3">
      <c r="E2070" s="265">
        <f t="shared" si="211"/>
        <v>0</v>
      </c>
      <c r="F2070" s="265">
        <f t="shared" si="212"/>
        <v>0</v>
      </c>
      <c r="G2070" s="265">
        <f t="shared" si="213"/>
        <v>0</v>
      </c>
      <c r="H2070" s="265">
        <f t="shared" si="214"/>
        <v>0</v>
      </c>
      <c r="I2070" s="265">
        <f t="shared" si="215"/>
        <v>0</v>
      </c>
    </row>
    <row r="2071" spans="5:9" ht="17.25" customHeight="1" x14ac:dyDescent="0.3">
      <c r="E2071" s="265">
        <f t="shared" si="211"/>
        <v>0</v>
      </c>
      <c r="F2071" s="265">
        <f t="shared" si="212"/>
        <v>0</v>
      </c>
      <c r="G2071" s="265">
        <f t="shared" si="213"/>
        <v>0</v>
      </c>
      <c r="H2071" s="265">
        <f t="shared" si="214"/>
        <v>0</v>
      </c>
      <c r="I2071" s="265">
        <f t="shared" si="215"/>
        <v>0</v>
      </c>
    </row>
    <row r="2072" spans="5:9" ht="17.25" customHeight="1" x14ac:dyDescent="0.3">
      <c r="E2072" s="265">
        <f t="shared" si="211"/>
        <v>0</v>
      </c>
      <c r="F2072" s="265">
        <f t="shared" si="212"/>
        <v>0</v>
      </c>
      <c r="G2072" s="265">
        <f t="shared" si="213"/>
        <v>0</v>
      </c>
      <c r="H2072" s="265">
        <f t="shared" si="214"/>
        <v>0</v>
      </c>
      <c r="I2072" s="265">
        <f t="shared" si="215"/>
        <v>0</v>
      </c>
    </row>
  </sheetData>
  <sheetProtection algorithmName="SHA-512" hashValue="/4lw9FY3RqoJvdRRqUXLyEpe8gEQmloFjFyoJJS7QBWir0HJU+vxdDj9iEKkvs8AdXuvZoPaj4lHzVEXYjcAGQ==" saltValue="AFxyIzeG8CztnnIwV7AdYw==" spinCount="100000" sheet="1" formatCells="0" formatColumns="0" formatRows="0" insertColumns="0" insertRows="0" deleteColumns="0" deleteRows="0" sort="0" autoFilter="0"/>
  <autoFilter ref="A10:HS22">
    <filterColumn colId="0" showButton="0"/>
  </autoFilter>
  <mergeCells count="194">
    <mergeCell ref="HR7:HS7"/>
    <mergeCell ref="DS7:DT7"/>
    <mergeCell ref="CR4:CY4"/>
    <mergeCell ref="IH5:IO5"/>
    <mergeCell ref="IH6:IK6"/>
    <mergeCell ref="IL6:IO6"/>
    <mergeCell ref="IH7:II7"/>
    <mergeCell ref="IJ7:IK7"/>
    <mergeCell ref="IL7:IM7"/>
    <mergeCell ref="IN7:IO7"/>
    <mergeCell ref="IH4:JA4"/>
    <mergeCell ref="EM4:GL4"/>
    <mergeCell ref="EM5:EX5"/>
    <mergeCell ref="GM5:GT5"/>
    <mergeCell ref="GM6:GP6"/>
    <mergeCell ref="GQ6:GT6"/>
    <mergeCell ref="GM7:GN7"/>
    <mergeCell ref="GO7:GP7"/>
    <mergeCell ref="HL5:HS5"/>
    <mergeCell ref="HL6:HO6"/>
    <mergeCell ref="HP6:HS6"/>
    <mergeCell ref="HT6:HU7"/>
    <mergeCell ref="HV6:HW7"/>
    <mergeCell ref="HX6:HY7"/>
    <mergeCell ref="HL7:HM7"/>
    <mergeCell ref="BM6:BP6"/>
    <mergeCell ref="BI7:BJ7"/>
    <mergeCell ref="BK7:BL7"/>
    <mergeCell ref="BM7:BN7"/>
    <mergeCell ref="BO7:BP7"/>
    <mergeCell ref="BI5:BP5"/>
    <mergeCell ref="HN7:HO7"/>
    <mergeCell ref="HP7:HQ7"/>
    <mergeCell ref="GK5:GL7"/>
    <mergeCell ref="DC5:DJ5"/>
    <mergeCell ref="DC6:DF6"/>
    <mergeCell ref="DG6:DJ6"/>
    <mergeCell ref="DC7:DD7"/>
    <mergeCell ref="DE7:DF7"/>
    <mergeCell ref="DG7:DH7"/>
    <mergeCell ref="DI7:DJ7"/>
    <mergeCell ref="DS5:DZ5"/>
    <mergeCell ref="DS6:DV6"/>
    <mergeCell ref="DW6:DZ6"/>
    <mergeCell ref="EK5:EL7"/>
    <mergeCell ref="CR5:CS7"/>
    <mergeCell ref="EI5:EJ7"/>
    <mergeCell ref="CT5:CU7"/>
    <mergeCell ref="CV5:CW7"/>
    <mergeCell ref="AI5:AP5"/>
    <mergeCell ref="AI6:AL6"/>
    <mergeCell ref="AM6:AP6"/>
    <mergeCell ref="AM7:AN7"/>
    <mergeCell ref="AO7:AP7"/>
    <mergeCell ref="BV5:CC5"/>
    <mergeCell ref="BV6:BY6"/>
    <mergeCell ref="BZ6:CC6"/>
    <mergeCell ref="BV7:BW7"/>
    <mergeCell ref="BX7:BY7"/>
    <mergeCell ref="BZ7:CA7"/>
    <mergeCell ref="CB7:CC7"/>
    <mergeCell ref="BG5:BH7"/>
    <mergeCell ref="AW6:AX7"/>
    <mergeCell ref="AY5:AZ7"/>
    <mergeCell ref="M5:T5"/>
    <mergeCell ref="M6:P6"/>
    <mergeCell ref="Q6:T6"/>
    <mergeCell ref="M7:N7"/>
    <mergeCell ref="O7:P7"/>
    <mergeCell ref="Q7:R7"/>
    <mergeCell ref="S7:T7"/>
    <mergeCell ref="AI7:AJ7"/>
    <mergeCell ref="AK7:AL7"/>
    <mergeCell ref="AG7:AH7"/>
    <mergeCell ref="EV8:EX8"/>
    <mergeCell ref="ES6:EX6"/>
    <mergeCell ref="BS4:CC4"/>
    <mergeCell ref="CN5:CO7"/>
    <mergeCell ref="A1:Q1"/>
    <mergeCell ref="A2:Q2"/>
    <mergeCell ref="BC5:BF6"/>
    <mergeCell ref="BC7:BD7"/>
    <mergeCell ref="BE7:BF7"/>
    <mergeCell ref="BA5:BB7"/>
    <mergeCell ref="AQ5:AX5"/>
    <mergeCell ref="U6:V7"/>
    <mergeCell ref="W6:X7"/>
    <mergeCell ref="Y6:Z7"/>
    <mergeCell ref="AA6:AB7"/>
    <mergeCell ref="AC5:AD7"/>
    <mergeCell ref="AQ6:AR7"/>
    <mergeCell ref="AS6:AT7"/>
    <mergeCell ref="AU6:AV7"/>
    <mergeCell ref="A4:A8"/>
    <mergeCell ref="B4:B8"/>
    <mergeCell ref="C4:C8"/>
    <mergeCell ref="BC4:BR4"/>
    <mergeCell ref="U5:AB5"/>
    <mergeCell ref="GM4:HH4"/>
    <mergeCell ref="DS4:EL4"/>
    <mergeCell ref="GQ7:GR7"/>
    <mergeCell ref="GS7:GT7"/>
    <mergeCell ref="GI5:GJ7"/>
    <mergeCell ref="FW8:FY8"/>
    <mergeCell ref="FZ8:GB8"/>
    <mergeCell ref="FW6:GB6"/>
    <mergeCell ref="GC8:GE8"/>
    <mergeCell ref="GF8:GH8"/>
    <mergeCell ref="GC6:GH6"/>
    <mergeCell ref="FK5:GH5"/>
    <mergeCell ref="GU5:HD5"/>
    <mergeCell ref="GU6:GV7"/>
    <mergeCell ref="GW6:GX7"/>
    <mergeCell ref="GY6:GZ7"/>
    <mergeCell ref="HC6:HD7"/>
    <mergeCell ref="HA6:HB7"/>
    <mergeCell ref="EA6:EB7"/>
    <mergeCell ref="DU7:DV7"/>
    <mergeCell ref="DW7:DX7"/>
    <mergeCell ref="DY7:DZ7"/>
    <mergeCell ref="EM6:ER6"/>
    <mergeCell ref="FB8:FD8"/>
    <mergeCell ref="D4:D8"/>
    <mergeCell ref="CZ5:DB5"/>
    <mergeCell ref="CZ6:CZ8"/>
    <mergeCell ref="DA6:DB7"/>
    <mergeCell ref="BS5:BU6"/>
    <mergeCell ref="BS7:BS8"/>
    <mergeCell ref="BT7:BU7"/>
    <mergeCell ref="E4:I4"/>
    <mergeCell ref="E5:E8"/>
    <mergeCell ref="F5:G7"/>
    <mergeCell ref="H5:I7"/>
    <mergeCell ref="J5:L6"/>
    <mergeCell ref="J7:J8"/>
    <mergeCell ref="K7:L7"/>
    <mergeCell ref="J4:AD4"/>
    <mergeCell ref="CD4:CE7"/>
    <mergeCell ref="CF4:CG7"/>
    <mergeCell ref="BI6:BL6"/>
    <mergeCell ref="CP5:CQ7"/>
    <mergeCell ref="CN4:CQ4"/>
    <mergeCell ref="BQ5:BR7"/>
    <mergeCell ref="CH4:CM4"/>
    <mergeCell ref="CH5:CI7"/>
    <mergeCell ref="CJ5:CK7"/>
    <mergeCell ref="FK8:FM8"/>
    <mergeCell ref="FN8:FP8"/>
    <mergeCell ref="FK6:FP6"/>
    <mergeCell ref="FQ8:FS8"/>
    <mergeCell ref="FT8:FV8"/>
    <mergeCell ref="FQ6:FV6"/>
    <mergeCell ref="AE5:AH6"/>
    <mergeCell ref="AE4:BB4"/>
    <mergeCell ref="AE7:AF7"/>
    <mergeCell ref="CZ4:DR4"/>
    <mergeCell ref="CL5:CM7"/>
    <mergeCell ref="EY8:FA8"/>
    <mergeCell ref="CX5:CY7"/>
    <mergeCell ref="DK6:DL7"/>
    <mergeCell ref="DM6:DN7"/>
    <mergeCell ref="DO6:DP7"/>
    <mergeCell ref="FE8:FG8"/>
    <mergeCell ref="FH8:FJ8"/>
    <mergeCell ref="FE6:FJ6"/>
    <mergeCell ref="EY6:FD6"/>
    <mergeCell ref="EY5:FJ5"/>
    <mergeCell ref="EM8:EO8"/>
    <mergeCell ref="EP8:ER8"/>
    <mergeCell ref="ES8:EU8"/>
    <mergeCell ref="HI4:IG4"/>
    <mergeCell ref="ID6:IE7"/>
    <mergeCell ref="HT5:IE5"/>
    <mergeCell ref="HZ6:IA7"/>
    <mergeCell ref="IV6:IW7"/>
    <mergeCell ref="IZ6:JA7"/>
    <mergeCell ref="IB6:IC7"/>
    <mergeCell ref="DQ6:DR7"/>
    <mergeCell ref="DK5:DR5"/>
    <mergeCell ref="IX6:IY7"/>
    <mergeCell ref="EA5:EH5"/>
    <mergeCell ref="EC6:ED7"/>
    <mergeCell ref="EE6:EF7"/>
    <mergeCell ref="EG6:EH7"/>
    <mergeCell ref="IP5:JA5"/>
    <mergeCell ref="IP6:IQ7"/>
    <mergeCell ref="IR6:IS7"/>
    <mergeCell ref="IT6:IU7"/>
    <mergeCell ref="IF5:IG7"/>
    <mergeCell ref="HG5:HH7"/>
    <mergeCell ref="HE5:HF7"/>
    <mergeCell ref="HI5:HK5"/>
    <mergeCell ref="HI6:HI8"/>
    <mergeCell ref="HJ6:HK7"/>
  </mergeCells>
  <printOptions horizontalCentered="1"/>
  <pageMargins left="0.70866141732283472" right="0.70866141732283472" top="1.1811023622047245" bottom="0.74803149606299213" header="0.31496062992125984" footer="0.31496062992125984"/>
  <pageSetup paperSize="9" firstPageNumber="4" pageOrder="overThenDown" orientation="landscape" useFirstPageNumber="1"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BA1426"/>
  <sheetViews>
    <sheetView zoomScale="60" zoomScaleNormal="60" zoomScaleSheetLayoutView="90" workbookViewId="0">
      <pane xSplit="9" ySplit="9" topLeftCell="J10" activePane="bottomRight" state="frozen"/>
      <selection pane="topRight" activeCell="J1" sqref="J1"/>
      <selection pane="bottomLeft" activeCell="A10" sqref="A10"/>
      <selection pane="bottomRight"/>
    </sheetView>
  </sheetViews>
  <sheetFormatPr defaultColWidth="9.140625" defaultRowHeight="18.75" x14ac:dyDescent="0.3"/>
  <cols>
    <col min="1" max="1" width="9.140625" style="261"/>
    <col min="2" max="2" width="21.7109375" style="262" customWidth="1"/>
    <col min="3" max="3" width="36.85546875" style="262" customWidth="1"/>
    <col min="4" max="4" width="17" style="261" customWidth="1"/>
    <col min="5" max="5" width="22.85546875" style="262" customWidth="1"/>
    <col min="6" max="6" width="40" style="262" customWidth="1"/>
    <col min="7" max="7" width="19.7109375" style="261" customWidth="1"/>
    <col min="8" max="8" width="19.28515625" style="261" customWidth="1"/>
    <col min="9" max="9" width="20.7109375" style="261" customWidth="1"/>
    <col min="10" max="10" width="24" style="91" customWidth="1"/>
    <col min="11" max="11" width="20.7109375" style="91" customWidth="1"/>
    <col min="12" max="12" width="27.85546875" style="261" customWidth="1"/>
    <col min="13" max="19" width="24.42578125" style="261" customWidth="1"/>
    <col min="20" max="25" width="22.140625" style="261" customWidth="1"/>
    <col min="26" max="37" width="15.85546875" style="261" customWidth="1"/>
    <col min="38" max="38" width="16.28515625" style="261" customWidth="1"/>
    <col min="39" max="39" width="15.140625" style="261" customWidth="1"/>
    <col min="40" max="40" width="22.140625" style="261" customWidth="1"/>
    <col min="41" max="41" width="19.140625" style="261" customWidth="1"/>
    <col min="42" max="42" width="22.140625" style="261" customWidth="1"/>
    <col min="43" max="43" width="27.140625" style="261" customWidth="1"/>
    <col min="44" max="44" width="16.7109375" style="261" customWidth="1"/>
    <col min="45" max="46" width="18.28515625" style="261" customWidth="1"/>
    <col min="47" max="49" width="18.140625" style="261" customWidth="1"/>
    <col min="50" max="50" width="23.7109375" style="261" customWidth="1"/>
    <col min="51" max="51" width="19.7109375" style="261" customWidth="1"/>
    <col min="52" max="54" width="16.85546875" style="261" customWidth="1"/>
    <col min="55" max="55" width="24.28515625" style="261" customWidth="1"/>
    <col min="56" max="60" width="19.85546875" style="261" customWidth="1"/>
    <col min="61" max="62" width="16.85546875" style="261" customWidth="1"/>
    <col min="63" max="64" width="20.140625" style="261" customWidth="1"/>
    <col min="65" max="65" width="13.42578125" style="261" customWidth="1"/>
    <col min="66" max="66" width="17.42578125" style="261" customWidth="1"/>
    <col min="67" max="67" width="21.85546875" style="261" customWidth="1"/>
    <col min="68" max="70" width="18" style="261" customWidth="1"/>
    <col min="71" max="71" width="19.140625" style="261" customWidth="1"/>
    <col min="72" max="74" width="17" style="261" customWidth="1"/>
    <col min="75" max="75" width="19.140625" style="261" customWidth="1"/>
    <col min="76" max="76" width="30.28515625" style="261" customWidth="1"/>
    <col min="77" max="78" width="31" style="261" customWidth="1"/>
    <col min="79" max="81" width="18" style="261" customWidth="1"/>
    <col min="82" max="83" width="21.28515625" style="261" customWidth="1"/>
    <col min="84" max="84" width="23.140625" style="261" customWidth="1"/>
    <col min="85" max="86" width="29.7109375" style="261" customWidth="1"/>
    <col min="87" max="87" width="38.140625" style="261" customWidth="1"/>
    <col min="88" max="88" width="18.42578125" style="261" customWidth="1"/>
    <col min="89" max="89" width="27.42578125" style="261" customWidth="1"/>
    <col min="90" max="91" width="23.140625" style="261" customWidth="1"/>
    <col min="92" max="92" width="17.42578125" style="261" customWidth="1"/>
    <col min="93" max="93" width="20.140625" style="261" customWidth="1"/>
    <col min="94" max="94" width="17.42578125" style="261" customWidth="1"/>
    <col min="95" max="95" width="25.140625" style="261" customWidth="1"/>
    <col min="96" max="96" width="20.140625" style="261" customWidth="1"/>
    <col min="97" max="100" width="16.42578125" style="261" customWidth="1"/>
    <col min="101" max="101" width="22" style="261" customWidth="1"/>
    <col min="102" max="105" width="20.42578125" style="261" customWidth="1"/>
    <col min="106" max="106" width="29.85546875" style="261" customWidth="1"/>
    <col min="107" max="107" width="22" style="261" customWidth="1"/>
    <col min="108" max="112" width="17.85546875" style="261" customWidth="1"/>
    <col min="113" max="113" width="20.140625" style="261" customWidth="1"/>
    <col min="114" max="114" width="15.85546875" style="261" customWidth="1"/>
    <col min="115" max="115" width="24.7109375" style="261" customWidth="1"/>
    <col min="116" max="116" width="23.140625" style="261" customWidth="1"/>
    <col min="117" max="117" width="25.42578125" style="261" customWidth="1"/>
    <col min="118" max="118" width="26.85546875" style="261" customWidth="1"/>
    <col min="119" max="119" width="15.140625" style="261" customWidth="1"/>
    <col min="120" max="120" width="24" style="261" customWidth="1"/>
    <col min="121" max="121" width="15.140625" style="261" customWidth="1"/>
    <col min="122" max="122" width="25.28515625" style="261" customWidth="1"/>
    <col min="123" max="127" width="25.42578125" style="261" customWidth="1"/>
    <col min="128" max="128" width="17" style="261" customWidth="1"/>
    <col min="129" max="129" width="23.85546875" style="261" customWidth="1"/>
    <col min="130" max="130" width="17" style="261" customWidth="1"/>
    <col min="131" max="131" width="26.42578125" style="261" customWidth="1"/>
    <col min="132" max="139" width="22.28515625" style="261" customWidth="1"/>
    <col min="140" max="140" width="18.42578125" style="261" customWidth="1"/>
    <col min="141" max="141" width="22.7109375" style="261" customWidth="1"/>
    <col min="142" max="142" width="18.42578125" style="261" customWidth="1"/>
    <col min="143" max="143" width="29.7109375" style="261" customWidth="1"/>
    <col min="144" max="144" width="18.7109375" style="261" customWidth="1"/>
    <col min="145" max="145" width="18.140625" style="261" customWidth="1"/>
    <col min="146" max="149" width="18" style="261" customWidth="1"/>
    <col min="150" max="151" width="18.42578125" style="261" customWidth="1"/>
    <col min="152" max="152" width="24.85546875" style="261" customWidth="1"/>
    <col min="153" max="153" width="18.42578125" style="261" customWidth="1"/>
    <col min="154" max="154" width="25.28515625" style="261" customWidth="1"/>
    <col min="155" max="155" width="19.7109375" style="261" customWidth="1"/>
    <col min="156" max="156" width="25.140625" style="261" customWidth="1"/>
    <col min="157" max="161" width="20.140625" style="261" customWidth="1"/>
    <col min="162" max="162" width="21" style="261" customWidth="1"/>
    <col min="163" max="163" width="20.42578125" style="264" customWidth="1"/>
    <col min="164" max="164" width="9.140625" style="264"/>
    <col min="165" max="165" width="22.85546875" style="264" customWidth="1"/>
    <col min="166" max="166" width="15.140625" style="264" customWidth="1"/>
    <col min="167" max="167" width="16.7109375" style="264" customWidth="1"/>
    <col min="168" max="168" width="11.42578125" style="264" customWidth="1"/>
    <col min="169" max="169" width="13.42578125" style="264" customWidth="1"/>
    <col min="170" max="170" width="11.85546875" style="264" customWidth="1"/>
    <col min="171" max="172" width="15.85546875" style="264" customWidth="1"/>
    <col min="173" max="173" width="20.28515625" style="264" customWidth="1"/>
    <col min="174" max="174" width="12.7109375" style="264" customWidth="1"/>
    <col min="175" max="175" width="14.28515625" style="264" customWidth="1"/>
    <col min="176" max="183" width="12.7109375" style="264" customWidth="1"/>
    <col min="184" max="184" width="17.7109375" style="264" customWidth="1"/>
    <col min="185" max="185" width="25.7109375" style="264" customWidth="1"/>
    <col min="186" max="208" width="9.140625" style="49"/>
    <col min="209" max="209" width="9" style="49" customWidth="1"/>
    <col min="210" max="210" width="52.28515625" style="112" hidden="1" customWidth="1"/>
    <col min="211" max="211" width="22" style="49" customWidth="1"/>
    <col min="212" max="16384" width="9.140625" style="49"/>
  </cols>
  <sheetData>
    <row r="1" spans="1:729" customFormat="1" ht="30" x14ac:dyDescent="0.25">
      <c r="A1" s="14" t="s">
        <v>8</v>
      </c>
      <c r="B1" s="14"/>
      <c r="C1" s="14"/>
      <c r="D1" s="56"/>
      <c r="E1" s="14"/>
      <c r="F1" s="15"/>
      <c r="G1" s="14"/>
      <c r="H1" s="14"/>
      <c r="I1" s="14"/>
      <c r="J1" s="72"/>
      <c r="K1" s="72"/>
      <c r="L1" s="14"/>
      <c r="M1" s="14"/>
      <c r="N1" s="72"/>
      <c r="O1" s="72"/>
      <c r="P1" s="72"/>
      <c r="Q1" s="72"/>
      <c r="R1" s="72"/>
      <c r="S1" s="72"/>
      <c r="T1" s="14"/>
      <c r="U1" s="14"/>
      <c r="V1" s="14"/>
      <c r="W1" s="256" t="s">
        <v>53</v>
      </c>
      <c r="Z1" s="1"/>
      <c r="AA1" s="1"/>
      <c r="AB1" s="1"/>
      <c r="AC1" s="1"/>
      <c r="AD1" s="1"/>
      <c r="AE1" s="1"/>
      <c r="AF1" s="1"/>
      <c r="AG1" s="1"/>
      <c r="AH1" s="1"/>
      <c r="AI1" s="1"/>
      <c r="AJ1" s="1"/>
      <c r="AK1" s="1"/>
      <c r="AN1" s="1"/>
      <c r="AO1" s="1"/>
      <c r="AT1" s="1"/>
      <c r="AV1" s="1"/>
      <c r="AW1" s="1"/>
      <c r="BA1" s="1"/>
      <c r="BB1" s="1"/>
      <c r="BE1" s="1"/>
      <c r="BF1" s="1"/>
      <c r="BG1" s="1"/>
      <c r="BH1" s="1"/>
      <c r="BN1" s="1"/>
      <c r="BO1" s="1"/>
      <c r="BS1" s="1"/>
      <c r="BT1" s="1"/>
      <c r="BU1" s="1"/>
      <c r="BV1" s="1"/>
      <c r="BZ1" s="1"/>
      <c r="CH1" s="1"/>
      <c r="CI1" s="1"/>
      <c r="CM1" s="1"/>
      <c r="CO1" s="1"/>
      <c r="CP1" s="1"/>
      <c r="CY1" s="1"/>
      <c r="CZ1" s="1"/>
      <c r="DA1" s="1"/>
      <c r="DH1" s="1"/>
      <c r="DK1" s="1"/>
      <c r="DL1" s="1"/>
      <c r="DP1" s="1"/>
      <c r="DQ1" s="1"/>
      <c r="DT1" s="1"/>
      <c r="DU1" s="1"/>
      <c r="DV1" s="1"/>
      <c r="DW1" s="1"/>
      <c r="DY1" s="1"/>
      <c r="DZ1" s="1"/>
      <c r="EC1" s="1"/>
      <c r="ED1" s="1"/>
      <c r="EE1" s="1"/>
      <c r="EF1" s="1"/>
      <c r="EG1" s="1"/>
      <c r="EH1" s="1"/>
      <c r="EI1" s="1"/>
      <c r="EJ1" s="81"/>
      <c r="EK1" s="81"/>
      <c r="EL1" s="81"/>
      <c r="EM1" s="81"/>
      <c r="ER1" s="1"/>
      <c r="ES1" s="1"/>
      <c r="EU1" s="1"/>
      <c r="EV1" s="1"/>
      <c r="EW1" s="1"/>
      <c r="FC1" s="1"/>
      <c r="FE1" s="1"/>
      <c r="FP1" s="1"/>
      <c r="GA1" s="1"/>
      <c r="GB1" s="1"/>
      <c r="HB1" s="112" t="s">
        <v>69</v>
      </c>
    </row>
    <row r="2" spans="1:729" customFormat="1" ht="36" customHeight="1" x14ac:dyDescent="0.25">
      <c r="A2" s="623" t="s">
        <v>67</v>
      </c>
      <c r="B2" s="623"/>
      <c r="C2" s="623"/>
      <c r="D2" s="623"/>
      <c r="E2" s="623"/>
      <c r="F2" s="623"/>
      <c r="G2" s="623"/>
      <c r="H2" s="623"/>
      <c r="I2" s="623"/>
      <c r="J2" s="623"/>
      <c r="K2" s="623"/>
      <c r="L2" s="623"/>
      <c r="M2" s="623"/>
      <c r="N2" s="623"/>
      <c r="O2" s="623"/>
      <c r="P2" s="623"/>
      <c r="Q2" s="623"/>
      <c r="R2" s="623"/>
      <c r="S2" s="623"/>
      <c r="T2" s="623"/>
      <c r="U2" s="623"/>
      <c r="V2" s="623"/>
      <c r="W2" s="256" t="s">
        <v>52</v>
      </c>
      <c r="Z2" s="1"/>
      <c r="AA2" s="1"/>
      <c r="AB2" s="1"/>
      <c r="AC2" s="1"/>
      <c r="AD2" s="1"/>
      <c r="AE2" s="1"/>
      <c r="AF2" s="1"/>
      <c r="AG2" s="1"/>
      <c r="AH2" s="1"/>
      <c r="AI2" s="1"/>
      <c r="AJ2" s="1"/>
      <c r="AK2" s="1"/>
      <c r="AN2" s="1"/>
      <c r="AO2" s="1"/>
      <c r="AT2" s="1"/>
      <c r="AV2" s="1"/>
      <c r="AW2" s="1"/>
      <c r="BA2" s="1"/>
      <c r="BB2" s="1"/>
      <c r="BE2" s="1"/>
      <c r="BF2" s="1"/>
      <c r="BG2" s="1"/>
      <c r="BH2" s="1"/>
      <c r="BN2" s="1"/>
      <c r="BO2" s="1"/>
      <c r="BS2" s="1"/>
      <c r="BT2" s="1"/>
      <c r="BU2" s="1"/>
      <c r="BV2" s="1"/>
      <c r="BZ2" s="1"/>
      <c r="CH2" s="1"/>
      <c r="CI2" s="1"/>
      <c r="CM2" s="1"/>
      <c r="CO2" s="1"/>
      <c r="CP2" s="1"/>
      <c r="CY2" s="1"/>
      <c r="CZ2" s="1"/>
      <c r="DA2" s="1"/>
      <c r="DH2" s="1"/>
      <c r="DK2" s="1"/>
      <c r="DL2" s="1"/>
      <c r="DP2" s="1"/>
      <c r="DQ2" s="1"/>
      <c r="DT2" s="1"/>
      <c r="DU2" s="1"/>
      <c r="DV2" s="1"/>
      <c r="DW2" s="1"/>
      <c r="DY2" s="1"/>
      <c r="DZ2" s="1"/>
      <c r="EC2" s="1"/>
      <c r="ED2" s="1"/>
      <c r="EE2" s="1"/>
      <c r="EF2" s="1"/>
      <c r="EG2" s="1"/>
      <c r="EH2" s="1"/>
      <c r="EI2" s="1"/>
      <c r="EJ2" s="81"/>
      <c r="EK2" s="81"/>
      <c r="EL2" s="81"/>
      <c r="EM2" s="81"/>
      <c r="ER2" s="1"/>
      <c r="ES2" s="1"/>
      <c r="EU2" s="1"/>
      <c r="EV2" s="1"/>
      <c r="EW2" s="1"/>
      <c r="FC2" s="1"/>
      <c r="FE2" s="1"/>
      <c r="FP2" s="1"/>
      <c r="GA2" s="1"/>
      <c r="GB2" s="1"/>
      <c r="HB2" s="112" t="s">
        <v>71</v>
      </c>
    </row>
    <row r="3" spans="1:729" customFormat="1" ht="17.100000000000001" customHeight="1" thickBot="1" x14ac:dyDescent="0.3">
      <c r="D3" s="1"/>
      <c r="J3" s="1"/>
      <c r="K3" s="1"/>
      <c r="N3" s="1"/>
      <c r="O3" s="1"/>
      <c r="P3" s="1"/>
      <c r="Q3" s="1"/>
      <c r="R3" s="1"/>
      <c r="S3" s="1"/>
      <c r="W3" s="256" t="s">
        <v>240</v>
      </c>
      <c r="Z3" s="1"/>
      <c r="AA3" s="1"/>
      <c r="AB3" s="1"/>
      <c r="AC3" s="1"/>
      <c r="AD3" s="1"/>
      <c r="AE3" s="1"/>
      <c r="AF3" s="1"/>
      <c r="AG3" s="1"/>
      <c r="AH3" s="1"/>
      <c r="AI3" s="1"/>
      <c r="AJ3" s="1"/>
      <c r="AK3" s="1"/>
      <c r="AN3" s="1"/>
      <c r="AO3" s="1"/>
      <c r="AT3" s="1"/>
      <c r="AV3" s="1"/>
      <c r="AW3" s="1"/>
      <c r="BA3" s="1"/>
      <c r="BB3" s="1"/>
      <c r="BE3" s="1"/>
      <c r="BF3" s="1"/>
      <c r="BG3" s="1"/>
      <c r="BH3" s="1"/>
      <c r="BN3" s="1"/>
      <c r="BO3" s="1"/>
      <c r="BS3" s="1"/>
      <c r="BT3" s="1"/>
      <c r="BU3" s="1"/>
      <c r="BV3" s="1"/>
      <c r="BZ3" s="1"/>
      <c r="CH3" s="1"/>
      <c r="CI3" s="1"/>
      <c r="CM3" s="1"/>
      <c r="CO3" s="1"/>
      <c r="CP3" s="1"/>
      <c r="CY3" s="1"/>
      <c r="CZ3" s="1"/>
      <c r="DA3" s="1"/>
      <c r="DH3" s="1"/>
      <c r="DK3" s="1"/>
      <c r="DL3" s="1"/>
      <c r="DP3" s="1"/>
      <c r="DQ3" s="1"/>
      <c r="DT3" s="1"/>
      <c r="DU3" s="1"/>
      <c r="DV3" s="1"/>
      <c r="DW3" s="1"/>
      <c r="DY3" s="1"/>
      <c r="DZ3" s="1"/>
      <c r="EC3" s="1"/>
      <c r="ED3" s="1"/>
      <c r="EE3" s="1"/>
      <c r="EF3" s="1"/>
      <c r="EG3" s="1"/>
      <c r="EH3" s="1"/>
      <c r="EI3" s="1"/>
      <c r="EJ3" s="81"/>
      <c r="EK3" s="81"/>
      <c r="EL3" s="81"/>
      <c r="EM3" s="81"/>
      <c r="ER3" s="1"/>
      <c r="ES3" s="1"/>
      <c r="EU3" s="1"/>
      <c r="EV3" s="1"/>
      <c r="EW3" s="1"/>
      <c r="FC3" s="1"/>
      <c r="FE3" s="1"/>
      <c r="FP3" s="1"/>
      <c r="GA3" s="1"/>
      <c r="GB3" s="1"/>
      <c r="HB3" s="112" t="s">
        <v>61</v>
      </c>
    </row>
    <row r="4" spans="1:729" s="38" customFormat="1" ht="42.95" customHeight="1" x14ac:dyDescent="0.25">
      <c r="A4" s="431" t="s">
        <v>3</v>
      </c>
      <c r="B4" s="432" t="s">
        <v>0</v>
      </c>
      <c r="C4" s="432" t="s">
        <v>1</v>
      </c>
      <c r="D4" s="500" t="s">
        <v>237</v>
      </c>
      <c r="E4" s="432" t="s">
        <v>90</v>
      </c>
      <c r="F4" s="433" t="s">
        <v>524</v>
      </c>
      <c r="G4" s="431" t="s">
        <v>38</v>
      </c>
      <c r="H4" s="629"/>
      <c r="I4" s="630"/>
      <c r="J4" s="634" t="s">
        <v>249</v>
      </c>
      <c r="K4" s="635"/>
      <c r="L4" s="635"/>
      <c r="M4" s="636"/>
      <c r="N4" s="638" t="s">
        <v>55</v>
      </c>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40"/>
      <c r="AN4" s="644" t="s">
        <v>54</v>
      </c>
      <c r="AO4" s="645"/>
      <c r="AP4" s="645"/>
      <c r="AQ4" s="645"/>
      <c r="AR4" s="645"/>
      <c r="AS4" s="645"/>
      <c r="AT4" s="645"/>
      <c r="AU4" s="645"/>
      <c r="AV4" s="645"/>
      <c r="AW4" s="645"/>
      <c r="AX4" s="645"/>
      <c r="AY4" s="645"/>
      <c r="AZ4" s="646"/>
      <c r="BA4" s="372" t="s">
        <v>326</v>
      </c>
      <c r="BB4" s="374"/>
      <c r="BC4" s="374"/>
      <c r="BD4" s="374"/>
      <c r="BE4" s="374"/>
      <c r="BF4" s="374"/>
      <c r="BG4" s="374"/>
      <c r="BH4" s="374"/>
      <c r="BI4" s="374"/>
      <c r="BJ4" s="440"/>
      <c r="BK4" s="658" t="s">
        <v>9</v>
      </c>
      <c r="BL4" s="658"/>
      <c r="BM4" s="658"/>
      <c r="BN4" s="658"/>
      <c r="BO4" s="658"/>
      <c r="BP4" s="658"/>
      <c r="BQ4" s="658"/>
      <c r="BR4" s="658"/>
      <c r="BS4" s="647" t="s">
        <v>4</v>
      </c>
      <c r="BT4" s="650" t="s">
        <v>5</v>
      </c>
      <c r="BU4" s="651"/>
      <c r="BV4" s="652"/>
      <c r="BW4" s="675" t="s">
        <v>31</v>
      </c>
      <c r="BX4" s="676"/>
      <c r="BY4" s="676"/>
      <c r="BZ4" s="676"/>
      <c r="CA4" s="677"/>
      <c r="CB4" s="459" t="s">
        <v>74</v>
      </c>
      <c r="CC4" s="459"/>
      <c r="CD4" s="609"/>
      <c r="CE4" s="610" t="s">
        <v>78</v>
      </c>
      <c r="CF4" s="619" t="s">
        <v>79</v>
      </c>
      <c r="CG4" s="620"/>
      <c r="CH4" s="681" t="s">
        <v>281</v>
      </c>
      <c r="CI4" s="682"/>
      <c r="CJ4" s="682"/>
      <c r="CK4" s="683"/>
      <c r="CL4" s="613" t="s">
        <v>89</v>
      </c>
      <c r="CM4" s="607" t="s">
        <v>210</v>
      </c>
      <c r="CN4" s="372" t="s">
        <v>6</v>
      </c>
      <c r="CO4" s="374"/>
      <c r="CP4" s="374"/>
      <c r="CQ4" s="374"/>
      <c r="CR4" s="374"/>
      <c r="CS4" s="374"/>
      <c r="CT4" s="374"/>
      <c r="CU4" s="374"/>
      <c r="CV4" s="374"/>
      <c r="CW4" s="440"/>
      <c r="CX4" s="604" t="s">
        <v>48</v>
      </c>
      <c r="CY4" s="604"/>
      <c r="CZ4" s="605"/>
      <c r="DA4" s="605"/>
      <c r="DB4" s="605"/>
      <c r="DC4" s="605"/>
      <c r="DD4" s="605"/>
      <c r="DE4" s="605"/>
      <c r="DF4" s="605"/>
      <c r="DG4" s="605"/>
      <c r="DH4" s="606"/>
      <c r="DI4" s="606"/>
      <c r="DJ4" s="417" t="s">
        <v>39</v>
      </c>
      <c r="DK4" s="418"/>
      <c r="DL4" s="418"/>
      <c r="DM4" s="418"/>
      <c r="DN4" s="583"/>
      <c r="DO4" s="599" t="s">
        <v>62</v>
      </c>
      <c r="DP4" s="599"/>
      <c r="DQ4" s="599"/>
      <c r="DR4" s="599"/>
      <c r="DS4" s="599"/>
      <c r="DT4" s="599"/>
      <c r="DU4" s="599"/>
      <c r="DV4" s="599"/>
      <c r="DW4" s="600"/>
      <c r="DX4" s="592" t="s">
        <v>86</v>
      </c>
      <c r="DY4" s="593"/>
      <c r="DZ4" s="593"/>
      <c r="EA4" s="593"/>
      <c r="EB4" s="593"/>
      <c r="EC4" s="593"/>
      <c r="ED4" s="593"/>
      <c r="EE4" s="593"/>
      <c r="EF4" s="594"/>
      <c r="EG4" s="594"/>
      <c r="EH4" s="594"/>
      <c r="EI4" s="594"/>
      <c r="EJ4" s="575" t="s">
        <v>14</v>
      </c>
      <c r="EK4" s="576"/>
      <c r="EL4" s="576"/>
      <c r="EM4" s="576"/>
      <c r="EN4" s="576"/>
      <c r="EO4" s="576"/>
      <c r="EP4" s="576"/>
      <c r="EQ4" s="576"/>
      <c r="ER4" s="576"/>
      <c r="ES4" s="576"/>
      <c r="ET4" s="577"/>
      <c r="EU4" s="579" t="s">
        <v>137</v>
      </c>
      <c r="EV4" s="579"/>
      <c r="EW4" s="579"/>
      <c r="EX4" s="580"/>
      <c r="EY4" s="580"/>
      <c r="EZ4" s="580"/>
      <c r="FA4" s="580"/>
      <c r="FB4" s="580"/>
      <c r="FC4" s="580"/>
      <c r="FD4" s="580"/>
      <c r="FE4" s="581"/>
      <c r="FF4" s="581"/>
      <c r="FG4" s="561" t="s">
        <v>270</v>
      </c>
      <c r="FH4" s="562"/>
      <c r="FI4" s="562"/>
      <c r="FJ4" s="562"/>
      <c r="FK4" s="562"/>
      <c r="FL4" s="562"/>
      <c r="FM4" s="562"/>
      <c r="FN4" s="562"/>
      <c r="FO4" s="562"/>
      <c r="FP4" s="563"/>
      <c r="FQ4" s="563"/>
      <c r="FR4" s="543" t="s">
        <v>301</v>
      </c>
      <c r="FS4" s="544"/>
      <c r="FT4" s="544"/>
      <c r="FU4" s="544"/>
      <c r="FV4" s="544"/>
      <c r="FW4" s="544"/>
      <c r="FX4" s="544"/>
      <c r="FY4" s="544"/>
      <c r="FZ4" s="544"/>
      <c r="GA4" s="544"/>
      <c r="GB4" s="544"/>
      <c r="GC4" s="545"/>
      <c r="HB4" s="112" t="s">
        <v>228</v>
      </c>
    </row>
    <row r="5" spans="1:729" s="38" customFormat="1" ht="48" customHeight="1" x14ac:dyDescent="0.25">
      <c r="A5" s="624"/>
      <c r="B5" s="626"/>
      <c r="C5" s="626"/>
      <c r="D5" s="501"/>
      <c r="E5" s="626"/>
      <c r="F5" s="628"/>
      <c r="G5" s="624"/>
      <c r="H5" s="627"/>
      <c r="I5" s="631"/>
      <c r="J5" s="428" t="s">
        <v>56</v>
      </c>
      <c r="K5" s="386"/>
      <c r="L5" s="386"/>
      <c r="M5" s="637"/>
      <c r="N5" s="642" t="s">
        <v>264</v>
      </c>
      <c r="O5" s="632"/>
      <c r="P5" s="632"/>
      <c r="Q5" s="632"/>
      <c r="R5" s="632"/>
      <c r="S5" s="632"/>
      <c r="T5" s="632" t="s">
        <v>250</v>
      </c>
      <c r="U5" s="632"/>
      <c r="V5" s="632"/>
      <c r="W5" s="632"/>
      <c r="X5" s="632"/>
      <c r="Y5" s="632"/>
      <c r="Z5" s="556" t="s">
        <v>275</v>
      </c>
      <c r="AA5" s="557"/>
      <c r="AB5" s="557"/>
      <c r="AC5" s="557"/>
      <c r="AD5" s="557"/>
      <c r="AE5" s="557"/>
      <c r="AF5" s="557"/>
      <c r="AG5" s="557"/>
      <c r="AH5" s="557"/>
      <c r="AI5" s="557"/>
      <c r="AJ5" s="557"/>
      <c r="AK5" s="557"/>
      <c r="AL5" s="633" t="s">
        <v>24</v>
      </c>
      <c r="AM5" s="643" t="s">
        <v>25</v>
      </c>
      <c r="AN5" s="659" t="s">
        <v>251</v>
      </c>
      <c r="AO5" s="475"/>
      <c r="AP5" s="475"/>
      <c r="AQ5" s="660"/>
      <c r="AR5" s="663" t="s">
        <v>247</v>
      </c>
      <c r="AS5" s="664"/>
      <c r="AT5" s="664"/>
      <c r="AU5" s="664"/>
      <c r="AV5" s="664"/>
      <c r="AW5" s="665"/>
      <c r="AX5" s="476" t="s">
        <v>47</v>
      </c>
      <c r="AY5" s="477" t="s">
        <v>221</v>
      </c>
      <c r="AZ5" s="674" t="s">
        <v>222</v>
      </c>
      <c r="BA5" s="400" t="s">
        <v>276</v>
      </c>
      <c r="BB5" s="512"/>
      <c r="BC5" s="512"/>
      <c r="BD5" s="512"/>
      <c r="BE5" s="383" t="s">
        <v>247</v>
      </c>
      <c r="BF5" s="383"/>
      <c r="BG5" s="383"/>
      <c r="BH5" s="383"/>
      <c r="BI5" s="383" t="s">
        <v>24</v>
      </c>
      <c r="BJ5" s="496" t="s">
        <v>25</v>
      </c>
      <c r="BK5" s="657" t="s">
        <v>33</v>
      </c>
      <c r="BL5" s="451"/>
      <c r="BM5" s="669" t="s">
        <v>17</v>
      </c>
      <c r="BN5" s="460" t="s">
        <v>27</v>
      </c>
      <c r="BO5" s="656"/>
      <c r="BP5" s="656"/>
      <c r="BQ5" s="657"/>
      <c r="BR5" s="690" t="s">
        <v>18</v>
      </c>
      <c r="BS5" s="648"/>
      <c r="BT5" s="653" t="s">
        <v>45</v>
      </c>
      <c r="BU5" s="654" t="s">
        <v>19</v>
      </c>
      <c r="BV5" s="655" t="s">
        <v>20</v>
      </c>
      <c r="BW5" s="559" t="s">
        <v>292</v>
      </c>
      <c r="BX5" s="560" t="s">
        <v>293</v>
      </c>
      <c r="BY5" s="560" t="s">
        <v>291</v>
      </c>
      <c r="BZ5" s="687" t="s">
        <v>290</v>
      </c>
      <c r="CA5" s="678" t="s">
        <v>13</v>
      </c>
      <c r="CB5" s="453" t="s">
        <v>75</v>
      </c>
      <c r="CC5" s="485"/>
      <c r="CD5" s="616" t="s">
        <v>257</v>
      </c>
      <c r="CE5" s="611"/>
      <c r="CF5" s="621" t="s">
        <v>2</v>
      </c>
      <c r="CG5" s="622" t="s">
        <v>323</v>
      </c>
      <c r="CH5" s="684" t="s">
        <v>284</v>
      </c>
      <c r="CI5" s="685" t="s">
        <v>283</v>
      </c>
      <c r="CJ5" s="685" t="s">
        <v>84</v>
      </c>
      <c r="CK5" s="686" t="s">
        <v>85</v>
      </c>
      <c r="CL5" s="614"/>
      <c r="CM5" s="608"/>
      <c r="CN5" s="437" t="s">
        <v>42</v>
      </c>
      <c r="CO5" s="512" t="s">
        <v>56</v>
      </c>
      <c r="CP5" s="512"/>
      <c r="CQ5" s="512"/>
      <c r="CR5" s="512"/>
      <c r="CS5" s="383" t="s">
        <v>247</v>
      </c>
      <c r="CT5" s="383"/>
      <c r="CU5" s="383"/>
      <c r="CV5" s="383"/>
      <c r="CW5" s="496" t="s">
        <v>88</v>
      </c>
      <c r="CX5" s="406" t="s">
        <v>285</v>
      </c>
      <c r="CY5" s="408"/>
      <c r="CZ5" s="517" t="s">
        <v>251</v>
      </c>
      <c r="DA5" s="517"/>
      <c r="DB5" s="517"/>
      <c r="DC5" s="517"/>
      <c r="DD5" s="495" t="s">
        <v>247</v>
      </c>
      <c r="DE5" s="495"/>
      <c r="DF5" s="495"/>
      <c r="DG5" s="495"/>
      <c r="DH5" s="601" t="s">
        <v>299</v>
      </c>
      <c r="DI5" s="513" t="s">
        <v>64</v>
      </c>
      <c r="DJ5" s="429" t="s">
        <v>41</v>
      </c>
      <c r="DK5" s="386" t="s">
        <v>254</v>
      </c>
      <c r="DL5" s="386"/>
      <c r="DM5" s="386"/>
      <c r="DN5" s="521"/>
      <c r="DO5" s="479" t="s">
        <v>81</v>
      </c>
      <c r="DP5" s="596" t="s">
        <v>251</v>
      </c>
      <c r="DQ5" s="597"/>
      <c r="DR5" s="597"/>
      <c r="DS5" s="597"/>
      <c r="DT5" s="392" t="s">
        <v>247</v>
      </c>
      <c r="DU5" s="392"/>
      <c r="DV5" s="392"/>
      <c r="DW5" s="392"/>
      <c r="DX5" s="595" t="s">
        <v>87</v>
      </c>
      <c r="DY5" s="598" t="s">
        <v>251</v>
      </c>
      <c r="DZ5" s="598"/>
      <c r="EA5" s="598"/>
      <c r="EB5" s="598"/>
      <c r="EC5" s="585" t="s">
        <v>247</v>
      </c>
      <c r="ED5" s="585"/>
      <c r="EE5" s="585"/>
      <c r="EF5" s="585"/>
      <c r="EG5" s="585"/>
      <c r="EH5" s="589" t="s">
        <v>299</v>
      </c>
      <c r="EI5" s="586" t="s">
        <v>300</v>
      </c>
      <c r="EJ5" s="578" t="s">
        <v>238</v>
      </c>
      <c r="EK5" s="475" t="s">
        <v>251</v>
      </c>
      <c r="EL5" s="475"/>
      <c r="EM5" s="475"/>
      <c r="EN5" s="475"/>
      <c r="EO5" s="474" t="s">
        <v>247</v>
      </c>
      <c r="EP5" s="474"/>
      <c r="EQ5" s="474"/>
      <c r="ER5" s="474"/>
      <c r="ES5" s="474"/>
      <c r="ET5" s="582"/>
      <c r="EU5" s="479" t="s">
        <v>238</v>
      </c>
      <c r="EV5" s="393" t="s">
        <v>251</v>
      </c>
      <c r="EW5" s="393"/>
      <c r="EX5" s="393"/>
      <c r="EY5" s="393"/>
      <c r="EZ5" s="526" t="s">
        <v>247</v>
      </c>
      <c r="FA5" s="573"/>
      <c r="FB5" s="573"/>
      <c r="FC5" s="573"/>
      <c r="FD5" s="573"/>
      <c r="FE5" s="533"/>
      <c r="FF5" s="478" t="s">
        <v>232</v>
      </c>
      <c r="FG5" s="559" t="s">
        <v>251</v>
      </c>
      <c r="FH5" s="560"/>
      <c r="FI5" s="560"/>
      <c r="FJ5" s="560"/>
      <c r="FK5" s="567" t="s">
        <v>247</v>
      </c>
      <c r="FL5" s="568"/>
      <c r="FM5" s="568"/>
      <c r="FN5" s="568"/>
      <c r="FO5" s="568"/>
      <c r="FP5" s="569"/>
      <c r="FQ5" s="570" t="s">
        <v>300</v>
      </c>
      <c r="FR5" s="539" t="s">
        <v>246</v>
      </c>
      <c r="FS5" s="384"/>
      <c r="FT5" s="384"/>
      <c r="FU5" s="384"/>
      <c r="FV5" s="384" t="s">
        <v>32</v>
      </c>
      <c r="FW5" s="384"/>
      <c r="FX5" s="384"/>
      <c r="FY5" s="384"/>
      <c r="FZ5" s="384"/>
      <c r="GA5" s="384"/>
      <c r="GB5" s="384" t="s">
        <v>299</v>
      </c>
      <c r="GC5" s="385" t="s">
        <v>322</v>
      </c>
      <c r="HB5" s="112" t="s">
        <v>229</v>
      </c>
    </row>
    <row r="6" spans="1:729" s="38" customFormat="1" ht="48" customHeight="1" x14ac:dyDescent="0.25">
      <c r="A6" s="625"/>
      <c r="B6" s="627"/>
      <c r="C6" s="627"/>
      <c r="D6" s="501"/>
      <c r="E6" s="626"/>
      <c r="F6" s="628"/>
      <c r="G6" s="625"/>
      <c r="H6" s="627"/>
      <c r="I6" s="631"/>
      <c r="J6" s="427" t="s">
        <v>261</v>
      </c>
      <c r="K6" s="387"/>
      <c r="L6" s="387" t="s">
        <v>243</v>
      </c>
      <c r="M6" s="518"/>
      <c r="N6" s="641" t="s">
        <v>11</v>
      </c>
      <c r="O6" s="633"/>
      <c r="P6" s="633"/>
      <c r="Q6" s="632" t="s">
        <v>10</v>
      </c>
      <c r="R6" s="632"/>
      <c r="S6" s="632"/>
      <c r="T6" s="633" t="s">
        <v>11</v>
      </c>
      <c r="U6" s="633"/>
      <c r="V6" s="633"/>
      <c r="W6" s="632" t="s">
        <v>10</v>
      </c>
      <c r="X6" s="632"/>
      <c r="Y6" s="632"/>
      <c r="Z6" s="556" t="s">
        <v>192</v>
      </c>
      <c r="AA6" s="557"/>
      <c r="AB6" s="558"/>
      <c r="AC6" s="556" t="s">
        <v>193</v>
      </c>
      <c r="AD6" s="557"/>
      <c r="AE6" s="558"/>
      <c r="AF6" s="556" t="s">
        <v>278</v>
      </c>
      <c r="AG6" s="557"/>
      <c r="AH6" s="558"/>
      <c r="AI6" s="556" t="s">
        <v>279</v>
      </c>
      <c r="AJ6" s="557"/>
      <c r="AK6" s="558"/>
      <c r="AL6" s="633"/>
      <c r="AM6" s="643"/>
      <c r="AN6" s="578" t="s">
        <v>261</v>
      </c>
      <c r="AO6" s="474"/>
      <c r="AP6" s="474" t="s">
        <v>243</v>
      </c>
      <c r="AQ6" s="469"/>
      <c r="AR6" s="667" t="s">
        <v>188</v>
      </c>
      <c r="AS6" s="666" t="s">
        <v>190</v>
      </c>
      <c r="AT6" s="661" t="s">
        <v>192</v>
      </c>
      <c r="AU6" s="666" t="s">
        <v>193</v>
      </c>
      <c r="AV6" s="661" t="s">
        <v>278</v>
      </c>
      <c r="AW6" s="661" t="s">
        <v>279</v>
      </c>
      <c r="AX6" s="476"/>
      <c r="AY6" s="477"/>
      <c r="AZ6" s="674"/>
      <c r="BA6" s="439" t="s">
        <v>261</v>
      </c>
      <c r="BB6" s="383"/>
      <c r="BC6" s="383" t="s">
        <v>243</v>
      </c>
      <c r="BD6" s="383"/>
      <c r="BE6" s="383"/>
      <c r="BF6" s="383"/>
      <c r="BG6" s="383"/>
      <c r="BH6" s="383"/>
      <c r="BI6" s="383"/>
      <c r="BJ6" s="496"/>
      <c r="BK6" s="657" t="s">
        <v>34</v>
      </c>
      <c r="BL6" s="451" t="s">
        <v>226</v>
      </c>
      <c r="BM6" s="670"/>
      <c r="BN6" s="672" t="s">
        <v>83</v>
      </c>
      <c r="BO6" s="673"/>
      <c r="BP6" s="672" t="s">
        <v>220</v>
      </c>
      <c r="BQ6" s="673"/>
      <c r="BR6" s="691"/>
      <c r="BS6" s="648"/>
      <c r="BT6" s="653"/>
      <c r="BU6" s="654"/>
      <c r="BV6" s="655"/>
      <c r="BW6" s="559"/>
      <c r="BX6" s="560"/>
      <c r="BY6" s="560"/>
      <c r="BZ6" s="688"/>
      <c r="CA6" s="679"/>
      <c r="CB6" s="457"/>
      <c r="CC6" s="489"/>
      <c r="CD6" s="617"/>
      <c r="CE6" s="611"/>
      <c r="CF6" s="621"/>
      <c r="CG6" s="622"/>
      <c r="CH6" s="684"/>
      <c r="CI6" s="685"/>
      <c r="CJ6" s="685"/>
      <c r="CK6" s="686"/>
      <c r="CL6" s="614"/>
      <c r="CM6" s="608"/>
      <c r="CN6" s="437"/>
      <c r="CO6" s="383" t="s">
        <v>261</v>
      </c>
      <c r="CP6" s="383"/>
      <c r="CQ6" s="383" t="s">
        <v>243</v>
      </c>
      <c r="CR6" s="383"/>
      <c r="CS6" s="383"/>
      <c r="CT6" s="383"/>
      <c r="CU6" s="383"/>
      <c r="CV6" s="383"/>
      <c r="CW6" s="496"/>
      <c r="CX6" s="409"/>
      <c r="CY6" s="411"/>
      <c r="CZ6" s="495" t="s">
        <v>261</v>
      </c>
      <c r="DA6" s="495"/>
      <c r="DB6" s="495" t="s">
        <v>243</v>
      </c>
      <c r="DC6" s="495"/>
      <c r="DD6" s="495" t="s">
        <v>219</v>
      </c>
      <c r="DE6" s="495" t="s">
        <v>21</v>
      </c>
      <c r="DF6" s="495" t="s">
        <v>22</v>
      </c>
      <c r="DG6" s="495" t="s">
        <v>23</v>
      </c>
      <c r="DH6" s="602"/>
      <c r="DI6" s="513"/>
      <c r="DJ6" s="429"/>
      <c r="DK6" s="387" t="s">
        <v>261</v>
      </c>
      <c r="DL6" s="387"/>
      <c r="DM6" s="387" t="s">
        <v>243</v>
      </c>
      <c r="DN6" s="584"/>
      <c r="DO6" s="479"/>
      <c r="DP6" s="478" t="s">
        <v>261</v>
      </c>
      <c r="DQ6" s="479"/>
      <c r="DR6" s="478" t="s">
        <v>243</v>
      </c>
      <c r="DS6" s="523"/>
      <c r="DT6" s="392" t="s">
        <v>192</v>
      </c>
      <c r="DU6" s="392" t="s">
        <v>193</v>
      </c>
      <c r="DV6" s="392" t="s">
        <v>278</v>
      </c>
      <c r="DW6" s="392" t="s">
        <v>279</v>
      </c>
      <c r="DX6" s="595"/>
      <c r="DY6" s="585" t="s">
        <v>261</v>
      </c>
      <c r="DZ6" s="585"/>
      <c r="EA6" s="585" t="s">
        <v>243</v>
      </c>
      <c r="EB6" s="585"/>
      <c r="EC6" s="585" t="s">
        <v>219</v>
      </c>
      <c r="ED6" s="585" t="s">
        <v>21</v>
      </c>
      <c r="EE6" s="585" t="s">
        <v>22</v>
      </c>
      <c r="EF6" s="585" t="s">
        <v>23</v>
      </c>
      <c r="EG6" s="585" t="s">
        <v>287</v>
      </c>
      <c r="EH6" s="590"/>
      <c r="EI6" s="587"/>
      <c r="EJ6" s="578"/>
      <c r="EK6" s="474" t="s">
        <v>261</v>
      </c>
      <c r="EL6" s="474"/>
      <c r="EM6" s="474" t="s">
        <v>243</v>
      </c>
      <c r="EN6" s="474"/>
      <c r="EO6" s="474"/>
      <c r="EP6" s="474"/>
      <c r="EQ6" s="474"/>
      <c r="ER6" s="474"/>
      <c r="ES6" s="474"/>
      <c r="ET6" s="582"/>
      <c r="EU6" s="479"/>
      <c r="EV6" s="392" t="s">
        <v>261</v>
      </c>
      <c r="EW6" s="392"/>
      <c r="EX6" s="392" t="s">
        <v>243</v>
      </c>
      <c r="EY6" s="392"/>
      <c r="EZ6" s="530"/>
      <c r="FA6" s="574"/>
      <c r="FB6" s="574"/>
      <c r="FC6" s="574"/>
      <c r="FD6" s="574"/>
      <c r="FE6" s="535"/>
      <c r="FF6" s="478"/>
      <c r="FG6" s="559" t="s">
        <v>289</v>
      </c>
      <c r="FH6" s="560"/>
      <c r="FI6" s="560" t="s">
        <v>243</v>
      </c>
      <c r="FJ6" s="560"/>
      <c r="FK6" s="560" t="s">
        <v>219</v>
      </c>
      <c r="FL6" s="560" t="s">
        <v>21</v>
      </c>
      <c r="FM6" s="560" t="s">
        <v>22</v>
      </c>
      <c r="FN6" s="560" t="s">
        <v>23</v>
      </c>
      <c r="FO6" s="564" t="s">
        <v>287</v>
      </c>
      <c r="FP6" s="565" t="s">
        <v>279</v>
      </c>
      <c r="FQ6" s="571"/>
      <c r="FR6" s="540" t="s">
        <v>261</v>
      </c>
      <c r="FS6" s="541"/>
      <c r="FT6" s="542" t="s">
        <v>243</v>
      </c>
      <c r="FU6" s="542"/>
      <c r="FV6" s="384" t="s">
        <v>219</v>
      </c>
      <c r="FW6" s="384" t="s">
        <v>21</v>
      </c>
      <c r="FX6" s="384" t="s">
        <v>22</v>
      </c>
      <c r="FY6" s="384" t="s">
        <v>23</v>
      </c>
      <c r="FZ6" s="384" t="s">
        <v>287</v>
      </c>
      <c r="GA6" s="384" t="s">
        <v>279</v>
      </c>
      <c r="GB6" s="384"/>
      <c r="GC6" s="385"/>
      <c r="HB6" s="112" t="s">
        <v>230</v>
      </c>
    </row>
    <row r="7" spans="1:729" s="38" customFormat="1" ht="54.95" customHeight="1" x14ac:dyDescent="0.25">
      <c r="A7" s="625"/>
      <c r="B7" s="627"/>
      <c r="C7" s="627"/>
      <c r="D7" s="502"/>
      <c r="E7" s="626"/>
      <c r="F7" s="628"/>
      <c r="G7" s="16" t="s">
        <v>11</v>
      </c>
      <c r="H7" s="17" t="s">
        <v>10</v>
      </c>
      <c r="I7" s="39" t="s">
        <v>29</v>
      </c>
      <c r="J7" s="152" t="s">
        <v>11</v>
      </c>
      <c r="K7" s="135" t="s">
        <v>10</v>
      </c>
      <c r="L7" s="135" t="s">
        <v>11</v>
      </c>
      <c r="M7" s="182" t="s">
        <v>10</v>
      </c>
      <c r="N7" s="186" t="s">
        <v>35</v>
      </c>
      <c r="O7" s="187" t="s">
        <v>37</v>
      </c>
      <c r="P7" s="187" t="s">
        <v>36</v>
      </c>
      <c r="Q7" s="187" t="s">
        <v>35</v>
      </c>
      <c r="R7" s="187" t="s">
        <v>37</v>
      </c>
      <c r="S7" s="187" t="s">
        <v>36</v>
      </c>
      <c r="T7" s="187" t="s">
        <v>35</v>
      </c>
      <c r="U7" s="187" t="s">
        <v>37</v>
      </c>
      <c r="V7" s="187" t="s">
        <v>36</v>
      </c>
      <c r="W7" s="187" t="s">
        <v>35</v>
      </c>
      <c r="X7" s="187" t="s">
        <v>37</v>
      </c>
      <c r="Y7" s="187" t="s">
        <v>36</v>
      </c>
      <c r="Z7" s="187" t="s">
        <v>35</v>
      </c>
      <c r="AA7" s="187" t="s">
        <v>37</v>
      </c>
      <c r="AB7" s="187" t="s">
        <v>36</v>
      </c>
      <c r="AC7" s="187" t="s">
        <v>35</v>
      </c>
      <c r="AD7" s="187" t="s">
        <v>37</v>
      </c>
      <c r="AE7" s="187" t="s">
        <v>36</v>
      </c>
      <c r="AF7" s="187" t="s">
        <v>35</v>
      </c>
      <c r="AG7" s="187" t="s">
        <v>37</v>
      </c>
      <c r="AH7" s="187" t="s">
        <v>36</v>
      </c>
      <c r="AI7" s="187" t="s">
        <v>35</v>
      </c>
      <c r="AJ7" s="187" t="s">
        <v>37</v>
      </c>
      <c r="AK7" s="187" t="s">
        <v>36</v>
      </c>
      <c r="AL7" s="633"/>
      <c r="AM7" s="643"/>
      <c r="AN7" s="189" t="s">
        <v>11</v>
      </c>
      <c r="AO7" s="170" t="s">
        <v>10</v>
      </c>
      <c r="AP7" s="170" t="s">
        <v>11</v>
      </c>
      <c r="AQ7" s="170" t="s">
        <v>10</v>
      </c>
      <c r="AR7" s="668"/>
      <c r="AS7" s="662"/>
      <c r="AT7" s="662"/>
      <c r="AU7" s="662"/>
      <c r="AV7" s="662"/>
      <c r="AW7" s="662"/>
      <c r="AX7" s="476"/>
      <c r="AY7" s="477"/>
      <c r="AZ7" s="674"/>
      <c r="BA7" s="192" t="s">
        <v>11</v>
      </c>
      <c r="BB7" s="128" t="s">
        <v>10</v>
      </c>
      <c r="BC7" s="128" t="s">
        <v>11</v>
      </c>
      <c r="BD7" s="128" t="s">
        <v>10</v>
      </c>
      <c r="BE7" s="128" t="s">
        <v>192</v>
      </c>
      <c r="BF7" s="128" t="s">
        <v>193</v>
      </c>
      <c r="BG7" s="128" t="s">
        <v>278</v>
      </c>
      <c r="BH7" s="128" t="s">
        <v>279</v>
      </c>
      <c r="BI7" s="383"/>
      <c r="BJ7" s="496"/>
      <c r="BK7" s="657"/>
      <c r="BL7" s="451"/>
      <c r="BM7" s="671"/>
      <c r="BN7" s="193" t="s">
        <v>26</v>
      </c>
      <c r="BO7" s="193" t="s">
        <v>28</v>
      </c>
      <c r="BP7" s="193" t="s">
        <v>26</v>
      </c>
      <c r="BQ7" s="193" t="s">
        <v>28</v>
      </c>
      <c r="BR7" s="692"/>
      <c r="BS7" s="649"/>
      <c r="BT7" s="653"/>
      <c r="BU7" s="654"/>
      <c r="BV7" s="655"/>
      <c r="BW7" s="559"/>
      <c r="BX7" s="560"/>
      <c r="BY7" s="560"/>
      <c r="BZ7" s="689"/>
      <c r="CA7" s="680"/>
      <c r="CB7" s="203" t="s">
        <v>76</v>
      </c>
      <c r="CC7" s="123" t="s">
        <v>77</v>
      </c>
      <c r="CD7" s="618"/>
      <c r="CE7" s="612"/>
      <c r="CF7" s="621"/>
      <c r="CG7" s="622"/>
      <c r="CH7" s="684"/>
      <c r="CI7" s="685"/>
      <c r="CJ7" s="685"/>
      <c r="CK7" s="686"/>
      <c r="CL7" s="615"/>
      <c r="CM7" s="608"/>
      <c r="CN7" s="437"/>
      <c r="CO7" s="128" t="s">
        <v>11</v>
      </c>
      <c r="CP7" s="128" t="s">
        <v>10</v>
      </c>
      <c r="CQ7" s="128" t="s">
        <v>11</v>
      </c>
      <c r="CR7" s="128" t="s">
        <v>10</v>
      </c>
      <c r="CS7" s="128" t="s">
        <v>219</v>
      </c>
      <c r="CT7" s="128" t="s">
        <v>21</v>
      </c>
      <c r="CU7" s="128" t="s">
        <v>22</v>
      </c>
      <c r="CV7" s="128" t="s">
        <v>23</v>
      </c>
      <c r="CW7" s="496"/>
      <c r="CX7" s="207" t="s">
        <v>233</v>
      </c>
      <c r="CY7" s="207" t="s">
        <v>286</v>
      </c>
      <c r="CZ7" s="123" t="s">
        <v>11</v>
      </c>
      <c r="DA7" s="123" t="s">
        <v>10</v>
      </c>
      <c r="DB7" s="123" t="s">
        <v>11</v>
      </c>
      <c r="DC7" s="123" t="s">
        <v>10</v>
      </c>
      <c r="DD7" s="495"/>
      <c r="DE7" s="495"/>
      <c r="DF7" s="495"/>
      <c r="DG7" s="495"/>
      <c r="DH7" s="603"/>
      <c r="DI7" s="513"/>
      <c r="DJ7" s="429"/>
      <c r="DK7" s="135" t="s">
        <v>11</v>
      </c>
      <c r="DL7" s="135" t="s">
        <v>10</v>
      </c>
      <c r="DM7" s="135" t="s">
        <v>11</v>
      </c>
      <c r="DN7" s="153" t="s">
        <v>10</v>
      </c>
      <c r="DO7" s="479"/>
      <c r="DP7" s="166" t="s">
        <v>11</v>
      </c>
      <c r="DQ7" s="166" t="s">
        <v>10</v>
      </c>
      <c r="DR7" s="166" t="s">
        <v>11</v>
      </c>
      <c r="DS7" s="208" t="s">
        <v>10</v>
      </c>
      <c r="DT7" s="392"/>
      <c r="DU7" s="392"/>
      <c r="DV7" s="392"/>
      <c r="DW7" s="392"/>
      <c r="DX7" s="595"/>
      <c r="DY7" s="217" t="s">
        <v>11</v>
      </c>
      <c r="DZ7" s="217" t="s">
        <v>10</v>
      </c>
      <c r="EA7" s="217" t="s">
        <v>11</v>
      </c>
      <c r="EB7" s="217" t="s">
        <v>10</v>
      </c>
      <c r="EC7" s="585"/>
      <c r="ED7" s="585"/>
      <c r="EE7" s="585"/>
      <c r="EF7" s="585"/>
      <c r="EG7" s="585"/>
      <c r="EH7" s="591"/>
      <c r="EI7" s="588"/>
      <c r="EJ7" s="578"/>
      <c r="EK7" s="170" t="s">
        <v>11</v>
      </c>
      <c r="EL7" s="170" t="s">
        <v>10</v>
      </c>
      <c r="EM7" s="170" t="s">
        <v>11</v>
      </c>
      <c r="EN7" s="170" t="s">
        <v>10</v>
      </c>
      <c r="EO7" s="170" t="s">
        <v>219</v>
      </c>
      <c r="EP7" s="170" t="s">
        <v>21</v>
      </c>
      <c r="EQ7" s="170" t="s">
        <v>22</v>
      </c>
      <c r="ER7" s="170" t="s">
        <v>23</v>
      </c>
      <c r="ES7" s="170" t="s">
        <v>287</v>
      </c>
      <c r="ET7" s="211" t="s">
        <v>288</v>
      </c>
      <c r="EU7" s="479"/>
      <c r="EV7" s="166" t="s">
        <v>11</v>
      </c>
      <c r="EW7" s="166" t="s">
        <v>10</v>
      </c>
      <c r="EX7" s="166" t="s">
        <v>11</v>
      </c>
      <c r="EY7" s="166" t="s">
        <v>10</v>
      </c>
      <c r="EZ7" s="166" t="s">
        <v>219</v>
      </c>
      <c r="FA7" s="166" t="s">
        <v>21</v>
      </c>
      <c r="FB7" s="166" t="s">
        <v>22</v>
      </c>
      <c r="FC7" s="166" t="s">
        <v>23</v>
      </c>
      <c r="FD7" s="166" t="s">
        <v>287</v>
      </c>
      <c r="FE7" s="208" t="s">
        <v>288</v>
      </c>
      <c r="FF7" s="478"/>
      <c r="FG7" s="214" t="s">
        <v>11</v>
      </c>
      <c r="FH7" s="210" t="s">
        <v>10</v>
      </c>
      <c r="FI7" s="210" t="s">
        <v>11</v>
      </c>
      <c r="FJ7" s="210" t="s">
        <v>10</v>
      </c>
      <c r="FK7" s="560"/>
      <c r="FL7" s="560"/>
      <c r="FM7" s="560"/>
      <c r="FN7" s="560"/>
      <c r="FO7" s="564"/>
      <c r="FP7" s="566"/>
      <c r="FQ7" s="572"/>
      <c r="FR7" s="176" t="s">
        <v>11</v>
      </c>
      <c r="FS7" s="177" t="s">
        <v>10</v>
      </c>
      <c r="FT7" s="177" t="s">
        <v>11</v>
      </c>
      <c r="FU7" s="177" t="s">
        <v>10</v>
      </c>
      <c r="FV7" s="384"/>
      <c r="FW7" s="384"/>
      <c r="FX7" s="384"/>
      <c r="FY7" s="384"/>
      <c r="FZ7" s="384"/>
      <c r="GA7" s="384"/>
      <c r="GB7" s="384"/>
      <c r="GC7" s="385"/>
      <c r="HB7" s="112" t="s">
        <v>231</v>
      </c>
    </row>
    <row r="8" spans="1:729" s="38" customFormat="1" ht="33" customHeight="1" thickBot="1" x14ac:dyDescent="0.3">
      <c r="A8" s="40">
        <v>1</v>
      </c>
      <c r="B8" s="41">
        <f>A8+1</f>
        <v>2</v>
      </c>
      <c r="C8" s="41">
        <f t="shared" ref="C8:BX8" si="0">B8+1</f>
        <v>3</v>
      </c>
      <c r="D8" s="41">
        <f t="shared" si="0"/>
        <v>4</v>
      </c>
      <c r="E8" s="41">
        <f t="shared" si="0"/>
        <v>5</v>
      </c>
      <c r="F8" s="42">
        <f t="shared" si="0"/>
        <v>6</v>
      </c>
      <c r="G8" s="40">
        <f t="shared" si="0"/>
        <v>7</v>
      </c>
      <c r="H8" s="41">
        <f t="shared" si="0"/>
        <v>8</v>
      </c>
      <c r="I8" s="43">
        <f t="shared" si="0"/>
        <v>9</v>
      </c>
      <c r="J8" s="136">
        <f t="shared" si="0"/>
        <v>10</v>
      </c>
      <c r="K8" s="138">
        <f t="shared" si="0"/>
        <v>11</v>
      </c>
      <c r="L8" s="138">
        <f t="shared" si="0"/>
        <v>12</v>
      </c>
      <c r="M8" s="183">
        <f t="shared" si="0"/>
        <v>13</v>
      </c>
      <c r="N8" s="149">
        <f t="shared" si="0"/>
        <v>14</v>
      </c>
      <c r="O8" s="150">
        <f t="shared" si="0"/>
        <v>15</v>
      </c>
      <c r="P8" s="150">
        <f t="shared" si="0"/>
        <v>16</v>
      </c>
      <c r="Q8" s="150">
        <f t="shared" si="0"/>
        <v>17</v>
      </c>
      <c r="R8" s="150">
        <f t="shared" si="0"/>
        <v>18</v>
      </c>
      <c r="S8" s="150">
        <f t="shared" si="0"/>
        <v>19</v>
      </c>
      <c r="T8" s="150">
        <f t="shared" si="0"/>
        <v>20</v>
      </c>
      <c r="U8" s="150">
        <f t="shared" si="0"/>
        <v>21</v>
      </c>
      <c r="V8" s="150">
        <f t="shared" si="0"/>
        <v>22</v>
      </c>
      <c r="W8" s="150">
        <f t="shared" si="0"/>
        <v>23</v>
      </c>
      <c r="X8" s="150">
        <f t="shared" si="0"/>
        <v>24</v>
      </c>
      <c r="Y8" s="150">
        <f t="shared" si="0"/>
        <v>25</v>
      </c>
      <c r="Z8" s="150">
        <f t="shared" ref="Z8:AJ8" si="1">Y8+1</f>
        <v>26</v>
      </c>
      <c r="AA8" s="150">
        <f t="shared" si="1"/>
        <v>27</v>
      </c>
      <c r="AB8" s="150">
        <f t="shared" si="1"/>
        <v>28</v>
      </c>
      <c r="AC8" s="150">
        <f t="shared" si="1"/>
        <v>29</v>
      </c>
      <c r="AD8" s="150">
        <f t="shared" si="1"/>
        <v>30</v>
      </c>
      <c r="AE8" s="150">
        <f t="shared" si="1"/>
        <v>31</v>
      </c>
      <c r="AF8" s="150">
        <f t="shared" si="1"/>
        <v>32</v>
      </c>
      <c r="AG8" s="150">
        <f t="shared" si="1"/>
        <v>33</v>
      </c>
      <c r="AH8" s="150">
        <f t="shared" si="1"/>
        <v>34</v>
      </c>
      <c r="AI8" s="150">
        <f t="shared" si="1"/>
        <v>35</v>
      </c>
      <c r="AJ8" s="150">
        <f t="shared" si="1"/>
        <v>36</v>
      </c>
      <c r="AK8" s="150">
        <f>AJ8+1</f>
        <v>37</v>
      </c>
      <c r="AL8" s="150">
        <f>AK8+1</f>
        <v>38</v>
      </c>
      <c r="AM8" s="188">
        <f t="shared" si="0"/>
        <v>39</v>
      </c>
      <c r="AN8" s="190">
        <f t="shared" si="0"/>
        <v>40</v>
      </c>
      <c r="AO8" s="172">
        <f t="shared" si="0"/>
        <v>41</v>
      </c>
      <c r="AP8" s="172">
        <f t="shared" si="0"/>
        <v>42</v>
      </c>
      <c r="AQ8" s="172">
        <f t="shared" si="0"/>
        <v>43</v>
      </c>
      <c r="AR8" s="172">
        <f t="shared" si="0"/>
        <v>44</v>
      </c>
      <c r="AS8" s="172">
        <f t="shared" si="0"/>
        <v>45</v>
      </c>
      <c r="AT8" s="172">
        <f t="shared" si="0"/>
        <v>46</v>
      </c>
      <c r="AU8" s="172">
        <f t="shared" si="0"/>
        <v>47</v>
      </c>
      <c r="AV8" s="172">
        <f t="shared" si="0"/>
        <v>48</v>
      </c>
      <c r="AW8" s="172">
        <f t="shared" si="0"/>
        <v>49</v>
      </c>
      <c r="AX8" s="172">
        <f t="shared" si="0"/>
        <v>50</v>
      </c>
      <c r="AY8" s="172">
        <f t="shared" si="0"/>
        <v>51</v>
      </c>
      <c r="AZ8" s="191">
        <f t="shared" si="0"/>
        <v>52</v>
      </c>
      <c r="BA8" s="130">
        <f t="shared" si="0"/>
        <v>53</v>
      </c>
      <c r="BB8" s="131">
        <f t="shared" si="0"/>
        <v>54</v>
      </c>
      <c r="BC8" s="131">
        <f t="shared" si="0"/>
        <v>55</v>
      </c>
      <c r="BD8" s="131">
        <f t="shared" si="0"/>
        <v>56</v>
      </c>
      <c r="BE8" s="131">
        <f t="shared" si="0"/>
        <v>57</v>
      </c>
      <c r="BF8" s="131">
        <f t="shared" si="0"/>
        <v>58</v>
      </c>
      <c r="BG8" s="131">
        <f t="shared" si="0"/>
        <v>59</v>
      </c>
      <c r="BH8" s="131">
        <f t="shared" si="0"/>
        <v>60</v>
      </c>
      <c r="BI8" s="131">
        <f t="shared" si="0"/>
        <v>61</v>
      </c>
      <c r="BJ8" s="132">
        <f t="shared" si="0"/>
        <v>62</v>
      </c>
      <c r="BK8" s="194">
        <f t="shared" si="0"/>
        <v>63</v>
      </c>
      <c r="BL8" s="195">
        <f t="shared" si="0"/>
        <v>64</v>
      </c>
      <c r="BM8" s="195">
        <f t="shared" si="0"/>
        <v>65</v>
      </c>
      <c r="BN8" s="195">
        <f t="shared" si="0"/>
        <v>66</v>
      </c>
      <c r="BO8" s="195">
        <f t="shared" si="0"/>
        <v>67</v>
      </c>
      <c r="BP8" s="195">
        <f t="shared" si="0"/>
        <v>68</v>
      </c>
      <c r="BQ8" s="195">
        <f t="shared" si="0"/>
        <v>69</v>
      </c>
      <c r="BR8" s="196">
        <f t="shared" si="0"/>
        <v>70</v>
      </c>
      <c r="BS8" s="223">
        <f>BR8+1</f>
        <v>71</v>
      </c>
      <c r="BT8" s="144">
        <f t="shared" si="0"/>
        <v>72</v>
      </c>
      <c r="BU8" s="145">
        <f t="shared" si="0"/>
        <v>73</v>
      </c>
      <c r="BV8" s="184">
        <f t="shared" si="0"/>
        <v>74</v>
      </c>
      <c r="BW8" s="200">
        <f t="shared" si="0"/>
        <v>75</v>
      </c>
      <c r="BX8" s="201">
        <f t="shared" si="0"/>
        <v>76</v>
      </c>
      <c r="BY8" s="201">
        <f>BX8+1</f>
        <v>77</v>
      </c>
      <c r="BZ8" s="201">
        <f>BY8+1</f>
        <v>78</v>
      </c>
      <c r="CA8" s="202">
        <f>BZ8+1</f>
        <v>79</v>
      </c>
      <c r="CB8" s="125">
        <f t="shared" ref="CB8:EB8" si="2">CA8+1</f>
        <v>80</v>
      </c>
      <c r="CC8" s="126">
        <f t="shared" si="2"/>
        <v>81</v>
      </c>
      <c r="CD8" s="127">
        <f t="shared" si="2"/>
        <v>82</v>
      </c>
      <c r="CE8" s="204">
        <f t="shared" si="2"/>
        <v>83</v>
      </c>
      <c r="CF8" s="136">
        <f t="shared" si="2"/>
        <v>84</v>
      </c>
      <c r="CG8" s="183">
        <f t="shared" si="2"/>
        <v>85</v>
      </c>
      <c r="CH8" s="139">
        <f t="shared" si="2"/>
        <v>86</v>
      </c>
      <c r="CI8" s="185">
        <f t="shared" si="2"/>
        <v>87</v>
      </c>
      <c r="CJ8" s="185">
        <f t="shared" si="2"/>
        <v>88</v>
      </c>
      <c r="CK8" s="140">
        <f t="shared" si="2"/>
        <v>89</v>
      </c>
      <c r="CL8" s="205">
        <f t="shared" si="2"/>
        <v>90</v>
      </c>
      <c r="CM8" s="206">
        <f t="shared" si="2"/>
        <v>91</v>
      </c>
      <c r="CN8" s="130">
        <f t="shared" si="2"/>
        <v>92</v>
      </c>
      <c r="CO8" s="131">
        <f t="shared" si="2"/>
        <v>93</v>
      </c>
      <c r="CP8" s="131">
        <f t="shared" si="2"/>
        <v>94</v>
      </c>
      <c r="CQ8" s="131">
        <f t="shared" si="2"/>
        <v>95</v>
      </c>
      <c r="CR8" s="131">
        <f t="shared" si="2"/>
        <v>96</v>
      </c>
      <c r="CS8" s="131">
        <f t="shared" si="2"/>
        <v>97</v>
      </c>
      <c r="CT8" s="131">
        <f t="shared" si="2"/>
        <v>98</v>
      </c>
      <c r="CU8" s="131">
        <f t="shared" si="2"/>
        <v>99</v>
      </c>
      <c r="CV8" s="131">
        <f t="shared" si="2"/>
        <v>100</v>
      </c>
      <c r="CW8" s="132">
        <f t="shared" si="2"/>
        <v>101</v>
      </c>
      <c r="CX8" s="125">
        <f t="shared" si="2"/>
        <v>102</v>
      </c>
      <c r="CY8" s="125">
        <f t="shared" si="2"/>
        <v>103</v>
      </c>
      <c r="CZ8" s="126">
        <f t="shared" si="2"/>
        <v>104</v>
      </c>
      <c r="DA8" s="126">
        <f t="shared" si="2"/>
        <v>105</v>
      </c>
      <c r="DB8" s="126">
        <f t="shared" si="2"/>
        <v>106</v>
      </c>
      <c r="DC8" s="126">
        <f t="shared" si="2"/>
        <v>107</v>
      </c>
      <c r="DD8" s="126">
        <f t="shared" si="2"/>
        <v>108</v>
      </c>
      <c r="DE8" s="126">
        <f t="shared" si="2"/>
        <v>109</v>
      </c>
      <c r="DF8" s="126">
        <f t="shared" si="2"/>
        <v>110</v>
      </c>
      <c r="DG8" s="126">
        <f t="shared" si="2"/>
        <v>111</v>
      </c>
      <c r="DH8" s="126">
        <f t="shared" si="2"/>
        <v>112</v>
      </c>
      <c r="DI8" s="126">
        <f>DH8+1</f>
        <v>113</v>
      </c>
      <c r="DJ8" s="136">
        <f t="shared" si="2"/>
        <v>114</v>
      </c>
      <c r="DK8" s="138">
        <f>DJ8+1</f>
        <v>115</v>
      </c>
      <c r="DL8" s="138">
        <f t="shared" si="2"/>
        <v>116</v>
      </c>
      <c r="DM8" s="138">
        <f t="shared" si="2"/>
        <v>117</v>
      </c>
      <c r="DN8" s="154">
        <f t="shared" si="2"/>
        <v>118</v>
      </c>
      <c r="DO8" s="167">
        <f t="shared" si="2"/>
        <v>119</v>
      </c>
      <c r="DP8" s="167">
        <f t="shared" si="2"/>
        <v>120</v>
      </c>
      <c r="DQ8" s="167">
        <f t="shared" si="2"/>
        <v>121</v>
      </c>
      <c r="DR8" s="168">
        <f t="shared" si="2"/>
        <v>122</v>
      </c>
      <c r="DS8" s="209">
        <f t="shared" si="2"/>
        <v>123</v>
      </c>
      <c r="DT8" s="209">
        <f t="shared" si="2"/>
        <v>124</v>
      </c>
      <c r="DU8" s="209">
        <f t="shared" si="2"/>
        <v>125</v>
      </c>
      <c r="DV8" s="143">
        <f t="shared" si="2"/>
        <v>126</v>
      </c>
      <c r="DW8" s="143">
        <f t="shared" si="2"/>
        <v>127</v>
      </c>
      <c r="DX8" s="218">
        <f t="shared" si="2"/>
        <v>128</v>
      </c>
      <c r="DY8" s="219">
        <f t="shared" si="2"/>
        <v>129</v>
      </c>
      <c r="DZ8" s="219">
        <f t="shared" si="2"/>
        <v>130</v>
      </c>
      <c r="EA8" s="219">
        <f t="shared" si="2"/>
        <v>131</v>
      </c>
      <c r="EB8" s="219">
        <f t="shared" si="2"/>
        <v>132</v>
      </c>
      <c r="EC8" s="219">
        <f t="shared" ref="EC8:GB8" si="3">EB8+1</f>
        <v>133</v>
      </c>
      <c r="ED8" s="219">
        <f t="shared" si="3"/>
        <v>134</v>
      </c>
      <c r="EE8" s="219">
        <f t="shared" si="3"/>
        <v>135</v>
      </c>
      <c r="EF8" s="219">
        <f t="shared" si="3"/>
        <v>136</v>
      </c>
      <c r="EG8" s="219">
        <f t="shared" si="3"/>
        <v>137</v>
      </c>
      <c r="EH8" s="219">
        <f t="shared" si="3"/>
        <v>138</v>
      </c>
      <c r="EI8" s="220">
        <f>EH8+1</f>
        <v>139</v>
      </c>
      <c r="EJ8" s="190">
        <f>EI8+1</f>
        <v>140</v>
      </c>
      <c r="EK8" s="172">
        <f t="shared" si="3"/>
        <v>141</v>
      </c>
      <c r="EL8" s="172">
        <f t="shared" si="3"/>
        <v>142</v>
      </c>
      <c r="EM8" s="172">
        <f t="shared" si="3"/>
        <v>143</v>
      </c>
      <c r="EN8" s="172">
        <f t="shared" si="3"/>
        <v>144</v>
      </c>
      <c r="EO8" s="172">
        <f t="shared" si="3"/>
        <v>145</v>
      </c>
      <c r="EP8" s="172">
        <f t="shared" si="3"/>
        <v>146</v>
      </c>
      <c r="EQ8" s="172">
        <f t="shared" si="3"/>
        <v>147</v>
      </c>
      <c r="ER8" s="172">
        <f t="shared" si="3"/>
        <v>148</v>
      </c>
      <c r="ES8" s="172">
        <f t="shared" si="3"/>
        <v>149</v>
      </c>
      <c r="ET8" s="191">
        <f>ES8+1</f>
        <v>150</v>
      </c>
      <c r="EU8" s="167">
        <f t="shared" si="3"/>
        <v>151</v>
      </c>
      <c r="EV8" s="167">
        <f t="shared" si="3"/>
        <v>152</v>
      </c>
      <c r="EW8" s="167">
        <f t="shared" si="3"/>
        <v>153</v>
      </c>
      <c r="EX8" s="168">
        <f t="shared" si="3"/>
        <v>154</v>
      </c>
      <c r="EY8" s="168">
        <f t="shared" si="3"/>
        <v>155</v>
      </c>
      <c r="EZ8" s="168">
        <f t="shared" si="3"/>
        <v>156</v>
      </c>
      <c r="FA8" s="168">
        <f t="shared" si="3"/>
        <v>157</v>
      </c>
      <c r="FB8" s="168">
        <f t="shared" si="3"/>
        <v>158</v>
      </c>
      <c r="FC8" s="168">
        <f t="shared" si="3"/>
        <v>159</v>
      </c>
      <c r="FD8" s="168">
        <f t="shared" si="3"/>
        <v>160</v>
      </c>
      <c r="FE8" s="168">
        <f t="shared" si="3"/>
        <v>161</v>
      </c>
      <c r="FF8" s="213">
        <f>FE8+1</f>
        <v>162</v>
      </c>
      <c r="FG8" s="215">
        <f t="shared" si="3"/>
        <v>163</v>
      </c>
      <c r="FH8" s="216">
        <f t="shared" si="3"/>
        <v>164</v>
      </c>
      <c r="FI8" s="216">
        <f t="shared" si="3"/>
        <v>165</v>
      </c>
      <c r="FJ8" s="216">
        <f t="shared" si="3"/>
        <v>166</v>
      </c>
      <c r="FK8" s="216">
        <f t="shared" si="3"/>
        <v>167</v>
      </c>
      <c r="FL8" s="216">
        <f t="shared" si="3"/>
        <v>168</v>
      </c>
      <c r="FM8" s="216">
        <f t="shared" si="3"/>
        <v>169</v>
      </c>
      <c r="FN8" s="216">
        <f t="shared" si="3"/>
        <v>170</v>
      </c>
      <c r="FO8" s="216">
        <f t="shared" si="3"/>
        <v>171</v>
      </c>
      <c r="FP8" s="216">
        <f t="shared" si="3"/>
        <v>172</v>
      </c>
      <c r="FQ8" s="216">
        <f>FP8+1</f>
        <v>173</v>
      </c>
      <c r="FR8" s="179">
        <f t="shared" si="3"/>
        <v>174</v>
      </c>
      <c r="FS8" s="180">
        <f t="shared" si="3"/>
        <v>175</v>
      </c>
      <c r="FT8" s="180">
        <f t="shared" si="3"/>
        <v>176</v>
      </c>
      <c r="FU8" s="180">
        <f t="shared" si="3"/>
        <v>177</v>
      </c>
      <c r="FV8" s="180">
        <f t="shared" si="3"/>
        <v>178</v>
      </c>
      <c r="FW8" s="180">
        <f t="shared" si="3"/>
        <v>179</v>
      </c>
      <c r="FX8" s="180">
        <f t="shared" si="3"/>
        <v>180</v>
      </c>
      <c r="FY8" s="180">
        <f t="shared" si="3"/>
        <v>181</v>
      </c>
      <c r="FZ8" s="180">
        <f t="shared" si="3"/>
        <v>182</v>
      </c>
      <c r="GA8" s="180">
        <f t="shared" si="3"/>
        <v>183</v>
      </c>
      <c r="GB8" s="180">
        <f t="shared" si="3"/>
        <v>184</v>
      </c>
      <c r="GC8" s="181">
        <f>GB8+1</f>
        <v>185</v>
      </c>
      <c r="HB8" s="112" t="s">
        <v>268</v>
      </c>
    </row>
    <row r="9" spans="1:729" ht="30.95" customHeight="1" x14ac:dyDescent="0.3">
      <c r="A9" s="46" t="s">
        <v>50</v>
      </c>
      <c r="B9" s="46"/>
      <c r="C9" s="47">
        <f>COUNTA(C10:C1000000)</f>
        <v>18</v>
      </c>
      <c r="D9" s="47">
        <f>COUNTA(D10:D1000000)</f>
        <v>18</v>
      </c>
      <c r="E9" s="47">
        <f>COUNTA(E10:E1000000)</f>
        <v>18</v>
      </c>
      <c r="F9" s="47">
        <f>COUNTA(F10:F1000000)</f>
        <v>18</v>
      </c>
      <c r="G9" s="48">
        <f>SUM(J9,L9,N9,O9,P9,T9,U9,V9,AN9,AP9,BA9,BC9,CO9,CQ9,CZ9,DB9,DK9,DM9,DP9,DR9,DY9,EA9,EK9,EM9,EV9,EX9,FG9,FI9,FR9,FT9)</f>
        <v>135192</v>
      </c>
      <c r="H9" s="48">
        <f>SUM(K9,M9,Q9,R9,S9,W9,X9,Y9,AO9,AQ9,AR9,AS9,AU9,AX9,BB9,BD9,BK9,BL9,CP9,CR9,CS9,CT9,CU9,CV9,DA9,DC9,DD9,DE9,DF9,DG9,,DL9,DN9,DQ9,DS9,DZ9,EB9,EC9,ED9,EE9,FC9,FH9,FJ9,FK9,FL9,FM9,FN9,FO9,FQ9,FS9,FU9,FV9,FW9,FX9,FY9,FZ9,GC9,EL9,EN9,EO9,EP9,EQ9,ET9,EW9,EY9,EZ9,FA9,FB9,FD9,AT9,AV9,AW9,BE9,BF9,BG9,BH9,FP9,ER9,DH9,DT9,DU9,DV9,DW9,EF9,EG9,EI9,EH9,ES9,FE9,Z9,AA9,AB9,AC9,AD9,AE9,AF9,AG9,AH9,AI9,AJ9,AK9,GA9,GB9)</f>
        <v>275382.03999999998</v>
      </c>
      <c r="I9" s="48">
        <f>G9+H9</f>
        <v>410574.04</v>
      </c>
      <c r="J9" s="47">
        <f>SUM(J10:J1000000)</f>
        <v>0</v>
      </c>
      <c r="K9" s="47">
        <f>SUM(K10:K1000000)</f>
        <v>0</v>
      </c>
      <c r="L9" s="47">
        <f>SUM(L10:L1000000)</f>
        <v>7618</v>
      </c>
      <c r="M9" s="47">
        <f t="shared" ref="M9:Y9" si="4">SUM(M10:M1000000)</f>
        <v>283</v>
      </c>
      <c r="N9" s="47">
        <f t="shared" si="4"/>
        <v>10903</v>
      </c>
      <c r="O9" s="47">
        <f t="shared" si="4"/>
        <v>0</v>
      </c>
      <c r="P9" s="47">
        <f t="shared" si="4"/>
        <v>0</v>
      </c>
      <c r="Q9" s="47">
        <f t="shared" si="4"/>
        <v>0</v>
      </c>
      <c r="R9" s="47">
        <f t="shared" si="4"/>
        <v>0</v>
      </c>
      <c r="S9" s="47">
        <f>SUM(S10:S1000000)</f>
        <v>0</v>
      </c>
      <c r="T9" s="47">
        <f t="shared" si="4"/>
        <v>8241.5</v>
      </c>
      <c r="U9" s="47">
        <f t="shared" si="4"/>
        <v>10886</v>
      </c>
      <c r="V9" s="47">
        <f t="shared" si="4"/>
        <v>5212</v>
      </c>
      <c r="W9" s="47">
        <f t="shared" si="4"/>
        <v>427.04</v>
      </c>
      <c r="X9" s="47">
        <f t="shared" si="4"/>
        <v>0</v>
      </c>
      <c r="Y9" s="47">
        <f t="shared" si="4"/>
        <v>0</v>
      </c>
      <c r="Z9" s="47">
        <f t="shared" ref="Z9:AJ9" si="5">SUM(Z10:Z1000000)</f>
        <v>0</v>
      </c>
      <c r="AA9" s="47">
        <f t="shared" si="5"/>
        <v>0</v>
      </c>
      <c r="AB9" s="47">
        <f t="shared" si="5"/>
        <v>0</v>
      </c>
      <c r="AC9" s="47">
        <f t="shared" si="5"/>
        <v>0</v>
      </c>
      <c r="AD9" s="47">
        <f t="shared" si="5"/>
        <v>0</v>
      </c>
      <c r="AE9" s="47">
        <f t="shared" si="5"/>
        <v>0</v>
      </c>
      <c r="AF9" s="47">
        <f t="shared" si="5"/>
        <v>0</v>
      </c>
      <c r="AG9" s="47">
        <f t="shared" si="5"/>
        <v>0</v>
      </c>
      <c r="AH9" s="47">
        <f>SUM(AH10:AH1000000)</f>
        <v>0</v>
      </c>
      <c r="AI9" s="47">
        <f t="shared" si="5"/>
        <v>0</v>
      </c>
      <c r="AJ9" s="47">
        <f t="shared" si="5"/>
        <v>0</v>
      </c>
      <c r="AK9" s="47">
        <f>SUM(AK10:AK1000000)</f>
        <v>0</v>
      </c>
      <c r="AL9" s="47">
        <f>SUM(AL10:AL1000000)</f>
        <v>7138</v>
      </c>
      <c r="AM9" s="47">
        <f>IFERROR(AVERAGE(AM10:AM1000000),0)</f>
        <v>5.2411111111111115</v>
      </c>
      <c r="AN9" s="47">
        <f>SUM(AN10:AN1000000)</f>
        <v>21030.5</v>
      </c>
      <c r="AO9" s="47">
        <f>SUM(AO10:AO1000000)</f>
        <v>0</v>
      </c>
      <c r="AP9" s="47">
        <f t="shared" ref="AP9:AY9" si="6">SUM(AP10:AP1000000)</f>
        <v>18697</v>
      </c>
      <c r="AQ9" s="47">
        <f t="shared" si="6"/>
        <v>3200</v>
      </c>
      <c r="AR9" s="47">
        <f t="shared" si="6"/>
        <v>0</v>
      </c>
      <c r="AS9" s="47">
        <f t="shared" si="6"/>
        <v>0</v>
      </c>
      <c r="AT9" s="47">
        <f t="shared" si="6"/>
        <v>0</v>
      </c>
      <c r="AU9" s="47">
        <f t="shared" si="6"/>
        <v>0</v>
      </c>
      <c r="AV9" s="47">
        <f t="shared" si="6"/>
        <v>0</v>
      </c>
      <c r="AW9" s="47">
        <f t="shared" si="6"/>
        <v>0</v>
      </c>
      <c r="AX9" s="47">
        <f t="shared" si="6"/>
        <v>0</v>
      </c>
      <c r="AY9" s="47">
        <f t="shared" si="6"/>
        <v>13891</v>
      </c>
      <c r="AZ9" s="47">
        <f>IFERROR(AVERAGE(AZ10:AZ1000000),0)</f>
        <v>2.4541666666666666</v>
      </c>
      <c r="BA9" s="47">
        <f>SUM(BA10:BA1000000)</f>
        <v>29586</v>
      </c>
      <c r="BB9" s="47">
        <f>SUM(BB10:BB1000000)</f>
        <v>0</v>
      </c>
      <c r="BC9" s="47">
        <f t="shared" ref="BC9:BI9" si="7">SUM(BC10:BC1000000)</f>
        <v>0</v>
      </c>
      <c r="BD9" s="47">
        <f t="shared" si="7"/>
        <v>0</v>
      </c>
      <c r="BE9" s="47">
        <f t="shared" si="7"/>
        <v>0</v>
      </c>
      <c r="BF9" s="47">
        <f t="shared" si="7"/>
        <v>0</v>
      </c>
      <c r="BG9" s="47">
        <f t="shared" si="7"/>
        <v>0</v>
      </c>
      <c r="BH9" s="47">
        <f t="shared" si="7"/>
        <v>0</v>
      </c>
      <c r="BI9" s="47">
        <f t="shared" si="7"/>
        <v>4712.2000000000007</v>
      </c>
      <c r="BJ9" s="47">
        <f>IFERROR(AVERAGE(BJ10:BJ1000000),0)</f>
        <v>4.4261111111111102</v>
      </c>
      <c r="BK9" s="47">
        <f t="shared" ref="BK9:DI9" si="8">SUM(BK10:BK1000000)</f>
        <v>93444</v>
      </c>
      <c r="BL9" s="47">
        <f t="shared" si="8"/>
        <v>126590</v>
      </c>
      <c r="BM9" s="47">
        <f t="shared" si="8"/>
        <v>37242</v>
      </c>
      <c r="BN9" s="47">
        <f t="shared" si="8"/>
        <v>80</v>
      </c>
      <c r="BO9" s="47">
        <f t="shared" si="8"/>
        <v>1</v>
      </c>
      <c r="BP9" s="47">
        <f t="shared" si="8"/>
        <v>507.6</v>
      </c>
      <c r="BQ9" s="47">
        <f t="shared" si="8"/>
        <v>484</v>
      </c>
      <c r="BR9" s="47">
        <f t="shared" si="8"/>
        <v>572</v>
      </c>
      <c r="BS9" s="47">
        <f t="shared" si="8"/>
        <v>2839</v>
      </c>
      <c r="BT9" s="47">
        <f t="shared" si="8"/>
        <v>0</v>
      </c>
      <c r="BU9" s="47">
        <f t="shared" si="8"/>
        <v>2088</v>
      </c>
      <c r="BV9" s="47">
        <f t="shared" si="8"/>
        <v>0</v>
      </c>
      <c r="BW9" s="47">
        <f t="shared" si="8"/>
        <v>34</v>
      </c>
      <c r="BX9" s="47">
        <f t="shared" si="8"/>
        <v>6</v>
      </c>
      <c r="BY9" s="47">
        <f t="shared" si="8"/>
        <v>0</v>
      </c>
      <c r="BZ9" s="47">
        <f t="shared" si="8"/>
        <v>23</v>
      </c>
      <c r="CA9" s="47">
        <f t="shared" si="8"/>
        <v>28</v>
      </c>
      <c r="CB9" s="47">
        <f t="shared" si="8"/>
        <v>3</v>
      </c>
      <c r="CC9" s="47">
        <f t="shared" si="8"/>
        <v>485</v>
      </c>
      <c r="CD9" s="47">
        <f t="shared" si="8"/>
        <v>0</v>
      </c>
      <c r="CE9" s="47">
        <f t="shared" si="8"/>
        <v>3</v>
      </c>
      <c r="CF9" s="47">
        <f t="shared" si="8"/>
        <v>3</v>
      </c>
      <c r="CG9" s="47">
        <f t="shared" si="8"/>
        <v>0</v>
      </c>
      <c r="CH9" s="47">
        <f>SUM(CH10:CH1000000)</f>
        <v>10</v>
      </c>
      <c r="CI9" s="47">
        <f>SUM(CI10:CI1000000)</f>
        <v>1</v>
      </c>
      <c r="CJ9" s="47">
        <f>SUM(CJ10:CJ1000000)</f>
        <v>0</v>
      </c>
      <c r="CK9" s="47">
        <f t="shared" si="8"/>
        <v>6</v>
      </c>
      <c r="CL9" s="47">
        <f t="shared" si="8"/>
        <v>0</v>
      </c>
      <c r="CM9" s="47">
        <f t="shared" si="8"/>
        <v>0</v>
      </c>
      <c r="CN9" s="47">
        <f t="shared" si="8"/>
        <v>4</v>
      </c>
      <c r="CO9" s="47">
        <f>SUM(CO10:CO1000000)</f>
        <v>0</v>
      </c>
      <c r="CP9" s="47">
        <f>SUM(CP10:CP1000000)</f>
        <v>0</v>
      </c>
      <c r="CQ9" s="47">
        <f t="shared" si="8"/>
        <v>0</v>
      </c>
      <c r="CR9" s="47">
        <f t="shared" si="8"/>
        <v>0</v>
      </c>
      <c r="CS9" s="47">
        <f t="shared" si="8"/>
        <v>438</v>
      </c>
      <c r="CT9" s="47">
        <f t="shared" si="8"/>
        <v>60</v>
      </c>
      <c r="CU9" s="47">
        <f t="shared" si="8"/>
        <v>0</v>
      </c>
      <c r="CV9" s="47">
        <f t="shared" si="8"/>
        <v>0</v>
      </c>
      <c r="CW9" s="47">
        <f t="shared" si="8"/>
        <v>14</v>
      </c>
      <c r="CX9" s="47">
        <f t="shared" si="8"/>
        <v>3</v>
      </c>
      <c r="CY9" s="47">
        <f t="shared" si="8"/>
        <v>0</v>
      </c>
      <c r="CZ9" s="47">
        <f t="shared" si="8"/>
        <v>0</v>
      </c>
      <c r="DA9" s="47">
        <f t="shared" si="8"/>
        <v>459</v>
      </c>
      <c r="DB9" s="47">
        <f t="shared" si="8"/>
        <v>0</v>
      </c>
      <c r="DC9" s="47">
        <f t="shared" si="8"/>
        <v>0</v>
      </c>
      <c r="DD9" s="47">
        <f t="shared" si="8"/>
        <v>0</v>
      </c>
      <c r="DE9" s="47">
        <f t="shared" si="8"/>
        <v>346</v>
      </c>
      <c r="DF9" s="47">
        <f t="shared" si="8"/>
        <v>0</v>
      </c>
      <c r="DG9" s="47">
        <f t="shared" si="8"/>
        <v>0</v>
      </c>
      <c r="DH9" s="47">
        <f t="shared" si="8"/>
        <v>0</v>
      </c>
      <c r="DI9" s="47">
        <f t="shared" si="8"/>
        <v>0</v>
      </c>
      <c r="DJ9" s="47">
        <f t="shared" ref="DJ9:FX9" si="9">SUM(DJ10:DJ1000000)</f>
        <v>3</v>
      </c>
      <c r="DK9" s="47">
        <f t="shared" si="9"/>
        <v>9</v>
      </c>
      <c r="DL9" s="47">
        <f t="shared" si="9"/>
        <v>68</v>
      </c>
      <c r="DM9" s="47">
        <f t="shared" si="9"/>
        <v>0</v>
      </c>
      <c r="DN9" s="47">
        <f t="shared" si="9"/>
        <v>0</v>
      </c>
      <c r="DO9" s="47">
        <f t="shared" si="9"/>
        <v>342</v>
      </c>
      <c r="DP9" s="47">
        <f t="shared" si="9"/>
        <v>5692</v>
      </c>
      <c r="DQ9" s="47">
        <f t="shared" si="9"/>
        <v>191</v>
      </c>
      <c r="DR9" s="47">
        <f t="shared" si="9"/>
        <v>0</v>
      </c>
      <c r="DS9" s="47">
        <f t="shared" si="9"/>
        <v>0</v>
      </c>
      <c r="DT9" s="47">
        <f t="shared" si="9"/>
        <v>0</v>
      </c>
      <c r="DU9" s="47">
        <f t="shared" si="9"/>
        <v>0</v>
      </c>
      <c r="DV9" s="47">
        <f t="shared" si="9"/>
        <v>0</v>
      </c>
      <c r="DW9" s="47">
        <f t="shared" si="9"/>
        <v>0</v>
      </c>
      <c r="DX9" s="47">
        <f t="shared" si="9"/>
        <v>0</v>
      </c>
      <c r="DY9" s="47">
        <f t="shared" si="9"/>
        <v>0</v>
      </c>
      <c r="DZ9" s="47">
        <f t="shared" si="9"/>
        <v>0</v>
      </c>
      <c r="EA9" s="47">
        <f t="shared" si="9"/>
        <v>0</v>
      </c>
      <c r="EB9" s="47">
        <f t="shared" si="9"/>
        <v>0</v>
      </c>
      <c r="EC9" s="47">
        <f t="shared" si="9"/>
        <v>0</v>
      </c>
      <c r="ED9" s="47">
        <f t="shared" si="9"/>
        <v>0</v>
      </c>
      <c r="EE9" s="47">
        <f t="shared" si="9"/>
        <v>0</v>
      </c>
      <c r="EF9" s="47">
        <f t="shared" si="9"/>
        <v>0</v>
      </c>
      <c r="EG9" s="47">
        <f t="shared" si="9"/>
        <v>0</v>
      </c>
      <c r="EH9" s="47">
        <f>SUM(EH10:EH1000000)</f>
        <v>0</v>
      </c>
      <c r="EI9" s="47">
        <f t="shared" si="9"/>
        <v>0</v>
      </c>
      <c r="EJ9" s="47">
        <f t="shared" si="9"/>
        <v>0</v>
      </c>
      <c r="EK9" s="47">
        <f t="shared" si="9"/>
        <v>0</v>
      </c>
      <c r="EL9" s="47">
        <f t="shared" si="9"/>
        <v>0</v>
      </c>
      <c r="EM9" s="47">
        <f t="shared" si="9"/>
        <v>0</v>
      </c>
      <c r="EN9" s="47">
        <f t="shared" si="9"/>
        <v>0</v>
      </c>
      <c r="EO9" s="47">
        <f t="shared" si="9"/>
        <v>0</v>
      </c>
      <c r="EP9" s="47">
        <f t="shared" si="9"/>
        <v>0</v>
      </c>
      <c r="EQ9" s="47">
        <f t="shared" si="9"/>
        <v>0</v>
      </c>
      <c r="ER9" s="47">
        <f t="shared" si="9"/>
        <v>0</v>
      </c>
      <c r="ES9" s="47">
        <f t="shared" si="9"/>
        <v>0</v>
      </c>
      <c r="ET9" s="47">
        <f t="shared" si="9"/>
        <v>0</v>
      </c>
      <c r="EU9" s="47">
        <f t="shared" si="9"/>
        <v>0</v>
      </c>
      <c r="EV9" s="47">
        <f t="shared" si="9"/>
        <v>0</v>
      </c>
      <c r="EW9" s="47">
        <f t="shared" si="9"/>
        <v>0</v>
      </c>
      <c r="EX9" s="47">
        <f t="shared" si="9"/>
        <v>0</v>
      </c>
      <c r="EY9" s="47">
        <f t="shared" si="9"/>
        <v>0</v>
      </c>
      <c r="EZ9" s="47">
        <f t="shared" si="9"/>
        <v>0</v>
      </c>
      <c r="FA9" s="47">
        <f t="shared" si="9"/>
        <v>0</v>
      </c>
      <c r="FB9" s="47">
        <f t="shared" si="9"/>
        <v>0</v>
      </c>
      <c r="FC9" s="47">
        <f t="shared" si="9"/>
        <v>0</v>
      </c>
      <c r="FD9" s="47">
        <f t="shared" si="9"/>
        <v>0</v>
      </c>
      <c r="FE9" s="47">
        <f t="shared" si="9"/>
        <v>0</v>
      </c>
      <c r="FF9" s="59">
        <f t="shared" si="9"/>
        <v>0</v>
      </c>
      <c r="FG9" s="59">
        <f t="shared" si="9"/>
        <v>0</v>
      </c>
      <c r="FH9" s="59">
        <f t="shared" si="9"/>
        <v>0</v>
      </c>
      <c r="FI9" s="59">
        <f t="shared" si="9"/>
        <v>0</v>
      </c>
      <c r="FJ9" s="59">
        <f t="shared" si="9"/>
        <v>0</v>
      </c>
      <c r="FK9" s="59">
        <f t="shared" si="9"/>
        <v>0</v>
      </c>
      <c r="FL9" s="59">
        <f t="shared" si="9"/>
        <v>11800</v>
      </c>
      <c r="FM9" s="59">
        <f t="shared" si="9"/>
        <v>0</v>
      </c>
      <c r="FN9" s="59">
        <f t="shared" si="9"/>
        <v>0</v>
      </c>
      <c r="FO9" s="59">
        <f t="shared" si="9"/>
        <v>0</v>
      </c>
      <c r="FP9" s="59">
        <f t="shared" si="9"/>
        <v>0</v>
      </c>
      <c r="FQ9" s="59">
        <f t="shared" si="9"/>
        <v>0</v>
      </c>
      <c r="FR9" s="47">
        <f t="shared" si="9"/>
        <v>29</v>
      </c>
      <c r="FS9" s="47">
        <f t="shared" si="9"/>
        <v>0</v>
      </c>
      <c r="FT9" s="47">
        <f t="shared" si="9"/>
        <v>17288</v>
      </c>
      <c r="FU9" s="47">
        <f t="shared" si="9"/>
        <v>24715</v>
      </c>
      <c r="FV9" s="47">
        <f t="shared" si="9"/>
        <v>0</v>
      </c>
      <c r="FW9" s="47">
        <f t="shared" si="9"/>
        <v>0</v>
      </c>
      <c r="FX9" s="47">
        <f t="shared" si="9"/>
        <v>0</v>
      </c>
      <c r="FY9" s="47">
        <f>SUM(FY10:FY1000000)</f>
        <v>0</v>
      </c>
      <c r="FZ9" s="47">
        <f>SUM(FZ10:FZ1000000)</f>
        <v>0</v>
      </c>
      <c r="GA9" s="47">
        <f>SUM(GA10:GA1000000)</f>
        <v>13251</v>
      </c>
      <c r="GB9" s="47">
        <f>SUM(GB10:GB1000000)</f>
        <v>110</v>
      </c>
      <c r="GC9" s="47">
        <f>SUM(GC10:GC1000000)</f>
        <v>0</v>
      </c>
      <c r="HB9" s="112" t="s">
        <v>269</v>
      </c>
      <c r="ABA9" s="118">
        <f>SUM(AAO9,AAL9,AAE9,ZX9,ZQ9,ZF9,YO9,XR9,XI9,VT9,VQ9,VN9)</f>
        <v>0</v>
      </c>
    </row>
    <row r="10" spans="1:729" ht="33.75" customHeight="1" x14ac:dyDescent="0.3">
      <c r="A10" s="85">
        <v>1</v>
      </c>
      <c r="B10" s="86" t="s">
        <v>722</v>
      </c>
      <c r="C10" s="297" t="s">
        <v>709</v>
      </c>
      <c r="D10" s="87" t="s">
        <v>723</v>
      </c>
      <c r="E10" s="86" t="s">
        <v>61</v>
      </c>
      <c r="F10" s="86" t="s">
        <v>52</v>
      </c>
      <c r="G10" s="257">
        <v>6715</v>
      </c>
      <c r="H10" s="257">
        <v>34800</v>
      </c>
      <c r="I10" s="257">
        <v>41515</v>
      </c>
      <c r="J10" s="314">
        <v>0</v>
      </c>
      <c r="K10" s="314">
        <v>0</v>
      </c>
      <c r="L10" s="314">
        <v>0</v>
      </c>
      <c r="M10" s="258">
        <v>0</v>
      </c>
      <c r="N10" s="314">
        <v>0</v>
      </c>
      <c r="O10" s="314">
        <v>0</v>
      </c>
      <c r="P10" s="314">
        <v>0</v>
      </c>
      <c r="Q10" s="314">
        <v>0</v>
      </c>
      <c r="R10" s="314">
        <v>0</v>
      </c>
      <c r="S10" s="314">
        <v>0</v>
      </c>
      <c r="T10" s="314">
        <v>0</v>
      </c>
      <c r="U10" s="314">
        <v>0</v>
      </c>
      <c r="V10" s="314">
        <v>0</v>
      </c>
      <c r="W10" s="314">
        <v>0</v>
      </c>
      <c r="X10" s="314">
        <v>0</v>
      </c>
      <c r="Y10" s="314">
        <v>0</v>
      </c>
      <c r="Z10" s="314">
        <v>0</v>
      </c>
      <c r="AA10" s="314">
        <v>0</v>
      </c>
      <c r="AB10" s="314">
        <v>0</v>
      </c>
      <c r="AC10" s="314">
        <v>0</v>
      </c>
      <c r="AD10" s="314">
        <v>0</v>
      </c>
      <c r="AE10" s="314">
        <v>0</v>
      </c>
      <c r="AF10" s="314">
        <v>0</v>
      </c>
      <c r="AG10" s="314">
        <v>0</v>
      </c>
      <c r="AH10" s="314">
        <v>0</v>
      </c>
      <c r="AI10" s="314">
        <v>0</v>
      </c>
      <c r="AJ10" s="314">
        <v>0</v>
      </c>
      <c r="AK10" s="314">
        <v>0</v>
      </c>
      <c r="AL10" s="314">
        <v>0</v>
      </c>
      <c r="AM10" s="314">
        <v>0</v>
      </c>
      <c r="AN10" s="314">
        <v>8869</v>
      </c>
      <c r="AO10" s="314">
        <v>0</v>
      </c>
      <c r="AP10" s="258">
        <v>0</v>
      </c>
      <c r="AQ10" s="258">
        <v>0</v>
      </c>
      <c r="AR10" s="258">
        <v>0</v>
      </c>
      <c r="AS10" s="258">
        <v>0</v>
      </c>
      <c r="AT10" s="258">
        <v>0</v>
      </c>
      <c r="AU10" s="258">
        <v>0</v>
      </c>
      <c r="AV10" s="258">
        <v>0</v>
      </c>
      <c r="AW10" s="258">
        <v>0</v>
      </c>
      <c r="AX10" s="258">
        <v>0</v>
      </c>
      <c r="AY10" s="314">
        <v>4132</v>
      </c>
      <c r="AZ10" s="85">
        <v>2</v>
      </c>
      <c r="BA10" s="314">
        <v>6715</v>
      </c>
      <c r="BB10" s="314">
        <v>0</v>
      </c>
      <c r="BC10" s="314">
        <v>0</v>
      </c>
      <c r="BD10" s="314">
        <v>0</v>
      </c>
      <c r="BE10" s="314">
        <v>0</v>
      </c>
      <c r="BF10" s="314">
        <v>0</v>
      </c>
      <c r="BG10" s="314">
        <v>0</v>
      </c>
      <c r="BH10" s="314">
        <v>0</v>
      </c>
      <c r="BI10" s="314">
        <v>760</v>
      </c>
      <c r="BJ10" s="258">
        <v>10</v>
      </c>
      <c r="BK10" s="314">
        <v>0</v>
      </c>
      <c r="BL10" s="314">
        <v>0</v>
      </c>
      <c r="BM10" s="258">
        <v>5884</v>
      </c>
      <c r="BN10" s="258">
        <v>0</v>
      </c>
      <c r="BO10" s="314">
        <v>0</v>
      </c>
      <c r="BP10" s="314">
        <v>0</v>
      </c>
      <c r="BQ10" s="258">
        <v>0</v>
      </c>
      <c r="BR10" s="258">
        <v>167</v>
      </c>
      <c r="BS10" s="314">
        <v>0</v>
      </c>
      <c r="BT10" s="314">
        <v>0</v>
      </c>
      <c r="BU10" s="314">
        <v>0</v>
      </c>
      <c r="BV10" s="314">
        <v>0</v>
      </c>
      <c r="BW10" s="314">
        <v>0</v>
      </c>
      <c r="BX10" s="314">
        <v>0</v>
      </c>
      <c r="BY10" s="314">
        <v>0</v>
      </c>
      <c r="BZ10" s="314">
        <v>0</v>
      </c>
      <c r="CA10" s="314">
        <v>1</v>
      </c>
      <c r="CB10" s="314">
        <v>0</v>
      </c>
      <c r="CC10" s="314">
        <v>0</v>
      </c>
      <c r="CD10" s="314">
        <v>0</v>
      </c>
      <c r="CE10" s="258">
        <v>1</v>
      </c>
      <c r="CF10" s="258">
        <v>0</v>
      </c>
      <c r="CG10" s="314">
        <v>0</v>
      </c>
      <c r="CH10" s="314">
        <v>4</v>
      </c>
      <c r="CI10" s="258">
        <v>0</v>
      </c>
      <c r="CJ10" s="258">
        <v>0</v>
      </c>
      <c r="CK10" s="314">
        <v>3</v>
      </c>
      <c r="CL10" s="258">
        <v>0</v>
      </c>
      <c r="CM10" s="314">
        <v>0</v>
      </c>
      <c r="CN10" s="314">
        <v>0</v>
      </c>
      <c r="CO10" s="258">
        <v>0</v>
      </c>
      <c r="CP10" s="258">
        <v>0</v>
      </c>
      <c r="CQ10" s="258">
        <v>0</v>
      </c>
      <c r="CR10" s="258">
        <v>0</v>
      </c>
      <c r="CS10" s="258">
        <v>0</v>
      </c>
      <c r="CT10" s="258">
        <v>0</v>
      </c>
      <c r="CU10" s="258">
        <v>0</v>
      </c>
      <c r="CV10" s="258">
        <v>0</v>
      </c>
      <c r="CW10" s="258">
        <v>0</v>
      </c>
      <c r="CX10" s="314">
        <v>2</v>
      </c>
      <c r="CY10" s="258">
        <v>0</v>
      </c>
      <c r="CZ10" s="258">
        <v>0</v>
      </c>
      <c r="DA10" s="258">
        <v>0</v>
      </c>
      <c r="DB10" s="258">
        <v>0</v>
      </c>
      <c r="DC10" s="258">
        <v>0</v>
      </c>
      <c r="DD10" s="258">
        <v>0</v>
      </c>
      <c r="DE10" s="314">
        <v>346</v>
      </c>
      <c r="DF10" s="258">
        <v>0</v>
      </c>
      <c r="DG10" s="258">
        <v>0</v>
      </c>
      <c r="DH10" s="258">
        <v>0</v>
      </c>
      <c r="DI10" s="258">
        <v>0</v>
      </c>
      <c r="DJ10" s="258">
        <v>1</v>
      </c>
      <c r="DK10" s="314">
        <v>0</v>
      </c>
      <c r="DL10" s="314">
        <v>50</v>
      </c>
      <c r="DM10" s="258">
        <v>0</v>
      </c>
      <c r="DN10" s="258">
        <v>0</v>
      </c>
      <c r="DO10" s="314">
        <v>12</v>
      </c>
      <c r="DP10" s="258">
        <v>0</v>
      </c>
      <c r="DQ10" s="314">
        <v>191</v>
      </c>
      <c r="DR10" s="314">
        <v>0</v>
      </c>
      <c r="DS10" s="258">
        <v>0</v>
      </c>
      <c r="DT10" s="258">
        <v>0</v>
      </c>
      <c r="DU10" s="314">
        <v>0</v>
      </c>
      <c r="DV10" s="314">
        <v>0</v>
      </c>
      <c r="DW10" s="258">
        <v>0</v>
      </c>
      <c r="DX10" s="258">
        <v>0</v>
      </c>
      <c r="DY10" s="314">
        <v>0</v>
      </c>
      <c r="DZ10" s="258">
        <v>0</v>
      </c>
      <c r="EA10" s="314">
        <v>0</v>
      </c>
      <c r="EB10" s="314">
        <v>0</v>
      </c>
      <c r="EC10" s="258">
        <v>0</v>
      </c>
      <c r="ED10" s="258">
        <v>0</v>
      </c>
      <c r="EE10" s="314">
        <v>0</v>
      </c>
      <c r="EF10" s="314">
        <v>0</v>
      </c>
      <c r="EG10" s="258">
        <v>0</v>
      </c>
      <c r="EH10" s="258">
        <v>0</v>
      </c>
      <c r="EI10" s="258">
        <v>0</v>
      </c>
      <c r="EJ10" s="314">
        <v>0</v>
      </c>
      <c r="EK10" s="258">
        <v>0</v>
      </c>
      <c r="EL10" s="314">
        <v>0</v>
      </c>
      <c r="EM10" s="314">
        <v>0</v>
      </c>
      <c r="EN10" s="258">
        <v>0</v>
      </c>
      <c r="EO10" s="258">
        <v>0</v>
      </c>
      <c r="EP10" s="314">
        <v>0</v>
      </c>
      <c r="EQ10" s="314">
        <v>0</v>
      </c>
      <c r="ER10" s="258">
        <v>0</v>
      </c>
      <c r="ES10" s="314">
        <v>0</v>
      </c>
      <c r="ET10" s="258">
        <v>0</v>
      </c>
      <c r="EU10" s="314">
        <v>0</v>
      </c>
      <c r="EV10" s="258">
        <v>0</v>
      </c>
      <c r="EW10" s="314">
        <v>0</v>
      </c>
      <c r="EX10" s="314">
        <v>0</v>
      </c>
      <c r="EY10" s="258">
        <v>0</v>
      </c>
      <c r="EZ10" s="258">
        <v>0</v>
      </c>
      <c r="FA10" s="314">
        <v>0</v>
      </c>
      <c r="FB10" s="314">
        <v>0</v>
      </c>
      <c r="FC10" s="258">
        <v>0</v>
      </c>
      <c r="FD10" s="258">
        <v>0</v>
      </c>
      <c r="FE10" s="258">
        <v>0</v>
      </c>
      <c r="FF10" s="258">
        <v>0</v>
      </c>
      <c r="FG10" s="258">
        <v>0</v>
      </c>
      <c r="FH10" s="258">
        <v>0</v>
      </c>
      <c r="FI10" s="258">
        <v>0</v>
      </c>
      <c r="FJ10" s="258">
        <v>0</v>
      </c>
      <c r="FK10" s="258">
        <v>0</v>
      </c>
      <c r="FL10" s="258">
        <v>0</v>
      </c>
      <c r="FM10" s="258">
        <v>0</v>
      </c>
      <c r="FN10" s="258">
        <v>0</v>
      </c>
      <c r="FO10" s="258">
        <v>0</v>
      </c>
      <c r="FP10" s="258">
        <v>0</v>
      </c>
      <c r="FQ10" s="258">
        <v>0</v>
      </c>
      <c r="FR10" s="258">
        <v>0</v>
      </c>
      <c r="FS10" s="258">
        <v>0</v>
      </c>
      <c r="FT10" s="258">
        <v>0</v>
      </c>
      <c r="FU10" s="258">
        <v>0</v>
      </c>
      <c r="FV10" s="258">
        <v>0</v>
      </c>
      <c r="FW10" s="258">
        <v>0</v>
      </c>
      <c r="FX10" s="258">
        <v>0</v>
      </c>
      <c r="FY10" s="258">
        <v>0</v>
      </c>
      <c r="FZ10" s="258">
        <v>0</v>
      </c>
      <c r="GA10" s="314">
        <v>0</v>
      </c>
      <c r="GB10" s="258">
        <v>0</v>
      </c>
      <c r="GC10" s="258">
        <v>0</v>
      </c>
      <c r="HB10" s="112" t="s">
        <v>270</v>
      </c>
    </row>
    <row r="11" spans="1:729" ht="44.25" customHeight="1" x14ac:dyDescent="0.3">
      <c r="A11" s="85">
        <v>2</v>
      </c>
      <c r="B11" s="86" t="s">
        <v>722</v>
      </c>
      <c r="C11" s="295" t="s">
        <v>710</v>
      </c>
      <c r="D11" s="87">
        <v>1389513502</v>
      </c>
      <c r="E11" s="86" t="s">
        <v>230</v>
      </c>
      <c r="F11" s="86" t="s">
        <v>53</v>
      </c>
      <c r="G11" s="257">
        <f t="shared" ref="G11:G26" si="10">SUM(J11,L11,N11,O11,P11,T11,U11,V11,AN11,AP11,BA11,BC11,CO11,CQ11,CZ11,DB11,DK11,DM11,DP11,DR11,DY11,EA11,EK11,EM11,EV11,EX11,FG11,FI11,FR11,FT11)</f>
        <v>6161</v>
      </c>
      <c r="H11" s="257">
        <f t="shared" ref="H11:H26" si="11">SUM(K11,M11,Q11,R11,S11,W11,X11,Y11,AO11,AQ11,AR11,AS11,AU11,AX11,BB11,BD11,BK11,BL11,CP11,CR11,CS11,CT11,CU11,CV11,DA11,DC11,DD11,DE11,DF11,DG11,,DL11,DN11,DQ11,DS11,DZ11,EB11,EC11,ED11,EE11,FC11,FH11,FJ11,FK11,FL11,FM11,FN11,FO11,FQ11,FS11,FU11,FV11,FW11,FX11,FY11,FZ11,GC11,EL11,EN11,EO11,EP11,EQ11,ET11,EW11,EY11,EZ11,FA11,FB11,FD11,AT11,AV11,AW11,BE11,BF11,BG11,BH11,FP11,ER11,DH11,DT11,DU11,DV11,DW11,EF11,EG11,EI11,EH11,ES11,FE11,Z11,AA11,AB11,AC11,AD11,AE11,AF11,AG11,AH11,AI11,AJ11,AK11,GA11,GB11)</f>
        <v>30759</v>
      </c>
      <c r="I11" s="257">
        <f t="shared" ref="I11:I25" si="12">G11+H11</f>
        <v>36920</v>
      </c>
      <c r="J11" s="314">
        <v>0</v>
      </c>
      <c r="K11" s="314">
        <v>0</v>
      </c>
      <c r="L11" s="314">
        <v>0</v>
      </c>
      <c r="M11" s="258">
        <v>0</v>
      </c>
      <c r="N11" s="314">
        <v>0</v>
      </c>
      <c r="O11" s="314">
        <v>0</v>
      </c>
      <c r="P11" s="314">
        <v>0</v>
      </c>
      <c r="Q11" s="314">
        <v>0</v>
      </c>
      <c r="R11" s="314">
        <v>0</v>
      </c>
      <c r="S11" s="314">
        <v>0</v>
      </c>
      <c r="T11" s="314">
        <v>0</v>
      </c>
      <c r="U11" s="314">
        <v>0</v>
      </c>
      <c r="V11" s="314">
        <v>0</v>
      </c>
      <c r="W11" s="314">
        <v>0</v>
      </c>
      <c r="X11" s="314">
        <v>0</v>
      </c>
      <c r="Y11" s="314">
        <v>0</v>
      </c>
      <c r="Z11" s="314">
        <v>0</v>
      </c>
      <c r="AA11" s="314">
        <v>0</v>
      </c>
      <c r="AB11" s="314">
        <v>0</v>
      </c>
      <c r="AC11" s="314">
        <v>0</v>
      </c>
      <c r="AD11" s="314">
        <v>0</v>
      </c>
      <c r="AE11" s="314">
        <v>0</v>
      </c>
      <c r="AF11" s="314">
        <v>0</v>
      </c>
      <c r="AG11" s="314">
        <v>0</v>
      </c>
      <c r="AH11" s="314">
        <v>0</v>
      </c>
      <c r="AI11" s="314">
        <v>0</v>
      </c>
      <c r="AJ11" s="314">
        <v>0</v>
      </c>
      <c r="AK11" s="314">
        <v>0</v>
      </c>
      <c r="AL11" s="314">
        <v>0</v>
      </c>
      <c r="AM11" s="258">
        <v>0</v>
      </c>
      <c r="AN11" s="258">
        <v>4959</v>
      </c>
      <c r="AO11" s="314">
        <v>0</v>
      </c>
      <c r="AP11" s="258">
        <v>0</v>
      </c>
      <c r="AQ11" s="258">
        <v>0</v>
      </c>
      <c r="AR11" s="258">
        <v>0</v>
      </c>
      <c r="AS11" s="258">
        <v>0</v>
      </c>
      <c r="AT11" s="258">
        <v>0</v>
      </c>
      <c r="AU11" s="258">
        <v>0</v>
      </c>
      <c r="AV11" s="258">
        <v>0</v>
      </c>
      <c r="AW11" s="258">
        <v>0</v>
      </c>
      <c r="AX11" s="258">
        <v>0</v>
      </c>
      <c r="AY11" s="314">
        <v>1473</v>
      </c>
      <c r="AZ11" s="258">
        <v>3.5</v>
      </c>
      <c r="BA11" s="314">
        <v>542</v>
      </c>
      <c r="BB11" s="314">
        <v>0</v>
      </c>
      <c r="BC11" s="314">
        <v>0</v>
      </c>
      <c r="BD11" s="314">
        <v>0</v>
      </c>
      <c r="BE11" s="314">
        <v>0</v>
      </c>
      <c r="BF11" s="314">
        <v>0</v>
      </c>
      <c r="BG11" s="314">
        <v>0</v>
      </c>
      <c r="BH11" s="314">
        <v>0</v>
      </c>
      <c r="BI11" s="314">
        <v>98</v>
      </c>
      <c r="BJ11" s="258">
        <v>4.3</v>
      </c>
      <c r="BK11" s="314">
        <v>30759</v>
      </c>
      <c r="BL11" s="314">
        <v>0</v>
      </c>
      <c r="BM11" s="258">
        <v>2050</v>
      </c>
      <c r="BN11" s="258">
        <v>0</v>
      </c>
      <c r="BO11" s="314">
        <v>0</v>
      </c>
      <c r="BP11" s="314">
        <v>0</v>
      </c>
      <c r="BQ11" s="258">
        <v>0</v>
      </c>
      <c r="BR11" s="258">
        <v>0</v>
      </c>
      <c r="BS11" s="314">
        <v>0</v>
      </c>
      <c r="BT11" s="314">
        <v>0</v>
      </c>
      <c r="BU11" s="314">
        <v>0</v>
      </c>
      <c r="BV11" s="314">
        <v>0</v>
      </c>
      <c r="BW11" s="314">
        <v>0</v>
      </c>
      <c r="BX11" s="314">
        <v>0</v>
      </c>
      <c r="BY11" s="314">
        <v>0</v>
      </c>
      <c r="BZ11" s="314">
        <v>0</v>
      </c>
      <c r="CA11" s="314">
        <v>0</v>
      </c>
      <c r="CB11" s="314">
        <v>0</v>
      </c>
      <c r="CC11" s="314">
        <v>0</v>
      </c>
      <c r="CD11" s="314">
        <v>0</v>
      </c>
      <c r="CE11" s="314">
        <v>0</v>
      </c>
      <c r="CF11" s="314">
        <v>0</v>
      </c>
      <c r="CG11" s="314">
        <v>0</v>
      </c>
      <c r="CH11" s="314">
        <v>0</v>
      </c>
      <c r="CI11" s="314">
        <v>0</v>
      </c>
      <c r="CJ11" s="314">
        <v>0</v>
      </c>
      <c r="CK11" s="314">
        <v>0</v>
      </c>
      <c r="CL11" s="314">
        <v>0</v>
      </c>
      <c r="CM11" s="314">
        <v>0</v>
      </c>
      <c r="CN11" s="314">
        <v>0</v>
      </c>
      <c r="CO11" s="314">
        <v>0</v>
      </c>
      <c r="CP11" s="314">
        <v>0</v>
      </c>
      <c r="CQ11" s="314">
        <v>0</v>
      </c>
      <c r="CR11" s="314">
        <v>0</v>
      </c>
      <c r="CS11" s="314">
        <v>0</v>
      </c>
      <c r="CT11" s="314">
        <v>0</v>
      </c>
      <c r="CU11" s="314">
        <v>0</v>
      </c>
      <c r="CV11" s="314">
        <v>0</v>
      </c>
      <c r="CW11" s="314">
        <v>0</v>
      </c>
      <c r="CX11" s="314">
        <v>0</v>
      </c>
      <c r="CY11" s="314">
        <v>0</v>
      </c>
      <c r="CZ11" s="314">
        <v>0</v>
      </c>
      <c r="DA11" s="314">
        <v>0</v>
      </c>
      <c r="DB11" s="314">
        <v>0</v>
      </c>
      <c r="DC11" s="314">
        <v>0</v>
      </c>
      <c r="DD11" s="314">
        <v>0</v>
      </c>
      <c r="DE11" s="314">
        <v>0</v>
      </c>
      <c r="DF11" s="314">
        <v>0</v>
      </c>
      <c r="DG11" s="314">
        <v>0</v>
      </c>
      <c r="DH11" s="314">
        <v>0</v>
      </c>
      <c r="DI11" s="314">
        <v>0</v>
      </c>
      <c r="DJ11" s="314">
        <v>0</v>
      </c>
      <c r="DK11" s="314">
        <v>0</v>
      </c>
      <c r="DL11" s="314">
        <v>0</v>
      </c>
      <c r="DM11" s="314">
        <v>0</v>
      </c>
      <c r="DN11" s="314">
        <v>0</v>
      </c>
      <c r="DO11" s="314">
        <v>25</v>
      </c>
      <c r="DP11" s="258">
        <v>660</v>
      </c>
      <c r="DQ11" s="314">
        <v>0</v>
      </c>
      <c r="DR11" s="314">
        <v>0</v>
      </c>
      <c r="DS11" s="258">
        <v>0</v>
      </c>
      <c r="DT11" s="258">
        <v>0</v>
      </c>
      <c r="DU11" s="314">
        <v>0</v>
      </c>
      <c r="DV11" s="314">
        <v>0</v>
      </c>
      <c r="DW11" s="258">
        <v>0</v>
      </c>
      <c r="DX11" s="258">
        <v>0</v>
      </c>
      <c r="DY11" s="314">
        <v>0</v>
      </c>
      <c r="DZ11" s="258">
        <v>0</v>
      </c>
      <c r="EA11" s="314">
        <v>0</v>
      </c>
      <c r="EB11" s="314">
        <v>0</v>
      </c>
      <c r="EC11" s="258">
        <v>0</v>
      </c>
      <c r="ED11" s="258">
        <v>0</v>
      </c>
      <c r="EE11" s="314">
        <v>0</v>
      </c>
      <c r="EF11" s="314">
        <v>0</v>
      </c>
      <c r="EG11" s="258">
        <v>0</v>
      </c>
      <c r="EH11" s="258">
        <v>0</v>
      </c>
      <c r="EI11" s="258">
        <v>0</v>
      </c>
      <c r="EJ11" s="314">
        <v>0</v>
      </c>
      <c r="EK11" s="258">
        <v>0</v>
      </c>
      <c r="EL11" s="314">
        <v>0</v>
      </c>
      <c r="EM11" s="314">
        <v>0</v>
      </c>
      <c r="EN11" s="258">
        <v>0</v>
      </c>
      <c r="EO11" s="258">
        <v>0</v>
      </c>
      <c r="EP11" s="314">
        <v>0</v>
      </c>
      <c r="EQ11" s="314">
        <v>0</v>
      </c>
      <c r="ER11" s="258">
        <v>0</v>
      </c>
      <c r="ES11" s="314">
        <v>0</v>
      </c>
      <c r="ET11" s="258">
        <v>0</v>
      </c>
      <c r="EU11" s="314">
        <v>0</v>
      </c>
      <c r="EV11" s="258">
        <v>0</v>
      </c>
      <c r="EW11" s="314">
        <v>0</v>
      </c>
      <c r="EX11" s="314">
        <v>0</v>
      </c>
      <c r="EY11" s="258">
        <v>0</v>
      </c>
      <c r="EZ11" s="258">
        <v>0</v>
      </c>
      <c r="FA11" s="314">
        <v>0</v>
      </c>
      <c r="FB11" s="314">
        <v>0</v>
      </c>
      <c r="FC11" s="258">
        <v>0</v>
      </c>
      <c r="FD11" s="258">
        <v>0</v>
      </c>
      <c r="FE11" s="258">
        <v>0</v>
      </c>
      <c r="FF11" s="258">
        <v>0</v>
      </c>
      <c r="FG11" s="258">
        <v>0</v>
      </c>
      <c r="FH11" s="258">
        <v>0</v>
      </c>
      <c r="FI11" s="258">
        <v>0</v>
      </c>
      <c r="FJ11" s="258">
        <v>0</v>
      </c>
      <c r="FK11" s="258">
        <v>0</v>
      </c>
      <c r="FL11" s="258">
        <v>0</v>
      </c>
      <c r="FM11" s="258">
        <v>0</v>
      </c>
      <c r="FN11" s="258">
        <v>0</v>
      </c>
      <c r="FO11" s="258">
        <v>0</v>
      </c>
      <c r="FP11" s="258">
        <v>0</v>
      </c>
      <c r="FQ11" s="258">
        <v>0</v>
      </c>
      <c r="FR11" s="258">
        <v>0</v>
      </c>
      <c r="FS11" s="258">
        <v>0</v>
      </c>
      <c r="FT11" s="258">
        <v>0</v>
      </c>
      <c r="FU11" s="258">
        <v>0</v>
      </c>
      <c r="FV11" s="258">
        <v>0</v>
      </c>
      <c r="FW11" s="258">
        <v>0</v>
      </c>
      <c r="FX11" s="258">
        <v>0</v>
      </c>
      <c r="FY11" s="258">
        <v>0</v>
      </c>
      <c r="FZ11" s="258">
        <v>0</v>
      </c>
      <c r="GA11" s="314">
        <v>0</v>
      </c>
      <c r="GB11" s="258">
        <v>0</v>
      </c>
      <c r="GC11" s="258">
        <v>0</v>
      </c>
      <c r="HB11" s="112" t="s">
        <v>271</v>
      </c>
    </row>
    <row r="12" spans="1:729" ht="35.25" customHeight="1" x14ac:dyDescent="0.3">
      <c r="A12" s="85">
        <v>3</v>
      </c>
      <c r="B12" s="86" t="s">
        <v>722</v>
      </c>
      <c r="C12" s="295" t="s">
        <v>711</v>
      </c>
      <c r="D12" s="87">
        <v>1389513503</v>
      </c>
      <c r="E12" s="86" t="s">
        <v>61</v>
      </c>
      <c r="F12" s="86" t="s">
        <v>240</v>
      </c>
      <c r="G12" s="257">
        <f t="shared" si="10"/>
        <v>0</v>
      </c>
      <c r="H12" s="257">
        <f t="shared" si="11"/>
        <v>34686</v>
      </c>
      <c r="I12" s="257">
        <f t="shared" si="12"/>
        <v>34686</v>
      </c>
      <c r="J12" s="314">
        <v>0</v>
      </c>
      <c r="K12" s="314">
        <v>0</v>
      </c>
      <c r="L12" s="314">
        <v>0</v>
      </c>
      <c r="M12" s="258">
        <v>0</v>
      </c>
      <c r="N12" s="314">
        <v>0</v>
      </c>
      <c r="O12" s="314">
        <v>0</v>
      </c>
      <c r="P12" s="314">
        <v>0</v>
      </c>
      <c r="Q12" s="314">
        <v>0</v>
      </c>
      <c r="R12" s="314">
        <v>0</v>
      </c>
      <c r="S12" s="314">
        <v>0</v>
      </c>
      <c r="T12" s="314">
        <v>0</v>
      </c>
      <c r="U12" s="314">
        <v>0</v>
      </c>
      <c r="V12" s="314">
        <v>0</v>
      </c>
      <c r="W12" s="314">
        <v>0</v>
      </c>
      <c r="X12" s="314">
        <v>0</v>
      </c>
      <c r="Y12" s="314">
        <v>0</v>
      </c>
      <c r="Z12" s="314">
        <v>0</v>
      </c>
      <c r="AA12" s="314">
        <v>0</v>
      </c>
      <c r="AB12" s="314">
        <v>0</v>
      </c>
      <c r="AC12" s="314">
        <v>0</v>
      </c>
      <c r="AD12" s="314">
        <v>0</v>
      </c>
      <c r="AE12" s="314">
        <v>0</v>
      </c>
      <c r="AF12" s="314">
        <v>0</v>
      </c>
      <c r="AG12" s="314">
        <v>0</v>
      </c>
      <c r="AH12" s="314">
        <v>0</v>
      </c>
      <c r="AI12" s="314">
        <v>0</v>
      </c>
      <c r="AJ12" s="314">
        <v>0</v>
      </c>
      <c r="AK12" s="314">
        <v>0</v>
      </c>
      <c r="AL12" s="314">
        <v>0</v>
      </c>
      <c r="AM12" s="258">
        <v>0</v>
      </c>
      <c r="AN12" s="258">
        <v>0</v>
      </c>
      <c r="AO12" s="314">
        <v>0</v>
      </c>
      <c r="AP12" s="258">
        <v>0</v>
      </c>
      <c r="AQ12" s="314">
        <v>3200</v>
      </c>
      <c r="AR12" s="314">
        <v>0</v>
      </c>
      <c r="AS12" s="314">
        <v>0</v>
      </c>
      <c r="AT12" s="314">
        <v>0</v>
      </c>
      <c r="AU12" s="314">
        <v>0</v>
      </c>
      <c r="AV12" s="314">
        <v>0</v>
      </c>
      <c r="AW12" s="314">
        <v>0</v>
      </c>
      <c r="AX12" s="314">
        <v>0</v>
      </c>
      <c r="AY12" s="314">
        <v>981</v>
      </c>
      <c r="AZ12" s="258">
        <v>2.7</v>
      </c>
      <c r="BA12" s="314">
        <v>0</v>
      </c>
      <c r="BB12" s="314">
        <v>0</v>
      </c>
      <c r="BC12" s="314">
        <v>0</v>
      </c>
      <c r="BD12" s="314">
        <v>0</v>
      </c>
      <c r="BE12" s="314">
        <v>0</v>
      </c>
      <c r="BF12" s="314">
        <v>0</v>
      </c>
      <c r="BG12" s="314">
        <v>0</v>
      </c>
      <c r="BH12" s="314">
        <v>0</v>
      </c>
      <c r="BI12" s="314">
        <v>0</v>
      </c>
      <c r="BJ12" s="314">
        <v>0</v>
      </c>
      <c r="BK12" s="314">
        <v>31408</v>
      </c>
      <c r="BL12" s="314">
        <v>0</v>
      </c>
      <c r="BM12" s="258">
        <v>700</v>
      </c>
      <c r="BN12" s="258">
        <v>0</v>
      </c>
      <c r="BO12" s="314">
        <v>1</v>
      </c>
      <c r="BP12" s="314">
        <v>0</v>
      </c>
      <c r="BQ12" s="258">
        <v>3</v>
      </c>
      <c r="BR12" s="258">
        <v>0</v>
      </c>
      <c r="BS12" s="314">
        <v>0</v>
      </c>
      <c r="BT12" s="314">
        <v>0</v>
      </c>
      <c r="BU12" s="258">
        <v>810</v>
      </c>
      <c r="BV12" s="258">
        <v>0</v>
      </c>
      <c r="BW12" s="258">
        <v>3</v>
      </c>
      <c r="BX12" s="258">
        <v>0</v>
      </c>
      <c r="BY12" s="258">
        <v>0</v>
      </c>
      <c r="BZ12" s="258">
        <v>0</v>
      </c>
      <c r="CA12" s="314">
        <v>3</v>
      </c>
      <c r="CB12" s="258">
        <v>0</v>
      </c>
      <c r="CC12" s="258">
        <v>0</v>
      </c>
      <c r="CD12" s="258">
        <v>0</v>
      </c>
      <c r="CE12" s="258">
        <v>0</v>
      </c>
      <c r="CF12" s="258">
        <v>0</v>
      </c>
      <c r="CG12" s="258">
        <v>0</v>
      </c>
      <c r="CH12" s="314">
        <v>3</v>
      </c>
      <c r="CI12" s="258">
        <v>1</v>
      </c>
      <c r="CJ12" s="258">
        <v>0</v>
      </c>
      <c r="CK12" s="314">
        <v>1</v>
      </c>
      <c r="CL12" s="258">
        <v>0</v>
      </c>
      <c r="CM12" s="314">
        <v>0</v>
      </c>
      <c r="CN12" s="314">
        <v>1</v>
      </c>
      <c r="CO12" s="258">
        <v>0</v>
      </c>
      <c r="CP12" s="258">
        <v>0</v>
      </c>
      <c r="CQ12" s="258">
        <v>0</v>
      </c>
      <c r="CR12" s="258">
        <v>0</v>
      </c>
      <c r="CS12" s="258">
        <v>0</v>
      </c>
      <c r="CT12" s="258">
        <v>60</v>
      </c>
      <c r="CU12" s="314">
        <v>0</v>
      </c>
      <c r="CV12" s="258">
        <v>0</v>
      </c>
      <c r="CW12" s="314">
        <v>4</v>
      </c>
      <c r="CX12" s="314">
        <v>0</v>
      </c>
      <c r="CY12" s="314">
        <v>0</v>
      </c>
      <c r="CZ12" s="314">
        <v>0</v>
      </c>
      <c r="DA12" s="314">
        <v>0</v>
      </c>
      <c r="DB12" s="314">
        <v>0</v>
      </c>
      <c r="DC12" s="314">
        <v>0</v>
      </c>
      <c r="DD12" s="314">
        <v>0</v>
      </c>
      <c r="DE12" s="314">
        <v>0</v>
      </c>
      <c r="DF12" s="314">
        <v>0</v>
      </c>
      <c r="DG12" s="314">
        <v>0</v>
      </c>
      <c r="DH12" s="314">
        <v>0</v>
      </c>
      <c r="DI12" s="314">
        <v>0</v>
      </c>
      <c r="DJ12" s="258">
        <v>1</v>
      </c>
      <c r="DK12" s="314">
        <v>0</v>
      </c>
      <c r="DL12" s="314">
        <v>18</v>
      </c>
      <c r="DM12" s="258">
        <v>0</v>
      </c>
      <c r="DN12" s="314">
        <v>0</v>
      </c>
      <c r="DO12" s="314">
        <v>0</v>
      </c>
      <c r="DP12" s="258">
        <v>0</v>
      </c>
      <c r="DQ12" s="314">
        <v>0</v>
      </c>
      <c r="DR12" s="314">
        <v>0</v>
      </c>
      <c r="DS12" s="258">
        <v>0</v>
      </c>
      <c r="DT12" s="258">
        <v>0</v>
      </c>
      <c r="DU12" s="314">
        <v>0</v>
      </c>
      <c r="DV12" s="314">
        <v>0</v>
      </c>
      <c r="DW12" s="258">
        <v>0</v>
      </c>
      <c r="DX12" s="258">
        <v>0</v>
      </c>
      <c r="DY12" s="314">
        <v>0</v>
      </c>
      <c r="DZ12" s="258">
        <v>0</v>
      </c>
      <c r="EA12" s="314">
        <v>0</v>
      </c>
      <c r="EB12" s="314">
        <v>0</v>
      </c>
      <c r="EC12" s="258">
        <v>0</v>
      </c>
      <c r="ED12" s="258">
        <v>0</v>
      </c>
      <c r="EE12" s="314">
        <v>0</v>
      </c>
      <c r="EF12" s="314">
        <v>0</v>
      </c>
      <c r="EG12" s="258">
        <v>0</v>
      </c>
      <c r="EH12" s="258">
        <v>0</v>
      </c>
      <c r="EI12" s="258">
        <v>0</v>
      </c>
      <c r="EJ12" s="314">
        <v>0</v>
      </c>
      <c r="EK12" s="258">
        <v>0</v>
      </c>
      <c r="EL12" s="314">
        <v>0</v>
      </c>
      <c r="EM12" s="314">
        <v>0</v>
      </c>
      <c r="EN12" s="258">
        <v>0</v>
      </c>
      <c r="EO12" s="258">
        <v>0</v>
      </c>
      <c r="EP12" s="314">
        <v>0</v>
      </c>
      <c r="EQ12" s="314">
        <v>0</v>
      </c>
      <c r="ER12" s="258">
        <v>0</v>
      </c>
      <c r="ES12" s="314">
        <v>0</v>
      </c>
      <c r="ET12" s="258">
        <v>0</v>
      </c>
      <c r="EU12" s="314">
        <v>0</v>
      </c>
      <c r="EV12" s="258">
        <v>0</v>
      </c>
      <c r="EW12" s="314">
        <v>0</v>
      </c>
      <c r="EX12" s="314">
        <v>0</v>
      </c>
      <c r="EY12" s="258">
        <v>0</v>
      </c>
      <c r="EZ12" s="258">
        <v>0</v>
      </c>
      <c r="FA12" s="314">
        <v>0</v>
      </c>
      <c r="FB12" s="314">
        <v>0</v>
      </c>
      <c r="FC12" s="258">
        <v>0</v>
      </c>
      <c r="FD12" s="258">
        <v>0</v>
      </c>
      <c r="FE12" s="258">
        <v>0</v>
      </c>
      <c r="FF12" s="258">
        <v>0</v>
      </c>
      <c r="FG12" s="258">
        <v>0</v>
      </c>
      <c r="FH12" s="258">
        <v>0</v>
      </c>
      <c r="FI12" s="258">
        <v>0</v>
      </c>
      <c r="FJ12" s="258">
        <v>0</v>
      </c>
      <c r="FK12" s="258">
        <v>0</v>
      </c>
      <c r="FL12" s="258">
        <v>0</v>
      </c>
      <c r="FM12" s="258">
        <v>0</v>
      </c>
      <c r="FN12" s="258">
        <v>0</v>
      </c>
      <c r="FO12" s="258">
        <v>0</v>
      </c>
      <c r="FP12" s="258">
        <v>0</v>
      </c>
      <c r="FQ12" s="258">
        <v>0</v>
      </c>
      <c r="FR12" s="258">
        <v>0</v>
      </c>
      <c r="FS12" s="258">
        <v>0</v>
      </c>
      <c r="FT12" s="258">
        <v>0</v>
      </c>
      <c r="FU12" s="258">
        <v>0</v>
      </c>
      <c r="FV12" s="258">
        <v>0</v>
      </c>
      <c r="FW12" s="258">
        <v>0</v>
      </c>
      <c r="FX12" s="258">
        <v>0</v>
      </c>
      <c r="FY12" s="258">
        <v>0</v>
      </c>
      <c r="FZ12" s="258">
        <v>0</v>
      </c>
      <c r="GA12" s="314">
        <v>0</v>
      </c>
      <c r="GB12" s="258">
        <v>0</v>
      </c>
      <c r="GC12" s="258">
        <v>0</v>
      </c>
      <c r="HB12" s="112" t="s">
        <v>272</v>
      </c>
    </row>
    <row r="13" spans="1:729" ht="42" customHeight="1" x14ac:dyDescent="0.3">
      <c r="A13" s="85">
        <v>4</v>
      </c>
      <c r="B13" s="86" t="s">
        <v>722</v>
      </c>
      <c r="C13" s="295" t="s">
        <v>712</v>
      </c>
      <c r="D13" s="87">
        <v>1389513504</v>
      </c>
      <c r="E13" s="86" t="s">
        <v>271</v>
      </c>
      <c r="F13" s="86" t="s">
        <v>53</v>
      </c>
      <c r="G13" s="257">
        <f t="shared" si="10"/>
        <v>20937</v>
      </c>
      <c r="H13" s="257">
        <f t="shared" si="11"/>
        <v>15180</v>
      </c>
      <c r="I13" s="257">
        <f t="shared" si="12"/>
        <v>36117</v>
      </c>
      <c r="J13" s="314">
        <v>0</v>
      </c>
      <c r="K13" s="314">
        <v>0</v>
      </c>
      <c r="L13" s="314">
        <v>0</v>
      </c>
      <c r="M13" s="258">
        <v>0</v>
      </c>
      <c r="N13" s="314">
        <v>0</v>
      </c>
      <c r="O13" s="314">
        <v>0</v>
      </c>
      <c r="P13" s="314">
        <v>0</v>
      </c>
      <c r="Q13" s="314">
        <v>0</v>
      </c>
      <c r="R13" s="314">
        <v>0</v>
      </c>
      <c r="S13" s="314">
        <v>0</v>
      </c>
      <c r="T13" s="314">
        <v>0</v>
      </c>
      <c r="U13" s="314">
        <v>10886</v>
      </c>
      <c r="V13" s="314">
        <v>0</v>
      </c>
      <c r="W13" s="314">
        <v>0</v>
      </c>
      <c r="X13" s="314">
        <v>0</v>
      </c>
      <c r="Y13" s="314">
        <v>0</v>
      </c>
      <c r="Z13" s="314">
        <v>0</v>
      </c>
      <c r="AA13" s="314">
        <v>0</v>
      </c>
      <c r="AB13" s="314">
        <v>0</v>
      </c>
      <c r="AC13" s="314">
        <v>0</v>
      </c>
      <c r="AD13" s="314">
        <v>0</v>
      </c>
      <c r="AE13" s="314">
        <v>0</v>
      </c>
      <c r="AF13" s="314">
        <v>0</v>
      </c>
      <c r="AG13" s="314">
        <v>0</v>
      </c>
      <c r="AH13" s="314">
        <v>0</v>
      </c>
      <c r="AI13" s="314">
        <v>0</v>
      </c>
      <c r="AJ13" s="314">
        <v>0</v>
      </c>
      <c r="AK13" s="314">
        <v>0</v>
      </c>
      <c r="AL13" s="314">
        <v>1127</v>
      </c>
      <c r="AM13" s="258">
        <v>10</v>
      </c>
      <c r="AN13" s="314">
        <v>0</v>
      </c>
      <c r="AO13" s="314">
        <v>0</v>
      </c>
      <c r="AP13" s="258">
        <v>4256</v>
      </c>
      <c r="AQ13" s="314">
        <v>0</v>
      </c>
      <c r="AR13" s="314">
        <v>0</v>
      </c>
      <c r="AS13" s="314">
        <v>0</v>
      </c>
      <c r="AT13" s="314">
        <v>0</v>
      </c>
      <c r="AU13" s="314">
        <v>0</v>
      </c>
      <c r="AV13" s="314">
        <v>0</v>
      </c>
      <c r="AW13" s="314">
        <v>0</v>
      </c>
      <c r="AX13" s="314">
        <v>0</v>
      </c>
      <c r="AY13" s="314">
        <v>532</v>
      </c>
      <c r="AZ13" s="258">
        <v>8</v>
      </c>
      <c r="BA13" s="314">
        <v>5065</v>
      </c>
      <c r="BB13" s="314">
        <v>0</v>
      </c>
      <c r="BC13" s="314">
        <v>0</v>
      </c>
      <c r="BD13" s="314">
        <v>0</v>
      </c>
      <c r="BE13" s="314">
        <v>0</v>
      </c>
      <c r="BF13" s="314">
        <v>0</v>
      </c>
      <c r="BG13" s="314">
        <v>0</v>
      </c>
      <c r="BH13" s="314">
        <v>0</v>
      </c>
      <c r="BI13" s="314">
        <v>1447.1</v>
      </c>
      <c r="BJ13" s="258">
        <v>3.5</v>
      </c>
      <c r="BK13" s="314">
        <v>0</v>
      </c>
      <c r="BL13" s="314">
        <v>4949</v>
      </c>
      <c r="BM13" s="258">
        <v>435</v>
      </c>
      <c r="BN13" s="258">
        <v>50</v>
      </c>
      <c r="BO13" s="314">
        <v>0</v>
      </c>
      <c r="BP13" s="314">
        <v>0</v>
      </c>
      <c r="BQ13" s="258">
        <v>481</v>
      </c>
      <c r="BR13" s="258">
        <v>0</v>
      </c>
      <c r="BS13" s="314">
        <v>0</v>
      </c>
      <c r="BT13" s="314">
        <v>0</v>
      </c>
      <c r="BU13" s="314">
        <v>0</v>
      </c>
      <c r="BV13" s="258">
        <v>0</v>
      </c>
      <c r="BW13" s="314">
        <v>0</v>
      </c>
      <c r="BX13" s="314">
        <v>0</v>
      </c>
      <c r="BY13" s="314">
        <v>0</v>
      </c>
      <c r="BZ13" s="258">
        <v>0</v>
      </c>
      <c r="CA13" s="314">
        <v>0</v>
      </c>
      <c r="CB13" s="258">
        <v>1</v>
      </c>
      <c r="CC13" s="314">
        <v>34</v>
      </c>
      <c r="CD13" s="314">
        <v>0</v>
      </c>
      <c r="CE13" s="314">
        <v>0</v>
      </c>
      <c r="CF13" s="314">
        <v>0</v>
      </c>
      <c r="CG13" s="314">
        <v>0</v>
      </c>
      <c r="CH13" s="314">
        <v>0</v>
      </c>
      <c r="CI13" s="314">
        <v>0</v>
      </c>
      <c r="CJ13" s="314">
        <v>0</v>
      </c>
      <c r="CK13" s="314">
        <v>1</v>
      </c>
      <c r="CL13" s="258">
        <v>0</v>
      </c>
      <c r="CM13" s="258">
        <v>0</v>
      </c>
      <c r="CN13" s="258">
        <v>0</v>
      </c>
      <c r="CO13" s="258">
        <v>0</v>
      </c>
      <c r="CP13" s="258">
        <v>0</v>
      </c>
      <c r="CQ13" s="258">
        <v>0</v>
      </c>
      <c r="CR13" s="258">
        <v>0</v>
      </c>
      <c r="CS13" s="258">
        <v>0</v>
      </c>
      <c r="CT13" s="258">
        <v>0</v>
      </c>
      <c r="CU13" s="258">
        <v>0</v>
      </c>
      <c r="CV13" s="258">
        <v>0</v>
      </c>
      <c r="CW13" s="258">
        <v>0</v>
      </c>
      <c r="CX13" s="258">
        <v>0</v>
      </c>
      <c r="CY13" s="258">
        <v>0</v>
      </c>
      <c r="CZ13" s="258">
        <v>0</v>
      </c>
      <c r="DA13" s="258">
        <v>0</v>
      </c>
      <c r="DB13" s="258">
        <v>0</v>
      </c>
      <c r="DC13" s="258">
        <v>0</v>
      </c>
      <c r="DD13" s="258">
        <v>0</v>
      </c>
      <c r="DE13" s="258">
        <v>0</v>
      </c>
      <c r="DF13" s="258">
        <v>0</v>
      </c>
      <c r="DG13" s="258">
        <v>0</v>
      </c>
      <c r="DH13" s="258">
        <v>0</v>
      </c>
      <c r="DI13" s="258">
        <v>0</v>
      </c>
      <c r="DJ13" s="258">
        <v>0</v>
      </c>
      <c r="DK13" s="258">
        <v>0</v>
      </c>
      <c r="DL13" s="258">
        <v>0</v>
      </c>
      <c r="DM13" s="258">
        <v>0</v>
      </c>
      <c r="DN13" s="314">
        <v>0</v>
      </c>
      <c r="DO13" s="314">
        <v>30</v>
      </c>
      <c r="DP13" s="258">
        <v>730</v>
      </c>
      <c r="DQ13" s="314">
        <v>0</v>
      </c>
      <c r="DR13" s="314">
        <v>0</v>
      </c>
      <c r="DS13" s="258">
        <v>0</v>
      </c>
      <c r="DT13" s="258">
        <v>0</v>
      </c>
      <c r="DU13" s="314">
        <v>0</v>
      </c>
      <c r="DV13" s="314">
        <v>0</v>
      </c>
      <c r="DW13" s="258">
        <v>0</v>
      </c>
      <c r="DX13" s="258">
        <v>0</v>
      </c>
      <c r="DY13" s="314">
        <v>0</v>
      </c>
      <c r="DZ13" s="258">
        <v>0</v>
      </c>
      <c r="EA13" s="314">
        <v>0</v>
      </c>
      <c r="EB13" s="314">
        <v>0</v>
      </c>
      <c r="EC13" s="258">
        <v>0</v>
      </c>
      <c r="ED13" s="258">
        <v>0</v>
      </c>
      <c r="EE13" s="314">
        <v>0</v>
      </c>
      <c r="EF13" s="314">
        <v>0</v>
      </c>
      <c r="EG13" s="258">
        <v>0</v>
      </c>
      <c r="EH13" s="258">
        <v>0</v>
      </c>
      <c r="EI13" s="258">
        <v>0</v>
      </c>
      <c r="EJ13" s="314">
        <v>0</v>
      </c>
      <c r="EK13" s="258">
        <v>0</v>
      </c>
      <c r="EL13" s="314">
        <v>0</v>
      </c>
      <c r="EM13" s="314">
        <v>0</v>
      </c>
      <c r="EN13" s="258">
        <v>0</v>
      </c>
      <c r="EO13" s="258">
        <v>0</v>
      </c>
      <c r="EP13" s="314">
        <v>0</v>
      </c>
      <c r="EQ13" s="314">
        <v>0</v>
      </c>
      <c r="ER13" s="258">
        <v>0</v>
      </c>
      <c r="ES13" s="314">
        <v>0</v>
      </c>
      <c r="ET13" s="258">
        <v>0</v>
      </c>
      <c r="EU13" s="314">
        <v>0</v>
      </c>
      <c r="EV13" s="258">
        <v>0</v>
      </c>
      <c r="EW13" s="314">
        <v>0</v>
      </c>
      <c r="EX13" s="314">
        <v>0</v>
      </c>
      <c r="EY13" s="258">
        <v>0</v>
      </c>
      <c r="EZ13" s="258">
        <v>0</v>
      </c>
      <c r="FA13" s="314">
        <v>0</v>
      </c>
      <c r="FB13" s="314">
        <v>0</v>
      </c>
      <c r="FC13" s="258">
        <v>0</v>
      </c>
      <c r="FD13" s="258">
        <v>0</v>
      </c>
      <c r="FE13" s="258">
        <v>0</v>
      </c>
      <c r="FF13" s="258">
        <v>0</v>
      </c>
      <c r="FG13" s="258">
        <v>0</v>
      </c>
      <c r="FH13" s="258">
        <v>0</v>
      </c>
      <c r="FI13" s="258">
        <v>0</v>
      </c>
      <c r="FJ13" s="258">
        <v>0</v>
      </c>
      <c r="FK13" s="258">
        <v>0</v>
      </c>
      <c r="FL13" s="258">
        <v>0</v>
      </c>
      <c r="FM13" s="258">
        <v>0</v>
      </c>
      <c r="FN13" s="258">
        <v>0</v>
      </c>
      <c r="FO13" s="258">
        <v>0</v>
      </c>
      <c r="FP13" s="258">
        <v>0</v>
      </c>
      <c r="FQ13" s="258">
        <v>0</v>
      </c>
      <c r="FR13" s="258">
        <v>0</v>
      </c>
      <c r="FS13" s="258">
        <v>0</v>
      </c>
      <c r="FT13" s="258">
        <v>0</v>
      </c>
      <c r="FU13" s="258">
        <v>10231</v>
      </c>
      <c r="FV13" s="258">
        <v>0</v>
      </c>
      <c r="FW13" s="258">
        <v>0</v>
      </c>
      <c r="FX13" s="258">
        <v>0</v>
      </c>
      <c r="FY13" s="258">
        <v>0</v>
      </c>
      <c r="FZ13" s="258">
        <v>0</v>
      </c>
      <c r="GA13" s="314">
        <v>0</v>
      </c>
      <c r="GB13" s="258">
        <v>0</v>
      </c>
      <c r="GC13" s="258">
        <v>0</v>
      </c>
      <c r="HB13" s="112" t="s">
        <v>273</v>
      </c>
    </row>
    <row r="14" spans="1:729" ht="36" customHeight="1" x14ac:dyDescent="0.3">
      <c r="A14" s="85">
        <v>5</v>
      </c>
      <c r="B14" s="86" t="s">
        <v>722</v>
      </c>
      <c r="C14" s="295" t="s">
        <v>713</v>
      </c>
      <c r="D14" s="87">
        <v>1389513505</v>
      </c>
      <c r="E14" s="86" t="s">
        <v>229</v>
      </c>
      <c r="F14" s="86" t="s">
        <v>53</v>
      </c>
      <c r="G14" s="257">
        <f t="shared" si="10"/>
        <v>19332</v>
      </c>
      <c r="H14" s="257">
        <f t="shared" si="11"/>
        <v>11050</v>
      </c>
      <c r="I14" s="257">
        <f t="shared" si="12"/>
        <v>30382</v>
      </c>
      <c r="J14" s="314">
        <v>0</v>
      </c>
      <c r="K14" s="314">
        <v>0</v>
      </c>
      <c r="L14" s="314">
        <v>0</v>
      </c>
      <c r="M14" s="258">
        <v>283</v>
      </c>
      <c r="N14" s="258">
        <v>0</v>
      </c>
      <c r="O14" s="258">
        <v>0</v>
      </c>
      <c r="P14" s="258">
        <v>0</v>
      </c>
      <c r="Q14" s="258">
        <v>0</v>
      </c>
      <c r="R14" s="258">
        <v>0</v>
      </c>
      <c r="S14" s="258">
        <v>0</v>
      </c>
      <c r="T14" s="258">
        <v>0</v>
      </c>
      <c r="U14" s="314">
        <v>0</v>
      </c>
      <c r="V14" s="314">
        <v>5212</v>
      </c>
      <c r="W14" s="314">
        <v>0</v>
      </c>
      <c r="X14" s="314">
        <v>0</v>
      </c>
      <c r="Y14" s="314">
        <v>0</v>
      </c>
      <c r="Z14" s="314">
        <v>0</v>
      </c>
      <c r="AA14" s="314">
        <v>0</v>
      </c>
      <c r="AB14" s="314">
        <v>0</v>
      </c>
      <c r="AC14" s="314">
        <v>0</v>
      </c>
      <c r="AD14" s="314">
        <v>0</v>
      </c>
      <c r="AE14" s="314">
        <v>0</v>
      </c>
      <c r="AF14" s="314">
        <v>0</v>
      </c>
      <c r="AG14" s="314">
        <v>0</v>
      </c>
      <c r="AH14" s="314">
        <v>0</v>
      </c>
      <c r="AI14" s="314">
        <v>0</v>
      </c>
      <c r="AJ14" s="314">
        <v>0</v>
      </c>
      <c r="AK14" s="314">
        <v>0</v>
      </c>
      <c r="AL14" s="314">
        <v>1144</v>
      </c>
      <c r="AM14" s="258">
        <v>4.55</v>
      </c>
      <c r="AN14" s="314">
        <v>0</v>
      </c>
      <c r="AO14" s="314">
        <v>0</v>
      </c>
      <c r="AP14" s="258">
        <v>2264</v>
      </c>
      <c r="AQ14" s="314">
        <v>0</v>
      </c>
      <c r="AR14" s="314">
        <v>0</v>
      </c>
      <c r="AS14" s="314">
        <v>0</v>
      </c>
      <c r="AT14" s="314">
        <v>0</v>
      </c>
      <c r="AU14" s="314">
        <v>0</v>
      </c>
      <c r="AV14" s="314">
        <v>0</v>
      </c>
      <c r="AW14" s="314">
        <v>0</v>
      </c>
      <c r="AX14" s="314">
        <v>0</v>
      </c>
      <c r="AY14" s="314">
        <v>585</v>
      </c>
      <c r="AZ14" s="258">
        <v>3</v>
      </c>
      <c r="BA14" s="314">
        <v>10806</v>
      </c>
      <c r="BB14" s="314">
        <v>0</v>
      </c>
      <c r="BC14" s="314">
        <v>0</v>
      </c>
      <c r="BD14" s="314">
        <v>0</v>
      </c>
      <c r="BE14" s="314">
        <v>0</v>
      </c>
      <c r="BF14" s="314">
        <v>0</v>
      </c>
      <c r="BG14" s="314">
        <v>0</v>
      </c>
      <c r="BH14" s="314">
        <v>0</v>
      </c>
      <c r="BI14" s="314">
        <v>1232</v>
      </c>
      <c r="BJ14" s="258">
        <v>7.6</v>
      </c>
      <c r="BK14" s="314">
        <v>0</v>
      </c>
      <c r="BL14" s="314">
        <v>10657</v>
      </c>
      <c r="BM14" s="258">
        <v>236</v>
      </c>
      <c r="BN14" s="258">
        <v>2</v>
      </c>
      <c r="BO14" s="314">
        <v>0</v>
      </c>
      <c r="BP14" s="314">
        <v>26</v>
      </c>
      <c r="BQ14" s="258">
        <v>0</v>
      </c>
      <c r="BR14" s="258">
        <v>0</v>
      </c>
      <c r="BS14" s="314">
        <v>0</v>
      </c>
      <c r="BT14" s="314">
        <v>0</v>
      </c>
      <c r="BU14" s="258">
        <v>464</v>
      </c>
      <c r="BV14" s="258">
        <v>0</v>
      </c>
      <c r="BW14" s="314">
        <v>0</v>
      </c>
      <c r="BX14" s="314">
        <v>1</v>
      </c>
      <c r="BY14" s="314">
        <v>0</v>
      </c>
      <c r="BZ14" s="258">
        <v>0</v>
      </c>
      <c r="CA14" s="314">
        <v>0</v>
      </c>
      <c r="CB14" s="258">
        <v>0</v>
      </c>
      <c r="CC14" s="258">
        <v>0</v>
      </c>
      <c r="CD14" s="258">
        <v>0</v>
      </c>
      <c r="CE14" s="258">
        <v>0</v>
      </c>
      <c r="CF14" s="258">
        <v>0</v>
      </c>
      <c r="CG14" s="258">
        <v>0</v>
      </c>
      <c r="CH14" s="314">
        <v>2</v>
      </c>
      <c r="CI14" s="258">
        <v>0</v>
      </c>
      <c r="CJ14" s="258">
        <v>0</v>
      </c>
      <c r="CK14" s="258">
        <v>0</v>
      </c>
      <c r="CL14" s="258">
        <v>0</v>
      </c>
      <c r="CM14" s="258">
        <v>0</v>
      </c>
      <c r="CN14" s="258">
        <v>0</v>
      </c>
      <c r="CO14" s="258">
        <v>0</v>
      </c>
      <c r="CP14" s="258">
        <v>0</v>
      </c>
      <c r="CQ14" s="258">
        <v>0</v>
      </c>
      <c r="CR14" s="258">
        <v>0</v>
      </c>
      <c r="CS14" s="258">
        <v>0</v>
      </c>
      <c r="CT14" s="258">
        <v>0</v>
      </c>
      <c r="CU14" s="258">
        <v>0</v>
      </c>
      <c r="CV14" s="258">
        <v>0</v>
      </c>
      <c r="CW14" s="258">
        <v>0</v>
      </c>
      <c r="CX14" s="258">
        <v>0</v>
      </c>
      <c r="CY14" s="258">
        <v>0</v>
      </c>
      <c r="CZ14" s="258">
        <v>0</v>
      </c>
      <c r="DA14" s="258">
        <v>0</v>
      </c>
      <c r="DB14" s="258">
        <v>0</v>
      </c>
      <c r="DC14" s="258">
        <v>0</v>
      </c>
      <c r="DD14" s="258">
        <v>0</v>
      </c>
      <c r="DE14" s="258">
        <v>0</v>
      </c>
      <c r="DF14" s="258">
        <v>0</v>
      </c>
      <c r="DG14" s="258">
        <v>0</v>
      </c>
      <c r="DH14" s="258">
        <v>0</v>
      </c>
      <c r="DI14" s="258">
        <v>0</v>
      </c>
      <c r="DJ14" s="258">
        <v>0</v>
      </c>
      <c r="DK14" s="258">
        <v>0</v>
      </c>
      <c r="DL14" s="258">
        <v>0</v>
      </c>
      <c r="DM14" s="258">
        <v>0</v>
      </c>
      <c r="DN14" s="314">
        <v>0</v>
      </c>
      <c r="DO14" s="314">
        <v>72</v>
      </c>
      <c r="DP14" s="258">
        <v>1050</v>
      </c>
      <c r="DQ14" s="314">
        <v>0</v>
      </c>
      <c r="DR14" s="314">
        <v>0</v>
      </c>
      <c r="DS14" s="258">
        <v>0</v>
      </c>
      <c r="DT14" s="258">
        <v>0</v>
      </c>
      <c r="DU14" s="314">
        <v>0</v>
      </c>
      <c r="DV14" s="314">
        <v>0</v>
      </c>
      <c r="DW14" s="258">
        <v>0</v>
      </c>
      <c r="DX14" s="258">
        <v>0</v>
      </c>
      <c r="DY14" s="314">
        <v>0</v>
      </c>
      <c r="DZ14" s="258">
        <v>0</v>
      </c>
      <c r="EA14" s="314">
        <v>0</v>
      </c>
      <c r="EB14" s="314">
        <v>0</v>
      </c>
      <c r="EC14" s="258">
        <v>0</v>
      </c>
      <c r="ED14" s="258">
        <v>0</v>
      </c>
      <c r="EE14" s="314">
        <v>0</v>
      </c>
      <c r="EF14" s="314">
        <v>0</v>
      </c>
      <c r="EG14" s="258">
        <v>0</v>
      </c>
      <c r="EH14" s="258">
        <v>0</v>
      </c>
      <c r="EI14" s="258">
        <v>0</v>
      </c>
      <c r="EJ14" s="314">
        <v>0</v>
      </c>
      <c r="EK14" s="258">
        <v>0</v>
      </c>
      <c r="EL14" s="314">
        <v>0</v>
      </c>
      <c r="EM14" s="314">
        <v>0</v>
      </c>
      <c r="EN14" s="258">
        <v>0</v>
      </c>
      <c r="EO14" s="258">
        <v>0</v>
      </c>
      <c r="EP14" s="314">
        <v>0</v>
      </c>
      <c r="EQ14" s="314">
        <v>0</v>
      </c>
      <c r="ER14" s="258">
        <v>0</v>
      </c>
      <c r="ES14" s="314">
        <v>0</v>
      </c>
      <c r="ET14" s="258">
        <v>0</v>
      </c>
      <c r="EU14" s="314">
        <v>0</v>
      </c>
      <c r="EV14" s="258">
        <v>0</v>
      </c>
      <c r="EW14" s="314">
        <v>0</v>
      </c>
      <c r="EX14" s="314">
        <v>0</v>
      </c>
      <c r="EY14" s="258">
        <v>0</v>
      </c>
      <c r="EZ14" s="258">
        <v>0</v>
      </c>
      <c r="FA14" s="314">
        <v>0</v>
      </c>
      <c r="FB14" s="314">
        <v>0</v>
      </c>
      <c r="FC14" s="258">
        <v>0</v>
      </c>
      <c r="FD14" s="258">
        <v>0</v>
      </c>
      <c r="FE14" s="258">
        <v>0</v>
      </c>
      <c r="FF14" s="258">
        <v>0</v>
      </c>
      <c r="FG14" s="258">
        <v>0</v>
      </c>
      <c r="FH14" s="258">
        <v>0</v>
      </c>
      <c r="FI14" s="258">
        <v>0</v>
      </c>
      <c r="FJ14" s="258">
        <v>0</v>
      </c>
      <c r="FK14" s="258">
        <v>0</v>
      </c>
      <c r="FL14" s="258">
        <v>0</v>
      </c>
      <c r="FM14" s="258">
        <v>0</v>
      </c>
      <c r="FN14" s="258">
        <v>0</v>
      </c>
      <c r="FO14" s="258">
        <v>0</v>
      </c>
      <c r="FP14" s="258">
        <v>0</v>
      </c>
      <c r="FQ14" s="258">
        <v>0</v>
      </c>
      <c r="FR14" s="258">
        <v>0</v>
      </c>
      <c r="FS14" s="258">
        <v>0</v>
      </c>
      <c r="FT14" s="258">
        <v>0</v>
      </c>
      <c r="FU14" s="258">
        <v>0</v>
      </c>
      <c r="FV14" s="258">
        <v>0</v>
      </c>
      <c r="FW14" s="258">
        <v>0</v>
      </c>
      <c r="FX14" s="258">
        <v>0</v>
      </c>
      <c r="FY14" s="258">
        <v>0</v>
      </c>
      <c r="FZ14" s="258">
        <v>0</v>
      </c>
      <c r="GA14" s="314">
        <v>0</v>
      </c>
      <c r="GB14" s="258">
        <v>110</v>
      </c>
      <c r="GC14" s="258">
        <v>0</v>
      </c>
      <c r="HB14" s="112" t="s">
        <v>241</v>
      </c>
    </row>
    <row r="15" spans="1:729" ht="42" customHeight="1" x14ac:dyDescent="0.3">
      <c r="A15" s="85">
        <v>6</v>
      </c>
      <c r="B15" s="86" t="s">
        <v>722</v>
      </c>
      <c r="C15" s="295" t="s">
        <v>714</v>
      </c>
      <c r="D15" s="87">
        <v>1389513506</v>
      </c>
      <c r="E15" s="86" t="s">
        <v>231</v>
      </c>
      <c r="F15" s="86" t="s">
        <v>53</v>
      </c>
      <c r="G15" s="257">
        <f t="shared" si="10"/>
        <v>26380</v>
      </c>
      <c r="H15" s="257">
        <f t="shared" si="11"/>
        <v>17649</v>
      </c>
      <c r="I15" s="257">
        <f t="shared" si="12"/>
        <v>44029</v>
      </c>
      <c r="J15" s="314">
        <v>0</v>
      </c>
      <c r="K15" s="314">
        <v>0</v>
      </c>
      <c r="L15" s="314">
        <v>3010</v>
      </c>
      <c r="M15" s="258">
        <v>0</v>
      </c>
      <c r="N15" s="258">
        <v>0</v>
      </c>
      <c r="O15" s="314">
        <v>0</v>
      </c>
      <c r="P15" s="314">
        <v>0</v>
      </c>
      <c r="Q15" s="314">
        <v>0</v>
      </c>
      <c r="R15" s="314">
        <v>0</v>
      </c>
      <c r="S15" s="314">
        <v>0</v>
      </c>
      <c r="T15" s="258">
        <v>2372.5</v>
      </c>
      <c r="U15" s="314">
        <v>0</v>
      </c>
      <c r="V15" s="314">
        <v>0</v>
      </c>
      <c r="W15" s="314">
        <v>0</v>
      </c>
      <c r="X15" s="314">
        <v>0</v>
      </c>
      <c r="Y15" s="314">
        <v>0</v>
      </c>
      <c r="Z15" s="314">
        <v>0</v>
      </c>
      <c r="AA15" s="314">
        <v>0</v>
      </c>
      <c r="AB15" s="314">
        <v>0</v>
      </c>
      <c r="AC15" s="314">
        <v>0</v>
      </c>
      <c r="AD15" s="314">
        <v>0</v>
      </c>
      <c r="AE15" s="314">
        <v>0</v>
      </c>
      <c r="AF15" s="314">
        <v>0</v>
      </c>
      <c r="AG15" s="314">
        <v>0</v>
      </c>
      <c r="AH15" s="314">
        <v>0</v>
      </c>
      <c r="AI15" s="314">
        <v>0</v>
      </c>
      <c r="AJ15" s="314">
        <v>0</v>
      </c>
      <c r="AK15" s="314">
        <v>0</v>
      </c>
      <c r="AL15" s="314">
        <v>600</v>
      </c>
      <c r="AM15" s="314">
        <v>3.86</v>
      </c>
      <c r="AN15" s="314">
        <v>0</v>
      </c>
      <c r="AO15" s="314">
        <v>0</v>
      </c>
      <c r="AP15" s="258">
        <v>3997</v>
      </c>
      <c r="AQ15" s="314">
        <v>0</v>
      </c>
      <c r="AR15" s="314">
        <v>0</v>
      </c>
      <c r="AS15" s="314">
        <v>0</v>
      </c>
      <c r="AT15" s="314">
        <v>0</v>
      </c>
      <c r="AU15" s="314">
        <v>0</v>
      </c>
      <c r="AV15" s="314">
        <v>0</v>
      </c>
      <c r="AW15" s="314">
        <v>0</v>
      </c>
      <c r="AX15" s="314">
        <v>0</v>
      </c>
      <c r="AY15" s="314">
        <v>875</v>
      </c>
      <c r="AZ15" s="314">
        <v>4.5999999999999996</v>
      </c>
      <c r="BA15" s="314">
        <v>291</v>
      </c>
      <c r="BB15" s="314">
        <v>0</v>
      </c>
      <c r="BC15" s="314">
        <v>0</v>
      </c>
      <c r="BD15" s="314">
        <v>0</v>
      </c>
      <c r="BE15" s="314">
        <v>0</v>
      </c>
      <c r="BF15" s="314">
        <v>0</v>
      </c>
      <c r="BG15" s="314">
        <v>0</v>
      </c>
      <c r="BH15" s="314">
        <v>0</v>
      </c>
      <c r="BI15" s="314">
        <v>64.5</v>
      </c>
      <c r="BJ15" s="258">
        <v>4.5</v>
      </c>
      <c r="BK15" s="314">
        <v>0</v>
      </c>
      <c r="BL15" s="314">
        <v>3165</v>
      </c>
      <c r="BM15" s="258">
        <v>307</v>
      </c>
      <c r="BN15" s="258">
        <v>1</v>
      </c>
      <c r="BO15" s="314">
        <v>0</v>
      </c>
      <c r="BP15" s="315">
        <v>21.6</v>
      </c>
      <c r="BQ15" s="258">
        <v>0</v>
      </c>
      <c r="BR15" s="258">
        <v>366</v>
      </c>
      <c r="BS15" s="314">
        <v>0</v>
      </c>
      <c r="BT15" s="314">
        <v>0</v>
      </c>
      <c r="BU15" s="258">
        <v>402</v>
      </c>
      <c r="BV15" s="258">
        <v>0</v>
      </c>
      <c r="BW15" s="314">
        <v>0</v>
      </c>
      <c r="BX15" s="314">
        <v>1</v>
      </c>
      <c r="BY15" s="314">
        <v>0</v>
      </c>
      <c r="BZ15" s="258">
        <v>0</v>
      </c>
      <c r="CA15" s="314">
        <v>0</v>
      </c>
      <c r="CB15" s="258">
        <v>0</v>
      </c>
      <c r="CC15" s="258">
        <v>0</v>
      </c>
      <c r="CD15" s="258">
        <v>0</v>
      </c>
      <c r="CE15" s="258">
        <v>1</v>
      </c>
      <c r="CF15" s="258">
        <v>0</v>
      </c>
      <c r="CG15" s="258">
        <v>0</v>
      </c>
      <c r="CH15" s="258">
        <v>0</v>
      </c>
      <c r="CI15" s="258">
        <v>0</v>
      </c>
      <c r="CJ15" s="258">
        <v>0</v>
      </c>
      <c r="CK15" s="258">
        <v>0</v>
      </c>
      <c r="CL15" s="258">
        <v>0</v>
      </c>
      <c r="CM15" s="258">
        <v>0</v>
      </c>
      <c r="CN15" s="258">
        <v>0</v>
      </c>
      <c r="CO15" s="258">
        <v>0</v>
      </c>
      <c r="CP15" s="258">
        <v>0</v>
      </c>
      <c r="CQ15" s="258">
        <v>0</v>
      </c>
      <c r="CR15" s="258">
        <v>0</v>
      </c>
      <c r="CS15" s="258">
        <v>0</v>
      </c>
      <c r="CT15" s="258">
        <v>0</v>
      </c>
      <c r="CU15" s="258">
        <v>0</v>
      </c>
      <c r="CV15" s="258">
        <v>0</v>
      </c>
      <c r="CW15" s="258">
        <v>0</v>
      </c>
      <c r="CX15" s="258">
        <v>0</v>
      </c>
      <c r="CY15" s="258">
        <v>0</v>
      </c>
      <c r="CZ15" s="258">
        <v>0</v>
      </c>
      <c r="DA15" s="258">
        <v>0</v>
      </c>
      <c r="DB15" s="258">
        <v>0</v>
      </c>
      <c r="DC15" s="258">
        <v>0</v>
      </c>
      <c r="DD15" s="258">
        <v>0</v>
      </c>
      <c r="DE15" s="258">
        <v>0</v>
      </c>
      <c r="DF15" s="258">
        <v>0</v>
      </c>
      <c r="DG15" s="258">
        <v>0</v>
      </c>
      <c r="DH15" s="258">
        <v>0</v>
      </c>
      <c r="DI15" s="258">
        <v>0</v>
      </c>
      <c r="DJ15" s="258">
        <v>0</v>
      </c>
      <c r="DK15" s="258">
        <v>0</v>
      </c>
      <c r="DL15" s="258">
        <v>0</v>
      </c>
      <c r="DM15" s="258">
        <v>0</v>
      </c>
      <c r="DN15" s="314">
        <v>0</v>
      </c>
      <c r="DO15" s="314">
        <v>16</v>
      </c>
      <c r="DP15" s="258">
        <v>278</v>
      </c>
      <c r="DQ15" s="314">
        <v>0</v>
      </c>
      <c r="DR15" s="314">
        <v>0</v>
      </c>
      <c r="DS15" s="258">
        <v>0</v>
      </c>
      <c r="DT15" s="258">
        <v>0</v>
      </c>
      <c r="DU15" s="314">
        <v>0</v>
      </c>
      <c r="DV15" s="314">
        <v>0</v>
      </c>
      <c r="DW15" s="258">
        <v>0</v>
      </c>
      <c r="DX15" s="258">
        <v>0</v>
      </c>
      <c r="DY15" s="314">
        <v>0</v>
      </c>
      <c r="DZ15" s="258">
        <v>0</v>
      </c>
      <c r="EA15" s="314">
        <v>0</v>
      </c>
      <c r="EB15" s="314">
        <v>0</v>
      </c>
      <c r="EC15" s="258">
        <v>0</v>
      </c>
      <c r="ED15" s="258">
        <v>0</v>
      </c>
      <c r="EE15" s="314">
        <v>0</v>
      </c>
      <c r="EF15" s="314">
        <v>0</v>
      </c>
      <c r="EG15" s="258">
        <v>0</v>
      </c>
      <c r="EH15" s="258">
        <v>0</v>
      </c>
      <c r="EI15" s="258">
        <v>0</v>
      </c>
      <c r="EJ15" s="314">
        <v>0</v>
      </c>
      <c r="EK15" s="258">
        <v>0</v>
      </c>
      <c r="EL15" s="314">
        <v>0</v>
      </c>
      <c r="EM15" s="314">
        <v>0</v>
      </c>
      <c r="EN15" s="258">
        <v>0</v>
      </c>
      <c r="EO15" s="258">
        <v>0</v>
      </c>
      <c r="EP15" s="314">
        <v>0</v>
      </c>
      <c r="EQ15" s="314">
        <v>0</v>
      </c>
      <c r="ER15" s="258">
        <v>0</v>
      </c>
      <c r="ES15" s="314">
        <v>0</v>
      </c>
      <c r="ET15" s="258">
        <v>0</v>
      </c>
      <c r="EU15" s="314">
        <v>0</v>
      </c>
      <c r="EV15" s="258">
        <v>0</v>
      </c>
      <c r="EW15" s="314">
        <v>0</v>
      </c>
      <c r="EX15" s="314">
        <v>0</v>
      </c>
      <c r="EY15" s="258">
        <v>0</v>
      </c>
      <c r="EZ15" s="258">
        <v>0</v>
      </c>
      <c r="FA15" s="314">
        <v>0</v>
      </c>
      <c r="FB15" s="314">
        <v>0</v>
      </c>
      <c r="FC15" s="258">
        <v>0</v>
      </c>
      <c r="FD15" s="258">
        <v>0</v>
      </c>
      <c r="FE15" s="258">
        <v>0</v>
      </c>
      <c r="FF15" s="258">
        <v>0</v>
      </c>
      <c r="FG15" s="258">
        <v>0</v>
      </c>
      <c r="FH15" s="258">
        <v>0</v>
      </c>
      <c r="FI15" s="258">
        <v>0</v>
      </c>
      <c r="FJ15" s="258">
        <v>0</v>
      </c>
      <c r="FK15" s="258">
        <v>0</v>
      </c>
      <c r="FL15" s="258">
        <v>0</v>
      </c>
      <c r="FM15" s="258">
        <v>0</v>
      </c>
      <c r="FN15" s="258">
        <v>0</v>
      </c>
      <c r="FO15" s="258">
        <v>0</v>
      </c>
      <c r="FP15" s="258">
        <v>0</v>
      </c>
      <c r="FQ15" s="258">
        <v>0</v>
      </c>
      <c r="FR15" s="258">
        <v>0</v>
      </c>
      <c r="FS15" s="258">
        <v>0</v>
      </c>
      <c r="FT15" s="258">
        <v>16431.5</v>
      </c>
      <c r="FU15" s="258">
        <v>14484</v>
      </c>
      <c r="FV15" s="258">
        <v>0</v>
      </c>
      <c r="FW15" s="258">
        <v>0</v>
      </c>
      <c r="FX15" s="258">
        <v>0</v>
      </c>
      <c r="FY15" s="258">
        <v>0</v>
      </c>
      <c r="FZ15" s="258">
        <v>0</v>
      </c>
      <c r="GA15" s="314">
        <v>0</v>
      </c>
      <c r="GB15" s="258">
        <v>0</v>
      </c>
      <c r="GC15" s="258">
        <v>0</v>
      </c>
      <c r="HB15" s="112" t="s">
        <v>242</v>
      </c>
    </row>
    <row r="16" spans="1:729" ht="34.5" customHeight="1" x14ac:dyDescent="0.3">
      <c r="A16" s="85">
        <v>7</v>
      </c>
      <c r="B16" s="86" t="s">
        <v>722</v>
      </c>
      <c r="C16" s="295" t="s">
        <v>715</v>
      </c>
      <c r="D16" s="87">
        <v>1389513507</v>
      </c>
      <c r="E16" s="86" t="s">
        <v>230</v>
      </c>
      <c r="F16" s="86" t="s">
        <v>53</v>
      </c>
      <c r="G16" s="257">
        <f t="shared" si="10"/>
        <v>4731</v>
      </c>
      <c r="H16" s="257">
        <f t="shared" si="11"/>
        <v>24261</v>
      </c>
      <c r="I16" s="257">
        <f t="shared" si="12"/>
        <v>28992</v>
      </c>
      <c r="J16" s="314">
        <v>0</v>
      </c>
      <c r="K16" s="314">
        <v>0</v>
      </c>
      <c r="L16" s="314">
        <v>0</v>
      </c>
      <c r="M16" s="258">
        <v>0</v>
      </c>
      <c r="N16" s="258">
        <v>0</v>
      </c>
      <c r="O16" s="258">
        <v>0</v>
      </c>
      <c r="P16" s="258">
        <v>0</v>
      </c>
      <c r="Q16" s="258">
        <v>0</v>
      </c>
      <c r="R16" s="258">
        <v>0</v>
      </c>
      <c r="S16" s="258">
        <v>0</v>
      </c>
      <c r="T16" s="258">
        <v>0</v>
      </c>
      <c r="U16" s="314">
        <v>0</v>
      </c>
      <c r="V16" s="314">
        <v>0</v>
      </c>
      <c r="W16" s="314">
        <v>0</v>
      </c>
      <c r="X16" s="314">
        <v>0</v>
      </c>
      <c r="Y16" s="314">
        <v>0</v>
      </c>
      <c r="Z16" s="314">
        <v>0</v>
      </c>
      <c r="AA16" s="314">
        <v>0</v>
      </c>
      <c r="AB16" s="314">
        <v>0</v>
      </c>
      <c r="AC16" s="314">
        <v>0</v>
      </c>
      <c r="AD16" s="314">
        <v>0</v>
      </c>
      <c r="AE16" s="314">
        <v>0</v>
      </c>
      <c r="AF16" s="314">
        <v>0</v>
      </c>
      <c r="AG16" s="314">
        <v>0</v>
      </c>
      <c r="AH16" s="314">
        <v>0</v>
      </c>
      <c r="AI16" s="314">
        <v>0</v>
      </c>
      <c r="AJ16" s="314">
        <v>0</v>
      </c>
      <c r="AK16" s="314">
        <v>0</v>
      </c>
      <c r="AL16" s="314">
        <v>0</v>
      </c>
      <c r="AM16" s="314">
        <v>0</v>
      </c>
      <c r="AN16" s="314">
        <v>0</v>
      </c>
      <c r="AO16" s="314">
        <v>0</v>
      </c>
      <c r="AP16" s="258">
        <v>4170</v>
      </c>
      <c r="AQ16" s="314">
        <v>0</v>
      </c>
      <c r="AR16" s="314">
        <v>0</v>
      </c>
      <c r="AS16" s="314">
        <v>0</v>
      </c>
      <c r="AT16" s="314">
        <v>0</v>
      </c>
      <c r="AU16" s="314">
        <v>0</v>
      </c>
      <c r="AV16" s="314">
        <v>0</v>
      </c>
      <c r="AW16" s="314">
        <v>0</v>
      </c>
      <c r="AX16" s="314">
        <v>0</v>
      </c>
      <c r="AY16" s="314">
        <v>1352</v>
      </c>
      <c r="AZ16" s="258">
        <v>2.82</v>
      </c>
      <c r="BA16" s="314">
        <v>532</v>
      </c>
      <c r="BB16" s="314">
        <v>0</v>
      </c>
      <c r="BC16" s="314">
        <v>0</v>
      </c>
      <c r="BD16" s="314">
        <v>0</v>
      </c>
      <c r="BE16" s="314">
        <v>0</v>
      </c>
      <c r="BF16" s="314">
        <v>0</v>
      </c>
      <c r="BG16" s="314">
        <v>0</v>
      </c>
      <c r="BH16" s="314">
        <v>0</v>
      </c>
      <c r="BI16" s="314">
        <v>67</v>
      </c>
      <c r="BJ16" s="258">
        <v>6.5</v>
      </c>
      <c r="BK16" s="314">
        <v>0</v>
      </c>
      <c r="BL16" s="314">
        <v>10800</v>
      </c>
      <c r="BM16" s="258">
        <v>148</v>
      </c>
      <c r="BN16" s="258">
        <v>2</v>
      </c>
      <c r="BO16" s="314">
        <v>0</v>
      </c>
      <c r="BP16" s="314">
        <v>150</v>
      </c>
      <c r="BQ16" s="258">
        <v>0</v>
      </c>
      <c r="BR16" s="258">
        <v>0</v>
      </c>
      <c r="BS16" s="314">
        <v>0</v>
      </c>
      <c r="BT16" s="314">
        <v>0</v>
      </c>
      <c r="BU16" s="258">
        <v>125</v>
      </c>
      <c r="BV16" s="258">
        <v>0</v>
      </c>
      <c r="BW16" s="314">
        <v>3</v>
      </c>
      <c r="BX16" s="314">
        <v>0</v>
      </c>
      <c r="BY16" s="314">
        <v>0</v>
      </c>
      <c r="BZ16" s="258">
        <v>0</v>
      </c>
      <c r="CA16" s="314">
        <v>0</v>
      </c>
      <c r="CB16" s="258">
        <v>0</v>
      </c>
      <c r="CC16" s="258">
        <v>0</v>
      </c>
      <c r="CD16" s="258">
        <v>0</v>
      </c>
      <c r="CE16" s="258">
        <v>0</v>
      </c>
      <c r="CF16" s="258">
        <v>0</v>
      </c>
      <c r="CG16" s="258">
        <v>0</v>
      </c>
      <c r="CH16" s="258">
        <v>0</v>
      </c>
      <c r="CI16" s="258">
        <v>0</v>
      </c>
      <c r="CJ16" s="258">
        <v>0</v>
      </c>
      <c r="CK16" s="258">
        <v>0</v>
      </c>
      <c r="CL16" s="258">
        <v>0</v>
      </c>
      <c r="CM16" s="258">
        <v>0</v>
      </c>
      <c r="CN16" s="314">
        <v>2</v>
      </c>
      <c r="CO16" s="258">
        <v>0</v>
      </c>
      <c r="CP16" s="258">
        <v>0</v>
      </c>
      <c r="CQ16" s="258">
        <v>0</v>
      </c>
      <c r="CR16" s="258">
        <v>0</v>
      </c>
      <c r="CS16" s="258">
        <v>210</v>
      </c>
      <c r="CT16" s="258">
        <v>0</v>
      </c>
      <c r="CU16" s="258">
        <v>0</v>
      </c>
      <c r="CV16" s="258">
        <v>0</v>
      </c>
      <c r="CW16" s="258">
        <v>5</v>
      </c>
      <c r="CX16" s="258">
        <v>0</v>
      </c>
      <c r="CY16" s="258">
        <v>0</v>
      </c>
      <c r="CZ16" s="258">
        <v>0</v>
      </c>
      <c r="DA16" s="258">
        <v>0</v>
      </c>
      <c r="DB16" s="258">
        <v>0</v>
      </c>
      <c r="DC16" s="258">
        <v>0</v>
      </c>
      <c r="DD16" s="258">
        <v>0</v>
      </c>
      <c r="DE16" s="258">
        <v>0</v>
      </c>
      <c r="DF16" s="258">
        <v>0</v>
      </c>
      <c r="DG16" s="258">
        <v>0</v>
      </c>
      <c r="DH16" s="258">
        <v>0</v>
      </c>
      <c r="DI16" s="258">
        <v>0</v>
      </c>
      <c r="DJ16" s="258">
        <v>0</v>
      </c>
      <c r="DK16" s="258">
        <v>0</v>
      </c>
      <c r="DL16" s="258">
        <v>0</v>
      </c>
      <c r="DM16" s="258">
        <v>0</v>
      </c>
      <c r="DN16" s="314">
        <v>0</v>
      </c>
      <c r="DO16" s="314">
        <v>0</v>
      </c>
      <c r="DP16" s="258">
        <v>0</v>
      </c>
      <c r="DQ16" s="314">
        <v>0</v>
      </c>
      <c r="DR16" s="314">
        <v>0</v>
      </c>
      <c r="DS16" s="258">
        <v>0</v>
      </c>
      <c r="DT16" s="258">
        <v>0</v>
      </c>
      <c r="DU16" s="314">
        <v>0</v>
      </c>
      <c r="DV16" s="314">
        <v>0</v>
      </c>
      <c r="DW16" s="258">
        <v>0</v>
      </c>
      <c r="DX16" s="258">
        <v>0</v>
      </c>
      <c r="DY16" s="314">
        <v>0</v>
      </c>
      <c r="DZ16" s="258">
        <v>0</v>
      </c>
      <c r="EA16" s="314">
        <v>0</v>
      </c>
      <c r="EB16" s="314">
        <v>0</v>
      </c>
      <c r="EC16" s="258">
        <v>0</v>
      </c>
      <c r="ED16" s="258">
        <v>0</v>
      </c>
      <c r="EE16" s="314">
        <v>0</v>
      </c>
      <c r="EF16" s="314">
        <v>0</v>
      </c>
      <c r="EG16" s="258">
        <v>0</v>
      </c>
      <c r="EH16" s="258">
        <v>0</v>
      </c>
      <c r="EI16" s="258">
        <v>0</v>
      </c>
      <c r="EJ16" s="314">
        <v>0</v>
      </c>
      <c r="EK16" s="258">
        <v>0</v>
      </c>
      <c r="EL16" s="314">
        <v>0</v>
      </c>
      <c r="EM16" s="314">
        <v>0</v>
      </c>
      <c r="EN16" s="258">
        <v>0</v>
      </c>
      <c r="EO16" s="258">
        <v>0</v>
      </c>
      <c r="EP16" s="314">
        <v>0</v>
      </c>
      <c r="EQ16" s="314">
        <v>0</v>
      </c>
      <c r="ER16" s="258">
        <v>0</v>
      </c>
      <c r="ES16" s="314">
        <v>0</v>
      </c>
      <c r="ET16" s="258">
        <v>0</v>
      </c>
      <c r="EU16" s="314">
        <v>0</v>
      </c>
      <c r="EV16" s="258">
        <v>0</v>
      </c>
      <c r="EW16" s="314">
        <v>0</v>
      </c>
      <c r="EX16" s="314">
        <v>0</v>
      </c>
      <c r="EY16" s="258">
        <v>0</v>
      </c>
      <c r="EZ16" s="258">
        <v>0</v>
      </c>
      <c r="FA16" s="314">
        <v>0</v>
      </c>
      <c r="FB16" s="314">
        <v>0</v>
      </c>
      <c r="FC16" s="258">
        <v>0</v>
      </c>
      <c r="FD16" s="258">
        <v>0</v>
      </c>
      <c r="FE16" s="258">
        <v>0</v>
      </c>
      <c r="FF16" s="258">
        <v>0</v>
      </c>
      <c r="FG16" s="258">
        <v>0</v>
      </c>
      <c r="FH16" s="258">
        <v>0</v>
      </c>
      <c r="FI16" s="258">
        <v>0</v>
      </c>
      <c r="FJ16" s="258">
        <v>0</v>
      </c>
      <c r="FK16" s="258">
        <v>0</v>
      </c>
      <c r="FL16" s="258">
        <v>0</v>
      </c>
      <c r="FM16" s="258">
        <v>0</v>
      </c>
      <c r="FN16" s="258">
        <v>0</v>
      </c>
      <c r="FO16" s="258">
        <v>0</v>
      </c>
      <c r="FP16" s="258">
        <v>0</v>
      </c>
      <c r="FQ16" s="258">
        <v>0</v>
      </c>
      <c r="FR16" s="314">
        <v>29</v>
      </c>
      <c r="FS16" s="258">
        <v>0</v>
      </c>
      <c r="FT16" s="258">
        <v>0</v>
      </c>
      <c r="FU16" s="258">
        <v>0</v>
      </c>
      <c r="FV16" s="258">
        <v>0</v>
      </c>
      <c r="FW16" s="258">
        <v>0</v>
      </c>
      <c r="FX16" s="258">
        <v>0</v>
      </c>
      <c r="FY16" s="258">
        <v>0</v>
      </c>
      <c r="FZ16" s="258">
        <v>0</v>
      </c>
      <c r="GA16" s="314">
        <v>13251</v>
      </c>
      <c r="GB16" s="258">
        <v>0</v>
      </c>
      <c r="GC16" s="258">
        <v>0</v>
      </c>
      <c r="HB16" s="112" t="s">
        <v>239</v>
      </c>
    </row>
    <row r="17" spans="1:210" ht="36" customHeight="1" x14ac:dyDescent="0.3">
      <c r="A17" s="85">
        <v>8</v>
      </c>
      <c r="B17" s="86" t="s">
        <v>722</v>
      </c>
      <c r="C17" s="295" t="s">
        <v>716</v>
      </c>
      <c r="D17" s="87">
        <v>1389513508</v>
      </c>
      <c r="E17" s="86" t="s">
        <v>230</v>
      </c>
      <c r="F17" s="86" t="s">
        <v>53</v>
      </c>
      <c r="G17" s="257">
        <f t="shared" si="10"/>
        <v>2439</v>
      </c>
      <c r="H17" s="257">
        <f t="shared" si="11"/>
        <v>14622</v>
      </c>
      <c r="I17" s="257">
        <f t="shared" si="12"/>
        <v>17061</v>
      </c>
      <c r="J17" s="314">
        <v>0</v>
      </c>
      <c r="K17" s="314">
        <v>0</v>
      </c>
      <c r="L17" s="314">
        <v>0</v>
      </c>
      <c r="M17" s="258">
        <v>0</v>
      </c>
      <c r="N17" s="258">
        <v>0</v>
      </c>
      <c r="O17" s="258">
        <v>0</v>
      </c>
      <c r="P17" s="258">
        <v>0</v>
      </c>
      <c r="Q17" s="258">
        <v>0</v>
      </c>
      <c r="R17" s="258">
        <v>0</v>
      </c>
      <c r="S17" s="258">
        <v>0</v>
      </c>
      <c r="T17" s="258">
        <v>252</v>
      </c>
      <c r="U17" s="314">
        <v>0</v>
      </c>
      <c r="V17" s="314">
        <v>0</v>
      </c>
      <c r="W17" s="314">
        <v>0</v>
      </c>
      <c r="X17" s="314">
        <v>0</v>
      </c>
      <c r="Y17" s="314">
        <v>0</v>
      </c>
      <c r="Z17" s="314">
        <v>0</v>
      </c>
      <c r="AA17" s="314">
        <v>0</v>
      </c>
      <c r="AB17" s="314">
        <v>0</v>
      </c>
      <c r="AC17" s="314">
        <v>0</v>
      </c>
      <c r="AD17" s="314">
        <v>0</v>
      </c>
      <c r="AE17" s="314">
        <v>0</v>
      </c>
      <c r="AF17" s="314">
        <v>0</v>
      </c>
      <c r="AG17" s="314">
        <v>0</v>
      </c>
      <c r="AH17" s="314">
        <v>0</v>
      </c>
      <c r="AI17" s="314">
        <v>0</v>
      </c>
      <c r="AJ17" s="314">
        <v>0</v>
      </c>
      <c r="AK17" s="314">
        <v>0</v>
      </c>
      <c r="AL17" s="314">
        <v>126</v>
      </c>
      <c r="AM17" s="258">
        <v>2</v>
      </c>
      <c r="AN17" s="258">
        <v>1152.5</v>
      </c>
      <c r="AO17" s="314">
        <v>0</v>
      </c>
      <c r="AP17" s="258">
        <v>0</v>
      </c>
      <c r="AQ17" s="314">
        <v>0</v>
      </c>
      <c r="AR17" s="314">
        <v>0</v>
      </c>
      <c r="AS17" s="314">
        <v>0</v>
      </c>
      <c r="AT17" s="314">
        <v>0</v>
      </c>
      <c r="AU17" s="314">
        <v>0</v>
      </c>
      <c r="AV17" s="314">
        <v>0</v>
      </c>
      <c r="AW17" s="314">
        <v>0</v>
      </c>
      <c r="AX17" s="314">
        <v>0</v>
      </c>
      <c r="AY17" s="314">
        <v>419</v>
      </c>
      <c r="AZ17" s="258">
        <v>3.28</v>
      </c>
      <c r="BA17" s="314">
        <v>0</v>
      </c>
      <c r="BB17" s="314">
        <v>0</v>
      </c>
      <c r="BC17" s="314">
        <v>0</v>
      </c>
      <c r="BD17" s="314">
        <v>0</v>
      </c>
      <c r="BE17" s="314">
        <v>0</v>
      </c>
      <c r="BF17" s="314">
        <v>0</v>
      </c>
      <c r="BG17" s="314">
        <v>0</v>
      </c>
      <c r="BH17" s="314">
        <v>0</v>
      </c>
      <c r="BI17" s="314">
        <v>0</v>
      </c>
      <c r="BJ17" s="258">
        <v>0</v>
      </c>
      <c r="BK17" s="314">
        <v>0</v>
      </c>
      <c r="BL17" s="314">
        <v>14622</v>
      </c>
      <c r="BM17" s="258">
        <v>3923</v>
      </c>
      <c r="BN17" s="258">
        <v>2</v>
      </c>
      <c r="BO17" s="314">
        <v>0</v>
      </c>
      <c r="BP17" s="314">
        <v>169</v>
      </c>
      <c r="BQ17" s="258">
        <v>0</v>
      </c>
      <c r="BR17" s="258">
        <v>0</v>
      </c>
      <c r="BS17" s="314">
        <v>0</v>
      </c>
      <c r="BT17" s="314">
        <v>0</v>
      </c>
      <c r="BU17" s="314">
        <v>0</v>
      </c>
      <c r="BV17" s="258">
        <v>0</v>
      </c>
      <c r="BW17" s="314">
        <v>0</v>
      </c>
      <c r="BX17" s="314">
        <v>1</v>
      </c>
      <c r="BY17" s="314">
        <v>0</v>
      </c>
      <c r="BZ17" s="258">
        <v>0</v>
      </c>
      <c r="CA17" s="314">
        <v>0</v>
      </c>
      <c r="CB17" s="258">
        <v>0</v>
      </c>
      <c r="CC17" s="258">
        <v>0</v>
      </c>
      <c r="CD17" s="258">
        <v>0</v>
      </c>
      <c r="CE17" s="258">
        <v>0</v>
      </c>
      <c r="CF17" s="258">
        <v>0</v>
      </c>
      <c r="CG17" s="258">
        <v>0</v>
      </c>
      <c r="CH17" s="258">
        <v>0</v>
      </c>
      <c r="CI17" s="258">
        <v>0</v>
      </c>
      <c r="CJ17" s="258">
        <v>0</v>
      </c>
      <c r="CK17" s="258">
        <v>0</v>
      </c>
      <c r="CL17" s="258">
        <v>0</v>
      </c>
      <c r="CM17" s="258">
        <v>0</v>
      </c>
      <c r="CN17" s="258">
        <v>0</v>
      </c>
      <c r="CO17" s="258">
        <v>0</v>
      </c>
      <c r="CP17" s="258">
        <v>0</v>
      </c>
      <c r="CQ17" s="258">
        <v>0</v>
      </c>
      <c r="CR17" s="258">
        <v>0</v>
      </c>
      <c r="CS17" s="258">
        <v>0</v>
      </c>
      <c r="CT17" s="258">
        <v>0</v>
      </c>
      <c r="CU17" s="258">
        <v>0</v>
      </c>
      <c r="CV17" s="258">
        <v>0</v>
      </c>
      <c r="CW17" s="258">
        <v>0</v>
      </c>
      <c r="CX17" s="258">
        <v>0</v>
      </c>
      <c r="CY17" s="258">
        <v>0</v>
      </c>
      <c r="CZ17" s="258">
        <v>0</v>
      </c>
      <c r="DA17" s="258">
        <v>0</v>
      </c>
      <c r="DB17" s="258">
        <v>0</v>
      </c>
      <c r="DC17" s="258">
        <v>0</v>
      </c>
      <c r="DD17" s="258">
        <v>0</v>
      </c>
      <c r="DE17" s="258">
        <v>0</v>
      </c>
      <c r="DF17" s="258">
        <v>0</v>
      </c>
      <c r="DG17" s="258">
        <v>0</v>
      </c>
      <c r="DH17" s="258">
        <v>0</v>
      </c>
      <c r="DI17" s="258">
        <v>0</v>
      </c>
      <c r="DJ17" s="258">
        <v>0</v>
      </c>
      <c r="DK17" s="258">
        <v>0</v>
      </c>
      <c r="DL17" s="258">
        <v>0</v>
      </c>
      <c r="DM17" s="258">
        <v>0</v>
      </c>
      <c r="DN17" s="314">
        <v>0</v>
      </c>
      <c r="DO17" s="314">
        <v>15</v>
      </c>
      <c r="DP17" s="258">
        <v>178</v>
      </c>
      <c r="DQ17" s="314">
        <v>0</v>
      </c>
      <c r="DR17" s="314">
        <v>0</v>
      </c>
      <c r="DS17" s="258">
        <v>0</v>
      </c>
      <c r="DT17" s="258">
        <v>0</v>
      </c>
      <c r="DU17" s="314">
        <v>0</v>
      </c>
      <c r="DV17" s="314">
        <v>0</v>
      </c>
      <c r="DW17" s="258">
        <v>0</v>
      </c>
      <c r="DX17" s="258">
        <v>0</v>
      </c>
      <c r="DY17" s="314">
        <v>0</v>
      </c>
      <c r="DZ17" s="258">
        <v>0</v>
      </c>
      <c r="EA17" s="314">
        <v>0</v>
      </c>
      <c r="EB17" s="314">
        <v>0</v>
      </c>
      <c r="EC17" s="258">
        <v>0</v>
      </c>
      <c r="ED17" s="258">
        <v>0</v>
      </c>
      <c r="EE17" s="314">
        <v>0</v>
      </c>
      <c r="EF17" s="314">
        <v>0</v>
      </c>
      <c r="EG17" s="258">
        <v>0</v>
      </c>
      <c r="EH17" s="258">
        <v>0</v>
      </c>
      <c r="EI17" s="258">
        <v>0</v>
      </c>
      <c r="EJ17" s="314">
        <v>0</v>
      </c>
      <c r="EK17" s="258">
        <v>0</v>
      </c>
      <c r="EL17" s="314">
        <v>0</v>
      </c>
      <c r="EM17" s="314">
        <v>0</v>
      </c>
      <c r="EN17" s="258">
        <v>0</v>
      </c>
      <c r="EO17" s="258">
        <v>0</v>
      </c>
      <c r="EP17" s="314">
        <v>0</v>
      </c>
      <c r="EQ17" s="314">
        <v>0</v>
      </c>
      <c r="ER17" s="258">
        <v>0</v>
      </c>
      <c r="ES17" s="314">
        <v>0</v>
      </c>
      <c r="ET17" s="258">
        <v>0</v>
      </c>
      <c r="EU17" s="314">
        <v>0</v>
      </c>
      <c r="EV17" s="258">
        <v>0</v>
      </c>
      <c r="EW17" s="314">
        <v>0</v>
      </c>
      <c r="EX17" s="314">
        <v>0</v>
      </c>
      <c r="EY17" s="258">
        <v>0</v>
      </c>
      <c r="EZ17" s="258">
        <v>0</v>
      </c>
      <c r="FA17" s="314">
        <v>0</v>
      </c>
      <c r="FB17" s="314">
        <v>0</v>
      </c>
      <c r="FC17" s="258">
        <v>0</v>
      </c>
      <c r="FD17" s="258">
        <v>0</v>
      </c>
      <c r="FE17" s="258">
        <v>0</v>
      </c>
      <c r="FF17" s="258">
        <v>0</v>
      </c>
      <c r="FG17" s="258">
        <v>0</v>
      </c>
      <c r="FH17" s="258">
        <v>0</v>
      </c>
      <c r="FI17" s="258">
        <v>0</v>
      </c>
      <c r="FJ17" s="258">
        <v>0</v>
      </c>
      <c r="FK17" s="258">
        <v>0</v>
      </c>
      <c r="FL17" s="258">
        <v>0</v>
      </c>
      <c r="FM17" s="258">
        <v>0</v>
      </c>
      <c r="FN17" s="258">
        <v>0</v>
      </c>
      <c r="FO17" s="258">
        <v>0</v>
      </c>
      <c r="FP17" s="258">
        <v>0</v>
      </c>
      <c r="FQ17" s="258">
        <v>0</v>
      </c>
      <c r="FR17" s="314">
        <v>0</v>
      </c>
      <c r="FS17" s="258">
        <v>0</v>
      </c>
      <c r="FT17" s="258">
        <v>856.5</v>
      </c>
      <c r="FU17" s="258">
        <v>0</v>
      </c>
      <c r="FV17" s="258">
        <v>0</v>
      </c>
      <c r="FW17" s="258">
        <v>0</v>
      </c>
      <c r="FX17" s="258">
        <v>0</v>
      </c>
      <c r="FY17" s="258">
        <v>0</v>
      </c>
      <c r="FZ17" s="258">
        <v>0</v>
      </c>
      <c r="GA17" s="314">
        <v>0</v>
      </c>
      <c r="GB17" s="258">
        <v>0</v>
      </c>
      <c r="GC17" s="258">
        <v>0</v>
      </c>
      <c r="HB17" s="112" t="s">
        <v>72</v>
      </c>
    </row>
    <row r="18" spans="1:210" ht="40.5" customHeight="1" x14ac:dyDescent="0.3">
      <c r="A18" s="85">
        <v>9</v>
      </c>
      <c r="B18" s="86" t="s">
        <v>722</v>
      </c>
      <c r="C18" s="295" t="s">
        <v>717</v>
      </c>
      <c r="D18" s="87">
        <v>1389513509</v>
      </c>
      <c r="E18" s="86" t="s">
        <v>230</v>
      </c>
      <c r="F18" s="86" t="s">
        <v>53</v>
      </c>
      <c r="G18" s="257">
        <v>10262</v>
      </c>
      <c r="H18" s="257">
        <f t="shared" si="11"/>
        <v>5766</v>
      </c>
      <c r="I18" s="257">
        <v>16038</v>
      </c>
      <c r="J18" s="314">
        <v>0</v>
      </c>
      <c r="K18" s="314">
        <v>0</v>
      </c>
      <c r="L18" s="314">
        <v>0</v>
      </c>
      <c r="M18" s="258">
        <v>0</v>
      </c>
      <c r="N18" s="258">
        <v>0</v>
      </c>
      <c r="O18" s="258">
        <v>0</v>
      </c>
      <c r="P18" s="258">
        <v>0</v>
      </c>
      <c r="Q18" s="258">
        <v>0</v>
      </c>
      <c r="R18" s="258">
        <v>0</v>
      </c>
      <c r="S18" s="258">
        <v>0</v>
      </c>
      <c r="T18" s="258">
        <v>2528</v>
      </c>
      <c r="U18" s="314">
        <v>0</v>
      </c>
      <c r="V18" s="314">
        <v>0</v>
      </c>
      <c r="W18" s="314">
        <v>0</v>
      </c>
      <c r="X18" s="314">
        <v>0</v>
      </c>
      <c r="Y18" s="314">
        <v>0</v>
      </c>
      <c r="Z18" s="314">
        <v>0</v>
      </c>
      <c r="AA18" s="314">
        <v>0</v>
      </c>
      <c r="AB18" s="314">
        <v>0</v>
      </c>
      <c r="AC18" s="314">
        <v>0</v>
      </c>
      <c r="AD18" s="314">
        <v>0</v>
      </c>
      <c r="AE18" s="314">
        <v>0</v>
      </c>
      <c r="AF18" s="314">
        <v>0</v>
      </c>
      <c r="AG18" s="314">
        <v>0</v>
      </c>
      <c r="AH18" s="314">
        <v>0</v>
      </c>
      <c r="AI18" s="314">
        <v>0</v>
      </c>
      <c r="AJ18" s="314">
        <v>0</v>
      </c>
      <c r="AK18" s="314">
        <v>0</v>
      </c>
      <c r="AL18" s="314">
        <v>846</v>
      </c>
      <c r="AM18" s="258">
        <v>3</v>
      </c>
      <c r="AN18" s="258">
        <v>0</v>
      </c>
      <c r="AO18" s="258">
        <v>0</v>
      </c>
      <c r="AP18" s="258">
        <v>2458</v>
      </c>
      <c r="AQ18" s="258">
        <v>0</v>
      </c>
      <c r="AR18" s="258">
        <v>0</v>
      </c>
      <c r="AS18" s="258">
        <v>0</v>
      </c>
      <c r="AT18" s="258">
        <v>0</v>
      </c>
      <c r="AU18" s="314">
        <v>0</v>
      </c>
      <c r="AV18" s="314">
        <v>0</v>
      </c>
      <c r="AW18" s="314">
        <v>0</v>
      </c>
      <c r="AX18" s="314">
        <v>0</v>
      </c>
      <c r="AY18" s="314">
        <v>920</v>
      </c>
      <c r="AZ18" s="314">
        <v>2.9750000000000001</v>
      </c>
      <c r="BA18" s="314">
        <v>1963</v>
      </c>
      <c r="BB18" s="314">
        <v>0</v>
      </c>
      <c r="BC18" s="314">
        <v>0</v>
      </c>
      <c r="BD18" s="314">
        <v>0</v>
      </c>
      <c r="BE18" s="314">
        <v>0</v>
      </c>
      <c r="BF18" s="314">
        <v>0</v>
      </c>
      <c r="BG18" s="314">
        <v>0</v>
      </c>
      <c r="BH18" s="314">
        <v>0</v>
      </c>
      <c r="BI18" s="314">
        <v>336</v>
      </c>
      <c r="BJ18" s="258">
        <v>8.33</v>
      </c>
      <c r="BK18" s="314">
        <v>0</v>
      </c>
      <c r="BL18" s="314">
        <v>5766</v>
      </c>
      <c r="BM18" s="258">
        <v>146</v>
      </c>
      <c r="BN18" s="258">
        <v>1</v>
      </c>
      <c r="BO18" s="314">
        <v>0</v>
      </c>
      <c r="BP18" s="314">
        <v>24</v>
      </c>
      <c r="BQ18" s="258">
        <v>0</v>
      </c>
      <c r="BR18" s="258">
        <v>0</v>
      </c>
      <c r="BS18" s="314">
        <v>0</v>
      </c>
      <c r="BT18" s="314">
        <v>0</v>
      </c>
      <c r="BU18" s="258"/>
      <c r="BV18" s="258">
        <v>0</v>
      </c>
      <c r="BW18" s="314">
        <v>0</v>
      </c>
      <c r="BX18" s="314">
        <v>0</v>
      </c>
      <c r="BY18" s="314">
        <v>0</v>
      </c>
      <c r="BZ18" s="258">
        <v>0</v>
      </c>
      <c r="CA18" s="314">
        <v>0</v>
      </c>
      <c r="CB18" s="258">
        <v>0</v>
      </c>
      <c r="CC18" s="258">
        <v>0</v>
      </c>
      <c r="CD18" s="258">
        <v>0</v>
      </c>
      <c r="CE18" s="258">
        <v>0</v>
      </c>
      <c r="CF18" s="258">
        <v>0</v>
      </c>
      <c r="CG18" s="258">
        <v>0</v>
      </c>
      <c r="CH18" s="258">
        <v>0</v>
      </c>
      <c r="CI18" s="258">
        <v>0</v>
      </c>
      <c r="CJ18" s="258">
        <v>0</v>
      </c>
      <c r="CK18" s="258">
        <v>0</v>
      </c>
      <c r="CL18" s="258">
        <v>0</v>
      </c>
      <c r="CM18" s="258">
        <v>0</v>
      </c>
      <c r="CN18" s="314">
        <v>0</v>
      </c>
      <c r="CO18" s="258">
        <v>0</v>
      </c>
      <c r="CP18" s="258">
        <v>0</v>
      </c>
      <c r="CQ18" s="258">
        <v>0</v>
      </c>
      <c r="CR18" s="258">
        <v>0</v>
      </c>
      <c r="CS18" s="258">
        <v>0</v>
      </c>
      <c r="CT18" s="258">
        <v>0</v>
      </c>
      <c r="CU18" s="258">
        <v>0</v>
      </c>
      <c r="CV18" s="258">
        <v>0</v>
      </c>
      <c r="CW18" s="258">
        <v>0</v>
      </c>
      <c r="CX18" s="258">
        <v>0</v>
      </c>
      <c r="CY18" s="258">
        <v>0</v>
      </c>
      <c r="CZ18" s="258">
        <v>0</v>
      </c>
      <c r="DA18" s="258">
        <v>0</v>
      </c>
      <c r="DB18" s="258">
        <v>0</v>
      </c>
      <c r="DC18" s="258">
        <v>0</v>
      </c>
      <c r="DD18" s="258">
        <v>0</v>
      </c>
      <c r="DE18" s="258">
        <v>0</v>
      </c>
      <c r="DF18" s="258">
        <v>0</v>
      </c>
      <c r="DG18" s="258">
        <v>0</v>
      </c>
      <c r="DH18" s="258">
        <v>0</v>
      </c>
      <c r="DI18" s="258">
        <v>0</v>
      </c>
      <c r="DJ18" s="258">
        <v>0</v>
      </c>
      <c r="DK18" s="258">
        <v>0</v>
      </c>
      <c r="DL18" s="258">
        <v>0</v>
      </c>
      <c r="DM18" s="258">
        <v>0</v>
      </c>
      <c r="DN18" s="314">
        <v>0</v>
      </c>
      <c r="DO18" s="314">
        <v>0</v>
      </c>
      <c r="DP18" s="258">
        <v>0</v>
      </c>
      <c r="DQ18" s="314">
        <v>0</v>
      </c>
      <c r="DR18" s="314">
        <v>0</v>
      </c>
      <c r="DS18" s="258">
        <v>0</v>
      </c>
      <c r="DT18" s="258">
        <v>0</v>
      </c>
      <c r="DU18" s="314">
        <v>0</v>
      </c>
      <c r="DV18" s="314">
        <v>0</v>
      </c>
      <c r="DW18" s="258">
        <v>0</v>
      </c>
      <c r="DX18" s="258">
        <v>0</v>
      </c>
      <c r="DY18" s="314">
        <v>0</v>
      </c>
      <c r="DZ18" s="258">
        <v>0</v>
      </c>
      <c r="EA18" s="314">
        <v>0</v>
      </c>
      <c r="EB18" s="314">
        <v>0</v>
      </c>
      <c r="EC18" s="258">
        <v>0</v>
      </c>
      <c r="ED18" s="258">
        <v>0</v>
      </c>
      <c r="EE18" s="314">
        <v>0</v>
      </c>
      <c r="EF18" s="314">
        <v>0</v>
      </c>
      <c r="EG18" s="258">
        <v>0</v>
      </c>
      <c r="EH18" s="258">
        <v>0</v>
      </c>
      <c r="EI18" s="258">
        <v>0</v>
      </c>
      <c r="EJ18" s="314">
        <v>0</v>
      </c>
      <c r="EK18" s="258">
        <v>0</v>
      </c>
      <c r="EL18" s="314">
        <v>0</v>
      </c>
      <c r="EM18" s="314">
        <v>0</v>
      </c>
      <c r="EN18" s="258">
        <v>0</v>
      </c>
      <c r="EO18" s="258">
        <v>0</v>
      </c>
      <c r="EP18" s="314">
        <v>0</v>
      </c>
      <c r="EQ18" s="314">
        <v>0</v>
      </c>
      <c r="ER18" s="258">
        <v>0</v>
      </c>
      <c r="ES18" s="314">
        <v>0</v>
      </c>
      <c r="ET18" s="258">
        <v>0</v>
      </c>
      <c r="EU18" s="314">
        <v>0</v>
      </c>
      <c r="EV18" s="258">
        <v>0</v>
      </c>
      <c r="EW18" s="314">
        <v>0</v>
      </c>
      <c r="EX18" s="314">
        <v>0</v>
      </c>
      <c r="EY18" s="258">
        <v>0</v>
      </c>
      <c r="EZ18" s="258">
        <v>0</v>
      </c>
      <c r="FA18" s="314">
        <v>0</v>
      </c>
      <c r="FB18" s="314">
        <v>0</v>
      </c>
      <c r="FC18" s="258">
        <v>0</v>
      </c>
      <c r="FD18" s="258">
        <v>0</v>
      </c>
      <c r="FE18" s="258">
        <v>0</v>
      </c>
      <c r="FF18" s="258">
        <v>0</v>
      </c>
      <c r="FG18" s="258">
        <v>0</v>
      </c>
      <c r="FH18" s="258">
        <v>0</v>
      </c>
      <c r="FI18" s="258">
        <v>0</v>
      </c>
      <c r="FJ18" s="258">
        <v>0</v>
      </c>
      <c r="FK18" s="258">
        <v>0</v>
      </c>
      <c r="FL18" s="258">
        <v>0</v>
      </c>
      <c r="FM18" s="258">
        <v>0</v>
      </c>
      <c r="FN18" s="258">
        <v>0</v>
      </c>
      <c r="FO18" s="258">
        <v>0</v>
      </c>
      <c r="FP18" s="258">
        <v>0</v>
      </c>
      <c r="FQ18" s="258">
        <v>0</v>
      </c>
      <c r="FR18" s="314">
        <v>0</v>
      </c>
      <c r="FS18" s="258">
        <v>0</v>
      </c>
      <c r="FT18" s="258">
        <v>0</v>
      </c>
      <c r="FU18" s="258">
        <v>0</v>
      </c>
      <c r="FV18" s="258">
        <v>0</v>
      </c>
      <c r="FW18" s="258">
        <v>0</v>
      </c>
      <c r="FX18" s="258">
        <v>0</v>
      </c>
      <c r="FY18" s="258">
        <v>0</v>
      </c>
      <c r="FZ18" s="258">
        <v>0</v>
      </c>
      <c r="GA18" s="314">
        <v>0</v>
      </c>
      <c r="GB18" s="258">
        <v>0</v>
      </c>
      <c r="GC18" s="258">
        <v>0</v>
      </c>
      <c r="HB18" s="112" t="s">
        <v>73</v>
      </c>
    </row>
    <row r="19" spans="1:210" ht="45.75" customHeight="1" x14ac:dyDescent="0.3">
      <c r="A19" s="85">
        <v>10</v>
      </c>
      <c r="B19" s="86" t="s">
        <v>722</v>
      </c>
      <c r="C19" s="295" t="s">
        <v>718</v>
      </c>
      <c r="D19" s="87">
        <v>1389513510</v>
      </c>
      <c r="E19" s="86" t="s">
        <v>231</v>
      </c>
      <c r="F19" s="86" t="s">
        <v>53</v>
      </c>
      <c r="G19" s="257">
        <f t="shared" si="10"/>
        <v>5284</v>
      </c>
      <c r="H19" s="257">
        <f t="shared" si="11"/>
        <v>2529</v>
      </c>
      <c r="I19" s="257">
        <f t="shared" si="12"/>
        <v>7813</v>
      </c>
      <c r="J19" s="314">
        <v>0</v>
      </c>
      <c r="K19" s="314">
        <v>0</v>
      </c>
      <c r="L19" s="314">
        <v>2009</v>
      </c>
      <c r="M19" s="258">
        <v>0</v>
      </c>
      <c r="N19" s="258">
        <v>0</v>
      </c>
      <c r="O19" s="258">
        <v>0</v>
      </c>
      <c r="P19" s="258">
        <v>0</v>
      </c>
      <c r="Q19" s="258">
        <v>0</v>
      </c>
      <c r="R19" s="258">
        <v>0</v>
      </c>
      <c r="S19" s="258">
        <v>0</v>
      </c>
      <c r="T19" s="258">
        <v>811</v>
      </c>
      <c r="U19" s="314">
        <v>0</v>
      </c>
      <c r="V19" s="314">
        <v>0</v>
      </c>
      <c r="W19" s="314">
        <v>0</v>
      </c>
      <c r="X19" s="314">
        <v>0</v>
      </c>
      <c r="Y19" s="314">
        <v>0</v>
      </c>
      <c r="Z19" s="314">
        <v>0</v>
      </c>
      <c r="AA19" s="314">
        <v>0</v>
      </c>
      <c r="AB19" s="314">
        <v>0</v>
      </c>
      <c r="AC19" s="314">
        <v>0</v>
      </c>
      <c r="AD19" s="314">
        <v>0</v>
      </c>
      <c r="AE19" s="314">
        <v>0</v>
      </c>
      <c r="AF19" s="314">
        <v>0</v>
      </c>
      <c r="AG19" s="314">
        <v>0</v>
      </c>
      <c r="AH19" s="314">
        <v>0</v>
      </c>
      <c r="AI19" s="314">
        <v>0</v>
      </c>
      <c r="AJ19" s="314">
        <v>0</v>
      </c>
      <c r="AK19" s="314">
        <v>0</v>
      </c>
      <c r="AL19" s="314">
        <v>187</v>
      </c>
      <c r="AM19" s="258">
        <v>4.67</v>
      </c>
      <c r="AN19" s="258">
        <v>0</v>
      </c>
      <c r="AO19" s="258">
        <v>0</v>
      </c>
      <c r="AP19" s="258">
        <v>1102</v>
      </c>
      <c r="AQ19" s="314">
        <v>0</v>
      </c>
      <c r="AR19" s="258">
        <v>0</v>
      </c>
      <c r="AS19" s="258">
        <v>0</v>
      </c>
      <c r="AT19" s="258">
        <v>0</v>
      </c>
      <c r="AU19" s="314">
        <v>0</v>
      </c>
      <c r="AV19" s="314">
        <v>0</v>
      </c>
      <c r="AW19" s="314">
        <v>0</v>
      </c>
      <c r="AX19" s="314">
        <v>0</v>
      </c>
      <c r="AY19" s="314">
        <v>269</v>
      </c>
      <c r="AZ19" s="314">
        <v>3.5</v>
      </c>
      <c r="BA19" s="314">
        <v>621</v>
      </c>
      <c r="BB19" s="314">
        <v>0</v>
      </c>
      <c r="BC19" s="314">
        <v>0</v>
      </c>
      <c r="BD19" s="314">
        <v>0</v>
      </c>
      <c r="BE19" s="314">
        <v>0</v>
      </c>
      <c r="BF19" s="314">
        <v>0</v>
      </c>
      <c r="BG19" s="314">
        <v>0</v>
      </c>
      <c r="BH19" s="314">
        <v>0</v>
      </c>
      <c r="BI19" s="314">
        <v>124</v>
      </c>
      <c r="BJ19" s="258">
        <v>5</v>
      </c>
      <c r="BK19" s="314">
        <v>0</v>
      </c>
      <c r="BL19" s="314">
        <v>2529</v>
      </c>
      <c r="BM19" s="258">
        <v>49</v>
      </c>
      <c r="BN19" s="258">
        <v>1</v>
      </c>
      <c r="BO19" s="314">
        <v>0</v>
      </c>
      <c r="BP19" s="314">
        <v>39</v>
      </c>
      <c r="BQ19" s="258">
        <v>0</v>
      </c>
      <c r="BR19" s="258">
        <v>0</v>
      </c>
      <c r="BS19" s="314">
        <v>0</v>
      </c>
      <c r="BT19" s="314">
        <v>0</v>
      </c>
      <c r="BU19" s="258">
        <v>93</v>
      </c>
      <c r="BV19" s="258">
        <v>0</v>
      </c>
      <c r="BW19" s="314">
        <v>0</v>
      </c>
      <c r="BX19" s="314">
        <v>1</v>
      </c>
      <c r="BY19" s="314">
        <v>0</v>
      </c>
      <c r="BZ19" s="258">
        <v>0</v>
      </c>
      <c r="CA19" s="314">
        <v>0</v>
      </c>
      <c r="CB19" s="258">
        <v>0</v>
      </c>
      <c r="CC19" s="258">
        <v>0</v>
      </c>
      <c r="CD19" s="258">
        <v>0</v>
      </c>
      <c r="CE19" s="258">
        <v>0</v>
      </c>
      <c r="CF19" s="258">
        <v>0</v>
      </c>
      <c r="CG19" s="258">
        <v>0</v>
      </c>
      <c r="CH19" s="258">
        <v>0</v>
      </c>
      <c r="CI19" s="258">
        <v>0</v>
      </c>
      <c r="CJ19" s="258">
        <v>0</v>
      </c>
      <c r="CK19" s="258">
        <v>0</v>
      </c>
      <c r="CL19" s="258">
        <v>0</v>
      </c>
      <c r="CM19" s="258">
        <v>0</v>
      </c>
      <c r="CN19" s="258">
        <v>0</v>
      </c>
      <c r="CO19" s="258">
        <v>0</v>
      </c>
      <c r="CP19" s="258">
        <v>0</v>
      </c>
      <c r="CQ19" s="258">
        <v>0</v>
      </c>
      <c r="CR19" s="258">
        <v>0</v>
      </c>
      <c r="CS19" s="258">
        <v>0</v>
      </c>
      <c r="CT19" s="258">
        <v>0</v>
      </c>
      <c r="CU19" s="258">
        <v>0</v>
      </c>
      <c r="CV19" s="258">
        <v>0</v>
      </c>
      <c r="CW19" s="258">
        <v>0</v>
      </c>
      <c r="CX19" s="258">
        <v>0</v>
      </c>
      <c r="CY19" s="258">
        <v>0</v>
      </c>
      <c r="CZ19" s="258">
        <v>0</v>
      </c>
      <c r="DA19" s="258">
        <v>0</v>
      </c>
      <c r="DB19" s="258">
        <v>0</v>
      </c>
      <c r="DC19" s="258">
        <v>0</v>
      </c>
      <c r="DD19" s="258">
        <v>0</v>
      </c>
      <c r="DE19" s="258">
        <v>0</v>
      </c>
      <c r="DF19" s="258">
        <v>0</v>
      </c>
      <c r="DG19" s="258">
        <v>0</v>
      </c>
      <c r="DH19" s="258">
        <v>0</v>
      </c>
      <c r="DI19" s="258">
        <v>0</v>
      </c>
      <c r="DJ19" s="258">
        <v>0</v>
      </c>
      <c r="DK19" s="258">
        <v>0</v>
      </c>
      <c r="DL19" s="258">
        <v>0</v>
      </c>
      <c r="DM19" s="258">
        <v>0</v>
      </c>
      <c r="DN19" s="314">
        <v>0</v>
      </c>
      <c r="DO19" s="314">
        <v>44</v>
      </c>
      <c r="DP19" s="258">
        <v>741</v>
      </c>
      <c r="DQ19" s="314">
        <v>0</v>
      </c>
      <c r="DR19" s="314">
        <v>0</v>
      </c>
      <c r="DS19" s="258">
        <v>0</v>
      </c>
      <c r="DT19" s="258">
        <v>0</v>
      </c>
      <c r="DU19" s="314">
        <v>0</v>
      </c>
      <c r="DV19" s="314">
        <v>0</v>
      </c>
      <c r="DW19" s="258">
        <v>0</v>
      </c>
      <c r="DX19" s="258">
        <v>0</v>
      </c>
      <c r="DY19" s="314">
        <v>0</v>
      </c>
      <c r="DZ19" s="258">
        <v>0</v>
      </c>
      <c r="EA19" s="314">
        <v>0</v>
      </c>
      <c r="EB19" s="314">
        <v>0</v>
      </c>
      <c r="EC19" s="258">
        <v>0</v>
      </c>
      <c r="ED19" s="258">
        <v>0</v>
      </c>
      <c r="EE19" s="314">
        <v>0</v>
      </c>
      <c r="EF19" s="314">
        <v>0</v>
      </c>
      <c r="EG19" s="258">
        <v>0</v>
      </c>
      <c r="EH19" s="258">
        <v>0</v>
      </c>
      <c r="EI19" s="258">
        <v>0</v>
      </c>
      <c r="EJ19" s="314">
        <v>0</v>
      </c>
      <c r="EK19" s="258">
        <v>0</v>
      </c>
      <c r="EL19" s="314">
        <v>0</v>
      </c>
      <c r="EM19" s="314">
        <v>0</v>
      </c>
      <c r="EN19" s="258">
        <v>0</v>
      </c>
      <c r="EO19" s="258">
        <v>0</v>
      </c>
      <c r="EP19" s="314">
        <v>0</v>
      </c>
      <c r="EQ19" s="314">
        <v>0</v>
      </c>
      <c r="ER19" s="258">
        <v>0</v>
      </c>
      <c r="ES19" s="314">
        <v>0</v>
      </c>
      <c r="ET19" s="258">
        <v>0</v>
      </c>
      <c r="EU19" s="314">
        <v>0</v>
      </c>
      <c r="EV19" s="258">
        <v>0</v>
      </c>
      <c r="EW19" s="314">
        <v>0</v>
      </c>
      <c r="EX19" s="314">
        <v>0</v>
      </c>
      <c r="EY19" s="258">
        <v>0</v>
      </c>
      <c r="EZ19" s="258">
        <v>0</v>
      </c>
      <c r="FA19" s="314">
        <v>0</v>
      </c>
      <c r="FB19" s="314">
        <v>0</v>
      </c>
      <c r="FC19" s="258">
        <v>0</v>
      </c>
      <c r="FD19" s="258">
        <v>0</v>
      </c>
      <c r="FE19" s="258">
        <v>0</v>
      </c>
      <c r="FF19" s="258">
        <v>0</v>
      </c>
      <c r="FG19" s="258">
        <v>0</v>
      </c>
      <c r="FH19" s="258">
        <v>0</v>
      </c>
      <c r="FI19" s="258">
        <v>0</v>
      </c>
      <c r="FJ19" s="258">
        <v>0</v>
      </c>
      <c r="FK19" s="258">
        <v>0</v>
      </c>
      <c r="FL19" s="258">
        <v>0</v>
      </c>
      <c r="FM19" s="258">
        <v>0</v>
      </c>
      <c r="FN19" s="258">
        <v>0</v>
      </c>
      <c r="FO19" s="258">
        <v>0</v>
      </c>
      <c r="FP19" s="258">
        <v>0</v>
      </c>
      <c r="FQ19" s="258">
        <v>0</v>
      </c>
      <c r="FR19" s="314">
        <v>0</v>
      </c>
      <c r="FS19" s="258">
        <v>0</v>
      </c>
      <c r="FT19" s="258">
        <v>0</v>
      </c>
      <c r="FU19" s="258">
        <v>0</v>
      </c>
      <c r="FV19" s="258">
        <v>0</v>
      </c>
      <c r="FW19" s="258">
        <v>0</v>
      </c>
      <c r="FX19" s="258">
        <v>0</v>
      </c>
      <c r="FY19" s="258">
        <v>0</v>
      </c>
      <c r="FZ19" s="258">
        <v>0</v>
      </c>
      <c r="GA19" s="314">
        <v>0</v>
      </c>
      <c r="GB19" s="258">
        <v>0</v>
      </c>
      <c r="GC19" s="258">
        <v>0</v>
      </c>
      <c r="HB19" s="112" t="s">
        <v>70</v>
      </c>
    </row>
    <row r="20" spans="1:210" ht="39.75" customHeight="1" x14ac:dyDescent="0.3">
      <c r="A20" s="85">
        <v>11</v>
      </c>
      <c r="B20" s="86" t="s">
        <v>722</v>
      </c>
      <c r="C20" s="295" t="s">
        <v>719</v>
      </c>
      <c r="D20" s="87">
        <v>1389513511</v>
      </c>
      <c r="E20" s="86" t="s">
        <v>231</v>
      </c>
      <c r="F20" s="86" t="s">
        <v>53</v>
      </c>
      <c r="G20" s="257">
        <f t="shared" si="10"/>
        <v>5161</v>
      </c>
      <c r="H20" s="257">
        <f t="shared" si="11"/>
        <v>3031</v>
      </c>
      <c r="I20" s="257">
        <f t="shared" si="12"/>
        <v>8192</v>
      </c>
      <c r="J20" s="314">
        <v>0</v>
      </c>
      <c r="K20" s="314">
        <v>0</v>
      </c>
      <c r="L20" s="314">
        <v>2599</v>
      </c>
      <c r="M20" s="258">
        <v>0</v>
      </c>
      <c r="N20" s="258">
        <v>0</v>
      </c>
      <c r="O20" s="258">
        <v>0</v>
      </c>
      <c r="P20" s="258">
        <v>0</v>
      </c>
      <c r="Q20" s="258">
        <v>0</v>
      </c>
      <c r="R20" s="258">
        <v>0</v>
      </c>
      <c r="S20" s="258">
        <v>0</v>
      </c>
      <c r="T20" s="258">
        <v>1182</v>
      </c>
      <c r="U20" s="314">
        <v>0</v>
      </c>
      <c r="V20" s="314">
        <v>0</v>
      </c>
      <c r="W20" s="314">
        <v>0</v>
      </c>
      <c r="X20" s="314">
        <v>0</v>
      </c>
      <c r="Y20" s="314">
        <v>0</v>
      </c>
      <c r="Z20" s="314">
        <v>0</v>
      </c>
      <c r="AA20" s="314">
        <v>0</v>
      </c>
      <c r="AB20" s="314">
        <v>0</v>
      </c>
      <c r="AC20" s="314">
        <v>0</v>
      </c>
      <c r="AD20" s="314">
        <v>0</v>
      </c>
      <c r="AE20" s="314">
        <v>0</v>
      </c>
      <c r="AF20" s="314">
        <v>0</v>
      </c>
      <c r="AG20" s="314">
        <v>0</v>
      </c>
      <c r="AH20" s="314">
        <v>0</v>
      </c>
      <c r="AI20" s="314">
        <v>0</v>
      </c>
      <c r="AJ20" s="314">
        <v>0</v>
      </c>
      <c r="AK20" s="314">
        <v>0</v>
      </c>
      <c r="AL20" s="314">
        <v>324</v>
      </c>
      <c r="AM20" s="258">
        <v>3.75</v>
      </c>
      <c r="AN20" s="258">
        <v>0</v>
      </c>
      <c r="AO20" s="314">
        <v>0</v>
      </c>
      <c r="AP20" s="258">
        <v>0</v>
      </c>
      <c r="AQ20" s="314">
        <v>0</v>
      </c>
      <c r="AR20" s="258">
        <v>0</v>
      </c>
      <c r="AS20" s="258">
        <v>0</v>
      </c>
      <c r="AT20" s="258">
        <v>0</v>
      </c>
      <c r="AU20" s="314">
        <v>0</v>
      </c>
      <c r="AV20" s="314">
        <v>0</v>
      </c>
      <c r="AW20" s="314">
        <v>0</v>
      </c>
      <c r="AX20" s="314">
        <v>0</v>
      </c>
      <c r="AY20" s="314">
        <v>0</v>
      </c>
      <c r="AZ20" s="258">
        <v>0</v>
      </c>
      <c r="BA20" s="314">
        <v>386</v>
      </c>
      <c r="BB20" s="314">
        <v>0</v>
      </c>
      <c r="BC20" s="314">
        <v>0</v>
      </c>
      <c r="BD20" s="314">
        <v>0</v>
      </c>
      <c r="BE20" s="314">
        <v>0</v>
      </c>
      <c r="BF20" s="314">
        <v>0</v>
      </c>
      <c r="BG20" s="314">
        <v>0</v>
      </c>
      <c r="BH20" s="314">
        <v>0</v>
      </c>
      <c r="BI20" s="314">
        <v>65</v>
      </c>
      <c r="BJ20" s="258">
        <v>5.9</v>
      </c>
      <c r="BK20" s="314">
        <v>0</v>
      </c>
      <c r="BL20" s="314">
        <v>3031</v>
      </c>
      <c r="BM20" s="258">
        <v>11</v>
      </c>
      <c r="BN20" s="258"/>
      <c r="BO20" s="314">
        <v>0</v>
      </c>
      <c r="BP20" s="314">
        <v>0</v>
      </c>
      <c r="BQ20" s="258">
        <v>0</v>
      </c>
      <c r="BR20" s="258">
        <v>0</v>
      </c>
      <c r="BS20" s="314">
        <v>0</v>
      </c>
      <c r="BT20" s="314">
        <v>0</v>
      </c>
      <c r="BU20" s="258">
        <v>194</v>
      </c>
      <c r="BV20" s="258">
        <v>0</v>
      </c>
      <c r="BW20" s="314">
        <v>8</v>
      </c>
      <c r="BX20" s="314">
        <v>1</v>
      </c>
      <c r="BY20" s="314">
        <v>0</v>
      </c>
      <c r="BZ20" s="258">
        <v>0</v>
      </c>
      <c r="CA20" s="314">
        <v>7</v>
      </c>
      <c r="CB20" s="258">
        <v>1</v>
      </c>
      <c r="CC20" s="314">
        <v>385</v>
      </c>
      <c r="CD20" s="314">
        <v>0</v>
      </c>
      <c r="CE20" s="258">
        <v>0</v>
      </c>
      <c r="CF20" s="258">
        <v>3</v>
      </c>
      <c r="CG20" s="314">
        <v>0</v>
      </c>
      <c r="CH20" s="314">
        <v>0</v>
      </c>
      <c r="CI20" s="314">
        <v>0</v>
      </c>
      <c r="CJ20" s="314">
        <v>0</v>
      </c>
      <c r="CK20" s="314">
        <v>0</v>
      </c>
      <c r="CL20" s="314">
        <v>0</v>
      </c>
      <c r="CM20" s="314">
        <v>0</v>
      </c>
      <c r="CN20" s="314">
        <v>0</v>
      </c>
      <c r="CO20" s="314">
        <v>0</v>
      </c>
      <c r="CP20" s="314">
        <v>0</v>
      </c>
      <c r="CQ20" s="314">
        <v>0</v>
      </c>
      <c r="CR20" s="314">
        <v>0</v>
      </c>
      <c r="CS20" s="314">
        <v>0</v>
      </c>
      <c r="CT20" s="314">
        <v>0</v>
      </c>
      <c r="CU20" s="314">
        <v>0</v>
      </c>
      <c r="CV20" s="314">
        <v>0</v>
      </c>
      <c r="CW20" s="314">
        <v>0</v>
      </c>
      <c r="CX20" s="314">
        <v>0</v>
      </c>
      <c r="CY20" s="314">
        <v>0</v>
      </c>
      <c r="CZ20" s="314">
        <v>0</v>
      </c>
      <c r="DA20" s="314">
        <v>0</v>
      </c>
      <c r="DB20" s="314">
        <v>0</v>
      </c>
      <c r="DC20" s="314">
        <v>0</v>
      </c>
      <c r="DD20" s="314">
        <v>0</v>
      </c>
      <c r="DE20" s="314">
        <v>0</v>
      </c>
      <c r="DF20" s="314">
        <v>0</v>
      </c>
      <c r="DG20" s="314">
        <v>0</v>
      </c>
      <c r="DH20" s="314">
        <v>0</v>
      </c>
      <c r="DI20" s="314">
        <v>0</v>
      </c>
      <c r="DJ20" s="314">
        <v>0</v>
      </c>
      <c r="DK20" s="314">
        <v>0</v>
      </c>
      <c r="DL20" s="314">
        <v>0</v>
      </c>
      <c r="DM20" s="314">
        <v>0</v>
      </c>
      <c r="DN20" s="314">
        <v>0</v>
      </c>
      <c r="DO20" s="314">
        <v>66</v>
      </c>
      <c r="DP20" s="258">
        <v>994</v>
      </c>
      <c r="DQ20" s="314">
        <v>0</v>
      </c>
      <c r="DR20" s="314">
        <v>0</v>
      </c>
      <c r="DS20" s="258">
        <v>0</v>
      </c>
      <c r="DT20" s="258">
        <v>0</v>
      </c>
      <c r="DU20" s="314">
        <v>0</v>
      </c>
      <c r="DV20" s="314">
        <v>0</v>
      </c>
      <c r="DW20" s="258">
        <v>0</v>
      </c>
      <c r="DX20" s="258">
        <v>0</v>
      </c>
      <c r="DY20" s="314">
        <v>0</v>
      </c>
      <c r="DZ20" s="258">
        <v>0</v>
      </c>
      <c r="EA20" s="314">
        <v>0</v>
      </c>
      <c r="EB20" s="314">
        <v>0</v>
      </c>
      <c r="EC20" s="258">
        <v>0</v>
      </c>
      <c r="ED20" s="258">
        <v>0</v>
      </c>
      <c r="EE20" s="314">
        <v>0</v>
      </c>
      <c r="EF20" s="314">
        <v>0</v>
      </c>
      <c r="EG20" s="258">
        <v>0</v>
      </c>
      <c r="EH20" s="258">
        <v>0</v>
      </c>
      <c r="EI20" s="258">
        <v>0</v>
      </c>
      <c r="EJ20" s="314">
        <v>0</v>
      </c>
      <c r="EK20" s="258">
        <v>0</v>
      </c>
      <c r="EL20" s="314">
        <v>0</v>
      </c>
      <c r="EM20" s="314">
        <v>0</v>
      </c>
      <c r="EN20" s="258">
        <v>0</v>
      </c>
      <c r="EO20" s="258">
        <v>0</v>
      </c>
      <c r="EP20" s="314">
        <v>0</v>
      </c>
      <c r="EQ20" s="314">
        <v>0</v>
      </c>
      <c r="ER20" s="258">
        <v>0</v>
      </c>
      <c r="ES20" s="314">
        <v>0</v>
      </c>
      <c r="ET20" s="258">
        <v>0</v>
      </c>
      <c r="EU20" s="314">
        <v>0</v>
      </c>
      <c r="EV20" s="258">
        <v>0</v>
      </c>
      <c r="EW20" s="314">
        <v>0</v>
      </c>
      <c r="EX20" s="314">
        <v>0</v>
      </c>
      <c r="EY20" s="258">
        <v>0</v>
      </c>
      <c r="EZ20" s="258">
        <v>0</v>
      </c>
      <c r="FA20" s="314">
        <v>0</v>
      </c>
      <c r="FB20" s="314">
        <v>0</v>
      </c>
      <c r="FC20" s="258">
        <v>0</v>
      </c>
      <c r="FD20" s="258">
        <v>0</v>
      </c>
      <c r="FE20" s="258">
        <v>0</v>
      </c>
      <c r="FF20" s="258">
        <v>0</v>
      </c>
      <c r="FG20" s="258">
        <v>0</v>
      </c>
      <c r="FH20" s="258">
        <v>0</v>
      </c>
      <c r="FI20" s="258">
        <v>0</v>
      </c>
      <c r="FJ20" s="258">
        <v>0</v>
      </c>
      <c r="FK20" s="258">
        <v>0</v>
      </c>
      <c r="FL20" s="258">
        <v>0</v>
      </c>
      <c r="FM20" s="258">
        <v>0</v>
      </c>
      <c r="FN20" s="258">
        <v>0</v>
      </c>
      <c r="FO20" s="258">
        <v>0</v>
      </c>
      <c r="FP20" s="258">
        <v>0</v>
      </c>
      <c r="FQ20" s="258">
        <v>0</v>
      </c>
      <c r="FR20" s="314">
        <v>0</v>
      </c>
      <c r="FS20" s="258">
        <v>0</v>
      </c>
      <c r="FT20" s="258">
        <v>0</v>
      </c>
      <c r="FU20" s="258">
        <v>0</v>
      </c>
      <c r="FV20" s="258">
        <v>0</v>
      </c>
      <c r="FW20" s="258">
        <v>0</v>
      </c>
      <c r="FX20" s="258">
        <v>0</v>
      </c>
      <c r="FY20" s="258">
        <v>0</v>
      </c>
      <c r="FZ20" s="258">
        <v>0</v>
      </c>
      <c r="GA20" s="314">
        <v>0</v>
      </c>
      <c r="GB20" s="258">
        <v>0</v>
      </c>
      <c r="GC20" s="258">
        <v>0</v>
      </c>
      <c r="HB20" s="112" t="s">
        <v>294</v>
      </c>
    </row>
    <row r="21" spans="1:210" ht="41.25" customHeight="1" x14ac:dyDescent="0.3">
      <c r="A21" s="85">
        <v>12</v>
      </c>
      <c r="B21" s="86" t="s">
        <v>722</v>
      </c>
      <c r="C21" s="296" t="s">
        <v>720</v>
      </c>
      <c r="D21" s="87">
        <v>1389513512</v>
      </c>
      <c r="E21" s="86" t="s">
        <v>231</v>
      </c>
      <c r="F21" s="86" t="s">
        <v>53</v>
      </c>
      <c r="G21" s="257">
        <f t="shared" si="10"/>
        <v>1544</v>
      </c>
      <c r="H21" s="257">
        <v>1381</v>
      </c>
      <c r="I21" s="257">
        <f t="shared" si="12"/>
        <v>2925</v>
      </c>
      <c r="J21" s="314">
        <v>0</v>
      </c>
      <c r="K21" s="314">
        <v>0</v>
      </c>
      <c r="L21" s="314">
        <v>0</v>
      </c>
      <c r="M21" s="258">
        <v>0</v>
      </c>
      <c r="N21" s="258">
        <v>0</v>
      </c>
      <c r="O21" s="258">
        <v>0</v>
      </c>
      <c r="P21" s="258">
        <v>0</v>
      </c>
      <c r="Q21" s="258">
        <v>0</v>
      </c>
      <c r="R21" s="258">
        <v>0</v>
      </c>
      <c r="S21" s="258">
        <v>0</v>
      </c>
      <c r="T21" s="258">
        <v>309</v>
      </c>
      <c r="U21" s="314">
        <v>0</v>
      </c>
      <c r="V21" s="314">
        <v>0</v>
      </c>
      <c r="W21" s="258">
        <v>0</v>
      </c>
      <c r="X21" s="258">
        <v>0</v>
      </c>
      <c r="Y21" s="258">
        <v>0</v>
      </c>
      <c r="Z21" s="258">
        <v>0</v>
      </c>
      <c r="AA21" s="258">
        <v>0</v>
      </c>
      <c r="AB21" s="258">
        <v>0</v>
      </c>
      <c r="AC21" s="258">
        <v>0</v>
      </c>
      <c r="AD21" s="258">
        <v>0</v>
      </c>
      <c r="AE21" s="258">
        <v>0</v>
      </c>
      <c r="AF21" s="258">
        <v>0</v>
      </c>
      <c r="AG21" s="258">
        <v>0</v>
      </c>
      <c r="AH21" s="258">
        <v>0</v>
      </c>
      <c r="AI21" s="258">
        <v>0</v>
      </c>
      <c r="AJ21" s="258">
        <v>0</v>
      </c>
      <c r="AK21" s="258">
        <v>0</v>
      </c>
      <c r="AL21" s="314">
        <v>112</v>
      </c>
      <c r="AM21" s="258">
        <v>2.9</v>
      </c>
      <c r="AN21" s="258">
        <v>0</v>
      </c>
      <c r="AO21" s="314">
        <v>0</v>
      </c>
      <c r="AP21" s="258">
        <v>450</v>
      </c>
      <c r="AQ21" s="314">
        <v>0</v>
      </c>
      <c r="AR21" s="258">
        <v>0</v>
      </c>
      <c r="AS21" s="258">
        <v>0</v>
      </c>
      <c r="AT21" s="258">
        <v>0</v>
      </c>
      <c r="AU21" s="314">
        <v>0</v>
      </c>
      <c r="AV21" s="314">
        <v>0</v>
      </c>
      <c r="AW21" s="314">
        <v>0</v>
      </c>
      <c r="AX21" s="314">
        <v>0</v>
      </c>
      <c r="AY21" s="314">
        <v>77</v>
      </c>
      <c r="AZ21" s="258">
        <v>3</v>
      </c>
      <c r="BA21" s="314">
        <v>680</v>
      </c>
      <c r="BB21" s="314">
        <v>0</v>
      </c>
      <c r="BC21" s="314">
        <v>0</v>
      </c>
      <c r="BD21" s="314">
        <v>0</v>
      </c>
      <c r="BE21" s="314">
        <v>0</v>
      </c>
      <c r="BF21" s="314">
        <v>0</v>
      </c>
      <c r="BG21" s="314">
        <v>0</v>
      </c>
      <c r="BH21" s="314">
        <v>0</v>
      </c>
      <c r="BI21" s="314">
        <v>145</v>
      </c>
      <c r="BJ21" s="258">
        <v>4</v>
      </c>
      <c r="BK21" s="314">
        <v>0</v>
      </c>
      <c r="BL21" s="314">
        <v>1381</v>
      </c>
      <c r="BM21" s="258">
        <v>6</v>
      </c>
      <c r="BN21" s="258">
        <v>1</v>
      </c>
      <c r="BO21" s="314">
        <v>0</v>
      </c>
      <c r="BP21" s="314">
        <v>50</v>
      </c>
      <c r="BQ21" s="258">
        <v>0</v>
      </c>
      <c r="BR21" s="258">
        <v>28</v>
      </c>
      <c r="BS21" s="314">
        <v>0</v>
      </c>
      <c r="BT21" s="314">
        <v>0</v>
      </c>
      <c r="BU21" s="258"/>
      <c r="BV21" s="258">
        <v>0</v>
      </c>
      <c r="BW21" s="314">
        <v>0</v>
      </c>
      <c r="BX21" s="314">
        <v>1</v>
      </c>
      <c r="BY21" s="314">
        <v>0</v>
      </c>
      <c r="BZ21" s="258">
        <v>0</v>
      </c>
      <c r="CA21" s="314">
        <v>0</v>
      </c>
      <c r="CB21" s="258">
        <v>0</v>
      </c>
      <c r="CC21" s="258">
        <v>0</v>
      </c>
      <c r="CD21" s="258">
        <v>0</v>
      </c>
      <c r="CE21" s="258">
        <v>0</v>
      </c>
      <c r="CF21" s="258">
        <v>0</v>
      </c>
      <c r="CG21" s="258">
        <v>0</v>
      </c>
      <c r="CH21" s="258">
        <v>0</v>
      </c>
      <c r="CI21" s="258">
        <v>0</v>
      </c>
      <c r="CJ21" s="258">
        <v>0</v>
      </c>
      <c r="CK21" s="258">
        <v>0</v>
      </c>
      <c r="CL21" s="258">
        <v>0</v>
      </c>
      <c r="CM21" s="258">
        <v>0</v>
      </c>
      <c r="CN21" s="258">
        <v>0</v>
      </c>
      <c r="CO21" s="258">
        <v>0</v>
      </c>
      <c r="CP21" s="258">
        <v>0</v>
      </c>
      <c r="CQ21" s="258">
        <v>0</v>
      </c>
      <c r="CR21" s="258">
        <v>0</v>
      </c>
      <c r="CS21" s="258">
        <v>0</v>
      </c>
      <c r="CT21" s="258">
        <v>0</v>
      </c>
      <c r="CU21" s="258">
        <v>0</v>
      </c>
      <c r="CV21" s="258">
        <v>0</v>
      </c>
      <c r="CW21" s="258">
        <v>0</v>
      </c>
      <c r="CX21" s="258">
        <v>0</v>
      </c>
      <c r="CY21" s="258">
        <v>0</v>
      </c>
      <c r="CZ21" s="258">
        <v>0</v>
      </c>
      <c r="DA21" s="258">
        <v>0</v>
      </c>
      <c r="DB21" s="258">
        <v>0</v>
      </c>
      <c r="DC21" s="258">
        <v>0</v>
      </c>
      <c r="DD21" s="258">
        <v>0</v>
      </c>
      <c r="DE21" s="258">
        <v>0</v>
      </c>
      <c r="DF21" s="258">
        <v>0</v>
      </c>
      <c r="DG21" s="258">
        <v>0</v>
      </c>
      <c r="DH21" s="258">
        <v>0</v>
      </c>
      <c r="DI21" s="258">
        <v>0</v>
      </c>
      <c r="DJ21" s="258">
        <v>0</v>
      </c>
      <c r="DK21" s="258">
        <v>0</v>
      </c>
      <c r="DL21" s="258">
        <v>0</v>
      </c>
      <c r="DM21" s="258">
        <v>0</v>
      </c>
      <c r="DN21" s="314">
        <v>0</v>
      </c>
      <c r="DO21" s="314">
        <v>7</v>
      </c>
      <c r="DP21" s="258">
        <v>105</v>
      </c>
      <c r="DQ21" s="314">
        <v>0</v>
      </c>
      <c r="DR21" s="314">
        <v>0</v>
      </c>
      <c r="DS21" s="258">
        <v>0</v>
      </c>
      <c r="DT21" s="258">
        <v>0</v>
      </c>
      <c r="DU21" s="314">
        <v>0</v>
      </c>
      <c r="DV21" s="314">
        <v>0</v>
      </c>
      <c r="DW21" s="258">
        <v>0</v>
      </c>
      <c r="DX21" s="258">
        <v>0</v>
      </c>
      <c r="DY21" s="314">
        <v>0</v>
      </c>
      <c r="DZ21" s="258">
        <v>0</v>
      </c>
      <c r="EA21" s="314">
        <v>0</v>
      </c>
      <c r="EB21" s="314">
        <v>0</v>
      </c>
      <c r="EC21" s="258">
        <v>0</v>
      </c>
      <c r="ED21" s="258">
        <v>0</v>
      </c>
      <c r="EE21" s="314">
        <v>0</v>
      </c>
      <c r="EF21" s="314">
        <v>0</v>
      </c>
      <c r="EG21" s="258">
        <v>0</v>
      </c>
      <c r="EH21" s="258">
        <v>0</v>
      </c>
      <c r="EI21" s="258">
        <v>0</v>
      </c>
      <c r="EJ21" s="314">
        <v>0</v>
      </c>
      <c r="EK21" s="258">
        <v>0</v>
      </c>
      <c r="EL21" s="314">
        <v>0</v>
      </c>
      <c r="EM21" s="314">
        <v>0</v>
      </c>
      <c r="EN21" s="258">
        <v>0</v>
      </c>
      <c r="EO21" s="258">
        <v>0</v>
      </c>
      <c r="EP21" s="314">
        <v>0</v>
      </c>
      <c r="EQ21" s="314">
        <v>0</v>
      </c>
      <c r="ER21" s="258">
        <v>0</v>
      </c>
      <c r="ES21" s="314">
        <v>0</v>
      </c>
      <c r="ET21" s="258">
        <v>0</v>
      </c>
      <c r="EU21" s="314">
        <v>0</v>
      </c>
      <c r="EV21" s="258">
        <v>0</v>
      </c>
      <c r="EW21" s="314">
        <v>0</v>
      </c>
      <c r="EX21" s="314">
        <v>0</v>
      </c>
      <c r="EY21" s="258">
        <v>0</v>
      </c>
      <c r="EZ21" s="258">
        <v>0</v>
      </c>
      <c r="FA21" s="314">
        <v>0</v>
      </c>
      <c r="FB21" s="314">
        <v>0</v>
      </c>
      <c r="FC21" s="258">
        <v>0</v>
      </c>
      <c r="FD21" s="258">
        <v>0</v>
      </c>
      <c r="FE21" s="258">
        <v>0</v>
      </c>
      <c r="FF21" s="258">
        <v>0</v>
      </c>
      <c r="FG21" s="258">
        <v>0</v>
      </c>
      <c r="FH21" s="258">
        <v>0</v>
      </c>
      <c r="FI21" s="258">
        <v>0</v>
      </c>
      <c r="FJ21" s="258">
        <v>0</v>
      </c>
      <c r="FK21" s="258">
        <v>0</v>
      </c>
      <c r="FL21" s="258">
        <v>0</v>
      </c>
      <c r="FM21" s="258">
        <v>0</v>
      </c>
      <c r="FN21" s="258">
        <v>0</v>
      </c>
      <c r="FO21" s="258">
        <v>0</v>
      </c>
      <c r="FP21" s="258">
        <v>0</v>
      </c>
      <c r="FQ21" s="258">
        <v>0</v>
      </c>
      <c r="FR21" s="314">
        <v>0</v>
      </c>
      <c r="FS21" s="258">
        <v>0</v>
      </c>
      <c r="FT21" s="258">
        <v>0</v>
      </c>
      <c r="FU21" s="258">
        <v>0</v>
      </c>
      <c r="FV21" s="258">
        <v>0</v>
      </c>
      <c r="FW21" s="258">
        <v>0</v>
      </c>
      <c r="FX21" s="258">
        <v>0</v>
      </c>
      <c r="FY21" s="258">
        <v>0</v>
      </c>
      <c r="FZ21" s="258">
        <v>0</v>
      </c>
      <c r="GA21" s="314">
        <v>0</v>
      </c>
      <c r="GB21" s="258">
        <v>0</v>
      </c>
      <c r="GC21" s="258">
        <v>0</v>
      </c>
    </row>
    <row r="22" spans="1:210" ht="39" customHeight="1" x14ac:dyDescent="0.3">
      <c r="A22" s="85">
        <v>13</v>
      </c>
      <c r="B22" s="86" t="s">
        <v>722</v>
      </c>
      <c r="C22" s="295" t="s">
        <v>721</v>
      </c>
      <c r="D22" s="87">
        <v>1474661978</v>
      </c>
      <c r="E22" s="86" t="s">
        <v>71</v>
      </c>
      <c r="F22" s="86" t="s">
        <v>53</v>
      </c>
      <c r="G22" s="257">
        <f t="shared" si="10"/>
        <v>5970</v>
      </c>
      <c r="H22" s="257">
        <f t="shared" si="11"/>
        <v>71136</v>
      </c>
      <c r="I22" s="257">
        <f t="shared" si="12"/>
        <v>77106</v>
      </c>
      <c r="J22" s="314">
        <v>0</v>
      </c>
      <c r="K22" s="314">
        <v>0</v>
      </c>
      <c r="L22" s="314">
        <v>0</v>
      </c>
      <c r="M22" s="258">
        <v>0</v>
      </c>
      <c r="N22" s="258">
        <v>0</v>
      </c>
      <c r="O22" s="258">
        <v>0</v>
      </c>
      <c r="P22" s="258">
        <v>0</v>
      </c>
      <c r="Q22" s="258">
        <v>0</v>
      </c>
      <c r="R22" s="258">
        <v>0</v>
      </c>
      <c r="S22" s="258">
        <v>0</v>
      </c>
      <c r="T22" s="258">
        <v>0</v>
      </c>
      <c r="U22" s="314">
        <v>0</v>
      </c>
      <c r="V22" s="314">
        <v>0</v>
      </c>
      <c r="W22" s="258">
        <v>0</v>
      </c>
      <c r="X22" s="258">
        <v>0</v>
      </c>
      <c r="Y22" s="258">
        <v>0</v>
      </c>
      <c r="Z22" s="258">
        <v>0</v>
      </c>
      <c r="AA22" s="258">
        <v>0</v>
      </c>
      <c r="AB22" s="258">
        <v>0</v>
      </c>
      <c r="AC22" s="258">
        <v>0</v>
      </c>
      <c r="AD22" s="258">
        <v>0</v>
      </c>
      <c r="AE22" s="258">
        <v>0</v>
      </c>
      <c r="AF22" s="258">
        <v>0</v>
      </c>
      <c r="AG22" s="258">
        <v>0</v>
      </c>
      <c r="AH22" s="258">
        <v>0</v>
      </c>
      <c r="AI22" s="258">
        <v>0</v>
      </c>
      <c r="AJ22" s="258">
        <v>0</v>
      </c>
      <c r="AK22" s="258">
        <v>0</v>
      </c>
      <c r="AL22" s="258">
        <v>0</v>
      </c>
      <c r="AM22" s="258">
        <v>0</v>
      </c>
      <c r="AN22" s="258">
        <v>5025</v>
      </c>
      <c r="AO22" s="314">
        <v>0</v>
      </c>
      <c r="AP22" s="258">
        <v>0</v>
      </c>
      <c r="AQ22" s="314">
        <v>0</v>
      </c>
      <c r="AR22" s="258">
        <v>0</v>
      </c>
      <c r="AS22" s="258">
        <v>0</v>
      </c>
      <c r="AT22" s="258">
        <v>0</v>
      </c>
      <c r="AU22" s="314">
        <v>0</v>
      </c>
      <c r="AV22" s="314">
        <v>0</v>
      </c>
      <c r="AW22" s="314">
        <v>0</v>
      </c>
      <c r="AX22" s="314">
        <v>0</v>
      </c>
      <c r="AY22" s="314">
        <v>2010</v>
      </c>
      <c r="AZ22" s="258">
        <v>2.5</v>
      </c>
      <c r="BA22" s="314">
        <v>533</v>
      </c>
      <c r="BB22" s="314">
        <v>0</v>
      </c>
      <c r="BC22" s="314">
        <v>0</v>
      </c>
      <c r="BD22" s="314">
        <v>0</v>
      </c>
      <c r="BE22" s="314">
        <v>0</v>
      </c>
      <c r="BF22" s="314">
        <v>0</v>
      </c>
      <c r="BG22" s="314">
        <v>0</v>
      </c>
      <c r="BH22" s="314">
        <v>0</v>
      </c>
      <c r="BI22" s="314">
        <v>60</v>
      </c>
      <c r="BJ22" s="258">
        <v>5.8</v>
      </c>
      <c r="BK22" s="314">
        <v>0</v>
      </c>
      <c r="BL22" s="314">
        <v>58877</v>
      </c>
      <c r="BM22" s="258">
        <v>12661</v>
      </c>
      <c r="BN22" s="258">
        <v>0</v>
      </c>
      <c r="BO22" s="314">
        <v>0</v>
      </c>
      <c r="BP22" s="314">
        <v>0</v>
      </c>
      <c r="BQ22" s="258">
        <v>0</v>
      </c>
      <c r="BR22" s="258">
        <v>0</v>
      </c>
      <c r="BS22" s="258">
        <v>0</v>
      </c>
      <c r="BT22" s="258">
        <v>0</v>
      </c>
      <c r="BU22" s="258">
        <v>0</v>
      </c>
      <c r="BV22" s="258">
        <v>0</v>
      </c>
      <c r="BW22" s="258">
        <v>0</v>
      </c>
      <c r="BX22" s="314">
        <v>0</v>
      </c>
      <c r="BY22" s="314">
        <v>0</v>
      </c>
      <c r="BZ22" s="258">
        <v>0</v>
      </c>
      <c r="CA22" s="314">
        <v>0</v>
      </c>
      <c r="CB22" s="258">
        <v>0</v>
      </c>
      <c r="CC22" s="258">
        <v>0</v>
      </c>
      <c r="CD22" s="258">
        <v>0</v>
      </c>
      <c r="CE22" s="258">
        <v>1</v>
      </c>
      <c r="CF22" s="258">
        <v>0</v>
      </c>
      <c r="CG22" s="314">
        <v>0</v>
      </c>
      <c r="CH22" s="314">
        <v>1</v>
      </c>
      <c r="CI22" s="258">
        <v>0</v>
      </c>
      <c r="CJ22" s="258">
        <v>0</v>
      </c>
      <c r="CK22" s="314">
        <v>1</v>
      </c>
      <c r="CL22" s="258">
        <v>0</v>
      </c>
      <c r="CM22" s="314">
        <v>0</v>
      </c>
      <c r="CN22" s="314">
        <v>0</v>
      </c>
      <c r="CO22" s="258">
        <v>0</v>
      </c>
      <c r="CP22" s="258">
        <v>0</v>
      </c>
      <c r="CQ22" s="258">
        <v>0</v>
      </c>
      <c r="CR22" s="258">
        <v>0</v>
      </c>
      <c r="CS22" s="258">
        <v>0</v>
      </c>
      <c r="CT22" s="258">
        <v>0</v>
      </c>
      <c r="CU22" s="258">
        <v>0</v>
      </c>
      <c r="CV22" s="258">
        <v>0</v>
      </c>
      <c r="CW22" s="258">
        <v>0</v>
      </c>
      <c r="CX22" s="258">
        <v>1</v>
      </c>
      <c r="CY22" s="258">
        <v>0</v>
      </c>
      <c r="CZ22" s="258">
        <v>0</v>
      </c>
      <c r="DA22" s="314">
        <v>459</v>
      </c>
      <c r="DB22" s="314">
        <v>0</v>
      </c>
      <c r="DC22" s="314">
        <v>0</v>
      </c>
      <c r="DD22" s="314">
        <v>0</v>
      </c>
      <c r="DE22" s="314">
        <v>0</v>
      </c>
      <c r="DF22" s="314">
        <v>0</v>
      </c>
      <c r="DG22" s="314">
        <v>0</v>
      </c>
      <c r="DH22" s="314">
        <v>0</v>
      </c>
      <c r="DI22" s="314">
        <v>0</v>
      </c>
      <c r="DJ22" s="314">
        <v>1</v>
      </c>
      <c r="DK22" s="314">
        <v>9</v>
      </c>
      <c r="DL22" s="314">
        <v>0</v>
      </c>
      <c r="DM22" s="314">
        <v>0</v>
      </c>
      <c r="DN22" s="314">
        <v>0</v>
      </c>
      <c r="DO22" s="314">
        <v>14</v>
      </c>
      <c r="DP22" s="258">
        <v>403</v>
      </c>
      <c r="DQ22" s="314">
        <v>0</v>
      </c>
      <c r="DR22" s="314">
        <v>0</v>
      </c>
      <c r="DS22" s="258">
        <v>0</v>
      </c>
      <c r="DT22" s="258">
        <v>0</v>
      </c>
      <c r="DU22" s="314">
        <v>0</v>
      </c>
      <c r="DV22" s="314">
        <v>0</v>
      </c>
      <c r="DW22" s="258">
        <v>0</v>
      </c>
      <c r="DX22" s="258">
        <v>0</v>
      </c>
      <c r="DY22" s="314">
        <v>0</v>
      </c>
      <c r="DZ22" s="258">
        <v>0</v>
      </c>
      <c r="EA22" s="314">
        <v>0</v>
      </c>
      <c r="EB22" s="314">
        <v>0</v>
      </c>
      <c r="EC22" s="258">
        <v>0</v>
      </c>
      <c r="ED22" s="258">
        <v>0</v>
      </c>
      <c r="EE22" s="314">
        <v>0</v>
      </c>
      <c r="EF22" s="314">
        <v>0</v>
      </c>
      <c r="EG22" s="258">
        <v>0</v>
      </c>
      <c r="EH22" s="258">
        <v>0</v>
      </c>
      <c r="EI22" s="258">
        <v>0</v>
      </c>
      <c r="EJ22" s="314">
        <v>0</v>
      </c>
      <c r="EK22" s="258">
        <v>0</v>
      </c>
      <c r="EL22" s="314">
        <v>0</v>
      </c>
      <c r="EM22" s="314">
        <v>0</v>
      </c>
      <c r="EN22" s="258">
        <v>0</v>
      </c>
      <c r="EO22" s="258">
        <v>0</v>
      </c>
      <c r="EP22" s="314">
        <v>0</v>
      </c>
      <c r="EQ22" s="314">
        <v>0</v>
      </c>
      <c r="ER22" s="258">
        <v>0</v>
      </c>
      <c r="ES22" s="314">
        <v>0</v>
      </c>
      <c r="ET22" s="258">
        <v>0</v>
      </c>
      <c r="EU22" s="314">
        <v>0</v>
      </c>
      <c r="EV22" s="258">
        <v>0</v>
      </c>
      <c r="EW22" s="314">
        <v>0</v>
      </c>
      <c r="EX22" s="314">
        <v>0</v>
      </c>
      <c r="EY22" s="258">
        <v>0</v>
      </c>
      <c r="EZ22" s="258">
        <v>0</v>
      </c>
      <c r="FA22" s="314">
        <v>0</v>
      </c>
      <c r="FB22" s="314">
        <v>0</v>
      </c>
      <c r="FC22" s="258">
        <v>0</v>
      </c>
      <c r="FD22" s="258">
        <v>0</v>
      </c>
      <c r="FE22" s="258">
        <v>0</v>
      </c>
      <c r="FF22" s="258">
        <v>0</v>
      </c>
      <c r="FG22" s="258">
        <v>0</v>
      </c>
      <c r="FH22" s="258">
        <v>0</v>
      </c>
      <c r="FI22" s="258">
        <v>0</v>
      </c>
      <c r="FJ22" s="258">
        <v>0</v>
      </c>
      <c r="FK22" s="258">
        <v>0</v>
      </c>
      <c r="FL22" s="314">
        <v>11800</v>
      </c>
      <c r="FM22" s="258">
        <v>0</v>
      </c>
      <c r="FN22" s="258">
        <v>0</v>
      </c>
      <c r="FO22" s="258">
        <v>0</v>
      </c>
      <c r="FP22" s="258">
        <v>0</v>
      </c>
      <c r="FQ22" s="258">
        <v>0</v>
      </c>
      <c r="FR22" s="314">
        <v>0</v>
      </c>
      <c r="FS22" s="258">
        <v>0</v>
      </c>
      <c r="FT22" s="258">
        <v>0</v>
      </c>
      <c r="FU22" s="258">
        <v>0</v>
      </c>
      <c r="FV22" s="258">
        <v>0</v>
      </c>
      <c r="FW22" s="258">
        <v>0</v>
      </c>
      <c r="FX22" s="258">
        <v>0</v>
      </c>
      <c r="FY22" s="258">
        <v>0</v>
      </c>
      <c r="FZ22" s="258">
        <v>0</v>
      </c>
      <c r="GA22" s="314">
        <v>0</v>
      </c>
      <c r="GB22" s="258">
        <v>0</v>
      </c>
      <c r="GC22" s="258">
        <v>0</v>
      </c>
    </row>
    <row r="23" spans="1:210" ht="37.5" x14ac:dyDescent="0.3">
      <c r="A23" s="85">
        <v>14</v>
      </c>
      <c r="B23" s="86" t="s">
        <v>722</v>
      </c>
      <c r="C23" s="295" t="s">
        <v>724</v>
      </c>
      <c r="D23" s="87">
        <v>1531148098</v>
      </c>
      <c r="E23" s="86" t="s">
        <v>71</v>
      </c>
      <c r="F23" s="86" t="s">
        <v>53</v>
      </c>
      <c r="G23" s="257">
        <f t="shared" si="10"/>
        <v>2103</v>
      </c>
      <c r="H23" s="257">
        <f t="shared" si="11"/>
        <v>31505</v>
      </c>
      <c r="I23" s="257">
        <f t="shared" si="12"/>
        <v>33608</v>
      </c>
      <c r="J23" s="314">
        <v>0</v>
      </c>
      <c r="K23" s="314">
        <v>0</v>
      </c>
      <c r="L23" s="314">
        <v>0</v>
      </c>
      <c r="M23" s="258">
        <v>0</v>
      </c>
      <c r="N23" s="258">
        <v>528</v>
      </c>
      <c r="O23" s="314">
        <v>0</v>
      </c>
      <c r="P23" s="314">
        <v>0</v>
      </c>
      <c r="Q23" s="314">
        <v>0</v>
      </c>
      <c r="R23" s="258">
        <v>0</v>
      </c>
      <c r="S23" s="258">
        <v>0</v>
      </c>
      <c r="T23" s="258">
        <v>0</v>
      </c>
      <c r="U23" s="314">
        <v>0</v>
      </c>
      <c r="V23" s="314">
        <v>0</v>
      </c>
      <c r="W23" s="258">
        <v>0</v>
      </c>
      <c r="X23" s="258">
        <v>0</v>
      </c>
      <c r="Y23" s="258">
        <v>0</v>
      </c>
      <c r="Z23" s="258">
        <v>0</v>
      </c>
      <c r="AA23" s="258">
        <v>0</v>
      </c>
      <c r="AB23" s="258">
        <v>0</v>
      </c>
      <c r="AC23" s="258">
        <v>0</v>
      </c>
      <c r="AD23" s="258">
        <v>0</v>
      </c>
      <c r="AE23" s="258">
        <v>0</v>
      </c>
      <c r="AF23" s="258">
        <v>0</v>
      </c>
      <c r="AG23" s="258">
        <v>0</v>
      </c>
      <c r="AH23" s="258">
        <v>0</v>
      </c>
      <c r="AI23" s="258">
        <v>0</v>
      </c>
      <c r="AJ23" s="258">
        <v>0</v>
      </c>
      <c r="AK23" s="258">
        <v>0</v>
      </c>
      <c r="AL23" s="314">
        <v>253</v>
      </c>
      <c r="AM23" s="258">
        <v>2.06</v>
      </c>
      <c r="AN23" s="258">
        <v>1025</v>
      </c>
      <c r="AO23" s="314">
        <v>0</v>
      </c>
      <c r="AP23" s="258">
        <v>0</v>
      </c>
      <c r="AQ23" s="314">
        <v>0</v>
      </c>
      <c r="AR23" s="258">
        <v>0</v>
      </c>
      <c r="AS23" s="258">
        <v>0</v>
      </c>
      <c r="AT23" s="258">
        <v>0</v>
      </c>
      <c r="AU23" s="314">
        <v>0</v>
      </c>
      <c r="AV23" s="314">
        <v>0</v>
      </c>
      <c r="AW23" s="314">
        <v>0</v>
      </c>
      <c r="AX23" s="314">
        <v>0</v>
      </c>
      <c r="AY23" s="314">
        <v>266</v>
      </c>
      <c r="AZ23" s="258">
        <v>2.2999999999999998</v>
      </c>
      <c r="BA23" s="314">
        <v>550</v>
      </c>
      <c r="BB23" s="314">
        <v>0</v>
      </c>
      <c r="BC23" s="314">
        <v>0</v>
      </c>
      <c r="BD23" s="314">
        <v>0</v>
      </c>
      <c r="BE23" s="314">
        <v>0</v>
      </c>
      <c r="BF23" s="314">
        <v>0</v>
      </c>
      <c r="BG23" s="258">
        <v>0</v>
      </c>
      <c r="BH23" s="314">
        <v>0</v>
      </c>
      <c r="BI23" s="314">
        <v>110</v>
      </c>
      <c r="BJ23" s="258">
        <v>5</v>
      </c>
      <c r="BK23" s="314">
        <v>31277</v>
      </c>
      <c r="BL23" s="314">
        <v>0</v>
      </c>
      <c r="BM23" s="258">
        <v>10504</v>
      </c>
      <c r="BN23" s="258">
        <v>0</v>
      </c>
      <c r="BO23" s="314">
        <v>0</v>
      </c>
      <c r="BP23" s="314">
        <v>0</v>
      </c>
      <c r="BQ23" s="258">
        <v>0</v>
      </c>
      <c r="BR23" s="258">
        <v>0</v>
      </c>
      <c r="BS23" s="258">
        <v>0</v>
      </c>
      <c r="BT23" s="258">
        <v>0</v>
      </c>
      <c r="BU23" s="258">
        <v>0</v>
      </c>
      <c r="BV23" s="258">
        <v>0</v>
      </c>
      <c r="BW23" s="258">
        <v>5</v>
      </c>
      <c r="BX23" s="258">
        <v>0</v>
      </c>
      <c r="BY23" s="258">
        <v>0</v>
      </c>
      <c r="BZ23" s="258">
        <v>0</v>
      </c>
      <c r="CA23" s="314">
        <v>5</v>
      </c>
      <c r="CB23" s="258">
        <v>0</v>
      </c>
      <c r="CC23" s="258">
        <v>0</v>
      </c>
      <c r="CD23" s="258">
        <v>0</v>
      </c>
      <c r="CE23" s="258">
        <v>0</v>
      </c>
      <c r="CF23" s="258">
        <v>0</v>
      </c>
      <c r="CG23" s="258">
        <v>0</v>
      </c>
      <c r="CH23" s="258">
        <v>0</v>
      </c>
      <c r="CI23" s="258">
        <v>0</v>
      </c>
      <c r="CJ23" s="258">
        <v>0</v>
      </c>
      <c r="CK23" s="314">
        <v>0</v>
      </c>
      <c r="CL23" s="258">
        <v>0</v>
      </c>
      <c r="CM23" s="314">
        <v>0</v>
      </c>
      <c r="CN23" s="314">
        <v>1</v>
      </c>
      <c r="CO23" s="258">
        <v>0</v>
      </c>
      <c r="CP23" s="258">
        <v>0</v>
      </c>
      <c r="CQ23" s="258">
        <v>0</v>
      </c>
      <c r="CR23" s="258">
        <v>0</v>
      </c>
      <c r="CS23" s="258">
        <v>228</v>
      </c>
      <c r="CT23" s="258">
        <v>0</v>
      </c>
      <c r="CU23" s="258">
        <v>0</v>
      </c>
      <c r="CV23" s="258">
        <v>0</v>
      </c>
      <c r="CW23" s="258">
        <v>5</v>
      </c>
      <c r="CX23" s="258">
        <v>0</v>
      </c>
      <c r="CY23" s="258">
        <v>0</v>
      </c>
      <c r="CZ23" s="258">
        <v>0</v>
      </c>
      <c r="DA23" s="258">
        <v>0</v>
      </c>
      <c r="DB23" s="258">
        <v>0</v>
      </c>
      <c r="DC23" s="258">
        <v>0</v>
      </c>
      <c r="DD23" s="258">
        <v>0</v>
      </c>
      <c r="DE23" s="258">
        <v>0</v>
      </c>
      <c r="DF23" s="258">
        <v>0</v>
      </c>
      <c r="DG23" s="258">
        <v>0</v>
      </c>
      <c r="DH23" s="258">
        <v>0</v>
      </c>
      <c r="DI23" s="258">
        <v>0</v>
      </c>
      <c r="DJ23" s="258">
        <v>0</v>
      </c>
      <c r="DK23" s="258">
        <v>0</v>
      </c>
      <c r="DL23" s="258">
        <v>0</v>
      </c>
      <c r="DM23" s="258">
        <v>0</v>
      </c>
      <c r="DN23" s="314">
        <v>0</v>
      </c>
      <c r="DO23" s="314">
        <v>0</v>
      </c>
      <c r="DP23" s="258">
        <v>0</v>
      </c>
      <c r="DQ23" s="314">
        <v>0</v>
      </c>
      <c r="DR23" s="314">
        <v>0</v>
      </c>
      <c r="DS23" s="258">
        <v>0</v>
      </c>
      <c r="DT23" s="258">
        <v>0</v>
      </c>
      <c r="DU23" s="314">
        <v>0</v>
      </c>
      <c r="DV23" s="314">
        <v>0</v>
      </c>
      <c r="DW23" s="258">
        <v>0</v>
      </c>
      <c r="DX23" s="258">
        <v>0</v>
      </c>
      <c r="DY23" s="314">
        <v>0</v>
      </c>
      <c r="DZ23" s="258">
        <v>0</v>
      </c>
      <c r="EA23" s="314">
        <v>0</v>
      </c>
      <c r="EB23" s="314">
        <v>0</v>
      </c>
      <c r="EC23" s="258">
        <v>0</v>
      </c>
      <c r="ED23" s="258">
        <v>0</v>
      </c>
      <c r="EE23" s="314">
        <v>0</v>
      </c>
      <c r="EF23" s="314">
        <v>0</v>
      </c>
      <c r="EG23" s="258">
        <v>0</v>
      </c>
      <c r="EH23" s="258">
        <v>0</v>
      </c>
      <c r="EI23" s="258">
        <v>0</v>
      </c>
      <c r="EJ23" s="314">
        <v>0</v>
      </c>
      <c r="EK23" s="258">
        <v>0</v>
      </c>
      <c r="EL23" s="314">
        <v>0</v>
      </c>
      <c r="EM23" s="314">
        <v>0</v>
      </c>
      <c r="EN23" s="258">
        <v>0</v>
      </c>
      <c r="EO23" s="258">
        <v>0</v>
      </c>
      <c r="EP23" s="314">
        <v>0</v>
      </c>
      <c r="EQ23" s="314">
        <v>0</v>
      </c>
      <c r="ER23" s="258">
        <v>0</v>
      </c>
      <c r="ES23" s="314">
        <v>0</v>
      </c>
      <c r="ET23" s="258">
        <v>0</v>
      </c>
      <c r="EU23" s="314">
        <v>0</v>
      </c>
      <c r="EV23" s="258">
        <v>0</v>
      </c>
      <c r="EW23" s="314">
        <v>0</v>
      </c>
      <c r="EX23" s="314">
        <v>0</v>
      </c>
      <c r="EY23" s="258">
        <v>0</v>
      </c>
      <c r="EZ23" s="258">
        <v>0</v>
      </c>
      <c r="FA23" s="314">
        <v>0</v>
      </c>
      <c r="FB23" s="314">
        <v>0</v>
      </c>
      <c r="FC23" s="258">
        <v>0</v>
      </c>
      <c r="FD23" s="258">
        <v>0</v>
      </c>
      <c r="FE23" s="258">
        <v>0</v>
      </c>
      <c r="FF23" s="258">
        <v>0</v>
      </c>
      <c r="FG23" s="258">
        <v>0</v>
      </c>
      <c r="FH23" s="258">
        <v>0</v>
      </c>
      <c r="FI23" s="258">
        <v>0</v>
      </c>
      <c r="FJ23" s="258">
        <v>0</v>
      </c>
      <c r="FK23" s="258">
        <v>0</v>
      </c>
      <c r="FL23" s="314">
        <v>0</v>
      </c>
      <c r="FM23" s="258">
        <v>0</v>
      </c>
      <c r="FN23" s="258">
        <v>0</v>
      </c>
      <c r="FO23" s="258">
        <v>0</v>
      </c>
      <c r="FP23" s="258">
        <v>0</v>
      </c>
      <c r="FQ23" s="258">
        <v>0</v>
      </c>
      <c r="FR23" s="314">
        <v>0</v>
      </c>
      <c r="FS23" s="258">
        <v>0</v>
      </c>
      <c r="FT23" s="258">
        <v>0</v>
      </c>
      <c r="FU23" s="258">
        <v>0</v>
      </c>
      <c r="FV23" s="258">
        <v>0</v>
      </c>
      <c r="FW23" s="258">
        <v>0</v>
      </c>
      <c r="FX23" s="258">
        <v>0</v>
      </c>
      <c r="FY23" s="258">
        <v>0</v>
      </c>
      <c r="FZ23" s="258">
        <v>0</v>
      </c>
      <c r="GA23" s="314">
        <v>0</v>
      </c>
      <c r="GB23" s="258">
        <v>0</v>
      </c>
      <c r="GC23" s="258">
        <v>0</v>
      </c>
    </row>
    <row r="24" spans="1:210" ht="37.5" x14ac:dyDescent="0.3">
      <c r="A24" s="85">
        <v>15</v>
      </c>
      <c r="B24" s="86" t="s">
        <v>722</v>
      </c>
      <c r="C24" s="86" t="s">
        <v>727</v>
      </c>
      <c r="D24" s="87">
        <v>2418905506</v>
      </c>
      <c r="E24" s="86" t="s">
        <v>271</v>
      </c>
      <c r="F24" s="86" t="s">
        <v>53</v>
      </c>
      <c r="G24" s="257">
        <v>12239</v>
      </c>
      <c r="H24" s="257">
        <v>0</v>
      </c>
      <c r="I24" s="257">
        <v>12239</v>
      </c>
      <c r="J24" s="258">
        <v>0</v>
      </c>
      <c r="K24" s="314">
        <v>0</v>
      </c>
      <c r="L24" s="314">
        <v>0</v>
      </c>
      <c r="M24" s="258">
        <v>0</v>
      </c>
      <c r="N24" s="258">
        <v>10058</v>
      </c>
      <c r="O24" s="314">
        <v>0</v>
      </c>
      <c r="P24" s="314">
        <v>0</v>
      </c>
      <c r="Q24" s="258">
        <v>0</v>
      </c>
      <c r="R24" s="258">
        <v>0</v>
      </c>
      <c r="S24" s="314">
        <v>0</v>
      </c>
      <c r="T24" s="258">
        <v>0</v>
      </c>
      <c r="U24" s="314">
        <v>0</v>
      </c>
      <c r="V24" s="314">
        <v>0</v>
      </c>
      <c r="W24" s="258">
        <v>0</v>
      </c>
      <c r="X24" s="258">
        <v>0</v>
      </c>
      <c r="Y24" s="314">
        <v>0</v>
      </c>
      <c r="Z24" s="258">
        <v>0</v>
      </c>
      <c r="AA24" s="314">
        <v>0</v>
      </c>
      <c r="AB24" s="314">
        <v>0</v>
      </c>
      <c r="AC24" s="258">
        <v>0</v>
      </c>
      <c r="AD24" s="258">
        <v>0</v>
      </c>
      <c r="AE24" s="314">
        <v>0</v>
      </c>
      <c r="AF24" s="258">
        <v>0</v>
      </c>
      <c r="AG24" s="314">
        <v>0</v>
      </c>
      <c r="AH24" s="314">
        <v>0</v>
      </c>
      <c r="AI24" s="258">
        <v>0</v>
      </c>
      <c r="AJ24" s="258">
        <v>0</v>
      </c>
      <c r="AK24" s="314">
        <v>0</v>
      </c>
      <c r="AL24" s="314">
        <v>225</v>
      </c>
      <c r="AM24" s="258">
        <v>44.7</v>
      </c>
      <c r="AN24" s="258">
        <v>0</v>
      </c>
      <c r="AO24" s="314">
        <v>0</v>
      </c>
      <c r="AP24" s="258">
        <v>0</v>
      </c>
      <c r="AQ24" s="314">
        <v>0</v>
      </c>
      <c r="AR24" s="314">
        <v>0</v>
      </c>
      <c r="AS24" s="258">
        <v>0</v>
      </c>
      <c r="AT24" s="258">
        <v>0</v>
      </c>
      <c r="AU24" s="314">
        <v>0</v>
      </c>
      <c r="AV24" s="314">
        <v>0</v>
      </c>
      <c r="AW24" s="258">
        <v>0</v>
      </c>
      <c r="AX24" s="258">
        <v>0</v>
      </c>
      <c r="AY24" s="314">
        <v>0</v>
      </c>
      <c r="AZ24" s="258">
        <v>0</v>
      </c>
      <c r="BA24" s="314">
        <v>0</v>
      </c>
      <c r="BB24" s="314">
        <v>0</v>
      </c>
      <c r="BC24" s="258">
        <v>0</v>
      </c>
      <c r="BD24" s="258">
        <v>0</v>
      </c>
      <c r="BE24" s="314">
        <v>0</v>
      </c>
      <c r="BF24" s="314">
        <v>0</v>
      </c>
      <c r="BG24" s="258">
        <v>0</v>
      </c>
      <c r="BH24" s="258">
        <v>0</v>
      </c>
      <c r="BI24" s="314">
        <v>0</v>
      </c>
      <c r="BJ24" s="258">
        <v>0</v>
      </c>
      <c r="BK24" s="314">
        <v>0</v>
      </c>
      <c r="BL24" s="314">
        <v>1137</v>
      </c>
      <c r="BM24" s="258">
        <v>46</v>
      </c>
      <c r="BN24" s="258">
        <v>0</v>
      </c>
      <c r="BO24" s="314">
        <v>0</v>
      </c>
      <c r="BP24" s="314">
        <v>0</v>
      </c>
      <c r="BQ24" s="258">
        <v>0</v>
      </c>
      <c r="BR24" s="258">
        <v>0</v>
      </c>
      <c r="BS24" s="314">
        <v>2783</v>
      </c>
      <c r="BT24" s="314">
        <v>0</v>
      </c>
      <c r="BU24" s="258">
        <v>0</v>
      </c>
      <c r="BV24" s="258">
        <v>0</v>
      </c>
      <c r="BW24" s="314">
        <v>15</v>
      </c>
      <c r="BX24" s="314">
        <v>0</v>
      </c>
      <c r="BY24" s="258">
        <v>0</v>
      </c>
      <c r="BZ24" s="258">
        <v>23</v>
      </c>
      <c r="CA24" s="314">
        <v>12</v>
      </c>
      <c r="CB24" s="258">
        <v>1</v>
      </c>
      <c r="CC24" s="314">
        <v>66</v>
      </c>
      <c r="CD24" s="314">
        <v>0</v>
      </c>
      <c r="CE24" s="258">
        <v>0</v>
      </c>
      <c r="CF24" s="258">
        <v>0</v>
      </c>
      <c r="CG24" s="314">
        <v>0</v>
      </c>
      <c r="CH24" s="314">
        <v>0</v>
      </c>
      <c r="CI24" s="258">
        <v>0</v>
      </c>
      <c r="CJ24" s="258">
        <v>0</v>
      </c>
      <c r="CK24" s="314">
        <v>0</v>
      </c>
      <c r="CL24" s="258">
        <v>0</v>
      </c>
      <c r="CM24" s="314">
        <v>0</v>
      </c>
      <c r="CN24" s="314">
        <v>0</v>
      </c>
      <c r="CO24" s="258">
        <v>0</v>
      </c>
      <c r="CP24" s="258">
        <v>0</v>
      </c>
      <c r="CQ24" s="314">
        <v>0</v>
      </c>
      <c r="CR24" s="314">
        <v>0</v>
      </c>
      <c r="CS24" s="258">
        <v>0</v>
      </c>
      <c r="CT24" s="258">
        <v>0</v>
      </c>
      <c r="CU24" s="314">
        <v>0</v>
      </c>
      <c r="CV24" s="258">
        <v>0</v>
      </c>
      <c r="CW24" s="314">
        <v>0</v>
      </c>
      <c r="CX24" s="314">
        <v>0</v>
      </c>
      <c r="CY24" s="258">
        <v>0</v>
      </c>
      <c r="CZ24" s="258">
        <v>0</v>
      </c>
      <c r="DA24" s="314">
        <v>0</v>
      </c>
      <c r="DB24" s="314">
        <v>0</v>
      </c>
      <c r="DC24" s="258">
        <v>0</v>
      </c>
      <c r="DD24" s="258">
        <v>0</v>
      </c>
      <c r="DE24" s="314">
        <v>0</v>
      </c>
      <c r="DF24" s="258">
        <v>0</v>
      </c>
      <c r="DG24" s="314">
        <v>0</v>
      </c>
      <c r="DH24" s="314">
        <v>0</v>
      </c>
      <c r="DI24" s="258">
        <v>0</v>
      </c>
      <c r="DJ24" s="258">
        <v>0</v>
      </c>
      <c r="DK24" s="314">
        <v>0</v>
      </c>
      <c r="DL24" s="314">
        <v>0</v>
      </c>
      <c r="DM24" s="258">
        <v>0</v>
      </c>
      <c r="DN24" s="258">
        <v>0</v>
      </c>
      <c r="DO24" s="314">
        <v>0</v>
      </c>
      <c r="DP24" s="258">
        <v>0</v>
      </c>
      <c r="DQ24" s="314">
        <v>0</v>
      </c>
      <c r="DR24" s="314">
        <v>0</v>
      </c>
      <c r="DS24" s="258">
        <v>0</v>
      </c>
      <c r="DT24" s="258">
        <v>0</v>
      </c>
      <c r="DU24" s="314">
        <v>0</v>
      </c>
      <c r="DV24" s="314">
        <v>0</v>
      </c>
      <c r="DW24" s="258">
        <v>0</v>
      </c>
      <c r="DX24" s="258">
        <v>0</v>
      </c>
      <c r="DY24" s="314">
        <v>0</v>
      </c>
      <c r="DZ24" s="258">
        <v>0</v>
      </c>
      <c r="EA24" s="314">
        <v>0</v>
      </c>
      <c r="EB24" s="314">
        <v>0</v>
      </c>
      <c r="EC24" s="258">
        <v>0</v>
      </c>
      <c r="ED24" s="258">
        <v>0</v>
      </c>
      <c r="EE24" s="314">
        <v>0</v>
      </c>
      <c r="EF24" s="314">
        <v>0</v>
      </c>
      <c r="EG24" s="258">
        <v>0</v>
      </c>
      <c r="EH24" s="258">
        <v>0</v>
      </c>
      <c r="EI24" s="258">
        <v>0</v>
      </c>
      <c r="EJ24" s="314">
        <v>0</v>
      </c>
      <c r="EK24" s="258">
        <v>0</v>
      </c>
      <c r="EL24" s="314">
        <v>0</v>
      </c>
      <c r="EM24" s="314">
        <v>0</v>
      </c>
      <c r="EN24" s="258">
        <v>0</v>
      </c>
      <c r="EO24" s="258">
        <v>0</v>
      </c>
      <c r="EP24" s="314">
        <v>0</v>
      </c>
      <c r="EQ24" s="314">
        <v>0</v>
      </c>
      <c r="ER24" s="258">
        <v>0</v>
      </c>
      <c r="ES24" s="314">
        <v>0</v>
      </c>
      <c r="ET24" s="258">
        <v>0</v>
      </c>
      <c r="EU24" s="314">
        <v>0</v>
      </c>
      <c r="EV24" s="258">
        <v>0</v>
      </c>
      <c r="EW24" s="314">
        <v>0</v>
      </c>
      <c r="EX24" s="314">
        <v>0</v>
      </c>
      <c r="EY24" s="258">
        <v>0</v>
      </c>
      <c r="EZ24" s="258">
        <v>0</v>
      </c>
      <c r="FA24" s="314">
        <v>0</v>
      </c>
      <c r="FB24" s="314">
        <v>0</v>
      </c>
      <c r="FC24" s="258">
        <v>0</v>
      </c>
      <c r="FD24" s="258">
        <v>0</v>
      </c>
      <c r="FE24" s="314">
        <v>0</v>
      </c>
      <c r="FF24" s="314">
        <v>0</v>
      </c>
      <c r="FG24" s="258">
        <v>0</v>
      </c>
      <c r="FH24" s="314">
        <v>0</v>
      </c>
      <c r="FI24" s="314">
        <v>0</v>
      </c>
      <c r="FJ24" s="258">
        <v>0</v>
      </c>
      <c r="FK24" s="258">
        <v>0</v>
      </c>
      <c r="FL24" s="314"/>
      <c r="FM24" s="314">
        <v>0</v>
      </c>
      <c r="FN24" s="258">
        <v>0</v>
      </c>
      <c r="FO24" s="258">
        <v>0</v>
      </c>
      <c r="FP24" s="314">
        <v>0</v>
      </c>
      <c r="FQ24" s="258">
        <v>0</v>
      </c>
      <c r="FR24" s="314">
        <v>0</v>
      </c>
      <c r="FS24" s="314">
        <v>0</v>
      </c>
      <c r="FT24" s="258">
        <v>0</v>
      </c>
      <c r="FU24" s="258">
        <v>0</v>
      </c>
      <c r="FV24" s="314">
        <v>0</v>
      </c>
      <c r="FW24" s="314">
        <v>0</v>
      </c>
      <c r="FX24" s="258">
        <v>0</v>
      </c>
      <c r="FY24" s="258">
        <v>0</v>
      </c>
      <c r="FZ24" s="314">
        <v>0</v>
      </c>
      <c r="GA24" s="314">
        <v>0</v>
      </c>
      <c r="GB24" s="258">
        <v>0</v>
      </c>
      <c r="GC24" s="258">
        <v>0</v>
      </c>
    </row>
    <row r="25" spans="1:210" ht="93.75" x14ac:dyDescent="0.3">
      <c r="A25" s="85">
        <v>16</v>
      </c>
      <c r="B25" s="86" t="s">
        <v>722</v>
      </c>
      <c r="C25" s="86" t="s">
        <v>728</v>
      </c>
      <c r="D25" s="87">
        <v>2857367826</v>
      </c>
      <c r="E25" s="86" t="s">
        <v>230</v>
      </c>
      <c r="F25" s="86" t="s">
        <v>53</v>
      </c>
      <c r="G25" s="257">
        <v>0</v>
      </c>
      <c r="H25" s="257">
        <v>1784</v>
      </c>
      <c r="I25" s="257">
        <f t="shared" si="12"/>
        <v>1784</v>
      </c>
      <c r="J25" s="258">
        <v>0</v>
      </c>
      <c r="K25" s="314">
        <v>0</v>
      </c>
      <c r="L25" s="314">
        <v>0</v>
      </c>
      <c r="M25" s="258">
        <v>0</v>
      </c>
      <c r="N25" s="258">
        <v>0</v>
      </c>
      <c r="O25" s="314">
        <v>0</v>
      </c>
      <c r="P25" s="314">
        <v>0</v>
      </c>
      <c r="Q25" s="258">
        <v>0</v>
      </c>
      <c r="R25" s="258">
        <v>0</v>
      </c>
      <c r="S25" s="314">
        <v>0</v>
      </c>
      <c r="T25" s="258">
        <v>0</v>
      </c>
      <c r="U25" s="314">
        <v>0</v>
      </c>
      <c r="V25" s="314">
        <v>0</v>
      </c>
      <c r="W25" s="258">
        <v>427.04</v>
      </c>
      <c r="X25" s="258">
        <v>0</v>
      </c>
      <c r="Y25" s="314">
        <v>0</v>
      </c>
      <c r="Z25" s="258">
        <v>0</v>
      </c>
      <c r="AA25" s="314">
        <v>0</v>
      </c>
      <c r="AB25" s="314">
        <v>0</v>
      </c>
      <c r="AC25" s="258">
        <v>0</v>
      </c>
      <c r="AD25" s="258">
        <v>0</v>
      </c>
      <c r="AE25" s="314">
        <v>0</v>
      </c>
      <c r="AF25" s="258">
        <v>0</v>
      </c>
      <c r="AG25" s="314">
        <v>0</v>
      </c>
      <c r="AH25" s="314">
        <v>0</v>
      </c>
      <c r="AI25" s="258">
        <v>0</v>
      </c>
      <c r="AJ25" s="258">
        <v>0</v>
      </c>
      <c r="AK25" s="314">
        <v>0</v>
      </c>
      <c r="AL25" s="314">
        <v>2050</v>
      </c>
      <c r="AM25" s="258">
        <v>2.85</v>
      </c>
      <c r="AN25" s="258">
        <v>0</v>
      </c>
      <c r="AO25" s="314">
        <v>0</v>
      </c>
      <c r="AP25" s="258">
        <v>0</v>
      </c>
      <c r="AQ25" s="314">
        <v>0</v>
      </c>
      <c r="AR25" s="314">
        <v>0</v>
      </c>
      <c r="AS25" s="258">
        <v>0</v>
      </c>
      <c r="AT25" s="258">
        <v>0</v>
      </c>
      <c r="AU25" s="314">
        <v>0</v>
      </c>
      <c r="AV25" s="314">
        <v>0</v>
      </c>
      <c r="AW25" s="258">
        <v>0</v>
      </c>
      <c r="AX25" s="258">
        <v>0</v>
      </c>
      <c r="AY25" s="314">
        <v>0</v>
      </c>
      <c r="AZ25" s="258">
        <v>0</v>
      </c>
      <c r="BA25" s="314">
        <v>0</v>
      </c>
      <c r="BB25" s="314">
        <v>0</v>
      </c>
      <c r="BC25" s="258">
        <v>0</v>
      </c>
      <c r="BD25" s="258">
        <v>0</v>
      </c>
      <c r="BE25" s="314">
        <v>0</v>
      </c>
      <c r="BF25" s="314">
        <v>0</v>
      </c>
      <c r="BG25" s="258">
        <v>0</v>
      </c>
      <c r="BH25" s="258">
        <v>0</v>
      </c>
      <c r="BI25" s="314">
        <v>0</v>
      </c>
      <c r="BJ25" s="258">
        <v>0</v>
      </c>
      <c r="BK25" s="314">
        <v>0</v>
      </c>
      <c r="BL25" s="314">
        <v>0</v>
      </c>
      <c r="BM25" s="258">
        <v>106</v>
      </c>
      <c r="BN25" s="258">
        <v>0</v>
      </c>
      <c r="BO25" s="314">
        <v>0</v>
      </c>
      <c r="BP25" s="314">
        <v>0</v>
      </c>
      <c r="BQ25" s="258">
        <v>0</v>
      </c>
      <c r="BR25" s="258">
        <v>0</v>
      </c>
      <c r="BS25" s="314">
        <v>0</v>
      </c>
      <c r="BT25" s="314">
        <v>0</v>
      </c>
      <c r="BU25" s="258">
        <v>0</v>
      </c>
      <c r="BV25" s="258">
        <v>0</v>
      </c>
      <c r="BW25" s="314">
        <v>0</v>
      </c>
      <c r="BX25" s="314">
        <v>0</v>
      </c>
      <c r="BY25" s="258">
        <v>0</v>
      </c>
      <c r="BZ25" s="258">
        <v>0</v>
      </c>
      <c r="CA25" s="314">
        <v>0</v>
      </c>
      <c r="CB25" s="258">
        <v>0</v>
      </c>
      <c r="CC25" s="314">
        <v>0</v>
      </c>
      <c r="CD25" s="314">
        <v>0</v>
      </c>
      <c r="CE25" s="258">
        <v>0</v>
      </c>
      <c r="CF25" s="258">
        <v>0</v>
      </c>
      <c r="CG25" s="314">
        <v>0</v>
      </c>
      <c r="CH25" s="314">
        <v>0</v>
      </c>
      <c r="CI25" s="258">
        <v>0</v>
      </c>
      <c r="CJ25" s="258">
        <v>0</v>
      </c>
      <c r="CK25" s="314">
        <v>0</v>
      </c>
      <c r="CL25" s="258">
        <v>0</v>
      </c>
      <c r="CM25" s="314">
        <v>0</v>
      </c>
      <c r="CN25" s="314">
        <v>0</v>
      </c>
      <c r="CO25" s="258">
        <v>0</v>
      </c>
      <c r="CP25" s="258">
        <v>0</v>
      </c>
      <c r="CQ25" s="314">
        <v>0</v>
      </c>
      <c r="CR25" s="314">
        <v>0</v>
      </c>
      <c r="CS25" s="258">
        <v>0</v>
      </c>
      <c r="CT25" s="258">
        <v>0</v>
      </c>
      <c r="CU25" s="314">
        <v>0</v>
      </c>
      <c r="CV25" s="258">
        <v>0</v>
      </c>
      <c r="CW25" s="314">
        <v>0</v>
      </c>
      <c r="CX25" s="314">
        <v>0</v>
      </c>
      <c r="CY25" s="258">
        <v>0</v>
      </c>
      <c r="CZ25" s="258">
        <v>0</v>
      </c>
      <c r="DA25" s="314">
        <v>0</v>
      </c>
      <c r="DB25" s="314">
        <v>0</v>
      </c>
      <c r="DC25" s="258">
        <v>0</v>
      </c>
      <c r="DD25" s="258">
        <v>0</v>
      </c>
      <c r="DE25" s="314">
        <v>0</v>
      </c>
      <c r="DF25" s="258">
        <v>0</v>
      </c>
      <c r="DG25" s="314">
        <v>0</v>
      </c>
      <c r="DH25" s="314">
        <v>0</v>
      </c>
      <c r="DI25" s="258">
        <v>0</v>
      </c>
      <c r="DJ25" s="258">
        <v>0</v>
      </c>
      <c r="DK25" s="314">
        <v>0</v>
      </c>
      <c r="DL25" s="314">
        <v>0</v>
      </c>
      <c r="DM25" s="258">
        <v>0</v>
      </c>
      <c r="DN25" s="258">
        <v>0</v>
      </c>
      <c r="DO25" s="314">
        <v>29</v>
      </c>
      <c r="DP25" s="258">
        <v>393</v>
      </c>
      <c r="DQ25" s="314">
        <v>0</v>
      </c>
      <c r="DR25" s="314">
        <v>0</v>
      </c>
      <c r="DS25" s="258">
        <v>0</v>
      </c>
      <c r="DT25" s="258">
        <v>0</v>
      </c>
      <c r="DU25" s="314">
        <v>0</v>
      </c>
      <c r="DV25" s="314">
        <v>0</v>
      </c>
      <c r="DW25" s="258">
        <v>0</v>
      </c>
      <c r="DX25" s="258">
        <v>0</v>
      </c>
      <c r="DY25" s="314">
        <v>0</v>
      </c>
      <c r="DZ25" s="258">
        <v>0</v>
      </c>
      <c r="EA25" s="314">
        <v>0</v>
      </c>
      <c r="EB25" s="314">
        <v>0</v>
      </c>
      <c r="EC25" s="258">
        <v>0</v>
      </c>
      <c r="ED25" s="258">
        <v>0</v>
      </c>
      <c r="EE25" s="314">
        <v>0</v>
      </c>
      <c r="EF25" s="314">
        <v>0</v>
      </c>
      <c r="EG25" s="258">
        <v>0</v>
      </c>
      <c r="EH25" s="258">
        <v>0</v>
      </c>
      <c r="EI25" s="258">
        <v>0</v>
      </c>
      <c r="EJ25" s="314">
        <v>0</v>
      </c>
      <c r="EK25" s="258">
        <v>0</v>
      </c>
      <c r="EL25" s="314">
        <v>0</v>
      </c>
      <c r="EM25" s="314">
        <v>0</v>
      </c>
      <c r="EN25" s="258">
        <v>0</v>
      </c>
      <c r="EO25" s="258">
        <v>0</v>
      </c>
      <c r="EP25" s="314">
        <v>0</v>
      </c>
      <c r="EQ25" s="314">
        <v>0</v>
      </c>
      <c r="ER25" s="258">
        <v>0</v>
      </c>
      <c r="ES25" s="314">
        <v>0</v>
      </c>
      <c r="ET25" s="258">
        <v>0</v>
      </c>
      <c r="EU25" s="314">
        <v>0</v>
      </c>
      <c r="EV25" s="258">
        <v>0</v>
      </c>
      <c r="EW25" s="314">
        <v>0</v>
      </c>
      <c r="EX25" s="314">
        <v>0</v>
      </c>
      <c r="EY25" s="258">
        <v>0</v>
      </c>
      <c r="EZ25" s="258">
        <v>0</v>
      </c>
      <c r="FA25" s="314">
        <v>0</v>
      </c>
      <c r="FB25" s="314">
        <v>0</v>
      </c>
      <c r="FC25" s="258">
        <v>0</v>
      </c>
      <c r="FD25" s="258">
        <v>0</v>
      </c>
      <c r="FE25" s="314">
        <v>0</v>
      </c>
      <c r="FF25" s="314">
        <v>0</v>
      </c>
      <c r="FG25" s="258">
        <v>0</v>
      </c>
      <c r="FH25" s="314">
        <v>0</v>
      </c>
      <c r="FI25" s="314">
        <v>0</v>
      </c>
      <c r="FJ25" s="258">
        <v>0</v>
      </c>
      <c r="FK25" s="258">
        <v>0</v>
      </c>
      <c r="FL25" s="314">
        <v>0</v>
      </c>
      <c r="FM25" s="314">
        <v>0</v>
      </c>
      <c r="FN25" s="258">
        <v>0</v>
      </c>
      <c r="FO25" s="258">
        <v>0</v>
      </c>
      <c r="FP25" s="314">
        <v>0</v>
      </c>
      <c r="FQ25" s="258">
        <v>0</v>
      </c>
      <c r="FR25" s="314">
        <v>0</v>
      </c>
      <c r="FS25" s="314">
        <v>0</v>
      </c>
      <c r="FT25" s="258">
        <v>0</v>
      </c>
      <c r="FU25" s="258">
        <v>0</v>
      </c>
      <c r="FV25" s="314">
        <v>0</v>
      </c>
      <c r="FW25" s="314">
        <v>0</v>
      </c>
      <c r="FX25" s="258">
        <v>0</v>
      </c>
      <c r="FY25" s="258">
        <v>0</v>
      </c>
      <c r="FZ25" s="314">
        <v>0</v>
      </c>
      <c r="GA25" s="314">
        <v>0</v>
      </c>
      <c r="GB25" s="258">
        <v>0</v>
      </c>
      <c r="GC25" s="258">
        <v>0</v>
      </c>
    </row>
    <row r="26" spans="1:210" ht="37.5" x14ac:dyDescent="0.3">
      <c r="A26" s="85">
        <v>17</v>
      </c>
      <c r="B26" s="86" t="s">
        <v>722</v>
      </c>
      <c r="C26" s="86" t="s">
        <v>729</v>
      </c>
      <c r="D26" s="87">
        <v>2858311326</v>
      </c>
      <c r="E26" s="86" t="s">
        <v>231</v>
      </c>
      <c r="F26" s="86" t="s">
        <v>53</v>
      </c>
      <c r="G26" s="257">
        <f t="shared" si="10"/>
        <v>474</v>
      </c>
      <c r="H26" s="257">
        <f t="shared" si="11"/>
        <v>614</v>
      </c>
      <c r="I26" s="257">
        <v>1085</v>
      </c>
      <c r="J26" s="258">
        <v>0</v>
      </c>
      <c r="K26" s="314">
        <v>0</v>
      </c>
      <c r="L26" s="314">
        <v>0</v>
      </c>
      <c r="M26" s="258">
        <v>0</v>
      </c>
      <c r="N26" s="258">
        <v>66</v>
      </c>
      <c r="O26" s="314">
        <v>0</v>
      </c>
      <c r="P26" s="314">
        <v>0</v>
      </c>
      <c r="Q26" s="258">
        <v>0</v>
      </c>
      <c r="R26" s="258">
        <v>0</v>
      </c>
      <c r="S26" s="314">
        <v>0</v>
      </c>
      <c r="T26" s="258">
        <v>0</v>
      </c>
      <c r="U26" s="314">
        <v>0</v>
      </c>
      <c r="V26" s="314">
        <v>0</v>
      </c>
      <c r="W26" s="258">
        <v>0</v>
      </c>
      <c r="X26" s="258">
        <v>0</v>
      </c>
      <c r="Y26" s="314">
        <v>0</v>
      </c>
      <c r="Z26" s="258">
        <v>0</v>
      </c>
      <c r="AA26" s="314">
        <v>0</v>
      </c>
      <c r="AB26" s="314">
        <v>0</v>
      </c>
      <c r="AC26" s="258">
        <v>0</v>
      </c>
      <c r="AD26" s="258">
        <v>0</v>
      </c>
      <c r="AE26" s="314">
        <v>0</v>
      </c>
      <c r="AF26" s="258">
        <v>0</v>
      </c>
      <c r="AG26" s="314">
        <v>0</v>
      </c>
      <c r="AH26" s="314">
        <v>0</v>
      </c>
      <c r="AI26" s="258">
        <v>0</v>
      </c>
      <c r="AJ26" s="258">
        <v>0</v>
      </c>
      <c r="AK26" s="314">
        <v>0</v>
      </c>
      <c r="AL26" s="314">
        <v>22</v>
      </c>
      <c r="AM26" s="258">
        <v>3</v>
      </c>
      <c r="AN26" s="258">
        <v>0</v>
      </c>
      <c r="AO26" s="314">
        <v>0</v>
      </c>
      <c r="AP26" s="258">
        <v>0</v>
      </c>
      <c r="AQ26" s="314">
        <v>0</v>
      </c>
      <c r="AR26" s="314">
        <v>0</v>
      </c>
      <c r="AS26" s="258">
        <v>0</v>
      </c>
      <c r="AT26" s="258">
        <v>0</v>
      </c>
      <c r="AU26" s="314">
        <v>0</v>
      </c>
      <c r="AV26" s="314">
        <v>0</v>
      </c>
      <c r="AW26" s="258">
        <v>0</v>
      </c>
      <c r="AX26" s="258">
        <v>0</v>
      </c>
      <c r="AY26" s="314">
        <v>0</v>
      </c>
      <c r="AZ26" s="258">
        <v>0</v>
      </c>
      <c r="BA26" s="314">
        <v>248</v>
      </c>
      <c r="BB26" s="314">
        <v>0</v>
      </c>
      <c r="BC26" s="258">
        <v>0</v>
      </c>
      <c r="BD26" s="258">
        <v>0</v>
      </c>
      <c r="BE26" s="314">
        <v>0</v>
      </c>
      <c r="BF26" s="314">
        <v>0</v>
      </c>
      <c r="BG26" s="258">
        <v>0</v>
      </c>
      <c r="BH26" s="258">
        <v>0</v>
      </c>
      <c r="BI26" s="314">
        <v>49.6</v>
      </c>
      <c r="BJ26" s="258">
        <v>5</v>
      </c>
      <c r="BK26" s="314">
        <v>0</v>
      </c>
      <c r="BL26" s="314">
        <v>614</v>
      </c>
      <c r="BM26" s="258">
        <v>0</v>
      </c>
      <c r="BN26" s="258">
        <v>20</v>
      </c>
      <c r="BO26" s="314">
        <v>0</v>
      </c>
      <c r="BP26" s="314">
        <v>28</v>
      </c>
      <c r="BQ26" s="258">
        <v>0</v>
      </c>
      <c r="BR26" s="258">
        <v>11</v>
      </c>
      <c r="BS26" s="314">
        <v>56</v>
      </c>
      <c r="BT26" s="314">
        <v>0</v>
      </c>
      <c r="BU26" s="258">
        <v>0</v>
      </c>
      <c r="BV26" s="258">
        <v>0</v>
      </c>
      <c r="BW26" s="314">
        <v>0</v>
      </c>
      <c r="BX26" s="314">
        <v>0</v>
      </c>
      <c r="BY26" s="258">
        <v>0</v>
      </c>
      <c r="BZ26" s="258">
        <v>0</v>
      </c>
      <c r="CA26" s="314">
        <v>0</v>
      </c>
      <c r="CB26" s="258">
        <v>0</v>
      </c>
      <c r="CC26" s="314">
        <v>0</v>
      </c>
      <c r="CD26" s="314">
        <v>0</v>
      </c>
      <c r="CE26" s="258">
        <v>0</v>
      </c>
      <c r="CF26" s="258">
        <v>0</v>
      </c>
      <c r="CG26" s="314">
        <v>0</v>
      </c>
      <c r="CH26" s="314">
        <v>0</v>
      </c>
      <c r="CI26" s="258">
        <v>0</v>
      </c>
      <c r="CJ26" s="258">
        <v>0</v>
      </c>
      <c r="CK26" s="314">
        <v>0</v>
      </c>
      <c r="CL26" s="258">
        <v>0</v>
      </c>
      <c r="CM26" s="314">
        <v>0</v>
      </c>
      <c r="CN26" s="314">
        <v>0</v>
      </c>
      <c r="CO26" s="258">
        <v>0</v>
      </c>
      <c r="CP26" s="258">
        <v>0</v>
      </c>
      <c r="CQ26" s="314">
        <v>0</v>
      </c>
      <c r="CR26" s="314">
        <v>0</v>
      </c>
      <c r="CS26" s="258">
        <v>0</v>
      </c>
      <c r="CT26" s="258">
        <v>0</v>
      </c>
      <c r="CU26" s="314">
        <v>0</v>
      </c>
      <c r="CV26" s="258">
        <v>0</v>
      </c>
      <c r="CW26" s="314">
        <v>0</v>
      </c>
      <c r="CX26" s="314">
        <v>0</v>
      </c>
      <c r="CY26" s="258">
        <v>0</v>
      </c>
      <c r="CZ26" s="258">
        <v>0</v>
      </c>
      <c r="DA26" s="314">
        <v>0</v>
      </c>
      <c r="DB26" s="314">
        <v>0</v>
      </c>
      <c r="DC26" s="258">
        <v>0</v>
      </c>
      <c r="DD26" s="258">
        <v>0</v>
      </c>
      <c r="DE26" s="314">
        <v>0</v>
      </c>
      <c r="DF26" s="258">
        <v>0</v>
      </c>
      <c r="DG26" s="314">
        <v>0</v>
      </c>
      <c r="DH26" s="314">
        <v>0</v>
      </c>
      <c r="DI26" s="258">
        <v>0</v>
      </c>
      <c r="DJ26" s="258">
        <v>0</v>
      </c>
      <c r="DK26" s="314">
        <v>0</v>
      </c>
      <c r="DL26" s="314">
        <v>0</v>
      </c>
      <c r="DM26" s="258">
        <v>0</v>
      </c>
      <c r="DN26" s="258">
        <v>0</v>
      </c>
      <c r="DO26" s="314">
        <v>12</v>
      </c>
      <c r="DP26" s="258">
        <v>160</v>
      </c>
      <c r="DQ26" s="314">
        <v>0</v>
      </c>
      <c r="DR26" s="314">
        <v>0</v>
      </c>
      <c r="DS26" s="258">
        <v>0</v>
      </c>
      <c r="DT26" s="258">
        <v>0</v>
      </c>
      <c r="DU26" s="314">
        <v>0</v>
      </c>
      <c r="DV26" s="314">
        <v>0</v>
      </c>
      <c r="DW26" s="258">
        <v>0</v>
      </c>
      <c r="DX26" s="258">
        <v>0</v>
      </c>
      <c r="DY26" s="314">
        <v>0</v>
      </c>
      <c r="DZ26" s="258">
        <v>0</v>
      </c>
      <c r="EA26" s="314">
        <v>0</v>
      </c>
      <c r="EB26" s="314">
        <v>0</v>
      </c>
      <c r="EC26" s="258">
        <v>0</v>
      </c>
      <c r="ED26" s="258">
        <v>0</v>
      </c>
      <c r="EE26" s="314">
        <v>0</v>
      </c>
      <c r="EF26" s="314">
        <v>0</v>
      </c>
      <c r="EG26" s="258">
        <v>0</v>
      </c>
      <c r="EH26" s="258">
        <v>0</v>
      </c>
      <c r="EI26" s="258">
        <v>0</v>
      </c>
      <c r="EJ26" s="314">
        <v>0</v>
      </c>
      <c r="EK26" s="258">
        <v>0</v>
      </c>
      <c r="EL26" s="314">
        <v>0</v>
      </c>
      <c r="EM26" s="314">
        <v>0</v>
      </c>
      <c r="EN26" s="258">
        <v>0</v>
      </c>
      <c r="EO26" s="258">
        <v>0</v>
      </c>
      <c r="EP26" s="314">
        <v>0</v>
      </c>
      <c r="EQ26" s="314">
        <v>0</v>
      </c>
      <c r="ER26" s="258">
        <v>0</v>
      </c>
      <c r="ES26" s="314">
        <v>0</v>
      </c>
      <c r="ET26" s="258">
        <v>0</v>
      </c>
      <c r="EU26" s="314">
        <v>0</v>
      </c>
      <c r="EV26" s="258">
        <v>0</v>
      </c>
      <c r="EW26" s="314">
        <v>0</v>
      </c>
      <c r="EX26" s="314">
        <v>0</v>
      </c>
      <c r="EY26" s="258">
        <v>0</v>
      </c>
      <c r="EZ26" s="258">
        <v>0</v>
      </c>
      <c r="FA26" s="314">
        <v>0</v>
      </c>
      <c r="FB26" s="314">
        <v>0</v>
      </c>
      <c r="FC26" s="258">
        <v>0</v>
      </c>
      <c r="FD26" s="258">
        <v>0</v>
      </c>
      <c r="FE26" s="314">
        <v>0</v>
      </c>
      <c r="FF26" s="314">
        <v>0</v>
      </c>
      <c r="FG26" s="258">
        <v>0</v>
      </c>
      <c r="FH26" s="314">
        <v>0</v>
      </c>
      <c r="FI26" s="314">
        <v>0</v>
      </c>
      <c r="FJ26" s="258">
        <v>0</v>
      </c>
      <c r="FK26" s="258">
        <v>0</v>
      </c>
      <c r="FL26" s="314">
        <v>0</v>
      </c>
      <c r="FM26" s="314">
        <v>0</v>
      </c>
      <c r="FN26" s="258">
        <v>0</v>
      </c>
      <c r="FO26" s="258">
        <v>0</v>
      </c>
      <c r="FP26" s="314">
        <v>0</v>
      </c>
      <c r="FQ26" s="258">
        <v>0</v>
      </c>
      <c r="FR26" s="314">
        <v>0</v>
      </c>
      <c r="FS26" s="314">
        <v>0</v>
      </c>
      <c r="FT26" s="258">
        <v>0</v>
      </c>
      <c r="FU26" s="258">
        <v>0</v>
      </c>
      <c r="FV26" s="314">
        <v>0</v>
      </c>
      <c r="FW26" s="314">
        <v>0</v>
      </c>
      <c r="FX26" s="258">
        <v>0</v>
      </c>
      <c r="FY26" s="258">
        <v>0</v>
      </c>
      <c r="FZ26" s="314">
        <v>0</v>
      </c>
      <c r="GA26" s="314">
        <v>0</v>
      </c>
      <c r="GB26" s="258">
        <v>0</v>
      </c>
      <c r="GC26" s="258">
        <v>0</v>
      </c>
    </row>
    <row r="27" spans="1:210" ht="56.25" x14ac:dyDescent="0.3">
      <c r="A27" s="85">
        <v>18</v>
      </c>
      <c r="B27" s="86" t="s">
        <v>722</v>
      </c>
      <c r="C27" s="86" t="s">
        <v>730</v>
      </c>
      <c r="D27" s="87">
        <v>2864673206</v>
      </c>
      <c r="E27" s="86" t="s">
        <v>230</v>
      </c>
      <c r="F27" s="86" t="s">
        <v>53</v>
      </c>
      <c r="G27" s="257">
        <v>1602</v>
      </c>
      <c r="H27" s="257">
        <v>0</v>
      </c>
      <c r="I27" s="257">
        <v>1602</v>
      </c>
      <c r="J27" s="258">
        <v>0</v>
      </c>
      <c r="K27" s="314">
        <v>0</v>
      </c>
      <c r="L27" s="314">
        <v>0</v>
      </c>
      <c r="M27" s="258">
        <v>0</v>
      </c>
      <c r="N27" s="258">
        <v>251</v>
      </c>
      <c r="O27" s="314">
        <v>0</v>
      </c>
      <c r="P27" s="314">
        <v>0</v>
      </c>
      <c r="Q27" s="258">
        <v>0</v>
      </c>
      <c r="R27" s="258">
        <v>0</v>
      </c>
      <c r="S27" s="314">
        <v>0</v>
      </c>
      <c r="T27" s="258">
        <v>787</v>
      </c>
      <c r="U27" s="314">
        <v>0</v>
      </c>
      <c r="V27" s="314">
        <v>0</v>
      </c>
      <c r="W27" s="258">
        <v>0</v>
      </c>
      <c r="X27" s="258">
        <v>0</v>
      </c>
      <c r="Y27" s="314">
        <v>0</v>
      </c>
      <c r="Z27" s="258">
        <v>0</v>
      </c>
      <c r="AA27" s="314">
        <v>0</v>
      </c>
      <c r="AB27" s="314">
        <v>0</v>
      </c>
      <c r="AC27" s="258">
        <v>0</v>
      </c>
      <c r="AD27" s="258">
        <v>0</v>
      </c>
      <c r="AE27" s="314">
        <v>0</v>
      </c>
      <c r="AF27" s="258">
        <v>0</v>
      </c>
      <c r="AG27" s="314">
        <v>0</v>
      </c>
      <c r="AH27" s="314">
        <v>0</v>
      </c>
      <c r="AI27" s="258">
        <v>0</v>
      </c>
      <c r="AJ27" s="258">
        <v>0</v>
      </c>
      <c r="AK27" s="314">
        <v>0</v>
      </c>
      <c r="AL27" s="314">
        <v>122</v>
      </c>
      <c r="AM27" s="258">
        <v>7</v>
      </c>
      <c r="AN27" s="258">
        <v>0</v>
      </c>
      <c r="AO27" s="314">
        <v>0</v>
      </c>
      <c r="AP27" s="258">
        <v>0</v>
      </c>
      <c r="AQ27" s="314">
        <v>0</v>
      </c>
      <c r="AR27" s="314">
        <v>0</v>
      </c>
      <c r="AS27" s="258">
        <v>0</v>
      </c>
      <c r="AT27" s="258">
        <v>0</v>
      </c>
      <c r="AU27" s="314">
        <v>0</v>
      </c>
      <c r="AV27" s="314">
        <v>0</v>
      </c>
      <c r="AW27" s="258">
        <v>0</v>
      </c>
      <c r="AX27" s="258">
        <v>0</v>
      </c>
      <c r="AY27" s="314">
        <v>0</v>
      </c>
      <c r="AZ27" s="258">
        <v>0</v>
      </c>
      <c r="BA27" s="314">
        <v>654</v>
      </c>
      <c r="BB27" s="314">
        <v>0</v>
      </c>
      <c r="BC27" s="258">
        <v>0</v>
      </c>
      <c r="BD27" s="258">
        <v>0</v>
      </c>
      <c r="BE27" s="314">
        <v>0</v>
      </c>
      <c r="BF27" s="314">
        <v>0</v>
      </c>
      <c r="BG27" s="258">
        <v>0</v>
      </c>
      <c r="BH27" s="258">
        <v>0</v>
      </c>
      <c r="BI27" s="314">
        <v>154</v>
      </c>
      <c r="BJ27" s="258">
        <v>4.24</v>
      </c>
      <c r="BK27" s="314">
        <v>0</v>
      </c>
      <c r="BL27" s="314">
        <v>9062</v>
      </c>
      <c r="BM27" s="258">
        <v>30</v>
      </c>
      <c r="BN27" s="258">
        <v>0</v>
      </c>
      <c r="BO27" s="314">
        <v>0</v>
      </c>
      <c r="BP27" s="314">
        <v>0</v>
      </c>
      <c r="BQ27" s="258">
        <v>0</v>
      </c>
      <c r="BR27" s="258">
        <v>0</v>
      </c>
      <c r="BS27" s="314">
        <v>0</v>
      </c>
      <c r="BT27" s="314">
        <v>0</v>
      </c>
      <c r="BU27" s="258">
        <v>0</v>
      </c>
      <c r="BV27" s="258">
        <v>0</v>
      </c>
      <c r="BW27" s="314">
        <v>0</v>
      </c>
      <c r="BX27" s="314">
        <v>0</v>
      </c>
      <c r="BY27" s="258">
        <v>0</v>
      </c>
      <c r="BZ27" s="258">
        <v>0</v>
      </c>
      <c r="CA27" s="314">
        <v>0</v>
      </c>
      <c r="CB27" s="258">
        <v>0</v>
      </c>
      <c r="CC27" s="314">
        <v>0</v>
      </c>
      <c r="CD27" s="314">
        <v>0</v>
      </c>
      <c r="CE27" s="258">
        <v>0</v>
      </c>
      <c r="CF27" s="258">
        <v>0</v>
      </c>
      <c r="CG27" s="314">
        <v>0</v>
      </c>
      <c r="CH27" s="314">
        <v>0</v>
      </c>
      <c r="CI27" s="258">
        <v>0</v>
      </c>
      <c r="CJ27" s="258">
        <v>0</v>
      </c>
      <c r="CK27" s="314">
        <v>0</v>
      </c>
      <c r="CL27" s="258">
        <v>0</v>
      </c>
      <c r="CM27" s="314">
        <v>0</v>
      </c>
      <c r="CN27" s="314">
        <v>0</v>
      </c>
      <c r="CO27" s="258">
        <v>0</v>
      </c>
      <c r="CP27" s="258">
        <v>0</v>
      </c>
      <c r="CQ27" s="314">
        <v>0</v>
      </c>
      <c r="CR27" s="314">
        <v>0</v>
      </c>
      <c r="CS27" s="258">
        <v>0</v>
      </c>
      <c r="CT27" s="258">
        <v>0</v>
      </c>
      <c r="CU27" s="314">
        <v>0</v>
      </c>
      <c r="CV27" s="258">
        <v>0</v>
      </c>
      <c r="CW27" s="314">
        <v>0</v>
      </c>
      <c r="CX27" s="314">
        <v>0</v>
      </c>
      <c r="CY27" s="258">
        <v>0</v>
      </c>
      <c r="CZ27" s="258">
        <v>0</v>
      </c>
      <c r="DA27" s="314">
        <v>0</v>
      </c>
      <c r="DB27" s="314">
        <v>0</v>
      </c>
      <c r="DC27" s="258">
        <v>0</v>
      </c>
      <c r="DD27" s="258">
        <v>0</v>
      </c>
      <c r="DE27" s="314">
        <v>0</v>
      </c>
      <c r="DF27" s="258">
        <v>0</v>
      </c>
      <c r="DG27" s="314">
        <v>0</v>
      </c>
      <c r="DH27" s="314">
        <v>0</v>
      </c>
      <c r="DI27" s="258">
        <v>0</v>
      </c>
      <c r="DJ27" s="258">
        <v>0</v>
      </c>
      <c r="DK27" s="314">
        <v>0</v>
      </c>
      <c r="DL27" s="314">
        <v>0</v>
      </c>
      <c r="DM27" s="258">
        <v>0</v>
      </c>
      <c r="DN27" s="258">
        <v>0</v>
      </c>
      <c r="DO27" s="314">
        <v>0</v>
      </c>
      <c r="DP27" s="258">
        <v>0</v>
      </c>
      <c r="DQ27" s="314">
        <v>0</v>
      </c>
      <c r="DR27" s="314">
        <v>0</v>
      </c>
      <c r="DS27" s="258">
        <v>0</v>
      </c>
      <c r="DT27" s="258">
        <v>0</v>
      </c>
      <c r="DU27" s="314">
        <v>0</v>
      </c>
      <c r="DV27" s="314">
        <v>0</v>
      </c>
      <c r="DW27" s="258">
        <v>0</v>
      </c>
      <c r="DX27" s="258">
        <v>0</v>
      </c>
      <c r="DY27" s="314">
        <v>0</v>
      </c>
      <c r="DZ27" s="258">
        <v>0</v>
      </c>
      <c r="EA27" s="314">
        <v>0</v>
      </c>
      <c r="EB27" s="314">
        <v>0</v>
      </c>
      <c r="EC27" s="258">
        <v>0</v>
      </c>
      <c r="ED27" s="258">
        <v>0</v>
      </c>
      <c r="EE27" s="314">
        <v>0</v>
      </c>
      <c r="EF27" s="314">
        <v>0</v>
      </c>
      <c r="EG27" s="258">
        <v>0</v>
      </c>
      <c r="EH27" s="258">
        <v>0</v>
      </c>
      <c r="EI27" s="258">
        <v>0</v>
      </c>
      <c r="EJ27" s="314">
        <v>0</v>
      </c>
      <c r="EK27" s="258">
        <v>0</v>
      </c>
      <c r="EL27" s="314">
        <v>0</v>
      </c>
      <c r="EM27" s="314">
        <v>0</v>
      </c>
      <c r="EN27" s="258">
        <v>0</v>
      </c>
      <c r="EO27" s="258">
        <v>0</v>
      </c>
      <c r="EP27" s="314">
        <v>0</v>
      </c>
      <c r="EQ27" s="314">
        <v>0</v>
      </c>
      <c r="ER27" s="258">
        <v>0</v>
      </c>
      <c r="ES27" s="314">
        <v>0</v>
      </c>
      <c r="ET27" s="258">
        <v>0</v>
      </c>
      <c r="EU27" s="314">
        <v>0</v>
      </c>
      <c r="EV27" s="258">
        <v>0</v>
      </c>
      <c r="EW27" s="314">
        <v>0</v>
      </c>
      <c r="EX27" s="314">
        <v>0</v>
      </c>
      <c r="EY27" s="258">
        <v>0</v>
      </c>
      <c r="EZ27" s="258">
        <v>0</v>
      </c>
      <c r="FA27" s="314">
        <v>0</v>
      </c>
      <c r="FB27" s="314">
        <v>0</v>
      </c>
      <c r="FC27" s="258">
        <v>0</v>
      </c>
      <c r="FD27" s="258">
        <v>0</v>
      </c>
      <c r="FE27" s="314">
        <v>0</v>
      </c>
      <c r="FF27" s="314">
        <v>0</v>
      </c>
      <c r="FG27" s="258">
        <v>0</v>
      </c>
      <c r="FH27" s="314">
        <v>0</v>
      </c>
      <c r="FI27" s="314">
        <v>0</v>
      </c>
      <c r="FJ27" s="258">
        <v>0</v>
      </c>
      <c r="FK27" s="258">
        <v>0</v>
      </c>
      <c r="FL27" s="314">
        <v>0</v>
      </c>
      <c r="FM27" s="314">
        <v>0</v>
      </c>
      <c r="FN27" s="258">
        <v>0</v>
      </c>
      <c r="FO27" s="258">
        <v>0</v>
      </c>
      <c r="FP27" s="314">
        <v>0</v>
      </c>
      <c r="FQ27" s="258">
        <v>0</v>
      </c>
      <c r="FR27" s="314">
        <v>0</v>
      </c>
      <c r="FS27" s="314"/>
      <c r="FT27" s="258">
        <v>0</v>
      </c>
      <c r="FU27" s="258">
        <v>0</v>
      </c>
      <c r="FV27" s="314">
        <v>0</v>
      </c>
      <c r="FW27" s="314">
        <v>0</v>
      </c>
      <c r="FX27" s="258">
        <v>0</v>
      </c>
      <c r="FY27" s="258">
        <v>0</v>
      </c>
      <c r="FZ27" s="314">
        <v>0</v>
      </c>
      <c r="GA27" s="314">
        <v>0</v>
      </c>
      <c r="GB27" s="258">
        <v>0</v>
      </c>
      <c r="GC27" s="258">
        <v>0</v>
      </c>
    </row>
    <row r="28" spans="1:210" x14ac:dyDescent="0.3">
      <c r="A28" s="85"/>
      <c r="B28" s="86"/>
      <c r="C28" s="86"/>
      <c r="D28" s="87"/>
      <c r="E28" s="86"/>
      <c r="F28" s="86"/>
      <c r="G28" s="257"/>
      <c r="H28" s="257"/>
      <c r="I28" s="257"/>
      <c r="J28" s="258"/>
      <c r="K28" s="259"/>
      <c r="L28" s="259"/>
      <c r="M28" s="258"/>
      <c r="N28" s="258"/>
      <c r="O28" s="259"/>
      <c r="P28" s="259"/>
      <c r="Q28" s="258"/>
      <c r="R28" s="258"/>
      <c r="S28" s="259"/>
      <c r="T28" s="258"/>
      <c r="U28" s="259"/>
      <c r="V28" s="259"/>
      <c r="W28" s="258"/>
      <c r="X28" s="258"/>
      <c r="Y28" s="259"/>
      <c r="Z28" s="258"/>
      <c r="AA28" s="259"/>
      <c r="AB28" s="259"/>
      <c r="AC28" s="258"/>
      <c r="AD28" s="258"/>
      <c r="AE28" s="259"/>
      <c r="AF28" s="258"/>
      <c r="AG28" s="259"/>
      <c r="AH28" s="259"/>
      <c r="AI28" s="258"/>
      <c r="AJ28" s="258"/>
      <c r="AK28" s="259"/>
      <c r="AL28" s="259"/>
      <c r="AM28" s="258"/>
      <c r="AN28" s="258"/>
      <c r="AO28" s="259"/>
      <c r="AP28" s="258"/>
      <c r="AQ28" s="259"/>
      <c r="AR28" s="259"/>
      <c r="AS28" s="258"/>
      <c r="AT28" s="258"/>
      <c r="AU28" s="259"/>
      <c r="AV28" s="259"/>
      <c r="AW28" s="258"/>
      <c r="AX28" s="258"/>
      <c r="AY28" s="259"/>
      <c r="AZ28" s="258"/>
      <c r="BA28" s="259"/>
      <c r="BB28" s="259"/>
      <c r="BC28" s="258"/>
      <c r="BD28" s="258"/>
      <c r="BE28" s="259"/>
      <c r="BF28" s="259"/>
      <c r="BG28" s="258"/>
      <c r="BH28" s="258"/>
      <c r="BI28" s="259"/>
      <c r="BJ28" s="258"/>
      <c r="BK28" s="259"/>
      <c r="BL28" s="259"/>
      <c r="BM28" s="258"/>
      <c r="BN28" s="258"/>
      <c r="BO28" s="259"/>
      <c r="BP28" s="259"/>
      <c r="BQ28" s="258"/>
      <c r="BR28" s="258"/>
      <c r="BS28" s="259"/>
      <c r="BT28" s="259"/>
      <c r="BU28" s="258"/>
      <c r="BV28" s="258"/>
      <c r="BW28" s="259"/>
      <c r="BX28" s="259"/>
      <c r="BY28" s="258"/>
      <c r="BZ28" s="258"/>
      <c r="CA28" s="259"/>
      <c r="CB28" s="258"/>
      <c r="CC28" s="259"/>
      <c r="CD28" s="259"/>
      <c r="CE28" s="258"/>
      <c r="CF28" s="258"/>
      <c r="CG28" s="259"/>
      <c r="CH28" s="259"/>
      <c r="CI28" s="258"/>
      <c r="CJ28" s="258"/>
      <c r="CK28" s="259"/>
      <c r="CL28" s="258"/>
      <c r="CM28" s="259"/>
      <c r="CN28" s="259"/>
      <c r="CO28" s="258"/>
      <c r="CP28" s="258"/>
      <c r="CQ28" s="259"/>
      <c r="CR28" s="259"/>
      <c r="CS28" s="258"/>
      <c r="CT28" s="258"/>
      <c r="CU28" s="259"/>
      <c r="CV28" s="258"/>
      <c r="CW28" s="259"/>
      <c r="CX28" s="259"/>
      <c r="CY28" s="258"/>
      <c r="CZ28" s="258"/>
      <c r="DA28" s="259"/>
      <c r="DB28" s="259"/>
      <c r="DC28" s="258"/>
      <c r="DD28" s="258"/>
      <c r="DE28" s="259"/>
      <c r="DF28" s="258"/>
      <c r="DG28" s="259"/>
      <c r="DH28" s="259"/>
      <c r="DI28" s="258"/>
      <c r="DJ28" s="258"/>
      <c r="DK28" s="259"/>
      <c r="DL28" s="259"/>
      <c r="DM28" s="258"/>
      <c r="DN28" s="258"/>
      <c r="DO28" s="259"/>
      <c r="DP28" s="258"/>
      <c r="DQ28" s="259"/>
      <c r="DR28" s="259"/>
      <c r="DS28" s="258"/>
      <c r="DT28" s="258"/>
      <c r="DU28" s="259"/>
      <c r="DV28" s="259"/>
      <c r="DW28" s="258"/>
      <c r="DX28" s="258"/>
      <c r="DY28" s="259"/>
      <c r="DZ28" s="258"/>
      <c r="EA28" s="259"/>
      <c r="EB28" s="259"/>
      <c r="EC28" s="258"/>
      <c r="ED28" s="258"/>
      <c r="EE28" s="259"/>
      <c r="EF28" s="259"/>
      <c r="EG28" s="258"/>
      <c r="EH28" s="258"/>
      <c r="EI28" s="258"/>
      <c r="EJ28" s="259"/>
      <c r="EK28" s="258"/>
      <c r="EL28" s="259"/>
      <c r="EM28" s="259"/>
      <c r="EN28" s="258"/>
      <c r="EO28" s="258"/>
      <c r="EP28" s="259"/>
      <c r="EQ28" s="259"/>
      <c r="ER28" s="258"/>
      <c r="ES28" s="259"/>
      <c r="ET28" s="258"/>
      <c r="EU28" s="259"/>
      <c r="EV28" s="258"/>
      <c r="EW28" s="259"/>
      <c r="EX28" s="259"/>
      <c r="EY28" s="258"/>
      <c r="EZ28" s="258"/>
      <c r="FA28" s="259"/>
      <c r="FB28" s="259"/>
      <c r="FC28" s="258"/>
      <c r="FD28" s="258"/>
      <c r="FE28" s="259"/>
      <c r="FF28" s="259"/>
      <c r="FG28" s="258"/>
      <c r="FH28" s="259"/>
      <c r="FI28" s="259"/>
      <c r="FJ28" s="258"/>
      <c r="FK28" s="258"/>
      <c r="FL28" s="259"/>
      <c r="FM28" s="259"/>
      <c r="FN28" s="258"/>
      <c r="FO28" s="258"/>
      <c r="FP28" s="259"/>
      <c r="FQ28" s="258"/>
      <c r="FR28" s="259"/>
      <c r="FS28" s="259"/>
      <c r="FT28" s="258"/>
      <c r="FU28" s="258"/>
      <c r="FV28" s="259"/>
      <c r="FW28" s="259"/>
      <c r="FX28" s="258"/>
      <c r="FY28" s="258"/>
      <c r="FZ28" s="259"/>
      <c r="GA28" s="259"/>
      <c r="GB28" s="258"/>
      <c r="GC28" s="258"/>
    </row>
    <row r="29" spans="1:210" x14ac:dyDescent="0.3">
      <c r="A29" s="85"/>
      <c r="B29" s="86"/>
      <c r="C29" s="86"/>
      <c r="D29" s="87"/>
      <c r="E29" s="86"/>
      <c r="F29" s="86"/>
      <c r="G29" s="257"/>
      <c r="H29" s="257"/>
      <c r="I29" s="257"/>
      <c r="J29" s="258"/>
      <c r="K29" s="259"/>
      <c r="L29" s="259"/>
      <c r="M29" s="258"/>
      <c r="N29" s="258"/>
      <c r="O29" s="259"/>
      <c r="P29" s="259"/>
      <c r="Q29" s="258"/>
      <c r="R29" s="258"/>
      <c r="S29" s="259"/>
      <c r="T29" s="258"/>
      <c r="U29" s="259"/>
      <c r="V29" s="259"/>
      <c r="W29" s="258"/>
      <c r="X29" s="258"/>
      <c r="Y29" s="259"/>
      <c r="Z29" s="258"/>
      <c r="AA29" s="259"/>
      <c r="AB29" s="259"/>
      <c r="AC29" s="258"/>
      <c r="AD29" s="258"/>
      <c r="AE29" s="259"/>
      <c r="AF29" s="258"/>
      <c r="AG29" s="259"/>
      <c r="AH29" s="259"/>
      <c r="AI29" s="258"/>
      <c r="AJ29" s="258"/>
      <c r="AK29" s="259"/>
      <c r="AL29" s="259"/>
      <c r="AM29" s="258"/>
      <c r="AN29" s="258"/>
      <c r="AO29" s="259"/>
      <c r="AP29" s="258"/>
      <c r="AQ29" s="259"/>
      <c r="AR29" s="259"/>
      <c r="AS29" s="258"/>
      <c r="AT29" s="258"/>
      <c r="AU29" s="259"/>
      <c r="AV29" s="259"/>
      <c r="AW29" s="258"/>
      <c r="AX29" s="258"/>
      <c r="AY29" s="259"/>
      <c r="AZ29" s="258"/>
      <c r="BA29" s="259"/>
      <c r="BB29" s="259"/>
      <c r="BC29" s="258"/>
      <c r="BD29" s="258"/>
      <c r="BE29" s="259"/>
      <c r="BF29" s="259"/>
      <c r="BG29" s="258"/>
      <c r="BH29" s="258"/>
      <c r="BI29" s="259"/>
      <c r="BJ29" s="258"/>
      <c r="BK29" s="259"/>
      <c r="BL29" s="259"/>
      <c r="BM29" s="258"/>
      <c r="BN29" s="258"/>
      <c r="BO29" s="259"/>
      <c r="BP29" s="259"/>
      <c r="BQ29" s="258"/>
      <c r="BR29" s="258"/>
      <c r="BS29" s="259"/>
      <c r="BT29" s="259"/>
      <c r="BU29" s="258"/>
      <c r="BV29" s="258"/>
      <c r="BW29" s="259"/>
      <c r="BX29" s="259"/>
      <c r="BY29" s="258"/>
      <c r="BZ29" s="258"/>
      <c r="CA29" s="259"/>
      <c r="CB29" s="258"/>
      <c r="CC29" s="259"/>
      <c r="CD29" s="259"/>
      <c r="CE29" s="258"/>
      <c r="CF29" s="258"/>
      <c r="CG29" s="259"/>
      <c r="CH29" s="259"/>
      <c r="CI29" s="258"/>
      <c r="CJ29" s="258"/>
      <c r="CK29" s="259"/>
      <c r="CL29" s="258"/>
      <c r="CM29" s="259"/>
      <c r="CN29" s="259"/>
      <c r="CO29" s="258"/>
      <c r="CP29" s="258"/>
      <c r="CQ29" s="259"/>
      <c r="CR29" s="259"/>
      <c r="CS29" s="258"/>
      <c r="CT29" s="258"/>
      <c r="CU29" s="259"/>
      <c r="CV29" s="258"/>
      <c r="CW29" s="259"/>
      <c r="CX29" s="259"/>
      <c r="CY29" s="258"/>
      <c r="CZ29" s="258"/>
      <c r="DA29" s="259"/>
      <c r="DB29" s="259"/>
      <c r="DC29" s="258"/>
      <c r="DD29" s="258"/>
      <c r="DE29" s="259"/>
      <c r="DF29" s="258"/>
      <c r="DG29" s="259"/>
      <c r="DH29" s="259"/>
      <c r="DI29" s="258"/>
      <c r="DJ29" s="258"/>
      <c r="DK29" s="259"/>
      <c r="DL29" s="259"/>
      <c r="DM29" s="258"/>
      <c r="DN29" s="258"/>
      <c r="DO29" s="259"/>
      <c r="DP29" s="258"/>
      <c r="DQ29" s="259"/>
      <c r="DR29" s="259"/>
      <c r="DS29" s="258"/>
      <c r="DT29" s="258"/>
      <c r="DU29" s="259"/>
      <c r="DV29" s="259"/>
      <c r="DW29" s="258"/>
      <c r="DX29" s="258"/>
      <c r="DY29" s="259"/>
      <c r="DZ29" s="258"/>
      <c r="EA29" s="259"/>
      <c r="EB29" s="259"/>
      <c r="EC29" s="258"/>
      <c r="ED29" s="258"/>
      <c r="EE29" s="259"/>
      <c r="EF29" s="259"/>
      <c r="EG29" s="258"/>
      <c r="EH29" s="258"/>
      <c r="EI29" s="258"/>
      <c r="EJ29" s="259"/>
      <c r="EK29" s="258"/>
      <c r="EL29" s="259"/>
      <c r="EM29" s="259"/>
      <c r="EN29" s="258"/>
      <c r="EO29" s="258"/>
      <c r="EP29" s="259"/>
      <c r="EQ29" s="259"/>
      <c r="ER29" s="258"/>
      <c r="ES29" s="259"/>
      <c r="ET29" s="258"/>
      <c r="EU29" s="259"/>
      <c r="EV29" s="258"/>
      <c r="EW29" s="259"/>
      <c r="EX29" s="259"/>
      <c r="EY29" s="258"/>
      <c r="EZ29" s="258"/>
      <c r="FA29" s="259"/>
      <c r="FB29" s="259"/>
      <c r="FC29" s="258"/>
      <c r="FD29" s="258"/>
      <c r="FE29" s="259"/>
      <c r="FF29" s="259"/>
      <c r="FG29" s="258"/>
      <c r="FH29" s="259"/>
      <c r="FI29" s="259"/>
      <c r="FJ29" s="258"/>
      <c r="FK29" s="258"/>
      <c r="FL29" s="259"/>
      <c r="FM29" s="259"/>
      <c r="FN29" s="258"/>
      <c r="FO29" s="258"/>
      <c r="FP29" s="259"/>
      <c r="FQ29" s="258"/>
      <c r="FR29" s="259"/>
      <c r="FS29" s="259"/>
      <c r="FT29" s="258"/>
      <c r="FU29" s="258"/>
      <c r="FV29" s="259"/>
      <c r="FW29" s="259"/>
      <c r="FX29" s="258"/>
      <c r="FY29" s="258"/>
      <c r="FZ29" s="259"/>
      <c r="GA29" s="259"/>
      <c r="GB29" s="258"/>
      <c r="GC29" s="258"/>
    </row>
    <row r="30" spans="1:210" x14ac:dyDescent="0.3">
      <c r="A30" s="85"/>
      <c r="B30" s="86"/>
      <c r="C30" s="86"/>
      <c r="D30" s="87"/>
      <c r="E30" s="86"/>
      <c r="F30" s="86"/>
      <c r="G30" s="257"/>
      <c r="H30" s="257"/>
      <c r="I30" s="257"/>
      <c r="J30" s="258"/>
      <c r="K30" s="259"/>
      <c r="L30" s="259"/>
      <c r="M30" s="258"/>
      <c r="N30" s="258"/>
      <c r="O30" s="259"/>
      <c r="P30" s="259"/>
      <c r="Q30" s="258"/>
      <c r="R30" s="258"/>
      <c r="S30" s="259"/>
      <c r="T30" s="258"/>
      <c r="U30" s="259"/>
      <c r="V30" s="259"/>
      <c r="W30" s="258"/>
      <c r="X30" s="258"/>
      <c r="Y30" s="259"/>
      <c r="Z30" s="258"/>
      <c r="AA30" s="259"/>
      <c r="AB30" s="259"/>
      <c r="AC30" s="258"/>
      <c r="AD30" s="258"/>
      <c r="AE30" s="259"/>
      <c r="AF30" s="258"/>
      <c r="AG30" s="259"/>
      <c r="AH30" s="259"/>
      <c r="AI30" s="258"/>
      <c r="AJ30" s="258"/>
      <c r="AK30" s="259"/>
      <c r="AL30" s="259"/>
      <c r="AM30" s="258"/>
      <c r="AN30" s="258"/>
      <c r="AO30" s="259"/>
      <c r="AP30" s="258"/>
      <c r="AQ30" s="259"/>
      <c r="AR30" s="259"/>
      <c r="AS30" s="258"/>
      <c r="AT30" s="258"/>
      <c r="AU30" s="259"/>
      <c r="AV30" s="259"/>
      <c r="AW30" s="258"/>
      <c r="AX30" s="258"/>
      <c r="AY30" s="259"/>
      <c r="AZ30" s="258"/>
      <c r="BA30" s="259"/>
      <c r="BB30" s="259"/>
      <c r="BC30" s="258"/>
      <c r="BD30" s="258"/>
      <c r="BE30" s="259"/>
      <c r="BF30" s="259"/>
      <c r="BG30" s="258"/>
      <c r="BH30" s="258"/>
      <c r="BI30" s="259"/>
      <c r="BJ30" s="258"/>
      <c r="BK30" s="259"/>
      <c r="BL30" s="259"/>
      <c r="BM30" s="258"/>
      <c r="BN30" s="258"/>
      <c r="BO30" s="259"/>
      <c r="BP30" s="259"/>
      <c r="BQ30" s="258"/>
      <c r="BR30" s="258"/>
      <c r="BS30" s="259"/>
      <c r="BT30" s="259"/>
      <c r="BU30" s="258"/>
      <c r="BV30" s="258"/>
      <c r="BW30" s="259"/>
      <c r="BX30" s="259"/>
      <c r="BY30" s="258"/>
      <c r="BZ30" s="258"/>
      <c r="CA30" s="259"/>
      <c r="CB30" s="258"/>
      <c r="CC30" s="259"/>
      <c r="CD30" s="259"/>
      <c r="CE30" s="258"/>
      <c r="CF30" s="258"/>
      <c r="CG30" s="259"/>
      <c r="CH30" s="259"/>
      <c r="CI30" s="258"/>
      <c r="CJ30" s="258"/>
      <c r="CK30" s="259"/>
      <c r="CL30" s="258"/>
      <c r="CM30" s="259"/>
      <c r="CN30" s="259"/>
      <c r="CO30" s="258"/>
      <c r="CP30" s="258"/>
      <c r="CQ30" s="259"/>
      <c r="CR30" s="259"/>
      <c r="CS30" s="258"/>
      <c r="CT30" s="258"/>
      <c r="CU30" s="259"/>
      <c r="CV30" s="258"/>
      <c r="CW30" s="259"/>
      <c r="CX30" s="259"/>
      <c r="CY30" s="258"/>
      <c r="CZ30" s="258"/>
      <c r="DA30" s="259"/>
      <c r="DB30" s="259"/>
      <c r="DC30" s="258"/>
      <c r="DD30" s="258"/>
      <c r="DE30" s="259"/>
      <c r="DF30" s="258"/>
      <c r="DG30" s="259"/>
      <c r="DH30" s="259"/>
      <c r="DI30" s="258"/>
      <c r="DJ30" s="258"/>
      <c r="DK30" s="259"/>
      <c r="DL30" s="259"/>
      <c r="DM30" s="258"/>
      <c r="DN30" s="258"/>
      <c r="DO30" s="259"/>
      <c r="DP30" s="258"/>
      <c r="DQ30" s="259"/>
      <c r="DR30" s="259"/>
      <c r="DS30" s="258"/>
      <c r="DT30" s="258"/>
      <c r="DU30" s="259"/>
      <c r="DV30" s="259"/>
      <c r="DW30" s="258"/>
      <c r="DX30" s="258"/>
      <c r="DY30" s="259"/>
      <c r="DZ30" s="258"/>
      <c r="EA30" s="259"/>
      <c r="EB30" s="259"/>
      <c r="EC30" s="258"/>
      <c r="ED30" s="258"/>
      <c r="EE30" s="259"/>
      <c r="EF30" s="259"/>
      <c r="EG30" s="258"/>
      <c r="EH30" s="258"/>
      <c r="EI30" s="258"/>
      <c r="EJ30" s="259"/>
      <c r="EK30" s="258"/>
      <c r="EL30" s="259"/>
      <c r="EM30" s="259"/>
      <c r="EN30" s="258"/>
      <c r="EO30" s="258"/>
      <c r="EP30" s="259"/>
      <c r="EQ30" s="259"/>
      <c r="ER30" s="258"/>
      <c r="ES30" s="259"/>
      <c r="ET30" s="258"/>
      <c r="EU30" s="259"/>
      <c r="EV30" s="258"/>
      <c r="EW30" s="259"/>
      <c r="EX30" s="259"/>
      <c r="EY30" s="258"/>
      <c r="EZ30" s="258"/>
      <c r="FA30" s="259"/>
      <c r="FB30" s="259"/>
      <c r="FC30" s="258"/>
      <c r="FD30" s="258"/>
      <c r="FE30" s="259"/>
      <c r="FF30" s="259"/>
      <c r="FG30" s="258"/>
      <c r="FH30" s="259"/>
      <c r="FI30" s="259"/>
      <c r="FJ30" s="258"/>
      <c r="FK30" s="258"/>
      <c r="FL30" s="259"/>
      <c r="FM30" s="259"/>
      <c r="FN30" s="258"/>
      <c r="FO30" s="258"/>
      <c r="FP30" s="259"/>
      <c r="FQ30" s="258"/>
      <c r="FR30" s="259"/>
      <c r="FS30" s="259"/>
      <c r="FT30" s="258"/>
      <c r="FU30" s="258"/>
      <c r="FV30" s="259"/>
      <c r="FW30" s="259"/>
      <c r="FX30" s="258"/>
      <c r="FY30" s="258"/>
      <c r="FZ30" s="259"/>
      <c r="GA30" s="259"/>
      <c r="GB30" s="258"/>
      <c r="GC30" s="258"/>
    </row>
    <row r="31" spans="1:210" x14ac:dyDescent="0.3">
      <c r="A31" s="85"/>
      <c r="B31" s="86"/>
      <c r="C31" s="86"/>
      <c r="D31" s="87"/>
      <c r="E31" s="86"/>
      <c r="F31" s="86"/>
      <c r="G31" s="257"/>
      <c r="H31" s="257"/>
      <c r="I31" s="257"/>
      <c r="J31" s="258"/>
      <c r="K31" s="259"/>
      <c r="L31" s="259"/>
      <c r="M31" s="258"/>
      <c r="N31" s="258"/>
      <c r="O31" s="259"/>
      <c r="P31" s="259"/>
      <c r="Q31" s="258"/>
      <c r="R31" s="258"/>
      <c r="S31" s="259"/>
      <c r="T31" s="258"/>
      <c r="U31" s="259"/>
      <c r="V31" s="259"/>
      <c r="W31" s="258"/>
      <c r="X31" s="258"/>
      <c r="Y31" s="259"/>
      <c r="Z31" s="258"/>
      <c r="AA31" s="259"/>
      <c r="AB31" s="259"/>
      <c r="AC31" s="258"/>
      <c r="AD31" s="258"/>
      <c r="AE31" s="259"/>
      <c r="AF31" s="258"/>
      <c r="AG31" s="259"/>
      <c r="AH31" s="259"/>
      <c r="AI31" s="258"/>
      <c r="AJ31" s="258"/>
      <c r="AK31" s="259"/>
      <c r="AL31" s="259"/>
      <c r="AM31" s="258"/>
      <c r="AN31" s="258"/>
      <c r="AO31" s="259"/>
      <c r="AP31" s="258"/>
      <c r="AQ31" s="259"/>
      <c r="AR31" s="259"/>
      <c r="AS31" s="258"/>
      <c r="AT31" s="258"/>
      <c r="AU31" s="259"/>
      <c r="AV31" s="259"/>
      <c r="AW31" s="258"/>
      <c r="AX31" s="258"/>
      <c r="AY31" s="259"/>
      <c r="AZ31" s="258"/>
      <c r="BA31" s="259"/>
      <c r="BB31" s="259"/>
      <c r="BC31" s="258"/>
      <c r="BD31" s="258"/>
      <c r="BE31" s="259"/>
      <c r="BF31" s="259"/>
      <c r="BG31" s="258"/>
      <c r="BH31" s="258"/>
      <c r="BI31" s="259"/>
      <c r="BJ31" s="258"/>
      <c r="BK31" s="259"/>
      <c r="BL31" s="259"/>
      <c r="BM31" s="258"/>
      <c r="BN31" s="258"/>
      <c r="BO31" s="259"/>
      <c r="BP31" s="259"/>
      <c r="BQ31" s="258"/>
      <c r="BR31" s="258"/>
      <c r="BS31" s="259"/>
      <c r="BT31" s="259"/>
      <c r="BU31" s="258"/>
      <c r="BV31" s="258"/>
      <c r="BW31" s="259"/>
      <c r="BX31" s="259"/>
      <c r="BY31" s="258"/>
      <c r="BZ31" s="258"/>
      <c r="CA31" s="259"/>
      <c r="CB31" s="258"/>
      <c r="CC31" s="259"/>
      <c r="CD31" s="259"/>
      <c r="CE31" s="258"/>
      <c r="CF31" s="258"/>
      <c r="CG31" s="259"/>
      <c r="CH31" s="259"/>
      <c r="CI31" s="258"/>
      <c r="CJ31" s="258"/>
      <c r="CK31" s="259"/>
      <c r="CL31" s="258"/>
      <c r="CM31" s="259"/>
      <c r="CN31" s="259"/>
      <c r="CO31" s="258"/>
      <c r="CP31" s="258"/>
      <c r="CQ31" s="259"/>
      <c r="CR31" s="259"/>
      <c r="CS31" s="258"/>
      <c r="CT31" s="258"/>
      <c r="CU31" s="259"/>
      <c r="CV31" s="258"/>
      <c r="CW31" s="259"/>
      <c r="CX31" s="259"/>
      <c r="CY31" s="258"/>
      <c r="CZ31" s="258"/>
      <c r="DA31" s="259"/>
      <c r="DB31" s="259"/>
      <c r="DC31" s="258"/>
      <c r="DD31" s="258"/>
      <c r="DE31" s="259"/>
      <c r="DF31" s="258"/>
      <c r="DG31" s="259"/>
      <c r="DH31" s="259"/>
      <c r="DI31" s="258"/>
      <c r="DJ31" s="258"/>
      <c r="DK31" s="259"/>
      <c r="DL31" s="259"/>
      <c r="DM31" s="258"/>
      <c r="DN31" s="258"/>
      <c r="DO31" s="259"/>
      <c r="DP31" s="258"/>
      <c r="DQ31" s="259"/>
      <c r="DR31" s="259"/>
      <c r="DS31" s="258"/>
      <c r="DT31" s="258"/>
      <c r="DU31" s="259"/>
      <c r="DV31" s="259"/>
      <c r="DW31" s="258"/>
      <c r="DX31" s="258"/>
      <c r="DY31" s="259"/>
      <c r="DZ31" s="258"/>
      <c r="EA31" s="259"/>
      <c r="EB31" s="259"/>
      <c r="EC31" s="258"/>
      <c r="ED31" s="258"/>
      <c r="EE31" s="259"/>
      <c r="EF31" s="259"/>
      <c r="EG31" s="258"/>
      <c r="EH31" s="258"/>
      <c r="EI31" s="258"/>
      <c r="EJ31" s="259"/>
      <c r="EK31" s="258"/>
      <c r="EL31" s="259"/>
      <c r="EM31" s="259"/>
      <c r="EN31" s="258"/>
      <c r="EO31" s="258"/>
      <c r="EP31" s="259"/>
      <c r="EQ31" s="259"/>
      <c r="ER31" s="258"/>
      <c r="ES31" s="259"/>
      <c r="ET31" s="258"/>
      <c r="EU31" s="259"/>
      <c r="EV31" s="258"/>
      <c r="EW31" s="259"/>
      <c r="EX31" s="259"/>
      <c r="EY31" s="258"/>
      <c r="EZ31" s="258"/>
      <c r="FA31" s="259"/>
      <c r="FB31" s="259"/>
      <c r="FC31" s="258"/>
      <c r="FD31" s="258"/>
      <c r="FE31" s="259"/>
      <c r="FF31" s="259"/>
      <c r="FG31" s="258"/>
      <c r="FH31" s="259"/>
      <c r="FI31" s="259"/>
      <c r="FJ31" s="258"/>
      <c r="FK31" s="258"/>
      <c r="FL31" s="259"/>
      <c r="FM31" s="259"/>
      <c r="FN31" s="258"/>
      <c r="FO31" s="258"/>
      <c r="FP31" s="259"/>
      <c r="FQ31" s="258"/>
      <c r="FR31" s="259"/>
      <c r="FS31" s="259"/>
      <c r="FT31" s="258"/>
      <c r="FU31" s="258"/>
      <c r="FV31" s="259"/>
      <c r="FW31" s="259"/>
      <c r="FX31" s="258"/>
      <c r="FY31" s="258"/>
      <c r="FZ31" s="259"/>
      <c r="GA31" s="259"/>
      <c r="GB31" s="258"/>
      <c r="GC31" s="258"/>
    </row>
    <row r="32" spans="1:210" x14ac:dyDescent="0.3">
      <c r="A32" s="85"/>
      <c r="B32" s="86"/>
      <c r="C32" s="86"/>
      <c r="D32" s="87"/>
      <c r="E32" s="86"/>
      <c r="F32" s="86"/>
      <c r="G32" s="257"/>
      <c r="H32" s="257"/>
      <c r="I32" s="257"/>
      <c r="J32" s="258"/>
      <c r="K32" s="259"/>
      <c r="L32" s="259"/>
      <c r="M32" s="258"/>
      <c r="N32" s="258"/>
      <c r="O32" s="259"/>
      <c r="P32" s="259"/>
      <c r="Q32" s="258"/>
      <c r="R32" s="258"/>
      <c r="S32" s="259"/>
      <c r="T32" s="258"/>
      <c r="U32" s="259"/>
      <c r="V32" s="259"/>
      <c r="W32" s="258"/>
      <c r="X32" s="258"/>
      <c r="Y32" s="259"/>
      <c r="Z32" s="258"/>
      <c r="AA32" s="259"/>
      <c r="AB32" s="259"/>
      <c r="AC32" s="258"/>
      <c r="AD32" s="258"/>
      <c r="AE32" s="259"/>
      <c r="AF32" s="258"/>
      <c r="AG32" s="259"/>
      <c r="AH32" s="259"/>
      <c r="AI32" s="258"/>
      <c r="AJ32" s="258"/>
      <c r="AK32" s="259"/>
      <c r="AL32" s="259"/>
      <c r="AM32" s="258"/>
      <c r="AN32" s="258"/>
      <c r="AO32" s="259"/>
      <c r="AP32" s="258"/>
      <c r="AQ32" s="259"/>
      <c r="AR32" s="259"/>
      <c r="AS32" s="258"/>
      <c r="AT32" s="258"/>
      <c r="AU32" s="259"/>
      <c r="AV32" s="259"/>
      <c r="AW32" s="258"/>
      <c r="AX32" s="258"/>
      <c r="AY32" s="259"/>
      <c r="AZ32" s="258"/>
      <c r="BA32" s="259"/>
      <c r="BB32" s="259"/>
      <c r="BC32" s="258"/>
      <c r="BD32" s="258"/>
      <c r="BE32" s="259"/>
      <c r="BF32" s="259"/>
      <c r="BG32" s="258"/>
      <c r="BH32" s="258"/>
      <c r="BI32" s="259"/>
      <c r="BJ32" s="258"/>
      <c r="BK32" s="259"/>
      <c r="BL32" s="259"/>
      <c r="BM32" s="258"/>
      <c r="BN32" s="258"/>
      <c r="BO32" s="259"/>
      <c r="BP32" s="259"/>
      <c r="BQ32" s="258"/>
      <c r="BR32" s="258"/>
      <c r="BS32" s="259"/>
      <c r="BT32" s="259"/>
      <c r="BU32" s="258"/>
      <c r="BV32" s="258"/>
      <c r="BW32" s="259"/>
      <c r="BX32" s="259"/>
      <c r="BY32" s="258"/>
      <c r="BZ32" s="258"/>
      <c r="CA32" s="259"/>
      <c r="CB32" s="258"/>
      <c r="CC32" s="259"/>
      <c r="CD32" s="259"/>
      <c r="CE32" s="258"/>
      <c r="CF32" s="258"/>
      <c r="CG32" s="259"/>
      <c r="CH32" s="259"/>
      <c r="CI32" s="258"/>
      <c r="CJ32" s="258"/>
      <c r="CK32" s="259"/>
      <c r="CL32" s="258"/>
      <c r="CM32" s="259"/>
      <c r="CN32" s="259"/>
      <c r="CO32" s="258"/>
      <c r="CP32" s="258"/>
      <c r="CQ32" s="259"/>
      <c r="CR32" s="259"/>
      <c r="CS32" s="258"/>
      <c r="CT32" s="258"/>
      <c r="CU32" s="259"/>
      <c r="CV32" s="258"/>
      <c r="CW32" s="259"/>
      <c r="CX32" s="259"/>
      <c r="CY32" s="258"/>
      <c r="CZ32" s="258"/>
      <c r="DA32" s="259"/>
      <c r="DB32" s="259"/>
      <c r="DC32" s="258"/>
      <c r="DD32" s="258"/>
      <c r="DE32" s="259"/>
      <c r="DF32" s="258"/>
      <c r="DG32" s="259"/>
      <c r="DH32" s="259"/>
      <c r="DI32" s="258"/>
      <c r="DJ32" s="258"/>
      <c r="DK32" s="259"/>
      <c r="DL32" s="259"/>
      <c r="DM32" s="258"/>
      <c r="DN32" s="258"/>
      <c r="DO32" s="259"/>
      <c r="DP32" s="258"/>
      <c r="DQ32" s="259"/>
      <c r="DR32" s="259"/>
      <c r="DS32" s="258"/>
      <c r="DT32" s="258"/>
      <c r="DU32" s="259"/>
      <c r="DV32" s="259"/>
      <c r="DW32" s="258"/>
      <c r="DX32" s="258"/>
      <c r="DY32" s="259"/>
      <c r="DZ32" s="258"/>
      <c r="EA32" s="259"/>
      <c r="EB32" s="259"/>
      <c r="EC32" s="258"/>
      <c r="ED32" s="258"/>
      <c r="EE32" s="259"/>
      <c r="EF32" s="259"/>
      <c r="EG32" s="258"/>
      <c r="EH32" s="258"/>
      <c r="EI32" s="258"/>
      <c r="EJ32" s="259"/>
      <c r="EK32" s="258"/>
      <c r="EL32" s="259"/>
      <c r="EM32" s="259"/>
      <c r="EN32" s="258"/>
      <c r="EO32" s="258"/>
      <c r="EP32" s="259"/>
      <c r="EQ32" s="259"/>
      <c r="ER32" s="258"/>
      <c r="ES32" s="259"/>
      <c r="ET32" s="258"/>
      <c r="EU32" s="259"/>
      <c r="EV32" s="258"/>
      <c r="EW32" s="259"/>
      <c r="EX32" s="259"/>
      <c r="EY32" s="258"/>
      <c r="EZ32" s="258"/>
      <c r="FA32" s="259"/>
      <c r="FB32" s="259"/>
      <c r="FC32" s="258"/>
      <c r="FD32" s="258"/>
      <c r="FE32" s="259"/>
      <c r="FF32" s="259"/>
      <c r="FG32" s="258"/>
      <c r="FH32" s="259"/>
      <c r="FI32" s="259"/>
      <c r="FJ32" s="258"/>
      <c r="FK32" s="258"/>
      <c r="FL32" s="259"/>
      <c r="FM32" s="259"/>
      <c r="FN32" s="258"/>
      <c r="FO32" s="258"/>
      <c r="FP32" s="259"/>
      <c r="FQ32" s="258"/>
      <c r="FR32" s="259"/>
      <c r="FS32" s="259"/>
      <c r="FT32" s="258"/>
      <c r="FU32" s="258"/>
      <c r="FV32" s="259"/>
      <c r="FW32" s="259"/>
      <c r="FX32" s="258"/>
      <c r="FY32" s="258"/>
      <c r="FZ32" s="259"/>
      <c r="GA32" s="259"/>
      <c r="GB32" s="258"/>
      <c r="GC32" s="258"/>
    </row>
    <row r="33" spans="1:185" x14ac:dyDescent="0.3">
      <c r="A33" s="85"/>
      <c r="B33" s="86"/>
      <c r="C33" s="86"/>
      <c r="D33" s="87"/>
      <c r="E33" s="86"/>
      <c r="F33" s="86"/>
      <c r="G33" s="257"/>
      <c r="H33" s="257"/>
      <c r="I33" s="257"/>
      <c r="J33" s="258"/>
      <c r="K33" s="259"/>
      <c r="L33" s="259"/>
      <c r="M33" s="258"/>
      <c r="N33" s="258"/>
      <c r="O33" s="259"/>
      <c r="P33" s="259"/>
      <c r="Q33" s="258"/>
      <c r="R33" s="258"/>
      <c r="S33" s="259"/>
      <c r="T33" s="258"/>
      <c r="U33" s="259"/>
      <c r="V33" s="259"/>
      <c r="W33" s="258"/>
      <c r="X33" s="258"/>
      <c r="Y33" s="259"/>
      <c r="Z33" s="258"/>
      <c r="AA33" s="259"/>
      <c r="AB33" s="259"/>
      <c r="AC33" s="258"/>
      <c r="AD33" s="258"/>
      <c r="AE33" s="259"/>
      <c r="AF33" s="258"/>
      <c r="AG33" s="259"/>
      <c r="AH33" s="259"/>
      <c r="AI33" s="258"/>
      <c r="AJ33" s="258"/>
      <c r="AK33" s="259"/>
      <c r="AL33" s="259"/>
      <c r="AM33" s="258"/>
      <c r="AN33" s="258"/>
      <c r="AO33" s="259"/>
      <c r="AP33" s="258"/>
      <c r="AQ33" s="259"/>
      <c r="AR33" s="259"/>
      <c r="AS33" s="258"/>
      <c r="AT33" s="258"/>
      <c r="AU33" s="259"/>
      <c r="AV33" s="259"/>
      <c r="AW33" s="258"/>
      <c r="AX33" s="258"/>
      <c r="AY33" s="259"/>
      <c r="AZ33" s="258"/>
      <c r="BA33" s="259"/>
      <c r="BB33" s="259"/>
      <c r="BC33" s="258"/>
      <c r="BD33" s="258"/>
      <c r="BE33" s="259"/>
      <c r="BF33" s="259"/>
      <c r="BG33" s="258"/>
      <c r="BH33" s="258"/>
      <c r="BI33" s="259"/>
      <c r="BJ33" s="258"/>
      <c r="BK33" s="259"/>
      <c r="BL33" s="259"/>
      <c r="BM33" s="258"/>
      <c r="BN33" s="258"/>
      <c r="BO33" s="259"/>
      <c r="BP33" s="259"/>
      <c r="BQ33" s="258"/>
      <c r="BR33" s="258"/>
      <c r="BS33" s="259"/>
      <c r="BT33" s="259"/>
      <c r="BU33" s="258"/>
      <c r="BV33" s="258"/>
      <c r="BW33" s="259"/>
      <c r="BX33" s="259"/>
      <c r="BY33" s="258"/>
      <c r="BZ33" s="258"/>
      <c r="CA33" s="259"/>
      <c r="CB33" s="258"/>
      <c r="CC33" s="259"/>
      <c r="CD33" s="259"/>
      <c r="CE33" s="258"/>
      <c r="CF33" s="258"/>
      <c r="CG33" s="259"/>
      <c r="CH33" s="259"/>
      <c r="CI33" s="258"/>
      <c r="CJ33" s="258"/>
      <c r="CK33" s="259"/>
      <c r="CL33" s="258"/>
      <c r="CM33" s="259"/>
      <c r="CN33" s="259"/>
      <c r="CO33" s="258"/>
      <c r="CP33" s="258"/>
      <c r="CQ33" s="259"/>
      <c r="CR33" s="259"/>
      <c r="CS33" s="258"/>
      <c r="CT33" s="258"/>
      <c r="CU33" s="259"/>
      <c r="CV33" s="258"/>
      <c r="CW33" s="259"/>
      <c r="CX33" s="259"/>
      <c r="CY33" s="258"/>
      <c r="CZ33" s="258"/>
      <c r="DA33" s="259"/>
      <c r="DB33" s="259"/>
      <c r="DC33" s="258"/>
      <c r="DD33" s="258"/>
      <c r="DE33" s="259"/>
      <c r="DF33" s="258"/>
      <c r="DG33" s="259"/>
      <c r="DH33" s="259"/>
      <c r="DI33" s="258"/>
      <c r="DJ33" s="258"/>
      <c r="DK33" s="259"/>
      <c r="DL33" s="259"/>
      <c r="DM33" s="258"/>
      <c r="DN33" s="258"/>
      <c r="DO33" s="259"/>
      <c r="DP33" s="258"/>
      <c r="DQ33" s="259"/>
      <c r="DR33" s="259"/>
      <c r="DS33" s="258"/>
      <c r="DT33" s="258"/>
      <c r="DU33" s="259"/>
      <c r="DV33" s="259"/>
      <c r="DW33" s="258"/>
      <c r="DX33" s="258"/>
      <c r="DY33" s="259"/>
      <c r="DZ33" s="258"/>
      <c r="EA33" s="259"/>
      <c r="EB33" s="259"/>
      <c r="EC33" s="258"/>
      <c r="ED33" s="258"/>
      <c r="EE33" s="259"/>
      <c r="EF33" s="259"/>
      <c r="EG33" s="258"/>
      <c r="EH33" s="258"/>
      <c r="EI33" s="258"/>
      <c r="EJ33" s="259"/>
      <c r="EK33" s="258"/>
      <c r="EL33" s="259"/>
      <c r="EM33" s="259"/>
      <c r="EN33" s="258"/>
      <c r="EO33" s="258"/>
      <c r="EP33" s="259"/>
      <c r="EQ33" s="259"/>
      <c r="ER33" s="258"/>
      <c r="ES33" s="259"/>
      <c r="ET33" s="258"/>
      <c r="EU33" s="259"/>
      <c r="EV33" s="258"/>
      <c r="EW33" s="259"/>
      <c r="EX33" s="259"/>
      <c r="EY33" s="258"/>
      <c r="EZ33" s="258"/>
      <c r="FA33" s="259"/>
      <c r="FB33" s="259"/>
      <c r="FC33" s="258"/>
      <c r="FD33" s="258"/>
      <c r="FE33" s="259"/>
      <c r="FF33" s="259"/>
      <c r="FG33" s="258"/>
      <c r="FH33" s="259"/>
      <c r="FI33" s="259"/>
      <c r="FJ33" s="258"/>
      <c r="FK33" s="258"/>
      <c r="FL33" s="259"/>
      <c r="FM33" s="259"/>
      <c r="FN33" s="258"/>
      <c r="FO33" s="258"/>
      <c r="FP33" s="259"/>
      <c r="FQ33" s="258"/>
      <c r="FR33" s="259"/>
      <c r="FS33" s="259"/>
      <c r="FT33" s="258"/>
      <c r="FU33" s="258"/>
      <c r="FV33" s="259"/>
      <c r="FW33" s="259"/>
      <c r="FX33" s="258"/>
      <c r="FY33" s="258"/>
      <c r="FZ33" s="259"/>
      <c r="GA33" s="259"/>
      <c r="GB33" s="258"/>
      <c r="GC33" s="258"/>
    </row>
    <row r="34" spans="1:185" x14ac:dyDescent="0.3">
      <c r="A34" s="85"/>
      <c r="B34" s="86"/>
      <c r="C34" s="86"/>
      <c r="D34" s="87"/>
      <c r="E34" s="86"/>
      <c r="F34" s="86"/>
      <c r="G34" s="257"/>
      <c r="H34" s="257"/>
      <c r="I34" s="257"/>
      <c r="J34" s="258"/>
      <c r="K34" s="259"/>
      <c r="L34" s="259"/>
      <c r="M34" s="258"/>
      <c r="N34" s="258"/>
      <c r="O34" s="259"/>
      <c r="P34" s="259"/>
      <c r="Q34" s="258"/>
      <c r="R34" s="258"/>
      <c r="S34" s="259"/>
      <c r="T34" s="258"/>
      <c r="U34" s="259"/>
      <c r="V34" s="259"/>
      <c r="W34" s="258"/>
      <c r="X34" s="258"/>
      <c r="Y34" s="259"/>
      <c r="Z34" s="258"/>
      <c r="AA34" s="259"/>
      <c r="AB34" s="259"/>
      <c r="AC34" s="258"/>
      <c r="AD34" s="258"/>
      <c r="AE34" s="259"/>
      <c r="AF34" s="258"/>
      <c r="AG34" s="259"/>
      <c r="AH34" s="259"/>
      <c r="AI34" s="258"/>
      <c r="AJ34" s="258"/>
      <c r="AK34" s="259"/>
      <c r="AL34" s="259"/>
      <c r="AM34" s="258"/>
      <c r="AN34" s="258"/>
      <c r="AO34" s="259"/>
      <c r="AP34" s="258"/>
      <c r="AQ34" s="259"/>
      <c r="AR34" s="259"/>
      <c r="AS34" s="258"/>
      <c r="AT34" s="258"/>
      <c r="AU34" s="259"/>
      <c r="AV34" s="259"/>
      <c r="AW34" s="258"/>
      <c r="AX34" s="258"/>
      <c r="AY34" s="259"/>
      <c r="AZ34" s="258"/>
      <c r="BA34" s="259"/>
      <c r="BB34" s="259"/>
      <c r="BC34" s="258"/>
      <c r="BD34" s="258"/>
      <c r="BE34" s="259"/>
      <c r="BF34" s="259"/>
      <c r="BG34" s="258"/>
      <c r="BH34" s="258"/>
      <c r="BI34" s="259"/>
      <c r="BJ34" s="258"/>
      <c r="BK34" s="259"/>
      <c r="BL34" s="259"/>
      <c r="BM34" s="258"/>
      <c r="BN34" s="258"/>
      <c r="BO34" s="259"/>
      <c r="BP34" s="259"/>
      <c r="BQ34" s="258"/>
      <c r="BR34" s="258"/>
      <c r="BS34" s="259"/>
      <c r="BT34" s="259"/>
      <c r="BU34" s="258"/>
      <c r="BV34" s="258"/>
      <c r="BW34" s="259"/>
      <c r="BX34" s="259"/>
      <c r="BY34" s="258"/>
      <c r="BZ34" s="258"/>
      <c r="CA34" s="259"/>
      <c r="CB34" s="258"/>
      <c r="CC34" s="259"/>
      <c r="CD34" s="259"/>
      <c r="CE34" s="258"/>
      <c r="CF34" s="258"/>
      <c r="CG34" s="259"/>
      <c r="CH34" s="259"/>
      <c r="CI34" s="258"/>
      <c r="CJ34" s="258"/>
      <c r="CK34" s="259"/>
      <c r="CL34" s="258"/>
      <c r="CM34" s="259"/>
      <c r="CN34" s="259"/>
      <c r="CO34" s="258"/>
      <c r="CP34" s="258"/>
      <c r="CQ34" s="259"/>
      <c r="CR34" s="259"/>
      <c r="CS34" s="258"/>
      <c r="CT34" s="258"/>
      <c r="CU34" s="259"/>
      <c r="CV34" s="258"/>
      <c r="CW34" s="259"/>
      <c r="CX34" s="259"/>
      <c r="CY34" s="258"/>
      <c r="CZ34" s="258"/>
      <c r="DA34" s="259"/>
      <c r="DB34" s="259"/>
      <c r="DC34" s="258"/>
      <c r="DD34" s="258"/>
      <c r="DE34" s="259"/>
      <c r="DF34" s="258"/>
      <c r="DG34" s="259"/>
      <c r="DH34" s="259"/>
      <c r="DI34" s="258"/>
      <c r="DJ34" s="258"/>
      <c r="DK34" s="259"/>
      <c r="DL34" s="259"/>
      <c r="DM34" s="258"/>
      <c r="DN34" s="258"/>
      <c r="DO34" s="259"/>
      <c r="DP34" s="258"/>
      <c r="DQ34" s="259"/>
      <c r="DR34" s="259"/>
      <c r="DS34" s="258"/>
      <c r="DT34" s="258"/>
      <c r="DU34" s="259"/>
      <c r="DV34" s="259"/>
      <c r="DW34" s="258"/>
      <c r="DX34" s="258"/>
      <c r="DY34" s="259"/>
      <c r="DZ34" s="258"/>
      <c r="EA34" s="259"/>
      <c r="EB34" s="259"/>
      <c r="EC34" s="258"/>
      <c r="ED34" s="258"/>
      <c r="EE34" s="259"/>
      <c r="EF34" s="259"/>
      <c r="EG34" s="258"/>
      <c r="EH34" s="258"/>
      <c r="EI34" s="258"/>
      <c r="EJ34" s="259"/>
      <c r="EK34" s="258"/>
      <c r="EL34" s="259"/>
      <c r="EM34" s="259"/>
      <c r="EN34" s="258"/>
      <c r="EO34" s="258"/>
      <c r="EP34" s="259"/>
      <c r="EQ34" s="259"/>
      <c r="ER34" s="258"/>
      <c r="ES34" s="259"/>
      <c r="ET34" s="258"/>
      <c r="EU34" s="259"/>
      <c r="EV34" s="258"/>
      <c r="EW34" s="259"/>
      <c r="EX34" s="259"/>
      <c r="EY34" s="258"/>
      <c r="EZ34" s="258"/>
      <c r="FA34" s="259"/>
      <c r="FB34" s="259"/>
      <c r="FC34" s="258"/>
      <c r="FD34" s="258"/>
      <c r="FE34" s="259"/>
      <c r="FF34" s="259"/>
      <c r="FG34" s="258"/>
      <c r="FH34" s="259"/>
      <c r="FI34" s="259"/>
      <c r="FJ34" s="258"/>
      <c r="FK34" s="258"/>
      <c r="FL34" s="259"/>
      <c r="FM34" s="259"/>
      <c r="FN34" s="258"/>
      <c r="FO34" s="258"/>
      <c r="FP34" s="259"/>
      <c r="FQ34" s="258"/>
      <c r="FR34" s="259"/>
      <c r="FS34" s="259"/>
      <c r="FT34" s="258"/>
      <c r="FU34" s="258"/>
      <c r="FV34" s="259"/>
      <c r="FW34" s="259"/>
      <c r="FX34" s="258"/>
      <c r="FY34" s="258"/>
      <c r="FZ34" s="259"/>
      <c r="GA34" s="259"/>
      <c r="GB34" s="258"/>
      <c r="GC34" s="258"/>
    </row>
    <row r="35" spans="1:185" x14ac:dyDescent="0.3">
      <c r="A35" s="85"/>
      <c r="B35" s="86"/>
      <c r="C35" s="86"/>
      <c r="D35" s="87"/>
      <c r="E35" s="86"/>
      <c r="F35" s="86"/>
      <c r="G35" s="257"/>
      <c r="H35" s="257"/>
      <c r="I35" s="257"/>
      <c r="J35" s="258"/>
      <c r="K35" s="259"/>
      <c r="L35" s="259"/>
      <c r="M35" s="258"/>
      <c r="N35" s="258"/>
      <c r="O35" s="259"/>
      <c r="P35" s="259"/>
      <c r="Q35" s="258"/>
      <c r="R35" s="258"/>
      <c r="S35" s="259"/>
      <c r="T35" s="258"/>
      <c r="U35" s="259"/>
      <c r="V35" s="259"/>
      <c r="W35" s="258"/>
      <c r="X35" s="258"/>
      <c r="Y35" s="259"/>
      <c r="Z35" s="258"/>
      <c r="AA35" s="259"/>
      <c r="AB35" s="259"/>
      <c r="AC35" s="258"/>
      <c r="AD35" s="258"/>
      <c r="AE35" s="259"/>
      <c r="AF35" s="258"/>
      <c r="AG35" s="259"/>
      <c r="AH35" s="259"/>
      <c r="AI35" s="258"/>
      <c r="AJ35" s="258"/>
      <c r="AK35" s="259"/>
      <c r="AL35" s="259"/>
      <c r="AM35" s="258"/>
      <c r="AN35" s="258"/>
      <c r="AO35" s="259"/>
      <c r="AP35" s="258"/>
      <c r="AQ35" s="259"/>
      <c r="AR35" s="259"/>
      <c r="AS35" s="258"/>
      <c r="AT35" s="258"/>
      <c r="AU35" s="259"/>
      <c r="AV35" s="259"/>
      <c r="AW35" s="258"/>
      <c r="AX35" s="258"/>
      <c r="AY35" s="259"/>
      <c r="AZ35" s="258"/>
      <c r="BA35" s="259"/>
      <c r="BB35" s="259"/>
      <c r="BC35" s="258"/>
      <c r="BD35" s="258"/>
      <c r="BE35" s="259"/>
      <c r="BF35" s="259"/>
      <c r="BG35" s="258"/>
      <c r="BH35" s="258"/>
      <c r="BI35" s="259"/>
      <c r="BJ35" s="258"/>
      <c r="BK35" s="259"/>
      <c r="BL35" s="259"/>
      <c r="BM35" s="258"/>
      <c r="BN35" s="258"/>
      <c r="BO35" s="259"/>
      <c r="BP35" s="259"/>
      <c r="BQ35" s="258"/>
      <c r="BR35" s="258"/>
      <c r="BS35" s="259"/>
      <c r="BT35" s="259"/>
      <c r="BU35" s="258"/>
      <c r="BV35" s="258"/>
      <c r="BW35" s="259"/>
      <c r="BX35" s="259"/>
      <c r="BY35" s="258"/>
      <c r="BZ35" s="258"/>
      <c r="CA35" s="259"/>
      <c r="CB35" s="258"/>
      <c r="CC35" s="259"/>
      <c r="CD35" s="259"/>
      <c r="CE35" s="258"/>
      <c r="CF35" s="258"/>
      <c r="CG35" s="259"/>
      <c r="CH35" s="259"/>
      <c r="CI35" s="258"/>
      <c r="CJ35" s="258"/>
      <c r="CK35" s="259"/>
      <c r="CL35" s="258"/>
      <c r="CM35" s="259"/>
      <c r="CN35" s="259"/>
      <c r="CO35" s="258"/>
      <c r="CP35" s="258"/>
      <c r="CQ35" s="259"/>
      <c r="CR35" s="259"/>
      <c r="CS35" s="258"/>
      <c r="CT35" s="258"/>
      <c r="CU35" s="259"/>
      <c r="CV35" s="258"/>
      <c r="CW35" s="259"/>
      <c r="CX35" s="259"/>
      <c r="CY35" s="258"/>
      <c r="CZ35" s="258"/>
      <c r="DA35" s="259"/>
      <c r="DB35" s="259"/>
      <c r="DC35" s="258"/>
      <c r="DD35" s="258"/>
      <c r="DE35" s="259"/>
      <c r="DF35" s="258"/>
      <c r="DG35" s="259"/>
      <c r="DH35" s="259"/>
      <c r="DI35" s="258"/>
      <c r="DJ35" s="258"/>
      <c r="DK35" s="259"/>
      <c r="DL35" s="259"/>
      <c r="DM35" s="258"/>
      <c r="DN35" s="258"/>
      <c r="DO35" s="259"/>
      <c r="DP35" s="258"/>
      <c r="DQ35" s="259"/>
      <c r="DR35" s="259"/>
      <c r="DS35" s="258"/>
      <c r="DT35" s="258"/>
      <c r="DU35" s="259"/>
      <c r="DV35" s="259"/>
      <c r="DW35" s="258"/>
      <c r="DX35" s="258"/>
      <c r="DY35" s="259"/>
      <c r="DZ35" s="258"/>
      <c r="EA35" s="259"/>
      <c r="EB35" s="259"/>
      <c r="EC35" s="258"/>
      <c r="ED35" s="258"/>
      <c r="EE35" s="259"/>
      <c r="EF35" s="259"/>
      <c r="EG35" s="258"/>
      <c r="EH35" s="258"/>
      <c r="EI35" s="258"/>
      <c r="EJ35" s="259"/>
      <c r="EK35" s="258"/>
      <c r="EL35" s="259"/>
      <c r="EM35" s="259"/>
      <c r="EN35" s="258"/>
      <c r="EO35" s="258"/>
      <c r="EP35" s="259"/>
      <c r="EQ35" s="259"/>
      <c r="ER35" s="258"/>
      <c r="ES35" s="259"/>
      <c r="ET35" s="258"/>
      <c r="EU35" s="259"/>
      <c r="EV35" s="258"/>
      <c r="EW35" s="259"/>
      <c r="EX35" s="259"/>
      <c r="EY35" s="258"/>
      <c r="EZ35" s="258"/>
      <c r="FA35" s="259"/>
      <c r="FB35" s="259"/>
      <c r="FC35" s="258"/>
      <c r="FD35" s="258"/>
      <c r="FE35" s="259"/>
      <c r="FF35" s="259"/>
      <c r="FG35" s="258"/>
      <c r="FH35" s="259"/>
      <c r="FI35" s="259"/>
      <c r="FJ35" s="258"/>
      <c r="FK35" s="258"/>
      <c r="FL35" s="259"/>
      <c r="FM35" s="259"/>
      <c r="FN35" s="258"/>
      <c r="FO35" s="258"/>
      <c r="FP35" s="259"/>
      <c r="FQ35" s="258"/>
      <c r="FR35" s="259"/>
      <c r="FS35" s="259"/>
      <c r="FT35" s="258"/>
      <c r="FU35" s="258"/>
      <c r="FV35" s="259"/>
      <c r="FW35" s="259"/>
      <c r="FX35" s="258"/>
      <c r="FY35" s="258"/>
      <c r="FZ35" s="259"/>
      <c r="GA35" s="259"/>
      <c r="GB35" s="258"/>
      <c r="GC35" s="258"/>
    </row>
    <row r="36" spans="1:185" x14ac:dyDescent="0.3">
      <c r="A36" s="85"/>
      <c r="B36" s="86"/>
      <c r="C36" s="86"/>
      <c r="D36" s="87"/>
      <c r="E36" s="86"/>
      <c r="F36" s="86"/>
      <c r="G36" s="257"/>
      <c r="H36" s="257"/>
      <c r="I36" s="257"/>
      <c r="J36" s="258"/>
      <c r="K36" s="259"/>
      <c r="L36" s="259"/>
      <c r="M36" s="258"/>
      <c r="N36" s="258"/>
      <c r="O36" s="259"/>
      <c r="P36" s="259"/>
      <c r="Q36" s="258"/>
      <c r="R36" s="258"/>
      <c r="S36" s="259"/>
      <c r="T36" s="258"/>
      <c r="U36" s="259"/>
      <c r="V36" s="259"/>
      <c r="W36" s="258"/>
      <c r="X36" s="258"/>
      <c r="Y36" s="259"/>
      <c r="Z36" s="258"/>
      <c r="AA36" s="259"/>
      <c r="AB36" s="259"/>
      <c r="AC36" s="258"/>
      <c r="AD36" s="258"/>
      <c r="AE36" s="259"/>
      <c r="AF36" s="258"/>
      <c r="AG36" s="259"/>
      <c r="AH36" s="259"/>
      <c r="AI36" s="258"/>
      <c r="AJ36" s="258"/>
      <c r="AK36" s="259"/>
      <c r="AL36" s="259"/>
      <c r="AM36" s="258"/>
      <c r="AN36" s="258"/>
      <c r="AO36" s="259"/>
      <c r="AP36" s="258"/>
      <c r="AQ36" s="259"/>
      <c r="AR36" s="259"/>
      <c r="AS36" s="258"/>
      <c r="AT36" s="258"/>
      <c r="AU36" s="259"/>
      <c r="AV36" s="259"/>
      <c r="AW36" s="258"/>
      <c r="AX36" s="258"/>
      <c r="AY36" s="259"/>
      <c r="AZ36" s="258"/>
      <c r="BA36" s="259"/>
      <c r="BB36" s="259"/>
      <c r="BC36" s="258"/>
      <c r="BD36" s="258"/>
      <c r="BE36" s="259"/>
      <c r="BF36" s="259"/>
      <c r="BG36" s="258"/>
      <c r="BH36" s="258"/>
      <c r="BI36" s="259"/>
      <c r="BJ36" s="258"/>
      <c r="BK36" s="259"/>
      <c r="BL36" s="259"/>
      <c r="BM36" s="258"/>
      <c r="BN36" s="258"/>
      <c r="BO36" s="259"/>
      <c r="BP36" s="259"/>
      <c r="BQ36" s="258"/>
      <c r="BR36" s="258"/>
      <c r="BS36" s="259"/>
      <c r="BT36" s="259"/>
      <c r="BU36" s="258"/>
      <c r="BV36" s="258"/>
      <c r="BW36" s="259"/>
      <c r="BX36" s="259"/>
      <c r="BY36" s="258"/>
      <c r="BZ36" s="258"/>
      <c r="CA36" s="259"/>
      <c r="CB36" s="258"/>
      <c r="CC36" s="259"/>
      <c r="CD36" s="259"/>
      <c r="CE36" s="258"/>
      <c r="CF36" s="258"/>
      <c r="CG36" s="259"/>
      <c r="CH36" s="259"/>
      <c r="CI36" s="258"/>
      <c r="CJ36" s="258"/>
      <c r="CK36" s="259"/>
      <c r="CL36" s="258"/>
      <c r="CM36" s="259"/>
      <c r="CN36" s="259"/>
      <c r="CO36" s="258"/>
      <c r="CP36" s="258"/>
      <c r="CQ36" s="259"/>
      <c r="CR36" s="259"/>
      <c r="CS36" s="258"/>
      <c r="CT36" s="258"/>
      <c r="CU36" s="259"/>
      <c r="CV36" s="258"/>
      <c r="CW36" s="259"/>
      <c r="CX36" s="259"/>
      <c r="CY36" s="258"/>
      <c r="CZ36" s="258"/>
      <c r="DA36" s="259"/>
      <c r="DB36" s="259"/>
      <c r="DC36" s="258"/>
      <c r="DD36" s="258"/>
      <c r="DE36" s="259"/>
      <c r="DF36" s="258"/>
      <c r="DG36" s="259"/>
      <c r="DH36" s="259"/>
      <c r="DI36" s="258"/>
      <c r="DJ36" s="258"/>
      <c r="DK36" s="259"/>
      <c r="DL36" s="259"/>
      <c r="DM36" s="258"/>
      <c r="DN36" s="258"/>
      <c r="DO36" s="259"/>
      <c r="DP36" s="258"/>
      <c r="DQ36" s="259"/>
      <c r="DR36" s="259"/>
      <c r="DS36" s="258"/>
      <c r="DT36" s="258"/>
      <c r="DU36" s="259"/>
      <c r="DV36" s="259"/>
      <c r="DW36" s="258"/>
      <c r="DX36" s="258"/>
      <c r="DY36" s="259"/>
      <c r="DZ36" s="258"/>
      <c r="EA36" s="259"/>
      <c r="EB36" s="259"/>
      <c r="EC36" s="258"/>
      <c r="ED36" s="258"/>
      <c r="EE36" s="259"/>
      <c r="EF36" s="259"/>
      <c r="EG36" s="258"/>
      <c r="EH36" s="258"/>
      <c r="EI36" s="258"/>
      <c r="EJ36" s="259"/>
      <c r="EK36" s="258"/>
      <c r="EL36" s="259"/>
      <c r="EM36" s="259"/>
      <c r="EN36" s="258"/>
      <c r="EO36" s="258"/>
      <c r="EP36" s="259"/>
      <c r="EQ36" s="259"/>
      <c r="ER36" s="258"/>
      <c r="ES36" s="259"/>
      <c r="ET36" s="258"/>
      <c r="EU36" s="259"/>
      <c r="EV36" s="258"/>
      <c r="EW36" s="259"/>
      <c r="EX36" s="259"/>
      <c r="EY36" s="258"/>
      <c r="EZ36" s="258"/>
      <c r="FA36" s="259"/>
      <c r="FB36" s="259"/>
      <c r="FC36" s="258"/>
      <c r="FD36" s="258"/>
      <c r="FE36" s="259"/>
      <c r="FF36" s="259"/>
      <c r="FG36" s="258"/>
      <c r="FH36" s="259"/>
      <c r="FI36" s="259"/>
      <c r="FJ36" s="258"/>
      <c r="FK36" s="258"/>
      <c r="FL36" s="259"/>
      <c r="FM36" s="259"/>
      <c r="FN36" s="258"/>
      <c r="FO36" s="258"/>
      <c r="FP36" s="259"/>
      <c r="FQ36" s="258"/>
      <c r="FR36" s="259"/>
      <c r="FS36" s="259"/>
      <c r="FT36" s="258"/>
      <c r="FU36" s="258"/>
      <c r="FV36" s="259"/>
      <c r="FW36" s="259"/>
      <c r="FX36" s="258"/>
      <c r="FY36" s="258"/>
      <c r="FZ36" s="259"/>
      <c r="GA36" s="259"/>
      <c r="GB36" s="258"/>
      <c r="GC36" s="258"/>
    </row>
    <row r="37" spans="1:185" x14ac:dyDescent="0.3">
      <c r="A37" s="85"/>
      <c r="B37" s="86"/>
      <c r="C37" s="86"/>
      <c r="D37" s="87"/>
      <c r="E37" s="86"/>
      <c r="F37" s="86"/>
      <c r="G37" s="257"/>
      <c r="H37" s="257"/>
      <c r="I37" s="257"/>
      <c r="J37" s="258"/>
      <c r="K37" s="259"/>
      <c r="L37" s="259"/>
      <c r="M37" s="258"/>
      <c r="N37" s="258"/>
      <c r="O37" s="259"/>
      <c r="P37" s="259"/>
      <c r="Q37" s="258"/>
      <c r="R37" s="258"/>
      <c r="S37" s="259"/>
      <c r="T37" s="258"/>
      <c r="U37" s="259"/>
      <c r="V37" s="259"/>
      <c r="W37" s="258"/>
      <c r="X37" s="258"/>
      <c r="Y37" s="259"/>
      <c r="Z37" s="258"/>
      <c r="AA37" s="259"/>
      <c r="AB37" s="259"/>
      <c r="AC37" s="258"/>
      <c r="AD37" s="258"/>
      <c r="AE37" s="259"/>
      <c r="AF37" s="258"/>
      <c r="AG37" s="259"/>
      <c r="AH37" s="259"/>
      <c r="AI37" s="258"/>
      <c r="AJ37" s="258"/>
      <c r="AK37" s="259"/>
      <c r="AL37" s="259"/>
      <c r="AM37" s="258"/>
      <c r="AN37" s="258"/>
      <c r="AO37" s="259"/>
      <c r="AP37" s="258"/>
      <c r="AQ37" s="259"/>
      <c r="AR37" s="259"/>
      <c r="AS37" s="258"/>
      <c r="AT37" s="258"/>
      <c r="AU37" s="259"/>
      <c r="AV37" s="259"/>
      <c r="AW37" s="258"/>
      <c r="AX37" s="258"/>
      <c r="AY37" s="259"/>
      <c r="AZ37" s="258"/>
      <c r="BA37" s="259"/>
      <c r="BB37" s="259"/>
      <c r="BC37" s="258"/>
      <c r="BD37" s="258"/>
      <c r="BE37" s="259"/>
      <c r="BF37" s="259"/>
      <c r="BG37" s="258"/>
      <c r="BH37" s="258"/>
      <c r="BI37" s="259"/>
      <c r="BJ37" s="258"/>
      <c r="BK37" s="259"/>
      <c r="BL37" s="259"/>
      <c r="BM37" s="258"/>
      <c r="BN37" s="258"/>
      <c r="BO37" s="259"/>
      <c r="BP37" s="259"/>
      <c r="BQ37" s="258"/>
      <c r="BR37" s="258"/>
      <c r="BS37" s="259"/>
      <c r="BT37" s="259"/>
      <c r="BU37" s="258"/>
      <c r="BV37" s="258"/>
      <c r="BW37" s="259"/>
      <c r="BX37" s="259"/>
      <c r="BY37" s="258"/>
      <c r="BZ37" s="258"/>
      <c r="CA37" s="259"/>
      <c r="CB37" s="258"/>
      <c r="CC37" s="259"/>
      <c r="CD37" s="259"/>
      <c r="CE37" s="258"/>
      <c r="CF37" s="258"/>
      <c r="CG37" s="259"/>
      <c r="CH37" s="259"/>
      <c r="CI37" s="258"/>
      <c r="CJ37" s="258"/>
      <c r="CK37" s="259"/>
      <c r="CL37" s="258"/>
      <c r="CM37" s="259"/>
      <c r="CN37" s="259"/>
      <c r="CO37" s="258"/>
      <c r="CP37" s="258"/>
      <c r="CQ37" s="259"/>
      <c r="CR37" s="259"/>
      <c r="CS37" s="258"/>
      <c r="CT37" s="258"/>
      <c r="CU37" s="259"/>
      <c r="CV37" s="258"/>
      <c r="CW37" s="259"/>
      <c r="CX37" s="259"/>
      <c r="CY37" s="258"/>
      <c r="CZ37" s="258"/>
      <c r="DA37" s="259"/>
      <c r="DB37" s="259"/>
      <c r="DC37" s="258"/>
      <c r="DD37" s="258"/>
      <c r="DE37" s="259"/>
      <c r="DF37" s="258"/>
      <c r="DG37" s="259"/>
      <c r="DH37" s="259"/>
      <c r="DI37" s="258"/>
      <c r="DJ37" s="258"/>
      <c r="DK37" s="259"/>
      <c r="DL37" s="259"/>
      <c r="DM37" s="258"/>
      <c r="DN37" s="258"/>
      <c r="DO37" s="259"/>
      <c r="DP37" s="258"/>
      <c r="DQ37" s="259"/>
      <c r="DR37" s="259"/>
      <c r="DS37" s="258"/>
      <c r="DT37" s="258"/>
      <c r="DU37" s="259"/>
      <c r="DV37" s="259"/>
      <c r="DW37" s="258"/>
      <c r="DX37" s="258"/>
      <c r="DY37" s="259"/>
      <c r="DZ37" s="258"/>
      <c r="EA37" s="259"/>
      <c r="EB37" s="259"/>
      <c r="EC37" s="258"/>
      <c r="ED37" s="258"/>
      <c r="EE37" s="259"/>
      <c r="EF37" s="259"/>
      <c r="EG37" s="258"/>
      <c r="EH37" s="258"/>
      <c r="EI37" s="258"/>
      <c r="EJ37" s="259"/>
      <c r="EK37" s="258"/>
      <c r="EL37" s="259"/>
      <c r="EM37" s="259"/>
      <c r="EN37" s="258"/>
      <c r="EO37" s="258"/>
      <c r="EP37" s="259"/>
      <c r="EQ37" s="259"/>
      <c r="ER37" s="258"/>
      <c r="ES37" s="259"/>
      <c r="ET37" s="258"/>
      <c r="EU37" s="259"/>
      <c r="EV37" s="258"/>
      <c r="EW37" s="259"/>
      <c r="EX37" s="259"/>
      <c r="EY37" s="258"/>
      <c r="EZ37" s="258"/>
      <c r="FA37" s="259"/>
      <c r="FB37" s="259"/>
      <c r="FC37" s="258"/>
      <c r="FD37" s="258"/>
      <c r="FE37" s="259"/>
      <c r="FF37" s="259"/>
      <c r="FG37" s="258"/>
      <c r="FH37" s="259"/>
      <c r="FI37" s="259"/>
      <c r="FJ37" s="258"/>
      <c r="FK37" s="258"/>
      <c r="FL37" s="259"/>
      <c r="FM37" s="259"/>
      <c r="FN37" s="258"/>
      <c r="FO37" s="258"/>
      <c r="FP37" s="259"/>
      <c r="FQ37" s="258"/>
      <c r="FR37" s="259"/>
      <c r="FS37" s="259"/>
      <c r="FT37" s="258"/>
      <c r="FU37" s="258"/>
      <c r="FV37" s="259"/>
      <c r="FW37" s="259"/>
      <c r="FX37" s="258"/>
      <c r="FY37" s="258"/>
      <c r="FZ37" s="259"/>
      <c r="GA37" s="259"/>
      <c r="GB37" s="258"/>
      <c r="GC37" s="258"/>
    </row>
    <row r="38" spans="1:185" x14ac:dyDescent="0.3">
      <c r="A38" s="85"/>
      <c r="B38" s="86"/>
      <c r="C38" s="86"/>
      <c r="D38" s="87"/>
      <c r="E38" s="86"/>
      <c r="F38" s="86"/>
      <c r="G38" s="257"/>
      <c r="H38" s="257"/>
      <c r="I38" s="257"/>
      <c r="J38" s="258"/>
      <c r="K38" s="259"/>
      <c r="L38" s="259"/>
      <c r="M38" s="258"/>
      <c r="N38" s="258"/>
      <c r="O38" s="259"/>
      <c r="P38" s="259"/>
      <c r="Q38" s="258"/>
      <c r="R38" s="258"/>
      <c r="S38" s="259"/>
      <c r="T38" s="258"/>
      <c r="U38" s="259"/>
      <c r="V38" s="259"/>
      <c r="W38" s="258"/>
      <c r="X38" s="258"/>
      <c r="Y38" s="259"/>
      <c r="Z38" s="258"/>
      <c r="AA38" s="259"/>
      <c r="AB38" s="259"/>
      <c r="AC38" s="258"/>
      <c r="AD38" s="258"/>
      <c r="AE38" s="259"/>
      <c r="AF38" s="258"/>
      <c r="AG38" s="259"/>
      <c r="AH38" s="259"/>
      <c r="AI38" s="258"/>
      <c r="AJ38" s="258"/>
      <c r="AK38" s="259"/>
      <c r="AL38" s="259"/>
      <c r="AM38" s="258"/>
      <c r="AN38" s="258"/>
      <c r="AO38" s="259"/>
      <c r="AP38" s="258"/>
      <c r="AQ38" s="259"/>
      <c r="AR38" s="259"/>
      <c r="AS38" s="258"/>
      <c r="AT38" s="258"/>
      <c r="AU38" s="259"/>
      <c r="AV38" s="259"/>
      <c r="AW38" s="258"/>
      <c r="AX38" s="258"/>
      <c r="AY38" s="259"/>
      <c r="AZ38" s="258"/>
      <c r="BA38" s="259"/>
      <c r="BB38" s="259"/>
      <c r="BC38" s="258"/>
      <c r="BD38" s="258"/>
      <c r="BE38" s="259"/>
      <c r="BF38" s="259"/>
      <c r="BG38" s="258"/>
      <c r="BH38" s="258"/>
      <c r="BI38" s="259"/>
      <c r="BJ38" s="258"/>
      <c r="BK38" s="259"/>
      <c r="BL38" s="259"/>
      <c r="BM38" s="258"/>
      <c r="BN38" s="258"/>
      <c r="BO38" s="259"/>
      <c r="BP38" s="259"/>
      <c r="BQ38" s="258"/>
      <c r="BR38" s="258"/>
      <c r="BS38" s="259"/>
      <c r="BT38" s="259"/>
      <c r="BU38" s="258"/>
      <c r="BV38" s="258"/>
      <c r="BW38" s="259"/>
      <c r="BX38" s="259"/>
      <c r="BY38" s="258"/>
      <c r="BZ38" s="258"/>
      <c r="CA38" s="259"/>
      <c r="CB38" s="258"/>
      <c r="CC38" s="259"/>
      <c r="CD38" s="259"/>
      <c r="CE38" s="258"/>
      <c r="CF38" s="258"/>
      <c r="CG38" s="259"/>
      <c r="CH38" s="259"/>
      <c r="CI38" s="258"/>
      <c r="CJ38" s="258"/>
      <c r="CK38" s="259"/>
      <c r="CL38" s="258"/>
      <c r="CM38" s="259"/>
      <c r="CN38" s="259"/>
      <c r="CO38" s="258"/>
      <c r="CP38" s="258"/>
      <c r="CQ38" s="259"/>
      <c r="CR38" s="259"/>
      <c r="CS38" s="258"/>
      <c r="CT38" s="258"/>
      <c r="CU38" s="259"/>
      <c r="CV38" s="258"/>
      <c r="CW38" s="259"/>
      <c r="CX38" s="259"/>
      <c r="CY38" s="258"/>
      <c r="CZ38" s="258"/>
      <c r="DA38" s="259"/>
      <c r="DB38" s="259"/>
      <c r="DC38" s="258"/>
      <c r="DD38" s="258"/>
      <c r="DE38" s="259"/>
      <c r="DF38" s="258"/>
      <c r="DG38" s="259"/>
      <c r="DH38" s="259"/>
      <c r="DI38" s="258"/>
      <c r="DJ38" s="258"/>
      <c r="DK38" s="259"/>
      <c r="DL38" s="259"/>
      <c r="DM38" s="258"/>
      <c r="DN38" s="258"/>
      <c r="DO38" s="259"/>
      <c r="DP38" s="258"/>
      <c r="DQ38" s="259"/>
      <c r="DR38" s="259"/>
      <c r="DS38" s="258"/>
      <c r="DT38" s="258"/>
      <c r="DU38" s="259"/>
      <c r="DV38" s="259"/>
      <c r="DW38" s="258"/>
      <c r="DX38" s="258"/>
      <c r="DY38" s="259"/>
      <c r="DZ38" s="258"/>
      <c r="EA38" s="259"/>
      <c r="EB38" s="259"/>
      <c r="EC38" s="258"/>
      <c r="ED38" s="258"/>
      <c r="EE38" s="259"/>
      <c r="EF38" s="259"/>
      <c r="EG38" s="258"/>
      <c r="EH38" s="258"/>
      <c r="EI38" s="258"/>
      <c r="EJ38" s="259"/>
      <c r="EK38" s="258"/>
      <c r="EL38" s="259"/>
      <c r="EM38" s="259"/>
      <c r="EN38" s="258"/>
      <c r="EO38" s="258"/>
      <c r="EP38" s="259"/>
      <c r="EQ38" s="259"/>
      <c r="ER38" s="258"/>
      <c r="ES38" s="259"/>
      <c r="ET38" s="258"/>
      <c r="EU38" s="259"/>
      <c r="EV38" s="258"/>
      <c r="EW38" s="259"/>
      <c r="EX38" s="259"/>
      <c r="EY38" s="258"/>
      <c r="EZ38" s="258"/>
      <c r="FA38" s="259"/>
      <c r="FB38" s="259"/>
      <c r="FC38" s="258"/>
      <c r="FD38" s="258"/>
      <c r="FE38" s="259"/>
      <c r="FF38" s="259"/>
      <c r="FG38" s="258"/>
      <c r="FH38" s="259"/>
      <c r="FI38" s="259"/>
      <c r="FJ38" s="258"/>
      <c r="FK38" s="258"/>
      <c r="FL38" s="259"/>
      <c r="FM38" s="259"/>
      <c r="FN38" s="258"/>
      <c r="FO38" s="258"/>
      <c r="FP38" s="259"/>
      <c r="FQ38" s="258"/>
      <c r="FR38" s="259"/>
      <c r="FS38" s="259"/>
      <c r="FT38" s="258"/>
      <c r="FU38" s="258"/>
      <c r="FV38" s="259"/>
      <c r="FW38" s="259"/>
      <c r="FX38" s="258"/>
      <c r="FY38" s="258"/>
      <c r="FZ38" s="259"/>
      <c r="GA38" s="259"/>
      <c r="GB38" s="258"/>
      <c r="GC38" s="258"/>
    </row>
    <row r="39" spans="1:185" x14ac:dyDescent="0.3">
      <c r="A39" s="85"/>
      <c r="B39" s="86"/>
      <c r="C39" s="86"/>
      <c r="D39" s="87"/>
      <c r="E39" s="86"/>
      <c r="F39" s="86"/>
      <c r="G39" s="257"/>
      <c r="H39" s="257"/>
      <c r="I39" s="257"/>
      <c r="J39" s="258"/>
      <c r="K39" s="259"/>
      <c r="L39" s="259"/>
      <c r="M39" s="258"/>
      <c r="N39" s="258"/>
      <c r="O39" s="259"/>
      <c r="P39" s="259"/>
      <c r="Q39" s="258"/>
      <c r="R39" s="258"/>
      <c r="S39" s="259"/>
      <c r="T39" s="258"/>
      <c r="U39" s="259"/>
      <c r="V39" s="259"/>
      <c r="W39" s="258"/>
      <c r="X39" s="258"/>
      <c r="Y39" s="259"/>
      <c r="Z39" s="258"/>
      <c r="AA39" s="259"/>
      <c r="AB39" s="259"/>
      <c r="AC39" s="258"/>
      <c r="AD39" s="258"/>
      <c r="AE39" s="259"/>
      <c r="AF39" s="258"/>
      <c r="AG39" s="259"/>
      <c r="AH39" s="259"/>
      <c r="AI39" s="258"/>
      <c r="AJ39" s="258"/>
      <c r="AK39" s="259"/>
      <c r="AL39" s="259"/>
      <c r="AM39" s="258"/>
      <c r="AN39" s="258"/>
      <c r="AO39" s="259"/>
      <c r="AP39" s="258"/>
      <c r="AQ39" s="259"/>
      <c r="AR39" s="259"/>
      <c r="AS39" s="258"/>
      <c r="AT39" s="258"/>
      <c r="AU39" s="259"/>
      <c r="AV39" s="259"/>
      <c r="AW39" s="258"/>
      <c r="AX39" s="258"/>
      <c r="AY39" s="259"/>
      <c r="AZ39" s="258"/>
      <c r="BA39" s="259"/>
      <c r="BB39" s="259"/>
      <c r="BC39" s="258"/>
      <c r="BD39" s="258"/>
      <c r="BE39" s="259"/>
      <c r="BF39" s="259"/>
      <c r="BG39" s="258"/>
      <c r="BH39" s="258"/>
      <c r="BI39" s="259"/>
      <c r="BJ39" s="258"/>
      <c r="BK39" s="259"/>
      <c r="BL39" s="259"/>
      <c r="BM39" s="258"/>
      <c r="BN39" s="258"/>
      <c r="BO39" s="259"/>
      <c r="BP39" s="259"/>
      <c r="BQ39" s="258"/>
      <c r="BR39" s="258"/>
      <c r="BS39" s="259"/>
      <c r="BT39" s="259"/>
      <c r="BU39" s="258"/>
      <c r="BV39" s="258"/>
      <c r="BW39" s="259"/>
      <c r="BX39" s="259"/>
      <c r="BY39" s="258"/>
      <c r="BZ39" s="258"/>
      <c r="CA39" s="259"/>
      <c r="CB39" s="258"/>
      <c r="CC39" s="259"/>
      <c r="CD39" s="259"/>
      <c r="CE39" s="258"/>
      <c r="CF39" s="258"/>
      <c r="CG39" s="259"/>
      <c r="CH39" s="259"/>
      <c r="CI39" s="258"/>
      <c r="CJ39" s="258"/>
      <c r="CK39" s="259"/>
      <c r="CL39" s="258"/>
      <c r="CM39" s="259"/>
      <c r="CN39" s="259"/>
      <c r="CO39" s="258"/>
      <c r="CP39" s="258"/>
      <c r="CQ39" s="259"/>
      <c r="CR39" s="259"/>
      <c r="CS39" s="258"/>
      <c r="CT39" s="258"/>
      <c r="CU39" s="259"/>
      <c r="CV39" s="258"/>
      <c r="CW39" s="259"/>
      <c r="CX39" s="259"/>
      <c r="CY39" s="258"/>
      <c r="CZ39" s="258"/>
      <c r="DA39" s="259"/>
      <c r="DB39" s="259"/>
      <c r="DC39" s="258"/>
      <c r="DD39" s="258"/>
      <c r="DE39" s="259"/>
      <c r="DF39" s="258"/>
      <c r="DG39" s="259"/>
      <c r="DH39" s="259"/>
      <c r="DI39" s="258"/>
      <c r="DJ39" s="258"/>
      <c r="DK39" s="259"/>
      <c r="DL39" s="259"/>
      <c r="DM39" s="258"/>
      <c r="DN39" s="258"/>
      <c r="DO39" s="259"/>
      <c r="DP39" s="258"/>
      <c r="DQ39" s="259"/>
      <c r="DR39" s="259"/>
      <c r="DS39" s="258"/>
      <c r="DT39" s="258"/>
      <c r="DU39" s="259"/>
      <c r="DV39" s="259"/>
      <c r="DW39" s="258"/>
      <c r="DX39" s="258"/>
      <c r="DY39" s="259"/>
      <c r="DZ39" s="258"/>
      <c r="EA39" s="259"/>
      <c r="EB39" s="259"/>
      <c r="EC39" s="258"/>
      <c r="ED39" s="258"/>
      <c r="EE39" s="259"/>
      <c r="EF39" s="259"/>
      <c r="EG39" s="258"/>
      <c r="EH39" s="258"/>
      <c r="EI39" s="258"/>
      <c r="EJ39" s="259"/>
      <c r="EK39" s="258"/>
      <c r="EL39" s="259"/>
      <c r="EM39" s="259"/>
      <c r="EN39" s="258"/>
      <c r="EO39" s="258"/>
      <c r="EP39" s="259"/>
      <c r="EQ39" s="259"/>
      <c r="ER39" s="258"/>
      <c r="ES39" s="259"/>
      <c r="ET39" s="258"/>
      <c r="EU39" s="259"/>
      <c r="EV39" s="258"/>
      <c r="EW39" s="259"/>
      <c r="EX39" s="259"/>
      <c r="EY39" s="258"/>
      <c r="EZ39" s="258"/>
      <c r="FA39" s="259"/>
      <c r="FB39" s="259"/>
      <c r="FC39" s="258"/>
      <c r="FD39" s="258"/>
      <c r="FE39" s="259"/>
      <c r="FF39" s="259"/>
      <c r="FG39" s="258"/>
      <c r="FH39" s="259"/>
      <c r="FI39" s="259"/>
      <c r="FJ39" s="258"/>
      <c r="FK39" s="258"/>
      <c r="FL39" s="259"/>
      <c r="FM39" s="259"/>
      <c r="FN39" s="258"/>
      <c r="FO39" s="258"/>
      <c r="FP39" s="259"/>
      <c r="FQ39" s="258"/>
      <c r="FR39" s="259"/>
      <c r="FS39" s="259"/>
      <c r="FT39" s="258"/>
      <c r="FU39" s="258"/>
      <c r="FV39" s="259"/>
      <c r="FW39" s="259"/>
      <c r="FX39" s="258"/>
      <c r="FY39" s="258"/>
      <c r="FZ39" s="259"/>
      <c r="GA39" s="259"/>
      <c r="GB39" s="258"/>
      <c r="GC39" s="258"/>
    </row>
    <row r="40" spans="1:185" x14ac:dyDescent="0.3">
      <c r="A40" s="85"/>
      <c r="B40" s="86"/>
      <c r="C40" s="86"/>
      <c r="D40" s="87"/>
      <c r="E40" s="86"/>
      <c r="F40" s="86"/>
      <c r="G40" s="257"/>
      <c r="H40" s="257"/>
      <c r="I40" s="257"/>
      <c r="J40" s="258"/>
      <c r="K40" s="259"/>
      <c r="L40" s="259"/>
      <c r="M40" s="258"/>
      <c r="N40" s="258"/>
      <c r="O40" s="259"/>
      <c r="P40" s="259"/>
      <c r="Q40" s="258"/>
      <c r="R40" s="258"/>
      <c r="S40" s="259"/>
      <c r="T40" s="258"/>
      <c r="U40" s="259"/>
      <c r="V40" s="259"/>
      <c r="W40" s="258"/>
      <c r="X40" s="258"/>
      <c r="Y40" s="259"/>
      <c r="Z40" s="258"/>
      <c r="AA40" s="259"/>
      <c r="AB40" s="259"/>
      <c r="AC40" s="258"/>
      <c r="AD40" s="258"/>
      <c r="AE40" s="259"/>
      <c r="AF40" s="258"/>
      <c r="AG40" s="259"/>
      <c r="AH40" s="259"/>
      <c r="AI40" s="258"/>
      <c r="AJ40" s="258"/>
      <c r="AK40" s="259"/>
      <c r="AL40" s="259"/>
      <c r="AM40" s="258"/>
      <c r="AN40" s="258"/>
      <c r="AO40" s="259"/>
      <c r="AP40" s="258"/>
      <c r="AQ40" s="259"/>
      <c r="AR40" s="259"/>
      <c r="AS40" s="258"/>
      <c r="AT40" s="258"/>
      <c r="AU40" s="259"/>
      <c r="AV40" s="259"/>
      <c r="AW40" s="258"/>
      <c r="AX40" s="258"/>
      <c r="AY40" s="259"/>
      <c r="AZ40" s="258"/>
      <c r="BA40" s="259"/>
      <c r="BB40" s="259"/>
      <c r="BC40" s="258"/>
      <c r="BD40" s="258"/>
      <c r="BE40" s="259"/>
      <c r="BF40" s="259"/>
      <c r="BG40" s="258"/>
      <c r="BH40" s="258"/>
      <c r="BI40" s="259"/>
      <c r="BJ40" s="258"/>
      <c r="BK40" s="259"/>
      <c r="BL40" s="259"/>
      <c r="BM40" s="258"/>
      <c r="BN40" s="258"/>
      <c r="BO40" s="259"/>
      <c r="BP40" s="259"/>
      <c r="BQ40" s="258"/>
      <c r="BR40" s="258"/>
      <c r="BS40" s="259"/>
      <c r="BT40" s="259"/>
      <c r="BU40" s="258"/>
      <c r="BV40" s="258"/>
      <c r="BW40" s="259"/>
      <c r="BX40" s="259"/>
      <c r="BY40" s="258"/>
      <c r="BZ40" s="258"/>
      <c r="CA40" s="259"/>
      <c r="CB40" s="258"/>
      <c r="CC40" s="259"/>
      <c r="CD40" s="259"/>
      <c r="CE40" s="258"/>
      <c r="CF40" s="258"/>
      <c r="CG40" s="259"/>
      <c r="CH40" s="259"/>
      <c r="CI40" s="258"/>
      <c r="CJ40" s="258"/>
      <c r="CK40" s="259"/>
      <c r="CL40" s="258"/>
      <c r="CM40" s="259"/>
      <c r="CN40" s="259"/>
      <c r="CO40" s="258"/>
      <c r="CP40" s="258"/>
      <c r="CQ40" s="259"/>
      <c r="CR40" s="259"/>
      <c r="CS40" s="258"/>
      <c r="CT40" s="258"/>
      <c r="CU40" s="259"/>
      <c r="CV40" s="258"/>
      <c r="CW40" s="259"/>
      <c r="CX40" s="259"/>
      <c r="CY40" s="258"/>
      <c r="CZ40" s="258"/>
      <c r="DA40" s="259"/>
      <c r="DB40" s="259"/>
      <c r="DC40" s="258"/>
      <c r="DD40" s="258"/>
      <c r="DE40" s="259"/>
      <c r="DF40" s="258"/>
      <c r="DG40" s="259"/>
      <c r="DH40" s="259"/>
      <c r="DI40" s="258"/>
      <c r="DJ40" s="258"/>
      <c r="DK40" s="259"/>
      <c r="DL40" s="259"/>
      <c r="DM40" s="258"/>
      <c r="DN40" s="258"/>
      <c r="DO40" s="259"/>
      <c r="DP40" s="258"/>
      <c r="DQ40" s="259"/>
      <c r="DR40" s="259"/>
      <c r="DS40" s="258"/>
      <c r="DT40" s="258"/>
      <c r="DU40" s="259"/>
      <c r="DV40" s="259"/>
      <c r="DW40" s="258"/>
      <c r="DX40" s="258"/>
      <c r="DY40" s="259"/>
      <c r="DZ40" s="258"/>
      <c r="EA40" s="259"/>
      <c r="EB40" s="259"/>
      <c r="EC40" s="258"/>
      <c r="ED40" s="258"/>
      <c r="EE40" s="259"/>
      <c r="EF40" s="259"/>
      <c r="EG40" s="258"/>
      <c r="EH40" s="258"/>
      <c r="EI40" s="258"/>
      <c r="EJ40" s="259"/>
      <c r="EK40" s="258"/>
      <c r="EL40" s="259"/>
      <c r="EM40" s="259"/>
      <c r="EN40" s="258"/>
      <c r="EO40" s="258"/>
      <c r="EP40" s="259"/>
      <c r="EQ40" s="259"/>
      <c r="ER40" s="258"/>
      <c r="ES40" s="259"/>
      <c r="ET40" s="258"/>
      <c r="EU40" s="259"/>
      <c r="EV40" s="258"/>
      <c r="EW40" s="259"/>
      <c r="EX40" s="259"/>
      <c r="EY40" s="258"/>
      <c r="EZ40" s="258"/>
      <c r="FA40" s="259"/>
      <c r="FB40" s="259"/>
      <c r="FC40" s="258"/>
      <c r="FD40" s="258"/>
      <c r="FE40" s="259"/>
      <c r="FF40" s="259"/>
      <c r="FG40" s="258"/>
      <c r="FH40" s="259"/>
      <c r="FI40" s="259"/>
      <c r="FJ40" s="258"/>
      <c r="FK40" s="258"/>
      <c r="FL40" s="259"/>
      <c r="FM40" s="259"/>
      <c r="FN40" s="258"/>
      <c r="FO40" s="258"/>
      <c r="FP40" s="259"/>
      <c r="FQ40" s="258"/>
      <c r="FR40" s="259"/>
      <c r="FS40" s="259"/>
      <c r="FT40" s="258"/>
      <c r="FU40" s="258"/>
      <c r="FV40" s="259"/>
      <c r="FW40" s="259"/>
      <c r="FX40" s="258"/>
      <c r="FY40" s="258"/>
      <c r="FZ40" s="259"/>
      <c r="GA40" s="259"/>
      <c r="GB40" s="258"/>
      <c r="GC40" s="258"/>
    </row>
    <row r="41" spans="1:185" x14ac:dyDescent="0.3">
      <c r="A41" s="85"/>
      <c r="B41" s="86"/>
      <c r="C41" s="86"/>
      <c r="D41" s="87"/>
      <c r="E41" s="86"/>
      <c r="F41" s="86"/>
      <c r="G41" s="257"/>
      <c r="H41" s="257"/>
      <c r="I41" s="257"/>
      <c r="J41" s="258"/>
      <c r="K41" s="259"/>
      <c r="L41" s="259"/>
      <c r="M41" s="258"/>
      <c r="N41" s="258"/>
      <c r="O41" s="259"/>
      <c r="P41" s="259"/>
      <c r="Q41" s="258"/>
      <c r="R41" s="258"/>
      <c r="S41" s="259"/>
      <c r="T41" s="258"/>
      <c r="U41" s="259"/>
      <c r="V41" s="259"/>
      <c r="W41" s="258"/>
      <c r="X41" s="258"/>
      <c r="Y41" s="259"/>
      <c r="Z41" s="258"/>
      <c r="AA41" s="259"/>
      <c r="AB41" s="259"/>
      <c r="AC41" s="258"/>
      <c r="AD41" s="258"/>
      <c r="AE41" s="259"/>
      <c r="AF41" s="258"/>
      <c r="AG41" s="259"/>
      <c r="AH41" s="259"/>
      <c r="AI41" s="258"/>
      <c r="AJ41" s="258"/>
      <c r="AK41" s="259"/>
      <c r="AL41" s="259"/>
      <c r="AM41" s="258"/>
      <c r="AN41" s="258"/>
      <c r="AO41" s="259"/>
      <c r="AP41" s="258"/>
      <c r="AQ41" s="259"/>
      <c r="AR41" s="259"/>
      <c r="AS41" s="258"/>
      <c r="AT41" s="258"/>
      <c r="AU41" s="259"/>
      <c r="AV41" s="259"/>
      <c r="AW41" s="258"/>
      <c r="AX41" s="258"/>
      <c r="AY41" s="259"/>
      <c r="AZ41" s="258"/>
      <c r="BA41" s="259"/>
      <c r="BB41" s="259"/>
      <c r="BC41" s="258"/>
      <c r="BD41" s="258"/>
      <c r="BE41" s="259"/>
      <c r="BF41" s="259"/>
      <c r="BG41" s="258"/>
      <c r="BH41" s="258"/>
      <c r="BI41" s="259"/>
      <c r="BJ41" s="258"/>
      <c r="BK41" s="259"/>
      <c r="BL41" s="259"/>
      <c r="BM41" s="258"/>
      <c r="BN41" s="258"/>
      <c r="BO41" s="259"/>
      <c r="BP41" s="259"/>
      <c r="BQ41" s="258"/>
      <c r="BR41" s="258"/>
      <c r="BS41" s="259"/>
      <c r="BT41" s="259"/>
      <c r="BU41" s="258"/>
      <c r="BV41" s="258"/>
      <c r="BW41" s="259"/>
      <c r="BX41" s="259"/>
      <c r="BY41" s="258"/>
      <c r="BZ41" s="258"/>
      <c r="CA41" s="259"/>
      <c r="CB41" s="258"/>
      <c r="CC41" s="259"/>
      <c r="CD41" s="259"/>
      <c r="CE41" s="258"/>
      <c r="CF41" s="258"/>
      <c r="CG41" s="259"/>
      <c r="CH41" s="259"/>
      <c r="CI41" s="258"/>
      <c r="CJ41" s="258"/>
      <c r="CK41" s="259"/>
      <c r="CL41" s="258"/>
      <c r="CM41" s="259"/>
      <c r="CN41" s="259"/>
      <c r="CO41" s="258"/>
      <c r="CP41" s="258"/>
      <c r="CQ41" s="259"/>
      <c r="CR41" s="259"/>
      <c r="CS41" s="258"/>
      <c r="CT41" s="258"/>
      <c r="CU41" s="259"/>
      <c r="CV41" s="258"/>
      <c r="CW41" s="259"/>
      <c r="CX41" s="259"/>
      <c r="CY41" s="258"/>
      <c r="CZ41" s="258"/>
      <c r="DA41" s="259"/>
      <c r="DB41" s="259"/>
      <c r="DC41" s="258"/>
      <c r="DD41" s="258"/>
      <c r="DE41" s="259"/>
      <c r="DF41" s="258"/>
      <c r="DG41" s="259"/>
      <c r="DH41" s="259"/>
      <c r="DI41" s="258"/>
      <c r="DJ41" s="258"/>
      <c r="DK41" s="259"/>
      <c r="DL41" s="259"/>
      <c r="DM41" s="258"/>
      <c r="DN41" s="258"/>
      <c r="DO41" s="259"/>
      <c r="DP41" s="258"/>
      <c r="DQ41" s="259"/>
      <c r="DR41" s="259"/>
      <c r="DS41" s="258"/>
      <c r="DT41" s="258"/>
      <c r="DU41" s="259"/>
      <c r="DV41" s="259"/>
      <c r="DW41" s="258"/>
      <c r="DX41" s="258"/>
      <c r="DY41" s="259"/>
      <c r="DZ41" s="258"/>
      <c r="EA41" s="259"/>
      <c r="EB41" s="259"/>
      <c r="EC41" s="258"/>
      <c r="ED41" s="258"/>
      <c r="EE41" s="259"/>
      <c r="EF41" s="259"/>
      <c r="EG41" s="258"/>
      <c r="EH41" s="258"/>
      <c r="EI41" s="258"/>
      <c r="EJ41" s="259"/>
      <c r="EK41" s="258"/>
      <c r="EL41" s="259"/>
      <c r="EM41" s="259"/>
      <c r="EN41" s="258"/>
      <c r="EO41" s="258"/>
      <c r="EP41" s="259"/>
      <c r="EQ41" s="259"/>
      <c r="ER41" s="258"/>
      <c r="ES41" s="259"/>
      <c r="ET41" s="258"/>
      <c r="EU41" s="259"/>
      <c r="EV41" s="258"/>
      <c r="EW41" s="259"/>
      <c r="EX41" s="259"/>
      <c r="EY41" s="258"/>
      <c r="EZ41" s="258"/>
      <c r="FA41" s="259"/>
      <c r="FB41" s="259"/>
      <c r="FC41" s="258"/>
      <c r="FD41" s="258"/>
      <c r="FE41" s="259"/>
      <c r="FF41" s="259"/>
      <c r="FG41" s="258"/>
      <c r="FH41" s="259"/>
      <c r="FI41" s="259"/>
      <c r="FJ41" s="258"/>
      <c r="FK41" s="258"/>
      <c r="FL41" s="259"/>
      <c r="FM41" s="259"/>
      <c r="FN41" s="258"/>
      <c r="FO41" s="258"/>
      <c r="FP41" s="259"/>
      <c r="FQ41" s="258"/>
      <c r="FR41" s="259"/>
      <c r="FS41" s="259"/>
      <c r="FT41" s="258"/>
      <c r="FU41" s="258"/>
      <c r="FV41" s="259"/>
      <c r="FW41" s="259"/>
      <c r="FX41" s="258"/>
      <c r="FY41" s="258"/>
      <c r="FZ41" s="259"/>
      <c r="GA41" s="259"/>
      <c r="GB41" s="258"/>
      <c r="GC41" s="258"/>
    </row>
    <row r="42" spans="1:185" x14ac:dyDescent="0.3">
      <c r="A42" s="85"/>
      <c r="B42" s="86"/>
      <c r="C42" s="86"/>
      <c r="D42" s="87"/>
      <c r="E42" s="86"/>
      <c r="F42" s="86"/>
      <c r="G42" s="257"/>
      <c r="H42" s="257"/>
      <c r="I42" s="257"/>
      <c r="J42" s="258"/>
      <c r="K42" s="259"/>
      <c r="L42" s="259"/>
      <c r="M42" s="258"/>
      <c r="N42" s="258"/>
      <c r="O42" s="259"/>
      <c r="P42" s="259"/>
      <c r="Q42" s="258"/>
      <c r="R42" s="258"/>
      <c r="S42" s="259"/>
      <c r="T42" s="258"/>
      <c r="U42" s="259"/>
      <c r="V42" s="259"/>
      <c r="W42" s="258"/>
      <c r="X42" s="258"/>
      <c r="Y42" s="259"/>
      <c r="Z42" s="258"/>
      <c r="AA42" s="259"/>
      <c r="AB42" s="259"/>
      <c r="AC42" s="258"/>
      <c r="AD42" s="258"/>
      <c r="AE42" s="259"/>
      <c r="AF42" s="258"/>
      <c r="AG42" s="259"/>
      <c r="AH42" s="259"/>
      <c r="AI42" s="258"/>
      <c r="AJ42" s="258"/>
      <c r="AK42" s="259"/>
      <c r="AL42" s="259"/>
      <c r="AM42" s="258"/>
      <c r="AN42" s="258"/>
      <c r="AO42" s="259"/>
      <c r="AP42" s="258"/>
      <c r="AQ42" s="259"/>
      <c r="AR42" s="259"/>
      <c r="AS42" s="258"/>
      <c r="AT42" s="258"/>
      <c r="AU42" s="259"/>
      <c r="AV42" s="259"/>
      <c r="AW42" s="258"/>
      <c r="AX42" s="258"/>
      <c r="AY42" s="259"/>
      <c r="AZ42" s="258"/>
      <c r="BA42" s="259"/>
      <c r="BB42" s="259"/>
      <c r="BC42" s="258"/>
      <c r="BD42" s="258"/>
      <c r="BE42" s="259"/>
      <c r="BF42" s="259"/>
      <c r="BG42" s="258"/>
      <c r="BH42" s="258"/>
      <c r="BI42" s="259"/>
      <c r="BJ42" s="258"/>
      <c r="BK42" s="259"/>
      <c r="BL42" s="259"/>
      <c r="BM42" s="258"/>
      <c r="BN42" s="258"/>
      <c r="BO42" s="259"/>
      <c r="BP42" s="259"/>
      <c r="BQ42" s="258"/>
      <c r="BR42" s="258"/>
      <c r="BS42" s="259"/>
      <c r="BT42" s="259"/>
      <c r="BU42" s="258"/>
      <c r="BV42" s="258"/>
      <c r="BW42" s="259"/>
      <c r="BX42" s="259"/>
      <c r="BY42" s="258"/>
      <c r="BZ42" s="258"/>
      <c r="CA42" s="259"/>
      <c r="CB42" s="258"/>
      <c r="CC42" s="259"/>
      <c r="CD42" s="259"/>
      <c r="CE42" s="258"/>
      <c r="CF42" s="258"/>
      <c r="CG42" s="259"/>
      <c r="CH42" s="259"/>
      <c r="CI42" s="258"/>
      <c r="CJ42" s="258"/>
      <c r="CK42" s="259"/>
      <c r="CL42" s="258"/>
      <c r="CM42" s="259"/>
      <c r="CN42" s="259"/>
      <c r="CO42" s="258"/>
      <c r="CP42" s="258"/>
      <c r="CQ42" s="259"/>
      <c r="CR42" s="259"/>
      <c r="CS42" s="258"/>
      <c r="CT42" s="258"/>
      <c r="CU42" s="259"/>
      <c r="CV42" s="258"/>
      <c r="CW42" s="259"/>
      <c r="CX42" s="259"/>
      <c r="CY42" s="258"/>
      <c r="CZ42" s="258"/>
      <c r="DA42" s="259"/>
      <c r="DB42" s="259"/>
      <c r="DC42" s="258"/>
      <c r="DD42" s="258"/>
      <c r="DE42" s="259"/>
      <c r="DF42" s="258"/>
      <c r="DG42" s="259"/>
      <c r="DH42" s="259"/>
      <c r="DI42" s="258"/>
      <c r="DJ42" s="258"/>
      <c r="DK42" s="259"/>
      <c r="DL42" s="259"/>
      <c r="DM42" s="258"/>
      <c r="DN42" s="258"/>
      <c r="DO42" s="259"/>
      <c r="DP42" s="258"/>
      <c r="DQ42" s="259"/>
      <c r="DR42" s="259"/>
      <c r="DS42" s="258"/>
      <c r="DT42" s="258"/>
      <c r="DU42" s="259"/>
      <c r="DV42" s="259"/>
      <c r="DW42" s="258"/>
      <c r="DX42" s="258"/>
      <c r="DY42" s="259"/>
      <c r="DZ42" s="258"/>
      <c r="EA42" s="259"/>
      <c r="EB42" s="259"/>
      <c r="EC42" s="258"/>
      <c r="ED42" s="258"/>
      <c r="EE42" s="259"/>
      <c r="EF42" s="259"/>
      <c r="EG42" s="258"/>
      <c r="EH42" s="258"/>
      <c r="EI42" s="258"/>
      <c r="EJ42" s="259"/>
      <c r="EK42" s="258"/>
      <c r="EL42" s="259"/>
      <c r="EM42" s="259"/>
      <c r="EN42" s="258"/>
      <c r="EO42" s="258"/>
      <c r="EP42" s="259"/>
      <c r="EQ42" s="259"/>
      <c r="ER42" s="258"/>
      <c r="ES42" s="259"/>
      <c r="ET42" s="258"/>
      <c r="EU42" s="259"/>
      <c r="EV42" s="258"/>
      <c r="EW42" s="259"/>
      <c r="EX42" s="259"/>
      <c r="EY42" s="258"/>
      <c r="EZ42" s="258"/>
      <c r="FA42" s="259"/>
      <c r="FB42" s="259"/>
      <c r="FC42" s="258"/>
      <c r="FD42" s="258"/>
      <c r="FE42" s="259"/>
      <c r="FF42" s="259"/>
      <c r="FG42" s="258"/>
      <c r="FH42" s="259"/>
      <c r="FI42" s="259"/>
      <c r="FJ42" s="258"/>
      <c r="FK42" s="258"/>
      <c r="FL42" s="259"/>
      <c r="FM42" s="259"/>
      <c r="FN42" s="258"/>
      <c r="FO42" s="258"/>
      <c r="FP42" s="259"/>
      <c r="FQ42" s="258"/>
      <c r="FR42" s="259"/>
      <c r="FS42" s="259"/>
      <c r="FT42" s="258"/>
      <c r="FU42" s="258"/>
      <c r="FV42" s="259"/>
      <c r="FW42" s="259"/>
      <c r="FX42" s="258"/>
      <c r="FY42" s="258"/>
      <c r="FZ42" s="259"/>
      <c r="GA42" s="259"/>
      <c r="GB42" s="258"/>
      <c r="GC42" s="258"/>
    </row>
    <row r="43" spans="1:185" x14ac:dyDescent="0.3">
      <c r="A43" s="85"/>
      <c r="B43" s="86"/>
      <c r="C43" s="86"/>
      <c r="D43" s="87"/>
      <c r="E43" s="86"/>
      <c r="F43" s="86"/>
      <c r="G43" s="257"/>
      <c r="H43" s="257"/>
      <c r="I43" s="257"/>
      <c r="J43" s="258"/>
      <c r="K43" s="259"/>
      <c r="L43" s="259"/>
      <c r="M43" s="258"/>
      <c r="N43" s="258"/>
      <c r="O43" s="259"/>
      <c r="P43" s="259"/>
      <c r="Q43" s="258"/>
      <c r="R43" s="258"/>
      <c r="S43" s="259"/>
      <c r="T43" s="258"/>
      <c r="U43" s="259"/>
      <c r="V43" s="259"/>
      <c r="W43" s="258"/>
      <c r="X43" s="258"/>
      <c r="Y43" s="259"/>
      <c r="Z43" s="258"/>
      <c r="AA43" s="259"/>
      <c r="AB43" s="259"/>
      <c r="AC43" s="258"/>
      <c r="AD43" s="258"/>
      <c r="AE43" s="259"/>
      <c r="AF43" s="258"/>
      <c r="AG43" s="259"/>
      <c r="AH43" s="259"/>
      <c r="AI43" s="258"/>
      <c r="AJ43" s="258"/>
      <c r="AK43" s="259"/>
      <c r="AL43" s="259"/>
      <c r="AM43" s="258"/>
      <c r="AN43" s="258"/>
      <c r="AO43" s="259"/>
      <c r="AP43" s="258"/>
      <c r="AQ43" s="259"/>
      <c r="AR43" s="259"/>
      <c r="AS43" s="258"/>
      <c r="AT43" s="258"/>
      <c r="AU43" s="259"/>
      <c r="AV43" s="259"/>
      <c r="AW43" s="258"/>
      <c r="AX43" s="258"/>
      <c r="AY43" s="259"/>
      <c r="AZ43" s="258"/>
      <c r="BA43" s="259"/>
      <c r="BB43" s="259"/>
      <c r="BC43" s="258"/>
      <c r="BD43" s="258"/>
      <c r="BE43" s="259"/>
      <c r="BF43" s="259"/>
      <c r="BG43" s="258"/>
      <c r="BH43" s="258"/>
      <c r="BI43" s="259"/>
      <c r="BJ43" s="258"/>
      <c r="BK43" s="259"/>
      <c r="BL43" s="259"/>
      <c r="BM43" s="258"/>
      <c r="BN43" s="258"/>
      <c r="BO43" s="259"/>
      <c r="BP43" s="259"/>
      <c r="BQ43" s="258"/>
      <c r="BR43" s="258"/>
      <c r="BS43" s="259"/>
      <c r="BT43" s="259"/>
      <c r="BU43" s="258"/>
      <c r="BV43" s="258"/>
      <c r="BW43" s="259"/>
      <c r="BX43" s="259"/>
      <c r="BY43" s="258"/>
      <c r="BZ43" s="258"/>
      <c r="CA43" s="259"/>
      <c r="CB43" s="258"/>
      <c r="CC43" s="259"/>
      <c r="CD43" s="259"/>
      <c r="CE43" s="258"/>
      <c r="CF43" s="258"/>
      <c r="CG43" s="259"/>
      <c r="CH43" s="259"/>
      <c r="CI43" s="258"/>
      <c r="CJ43" s="258"/>
      <c r="CK43" s="259"/>
      <c r="CL43" s="258"/>
      <c r="CM43" s="259"/>
      <c r="CN43" s="259"/>
      <c r="CO43" s="258"/>
      <c r="CP43" s="258"/>
      <c r="CQ43" s="259"/>
      <c r="CR43" s="259"/>
      <c r="CS43" s="258"/>
      <c r="CT43" s="258"/>
      <c r="CU43" s="259"/>
      <c r="CV43" s="258"/>
      <c r="CW43" s="259"/>
      <c r="CX43" s="259"/>
      <c r="CY43" s="258"/>
      <c r="CZ43" s="258"/>
      <c r="DA43" s="259"/>
      <c r="DB43" s="259"/>
      <c r="DC43" s="258"/>
      <c r="DD43" s="258"/>
      <c r="DE43" s="259"/>
      <c r="DF43" s="258"/>
      <c r="DG43" s="259"/>
      <c r="DH43" s="259"/>
      <c r="DI43" s="258"/>
      <c r="DJ43" s="258"/>
      <c r="DK43" s="259"/>
      <c r="DL43" s="259"/>
      <c r="DM43" s="258"/>
      <c r="DN43" s="258"/>
      <c r="DO43" s="259"/>
      <c r="DP43" s="258"/>
      <c r="DQ43" s="259"/>
      <c r="DR43" s="259"/>
      <c r="DS43" s="258"/>
      <c r="DT43" s="258"/>
      <c r="DU43" s="259"/>
      <c r="DV43" s="259"/>
      <c r="DW43" s="258"/>
      <c r="DX43" s="258"/>
      <c r="DY43" s="259"/>
      <c r="DZ43" s="258"/>
      <c r="EA43" s="259"/>
      <c r="EB43" s="259"/>
      <c r="EC43" s="258"/>
      <c r="ED43" s="258"/>
      <c r="EE43" s="259"/>
      <c r="EF43" s="259"/>
      <c r="EG43" s="258"/>
      <c r="EH43" s="258"/>
      <c r="EI43" s="258"/>
      <c r="EJ43" s="259"/>
      <c r="EK43" s="258"/>
      <c r="EL43" s="259"/>
      <c r="EM43" s="259"/>
      <c r="EN43" s="258"/>
      <c r="EO43" s="258"/>
      <c r="EP43" s="259"/>
      <c r="EQ43" s="259"/>
      <c r="ER43" s="258"/>
      <c r="ES43" s="259"/>
      <c r="ET43" s="258"/>
      <c r="EU43" s="259"/>
      <c r="EV43" s="258"/>
      <c r="EW43" s="259"/>
      <c r="EX43" s="259"/>
      <c r="EY43" s="258"/>
      <c r="EZ43" s="258"/>
      <c r="FA43" s="259"/>
      <c r="FB43" s="259"/>
      <c r="FC43" s="258"/>
      <c r="FD43" s="258"/>
      <c r="FE43" s="259"/>
      <c r="FF43" s="259"/>
      <c r="FG43" s="258"/>
      <c r="FH43" s="259"/>
      <c r="FI43" s="259"/>
      <c r="FJ43" s="258"/>
      <c r="FK43" s="258"/>
      <c r="FL43" s="259"/>
      <c r="FM43" s="259"/>
      <c r="FN43" s="258"/>
      <c r="FO43" s="258"/>
      <c r="FP43" s="259"/>
      <c r="FQ43" s="258"/>
      <c r="FR43" s="259"/>
      <c r="FS43" s="259"/>
      <c r="FT43" s="258"/>
      <c r="FU43" s="258"/>
      <c r="FV43" s="259"/>
      <c r="FW43" s="259"/>
      <c r="FX43" s="258"/>
      <c r="FY43" s="258"/>
      <c r="FZ43" s="259"/>
      <c r="GA43" s="259"/>
      <c r="GB43" s="258"/>
      <c r="GC43" s="258"/>
    </row>
    <row r="44" spans="1:185" x14ac:dyDescent="0.3">
      <c r="A44" s="85"/>
      <c r="B44" s="86"/>
      <c r="C44" s="86"/>
      <c r="D44" s="87"/>
      <c r="E44" s="86"/>
      <c r="F44" s="86"/>
      <c r="G44" s="257"/>
      <c r="H44" s="257"/>
      <c r="I44" s="257"/>
      <c r="J44" s="258"/>
      <c r="K44" s="259"/>
      <c r="L44" s="259"/>
      <c r="M44" s="258"/>
      <c r="N44" s="258"/>
      <c r="O44" s="259"/>
      <c r="P44" s="259"/>
      <c r="Q44" s="258"/>
      <c r="R44" s="258"/>
      <c r="S44" s="259"/>
      <c r="T44" s="258"/>
      <c r="U44" s="259"/>
      <c r="V44" s="259"/>
      <c r="W44" s="258"/>
      <c r="X44" s="258"/>
      <c r="Y44" s="259"/>
      <c r="Z44" s="258"/>
      <c r="AA44" s="259"/>
      <c r="AB44" s="259"/>
      <c r="AC44" s="258"/>
      <c r="AD44" s="258"/>
      <c r="AE44" s="259"/>
      <c r="AF44" s="258"/>
      <c r="AG44" s="259"/>
      <c r="AH44" s="259"/>
      <c r="AI44" s="258"/>
      <c r="AJ44" s="258"/>
      <c r="AK44" s="259"/>
      <c r="AL44" s="259"/>
      <c r="AM44" s="258"/>
      <c r="AN44" s="258"/>
      <c r="AO44" s="259"/>
      <c r="AP44" s="258"/>
      <c r="AQ44" s="259"/>
      <c r="AR44" s="259"/>
      <c r="AS44" s="258"/>
      <c r="AT44" s="258"/>
      <c r="AU44" s="259"/>
      <c r="AV44" s="259"/>
      <c r="AW44" s="258"/>
      <c r="AX44" s="258"/>
      <c r="AY44" s="259"/>
      <c r="AZ44" s="258"/>
      <c r="BA44" s="259"/>
      <c r="BB44" s="259"/>
      <c r="BC44" s="258"/>
      <c r="BD44" s="258"/>
      <c r="BE44" s="259"/>
      <c r="BF44" s="259"/>
      <c r="BG44" s="258"/>
      <c r="BH44" s="258"/>
      <c r="BI44" s="259"/>
      <c r="BJ44" s="258"/>
      <c r="BK44" s="259"/>
      <c r="BL44" s="259"/>
      <c r="BM44" s="258"/>
      <c r="BN44" s="258"/>
      <c r="BO44" s="259"/>
      <c r="BP44" s="259"/>
      <c r="BQ44" s="258"/>
      <c r="BR44" s="258"/>
      <c r="BS44" s="259"/>
      <c r="BT44" s="259"/>
      <c r="BU44" s="258"/>
      <c r="BV44" s="258"/>
      <c r="BW44" s="259"/>
      <c r="BX44" s="259"/>
      <c r="BY44" s="258"/>
      <c r="BZ44" s="258"/>
      <c r="CA44" s="259"/>
      <c r="CB44" s="258"/>
      <c r="CC44" s="259"/>
      <c r="CD44" s="259"/>
      <c r="CE44" s="258"/>
      <c r="CF44" s="258"/>
      <c r="CG44" s="259"/>
      <c r="CH44" s="259"/>
      <c r="CI44" s="258"/>
      <c r="CJ44" s="258"/>
      <c r="CK44" s="259"/>
      <c r="CL44" s="258"/>
      <c r="CM44" s="259"/>
      <c r="CN44" s="259"/>
      <c r="CO44" s="258"/>
      <c r="CP44" s="258"/>
      <c r="CQ44" s="259"/>
      <c r="CR44" s="259"/>
      <c r="CS44" s="258"/>
      <c r="CT44" s="258"/>
      <c r="CU44" s="259"/>
      <c r="CV44" s="258"/>
      <c r="CW44" s="259"/>
      <c r="CX44" s="259"/>
      <c r="CY44" s="258"/>
      <c r="CZ44" s="258"/>
      <c r="DA44" s="259"/>
      <c r="DB44" s="259"/>
      <c r="DC44" s="258"/>
      <c r="DD44" s="258"/>
      <c r="DE44" s="259"/>
      <c r="DF44" s="258"/>
      <c r="DG44" s="259"/>
      <c r="DH44" s="259"/>
      <c r="DI44" s="258"/>
      <c r="DJ44" s="258"/>
      <c r="DK44" s="259"/>
      <c r="DL44" s="259"/>
      <c r="DM44" s="258"/>
      <c r="DN44" s="258"/>
      <c r="DO44" s="259"/>
      <c r="DP44" s="258"/>
      <c r="DQ44" s="259"/>
      <c r="DR44" s="259"/>
      <c r="DS44" s="258"/>
      <c r="DT44" s="258"/>
      <c r="DU44" s="259"/>
      <c r="DV44" s="259"/>
      <c r="DW44" s="258"/>
      <c r="DX44" s="258"/>
      <c r="DY44" s="259"/>
      <c r="DZ44" s="258"/>
      <c r="EA44" s="259"/>
      <c r="EB44" s="259"/>
      <c r="EC44" s="258"/>
      <c r="ED44" s="258"/>
      <c r="EE44" s="259"/>
      <c r="EF44" s="259"/>
      <c r="EG44" s="258"/>
      <c r="EH44" s="258"/>
      <c r="EI44" s="258"/>
      <c r="EJ44" s="259"/>
      <c r="EK44" s="258"/>
      <c r="EL44" s="259"/>
      <c r="EM44" s="259"/>
      <c r="EN44" s="258"/>
      <c r="EO44" s="258"/>
      <c r="EP44" s="259"/>
      <c r="EQ44" s="259"/>
      <c r="ER44" s="258"/>
      <c r="ES44" s="259"/>
      <c r="ET44" s="258"/>
      <c r="EU44" s="259"/>
      <c r="EV44" s="258"/>
      <c r="EW44" s="259"/>
      <c r="EX44" s="259"/>
      <c r="EY44" s="258"/>
      <c r="EZ44" s="258"/>
      <c r="FA44" s="259"/>
      <c r="FB44" s="259"/>
      <c r="FC44" s="258"/>
      <c r="FD44" s="258"/>
      <c r="FE44" s="259"/>
      <c r="FF44" s="259"/>
      <c r="FG44" s="258"/>
      <c r="FH44" s="259"/>
      <c r="FI44" s="259"/>
      <c r="FJ44" s="258"/>
      <c r="FK44" s="258"/>
      <c r="FL44" s="259"/>
      <c r="FM44" s="259"/>
      <c r="FN44" s="258"/>
      <c r="FO44" s="258"/>
      <c r="FP44" s="259"/>
      <c r="FQ44" s="258"/>
      <c r="FR44" s="259"/>
      <c r="FS44" s="259"/>
      <c r="FT44" s="258"/>
      <c r="FU44" s="258"/>
      <c r="FV44" s="259"/>
      <c r="FW44" s="259"/>
      <c r="FX44" s="258"/>
      <c r="FY44" s="258"/>
      <c r="FZ44" s="259"/>
      <c r="GA44" s="259"/>
      <c r="GB44" s="258"/>
      <c r="GC44" s="258"/>
    </row>
    <row r="45" spans="1:185" x14ac:dyDescent="0.3">
      <c r="A45" s="85"/>
      <c r="B45" s="86"/>
      <c r="C45" s="86"/>
      <c r="D45" s="87"/>
      <c r="E45" s="86"/>
      <c r="F45" s="86"/>
      <c r="G45" s="257"/>
      <c r="H45" s="257"/>
      <c r="I45" s="257"/>
      <c r="J45" s="258"/>
      <c r="K45" s="259"/>
      <c r="L45" s="259"/>
      <c r="M45" s="258"/>
      <c r="N45" s="258"/>
      <c r="O45" s="259"/>
      <c r="P45" s="259"/>
      <c r="Q45" s="258"/>
      <c r="R45" s="258"/>
      <c r="S45" s="259"/>
      <c r="T45" s="258"/>
      <c r="U45" s="259"/>
      <c r="V45" s="259"/>
      <c r="W45" s="258"/>
      <c r="X45" s="258"/>
      <c r="Y45" s="259"/>
      <c r="Z45" s="258"/>
      <c r="AA45" s="259"/>
      <c r="AB45" s="259"/>
      <c r="AC45" s="258"/>
      <c r="AD45" s="258"/>
      <c r="AE45" s="259"/>
      <c r="AF45" s="258"/>
      <c r="AG45" s="259"/>
      <c r="AH45" s="259"/>
      <c r="AI45" s="258"/>
      <c r="AJ45" s="258"/>
      <c r="AK45" s="259"/>
      <c r="AL45" s="259"/>
      <c r="AM45" s="258"/>
      <c r="AN45" s="258"/>
      <c r="AO45" s="259"/>
      <c r="AP45" s="258"/>
      <c r="AQ45" s="259"/>
      <c r="AR45" s="259"/>
      <c r="AS45" s="258"/>
      <c r="AT45" s="258"/>
      <c r="AU45" s="259"/>
      <c r="AV45" s="259"/>
      <c r="AW45" s="258"/>
      <c r="AX45" s="258"/>
      <c r="AY45" s="259"/>
      <c r="AZ45" s="258"/>
      <c r="BA45" s="259"/>
      <c r="BB45" s="259"/>
      <c r="BC45" s="258"/>
      <c r="BD45" s="258"/>
      <c r="BE45" s="259"/>
      <c r="BF45" s="259"/>
      <c r="BG45" s="258"/>
      <c r="BH45" s="258"/>
      <c r="BI45" s="259"/>
      <c r="BJ45" s="258"/>
      <c r="BK45" s="259"/>
      <c r="BL45" s="259"/>
      <c r="BM45" s="258"/>
      <c r="BN45" s="258"/>
      <c r="BO45" s="259"/>
      <c r="BP45" s="259"/>
      <c r="BQ45" s="258"/>
      <c r="BR45" s="258"/>
      <c r="BS45" s="259"/>
      <c r="BT45" s="259"/>
      <c r="BU45" s="258"/>
      <c r="BV45" s="258"/>
      <c r="BW45" s="259"/>
      <c r="BX45" s="259"/>
      <c r="BY45" s="258"/>
      <c r="BZ45" s="258"/>
      <c r="CA45" s="259"/>
      <c r="CB45" s="258"/>
      <c r="CC45" s="259"/>
      <c r="CD45" s="259"/>
      <c r="CE45" s="258"/>
      <c r="CF45" s="258"/>
      <c r="CG45" s="259"/>
      <c r="CH45" s="259"/>
      <c r="CI45" s="258"/>
      <c r="CJ45" s="258"/>
      <c r="CK45" s="259"/>
      <c r="CL45" s="258"/>
      <c r="CM45" s="259"/>
      <c r="CN45" s="259"/>
      <c r="CO45" s="258"/>
      <c r="CP45" s="258"/>
      <c r="CQ45" s="259"/>
      <c r="CR45" s="259"/>
      <c r="CS45" s="258"/>
      <c r="CT45" s="258"/>
      <c r="CU45" s="259"/>
      <c r="CV45" s="258"/>
      <c r="CW45" s="259"/>
      <c r="CX45" s="259"/>
      <c r="CY45" s="258"/>
      <c r="CZ45" s="258"/>
      <c r="DA45" s="259"/>
      <c r="DB45" s="259"/>
      <c r="DC45" s="258"/>
      <c r="DD45" s="258"/>
      <c r="DE45" s="259"/>
      <c r="DF45" s="258"/>
      <c r="DG45" s="259"/>
      <c r="DH45" s="259"/>
      <c r="DI45" s="258"/>
      <c r="DJ45" s="258"/>
      <c r="DK45" s="259"/>
      <c r="DL45" s="259"/>
      <c r="DM45" s="258"/>
      <c r="DN45" s="258"/>
      <c r="DO45" s="259"/>
      <c r="DP45" s="258"/>
      <c r="DQ45" s="259"/>
      <c r="DR45" s="259"/>
      <c r="DS45" s="258"/>
      <c r="DT45" s="258"/>
      <c r="DU45" s="259"/>
      <c r="DV45" s="259"/>
      <c r="DW45" s="258"/>
      <c r="DX45" s="258"/>
      <c r="DY45" s="259"/>
      <c r="DZ45" s="258"/>
      <c r="EA45" s="259"/>
      <c r="EB45" s="259"/>
      <c r="EC45" s="258"/>
      <c r="ED45" s="258"/>
      <c r="EE45" s="259"/>
      <c r="EF45" s="259"/>
      <c r="EG45" s="258"/>
      <c r="EH45" s="258"/>
      <c r="EI45" s="258"/>
      <c r="EJ45" s="259"/>
      <c r="EK45" s="258"/>
      <c r="EL45" s="259"/>
      <c r="EM45" s="259"/>
      <c r="EN45" s="258"/>
      <c r="EO45" s="258"/>
      <c r="EP45" s="259"/>
      <c r="EQ45" s="259"/>
      <c r="ER45" s="258"/>
      <c r="ES45" s="259"/>
      <c r="ET45" s="258"/>
      <c r="EU45" s="259"/>
      <c r="EV45" s="258"/>
      <c r="EW45" s="259"/>
      <c r="EX45" s="259"/>
      <c r="EY45" s="258"/>
      <c r="EZ45" s="258"/>
      <c r="FA45" s="259"/>
      <c r="FB45" s="259"/>
      <c r="FC45" s="258"/>
      <c r="FD45" s="258"/>
      <c r="FE45" s="259"/>
      <c r="FF45" s="259"/>
      <c r="FG45" s="258"/>
      <c r="FH45" s="259"/>
      <c r="FI45" s="259"/>
      <c r="FJ45" s="258"/>
      <c r="FK45" s="258"/>
      <c r="FL45" s="259"/>
      <c r="FM45" s="259"/>
      <c r="FN45" s="258"/>
      <c r="FO45" s="258"/>
      <c r="FP45" s="259"/>
      <c r="FQ45" s="258"/>
      <c r="FR45" s="259"/>
      <c r="FS45" s="259"/>
      <c r="FT45" s="258"/>
      <c r="FU45" s="258"/>
      <c r="FV45" s="259"/>
      <c r="FW45" s="259"/>
      <c r="FX45" s="258"/>
      <c r="FY45" s="258"/>
      <c r="FZ45" s="259"/>
      <c r="GA45" s="259"/>
      <c r="GB45" s="258"/>
      <c r="GC45" s="258"/>
    </row>
    <row r="46" spans="1:185" x14ac:dyDescent="0.3">
      <c r="A46" s="85"/>
      <c r="B46" s="86"/>
      <c r="C46" s="86"/>
      <c r="D46" s="87"/>
      <c r="E46" s="86"/>
      <c r="F46" s="86"/>
      <c r="G46" s="257"/>
      <c r="H46" s="257"/>
      <c r="I46" s="257"/>
      <c r="J46" s="258"/>
      <c r="K46" s="259"/>
      <c r="L46" s="259"/>
      <c r="M46" s="258"/>
      <c r="N46" s="258"/>
      <c r="O46" s="259"/>
      <c r="P46" s="259"/>
      <c r="Q46" s="258"/>
      <c r="R46" s="258"/>
      <c r="S46" s="259"/>
      <c r="T46" s="258"/>
      <c r="U46" s="259"/>
      <c r="V46" s="259"/>
      <c r="W46" s="258"/>
      <c r="X46" s="258"/>
      <c r="Y46" s="259"/>
      <c r="Z46" s="258"/>
      <c r="AA46" s="259"/>
      <c r="AB46" s="259"/>
      <c r="AC46" s="258"/>
      <c r="AD46" s="258"/>
      <c r="AE46" s="259"/>
      <c r="AF46" s="258"/>
      <c r="AG46" s="259"/>
      <c r="AH46" s="259"/>
      <c r="AI46" s="258"/>
      <c r="AJ46" s="258"/>
      <c r="AK46" s="259"/>
      <c r="AL46" s="259"/>
      <c r="AM46" s="258"/>
      <c r="AN46" s="258"/>
      <c r="AO46" s="259"/>
      <c r="AP46" s="258"/>
      <c r="AQ46" s="259"/>
      <c r="AR46" s="259"/>
      <c r="AS46" s="258"/>
      <c r="AT46" s="258"/>
      <c r="AU46" s="259"/>
      <c r="AV46" s="259"/>
      <c r="AW46" s="258"/>
      <c r="AX46" s="258"/>
      <c r="AY46" s="259"/>
      <c r="AZ46" s="258"/>
      <c r="BA46" s="259"/>
      <c r="BB46" s="259"/>
      <c r="BC46" s="258"/>
      <c r="BD46" s="258"/>
      <c r="BE46" s="259"/>
      <c r="BF46" s="259"/>
      <c r="BG46" s="258"/>
      <c r="BH46" s="258"/>
      <c r="BI46" s="259"/>
      <c r="BJ46" s="258"/>
      <c r="BK46" s="259"/>
      <c r="BL46" s="259"/>
      <c r="BM46" s="258"/>
      <c r="BN46" s="258"/>
      <c r="BO46" s="259"/>
      <c r="BP46" s="259"/>
      <c r="BQ46" s="258"/>
      <c r="BR46" s="258"/>
      <c r="BS46" s="259"/>
      <c r="BT46" s="259"/>
      <c r="BU46" s="258"/>
      <c r="BV46" s="258"/>
      <c r="BW46" s="259"/>
      <c r="BX46" s="259"/>
      <c r="BY46" s="258"/>
      <c r="BZ46" s="258"/>
      <c r="CA46" s="259"/>
      <c r="CB46" s="258"/>
      <c r="CC46" s="259"/>
      <c r="CD46" s="259"/>
      <c r="CE46" s="258"/>
      <c r="CF46" s="258"/>
      <c r="CG46" s="259"/>
      <c r="CH46" s="259"/>
      <c r="CI46" s="258"/>
      <c r="CJ46" s="258"/>
      <c r="CK46" s="259"/>
      <c r="CL46" s="258"/>
      <c r="CM46" s="259"/>
      <c r="CN46" s="259"/>
      <c r="CO46" s="258"/>
      <c r="CP46" s="258"/>
      <c r="CQ46" s="259"/>
      <c r="CR46" s="259"/>
      <c r="CS46" s="258"/>
      <c r="CT46" s="258"/>
      <c r="CU46" s="259"/>
      <c r="CV46" s="258"/>
      <c r="CW46" s="259"/>
      <c r="CX46" s="259"/>
      <c r="CY46" s="258"/>
      <c r="CZ46" s="258"/>
      <c r="DA46" s="259"/>
      <c r="DB46" s="259"/>
      <c r="DC46" s="258"/>
      <c r="DD46" s="258"/>
      <c r="DE46" s="259"/>
      <c r="DF46" s="258"/>
      <c r="DG46" s="259"/>
      <c r="DH46" s="259"/>
      <c r="DI46" s="258"/>
      <c r="DJ46" s="258"/>
      <c r="DK46" s="259"/>
      <c r="DL46" s="259"/>
      <c r="DM46" s="258"/>
      <c r="DN46" s="258"/>
      <c r="DO46" s="259"/>
      <c r="DP46" s="258"/>
      <c r="DQ46" s="259"/>
      <c r="DR46" s="259"/>
      <c r="DS46" s="258"/>
      <c r="DT46" s="258"/>
      <c r="DU46" s="259"/>
      <c r="DV46" s="259"/>
      <c r="DW46" s="258"/>
      <c r="DX46" s="258"/>
      <c r="DY46" s="259"/>
      <c r="DZ46" s="258"/>
      <c r="EA46" s="259"/>
      <c r="EB46" s="259"/>
      <c r="EC46" s="258"/>
      <c r="ED46" s="258"/>
      <c r="EE46" s="259"/>
      <c r="EF46" s="259"/>
      <c r="EG46" s="258"/>
      <c r="EH46" s="258"/>
      <c r="EI46" s="258"/>
      <c r="EJ46" s="259"/>
      <c r="EK46" s="258"/>
      <c r="EL46" s="259"/>
      <c r="EM46" s="259"/>
      <c r="EN46" s="258"/>
      <c r="EO46" s="258"/>
      <c r="EP46" s="259"/>
      <c r="EQ46" s="259"/>
      <c r="ER46" s="258"/>
      <c r="ES46" s="259"/>
      <c r="ET46" s="258"/>
      <c r="EU46" s="259"/>
      <c r="EV46" s="258"/>
      <c r="EW46" s="259"/>
      <c r="EX46" s="259"/>
      <c r="EY46" s="258"/>
      <c r="EZ46" s="258"/>
      <c r="FA46" s="259"/>
      <c r="FB46" s="259"/>
      <c r="FC46" s="258"/>
      <c r="FD46" s="258"/>
      <c r="FE46" s="259"/>
      <c r="FF46" s="259"/>
      <c r="FG46" s="258"/>
      <c r="FH46" s="259"/>
      <c r="FI46" s="259"/>
      <c r="FJ46" s="258"/>
      <c r="FK46" s="258"/>
      <c r="FL46" s="259"/>
      <c r="FM46" s="259"/>
      <c r="FN46" s="258"/>
      <c r="FO46" s="258"/>
      <c r="FP46" s="259"/>
      <c r="FQ46" s="258"/>
      <c r="FR46" s="259"/>
      <c r="FS46" s="259"/>
      <c r="FT46" s="258"/>
      <c r="FU46" s="258"/>
      <c r="FV46" s="259"/>
      <c r="FW46" s="259"/>
      <c r="FX46" s="258"/>
      <c r="FY46" s="258"/>
      <c r="FZ46" s="259"/>
      <c r="GA46" s="259"/>
      <c r="GB46" s="258"/>
      <c r="GC46" s="258"/>
    </row>
    <row r="47" spans="1:185" x14ac:dyDescent="0.3">
      <c r="A47" s="85"/>
      <c r="B47" s="86"/>
      <c r="C47" s="86"/>
      <c r="D47" s="87"/>
      <c r="E47" s="86"/>
      <c r="F47" s="86"/>
      <c r="G47" s="257"/>
      <c r="H47" s="257"/>
      <c r="I47" s="257"/>
      <c r="J47" s="258"/>
      <c r="K47" s="259"/>
      <c r="L47" s="259"/>
      <c r="M47" s="258"/>
      <c r="N47" s="258"/>
      <c r="O47" s="259"/>
      <c r="P47" s="259"/>
      <c r="Q47" s="258"/>
      <c r="R47" s="258"/>
      <c r="S47" s="259"/>
      <c r="T47" s="258"/>
      <c r="U47" s="259"/>
      <c r="V47" s="259"/>
      <c r="W47" s="258"/>
      <c r="X47" s="258"/>
      <c r="Y47" s="259"/>
      <c r="Z47" s="258"/>
      <c r="AA47" s="259"/>
      <c r="AB47" s="259"/>
      <c r="AC47" s="258"/>
      <c r="AD47" s="258"/>
      <c r="AE47" s="259"/>
      <c r="AF47" s="258"/>
      <c r="AG47" s="259"/>
      <c r="AH47" s="259"/>
      <c r="AI47" s="258"/>
      <c r="AJ47" s="258"/>
      <c r="AK47" s="259"/>
      <c r="AL47" s="259"/>
      <c r="AM47" s="258"/>
      <c r="AN47" s="258"/>
      <c r="AO47" s="259"/>
      <c r="AP47" s="258"/>
      <c r="AQ47" s="259"/>
      <c r="AR47" s="259"/>
      <c r="AS47" s="258"/>
      <c r="AT47" s="258"/>
      <c r="AU47" s="259"/>
      <c r="AV47" s="259"/>
      <c r="AW47" s="258"/>
      <c r="AX47" s="258"/>
      <c r="AY47" s="259"/>
      <c r="AZ47" s="258"/>
      <c r="BA47" s="259"/>
      <c r="BB47" s="259"/>
      <c r="BC47" s="258"/>
      <c r="BD47" s="258"/>
      <c r="BE47" s="259"/>
      <c r="BF47" s="259"/>
      <c r="BG47" s="258"/>
      <c r="BH47" s="258"/>
      <c r="BI47" s="259"/>
      <c r="BJ47" s="258"/>
      <c r="BK47" s="259"/>
      <c r="BL47" s="259"/>
      <c r="BM47" s="258"/>
      <c r="BN47" s="258"/>
      <c r="BO47" s="259"/>
      <c r="BP47" s="259"/>
      <c r="BQ47" s="258"/>
      <c r="BR47" s="258"/>
      <c r="BS47" s="259"/>
      <c r="BT47" s="259"/>
      <c r="BU47" s="258"/>
      <c r="BV47" s="258"/>
      <c r="BW47" s="259"/>
      <c r="BX47" s="259"/>
      <c r="BY47" s="258"/>
      <c r="BZ47" s="258"/>
      <c r="CA47" s="259"/>
      <c r="CB47" s="258"/>
      <c r="CC47" s="259"/>
      <c r="CD47" s="259"/>
      <c r="CE47" s="258"/>
      <c r="CF47" s="258"/>
      <c r="CG47" s="259"/>
      <c r="CH47" s="259"/>
      <c r="CI47" s="258"/>
      <c r="CJ47" s="258"/>
      <c r="CK47" s="259"/>
      <c r="CL47" s="258"/>
      <c r="CM47" s="259"/>
      <c r="CN47" s="259"/>
      <c r="CO47" s="258"/>
      <c r="CP47" s="258"/>
      <c r="CQ47" s="259"/>
      <c r="CR47" s="259"/>
      <c r="CS47" s="258"/>
      <c r="CT47" s="258"/>
      <c r="CU47" s="259"/>
      <c r="CV47" s="258"/>
      <c r="CW47" s="259"/>
      <c r="CX47" s="259"/>
      <c r="CY47" s="258"/>
      <c r="CZ47" s="258"/>
      <c r="DA47" s="259"/>
      <c r="DB47" s="259"/>
      <c r="DC47" s="258"/>
      <c r="DD47" s="258"/>
      <c r="DE47" s="259"/>
      <c r="DF47" s="258"/>
      <c r="DG47" s="259"/>
      <c r="DH47" s="259"/>
      <c r="DI47" s="258"/>
      <c r="DJ47" s="258"/>
      <c r="DK47" s="259"/>
      <c r="DL47" s="259"/>
      <c r="DM47" s="258"/>
      <c r="DN47" s="258"/>
      <c r="DO47" s="259"/>
      <c r="DP47" s="258"/>
      <c r="DQ47" s="259"/>
      <c r="DR47" s="259"/>
      <c r="DS47" s="258"/>
      <c r="DT47" s="258"/>
      <c r="DU47" s="259"/>
      <c r="DV47" s="259"/>
      <c r="DW47" s="258"/>
      <c r="DX47" s="258"/>
      <c r="DY47" s="259"/>
      <c r="DZ47" s="258"/>
      <c r="EA47" s="259"/>
      <c r="EB47" s="259"/>
      <c r="EC47" s="258"/>
      <c r="ED47" s="258"/>
      <c r="EE47" s="259"/>
      <c r="EF47" s="259"/>
      <c r="EG47" s="258"/>
      <c r="EH47" s="258"/>
      <c r="EI47" s="258"/>
      <c r="EJ47" s="259"/>
      <c r="EK47" s="258"/>
      <c r="EL47" s="259"/>
      <c r="EM47" s="259"/>
      <c r="EN47" s="258"/>
      <c r="EO47" s="258"/>
      <c r="EP47" s="259"/>
      <c r="EQ47" s="259"/>
      <c r="ER47" s="258"/>
      <c r="ES47" s="259"/>
      <c r="ET47" s="258"/>
      <c r="EU47" s="259"/>
      <c r="EV47" s="258"/>
      <c r="EW47" s="259"/>
      <c r="EX47" s="259"/>
      <c r="EY47" s="258"/>
      <c r="EZ47" s="258"/>
      <c r="FA47" s="259"/>
      <c r="FB47" s="259"/>
      <c r="FC47" s="258"/>
      <c r="FD47" s="258"/>
      <c r="FE47" s="259"/>
      <c r="FF47" s="259"/>
      <c r="FG47" s="258"/>
      <c r="FH47" s="259"/>
      <c r="FI47" s="259"/>
      <c r="FJ47" s="258"/>
      <c r="FK47" s="258"/>
      <c r="FL47" s="259"/>
      <c r="FM47" s="259"/>
      <c r="FN47" s="258"/>
      <c r="FO47" s="258"/>
      <c r="FP47" s="259"/>
      <c r="FQ47" s="258"/>
      <c r="FR47" s="259"/>
      <c r="FS47" s="259"/>
      <c r="FT47" s="258"/>
      <c r="FU47" s="258"/>
      <c r="FV47" s="259"/>
      <c r="FW47" s="259"/>
      <c r="FX47" s="258"/>
      <c r="FY47" s="258"/>
      <c r="FZ47" s="259"/>
      <c r="GA47" s="259"/>
      <c r="GB47" s="258"/>
      <c r="GC47" s="258"/>
    </row>
    <row r="48" spans="1:185" x14ac:dyDescent="0.3">
      <c r="A48" s="85"/>
      <c r="B48" s="86"/>
      <c r="C48" s="86"/>
      <c r="D48" s="87"/>
      <c r="E48" s="86"/>
      <c r="F48" s="86"/>
      <c r="G48" s="257"/>
      <c r="H48" s="257"/>
      <c r="I48" s="257"/>
      <c r="J48" s="258"/>
      <c r="K48" s="259"/>
      <c r="L48" s="259"/>
      <c r="M48" s="258"/>
      <c r="N48" s="258"/>
      <c r="O48" s="259"/>
      <c r="P48" s="259"/>
      <c r="Q48" s="258"/>
      <c r="R48" s="258"/>
      <c r="S48" s="259"/>
      <c r="T48" s="258"/>
      <c r="U48" s="259"/>
      <c r="V48" s="259"/>
      <c r="W48" s="258"/>
      <c r="X48" s="258"/>
      <c r="Y48" s="259"/>
      <c r="Z48" s="258"/>
      <c r="AA48" s="259"/>
      <c r="AB48" s="259"/>
      <c r="AC48" s="258"/>
      <c r="AD48" s="258"/>
      <c r="AE48" s="259"/>
      <c r="AF48" s="258"/>
      <c r="AG48" s="259"/>
      <c r="AH48" s="259"/>
      <c r="AI48" s="258"/>
      <c r="AJ48" s="258"/>
      <c r="AK48" s="259"/>
      <c r="AL48" s="259"/>
      <c r="AM48" s="258"/>
      <c r="AN48" s="258"/>
      <c r="AO48" s="259"/>
      <c r="AP48" s="258"/>
      <c r="AQ48" s="259"/>
      <c r="AR48" s="259"/>
      <c r="AS48" s="258"/>
      <c r="AT48" s="258"/>
      <c r="AU48" s="259"/>
      <c r="AV48" s="259"/>
      <c r="AW48" s="258"/>
      <c r="AX48" s="258"/>
      <c r="AY48" s="259"/>
      <c r="AZ48" s="258"/>
      <c r="BA48" s="259"/>
      <c r="BB48" s="259"/>
      <c r="BC48" s="258"/>
      <c r="BD48" s="258"/>
      <c r="BE48" s="259"/>
      <c r="BF48" s="259"/>
      <c r="BG48" s="258"/>
      <c r="BH48" s="258"/>
      <c r="BI48" s="259"/>
      <c r="BJ48" s="258"/>
      <c r="BK48" s="259"/>
      <c r="BL48" s="259"/>
      <c r="BM48" s="258"/>
      <c r="BN48" s="258"/>
      <c r="BO48" s="259"/>
      <c r="BP48" s="259"/>
      <c r="BQ48" s="258"/>
      <c r="BR48" s="258"/>
      <c r="BS48" s="259"/>
      <c r="BT48" s="259"/>
      <c r="BU48" s="258"/>
      <c r="BV48" s="258"/>
      <c r="BW48" s="259"/>
      <c r="BX48" s="259"/>
      <c r="BY48" s="258"/>
      <c r="BZ48" s="258"/>
      <c r="CA48" s="259"/>
      <c r="CB48" s="258"/>
      <c r="CC48" s="259"/>
      <c r="CD48" s="259"/>
      <c r="CE48" s="258"/>
      <c r="CF48" s="258"/>
      <c r="CG48" s="259"/>
      <c r="CH48" s="259"/>
      <c r="CI48" s="258"/>
      <c r="CJ48" s="258"/>
      <c r="CK48" s="259"/>
      <c r="CL48" s="258"/>
      <c r="CM48" s="259"/>
      <c r="CN48" s="259"/>
      <c r="CO48" s="258"/>
      <c r="CP48" s="258"/>
      <c r="CQ48" s="259"/>
      <c r="CR48" s="259"/>
      <c r="CS48" s="258"/>
      <c r="CT48" s="258"/>
      <c r="CU48" s="259"/>
      <c r="CV48" s="258"/>
      <c r="CW48" s="259"/>
      <c r="CX48" s="259"/>
      <c r="CY48" s="258"/>
      <c r="CZ48" s="258"/>
      <c r="DA48" s="259"/>
      <c r="DB48" s="259"/>
      <c r="DC48" s="258"/>
      <c r="DD48" s="258"/>
      <c r="DE48" s="259"/>
      <c r="DF48" s="258"/>
      <c r="DG48" s="259"/>
      <c r="DH48" s="259"/>
      <c r="DI48" s="258"/>
      <c r="DJ48" s="258"/>
      <c r="DK48" s="259"/>
      <c r="DL48" s="259"/>
      <c r="DM48" s="258"/>
      <c r="DN48" s="258"/>
      <c r="DO48" s="259"/>
      <c r="DP48" s="258"/>
      <c r="DQ48" s="259"/>
      <c r="DR48" s="259"/>
      <c r="DS48" s="258"/>
      <c r="DT48" s="258"/>
      <c r="DU48" s="259"/>
      <c r="DV48" s="259"/>
      <c r="DW48" s="258"/>
      <c r="DX48" s="258"/>
      <c r="DY48" s="259"/>
      <c r="DZ48" s="258"/>
      <c r="EA48" s="259"/>
      <c r="EB48" s="259"/>
      <c r="EC48" s="258"/>
      <c r="ED48" s="258"/>
      <c r="EE48" s="259"/>
      <c r="EF48" s="259"/>
      <c r="EG48" s="258"/>
      <c r="EH48" s="258"/>
      <c r="EI48" s="258"/>
      <c r="EJ48" s="259"/>
      <c r="EK48" s="258"/>
      <c r="EL48" s="259"/>
      <c r="EM48" s="259"/>
      <c r="EN48" s="258"/>
      <c r="EO48" s="258"/>
      <c r="EP48" s="259"/>
      <c r="EQ48" s="259"/>
      <c r="ER48" s="258"/>
      <c r="ES48" s="259"/>
      <c r="ET48" s="258"/>
      <c r="EU48" s="259"/>
      <c r="EV48" s="258"/>
      <c r="EW48" s="259"/>
      <c r="EX48" s="259"/>
      <c r="EY48" s="258"/>
      <c r="EZ48" s="258"/>
      <c r="FA48" s="259"/>
      <c r="FB48" s="259"/>
      <c r="FC48" s="258"/>
      <c r="FD48" s="258"/>
      <c r="FE48" s="259"/>
      <c r="FF48" s="259"/>
      <c r="FG48" s="258"/>
      <c r="FH48" s="259"/>
      <c r="FI48" s="259"/>
      <c r="FJ48" s="258"/>
      <c r="FK48" s="258"/>
      <c r="FL48" s="259"/>
      <c r="FM48" s="259"/>
      <c r="FN48" s="258"/>
      <c r="FO48" s="258"/>
      <c r="FP48" s="259"/>
      <c r="FQ48" s="258"/>
      <c r="FR48" s="259"/>
      <c r="FS48" s="259"/>
      <c r="FT48" s="258"/>
      <c r="FU48" s="258"/>
      <c r="FV48" s="259"/>
      <c r="FW48" s="259"/>
      <c r="FX48" s="258"/>
      <c r="FY48" s="258"/>
      <c r="FZ48" s="259"/>
      <c r="GA48" s="259"/>
      <c r="GB48" s="258"/>
      <c r="GC48" s="258"/>
    </row>
    <row r="49" spans="1:185" x14ac:dyDescent="0.3">
      <c r="A49" s="85"/>
      <c r="B49" s="86"/>
      <c r="C49" s="86"/>
      <c r="D49" s="87"/>
      <c r="E49" s="86"/>
      <c r="F49" s="86"/>
      <c r="G49" s="257"/>
      <c r="H49" s="257"/>
      <c r="I49" s="257"/>
      <c r="J49" s="258"/>
      <c r="K49" s="259"/>
      <c r="L49" s="259"/>
      <c r="M49" s="258"/>
      <c r="N49" s="258"/>
      <c r="O49" s="259"/>
      <c r="P49" s="259"/>
      <c r="Q49" s="258"/>
      <c r="R49" s="258"/>
      <c r="S49" s="259"/>
      <c r="T49" s="258"/>
      <c r="U49" s="259"/>
      <c r="V49" s="259"/>
      <c r="W49" s="258"/>
      <c r="X49" s="258"/>
      <c r="Y49" s="259"/>
      <c r="Z49" s="258"/>
      <c r="AA49" s="259"/>
      <c r="AB49" s="259"/>
      <c r="AC49" s="258"/>
      <c r="AD49" s="258"/>
      <c r="AE49" s="259"/>
      <c r="AF49" s="258"/>
      <c r="AG49" s="259"/>
      <c r="AH49" s="259"/>
      <c r="AI49" s="258"/>
      <c r="AJ49" s="258"/>
      <c r="AK49" s="259"/>
      <c r="AL49" s="259"/>
      <c r="AM49" s="258"/>
      <c r="AN49" s="258"/>
      <c r="AO49" s="259"/>
      <c r="AP49" s="258"/>
      <c r="AQ49" s="259"/>
      <c r="AR49" s="259"/>
      <c r="AS49" s="258"/>
      <c r="AT49" s="258"/>
      <c r="AU49" s="259"/>
      <c r="AV49" s="259"/>
      <c r="AW49" s="258"/>
      <c r="AX49" s="258"/>
      <c r="AY49" s="259"/>
      <c r="AZ49" s="258"/>
      <c r="BA49" s="259"/>
      <c r="BB49" s="259"/>
      <c r="BC49" s="258"/>
      <c r="BD49" s="258"/>
      <c r="BE49" s="259"/>
      <c r="BF49" s="259"/>
      <c r="BG49" s="258"/>
      <c r="BH49" s="258"/>
      <c r="BI49" s="259"/>
      <c r="BJ49" s="258"/>
      <c r="BK49" s="259"/>
      <c r="BL49" s="259"/>
      <c r="BM49" s="258"/>
      <c r="BN49" s="258"/>
      <c r="BO49" s="259"/>
      <c r="BP49" s="259"/>
      <c r="BQ49" s="258"/>
      <c r="BR49" s="258"/>
      <c r="BS49" s="259"/>
      <c r="BT49" s="259"/>
      <c r="BU49" s="258"/>
      <c r="BV49" s="258"/>
      <c r="BW49" s="259"/>
      <c r="BX49" s="259"/>
      <c r="BY49" s="258"/>
      <c r="BZ49" s="258"/>
      <c r="CA49" s="259"/>
      <c r="CB49" s="258"/>
      <c r="CC49" s="259"/>
      <c r="CD49" s="259"/>
      <c r="CE49" s="258"/>
      <c r="CF49" s="258"/>
      <c r="CG49" s="259"/>
      <c r="CH49" s="259"/>
      <c r="CI49" s="258"/>
      <c r="CJ49" s="258"/>
      <c r="CK49" s="259"/>
      <c r="CL49" s="258"/>
      <c r="CM49" s="259"/>
      <c r="CN49" s="259"/>
      <c r="CO49" s="258"/>
      <c r="CP49" s="258"/>
      <c r="CQ49" s="259"/>
      <c r="CR49" s="259"/>
      <c r="CS49" s="258"/>
      <c r="CT49" s="258"/>
      <c r="CU49" s="259"/>
      <c r="CV49" s="258"/>
      <c r="CW49" s="259"/>
      <c r="CX49" s="259"/>
      <c r="CY49" s="258"/>
      <c r="CZ49" s="258"/>
      <c r="DA49" s="259"/>
      <c r="DB49" s="259"/>
      <c r="DC49" s="258"/>
      <c r="DD49" s="258"/>
      <c r="DE49" s="259"/>
      <c r="DF49" s="258"/>
      <c r="DG49" s="259"/>
      <c r="DH49" s="259"/>
      <c r="DI49" s="258"/>
      <c r="DJ49" s="258"/>
      <c r="DK49" s="259"/>
      <c r="DL49" s="259"/>
      <c r="DM49" s="258"/>
      <c r="DN49" s="258"/>
      <c r="DO49" s="259"/>
      <c r="DP49" s="258"/>
      <c r="DQ49" s="259"/>
      <c r="DR49" s="259"/>
      <c r="DS49" s="258"/>
      <c r="DT49" s="258"/>
      <c r="DU49" s="259"/>
      <c r="DV49" s="259"/>
      <c r="DW49" s="258"/>
      <c r="DX49" s="258"/>
      <c r="DY49" s="259"/>
      <c r="DZ49" s="258"/>
      <c r="EA49" s="259"/>
      <c r="EB49" s="259"/>
      <c r="EC49" s="258"/>
      <c r="ED49" s="258"/>
      <c r="EE49" s="259"/>
      <c r="EF49" s="259"/>
      <c r="EG49" s="258"/>
      <c r="EH49" s="258"/>
      <c r="EI49" s="258"/>
      <c r="EJ49" s="259"/>
      <c r="EK49" s="258"/>
      <c r="EL49" s="259"/>
      <c r="EM49" s="259"/>
      <c r="EN49" s="258"/>
      <c r="EO49" s="258"/>
      <c r="EP49" s="259"/>
      <c r="EQ49" s="259"/>
      <c r="ER49" s="258"/>
      <c r="ES49" s="259"/>
      <c r="ET49" s="258"/>
      <c r="EU49" s="259"/>
      <c r="EV49" s="258"/>
      <c r="EW49" s="259"/>
      <c r="EX49" s="259"/>
      <c r="EY49" s="258"/>
      <c r="EZ49" s="258"/>
      <c r="FA49" s="259"/>
      <c r="FB49" s="259"/>
      <c r="FC49" s="258"/>
      <c r="FD49" s="258"/>
      <c r="FE49" s="259"/>
      <c r="FF49" s="259"/>
      <c r="FG49" s="258"/>
      <c r="FH49" s="259"/>
      <c r="FI49" s="259"/>
      <c r="FJ49" s="258"/>
      <c r="FK49" s="258"/>
      <c r="FL49" s="259"/>
      <c r="FM49" s="259"/>
      <c r="FN49" s="258"/>
      <c r="FO49" s="258"/>
      <c r="FP49" s="259"/>
      <c r="FQ49" s="258"/>
      <c r="FR49" s="259"/>
      <c r="FS49" s="259"/>
      <c r="FT49" s="258"/>
      <c r="FU49" s="258"/>
      <c r="FV49" s="259"/>
      <c r="FW49" s="259"/>
      <c r="FX49" s="258"/>
      <c r="FY49" s="258"/>
      <c r="FZ49" s="259"/>
      <c r="GA49" s="259"/>
      <c r="GB49" s="258"/>
      <c r="GC49" s="258"/>
    </row>
    <row r="50" spans="1:185" x14ac:dyDescent="0.3">
      <c r="A50" s="85"/>
      <c r="B50" s="86"/>
      <c r="C50" s="86"/>
      <c r="D50" s="87"/>
      <c r="E50" s="86"/>
      <c r="F50" s="86"/>
      <c r="G50" s="257"/>
      <c r="H50" s="257"/>
      <c r="I50" s="257"/>
      <c r="J50" s="258"/>
      <c r="K50" s="259"/>
      <c r="L50" s="259"/>
      <c r="M50" s="258"/>
      <c r="N50" s="258"/>
      <c r="O50" s="259"/>
      <c r="P50" s="259"/>
      <c r="Q50" s="258"/>
      <c r="R50" s="258"/>
      <c r="S50" s="259"/>
      <c r="T50" s="258"/>
      <c r="U50" s="259"/>
      <c r="V50" s="259"/>
      <c r="W50" s="258"/>
      <c r="X50" s="258"/>
      <c r="Y50" s="259"/>
      <c r="Z50" s="258"/>
      <c r="AA50" s="259"/>
      <c r="AB50" s="259"/>
      <c r="AC50" s="258"/>
      <c r="AD50" s="258"/>
      <c r="AE50" s="259"/>
      <c r="AF50" s="258"/>
      <c r="AG50" s="259"/>
      <c r="AH50" s="259"/>
      <c r="AI50" s="258"/>
      <c r="AJ50" s="258"/>
      <c r="AK50" s="259"/>
      <c r="AL50" s="259"/>
      <c r="AM50" s="258"/>
      <c r="AN50" s="258"/>
      <c r="AO50" s="259"/>
      <c r="AP50" s="258"/>
      <c r="AQ50" s="259"/>
      <c r="AR50" s="259"/>
      <c r="AS50" s="258"/>
      <c r="AT50" s="258"/>
      <c r="AU50" s="259"/>
      <c r="AV50" s="259"/>
      <c r="AW50" s="258"/>
      <c r="AX50" s="258"/>
      <c r="AY50" s="259"/>
      <c r="AZ50" s="258"/>
      <c r="BA50" s="259"/>
      <c r="BB50" s="259"/>
      <c r="BC50" s="258"/>
      <c r="BD50" s="258"/>
      <c r="BE50" s="259"/>
      <c r="BF50" s="259"/>
      <c r="BG50" s="258"/>
      <c r="BH50" s="258"/>
      <c r="BI50" s="259"/>
      <c r="BJ50" s="258"/>
      <c r="BK50" s="259"/>
      <c r="BL50" s="259"/>
      <c r="BM50" s="258"/>
      <c r="BN50" s="258"/>
      <c r="BO50" s="259"/>
      <c r="BP50" s="259"/>
      <c r="BQ50" s="258"/>
      <c r="BR50" s="258"/>
      <c r="BS50" s="259"/>
      <c r="BT50" s="259"/>
      <c r="BU50" s="258"/>
      <c r="BV50" s="258"/>
      <c r="BW50" s="259"/>
      <c r="BX50" s="259"/>
      <c r="BY50" s="258"/>
      <c r="BZ50" s="258"/>
      <c r="CA50" s="259"/>
      <c r="CB50" s="258"/>
      <c r="CC50" s="259"/>
      <c r="CD50" s="259"/>
      <c r="CE50" s="258"/>
      <c r="CF50" s="258"/>
      <c r="CG50" s="259"/>
      <c r="CH50" s="259"/>
      <c r="CI50" s="258"/>
      <c r="CJ50" s="258"/>
      <c r="CK50" s="259"/>
      <c r="CL50" s="258"/>
      <c r="CM50" s="259"/>
      <c r="CN50" s="259"/>
      <c r="CO50" s="258"/>
      <c r="CP50" s="258"/>
      <c r="CQ50" s="259"/>
      <c r="CR50" s="259"/>
      <c r="CS50" s="258"/>
      <c r="CT50" s="258"/>
      <c r="CU50" s="259"/>
      <c r="CV50" s="258"/>
      <c r="CW50" s="259"/>
      <c r="CX50" s="259"/>
      <c r="CY50" s="258"/>
      <c r="CZ50" s="258"/>
      <c r="DA50" s="259"/>
      <c r="DB50" s="259"/>
      <c r="DC50" s="258"/>
      <c r="DD50" s="258"/>
      <c r="DE50" s="259"/>
      <c r="DF50" s="258"/>
      <c r="DG50" s="259"/>
      <c r="DH50" s="259"/>
      <c r="DI50" s="258"/>
      <c r="DJ50" s="258"/>
      <c r="DK50" s="259"/>
      <c r="DL50" s="259"/>
      <c r="DM50" s="258"/>
      <c r="DN50" s="258"/>
      <c r="DO50" s="259"/>
      <c r="DP50" s="258"/>
      <c r="DQ50" s="259"/>
      <c r="DR50" s="259"/>
      <c r="DS50" s="258"/>
      <c r="DT50" s="258"/>
      <c r="DU50" s="259"/>
      <c r="DV50" s="259"/>
      <c r="DW50" s="258"/>
      <c r="DX50" s="258"/>
      <c r="DY50" s="259"/>
      <c r="DZ50" s="258"/>
      <c r="EA50" s="259"/>
      <c r="EB50" s="259"/>
      <c r="EC50" s="258"/>
      <c r="ED50" s="258"/>
      <c r="EE50" s="259"/>
      <c r="EF50" s="259"/>
      <c r="EG50" s="258"/>
      <c r="EH50" s="258"/>
      <c r="EI50" s="258"/>
      <c r="EJ50" s="259"/>
      <c r="EK50" s="258"/>
      <c r="EL50" s="259"/>
      <c r="EM50" s="259"/>
      <c r="EN50" s="258"/>
      <c r="EO50" s="258"/>
      <c r="EP50" s="259"/>
      <c r="EQ50" s="259"/>
      <c r="ER50" s="258"/>
      <c r="ES50" s="259"/>
      <c r="ET50" s="258"/>
      <c r="EU50" s="259"/>
      <c r="EV50" s="258"/>
      <c r="EW50" s="259"/>
      <c r="EX50" s="259"/>
      <c r="EY50" s="258"/>
      <c r="EZ50" s="258"/>
      <c r="FA50" s="259"/>
      <c r="FB50" s="259"/>
      <c r="FC50" s="258"/>
      <c r="FD50" s="258"/>
      <c r="FE50" s="259"/>
      <c r="FF50" s="259"/>
      <c r="FG50" s="258"/>
      <c r="FH50" s="259"/>
      <c r="FI50" s="259"/>
      <c r="FJ50" s="258"/>
      <c r="FK50" s="258"/>
      <c r="FL50" s="259"/>
      <c r="FM50" s="259"/>
      <c r="FN50" s="258"/>
      <c r="FO50" s="258"/>
      <c r="FP50" s="259"/>
      <c r="FQ50" s="258"/>
      <c r="FR50" s="259"/>
      <c r="FS50" s="259"/>
      <c r="FT50" s="258"/>
      <c r="FU50" s="258"/>
      <c r="FV50" s="259"/>
      <c r="FW50" s="259"/>
      <c r="FX50" s="258"/>
      <c r="FY50" s="258"/>
      <c r="FZ50" s="259"/>
      <c r="GA50" s="259"/>
      <c r="GB50" s="258"/>
      <c r="GC50" s="258"/>
    </row>
    <row r="51" spans="1:185" x14ac:dyDescent="0.3">
      <c r="A51" s="85"/>
      <c r="B51" s="86"/>
      <c r="C51" s="86"/>
      <c r="D51" s="87"/>
      <c r="E51" s="86"/>
      <c r="F51" s="86"/>
      <c r="G51" s="257"/>
      <c r="H51" s="257"/>
      <c r="I51" s="257"/>
      <c r="J51" s="258"/>
      <c r="K51" s="259"/>
      <c r="L51" s="259"/>
      <c r="M51" s="258"/>
      <c r="N51" s="258"/>
      <c r="O51" s="259"/>
      <c r="P51" s="259"/>
      <c r="Q51" s="258"/>
      <c r="R51" s="258"/>
      <c r="S51" s="259"/>
      <c r="T51" s="258"/>
      <c r="U51" s="259"/>
      <c r="V51" s="259"/>
      <c r="W51" s="258"/>
      <c r="X51" s="258"/>
      <c r="Y51" s="259"/>
      <c r="Z51" s="258"/>
      <c r="AA51" s="259"/>
      <c r="AB51" s="259"/>
      <c r="AC51" s="258"/>
      <c r="AD51" s="258"/>
      <c r="AE51" s="259"/>
      <c r="AF51" s="258"/>
      <c r="AG51" s="259"/>
      <c r="AH51" s="259"/>
      <c r="AI51" s="258"/>
      <c r="AJ51" s="258"/>
      <c r="AK51" s="259"/>
      <c r="AL51" s="259"/>
      <c r="AM51" s="258"/>
      <c r="AN51" s="258"/>
      <c r="AO51" s="259"/>
      <c r="AP51" s="258"/>
      <c r="AQ51" s="259"/>
      <c r="AR51" s="259"/>
      <c r="AS51" s="258"/>
      <c r="AT51" s="258"/>
      <c r="AU51" s="259"/>
      <c r="AV51" s="259"/>
      <c r="AW51" s="258"/>
      <c r="AX51" s="258"/>
      <c r="AY51" s="259"/>
      <c r="AZ51" s="258"/>
      <c r="BA51" s="259"/>
      <c r="BB51" s="259"/>
      <c r="BC51" s="258"/>
      <c r="BD51" s="258"/>
      <c r="BE51" s="259"/>
      <c r="BF51" s="259"/>
      <c r="BG51" s="258"/>
      <c r="BH51" s="258"/>
      <c r="BI51" s="259"/>
      <c r="BJ51" s="258"/>
      <c r="BK51" s="259"/>
      <c r="BL51" s="259"/>
      <c r="BM51" s="258"/>
      <c r="BN51" s="258"/>
      <c r="BO51" s="259"/>
      <c r="BP51" s="259"/>
      <c r="BQ51" s="258"/>
      <c r="BR51" s="258"/>
      <c r="BS51" s="259"/>
      <c r="BT51" s="259"/>
      <c r="BU51" s="258"/>
      <c r="BV51" s="258"/>
      <c r="BW51" s="259"/>
      <c r="BX51" s="259"/>
      <c r="BY51" s="258"/>
      <c r="BZ51" s="258"/>
      <c r="CA51" s="259"/>
      <c r="CB51" s="258"/>
      <c r="CC51" s="259"/>
      <c r="CD51" s="259"/>
      <c r="CE51" s="258"/>
      <c r="CF51" s="258"/>
      <c r="CG51" s="259"/>
      <c r="CH51" s="259"/>
      <c r="CI51" s="258"/>
      <c r="CJ51" s="258"/>
      <c r="CK51" s="259"/>
      <c r="CL51" s="258"/>
      <c r="CM51" s="259"/>
      <c r="CN51" s="259"/>
      <c r="CO51" s="258"/>
      <c r="CP51" s="258"/>
      <c r="CQ51" s="259"/>
      <c r="CR51" s="259"/>
      <c r="CS51" s="258"/>
      <c r="CT51" s="258"/>
      <c r="CU51" s="259"/>
      <c r="CV51" s="258"/>
      <c r="CW51" s="259"/>
      <c r="CX51" s="259"/>
      <c r="CY51" s="258"/>
      <c r="CZ51" s="258"/>
      <c r="DA51" s="259"/>
      <c r="DB51" s="259"/>
      <c r="DC51" s="258"/>
      <c r="DD51" s="258"/>
      <c r="DE51" s="259"/>
      <c r="DF51" s="258"/>
      <c r="DG51" s="259"/>
      <c r="DH51" s="259"/>
      <c r="DI51" s="258"/>
      <c r="DJ51" s="258"/>
      <c r="DK51" s="259"/>
      <c r="DL51" s="259"/>
      <c r="DM51" s="258"/>
      <c r="DN51" s="258"/>
      <c r="DO51" s="259"/>
      <c r="DP51" s="258"/>
      <c r="DQ51" s="259"/>
      <c r="DR51" s="259"/>
      <c r="DS51" s="258"/>
      <c r="DT51" s="258"/>
      <c r="DU51" s="259"/>
      <c r="DV51" s="259"/>
      <c r="DW51" s="258"/>
      <c r="DX51" s="258"/>
      <c r="DY51" s="259"/>
      <c r="DZ51" s="258"/>
      <c r="EA51" s="259"/>
      <c r="EB51" s="259"/>
      <c r="EC51" s="258"/>
      <c r="ED51" s="258"/>
      <c r="EE51" s="259"/>
      <c r="EF51" s="259"/>
      <c r="EG51" s="258"/>
      <c r="EH51" s="258"/>
      <c r="EI51" s="258"/>
      <c r="EJ51" s="259"/>
      <c r="EK51" s="258"/>
      <c r="EL51" s="259"/>
      <c r="EM51" s="259"/>
      <c r="EN51" s="258"/>
      <c r="EO51" s="258"/>
      <c r="EP51" s="259"/>
      <c r="EQ51" s="259"/>
      <c r="ER51" s="258"/>
      <c r="ES51" s="259"/>
      <c r="ET51" s="258"/>
      <c r="EU51" s="259"/>
      <c r="EV51" s="258"/>
      <c r="EW51" s="259"/>
      <c r="EX51" s="259"/>
      <c r="EY51" s="258"/>
      <c r="EZ51" s="258"/>
      <c r="FA51" s="259"/>
      <c r="FB51" s="259"/>
      <c r="FC51" s="258"/>
      <c r="FD51" s="258"/>
      <c r="FE51" s="259"/>
      <c r="FF51" s="259"/>
      <c r="FG51" s="258"/>
      <c r="FH51" s="259"/>
      <c r="FI51" s="259"/>
      <c r="FJ51" s="258"/>
      <c r="FK51" s="258"/>
      <c r="FL51" s="259"/>
      <c r="FM51" s="259"/>
      <c r="FN51" s="258"/>
      <c r="FO51" s="258"/>
      <c r="FP51" s="259"/>
      <c r="FQ51" s="258"/>
      <c r="FR51" s="259"/>
      <c r="FS51" s="259"/>
      <c r="FT51" s="258"/>
      <c r="FU51" s="258"/>
      <c r="FV51" s="259"/>
      <c r="FW51" s="259"/>
      <c r="FX51" s="258"/>
      <c r="FY51" s="258"/>
      <c r="FZ51" s="259"/>
      <c r="GA51" s="259"/>
      <c r="GB51" s="258"/>
      <c r="GC51" s="258"/>
    </row>
    <row r="52" spans="1:185" x14ac:dyDescent="0.3">
      <c r="A52" s="85"/>
      <c r="B52" s="86"/>
      <c r="C52" s="86"/>
      <c r="D52" s="87"/>
      <c r="E52" s="86"/>
      <c r="F52" s="86"/>
      <c r="G52" s="257"/>
      <c r="H52" s="257"/>
      <c r="I52" s="257"/>
      <c r="J52" s="258"/>
      <c r="K52" s="259"/>
      <c r="L52" s="259"/>
      <c r="M52" s="258"/>
      <c r="N52" s="258"/>
      <c r="O52" s="259"/>
      <c r="P52" s="259"/>
      <c r="Q52" s="258"/>
      <c r="R52" s="258"/>
      <c r="S52" s="259"/>
      <c r="T52" s="258"/>
      <c r="U52" s="259"/>
      <c r="V52" s="259"/>
      <c r="W52" s="258"/>
      <c r="X52" s="258"/>
      <c r="Y52" s="259"/>
      <c r="Z52" s="258"/>
      <c r="AA52" s="259"/>
      <c r="AB52" s="259"/>
      <c r="AC52" s="258"/>
      <c r="AD52" s="258"/>
      <c r="AE52" s="259"/>
      <c r="AF52" s="258"/>
      <c r="AG52" s="259"/>
      <c r="AH52" s="259"/>
      <c r="AI52" s="258"/>
      <c r="AJ52" s="258"/>
      <c r="AK52" s="259"/>
      <c r="AL52" s="259"/>
      <c r="AM52" s="258"/>
      <c r="AN52" s="258"/>
      <c r="AO52" s="259"/>
      <c r="AP52" s="258"/>
      <c r="AQ52" s="259"/>
      <c r="AR52" s="259"/>
      <c r="AS52" s="258"/>
      <c r="AT52" s="258"/>
      <c r="AU52" s="259"/>
      <c r="AV52" s="259"/>
      <c r="AW52" s="258"/>
      <c r="AX52" s="258"/>
      <c r="AY52" s="259"/>
      <c r="AZ52" s="258"/>
      <c r="BA52" s="259"/>
      <c r="BB52" s="259"/>
      <c r="BC52" s="258"/>
      <c r="BD52" s="258"/>
      <c r="BE52" s="259"/>
      <c r="BF52" s="259"/>
      <c r="BG52" s="258"/>
      <c r="BH52" s="258"/>
      <c r="BI52" s="259"/>
      <c r="BJ52" s="258"/>
      <c r="BK52" s="259"/>
      <c r="BL52" s="259"/>
      <c r="BM52" s="258"/>
      <c r="BN52" s="258"/>
      <c r="BO52" s="259"/>
      <c r="BP52" s="259"/>
      <c r="BQ52" s="258"/>
      <c r="BR52" s="258"/>
      <c r="BS52" s="259"/>
      <c r="BT52" s="259"/>
      <c r="BU52" s="258"/>
      <c r="BV52" s="258"/>
      <c r="BW52" s="259"/>
      <c r="BX52" s="259"/>
      <c r="BY52" s="258"/>
      <c r="BZ52" s="258"/>
      <c r="CA52" s="259"/>
      <c r="CB52" s="258"/>
      <c r="CC52" s="259"/>
      <c r="CD52" s="259"/>
      <c r="CE52" s="258"/>
      <c r="CF52" s="258"/>
      <c r="CG52" s="259"/>
      <c r="CH52" s="259"/>
      <c r="CI52" s="258"/>
      <c r="CJ52" s="258"/>
      <c r="CK52" s="259"/>
      <c r="CL52" s="258"/>
      <c r="CM52" s="259"/>
      <c r="CN52" s="259"/>
      <c r="CO52" s="258"/>
      <c r="CP52" s="258"/>
      <c r="CQ52" s="259"/>
      <c r="CR52" s="259"/>
      <c r="CS52" s="258"/>
      <c r="CT52" s="258"/>
      <c r="CU52" s="259"/>
      <c r="CV52" s="258"/>
      <c r="CW52" s="259"/>
      <c r="CX52" s="259"/>
      <c r="CY52" s="258"/>
      <c r="CZ52" s="258"/>
      <c r="DA52" s="259"/>
      <c r="DB52" s="259"/>
      <c r="DC52" s="258"/>
      <c r="DD52" s="258"/>
      <c r="DE52" s="259"/>
      <c r="DF52" s="258"/>
      <c r="DG52" s="259"/>
      <c r="DH52" s="259"/>
      <c r="DI52" s="258"/>
      <c r="DJ52" s="258"/>
      <c r="DK52" s="259"/>
      <c r="DL52" s="259"/>
      <c r="DM52" s="258"/>
      <c r="DN52" s="258"/>
      <c r="DO52" s="259"/>
      <c r="DP52" s="258"/>
      <c r="DQ52" s="259"/>
      <c r="DR52" s="259"/>
      <c r="DS52" s="258"/>
      <c r="DT52" s="258"/>
      <c r="DU52" s="259"/>
      <c r="DV52" s="259"/>
      <c r="DW52" s="258"/>
      <c r="DX52" s="258"/>
      <c r="DY52" s="259"/>
      <c r="DZ52" s="258"/>
      <c r="EA52" s="259"/>
      <c r="EB52" s="259"/>
      <c r="EC52" s="258"/>
      <c r="ED52" s="258"/>
      <c r="EE52" s="259"/>
      <c r="EF52" s="259"/>
      <c r="EG52" s="258"/>
      <c r="EH52" s="258"/>
      <c r="EI52" s="258"/>
      <c r="EJ52" s="259"/>
      <c r="EK52" s="258"/>
      <c r="EL52" s="259"/>
      <c r="EM52" s="259"/>
      <c r="EN52" s="258"/>
      <c r="EO52" s="258"/>
      <c r="EP52" s="259"/>
      <c r="EQ52" s="259"/>
      <c r="ER52" s="258"/>
      <c r="ES52" s="259"/>
      <c r="ET52" s="258"/>
      <c r="EU52" s="259"/>
      <c r="EV52" s="258"/>
      <c r="EW52" s="259"/>
      <c r="EX52" s="259"/>
      <c r="EY52" s="258"/>
      <c r="EZ52" s="258"/>
      <c r="FA52" s="259"/>
      <c r="FB52" s="259"/>
      <c r="FC52" s="258"/>
      <c r="FD52" s="258"/>
      <c r="FE52" s="259"/>
      <c r="FF52" s="259"/>
      <c r="FG52" s="258"/>
      <c r="FH52" s="259"/>
      <c r="FI52" s="259"/>
      <c r="FJ52" s="258"/>
      <c r="FK52" s="258"/>
      <c r="FL52" s="259"/>
      <c r="FM52" s="259"/>
      <c r="FN52" s="258"/>
      <c r="FO52" s="258"/>
      <c r="FP52" s="259"/>
      <c r="FQ52" s="258"/>
      <c r="FR52" s="259"/>
      <c r="FS52" s="259"/>
      <c r="FT52" s="258"/>
      <c r="FU52" s="258"/>
      <c r="FV52" s="259"/>
      <c r="FW52" s="259"/>
      <c r="FX52" s="258"/>
      <c r="FY52" s="258"/>
      <c r="FZ52" s="259"/>
      <c r="GA52" s="259"/>
      <c r="GB52" s="258"/>
      <c r="GC52" s="258"/>
    </row>
    <row r="53" spans="1:185" x14ac:dyDescent="0.3">
      <c r="A53" s="85"/>
      <c r="B53" s="86"/>
      <c r="C53" s="86"/>
      <c r="D53" s="87"/>
      <c r="E53" s="86"/>
      <c r="F53" s="86"/>
      <c r="G53" s="257"/>
      <c r="H53" s="257"/>
      <c r="I53" s="257"/>
      <c r="J53" s="258"/>
      <c r="K53" s="259"/>
      <c r="L53" s="259"/>
      <c r="M53" s="258"/>
      <c r="N53" s="258"/>
      <c r="O53" s="259"/>
      <c r="P53" s="259"/>
      <c r="Q53" s="258"/>
      <c r="R53" s="258"/>
      <c r="S53" s="259"/>
      <c r="T53" s="258"/>
      <c r="U53" s="259"/>
      <c r="V53" s="259"/>
      <c r="W53" s="258"/>
      <c r="X53" s="258"/>
      <c r="Y53" s="259"/>
      <c r="Z53" s="258"/>
      <c r="AA53" s="259"/>
      <c r="AB53" s="259"/>
      <c r="AC53" s="258"/>
      <c r="AD53" s="258"/>
      <c r="AE53" s="259"/>
      <c r="AF53" s="258"/>
      <c r="AG53" s="259"/>
      <c r="AH53" s="259"/>
      <c r="AI53" s="258"/>
      <c r="AJ53" s="258"/>
      <c r="AK53" s="259"/>
      <c r="AL53" s="259"/>
      <c r="AM53" s="258"/>
      <c r="AN53" s="258"/>
      <c r="AO53" s="259"/>
      <c r="AP53" s="258"/>
      <c r="AQ53" s="259"/>
      <c r="AR53" s="259"/>
      <c r="AS53" s="258"/>
      <c r="AT53" s="258"/>
      <c r="AU53" s="259"/>
      <c r="AV53" s="259"/>
      <c r="AW53" s="258"/>
      <c r="AX53" s="258"/>
      <c r="AY53" s="259"/>
      <c r="AZ53" s="258"/>
      <c r="BA53" s="259"/>
      <c r="BB53" s="259"/>
      <c r="BC53" s="258"/>
      <c r="BD53" s="258"/>
      <c r="BE53" s="259"/>
      <c r="BF53" s="259"/>
      <c r="BG53" s="258"/>
      <c r="BH53" s="258"/>
      <c r="BI53" s="259"/>
      <c r="BJ53" s="258"/>
      <c r="BK53" s="259"/>
      <c r="BL53" s="259"/>
      <c r="BM53" s="258"/>
      <c r="BN53" s="258"/>
      <c r="BO53" s="259"/>
      <c r="BP53" s="259"/>
      <c r="BQ53" s="258"/>
      <c r="BR53" s="258"/>
      <c r="BS53" s="259"/>
      <c r="BT53" s="259"/>
      <c r="BU53" s="258"/>
      <c r="BV53" s="258"/>
      <c r="BW53" s="259"/>
      <c r="BX53" s="259"/>
      <c r="BY53" s="258"/>
      <c r="BZ53" s="258"/>
      <c r="CA53" s="259"/>
      <c r="CB53" s="258"/>
      <c r="CC53" s="259"/>
      <c r="CD53" s="259"/>
      <c r="CE53" s="258"/>
      <c r="CF53" s="258"/>
      <c r="CG53" s="259"/>
      <c r="CH53" s="259"/>
      <c r="CI53" s="258"/>
      <c r="CJ53" s="258"/>
      <c r="CK53" s="259"/>
      <c r="CL53" s="258"/>
      <c r="CM53" s="259"/>
      <c r="CN53" s="259"/>
      <c r="CO53" s="258"/>
      <c r="CP53" s="258"/>
      <c r="CQ53" s="259"/>
      <c r="CR53" s="259"/>
      <c r="CS53" s="258"/>
      <c r="CT53" s="258"/>
      <c r="CU53" s="259"/>
      <c r="CV53" s="258"/>
      <c r="CW53" s="259"/>
      <c r="CX53" s="259"/>
      <c r="CY53" s="258"/>
      <c r="CZ53" s="258"/>
      <c r="DA53" s="259"/>
      <c r="DB53" s="259"/>
      <c r="DC53" s="258"/>
      <c r="DD53" s="258"/>
      <c r="DE53" s="259"/>
      <c r="DF53" s="258"/>
      <c r="DG53" s="259"/>
      <c r="DH53" s="259"/>
      <c r="DI53" s="258"/>
      <c r="DJ53" s="258"/>
      <c r="DK53" s="259"/>
      <c r="DL53" s="259"/>
      <c r="DM53" s="258"/>
      <c r="DN53" s="258"/>
      <c r="DO53" s="259"/>
      <c r="DP53" s="258"/>
      <c r="DQ53" s="259"/>
      <c r="DR53" s="259"/>
      <c r="DS53" s="258"/>
      <c r="DT53" s="258"/>
      <c r="DU53" s="259"/>
      <c r="DV53" s="259"/>
      <c r="DW53" s="258"/>
      <c r="DX53" s="258"/>
      <c r="DY53" s="259"/>
      <c r="DZ53" s="258"/>
      <c r="EA53" s="259"/>
      <c r="EB53" s="259"/>
      <c r="EC53" s="258"/>
      <c r="ED53" s="258"/>
      <c r="EE53" s="259"/>
      <c r="EF53" s="259"/>
      <c r="EG53" s="258"/>
      <c r="EH53" s="258"/>
      <c r="EI53" s="258"/>
      <c r="EJ53" s="259"/>
      <c r="EK53" s="258"/>
      <c r="EL53" s="259"/>
      <c r="EM53" s="259"/>
      <c r="EN53" s="258"/>
      <c r="EO53" s="258"/>
      <c r="EP53" s="259"/>
      <c r="EQ53" s="259"/>
      <c r="ER53" s="258"/>
      <c r="ES53" s="259"/>
      <c r="ET53" s="258"/>
      <c r="EU53" s="259"/>
      <c r="EV53" s="258"/>
      <c r="EW53" s="259"/>
      <c r="EX53" s="259"/>
      <c r="EY53" s="258"/>
      <c r="EZ53" s="258"/>
      <c r="FA53" s="259"/>
      <c r="FB53" s="259"/>
      <c r="FC53" s="258"/>
      <c r="FD53" s="258"/>
      <c r="FE53" s="259"/>
      <c r="FF53" s="259"/>
      <c r="FG53" s="258"/>
      <c r="FH53" s="259"/>
      <c r="FI53" s="259"/>
      <c r="FJ53" s="258"/>
      <c r="FK53" s="258"/>
      <c r="FL53" s="259"/>
      <c r="FM53" s="259"/>
      <c r="FN53" s="258"/>
      <c r="FO53" s="258"/>
      <c r="FP53" s="259"/>
      <c r="FQ53" s="258"/>
      <c r="FR53" s="259"/>
      <c r="FS53" s="259"/>
      <c r="FT53" s="258"/>
      <c r="FU53" s="258"/>
      <c r="FV53" s="259"/>
      <c r="FW53" s="259"/>
      <c r="FX53" s="258"/>
      <c r="FY53" s="258"/>
      <c r="FZ53" s="259"/>
      <c r="GA53" s="259"/>
      <c r="GB53" s="258"/>
      <c r="GC53" s="258"/>
    </row>
    <row r="54" spans="1:185" x14ac:dyDescent="0.3">
      <c r="A54" s="85"/>
      <c r="B54" s="86"/>
      <c r="C54" s="86"/>
      <c r="D54" s="87"/>
      <c r="E54" s="86"/>
      <c r="F54" s="86"/>
      <c r="G54" s="257"/>
      <c r="H54" s="257"/>
      <c r="I54" s="257"/>
      <c r="J54" s="258"/>
      <c r="K54" s="259"/>
      <c r="L54" s="259"/>
      <c r="M54" s="258"/>
      <c r="N54" s="258"/>
      <c r="O54" s="259"/>
      <c r="P54" s="259"/>
      <c r="Q54" s="258"/>
      <c r="R54" s="258"/>
      <c r="S54" s="259"/>
      <c r="T54" s="258"/>
      <c r="U54" s="259"/>
      <c r="V54" s="259"/>
      <c r="W54" s="258"/>
      <c r="X54" s="258"/>
      <c r="Y54" s="259"/>
      <c r="Z54" s="258"/>
      <c r="AA54" s="259"/>
      <c r="AB54" s="259"/>
      <c r="AC54" s="258"/>
      <c r="AD54" s="258"/>
      <c r="AE54" s="259"/>
      <c r="AF54" s="258"/>
      <c r="AG54" s="259"/>
      <c r="AH54" s="259"/>
      <c r="AI54" s="258"/>
      <c r="AJ54" s="258"/>
      <c r="AK54" s="259"/>
      <c r="AL54" s="259"/>
      <c r="AM54" s="258"/>
      <c r="AN54" s="258"/>
      <c r="AO54" s="259"/>
      <c r="AP54" s="258"/>
      <c r="AQ54" s="259"/>
      <c r="AR54" s="259"/>
      <c r="AS54" s="258"/>
      <c r="AT54" s="258"/>
      <c r="AU54" s="259"/>
      <c r="AV54" s="259"/>
      <c r="AW54" s="258"/>
      <c r="AX54" s="258"/>
      <c r="AY54" s="259"/>
      <c r="AZ54" s="258"/>
      <c r="BA54" s="259"/>
      <c r="BB54" s="259"/>
      <c r="BC54" s="258"/>
      <c r="BD54" s="258"/>
      <c r="BE54" s="259"/>
      <c r="BF54" s="259"/>
      <c r="BG54" s="258"/>
      <c r="BH54" s="258"/>
      <c r="BI54" s="259"/>
      <c r="BJ54" s="258"/>
      <c r="BK54" s="259"/>
      <c r="BL54" s="259"/>
      <c r="BM54" s="258"/>
      <c r="BN54" s="258"/>
      <c r="BO54" s="259"/>
      <c r="BP54" s="259"/>
      <c r="BQ54" s="258"/>
      <c r="BR54" s="258"/>
      <c r="BS54" s="259"/>
      <c r="BT54" s="259"/>
      <c r="BU54" s="258"/>
      <c r="BV54" s="258"/>
      <c r="BW54" s="259"/>
      <c r="BX54" s="259"/>
      <c r="BY54" s="258"/>
      <c r="BZ54" s="258"/>
      <c r="CA54" s="259"/>
      <c r="CB54" s="258"/>
      <c r="CC54" s="259"/>
      <c r="CD54" s="259"/>
      <c r="CE54" s="258"/>
      <c r="CF54" s="258"/>
      <c r="CG54" s="259"/>
      <c r="CH54" s="259"/>
      <c r="CI54" s="258"/>
      <c r="CJ54" s="258"/>
      <c r="CK54" s="259"/>
      <c r="CL54" s="258"/>
      <c r="CM54" s="259"/>
      <c r="CN54" s="259"/>
      <c r="CO54" s="258"/>
      <c r="CP54" s="258"/>
      <c r="CQ54" s="259"/>
      <c r="CR54" s="259"/>
      <c r="CS54" s="258"/>
      <c r="CT54" s="258"/>
      <c r="CU54" s="259"/>
      <c r="CV54" s="258"/>
      <c r="CW54" s="259"/>
      <c r="CX54" s="259"/>
      <c r="CY54" s="258"/>
      <c r="CZ54" s="258"/>
      <c r="DA54" s="259"/>
      <c r="DB54" s="259"/>
      <c r="DC54" s="258"/>
      <c r="DD54" s="258"/>
      <c r="DE54" s="259"/>
      <c r="DF54" s="258"/>
      <c r="DG54" s="259"/>
      <c r="DH54" s="259"/>
      <c r="DI54" s="258"/>
      <c r="DJ54" s="258"/>
      <c r="DK54" s="259"/>
      <c r="DL54" s="259"/>
      <c r="DM54" s="258"/>
      <c r="DN54" s="258"/>
      <c r="DO54" s="259"/>
      <c r="DP54" s="258"/>
      <c r="DQ54" s="259"/>
      <c r="DR54" s="259"/>
      <c r="DS54" s="258"/>
      <c r="DT54" s="258"/>
      <c r="DU54" s="259"/>
      <c r="DV54" s="259"/>
      <c r="DW54" s="258"/>
      <c r="DX54" s="258"/>
      <c r="DY54" s="259"/>
      <c r="DZ54" s="258"/>
      <c r="EA54" s="259"/>
      <c r="EB54" s="259"/>
      <c r="EC54" s="258"/>
      <c r="ED54" s="258"/>
      <c r="EE54" s="259"/>
      <c r="EF54" s="259"/>
      <c r="EG54" s="258"/>
      <c r="EH54" s="258"/>
      <c r="EI54" s="258"/>
      <c r="EJ54" s="259"/>
      <c r="EK54" s="258"/>
      <c r="EL54" s="259"/>
      <c r="EM54" s="259"/>
      <c r="EN54" s="258"/>
      <c r="EO54" s="258"/>
      <c r="EP54" s="259"/>
      <c r="EQ54" s="259"/>
      <c r="ER54" s="258"/>
      <c r="ES54" s="259"/>
      <c r="ET54" s="258"/>
      <c r="EU54" s="259"/>
      <c r="EV54" s="258"/>
      <c r="EW54" s="259"/>
      <c r="EX54" s="259"/>
      <c r="EY54" s="258"/>
      <c r="EZ54" s="258"/>
      <c r="FA54" s="259"/>
      <c r="FB54" s="259"/>
      <c r="FC54" s="258"/>
      <c r="FD54" s="258"/>
      <c r="FE54" s="259"/>
      <c r="FF54" s="259"/>
      <c r="FG54" s="258"/>
      <c r="FH54" s="259"/>
      <c r="FI54" s="259"/>
      <c r="FJ54" s="258"/>
      <c r="FK54" s="258"/>
      <c r="FL54" s="259"/>
      <c r="FM54" s="259"/>
      <c r="FN54" s="258"/>
      <c r="FO54" s="258"/>
      <c r="FP54" s="259"/>
      <c r="FQ54" s="258"/>
      <c r="FR54" s="259"/>
      <c r="FS54" s="259"/>
      <c r="FT54" s="258"/>
      <c r="FU54" s="258"/>
      <c r="FV54" s="259"/>
      <c r="FW54" s="259"/>
      <c r="FX54" s="258"/>
      <c r="FY54" s="258"/>
      <c r="FZ54" s="259"/>
      <c r="GA54" s="259"/>
      <c r="GB54" s="258"/>
      <c r="GC54" s="258"/>
    </row>
    <row r="55" spans="1:185" x14ac:dyDescent="0.3">
      <c r="A55" s="85"/>
      <c r="B55" s="86"/>
      <c r="C55" s="86"/>
      <c r="D55" s="87"/>
      <c r="E55" s="86"/>
      <c r="F55" s="86"/>
      <c r="G55" s="257"/>
      <c r="H55" s="257"/>
      <c r="I55" s="257"/>
      <c r="J55" s="258"/>
      <c r="K55" s="259"/>
      <c r="L55" s="259"/>
      <c r="M55" s="258"/>
      <c r="N55" s="258"/>
      <c r="O55" s="259"/>
      <c r="P55" s="259"/>
      <c r="Q55" s="258"/>
      <c r="R55" s="258"/>
      <c r="S55" s="259"/>
      <c r="T55" s="258"/>
      <c r="U55" s="259"/>
      <c r="V55" s="259"/>
      <c r="W55" s="258"/>
      <c r="X55" s="258"/>
      <c r="Y55" s="259"/>
      <c r="Z55" s="258"/>
      <c r="AA55" s="259"/>
      <c r="AB55" s="259"/>
      <c r="AC55" s="258"/>
      <c r="AD55" s="258"/>
      <c r="AE55" s="259"/>
      <c r="AF55" s="258"/>
      <c r="AG55" s="259"/>
      <c r="AH55" s="259"/>
      <c r="AI55" s="258"/>
      <c r="AJ55" s="258"/>
      <c r="AK55" s="259"/>
      <c r="AL55" s="259"/>
      <c r="AM55" s="258"/>
      <c r="AN55" s="258"/>
      <c r="AO55" s="259"/>
      <c r="AP55" s="258"/>
      <c r="AQ55" s="259"/>
      <c r="AR55" s="259"/>
      <c r="AS55" s="258"/>
      <c r="AT55" s="258"/>
      <c r="AU55" s="259"/>
      <c r="AV55" s="259"/>
      <c r="AW55" s="258"/>
      <c r="AX55" s="258"/>
      <c r="AY55" s="259"/>
      <c r="AZ55" s="258"/>
      <c r="BA55" s="259"/>
      <c r="BB55" s="259"/>
      <c r="BC55" s="258"/>
      <c r="BD55" s="258"/>
      <c r="BE55" s="259"/>
      <c r="BF55" s="259"/>
      <c r="BG55" s="258"/>
      <c r="BH55" s="258"/>
      <c r="BI55" s="259"/>
      <c r="BJ55" s="258"/>
      <c r="BK55" s="259"/>
      <c r="BL55" s="259"/>
      <c r="BM55" s="258"/>
      <c r="BN55" s="258"/>
      <c r="BO55" s="259"/>
      <c r="BP55" s="259"/>
      <c r="BQ55" s="258"/>
      <c r="BR55" s="258"/>
      <c r="BS55" s="259"/>
      <c r="BT55" s="259"/>
      <c r="BU55" s="258"/>
      <c r="BV55" s="258"/>
      <c r="BW55" s="259"/>
      <c r="BX55" s="259"/>
      <c r="BY55" s="258"/>
      <c r="BZ55" s="258"/>
      <c r="CA55" s="259"/>
      <c r="CB55" s="258"/>
      <c r="CC55" s="259"/>
      <c r="CD55" s="259"/>
      <c r="CE55" s="258"/>
      <c r="CF55" s="258"/>
      <c r="CG55" s="259"/>
      <c r="CH55" s="259"/>
      <c r="CI55" s="258"/>
      <c r="CJ55" s="258"/>
      <c r="CK55" s="259"/>
      <c r="CL55" s="258"/>
      <c r="CM55" s="259"/>
      <c r="CN55" s="259"/>
      <c r="CO55" s="258"/>
      <c r="CP55" s="258"/>
      <c r="CQ55" s="259"/>
      <c r="CR55" s="259"/>
      <c r="CS55" s="258"/>
      <c r="CT55" s="258"/>
      <c r="CU55" s="259"/>
      <c r="CV55" s="258"/>
      <c r="CW55" s="259"/>
      <c r="CX55" s="259"/>
      <c r="CY55" s="258"/>
      <c r="CZ55" s="258"/>
      <c r="DA55" s="259"/>
      <c r="DB55" s="259"/>
      <c r="DC55" s="258"/>
      <c r="DD55" s="258"/>
      <c r="DE55" s="259"/>
      <c r="DF55" s="258"/>
      <c r="DG55" s="259"/>
      <c r="DH55" s="259"/>
      <c r="DI55" s="258"/>
      <c r="DJ55" s="258"/>
      <c r="DK55" s="259"/>
      <c r="DL55" s="259"/>
      <c r="DM55" s="258"/>
      <c r="DN55" s="258"/>
      <c r="DO55" s="259"/>
      <c r="DP55" s="258"/>
      <c r="DQ55" s="259"/>
      <c r="DR55" s="259"/>
      <c r="DS55" s="258"/>
      <c r="DT55" s="258"/>
      <c r="DU55" s="259"/>
      <c r="DV55" s="259"/>
      <c r="DW55" s="258"/>
      <c r="DX55" s="258"/>
      <c r="DY55" s="259"/>
      <c r="DZ55" s="258"/>
      <c r="EA55" s="259"/>
      <c r="EB55" s="259"/>
      <c r="EC55" s="258"/>
      <c r="ED55" s="258"/>
      <c r="EE55" s="259"/>
      <c r="EF55" s="259"/>
      <c r="EG55" s="258"/>
      <c r="EH55" s="258"/>
      <c r="EI55" s="258"/>
      <c r="EJ55" s="259"/>
      <c r="EK55" s="258"/>
      <c r="EL55" s="259"/>
      <c r="EM55" s="259"/>
      <c r="EN55" s="258"/>
      <c r="EO55" s="258"/>
      <c r="EP55" s="259"/>
      <c r="EQ55" s="259"/>
      <c r="ER55" s="258"/>
      <c r="ES55" s="259"/>
      <c r="ET55" s="258"/>
      <c r="EU55" s="259"/>
      <c r="EV55" s="258"/>
      <c r="EW55" s="259"/>
      <c r="EX55" s="259"/>
      <c r="EY55" s="258"/>
      <c r="EZ55" s="258"/>
      <c r="FA55" s="259"/>
      <c r="FB55" s="259"/>
      <c r="FC55" s="258"/>
      <c r="FD55" s="258"/>
      <c r="FE55" s="259"/>
      <c r="FF55" s="259"/>
      <c r="FG55" s="258"/>
      <c r="FH55" s="259"/>
      <c r="FI55" s="259"/>
      <c r="FJ55" s="258"/>
      <c r="FK55" s="258"/>
      <c r="FL55" s="259"/>
      <c r="FM55" s="259"/>
      <c r="FN55" s="258"/>
      <c r="FO55" s="258"/>
      <c r="FP55" s="259"/>
      <c r="FQ55" s="258"/>
      <c r="FR55" s="259"/>
      <c r="FS55" s="259"/>
      <c r="FT55" s="258"/>
      <c r="FU55" s="258"/>
      <c r="FV55" s="259"/>
      <c r="FW55" s="259"/>
      <c r="FX55" s="258"/>
      <c r="FY55" s="258"/>
      <c r="FZ55" s="259"/>
      <c r="GA55" s="259"/>
      <c r="GB55" s="258"/>
      <c r="GC55" s="258"/>
    </row>
    <row r="56" spans="1:185" x14ac:dyDescent="0.3">
      <c r="A56" s="85"/>
      <c r="B56" s="86"/>
      <c r="C56" s="86"/>
      <c r="D56" s="87"/>
      <c r="E56" s="86"/>
      <c r="F56" s="86"/>
      <c r="G56" s="257"/>
      <c r="H56" s="257"/>
      <c r="I56" s="257"/>
      <c r="J56" s="258"/>
      <c r="K56" s="259"/>
      <c r="L56" s="259"/>
      <c r="M56" s="258"/>
      <c r="N56" s="258"/>
      <c r="O56" s="259"/>
      <c r="P56" s="259"/>
      <c r="Q56" s="258"/>
      <c r="R56" s="258"/>
      <c r="S56" s="259"/>
      <c r="T56" s="258"/>
      <c r="U56" s="259"/>
      <c r="V56" s="259"/>
      <c r="W56" s="258"/>
      <c r="X56" s="258"/>
      <c r="Y56" s="259"/>
      <c r="Z56" s="258"/>
      <c r="AA56" s="259"/>
      <c r="AB56" s="259"/>
      <c r="AC56" s="258"/>
      <c r="AD56" s="258"/>
      <c r="AE56" s="259"/>
      <c r="AF56" s="258"/>
      <c r="AG56" s="259"/>
      <c r="AH56" s="259"/>
      <c r="AI56" s="258"/>
      <c r="AJ56" s="258"/>
      <c r="AK56" s="259"/>
      <c r="AL56" s="259"/>
      <c r="AM56" s="258"/>
      <c r="AN56" s="258"/>
      <c r="AO56" s="259"/>
      <c r="AP56" s="258"/>
      <c r="AQ56" s="259"/>
      <c r="AR56" s="259"/>
      <c r="AS56" s="258"/>
      <c r="AT56" s="258"/>
      <c r="AU56" s="259"/>
      <c r="AV56" s="259"/>
      <c r="AW56" s="258"/>
      <c r="AX56" s="258"/>
      <c r="AY56" s="259"/>
      <c r="AZ56" s="258"/>
      <c r="BA56" s="259"/>
      <c r="BB56" s="259"/>
      <c r="BC56" s="258"/>
      <c r="BD56" s="258"/>
      <c r="BE56" s="259"/>
      <c r="BF56" s="259"/>
      <c r="BG56" s="258"/>
      <c r="BH56" s="258"/>
      <c r="BI56" s="259"/>
      <c r="BJ56" s="258"/>
      <c r="BK56" s="259"/>
      <c r="BL56" s="259"/>
      <c r="BM56" s="258"/>
      <c r="BN56" s="258"/>
      <c r="BO56" s="259"/>
      <c r="BP56" s="259"/>
      <c r="BQ56" s="258"/>
      <c r="BR56" s="258"/>
      <c r="BS56" s="259"/>
      <c r="BT56" s="259"/>
      <c r="BU56" s="258"/>
      <c r="BV56" s="258"/>
      <c r="BW56" s="259"/>
      <c r="BX56" s="259"/>
      <c r="BY56" s="258"/>
      <c r="BZ56" s="258"/>
      <c r="CA56" s="259"/>
      <c r="CB56" s="258"/>
      <c r="CC56" s="259"/>
      <c r="CD56" s="259"/>
      <c r="CE56" s="258"/>
      <c r="CF56" s="258"/>
      <c r="CG56" s="259"/>
      <c r="CH56" s="259"/>
      <c r="CI56" s="258"/>
      <c r="CJ56" s="258"/>
      <c r="CK56" s="259"/>
      <c r="CL56" s="258"/>
      <c r="CM56" s="259"/>
      <c r="CN56" s="259"/>
      <c r="CO56" s="258"/>
      <c r="CP56" s="258"/>
      <c r="CQ56" s="259"/>
      <c r="CR56" s="259"/>
      <c r="CS56" s="258"/>
      <c r="CT56" s="258"/>
      <c r="CU56" s="259"/>
      <c r="CV56" s="258"/>
      <c r="CW56" s="259"/>
      <c r="CX56" s="259"/>
      <c r="CY56" s="258"/>
      <c r="CZ56" s="258"/>
      <c r="DA56" s="259"/>
      <c r="DB56" s="259"/>
      <c r="DC56" s="258"/>
      <c r="DD56" s="258"/>
      <c r="DE56" s="259"/>
      <c r="DF56" s="258"/>
      <c r="DG56" s="259"/>
      <c r="DH56" s="259"/>
      <c r="DI56" s="258"/>
      <c r="DJ56" s="258"/>
      <c r="DK56" s="259"/>
      <c r="DL56" s="259"/>
      <c r="DM56" s="258"/>
      <c r="DN56" s="258"/>
      <c r="DO56" s="259"/>
      <c r="DP56" s="258"/>
      <c r="DQ56" s="259"/>
      <c r="DR56" s="259"/>
      <c r="DS56" s="258"/>
      <c r="DT56" s="258"/>
      <c r="DU56" s="259"/>
      <c r="DV56" s="259"/>
      <c r="DW56" s="258"/>
      <c r="DX56" s="258"/>
      <c r="DY56" s="259"/>
      <c r="DZ56" s="258"/>
      <c r="EA56" s="259"/>
      <c r="EB56" s="259"/>
      <c r="EC56" s="258"/>
      <c r="ED56" s="258"/>
      <c r="EE56" s="259"/>
      <c r="EF56" s="259"/>
      <c r="EG56" s="258"/>
      <c r="EH56" s="258"/>
      <c r="EI56" s="258"/>
      <c r="EJ56" s="259"/>
      <c r="EK56" s="258"/>
      <c r="EL56" s="259"/>
      <c r="EM56" s="259"/>
      <c r="EN56" s="258"/>
      <c r="EO56" s="258"/>
      <c r="EP56" s="259"/>
      <c r="EQ56" s="259"/>
      <c r="ER56" s="258"/>
      <c r="ES56" s="259"/>
      <c r="ET56" s="258"/>
      <c r="EU56" s="259"/>
      <c r="EV56" s="258"/>
      <c r="EW56" s="259"/>
      <c r="EX56" s="259"/>
      <c r="EY56" s="258"/>
      <c r="EZ56" s="258"/>
      <c r="FA56" s="259"/>
      <c r="FB56" s="259"/>
      <c r="FC56" s="258"/>
      <c r="FD56" s="258"/>
      <c r="FE56" s="259"/>
      <c r="FF56" s="259"/>
      <c r="FG56" s="258"/>
      <c r="FH56" s="259"/>
      <c r="FI56" s="259"/>
      <c r="FJ56" s="258"/>
      <c r="FK56" s="258"/>
      <c r="FL56" s="259"/>
      <c r="FM56" s="259"/>
      <c r="FN56" s="258"/>
      <c r="FO56" s="258"/>
      <c r="FP56" s="259"/>
      <c r="FQ56" s="258"/>
      <c r="FR56" s="259"/>
      <c r="FS56" s="259"/>
      <c r="FT56" s="258"/>
      <c r="FU56" s="258"/>
      <c r="FV56" s="259"/>
      <c r="FW56" s="259"/>
      <c r="FX56" s="258"/>
      <c r="FY56" s="258"/>
      <c r="FZ56" s="259"/>
      <c r="GA56" s="259"/>
      <c r="GB56" s="258"/>
      <c r="GC56" s="258"/>
    </row>
    <row r="57" spans="1:185" x14ac:dyDescent="0.3">
      <c r="A57" s="85"/>
      <c r="B57" s="86"/>
      <c r="C57" s="86"/>
      <c r="D57" s="87"/>
      <c r="E57" s="86"/>
      <c r="F57" s="86"/>
      <c r="G57" s="257"/>
      <c r="H57" s="257"/>
      <c r="I57" s="257"/>
      <c r="J57" s="258"/>
      <c r="K57" s="259"/>
      <c r="L57" s="259"/>
      <c r="M57" s="258"/>
      <c r="N57" s="258"/>
      <c r="O57" s="259"/>
      <c r="P57" s="259"/>
      <c r="Q57" s="258"/>
      <c r="R57" s="258"/>
      <c r="S57" s="259"/>
      <c r="T57" s="258"/>
      <c r="U57" s="259"/>
      <c r="V57" s="259"/>
      <c r="W57" s="258"/>
      <c r="X57" s="258"/>
      <c r="Y57" s="259"/>
      <c r="Z57" s="258"/>
      <c r="AA57" s="259"/>
      <c r="AB57" s="259"/>
      <c r="AC57" s="258"/>
      <c r="AD57" s="258"/>
      <c r="AE57" s="259"/>
      <c r="AF57" s="258"/>
      <c r="AG57" s="259"/>
      <c r="AH57" s="259"/>
      <c r="AI57" s="258"/>
      <c r="AJ57" s="258"/>
      <c r="AK57" s="259"/>
      <c r="AL57" s="259"/>
      <c r="AM57" s="258"/>
      <c r="AN57" s="258"/>
      <c r="AO57" s="259"/>
      <c r="AP57" s="258"/>
      <c r="AQ57" s="259"/>
      <c r="AR57" s="259"/>
      <c r="AS57" s="258"/>
      <c r="AT57" s="258"/>
      <c r="AU57" s="259"/>
      <c r="AV57" s="259"/>
      <c r="AW57" s="258"/>
      <c r="AX57" s="258"/>
      <c r="AY57" s="259"/>
      <c r="AZ57" s="258"/>
      <c r="BA57" s="259"/>
      <c r="BB57" s="259"/>
      <c r="BC57" s="258"/>
      <c r="BD57" s="258"/>
      <c r="BE57" s="259"/>
      <c r="BF57" s="259"/>
      <c r="BG57" s="258"/>
      <c r="BH57" s="258"/>
      <c r="BI57" s="259"/>
      <c r="BJ57" s="258"/>
      <c r="BK57" s="259"/>
      <c r="BL57" s="259"/>
      <c r="BM57" s="258"/>
      <c r="BN57" s="258"/>
      <c r="BO57" s="259"/>
      <c r="BP57" s="259"/>
      <c r="BQ57" s="258"/>
      <c r="BR57" s="258"/>
      <c r="BS57" s="259"/>
      <c r="BT57" s="259"/>
      <c r="BU57" s="258"/>
      <c r="BV57" s="258"/>
      <c r="BW57" s="259"/>
      <c r="BX57" s="259"/>
      <c r="BY57" s="258"/>
      <c r="BZ57" s="258"/>
      <c r="CA57" s="259"/>
      <c r="CB57" s="258"/>
      <c r="CC57" s="259"/>
      <c r="CD57" s="259"/>
      <c r="CE57" s="258"/>
      <c r="CF57" s="258"/>
      <c r="CG57" s="259"/>
      <c r="CH57" s="259"/>
      <c r="CI57" s="258"/>
      <c r="CJ57" s="258"/>
      <c r="CK57" s="259"/>
      <c r="CL57" s="258"/>
      <c r="CM57" s="259"/>
      <c r="CN57" s="259"/>
      <c r="CO57" s="258"/>
      <c r="CP57" s="258"/>
      <c r="CQ57" s="259"/>
      <c r="CR57" s="259"/>
      <c r="CS57" s="258"/>
      <c r="CT57" s="258"/>
      <c r="CU57" s="259"/>
      <c r="CV57" s="258"/>
      <c r="CW57" s="259"/>
      <c r="CX57" s="259"/>
      <c r="CY57" s="258"/>
      <c r="CZ57" s="258"/>
      <c r="DA57" s="259"/>
      <c r="DB57" s="259"/>
      <c r="DC57" s="258"/>
      <c r="DD57" s="258"/>
      <c r="DE57" s="259"/>
      <c r="DF57" s="258"/>
      <c r="DG57" s="259"/>
      <c r="DH57" s="259"/>
      <c r="DI57" s="258"/>
      <c r="DJ57" s="258"/>
      <c r="DK57" s="259"/>
      <c r="DL57" s="259"/>
      <c r="DM57" s="258"/>
      <c r="DN57" s="258"/>
      <c r="DO57" s="259"/>
      <c r="DP57" s="258"/>
      <c r="DQ57" s="259"/>
      <c r="DR57" s="259"/>
      <c r="DS57" s="258"/>
      <c r="DT57" s="258"/>
      <c r="DU57" s="259"/>
      <c r="DV57" s="259"/>
      <c r="DW57" s="258"/>
      <c r="DX57" s="258"/>
      <c r="DY57" s="259"/>
      <c r="DZ57" s="258"/>
      <c r="EA57" s="259"/>
      <c r="EB57" s="259"/>
      <c r="EC57" s="258"/>
      <c r="ED57" s="258"/>
      <c r="EE57" s="259"/>
      <c r="EF57" s="259"/>
      <c r="EG57" s="258"/>
      <c r="EH57" s="258"/>
      <c r="EI57" s="258"/>
      <c r="EJ57" s="259"/>
      <c r="EK57" s="258"/>
      <c r="EL57" s="259"/>
      <c r="EM57" s="259"/>
      <c r="EN57" s="258"/>
      <c r="EO57" s="258"/>
      <c r="EP57" s="259"/>
      <c r="EQ57" s="259"/>
      <c r="ER57" s="258"/>
      <c r="ES57" s="259"/>
      <c r="ET57" s="258"/>
      <c r="EU57" s="259"/>
      <c r="EV57" s="258"/>
      <c r="EW57" s="259"/>
      <c r="EX57" s="259"/>
      <c r="EY57" s="258"/>
      <c r="EZ57" s="258"/>
      <c r="FA57" s="259"/>
      <c r="FB57" s="259"/>
      <c r="FC57" s="258"/>
      <c r="FD57" s="258"/>
      <c r="FE57" s="259"/>
      <c r="FF57" s="259"/>
      <c r="FG57" s="258"/>
      <c r="FH57" s="259"/>
      <c r="FI57" s="259"/>
      <c r="FJ57" s="258"/>
      <c r="FK57" s="258"/>
      <c r="FL57" s="259"/>
      <c r="FM57" s="259"/>
      <c r="FN57" s="258"/>
      <c r="FO57" s="258"/>
      <c r="FP57" s="259"/>
      <c r="FQ57" s="258"/>
      <c r="FR57" s="259"/>
      <c r="FS57" s="259"/>
      <c r="FT57" s="258"/>
      <c r="FU57" s="258"/>
      <c r="FV57" s="259"/>
      <c r="FW57" s="259"/>
      <c r="FX57" s="258"/>
      <c r="FY57" s="258"/>
      <c r="FZ57" s="259"/>
      <c r="GA57" s="259"/>
      <c r="GB57" s="258"/>
      <c r="GC57" s="258"/>
    </row>
    <row r="58" spans="1:185" x14ac:dyDescent="0.3">
      <c r="A58" s="85"/>
      <c r="B58" s="86"/>
      <c r="C58" s="86"/>
      <c r="D58" s="87"/>
      <c r="E58" s="86"/>
      <c r="F58" s="86"/>
      <c r="G58" s="257"/>
      <c r="H58" s="257"/>
      <c r="I58" s="257"/>
      <c r="J58" s="258"/>
      <c r="K58" s="259"/>
      <c r="L58" s="259"/>
      <c r="M58" s="258"/>
      <c r="N58" s="258"/>
      <c r="O58" s="259"/>
      <c r="P58" s="259"/>
      <c r="Q58" s="258"/>
      <c r="R58" s="258"/>
      <c r="S58" s="259"/>
      <c r="T58" s="258"/>
      <c r="U58" s="259"/>
      <c r="V58" s="259"/>
      <c r="W58" s="258"/>
      <c r="X58" s="258"/>
      <c r="Y58" s="259"/>
      <c r="Z58" s="258"/>
      <c r="AA58" s="259"/>
      <c r="AB58" s="259"/>
      <c r="AC58" s="258"/>
      <c r="AD58" s="258"/>
      <c r="AE58" s="259"/>
      <c r="AF58" s="258"/>
      <c r="AG58" s="259"/>
      <c r="AH58" s="259"/>
      <c r="AI58" s="258"/>
      <c r="AJ58" s="258"/>
      <c r="AK58" s="259"/>
      <c r="AL58" s="259"/>
      <c r="AM58" s="258"/>
      <c r="AN58" s="258"/>
      <c r="AO58" s="259"/>
      <c r="AP58" s="258"/>
      <c r="AQ58" s="259"/>
      <c r="AR58" s="259"/>
      <c r="AS58" s="258"/>
      <c r="AT58" s="258"/>
      <c r="AU58" s="259"/>
      <c r="AV58" s="259"/>
      <c r="AW58" s="258"/>
      <c r="AX58" s="258"/>
      <c r="AY58" s="259"/>
      <c r="AZ58" s="258"/>
      <c r="BA58" s="259"/>
      <c r="BB58" s="259"/>
      <c r="BC58" s="258"/>
      <c r="BD58" s="258"/>
      <c r="BE58" s="259"/>
      <c r="BF58" s="259"/>
      <c r="BG58" s="258"/>
      <c r="BH58" s="258"/>
      <c r="BI58" s="259"/>
      <c r="BJ58" s="258"/>
      <c r="BK58" s="259"/>
      <c r="BL58" s="259"/>
      <c r="BM58" s="258"/>
      <c r="BN58" s="258"/>
      <c r="BO58" s="259"/>
      <c r="BP58" s="259"/>
      <c r="BQ58" s="258"/>
      <c r="BR58" s="258"/>
      <c r="BS58" s="259"/>
      <c r="BT58" s="259"/>
      <c r="BU58" s="258"/>
      <c r="BV58" s="258"/>
      <c r="BW58" s="259"/>
      <c r="BX58" s="259"/>
      <c r="BY58" s="258"/>
      <c r="BZ58" s="258"/>
      <c r="CA58" s="259"/>
      <c r="CB58" s="258"/>
      <c r="CC58" s="259"/>
      <c r="CD58" s="259"/>
      <c r="CE58" s="258"/>
      <c r="CF58" s="258"/>
      <c r="CG58" s="259"/>
      <c r="CH58" s="259"/>
      <c r="CI58" s="258"/>
      <c r="CJ58" s="258"/>
      <c r="CK58" s="259"/>
      <c r="CL58" s="258"/>
      <c r="CM58" s="259"/>
      <c r="CN58" s="259"/>
      <c r="CO58" s="258"/>
      <c r="CP58" s="258"/>
      <c r="CQ58" s="259"/>
      <c r="CR58" s="259"/>
      <c r="CS58" s="258"/>
      <c r="CT58" s="258"/>
      <c r="CU58" s="259"/>
      <c r="CV58" s="258"/>
      <c r="CW58" s="259"/>
      <c r="CX58" s="259"/>
      <c r="CY58" s="258"/>
      <c r="CZ58" s="258"/>
      <c r="DA58" s="259"/>
      <c r="DB58" s="259"/>
      <c r="DC58" s="258"/>
      <c r="DD58" s="258"/>
      <c r="DE58" s="259"/>
      <c r="DF58" s="258"/>
      <c r="DG58" s="259"/>
      <c r="DH58" s="259"/>
      <c r="DI58" s="258"/>
      <c r="DJ58" s="258"/>
      <c r="DK58" s="259"/>
      <c r="DL58" s="259"/>
      <c r="DM58" s="258"/>
      <c r="DN58" s="258"/>
      <c r="DO58" s="259"/>
      <c r="DP58" s="258"/>
      <c r="DQ58" s="259"/>
      <c r="DR58" s="259"/>
      <c r="DS58" s="258"/>
      <c r="DT58" s="258"/>
      <c r="DU58" s="259"/>
      <c r="DV58" s="259"/>
      <c r="DW58" s="258"/>
      <c r="DX58" s="258"/>
      <c r="DY58" s="259"/>
      <c r="DZ58" s="258"/>
      <c r="EA58" s="259"/>
      <c r="EB58" s="259"/>
      <c r="EC58" s="258"/>
      <c r="ED58" s="258"/>
      <c r="EE58" s="259"/>
      <c r="EF58" s="259"/>
      <c r="EG58" s="258"/>
      <c r="EH58" s="258"/>
      <c r="EI58" s="258"/>
      <c r="EJ58" s="259"/>
      <c r="EK58" s="258"/>
      <c r="EL58" s="259"/>
      <c r="EM58" s="259"/>
      <c r="EN58" s="258"/>
      <c r="EO58" s="258"/>
      <c r="EP58" s="259"/>
      <c r="EQ58" s="259"/>
      <c r="ER58" s="258"/>
      <c r="ES58" s="259"/>
      <c r="ET58" s="258"/>
      <c r="EU58" s="259"/>
      <c r="EV58" s="258"/>
      <c r="EW58" s="259"/>
      <c r="EX58" s="259"/>
      <c r="EY58" s="258"/>
      <c r="EZ58" s="258"/>
      <c r="FA58" s="259"/>
      <c r="FB58" s="259"/>
      <c r="FC58" s="258"/>
      <c r="FD58" s="258"/>
      <c r="FE58" s="259"/>
      <c r="FF58" s="259"/>
      <c r="FG58" s="258"/>
      <c r="FH58" s="259"/>
      <c r="FI58" s="259"/>
      <c r="FJ58" s="258"/>
      <c r="FK58" s="258"/>
      <c r="FL58" s="259"/>
      <c r="FM58" s="259"/>
      <c r="FN58" s="258"/>
      <c r="FO58" s="258"/>
      <c r="FP58" s="259"/>
      <c r="FQ58" s="258"/>
      <c r="FR58" s="259"/>
      <c r="FS58" s="259"/>
      <c r="FT58" s="258"/>
      <c r="FU58" s="258"/>
      <c r="FV58" s="259"/>
      <c r="FW58" s="259"/>
      <c r="FX58" s="258"/>
      <c r="FY58" s="258"/>
      <c r="FZ58" s="259"/>
      <c r="GA58" s="259"/>
      <c r="GB58" s="258"/>
      <c r="GC58" s="258"/>
    </row>
    <row r="59" spans="1:185" x14ac:dyDescent="0.3">
      <c r="A59" s="85"/>
      <c r="B59" s="86"/>
      <c r="C59" s="86"/>
      <c r="D59" s="87"/>
      <c r="E59" s="86"/>
      <c r="F59" s="86"/>
      <c r="G59" s="257"/>
      <c r="H59" s="257"/>
      <c r="I59" s="257"/>
      <c r="J59" s="258"/>
      <c r="K59" s="259"/>
      <c r="L59" s="259"/>
      <c r="M59" s="258"/>
      <c r="N59" s="258"/>
      <c r="O59" s="259"/>
      <c r="P59" s="259"/>
      <c r="Q59" s="258"/>
      <c r="R59" s="258"/>
      <c r="S59" s="259"/>
      <c r="T59" s="258"/>
      <c r="U59" s="259"/>
      <c r="V59" s="259"/>
      <c r="W59" s="258"/>
      <c r="X59" s="258"/>
      <c r="Y59" s="259"/>
      <c r="Z59" s="258"/>
      <c r="AA59" s="259"/>
      <c r="AB59" s="259"/>
      <c r="AC59" s="258"/>
      <c r="AD59" s="258"/>
      <c r="AE59" s="259"/>
      <c r="AF59" s="258"/>
      <c r="AG59" s="259"/>
      <c r="AH59" s="259"/>
      <c r="AI59" s="258"/>
      <c r="AJ59" s="258"/>
      <c r="AK59" s="259"/>
      <c r="AL59" s="259"/>
      <c r="AM59" s="258"/>
      <c r="AN59" s="258"/>
      <c r="AO59" s="259"/>
      <c r="AP59" s="258"/>
      <c r="AQ59" s="259"/>
      <c r="AR59" s="259"/>
      <c r="AS59" s="258"/>
      <c r="AT59" s="258"/>
      <c r="AU59" s="259"/>
      <c r="AV59" s="259"/>
      <c r="AW59" s="258"/>
      <c r="AX59" s="258"/>
      <c r="AY59" s="259"/>
      <c r="AZ59" s="258"/>
      <c r="BA59" s="259"/>
      <c r="BB59" s="259"/>
      <c r="BC59" s="258"/>
      <c r="BD59" s="258"/>
      <c r="BE59" s="259"/>
      <c r="BF59" s="259"/>
      <c r="BG59" s="258"/>
      <c r="BH59" s="258"/>
      <c r="BI59" s="259"/>
      <c r="BJ59" s="258"/>
      <c r="BK59" s="259"/>
      <c r="BL59" s="259"/>
      <c r="BM59" s="258"/>
      <c r="BN59" s="258"/>
      <c r="BO59" s="259"/>
      <c r="BP59" s="259"/>
      <c r="BQ59" s="258"/>
      <c r="BR59" s="258"/>
      <c r="BS59" s="259"/>
      <c r="BT59" s="259"/>
      <c r="BU59" s="258"/>
      <c r="BV59" s="258"/>
      <c r="BW59" s="259"/>
      <c r="BX59" s="259"/>
      <c r="BY59" s="258"/>
      <c r="BZ59" s="258"/>
      <c r="CA59" s="259"/>
      <c r="CB59" s="258"/>
      <c r="CC59" s="259"/>
      <c r="CD59" s="259"/>
      <c r="CE59" s="258"/>
      <c r="CF59" s="258"/>
      <c r="CG59" s="259"/>
      <c r="CH59" s="259"/>
      <c r="CI59" s="258"/>
      <c r="CJ59" s="258"/>
      <c r="CK59" s="259"/>
      <c r="CL59" s="258"/>
      <c r="CM59" s="259"/>
      <c r="CN59" s="259"/>
      <c r="CO59" s="258"/>
      <c r="CP59" s="258"/>
      <c r="CQ59" s="259"/>
      <c r="CR59" s="259"/>
      <c r="CS59" s="258"/>
      <c r="CT59" s="258"/>
      <c r="CU59" s="259"/>
      <c r="CV59" s="258"/>
      <c r="CW59" s="259"/>
      <c r="CX59" s="259"/>
      <c r="CY59" s="258"/>
      <c r="CZ59" s="258"/>
      <c r="DA59" s="259"/>
      <c r="DB59" s="259"/>
      <c r="DC59" s="258"/>
      <c r="DD59" s="258"/>
      <c r="DE59" s="259"/>
      <c r="DF59" s="258"/>
      <c r="DG59" s="259"/>
      <c r="DH59" s="259"/>
      <c r="DI59" s="258"/>
      <c r="DJ59" s="258"/>
      <c r="DK59" s="259"/>
      <c r="DL59" s="259"/>
      <c r="DM59" s="258"/>
      <c r="DN59" s="258"/>
      <c r="DO59" s="259"/>
      <c r="DP59" s="258"/>
      <c r="DQ59" s="259"/>
      <c r="DR59" s="259"/>
      <c r="DS59" s="258"/>
      <c r="DT59" s="258"/>
      <c r="DU59" s="259"/>
      <c r="DV59" s="259"/>
      <c r="DW59" s="258"/>
      <c r="DX59" s="258"/>
      <c r="DY59" s="259"/>
      <c r="DZ59" s="258"/>
      <c r="EA59" s="259"/>
      <c r="EB59" s="259"/>
      <c r="EC59" s="258"/>
      <c r="ED59" s="258"/>
      <c r="EE59" s="259"/>
      <c r="EF59" s="259"/>
      <c r="EG59" s="258"/>
      <c r="EH59" s="258"/>
      <c r="EI59" s="258"/>
      <c r="EJ59" s="259"/>
      <c r="EK59" s="258"/>
      <c r="EL59" s="259"/>
      <c r="EM59" s="259"/>
      <c r="EN59" s="258"/>
      <c r="EO59" s="258"/>
      <c r="EP59" s="259"/>
      <c r="EQ59" s="259"/>
      <c r="ER59" s="258"/>
      <c r="ES59" s="259"/>
      <c r="ET59" s="258"/>
      <c r="EU59" s="259"/>
      <c r="EV59" s="258"/>
      <c r="EW59" s="259"/>
      <c r="EX59" s="259"/>
      <c r="EY59" s="258"/>
      <c r="EZ59" s="258"/>
      <c r="FA59" s="259"/>
      <c r="FB59" s="259"/>
      <c r="FC59" s="258"/>
      <c r="FD59" s="258"/>
      <c r="FE59" s="259"/>
      <c r="FF59" s="259"/>
      <c r="FG59" s="258"/>
      <c r="FH59" s="259"/>
      <c r="FI59" s="259"/>
      <c r="FJ59" s="258"/>
      <c r="FK59" s="258"/>
      <c r="FL59" s="259"/>
      <c r="FM59" s="259"/>
      <c r="FN59" s="258"/>
      <c r="FO59" s="258"/>
      <c r="FP59" s="259"/>
      <c r="FQ59" s="258"/>
      <c r="FR59" s="259"/>
      <c r="FS59" s="259"/>
      <c r="FT59" s="258"/>
      <c r="FU59" s="258"/>
      <c r="FV59" s="259"/>
      <c r="FW59" s="259"/>
      <c r="FX59" s="258"/>
      <c r="FY59" s="258"/>
      <c r="FZ59" s="259"/>
      <c r="GA59" s="259"/>
      <c r="GB59" s="258"/>
      <c r="GC59" s="258"/>
    </row>
    <row r="60" spans="1:185" x14ac:dyDescent="0.3">
      <c r="A60" s="85"/>
      <c r="B60" s="86"/>
      <c r="C60" s="86"/>
      <c r="D60" s="87"/>
      <c r="E60" s="86"/>
      <c r="F60" s="86"/>
      <c r="G60" s="257"/>
      <c r="H60" s="257"/>
      <c r="I60" s="257"/>
      <c r="J60" s="258"/>
      <c r="K60" s="259"/>
      <c r="L60" s="259"/>
      <c r="M60" s="258"/>
      <c r="N60" s="258"/>
      <c r="O60" s="259"/>
      <c r="P60" s="259"/>
      <c r="Q60" s="258"/>
      <c r="R60" s="258"/>
      <c r="S60" s="259"/>
      <c r="T60" s="258"/>
      <c r="U60" s="259"/>
      <c r="V60" s="259"/>
      <c r="W60" s="258"/>
      <c r="X60" s="258"/>
      <c r="Y60" s="259"/>
      <c r="Z60" s="258"/>
      <c r="AA60" s="259"/>
      <c r="AB60" s="259"/>
      <c r="AC60" s="258"/>
      <c r="AD60" s="258"/>
      <c r="AE60" s="259"/>
      <c r="AF60" s="258"/>
      <c r="AG60" s="259"/>
      <c r="AH60" s="259"/>
      <c r="AI60" s="258"/>
      <c r="AJ60" s="258"/>
      <c r="AK60" s="259"/>
      <c r="AL60" s="259"/>
      <c r="AM60" s="258"/>
      <c r="AN60" s="258"/>
      <c r="AO60" s="259"/>
      <c r="AP60" s="258"/>
      <c r="AQ60" s="259"/>
      <c r="AR60" s="259"/>
      <c r="AS60" s="258"/>
      <c r="AT60" s="258"/>
      <c r="AU60" s="259"/>
      <c r="AV60" s="259"/>
      <c r="AW60" s="258"/>
      <c r="AX60" s="258"/>
      <c r="AY60" s="259"/>
      <c r="AZ60" s="258"/>
      <c r="BA60" s="259"/>
      <c r="BB60" s="259"/>
      <c r="BC60" s="258"/>
      <c r="BD60" s="258"/>
      <c r="BE60" s="259"/>
      <c r="BF60" s="259"/>
      <c r="BG60" s="258"/>
      <c r="BH60" s="258"/>
      <c r="BI60" s="259"/>
      <c r="BJ60" s="258"/>
      <c r="BK60" s="259"/>
      <c r="BL60" s="259"/>
      <c r="BM60" s="258"/>
      <c r="BN60" s="258"/>
      <c r="BO60" s="259"/>
      <c r="BP60" s="259"/>
      <c r="BQ60" s="258"/>
      <c r="BR60" s="258"/>
      <c r="BS60" s="259"/>
      <c r="BT60" s="259"/>
      <c r="BU60" s="258"/>
      <c r="BV60" s="258"/>
      <c r="BW60" s="259"/>
      <c r="BX60" s="259"/>
      <c r="BY60" s="258"/>
      <c r="BZ60" s="258"/>
      <c r="CA60" s="259"/>
      <c r="CB60" s="258"/>
      <c r="CC60" s="259"/>
      <c r="CD60" s="259"/>
      <c r="CE60" s="258"/>
      <c r="CF60" s="258"/>
      <c r="CG60" s="259"/>
      <c r="CH60" s="259"/>
      <c r="CI60" s="258"/>
      <c r="CJ60" s="258"/>
      <c r="CK60" s="259"/>
      <c r="CL60" s="258"/>
      <c r="CM60" s="259"/>
      <c r="CN60" s="259"/>
      <c r="CO60" s="258"/>
      <c r="CP60" s="258"/>
      <c r="CQ60" s="259"/>
      <c r="CR60" s="259"/>
      <c r="CS60" s="258"/>
      <c r="CT60" s="258"/>
      <c r="CU60" s="259"/>
      <c r="CV60" s="258"/>
      <c r="CW60" s="259"/>
      <c r="CX60" s="259"/>
      <c r="CY60" s="258"/>
      <c r="CZ60" s="258"/>
      <c r="DA60" s="259"/>
      <c r="DB60" s="259"/>
      <c r="DC60" s="258"/>
      <c r="DD60" s="258"/>
      <c r="DE60" s="259"/>
      <c r="DF60" s="258"/>
      <c r="DG60" s="259"/>
      <c r="DH60" s="259"/>
      <c r="DI60" s="258"/>
      <c r="DJ60" s="258"/>
      <c r="DK60" s="259"/>
      <c r="DL60" s="259"/>
      <c r="DM60" s="258"/>
      <c r="DN60" s="258"/>
      <c r="DO60" s="259"/>
      <c r="DP60" s="258"/>
      <c r="DQ60" s="259"/>
      <c r="DR60" s="259"/>
      <c r="DS60" s="258"/>
      <c r="DT60" s="258"/>
      <c r="DU60" s="259"/>
      <c r="DV60" s="259"/>
      <c r="DW60" s="258"/>
      <c r="DX60" s="258"/>
      <c r="DY60" s="259"/>
      <c r="DZ60" s="258"/>
      <c r="EA60" s="259"/>
      <c r="EB60" s="259"/>
      <c r="EC60" s="258"/>
      <c r="ED60" s="258"/>
      <c r="EE60" s="259"/>
      <c r="EF60" s="259"/>
      <c r="EG60" s="258"/>
      <c r="EH60" s="258"/>
      <c r="EI60" s="258"/>
      <c r="EJ60" s="259"/>
      <c r="EK60" s="258"/>
      <c r="EL60" s="259"/>
      <c r="EM60" s="259"/>
      <c r="EN60" s="258"/>
      <c r="EO60" s="258"/>
      <c r="EP60" s="259"/>
      <c r="EQ60" s="259"/>
      <c r="ER60" s="258"/>
      <c r="ES60" s="259"/>
      <c r="ET60" s="258"/>
      <c r="EU60" s="259"/>
      <c r="EV60" s="258"/>
      <c r="EW60" s="259"/>
      <c r="EX60" s="259"/>
      <c r="EY60" s="258"/>
      <c r="EZ60" s="258"/>
      <c r="FA60" s="259"/>
      <c r="FB60" s="259"/>
      <c r="FC60" s="258"/>
      <c r="FD60" s="258"/>
      <c r="FE60" s="259"/>
      <c r="FF60" s="259"/>
      <c r="FG60" s="258"/>
      <c r="FH60" s="259"/>
      <c r="FI60" s="259"/>
      <c r="FJ60" s="258"/>
      <c r="FK60" s="258"/>
      <c r="FL60" s="259"/>
      <c r="FM60" s="259"/>
      <c r="FN60" s="258"/>
      <c r="FO60" s="258"/>
      <c r="FP60" s="259"/>
      <c r="FQ60" s="258"/>
      <c r="FR60" s="259"/>
      <c r="FS60" s="259"/>
      <c r="FT60" s="258"/>
      <c r="FU60" s="258"/>
      <c r="FV60" s="259"/>
      <c r="FW60" s="259"/>
      <c r="FX60" s="258"/>
      <c r="FY60" s="258"/>
      <c r="FZ60" s="259"/>
      <c r="GA60" s="259"/>
      <c r="GB60" s="258"/>
      <c r="GC60" s="258"/>
    </row>
    <row r="61" spans="1:185" x14ac:dyDescent="0.3">
      <c r="A61" s="85"/>
      <c r="B61" s="86"/>
      <c r="C61" s="86"/>
      <c r="D61" s="87"/>
      <c r="E61" s="86"/>
      <c r="F61" s="86"/>
      <c r="G61" s="257"/>
      <c r="H61" s="257"/>
      <c r="I61" s="257"/>
      <c r="J61" s="258"/>
      <c r="K61" s="259"/>
      <c r="L61" s="259"/>
      <c r="M61" s="258"/>
      <c r="N61" s="258"/>
      <c r="O61" s="259"/>
      <c r="P61" s="259"/>
      <c r="Q61" s="258"/>
      <c r="R61" s="258"/>
      <c r="S61" s="259"/>
      <c r="T61" s="258"/>
      <c r="U61" s="259"/>
      <c r="V61" s="259"/>
      <c r="W61" s="258"/>
      <c r="X61" s="258"/>
      <c r="Y61" s="259"/>
      <c r="Z61" s="258"/>
      <c r="AA61" s="259"/>
      <c r="AB61" s="259"/>
      <c r="AC61" s="258"/>
      <c r="AD61" s="258"/>
      <c r="AE61" s="259"/>
      <c r="AF61" s="258"/>
      <c r="AG61" s="259"/>
      <c r="AH61" s="259"/>
      <c r="AI61" s="258"/>
      <c r="AJ61" s="258"/>
      <c r="AK61" s="259"/>
      <c r="AL61" s="259"/>
      <c r="AM61" s="258"/>
      <c r="AN61" s="258"/>
      <c r="AO61" s="259"/>
      <c r="AP61" s="258"/>
      <c r="AQ61" s="259"/>
      <c r="AR61" s="259"/>
      <c r="AS61" s="258"/>
      <c r="AT61" s="258"/>
      <c r="AU61" s="259"/>
      <c r="AV61" s="259"/>
      <c r="AW61" s="258"/>
      <c r="AX61" s="258"/>
      <c r="AY61" s="259"/>
      <c r="AZ61" s="258"/>
      <c r="BA61" s="259"/>
      <c r="BB61" s="259"/>
      <c r="BC61" s="258"/>
      <c r="BD61" s="258"/>
      <c r="BE61" s="259"/>
      <c r="BF61" s="259"/>
      <c r="BG61" s="258"/>
      <c r="BH61" s="258"/>
      <c r="BI61" s="259"/>
      <c r="BJ61" s="258"/>
      <c r="BK61" s="259"/>
      <c r="BL61" s="259"/>
      <c r="BM61" s="258"/>
      <c r="BN61" s="258"/>
      <c r="BO61" s="259"/>
      <c r="BP61" s="259"/>
      <c r="BQ61" s="258"/>
      <c r="BR61" s="258"/>
      <c r="BS61" s="259"/>
      <c r="BT61" s="259"/>
      <c r="BU61" s="258"/>
      <c r="BV61" s="258"/>
      <c r="BW61" s="259"/>
      <c r="BX61" s="259"/>
      <c r="BY61" s="258"/>
      <c r="BZ61" s="258"/>
      <c r="CA61" s="259"/>
      <c r="CB61" s="258"/>
      <c r="CC61" s="259"/>
      <c r="CD61" s="259"/>
      <c r="CE61" s="258"/>
      <c r="CF61" s="258"/>
      <c r="CG61" s="259"/>
      <c r="CH61" s="259"/>
      <c r="CI61" s="258"/>
      <c r="CJ61" s="258"/>
      <c r="CK61" s="259"/>
      <c r="CL61" s="258"/>
      <c r="CM61" s="259"/>
      <c r="CN61" s="259"/>
      <c r="CO61" s="258"/>
      <c r="CP61" s="258"/>
      <c r="CQ61" s="259"/>
      <c r="CR61" s="259"/>
      <c r="CS61" s="258"/>
      <c r="CT61" s="258"/>
      <c r="CU61" s="259"/>
      <c r="CV61" s="258"/>
      <c r="CW61" s="259"/>
      <c r="CX61" s="259"/>
      <c r="CY61" s="258"/>
      <c r="CZ61" s="258"/>
      <c r="DA61" s="259"/>
      <c r="DB61" s="259"/>
      <c r="DC61" s="258"/>
      <c r="DD61" s="258"/>
      <c r="DE61" s="259"/>
      <c r="DF61" s="258"/>
      <c r="DG61" s="259"/>
      <c r="DH61" s="259"/>
      <c r="DI61" s="258"/>
      <c r="DJ61" s="258"/>
      <c r="DK61" s="259"/>
      <c r="DL61" s="259"/>
      <c r="DM61" s="258"/>
      <c r="DN61" s="258"/>
      <c r="DO61" s="259"/>
      <c r="DP61" s="258"/>
      <c r="DQ61" s="259"/>
      <c r="DR61" s="259"/>
      <c r="DS61" s="258"/>
      <c r="DT61" s="258"/>
      <c r="DU61" s="259"/>
      <c r="DV61" s="259"/>
      <c r="DW61" s="258"/>
      <c r="DX61" s="258"/>
      <c r="DY61" s="259"/>
      <c r="DZ61" s="258"/>
      <c r="EA61" s="259"/>
      <c r="EB61" s="259"/>
      <c r="EC61" s="258"/>
      <c r="ED61" s="258"/>
      <c r="EE61" s="259"/>
      <c r="EF61" s="259"/>
      <c r="EG61" s="258"/>
      <c r="EH61" s="258"/>
      <c r="EI61" s="258"/>
      <c r="EJ61" s="259"/>
      <c r="EK61" s="258"/>
      <c r="EL61" s="259"/>
      <c r="EM61" s="259"/>
      <c r="EN61" s="258"/>
      <c r="EO61" s="258"/>
      <c r="EP61" s="259"/>
      <c r="EQ61" s="259"/>
      <c r="ER61" s="258"/>
      <c r="ES61" s="259"/>
      <c r="ET61" s="258"/>
      <c r="EU61" s="259"/>
      <c r="EV61" s="258"/>
      <c r="EW61" s="259"/>
      <c r="EX61" s="259"/>
      <c r="EY61" s="258"/>
      <c r="EZ61" s="258"/>
      <c r="FA61" s="259"/>
      <c r="FB61" s="259"/>
      <c r="FC61" s="258"/>
      <c r="FD61" s="258"/>
      <c r="FE61" s="259"/>
      <c r="FF61" s="259"/>
      <c r="FG61" s="258"/>
      <c r="FH61" s="259"/>
      <c r="FI61" s="259"/>
      <c r="FJ61" s="258"/>
      <c r="FK61" s="258"/>
      <c r="FL61" s="259"/>
      <c r="FM61" s="259"/>
      <c r="FN61" s="258"/>
      <c r="FO61" s="258"/>
      <c r="FP61" s="259"/>
      <c r="FQ61" s="258"/>
      <c r="FR61" s="259"/>
      <c r="FS61" s="259"/>
      <c r="FT61" s="258"/>
      <c r="FU61" s="258"/>
      <c r="FV61" s="259"/>
      <c r="FW61" s="259"/>
      <c r="FX61" s="258"/>
      <c r="FY61" s="258"/>
      <c r="FZ61" s="259"/>
      <c r="GA61" s="259"/>
      <c r="GB61" s="258"/>
      <c r="GC61" s="258"/>
    </row>
    <row r="62" spans="1:185" x14ac:dyDescent="0.3">
      <c r="A62" s="85"/>
      <c r="B62" s="86"/>
      <c r="C62" s="86"/>
      <c r="D62" s="87"/>
      <c r="E62" s="86"/>
      <c r="F62" s="86"/>
      <c r="G62" s="257"/>
      <c r="H62" s="257"/>
      <c r="I62" s="257"/>
      <c r="J62" s="258"/>
      <c r="K62" s="259"/>
      <c r="L62" s="259"/>
      <c r="M62" s="258"/>
      <c r="N62" s="258"/>
      <c r="O62" s="259"/>
      <c r="P62" s="259"/>
      <c r="Q62" s="258"/>
      <c r="R62" s="258"/>
      <c r="S62" s="259"/>
      <c r="T62" s="258"/>
      <c r="U62" s="259"/>
      <c r="V62" s="259"/>
      <c r="W62" s="258"/>
      <c r="X62" s="258"/>
      <c r="Y62" s="259"/>
      <c r="Z62" s="258"/>
      <c r="AA62" s="259"/>
      <c r="AB62" s="259"/>
      <c r="AC62" s="258"/>
      <c r="AD62" s="258"/>
      <c r="AE62" s="259"/>
      <c r="AF62" s="258"/>
      <c r="AG62" s="259"/>
      <c r="AH62" s="259"/>
      <c r="AI62" s="258"/>
      <c r="AJ62" s="258"/>
      <c r="AK62" s="259"/>
      <c r="AL62" s="259"/>
      <c r="AM62" s="258"/>
      <c r="AN62" s="258"/>
      <c r="AO62" s="259"/>
      <c r="AP62" s="258"/>
      <c r="AQ62" s="259"/>
      <c r="AR62" s="259"/>
      <c r="AS62" s="258"/>
      <c r="AT62" s="258"/>
      <c r="AU62" s="259"/>
      <c r="AV62" s="259"/>
      <c r="AW62" s="258"/>
      <c r="AX62" s="258"/>
      <c r="AY62" s="259"/>
      <c r="AZ62" s="258"/>
      <c r="BA62" s="259"/>
      <c r="BB62" s="259"/>
      <c r="BC62" s="258"/>
      <c r="BD62" s="258"/>
      <c r="BE62" s="259"/>
      <c r="BF62" s="259"/>
      <c r="BG62" s="258"/>
      <c r="BH62" s="258"/>
      <c r="BI62" s="259"/>
      <c r="BJ62" s="258"/>
      <c r="BK62" s="259"/>
      <c r="BL62" s="259"/>
      <c r="BM62" s="258"/>
      <c r="BN62" s="258"/>
      <c r="BO62" s="259"/>
      <c r="BP62" s="259"/>
      <c r="BQ62" s="258"/>
      <c r="BR62" s="258"/>
      <c r="BS62" s="259"/>
      <c r="BT62" s="259"/>
      <c r="BU62" s="258"/>
      <c r="BV62" s="258"/>
      <c r="BW62" s="259"/>
      <c r="BX62" s="259"/>
      <c r="BY62" s="258"/>
      <c r="BZ62" s="258"/>
      <c r="CA62" s="259"/>
      <c r="CB62" s="258"/>
      <c r="CC62" s="259"/>
      <c r="CD62" s="259"/>
      <c r="CE62" s="258"/>
      <c r="CF62" s="258"/>
      <c r="CG62" s="259"/>
      <c r="CH62" s="259"/>
      <c r="CI62" s="258"/>
      <c r="CJ62" s="258"/>
      <c r="CK62" s="259"/>
      <c r="CL62" s="258"/>
      <c r="CM62" s="259"/>
      <c r="CN62" s="259"/>
      <c r="CO62" s="258"/>
      <c r="CP62" s="258"/>
      <c r="CQ62" s="259"/>
      <c r="CR62" s="259"/>
      <c r="CS62" s="258"/>
      <c r="CT62" s="258"/>
      <c r="CU62" s="259"/>
      <c r="CV62" s="258"/>
      <c r="CW62" s="259"/>
      <c r="CX62" s="259"/>
      <c r="CY62" s="258"/>
      <c r="CZ62" s="258"/>
      <c r="DA62" s="259"/>
      <c r="DB62" s="259"/>
      <c r="DC62" s="258"/>
      <c r="DD62" s="258"/>
      <c r="DE62" s="259"/>
      <c r="DF62" s="258"/>
      <c r="DG62" s="259"/>
      <c r="DH62" s="259"/>
      <c r="DI62" s="258"/>
      <c r="DJ62" s="258"/>
      <c r="DK62" s="259"/>
      <c r="DL62" s="259"/>
      <c r="DM62" s="258"/>
      <c r="DN62" s="258"/>
      <c r="DO62" s="259"/>
      <c r="DP62" s="258"/>
      <c r="DQ62" s="259"/>
      <c r="DR62" s="259"/>
      <c r="DS62" s="258"/>
      <c r="DT62" s="258"/>
      <c r="DU62" s="259"/>
      <c r="DV62" s="259"/>
      <c r="DW62" s="258"/>
      <c r="DX62" s="258"/>
      <c r="DY62" s="259"/>
      <c r="DZ62" s="258"/>
      <c r="EA62" s="259"/>
      <c r="EB62" s="259"/>
      <c r="EC62" s="258"/>
      <c r="ED62" s="258"/>
      <c r="EE62" s="259"/>
      <c r="EF62" s="259"/>
      <c r="EG62" s="258"/>
      <c r="EH62" s="258"/>
      <c r="EI62" s="258"/>
      <c r="EJ62" s="259"/>
      <c r="EK62" s="258"/>
      <c r="EL62" s="259"/>
      <c r="EM62" s="259"/>
      <c r="EN62" s="258"/>
      <c r="EO62" s="258"/>
      <c r="EP62" s="259"/>
      <c r="EQ62" s="259"/>
      <c r="ER62" s="258"/>
      <c r="ES62" s="259"/>
      <c r="ET62" s="258"/>
      <c r="EU62" s="259"/>
      <c r="EV62" s="258"/>
      <c r="EW62" s="259"/>
      <c r="EX62" s="259"/>
      <c r="EY62" s="258"/>
      <c r="EZ62" s="258"/>
      <c r="FA62" s="259"/>
      <c r="FB62" s="259"/>
      <c r="FC62" s="258"/>
      <c r="FD62" s="258"/>
      <c r="FE62" s="259"/>
      <c r="FF62" s="259"/>
      <c r="FG62" s="258"/>
      <c r="FH62" s="259"/>
      <c r="FI62" s="259"/>
      <c r="FJ62" s="258"/>
      <c r="FK62" s="258"/>
      <c r="FL62" s="259"/>
      <c r="FM62" s="259"/>
      <c r="FN62" s="258"/>
      <c r="FO62" s="258"/>
      <c r="FP62" s="259"/>
      <c r="FQ62" s="258"/>
      <c r="FR62" s="259"/>
      <c r="FS62" s="259"/>
      <c r="FT62" s="258"/>
      <c r="FU62" s="258"/>
      <c r="FV62" s="259"/>
      <c r="FW62" s="259"/>
      <c r="FX62" s="258"/>
      <c r="FY62" s="258"/>
      <c r="FZ62" s="259"/>
      <c r="GA62" s="259"/>
      <c r="GB62" s="258"/>
      <c r="GC62" s="258"/>
    </row>
    <row r="63" spans="1:185" x14ac:dyDescent="0.3">
      <c r="A63" s="85"/>
      <c r="B63" s="86"/>
      <c r="C63" s="86"/>
      <c r="D63" s="87"/>
      <c r="E63" s="86"/>
      <c r="F63" s="86"/>
      <c r="G63" s="257"/>
      <c r="H63" s="257"/>
      <c r="I63" s="257"/>
      <c r="J63" s="258"/>
      <c r="K63" s="259"/>
      <c r="L63" s="259"/>
      <c r="M63" s="258"/>
      <c r="N63" s="258"/>
      <c r="O63" s="259"/>
      <c r="P63" s="259"/>
      <c r="Q63" s="258"/>
      <c r="R63" s="258"/>
      <c r="S63" s="259"/>
      <c r="T63" s="258"/>
      <c r="U63" s="259"/>
      <c r="V63" s="259"/>
      <c r="W63" s="258"/>
      <c r="X63" s="258"/>
      <c r="Y63" s="259"/>
      <c r="Z63" s="258"/>
      <c r="AA63" s="259"/>
      <c r="AB63" s="259"/>
      <c r="AC63" s="258"/>
      <c r="AD63" s="258"/>
      <c r="AE63" s="259"/>
      <c r="AF63" s="258"/>
      <c r="AG63" s="259"/>
      <c r="AH63" s="259"/>
      <c r="AI63" s="258"/>
      <c r="AJ63" s="258"/>
      <c r="AK63" s="259"/>
      <c r="AL63" s="259"/>
      <c r="AM63" s="258"/>
      <c r="AN63" s="258"/>
      <c r="AO63" s="259"/>
      <c r="AP63" s="258"/>
      <c r="AQ63" s="259"/>
      <c r="AR63" s="259"/>
      <c r="AS63" s="258"/>
      <c r="AT63" s="258"/>
      <c r="AU63" s="259"/>
      <c r="AV63" s="259"/>
      <c r="AW63" s="258"/>
      <c r="AX63" s="258"/>
      <c r="AY63" s="259"/>
      <c r="AZ63" s="258"/>
      <c r="BA63" s="259"/>
      <c r="BB63" s="259"/>
      <c r="BC63" s="258"/>
      <c r="BD63" s="258"/>
      <c r="BE63" s="259"/>
      <c r="BF63" s="259"/>
      <c r="BG63" s="258"/>
      <c r="BH63" s="258"/>
      <c r="BI63" s="259"/>
      <c r="BJ63" s="258"/>
      <c r="BK63" s="259"/>
      <c r="BL63" s="259"/>
      <c r="BM63" s="258"/>
      <c r="BN63" s="258"/>
      <c r="BO63" s="259"/>
      <c r="BP63" s="259"/>
      <c r="BQ63" s="258"/>
      <c r="BR63" s="258"/>
      <c r="BS63" s="259"/>
      <c r="BT63" s="259"/>
      <c r="BU63" s="258"/>
      <c r="BV63" s="258"/>
      <c r="BW63" s="259"/>
      <c r="BX63" s="259"/>
      <c r="BY63" s="258"/>
      <c r="BZ63" s="258"/>
      <c r="CA63" s="259"/>
      <c r="CB63" s="258"/>
      <c r="CC63" s="259"/>
      <c r="CD63" s="259"/>
      <c r="CE63" s="258"/>
      <c r="CF63" s="258"/>
      <c r="CG63" s="259"/>
      <c r="CH63" s="259"/>
      <c r="CI63" s="258"/>
      <c r="CJ63" s="258"/>
      <c r="CK63" s="259"/>
      <c r="CL63" s="258"/>
      <c r="CM63" s="259"/>
      <c r="CN63" s="259"/>
      <c r="CO63" s="258"/>
      <c r="CP63" s="258"/>
      <c r="CQ63" s="259"/>
      <c r="CR63" s="259"/>
      <c r="CS63" s="258"/>
      <c r="CT63" s="258"/>
      <c r="CU63" s="259"/>
      <c r="CV63" s="258"/>
      <c r="CW63" s="259"/>
      <c r="CX63" s="259"/>
      <c r="CY63" s="258"/>
      <c r="CZ63" s="258"/>
      <c r="DA63" s="259"/>
      <c r="DB63" s="259"/>
      <c r="DC63" s="258"/>
      <c r="DD63" s="258"/>
      <c r="DE63" s="259"/>
      <c r="DF63" s="258"/>
      <c r="DG63" s="259"/>
      <c r="DH63" s="259"/>
      <c r="DI63" s="258"/>
      <c r="DJ63" s="258"/>
      <c r="DK63" s="259"/>
      <c r="DL63" s="259"/>
      <c r="DM63" s="258"/>
      <c r="DN63" s="258"/>
      <c r="DO63" s="259"/>
      <c r="DP63" s="258"/>
      <c r="DQ63" s="259"/>
      <c r="DR63" s="259"/>
      <c r="DS63" s="258"/>
      <c r="DT63" s="258"/>
      <c r="DU63" s="259"/>
      <c r="DV63" s="259"/>
      <c r="DW63" s="258"/>
      <c r="DX63" s="258"/>
      <c r="DY63" s="259"/>
      <c r="DZ63" s="258"/>
      <c r="EA63" s="259"/>
      <c r="EB63" s="259"/>
      <c r="EC63" s="258"/>
      <c r="ED63" s="258"/>
      <c r="EE63" s="259"/>
      <c r="EF63" s="259"/>
      <c r="EG63" s="258"/>
      <c r="EH63" s="258"/>
      <c r="EI63" s="258"/>
      <c r="EJ63" s="259"/>
      <c r="EK63" s="258"/>
      <c r="EL63" s="259"/>
      <c r="EM63" s="259"/>
      <c r="EN63" s="258"/>
      <c r="EO63" s="258"/>
      <c r="EP63" s="259"/>
      <c r="EQ63" s="259"/>
      <c r="ER63" s="258"/>
      <c r="ES63" s="259"/>
      <c r="ET63" s="258"/>
      <c r="EU63" s="259"/>
      <c r="EV63" s="258"/>
      <c r="EW63" s="259"/>
      <c r="EX63" s="259"/>
      <c r="EY63" s="258"/>
      <c r="EZ63" s="258"/>
      <c r="FA63" s="259"/>
      <c r="FB63" s="259"/>
      <c r="FC63" s="258"/>
      <c r="FD63" s="258"/>
      <c r="FE63" s="259"/>
      <c r="FF63" s="259"/>
      <c r="FG63" s="258"/>
      <c r="FH63" s="259"/>
      <c r="FI63" s="259"/>
      <c r="FJ63" s="258"/>
      <c r="FK63" s="258"/>
      <c r="FL63" s="259"/>
      <c r="FM63" s="259"/>
      <c r="FN63" s="258"/>
      <c r="FO63" s="258"/>
      <c r="FP63" s="259"/>
      <c r="FQ63" s="258"/>
      <c r="FR63" s="259"/>
      <c r="FS63" s="259"/>
      <c r="FT63" s="258"/>
      <c r="FU63" s="258"/>
      <c r="FV63" s="259"/>
      <c r="FW63" s="259"/>
      <c r="FX63" s="258"/>
      <c r="FY63" s="258"/>
      <c r="FZ63" s="259"/>
      <c r="GA63" s="259"/>
      <c r="GB63" s="258"/>
      <c r="GC63" s="258"/>
    </row>
    <row r="64" spans="1:185" x14ac:dyDescent="0.3">
      <c r="A64" s="85"/>
      <c r="B64" s="86"/>
      <c r="C64" s="86"/>
      <c r="D64" s="87"/>
      <c r="E64" s="86"/>
      <c r="F64" s="86"/>
      <c r="G64" s="257"/>
      <c r="H64" s="257"/>
      <c r="I64" s="257"/>
      <c r="J64" s="258"/>
      <c r="K64" s="259"/>
      <c r="L64" s="259"/>
      <c r="M64" s="258"/>
      <c r="N64" s="258"/>
      <c r="O64" s="259"/>
      <c r="P64" s="259"/>
      <c r="Q64" s="258"/>
      <c r="R64" s="258"/>
      <c r="S64" s="259"/>
      <c r="T64" s="258"/>
      <c r="U64" s="259"/>
      <c r="V64" s="259"/>
      <c r="W64" s="258"/>
      <c r="X64" s="258"/>
      <c r="Y64" s="259"/>
      <c r="Z64" s="258"/>
      <c r="AA64" s="259"/>
      <c r="AB64" s="259"/>
      <c r="AC64" s="258"/>
      <c r="AD64" s="258"/>
      <c r="AE64" s="259"/>
      <c r="AF64" s="258"/>
      <c r="AG64" s="259"/>
      <c r="AH64" s="259"/>
      <c r="AI64" s="258"/>
      <c r="AJ64" s="258"/>
      <c r="AK64" s="259"/>
      <c r="AL64" s="259"/>
      <c r="AM64" s="258"/>
      <c r="AN64" s="258"/>
      <c r="AO64" s="259"/>
      <c r="AP64" s="258"/>
      <c r="AQ64" s="259"/>
      <c r="AR64" s="259"/>
      <c r="AS64" s="258"/>
      <c r="AT64" s="258"/>
      <c r="AU64" s="259"/>
      <c r="AV64" s="259"/>
      <c r="AW64" s="258"/>
      <c r="AX64" s="258"/>
      <c r="AY64" s="259"/>
      <c r="AZ64" s="258"/>
      <c r="BA64" s="259"/>
      <c r="BB64" s="259"/>
      <c r="BC64" s="258"/>
      <c r="BD64" s="258"/>
      <c r="BE64" s="259"/>
      <c r="BF64" s="259"/>
      <c r="BG64" s="258"/>
      <c r="BH64" s="258"/>
      <c r="BI64" s="259"/>
      <c r="BJ64" s="258"/>
      <c r="BK64" s="259"/>
      <c r="BL64" s="259"/>
      <c r="BM64" s="258"/>
      <c r="BN64" s="258"/>
      <c r="BO64" s="259"/>
      <c r="BP64" s="259"/>
      <c r="BQ64" s="258"/>
      <c r="BR64" s="258"/>
      <c r="BS64" s="259"/>
      <c r="BT64" s="259"/>
      <c r="BU64" s="258"/>
      <c r="BV64" s="258"/>
      <c r="BW64" s="259"/>
      <c r="BX64" s="259"/>
      <c r="BY64" s="258"/>
      <c r="BZ64" s="258"/>
      <c r="CA64" s="259"/>
      <c r="CB64" s="258"/>
      <c r="CC64" s="259"/>
      <c r="CD64" s="259"/>
      <c r="CE64" s="258"/>
      <c r="CF64" s="258"/>
      <c r="CG64" s="259"/>
      <c r="CH64" s="259"/>
      <c r="CI64" s="258"/>
      <c r="CJ64" s="258"/>
      <c r="CK64" s="259"/>
      <c r="CL64" s="258"/>
      <c r="CM64" s="259"/>
      <c r="CN64" s="259"/>
      <c r="CO64" s="258"/>
      <c r="CP64" s="258"/>
      <c r="CQ64" s="259"/>
      <c r="CR64" s="259"/>
      <c r="CS64" s="258"/>
      <c r="CT64" s="258"/>
      <c r="CU64" s="259"/>
      <c r="CV64" s="258"/>
      <c r="CW64" s="259"/>
      <c r="CX64" s="259"/>
      <c r="CY64" s="258"/>
      <c r="CZ64" s="258"/>
      <c r="DA64" s="259"/>
      <c r="DB64" s="259"/>
      <c r="DC64" s="258"/>
      <c r="DD64" s="258"/>
      <c r="DE64" s="259"/>
      <c r="DF64" s="258"/>
      <c r="DG64" s="259"/>
      <c r="DH64" s="259"/>
      <c r="DI64" s="258"/>
      <c r="DJ64" s="258"/>
      <c r="DK64" s="259"/>
      <c r="DL64" s="259"/>
      <c r="DM64" s="258"/>
      <c r="DN64" s="258"/>
      <c r="DO64" s="259"/>
      <c r="DP64" s="258"/>
      <c r="DQ64" s="259"/>
      <c r="DR64" s="259"/>
      <c r="DS64" s="258"/>
      <c r="DT64" s="258"/>
      <c r="DU64" s="259"/>
      <c r="DV64" s="259"/>
      <c r="DW64" s="258"/>
      <c r="DX64" s="258"/>
      <c r="DY64" s="259"/>
      <c r="DZ64" s="258"/>
      <c r="EA64" s="259"/>
      <c r="EB64" s="259"/>
      <c r="EC64" s="258"/>
      <c r="ED64" s="258"/>
      <c r="EE64" s="259"/>
      <c r="EF64" s="259"/>
      <c r="EG64" s="258"/>
      <c r="EH64" s="258"/>
      <c r="EI64" s="258"/>
      <c r="EJ64" s="259"/>
      <c r="EK64" s="258"/>
      <c r="EL64" s="259"/>
      <c r="EM64" s="259"/>
      <c r="EN64" s="258"/>
      <c r="EO64" s="258"/>
      <c r="EP64" s="259"/>
      <c r="EQ64" s="259"/>
      <c r="ER64" s="258"/>
      <c r="ES64" s="259"/>
      <c r="ET64" s="258"/>
      <c r="EU64" s="259"/>
      <c r="EV64" s="258"/>
      <c r="EW64" s="259"/>
      <c r="EX64" s="259"/>
      <c r="EY64" s="258"/>
      <c r="EZ64" s="258"/>
      <c r="FA64" s="259"/>
      <c r="FB64" s="259"/>
      <c r="FC64" s="258"/>
      <c r="FD64" s="258"/>
      <c r="FE64" s="259"/>
      <c r="FF64" s="259"/>
      <c r="FG64" s="258"/>
      <c r="FH64" s="259"/>
      <c r="FI64" s="259"/>
      <c r="FJ64" s="258"/>
      <c r="FK64" s="258"/>
      <c r="FL64" s="259"/>
      <c r="FM64" s="259"/>
      <c r="FN64" s="258"/>
      <c r="FO64" s="258"/>
      <c r="FP64" s="259"/>
      <c r="FQ64" s="258"/>
      <c r="FR64" s="259"/>
      <c r="FS64" s="259"/>
      <c r="FT64" s="258"/>
      <c r="FU64" s="258"/>
      <c r="FV64" s="259"/>
      <c r="FW64" s="259"/>
      <c r="FX64" s="258"/>
      <c r="FY64" s="258"/>
      <c r="FZ64" s="259"/>
      <c r="GA64" s="259"/>
      <c r="GB64" s="258"/>
      <c r="GC64" s="258"/>
    </row>
    <row r="65" spans="1:185" x14ac:dyDescent="0.3">
      <c r="A65" s="85"/>
      <c r="B65" s="86"/>
      <c r="C65" s="86"/>
      <c r="D65" s="87"/>
      <c r="E65" s="86"/>
      <c r="F65" s="86"/>
      <c r="G65" s="257"/>
      <c r="H65" s="257"/>
      <c r="I65" s="257"/>
      <c r="J65" s="258"/>
      <c r="K65" s="259"/>
      <c r="L65" s="259"/>
      <c r="M65" s="258"/>
      <c r="N65" s="258"/>
      <c r="O65" s="259"/>
      <c r="P65" s="259"/>
      <c r="Q65" s="258"/>
      <c r="R65" s="258"/>
      <c r="S65" s="259"/>
      <c r="T65" s="258"/>
      <c r="U65" s="259"/>
      <c r="V65" s="259"/>
      <c r="W65" s="258"/>
      <c r="X65" s="258"/>
      <c r="Y65" s="259"/>
      <c r="Z65" s="258"/>
      <c r="AA65" s="259"/>
      <c r="AB65" s="259"/>
      <c r="AC65" s="258"/>
      <c r="AD65" s="258"/>
      <c r="AE65" s="259"/>
      <c r="AF65" s="258"/>
      <c r="AG65" s="259"/>
      <c r="AH65" s="259"/>
      <c r="AI65" s="258"/>
      <c r="AJ65" s="258"/>
      <c r="AK65" s="259"/>
      <c r="AL65" s="259"/>
      <c r="AM65" s="258"/>
      <c r="AN65" s="258"/>
      <c r="AO65" s="259"/>
      <c r="AP65" s="258"/>
      <c r="AQ65" s="259"/>
      <c r="AR65" s="259"/>
      <c r="AS65" s="258"/>
      <c r="AT65" s="258"/>
      <c r="AU65" s="259"/>
      <c r="AV65" s="259"/>
      <c r="AW65" s="258"/>
      <c r="AX65" s="258"/>
      <c r="AY65" s="259"/>
      <c r="AZ65" s="258"/>
      <c r="BA65" s="259"/>
      <c r="BB65" s="259"/>
      <c r="BC65" s="258"/>
      <c r="BD65" s="258"/>
      <c r="BE65" s="259"/>
      <c r="BF65" s="259"/>
      <c r="BG65" s="258"/>
      <c r="BH65" s="258"/>
      <c r="BI65" s="259"/>
      <c r="BJ65" s="258"/>
      <c r="BK65" s="259"/>
      <c r="BL65" s="259"/>
      <c r="BM65" s="258"/>
      <c r="BN65" s="258"/>
      <c r="BO65" s="259"/>
      <c r="BP65" s="259"/>
      <c r="BQ65" s="258"/>
      <c r="BR65" s="258"/>
      <c r="BS65" s="259"/>
      <c r="BT65" s="259"/>
      <c r="BU65" s="258"/>
      <c r="BV65" s="258"/>
      <c r="BW65" s="259"/>
      <c r="BX65" s="259"/>
      <c r="BY65" s="258"/>
      <c r="BZ65" s="258"/>
      <c r="CA65" s="259"/>
      <c r="CB65" s="258"/>
      <c r="CC65" s="259"/>
      <c r="CD65" s="259"/>
      <c r="CE65" s="258"/>
      <c r="CF65" s="258"/>
      <c r="CG65" s="259"/>
      <c r="CH65" s="259"/>
      <c r="CI65" s="258"/>
      <c r="CJ65" s="258"/>
      <c r="CK65" s="259"/>
      <c r="CL65" s="258"/>
      <c r="CM65" s="259"/>
      <c r="CN65" s="259"/>
      <c r="CO65" s="258"/>
      <c r="CP65" s="258"/>
      <c r="CQ65" s="259"/>
      <c r="CR65" s="259"/>
      <c r="CS65" s="258"/>
      <c r="CT65" s="258"/>
      <c r="CU65" s="259"/>
      <c r="CV65" s="258"/>
      <c r="CW65" s="259"/>
      <c r="CX65" s="259"/>
      <c r="CY65" s="258"/>
      <c r="CZ65" s="258"/>
      <c r="DA65" s="259"/>
      <c r="DB65" s="259"/>
      <c r="DC65" s="258"/>
      <c r="DD65" s="258"/>
      <c r="DE65" s="259"/>
      <c r="DF65" s="258"/>
      <c r="DG65" s="259"/>
      <c r="DH65" s="259"/>
      <c r="DI65" s="258"/>
      <c r="DJ65" s="258"/>
      <c r="DK65" s="259"/>
      <c r="DL65" s="259"/>
      <c r="DM65" s="258"/>
      <c r="DN65" s="258"/>
      <c r="DO65" s="259"/>
      <c r="DP65" s="258"/>
      <c r="DQ65" s="259"/>
      <c r="DR65" s="259"/>
      <c r="DS65" s="258"/>
      <c r="DT65" s="258"/>
      <c r="DU65" s="259"/>
      <c r="DV65" s="259"/>
      <c r="DW65" s="258"/>
      <c r="DX65" s="258"/>
      <c r="DY65" s="259"/>
      <c r="DZ65" s="258"/>
      <c r="EA65" s="259"/>
      <c r="EB65" s="259"/>
      <c r="EC65" s="258"/>
      <c r="ED65" s="258"/>
      <c r="EE65" s="259"/>
      <c r="EF65" s="259"/>
      <c r="EG65" s="258"/>
      <c r="EH65" s="258"/>
      <c r="EI65" s="258"/>
      <c r="EJ65" s="259"/>
      <c r="EK65" s="258"/>
      <c r="EL65" s="259"/>
      <c r="EM65" s="259"/>
      <c r="EN65" s="258"/>
      <c r="EO65" s="258"/>
      <c r="EP65" s="259"/>
      <c r="EQ65" s="259"/>
      <c r="ER65" s="258"/>
      <c r="ES65" s="259"/>
      <c r="ET65" s="258"/>
      <c r="EU65" s="259"/>
      <c r="EV65" s="258"/>
      <c r="EW65" s="259"/>
      <c r="EX65" s="259"/>
      <c r="EY65" s="258"/>
      <c r="EZ65" s="258"/>
      <c r="FA65" s="259"/>
      <c r="FB65" s="259"/>
      <c r="FC65" s="258"/>
      <c r="FD65" s="258"/>
      <c r="FE65" s="259"/>
      <c r="FF65" s="259"/>
      <c r="FG65" s="258"/>
      <c r="FH65" s="259"/>
      <c r="FI65" s="259"/>
      <c r="FJ65" s="258"/>
      <c r="FK65" s="258"/>
      <c r="FL65" s="259"/>
      <c r="FM65" s="259"/>
      <c r="FN65" s="258"/>
      <c r="FO65" s="258"/>
      <c r="FP65" s="259"/>
      <c r="FQ65" s="258"/>
      <c r="FR65" s="259"/>
      <c r="FS65" s="259"/>
      <c r="FT65" s="258"/>
      <c r="FU65" s="258"/>
      <c r="FV65" s="259"/>
      <c r="FW65" s="259"/>
      <c r="FX65" s="258"/>
      <c r="FY65" s="258"/>
      <c r="FZ65" s="259"/>
      <c r="GA65" s="259"/>
      <c r="GB65" s="258"/>
      <c r="GC65" s="258"/>
    </row>
    <row r="66" spans="1:185" x14ac:dyDescent="0.3">
      <c r="A66" s="85"/>
      <c r="B66" s="86"/>
      <c r="C66" s="86"/>
      <c r="D66" s="87"/>
      <c r="E66" s="86"/>
      <c r="F66" s="86"/>
      <c r="G66" s="257"/>
      <c r="H66" s="257"/>
      <c r="I66" s="257"/>
      <c r="J66" s="258"/>
      <c r="K66" s="259"/>
      <c r="L66" s="259"/>
      <c r="M66" s="258"/>
      <c r="N66" s="258"/>
      <c r="O66" s="259"/>
      <c r="P66" s="259"/>
      <c r="Q66" s="258"/>
      <c r="R66" s="258"/>
      <c r="S66" s="259"/>
      <c r="T66" s="258"/>
      <c r="U66" s="259"/>
      <c r="V66" s="259"/>
      <c r="W66" s="258"/>
      <c r="X66" s="258"/>
      <c r="Y66" s="259"/>
      <c r="Z66" s="258"/>
      <c r="AA66" s="259"/>
      <c r="AB66" s="259"/>
      <c r="AC66" s="258"/>
      <c r="AD66" s="258"/>
      <c r="AE66" s="259"/>
      <c r="AF66" s="258"/>
      <c r="AG66" s="259"/>
      <c r="AH66" s="259"/>
      <c r="AI66" s="258"/>
      <c r="AJ66" s="258"/>
      <c r="AK66" s="259"/>
      <c r="AL66" s="259"/>
      <c r="AM66" s="258"/>
      <c r="AN66" s="258"/>
      <c r="AO66" s="259"/>
      <c r="AP66" s="258"/>
      <c r="AQ66" s="259"/>
      <c r="AR66" s="259"/>
      <c r="AS66" s="258"/>
      <c r="AT66" s="258"/>
      <c r="AU66" s="259"/>
      <c r="AV66" s="259"/>
      <c r="AW66" s="258"/>
      <c r="AX66" s="258"/>
      <c r="AY66" s="259"/>
      <c r="AZ66" s="258"/>
      <c r="BA66" s="259"/>
      <c r="BB66" s="259"/>
      <c r="BC66" s="258"/>
      <c r="BD66" s="258"/>
      <c r="BE66" s="259"/>
      <c r="BF66" s="259"/>
      <c r="BG66" s="258"/>
      <c r="BH66" s="258"/>
      <c r="BI66" s="259"/>
      <c r="BJ66" s="258"/>
      <c r="BK66" s="259"/>
      <c r="BL66" s="259"/>
      <c r="BM66" s="258"/>
      <c r="BN66" s="258"/>
      <c r="BO66" s="259"/>
      <c r="BP66" s="259"/>
      <c r="BQ66" s="258"/>
      <c r="BR66" s="258"/>
      <c r="BS66" s="259"/>
      <c r="BT66" s="259"/>
      <c r="BU66" s="258"/>
      <c r="BV66" s="258"/>
      <c r="BW66" s="259"/>
      <c r="BX66" s="259"/>
      <c r="BY66" s="258"/>
      <c r="BZ66" s="258"/>
      <c r="CA66" s="259"/>
      <c r="CB66" s="258"/>
      <c r="CC66" s="259"/>
      <c r="CD66" s="259"/>
      <c r="CE66" s="258"/>
      <c r="CF66" s="258"/>
      <c r="CG66" s="259"/>
      <c r="CH66" s="259"/>
      <c r="CI66" s="258"/>
      <c r="CJ66" s="258"/>
      <c r="CK66" s="259"/>
      <c r="CL66" s="258"/>
      <c r="CM66" s="259"/>
      <c r="CN66" s="259"/>
      <c r="CO66" s="258"/>
      <c r="CP66" s="258"/>
      <c r="CQ66" s="259"/>
      <c r="CR66" s="259"/>
      <c r="CS66" s="258"/>
      <c r="CT66" s="258"/>
      <c r="CU66" s="259"/>
      <c r="CV66" s="258"/>
      <c r="CW66" s="259"/>
      <c r="CX66" s="259"/>
      <c r="CY66" s="258"/>
      <c r="CZ66" s="258"/>
      <c r="DA66" s="259"/>
      <c r="DB66" s="259"/>
      <c r="DC66" s="258"/>
      <c r="DD66" s="258"/>
      <c r="DE66" s="259"/>
      <c r="DF66" s="258"/>
      <c r="DG66" s="259"/>
      <c r="DH66" s="259"/>
      <c r="DI66" s="258"/>
      <c r="DJ66" s="258"/>
      <c r="DK66" s="259"/>
      <c r="DL66" s="259"/>
      <c r="DM66" s="258"/>
      <c r="DN66" s="258"/>
      <c r="DO66" s="259"/>
      <c r="DP66" s="258"/>
      <c r="DQ66" s="259"/>
      <c r="DR66" s="259"/>
      <c r="DS66" s="258"/>
      <c r="DT66" s="258"/>
      <c r="DU66" s="259"/>
      <c r="DV66" s="259"/>
      <c r="DW66" s="258"/>
      <c r="DX66" s="258"/>
      <c r="DY66" s="259"/>
      <c r="DZ66" s="258"/>
      <c r="EA66" s="259"/>
      <c r="EB66" s="259"/>
      <c r="EC66" s="258"/>
      <c r="ED66" s="258"/>
      <c r="EE66" s="259"/>
      <c r="EF66" s="259"/>
      <c r="EG66" s="258"/>
      <c r="EH66" s="258"/>
      <c r="EI66" s="258"/>
      <c r="EJ66" s="259"/>
      <c r="EK66" s="258"/>
      <c r="EL66" s="259"/>
      <c r="EM66" s="259"/>
      <c r="EN66" s="258"/>
      <c r="EO66" s="258"/>
      <c r="EP66" s="259"/>
      <c r="EQ66" s="259"/>
      <c r="ER66" s="258"/>
      <c r="ES66" s="259"/>
      <c r="ET66" s="258"/>
      <c r="EU66" s="259"/>
      <c r="EV66" s="258"/>
      <c r="EW66" s="259"/>
      <c r="EX66" s="259"/>
      <c r="EY66" s="258"/>
      <c r="EZ66" s="258"/>
      <c r="FA66" s="259"/>
      <c r="FB66" s="259"/>
      <c r="FC66" s="258"/>
      <c r="FD66" s="258"/>
      <c r="FE66" s="259"/>
      <c r="FF66" s="259"/>
      <c r="FG66" s="258"/>
      <c r="FH66" s="259"/>
      <c r="FI66" s="259"/>
      <c r="FJ66" s="258"/>
      <c r="FK66" s="258"/>
      <c r="FL66" s="259"/>
      <c r="FM66" s="259"/>
      <c r="FN66" s="258"/>
      <c r="FO66" s="258"/>
      <c r="FP66" s="259"/>
      <c r="FQ66" s="258"/>
      <c r="FR66" s="259"/>
      <c r="FS66" s="259"/>
      <c r="FT66" s="258"/>
      <c r="FU66" s="258"/>
      <c r="FV66" s="259"/>
      <c r="FW66" s="259"/>
      <c r="FX66" s="258"/>
      <c r="FY66" s="258"/>
      <c r="FZ66" s="259"/>
      <c r="GA66" s="259"/>
      <c r="GB66" s="258"/>
      <c r="GC66" s="258"/>
    </row>
    <row r="67" spans="1:185" x14ac:dyDescent="0.3">
      <c r="A67" s="85"/>
      <c r="B67" s="86"/>
      <c r="C67" s="86"/>
      <c r="D67" s="87"/>
      <c r="E67" s="86"/>
      <c r="F67" s="86"/>
      <c r="G67" s="257"/>
      <c r="H67" s="257"/>
      <c r="I67" s="257"/>
      <c r="J67" s="258"/>
      <c r="K67" s="259"/>
      <c r="L67" s="259"/>
      <c r="M67" s="258"/>
      <c r="N67" s="258"/>
      <c r="O67" s="259"/>
      <c r="P67" s="259"/>
      <c r="Q67" s="258"/>
      <c r="R67" s="258"/>
      <c r="S67" s="259"/>
      <c r="T67" s="258"/>
      <c r="U67" s="259"/>
      <c r="V67" s="259"/>
      <c r="W67" s="258"/>
      <c r="X67" s="258"/>
      <c r="Y67" s="259"/>
      <c r="Z67" s="258"/>
      <c r="AA67" s="259"/>
      <c r="AB67" s="259"/>
      <c r="AC67" s="258"/>
      <c r="AD67" s="258"/>
      <c r="AE67" s="259"/>
      <c r="AF67" s="258"/>
      <c r="AG67" s="259"/>
      <c r="AH67" s="259"/>
      <c r="AI67" s="258"/>
      <c r="AJ67" s="258"/>
      <c r="AK67" s="259"/>
      <c r="AL67" s="259"/>
      <c r="AM67" s="258"/>
      <c r="AN67" s="258"/>
      <c r="AO67" s="259"/>
      <c r="AP67" s="258"/>
      <c r="AQ67" s="259"/>
      <c r="AR67" s="259"/>
      <c r="AS67" s="258"/>
      <c r="AT67" s="258"/>
      <c r="AU67" s="259"/>
      <c r="AV67" s="259"/>
      <c r="AW67" s="258"/>
      <c r="AX67" s="258"/>
      <c r="AY67" s="259"/>
      <c r="AZ67" s="258"/>
      <c r="BA67" s="259"/>
      <c r="BB67" s="259"/>
      <c r="BC67" s="258"/>
      <c r="BD67" s="258"/>
      <c r="BE67" s="259"/>
      <c r="BF67" s="259"/>
      <c r="BG67" s="258"/>
      <c r="BH67" s="258"/>
      <c r="BI67" s="259"/>
      <c r="BJ67" s="258"/>
      <c r="BK67" s="259"/>
      <c r="BL67" s="259"/>
      <c r="BM67" s="258"/>
      <c r="BN67" s="258"/>
      <c r="BO67" s="259"/>
      <c r="BP67" s="259"/>
      <c r="BQ67" s="258"/>
      <c r="BR67" s="258"/>
      <c r="BS67" s="259"/>
      <c r="BT67" s="259"/>
      <c r="BU67" s="258"/>
      <c r="BV67" s="258"/>
      <c r="BW67" s="259"/>
      <c r="BX67" s="259"/>
      <c r="BY67" s="258"/>
      <c r="BZ67" s="258"/>
      <c r="CA67" s="259"/>
      <c r="CB67" s="258"/>
      <c r="CC67" s="259"/>
      <c r="CD67" s="259"/>
      <c r="CE67" s="258"/>
      <c r="CF67" s="258"/>
      <c r="CG67" s="259"/>
      <c r="CH67" s="259"/>
      <c r="CI67" s="258"/>
      <c r="CJ67" s="258"/>
      <c r="CK67" s="259"/>
      <c r="CL67" s="258"/>
      <c r="CM67" s="259"/>
      <c r="CN67" s="259"/>
      <c r="CO67" s="258"/>
      <c r="CP67" s="258"/>
      <c r="CQ67" s="259"/>
      <c r="CR67" s="259"/>
      <c r="CS67" s="258"/>
      <c r="CT67" s="258"/>
      <c r="CU67" s="259"/>
      <c r="CV67" s="258"/>
      <c r="CW67" s="259"/>
      <c r="CX67" s="259"/>
      <c r="CY67" s="258"/>
      <c r="CZ67" s="258"/>
      <c r="DA67" s="259"/>
      <c r="DB67" s="259"/>
      <c r="DC67" s="258"/>
      <c r="DD67" s="258"/>
      <c r="DE67" s="259"/>
      <c r="DF67" s="258"/>
      <c r="DG67" s="259"/>
      <c r="DH67" s="259"/>
      <c r="DI67" s="258"/>
      <c r="DJ67" s="258"/>
      <c r="DK67" s="259"/>
      <c r="DL67" s="259"/>
      <c r="DM67" s="258"/>
      <c r="DN67" s="258"/>
      <c r="DO67" s="259"/>
      <c r="DP67" s="258"/>
      <c r="DQ67" s="259"/>
      <c r="DR67" s="259"/>
      <c r="DS67" s="258"/>
      <c r="DT67" s="258"/>
      <c r="DU67" s="259"/>
      <c r="DV67" s="259"/>
      <c r="DW67" s="258"/>
      <c r="DX67" s="258"/>
      <c r="DY67" s="259"/>
      <c r="DZ67" s="258"/>
      <c r="EA67" s="259"/>
      <c r="EB67" s="259"/>
      <c r="EC67" s="258"/>
      <c r="ED67" s="258"/>
      <c r="EE67" s="259"/>
      <c r="EF67" s="259"/>
      <c r="EG67" s="258"/>
      <c r="EH67" s="258"/>
      <c r="EI67" s="258"/>
      <c r="EJ67" s="259"/>
      <c r="EK67" s="258"/>
      <c r="EL67" s="259"/>
      <c r="EM67" s="259"/>
      <c r="EN67" s="258"/>
      <c r="EO67" s="258"/>
      <c r="EP67" s="259"/>
      <c r="EQ67" s="259"/>
      <c r="ER67" s="258"/>
      <c r="ES67" s="259"/>
      <c r="ET67" s="258"/>
      <c r="EU67" s="259"/>
      <c r="EV67" s="258"/>
      <c r="EW67" s="259"/>
      <c r="EX67" s="259"/>
      <c r="EY67" s="258"/>
      <c r="EZ67" s="258"/>
      <c r="FA67" s="259"/>
      <c r="FB67" s="259"/>
      <c r="FC67" s="258"/>
      <c r="FD67" s="258"/>
      <c r="FE67" s="259"/>
      <c r="FF67" s="259"/>
      <c r="FG67" s="258"/>
      <c r="FH67" s="259"/>
      <c r="FI67" s="259"/>
      <c r="FJ67" s="258"/>
      <c r="FK67" s="258"/>
      <c r="FL67" s="259"/>
      <c r="FM67" s="259"/>
      <c r="FN67" s="258"/>
      <c r="FO67" s="258"/>
      <c r="FP67" s="259"/>
      <c r="FQ67" s="258"/>
      <c r="FR67" s="259"/>
      <c r="FS67" s="259"/>
      <c r="FT67" s="258"/>
      <c r="FU67" s="258"/>
      <c r="FV67" s="259"/>
      <c r="FW67" s="259"/>
      <c r="FX67" s="258"/>
      <c r="FY67" s="258"/>
      <c r="FZ67" s="259"/>
      <c r="GA67" s="259"/>
      <c r="GB67" s="258"/>
      <c r="GC67" s="258"/>
    </row>
    <row r="68" spans="1:185" x14ac:dyDescent="0.3">
      <c r="A68" s="85"/>
      <c r="B68" s="86"/>
      <c r="C68" s="86"/>
      <c r="D68" s="87"/>
      <c r="E68" s="86"/>
      <c r="F68" s="86"/>
      <c r="G68" s="257"/>
      <c r="H68" s="257"/>
      <c r="I68" s="257"/>
      <c r="J68" s="258"/>
      <c r="K68" s="259"/>
      <c r="L68" s="259"/>
      <c r="M68" s="258"/>
      <c r="N68" s="258"/>
      <c r="O68" s="259"/>
      <c r="P68" s="259"/>
      <c r="Q68" s="258"/>
      <c r="R68" s="258"/>
      <c r="S68" s="259"/>
      <c r="T68" s="258"/>
      <c r="U68" s="259"/>
      <c r="V68" s="259"/>
      <c r="W68" s="258"/>
      <c r="X68" s="258"/>
      <c r="Y68" s="259"/>
      <c r="Z68" s="258"/>
      <c r="AA68" s="259"/>
      <c r="AB68" s="259"/>
      <c r="AC68" s="258"/>
      <c r="AD68" s="258"/>
      <c r="AE68" s="259"/>
      <c r="AF68" s="258"/>
      <c r="AG68" s="259"/>
      <c r="AH68" s="259"/>
      <c r="AI68" s="258"/>
      <c r="AJ68" s="258"/>
      <c r="AK68" s="259"/>
      <c r="AL68" s="259"/>
      <c r="AM68" s="258"/>
      <c r="AN68" s="258"/>
      <c r="AO68" s="259"/>
      <c r="AP68" s="258"/>
      <c r="AQ68" s="259"/>
      <c r="AR68" s="259"/>
      <c r="AS68" s="258"/>
      <c r="AT68" s="258"/>
      <c r="AU68" s="259"/>
      <c r="AV68" s="259"/>
      <c r="AW68" s="258"/>
      <c r="AX68" s="258"/>
      <c r="AY68" s="259"/>
      <c r="AZ68" s="258"/>
      <c r="BA68" s="259"/>
      <c r="BB68" s="259"/>
      <c r="BC68" s="258"/>
      <c r="BD68" s="258"/>
      <c r="BE68" s="259"/>
      <c r="BF68" s="259"/>
      <c r="BG68" s="258"/>
      <c r="BH68" s="258"/>
      <c r="BI68" s="259"/>
      <c r="BJ68" s="258"/>
      <c r="BK68" s="259"/>
      <c r="BL68" s="259"/>
      <c r="BM68" s="258"/>
      <c r="BN68" s="258"/>
      <c r="BO68" s="259"/>
      <c r="BP68" s="259"/>
      <c r="BQ68" s="258"/>
      <c r="BR68" s="258"/>
      <c r="BS68" s="259"/>
      <c r="BT68" s="259"/>
      <c r="BU68" s="258"/>
      <c r="BV68" s="258"/>
      <c r="BW68" s="259"/>
      <c r="BX68" s="259"/>
      <c r="BY68" s="258"/>
      <c r="BZ68" s="258"/>
      <c r="CA68" s="259"/>
      <c r="CB68" s="258"/>
      <c r="CC68" s="259"/>
      <c r="CD68" s="259"/>
      <c r="CE68" s="258"/>
      <c r="CF68" s="258"/>
      <c r="CG68" s="259"/>
      <c r="CH68" s="259"/>
      <c r="CI68" s="258"/>
      <c r="CJ68" s="258"/>
      <c r="CK68" s="259"/>
      <c r="CL68" s="258"/>
      <c r="CM68" s="259"/>
      <c r="CN68" s="259"/>
      <c r="CO68" s="258"/>
      <c r="CP68" s="258"/>
      <c r="CQ68" s="259"/>
      <c r="CR68" s="259"/>
      <c r="CS68" s="258"/>
      <c r="CT68" s="258"/>
      <c r="CU68" s="259"/>
      <c r="CV68" s="258"/>
      <c r="CW68" s="259"/>
      <c r="CX68" s="259"/>
      <c r="CY68" s="258"/>
      <c r="CZ68" s="258"/>
      <c r="DA68" s="259"/>
      <c r="DB68" s="259"/>
      <c r="DC68" s="258"/>
      <c r="DD68" s="258"/>
      <c r="DE68" s="259"/>
      <c r="DF68" s="258"/>
      <c r="DG68" s="259"/>
      <c r="DH68" s="259"/>
      <c r="DI68" s="258"/>
      <c r="DJ68" s="258"/>
      <c r="DK68" s="259"/>
      <c r="DL68" s="259"/>
      <c r="DM68" s="258"/>
      <c r="DN68" s="258"/>
      <c r="DO68" s="259"/>
      <c r="DP68" s="258"/>
      <c r="DQ68" s="259"/>
      <c r="DR68" s="259"/>
      <c r="DS68" s="258"/>
      <c r="DT68" s="258"/>
      <c r="DU68" s="259"/>
      <c r="DV68" s="259"/>
      <c r="DW68" s="258"/>
      <c r="DX68" s="258"/>
      <c r="DY68" s="259"/>
      <c r="DZ68" s="258"/>
      <c r="EA68" s="259"/>
      <c r="EB68" s="259"/>
      <c r="EC68" s="258"/>
      <c r="ED68" s="258"/>
      <c r="EE68" s="259"/>
      <c r="EF68" s="259"/>
      <c r="EG68" s="258"/>
      <c r="EH68" s="258"/>
      <c r="EI68" s="258"/>
      <c r="EJ68" s="259"/>
      <c r="EK68" s="258"/>
      <c r="EL68" s="259"/>
      <c r="EM68" s="259"/>
      <c r="EN68" s="258"/>
      <c r="EO68" s="258"/>
      <c r="EP68" s="259"/>
      <c r="EQ68" s="259"/>
      <c r="ER68" s="258"/>
      <c r="ES68" s="259"/>
      <c r="ET68" s="258"/>
      <c r="EU68" s="259"/>
      <c r="EV68" s="258"/>
      <c r="EW68" s="259"/>
      <c r="EX68" s="259"/>
      <c r="EY68" s="258"/>
      <c r="EZ68" s="258"/>
      <c r="FA68" s="259"/>
      <c r="FB68" s="259"/>
      <c r="FC68" s="258"/>
      <c r="FD68" s="258"/>
      <c r="FE68" s="259"/>
      <c r="FF68" s="259"/>
      <c r="FG68" s="258"/>
      <c r="FH68" s="259"/>
      <c r="FI68" s="259"/>
      <c r="FJ68" s="258"/>
      <c r="FK68" s="258"/>
      <c r="FL68" s="259"/>
      <c r="FM68" s="259"/>
      <c r="FN68" s="258"/>
      <c r="FO68" s="258"/>
      <c r="FP68" s="259"/>
      <c r="FQ68" s="258"/>
      <c r="FR68" s="259"/>
      <c r="FS68" s="259"/>
      <c r="FT68" s="258"/>
      <c r="FU68" s="258"/>
      <c r="FV68" s="259"/>
      <c r="FW68" s="259"/>
      <c r="FX68" s="258"/>
      <c r="FY68" s="258"/>
      <c r="FZ68" s="259"/>
      <c r="GA68" s="259"/>
      <c r="GB68" s="258"/>
      <c r="GC68" s="258"/>
    </row>
    <row r="69" spans="1:185" x14ac:dyDescent="0.3">
      <c r="A69" s="85"/>
      <c r="B69" s="86"/>
      <c r="C69" s="86"/>
      <c r="D69" s="87"/>
      <c r="E69" s="86"/>
      <c r="F69" s="86"/>
      <c r="G69" s="257"/>
      <c r="H69" s="257"/>
      <c r="I69" s="257"/>
      <c r="J69" s="258"/>
      <c r="K69" s="259"/>
      <c r="L69" s="259"/>
      <c r="M69" s="258"/>
      <c r="N69" s="258"/>
      <c r="O69" s="259"/>
      <c r="P69" s="259"/>
      <c r="Q69" s="258"/>
      <c r="R69" s="258"/>
      <c r="S69" s="259"/>
      <c r="T69" s="258"/>
      <c r="U69" s="259"/>
      <c r="V69" s="259"/>
      <c r="W69" s="258"/>
      <c r="X69" s="258"/>
      <c r="Y69" s="259"/>
      <c r="Z69" s="258"/>
      <c r="AA69" s="259"/>
      <c r="AB69" s="259"/>
      <c r="AC69" s="258"/>
      <c r="AD69" s="258"/>
      <c r="AE69" s="259"/>
      <c r="AF69" s="258"/>
      <c r="AG69" s="259"/>
      <c r="AH69" s="259"/>
      <c r="AI69" s="258"/>
      <c r="AJ69" s="258"/>
      <c r="AK69" s="259"/>
      <c r="AL69" s="259"/>
      <c r="AM69" s="258"/>
      <c r="AN69" s="258"/>
      <c r="AO69" s="259"/>
      <c r="AP69" s="258"/>
      <c r="AQ69" s="259"/>
      <c r="AR69" s="259"/>
      <c r="AS69" s="258"/>
      <c r="AT69" s="258"/>
      <c r="AU69" s="259"/>
      <c r="AV69" s="259"/>
      <c r="AW69" s="258"/>
      <c r="AX69" s="258"/>
      <c r="AY69" s="259"/>
      <c r="AZ69" s="258"/>
      <c r="BA69" s="259"/>
      <c r="BB69" s="259"/>
      <c r="BC69" s="258"/>
      <c r="BD69" s="258"/>
      <c r="BE69" s="259"/>
      <c r="BF69" s="259"/>
      <c r="BG69" s="258"/>
      <c r="BH69" s="258"/>
      <c r="BI69" s="259"/>
      <c r="BJ69" s="258"/>
      <c r="BK69" s="259"/>
      <c r="BL69" s="259"/>
      <c r="BM69" s="258"/>
      <c r="BN69" s="258"/>
      <c r="BO69" s="259"/>
      <c r="BP69" s="259"/>
      <c r="BQ69" s="258"/>
      <c r="BR69" s="258"/>
      <c r="BS69" s="259"/>
      <c r="BT69" s="259"/>
      <c r="BU69" s="258"/>
      <c r="BV69" s="258"/>
      <c r="BW69" s="259"/>
      <c r="BX69" s="259"/>
      <c r="BY69" s="258"/>
      <c r="BZ69" s="258"/>
      <c r="CA69" s="259"/>
      <c r="CB69" s="258"/>
      <c r="CC69" s="259"/>
      <c r="CD69" s="259"/>
      <c r="CE69" s="258"/>
      <c r="CF69" s="258"/>
      <c r="CG69" s="259"/>
      <c r="CH69" s="259"/>
      <c r="CI69" s="258"/>
      <c r="CJ69" s="258"/>
      <c r="CK69" s="259"/>
      <c r="CL69" s="258"/>
      <c r="CM69" s="259"/>
      <c r="CN69" s="259"/>
      <c r="CO69" s="258"/>
      <c r="CP69" s="258"/>
      <c r="CQ69" s="259"/>
      <c r="CR69" s="259"/>
      <c r="CS69" s="258"/>
      <c r="CT69" s="258"/>
      <c r="CU69" s="259"/>
      <c r="CV69" s="258"/>
      <c r="CW69" s="259"/>
      <c r="CX69" s="259"/>
      <c r="CY69" s="258"/>
      <c r="CZ69" s="258"/>
      <c r="DA69" s="259"/>
      <c r="DB69" s="259"/>
      <c r="DC69" s="258"/>
      <c r="DD69" s="258"/>
      <c r="DE69" s="259"/>
      <c r="DF69" s="258"/>
      <c r="DG69" s="259"/>
      <c r="DH69" s="259"/>
      <c r="DI69" s="258"/>
      <c r="DJ69" s="258"/>
      <c r="DK69" s="259"/>
      <c r="DL69" s="259"/>
      <c r="DM69" s="258"/>
      <c r="DN69" s="258"/>
      <c r="DO69" s="259"/>
      <c r="DP69" s="258"/>
      <c r="DQ69" s="259"/>
      <c r="DR69" s="259"/>
      <c r="DS69" s="258"/>
      <c r="DT69" s="258"/>
      <c r="DU69" s="259"/>
      <c r="DV69" s="259"/>
      <c r="DW69" s="258"/>
      <c r="DX69" s="258"/>
      <c r="DY69" s="259"/>
      <c r="DZ69" s="258"/>
      <c r="EA69" s="259"/>
      <c r="EB69" s="259"/>
      <c r="EC69" s="258"/>
      <c r="ED69" s="258"/>
      <c r="EE69" s="259"/>
      <c r="EF69" s="259"/>
      <c r="EG69" s="258"/>
      <c r="EH69" s="258"/>
      <c r="EI69" s="258"/>
      <c r="EJ69" s="259"/>
      <c r="EK69" s="258"/>
      <c r="EL69" s="259"/>
      <c r="EM69" s="259"/>
      <c r="EN69" s="258"/>
      <c r="EO69" s="258"/>
      <c r="EP69" s="259"/>
      <c r="EQ69" s="259"/>
      <c r="ER69" s="258"/>
      <c r="ES69" s="259"/>
      <c r="ET69" s="258"/>
      <c r="EU69" s="259"/>
      <c r="EV69" s="258"/>
      <c r="EW69" s="259"/>
      <c r="EX69" s="259"/>
      <c r="EY69" s="258"/>
      <c r="EZ69" s="258"/>
      <c r="FA69" s="259"/>
      <c r="FB69" s="259"/>
      <c r="FC69" s="258"/>
      <c r="FD69" s="258"/>
      <c r="FE69" s="259"/>
      <c r="FF69" s="259"/>
      <c r="FG69" s="258"/>
      <c r="FH69" s="259"/>
      <c r="FI69" s="259"/>
      <c r="FJ69" s="258"/>
      <c r="FK69" s="258"/>
      <c r="FL69" s="259"/>
      <c r="FM69" s="259"/>
      <c r="FN69" s="258"/>
      <c r="FO69" s="258"/>
      <c r="FP69" s="259"/>
      <c r="FQ69" s="258"/>
      <c r="FR69" s="259"/>
      <c r="FS69" s="259"/>
      <c r="FT69" s="258"/>
      <c r="FU69" s="258"/>
      <c r="FV69" s="259"/>
      <c r="FW69" s="259"/>
      <c r="FX69" s="258"/>
      <c r="FY69" s="258"/>
      <c r="FZ69" s="259"/>
      <c r="GA69" s="259"/>
      <c r="GB69" s="258"/>
      <c r="GC69" s="258"/>
    </row>
    <row r="70" spans="1:185" x14ac:dyDescent="0.3">
      <c r="A70" s="85"/>
      <c r="B70" s="86"/>
      <c r="C70" s="86"/>
      <c r="D70" s="87"/>
      <c r="E70" s="86"/>
      <c r="F70" s="86"/>
      <c r="G70" s="257"/>
      <c r="H70" s="257"/>
      <c r="I70" s="257"/>
      <c r="J70" s="259"/>
      <c r="K70" s="259"/>
      <c r="L70" s="87"/>
      <c r="M70" s="87"/>
      <c r="N70" s="87"/>
      <c r="O70" s="87"/>
      <c r="P70" s="87"/>
      <c r="Q70" s="87"/>
      <c r="R70" s="87"/>
      <c r="S70" s="87"/>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258"/>
      <c r="DP70" s="258"/>
      <c r="DQ70" s="258"/>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row>
    <row r="71" spans="1:185" x14ac:dyDescent="0.3">
      <c r="A71" s="85"/>
      <c r="B71" s="86"/>
      <c r="C71" s="86"/>
      <c r="D71" s="87"/>
      <c r="E71" s="86"/>
      <c r="F71" s="86"/>
      <c r="G71" s="257"/>
      <c r="H71" s="257"/>
      <c r="I71" s="257"/>
      <c r="J71" s="259"/>
      <c r="K71" s="259"/>
      <c r="L71" s="87"/>
      <c r="M71" s="87"/>
      <c r="N71" s="87"/>
      <c r="O71" s="87"/>
      <c r="P71" s="87"/>
      <c r="Q71" s="87"/>
      <c r="R71" s="87"/>
      <c r="S71" s="87"/>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258"/>
      <c r="DP71" s="258"/>
      <c r="DQ71" s="258"/>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row>
    <row r="72" spans="1:185" x14ac:dyDescent="0.3">
      <c r="A72" s="85"/>
      <c r="B72" s="86"/>
      <c r="C72" s="86"/>
      <c r="D72" s="87"/>
      <c r="E72" s="86"/>
      <c r="F72" s="86"/>
      <c r="G72" s="257"/>
      <c r="H72" s="257"/>
      <c r="I72" s="257"/>
      <c r="J72" s="259"/>
      <c r="K72" s="259"/>
      <c r="L72" s="87"/>
      <c r="M72" s="87"/>
      <c r="N72" s="87"/>
      <c r="O72" s="87"/>
      <c r="P72" s="87"/>
      <c r="Q72" s="87"/>
      <c r="R72" s="87"/>
      <c r="S72" s="87"/>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258"/>
      <c r="DP72" s="258"/>
      <c r="DQ72" s="258"/>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row>
    <row r="73" spans="1:185" x14ac:dyDescent="0.3">
      <c r="A73" s="85"/>
      <c r="B73" s="86"/>
      <c r="C73" s="86"/>
      <c r="D73" s="87"/>
      <c r="E73" s="86"/>
      <c r="F73" s="86"/>
      <c r="G73" s="257"/>
      <c r="H73" s="257"/>
      <c r="I73" s="257"/>
      <c r="J73" s="259"/>
      <c r="K73" s="259"/>
      <c r="L73" s="87"/>
      <c r="M73" s="87"/>
      <c r="N73" s="87"/>
      <c r="O73" s="87"/>
      <c r="P73" s="87"/>
      <c r="Q73" s="87"/>
      <c r="R73" s="87"/>
      <c r="S73" s="87"/>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258"/>
      <c r="DP73" s="258"/>
      <c r="DQ73" s="258"/>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260"/>
      <c r="FH73" s="260"/>
      <c r="FI73" s="260"/>
      <c r="FJ73" s="260"/>
      <c r="FK73" s="260"/>
      <c r="FL73" s="260"/>
      <c r="FM73" s="260"/>
      <c r="FN73" s="260"/>
      <c r="FO73" s="260"/>
      <c r="FP73" s="260"/>
      <c r="FQ73" s="260"/>
      <c r="FR73" s="260"/>
      <c r="FS73" s="260"/>
      <c r="FT73" s="260"/>
      <c r="FU73" s="260"/>
      <c r="FV73" s="260"/>
      <c r="FW73" s="260"/>
      <c r="FX73" s="260"/>
      <c r="FY73" s="260"/>
      <c r="FZ73" s="260"/>
      <c r="GA73" s="260"/>
      <c r="GB73" s="260"/>
      <c r="GC73" s="260"/>
    </row>
    <row r="74" spans="1:185" x14ac:dyDescent="0.3">
      <c r="A74" s="85"/>
      <c r="B74" s="86"/>
      <c r="C74" s="86"/>
      <c r="D74" s="87"/>
      <c r="E74" s="86"/>
      <c r="F74" s="86"/>
      <c r="G74" s="257"/>
      <c r="H74" s="257"/>
      <c r="I74" s="257"/>
      <c r="J74" s="259"/>
      <c r="K74" s="259"/>
      <c r="L74" s="87"/>
      <c r="M74" s="87"/>
      <c r="N74" s="87"/>
      <c r="O74" s="87"/>
      <c r="P74" s="87"/>
      <c r="Q74" s="87"/>
      <c r="R74" s="87"/>
      <c r="S74" s="87"/>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258"/>
      <c r="DP74" s="258"/>
      <c r="DQ74" s="258"/>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260"/>
      <c r="FH74" s="260"/>
      <c r="FI74" s="260"/>
      <c r="FJ74" s="260"/>
      <c r="FK74" s="260"/>
      <c r="FL74" s="260"/>
      <c r="FM74" s="260"/>
      <c r="FN74" s="260"/>
      <c r="FO74" s="260"/>
      <c r="FP74" s="260"/>
      <c r="FQ74" s="260"/>
      <c r="FR74" s="260"/>
      <c r="FS74" s="260"/>
      <c r="FT74" s="260"/>
      <c r="FU74" s="260"/>
      <c r="FV74" s="260"/>
      <c r="FW74" s="260"/>
      <c r="FX74" s="260"/>
      <c r="FY74" s="260"/>
      <c r="FZ74" s="260"/>
      <c r="GA74" s="260"/>
      <c r="GB74" s="260"/>
      <c r="GC74" s="260"/>
    </row>
    <row r="75" spans="1:185" x14ac:dyDescent="0.3">
      <c r="A75" s="85"/>
      <c r="B75" s="86"/>
      <c r="C75" s="86"/>
      <c r="D75" s="87"/>
      <c r="E75" s="86"/>
      <c r="F75" s="86"/>
      <c r="G75" s="257"/>
      <c r="H75" s="257"/>
      <c r="I75" s="257"/>
      <c r="J75" s="259"/>
      <c r="K75" s="259"/>
      <c r="L75" s="87"/>
      <c r="M75" s="87"/>
      <c r="N75" s="87"/>
      <c r="O75" s="87"/>
      <c r="P75" s="87"/>
      <c r="Q75" s="87"/>
      <c r="R75" s="87"/>
      <c r="S75" s="87"/>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258"/>
      <c r="DP75" s="258"/>
      <c r="DQ75" s="258"/>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260"/>
      <c r="FH75" s="260"/>
      <c r="FI75" s="260"/>
      <c r="FJ75" s="260"/>
      <c r="FK75" s="260"/>
      <c r="FL75" s="260"/>
      <c r="FM75" s="260"/>
      <c r="FN75" s="260"/>
      <c r="FO75" s="260"/>
      <c r="FP75" s="260"/>
      <c r="FQ75" s="260"/>
      <c r="FR75" s="260"/>
      <c r="FS75" s="260"/>
      <c r="FT75" s="260"/>
      <c r="FU75" s="260"/>
      <c r="FV75" s="260"/>
      <c r="FW75" s="260"/>
      <c r="FX75" s="260"/>
      <c r="FY75" s="260"/>
      <c r="FZ75" s="260"/>
      <c r="GA75" s="260"/>
      <c r="GB75" s="260"/>
      <c r="GC75" s="260"/>
    </row>
    <row r="76" spans="1:185" x14ac:dyDescent="0.3">
      <c r="A76" s="85"/>
      <c r="B76" s="86"/>
      <c r="C76" s="86"/>
      <c r="D76" s="87"/>
      <c r="E76" s="86"/>
      <c r="F76" s="86"/>
      <c r="G76" s="257"/>
      <c r="H76" s="257"/>
      <c r="I76" s="257"/>
      <c r="J76" s="259"/>
      <c r="K76" s="259"/>
      <c r="L76" s="87"/>
      <c r="M76" s="87"/>
      <c r="N76" s="87"/>
      <c r="O76" s="87"/>
      <c r="P76" s="87"/>
      <c r="Q76" s="87"/>
      <c r="R76" s="87"/>
      <c r="S76" s="87"/>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258"/>
      <c r="DP76" s="258"/>
      <c r="DQ76" s="258"/>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260"/>
      <c r="FH76" s="260"/>
      <c r="FI76" s="260"/>
      <c r="FJ76" s="260"/>
      <c r="FK76" s="260"/>
      <c r="FL76" s="260"/>
      <c r="FM76" s="260"/>
      <c r="FN76" s="260"/>
      <c r="FO76" s="260"/>
      <c r="FP76" s="260"/>
      <c r="FQ76" s="260"/>
      <c r="FR76" s="260"/>
      <c r="FS76" s="260"/>
      <c r="FT76" s="260"/>
      <c r="FU76" s="260"/>
      <c r="FV76" s="260"/>
      <c r="FW76" s="260"/>
      <c r="FX76" s="260"/>
      <c r="FY76" s="260"/>
      <c r="FZ76" s="260"/>
      <c r="GA76" s="260"/>
      <c r="GB76" s="260"/>
      <c r="GC76" s="260"/>
    </row>
    <row r="77" spans="1:185" x14ac:dyDescent="0.3">
      <c r="A77" s="85"/>
      <c r="B77" s="86"/>
      <c r="C77" s="86"/>
      <c r="D77" s="87"/>
      <c r="E77" s="86"/>
      <c r="F77" s="86"/>
      <c r="G77" s="257"/>
      <c r="H77" s="257"/>
      <c r="I77" s="257"/>
      <c r="J77" s="259"/>
      <c r="K77" s="259"/>
      <c r="L77" s="87"/>
      <c r="M77" s="87"/>
      <c r="N77" s="87"/>
      <c r="O77" s="87"/>
      <c r="P77" s="87"/>
      <c r="Q77" s="87"/>
      <c r="R77" s="87"/>
      <c r="S77" s="87"/>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258"/>
      <c r="DP77" s="258"/>
      <c r="DQ77" s="258"/>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260"/>
      <c r="FH77" s="260"/>
      <c r="FI77" s="260"/>
      <c r="FJ77" s="260"/>
      <c r="FK77" s="260"/>
      <c r="FL77" s="260"/>
      <c r="FM77" s="260"/>
      <c r="FN77" s="260"/>
      <c r="FO77" s="260"/>
      <c r="FP77" s="260"/>
      <c r="FQ77" s="260"/>
      <c r="FR77" s="260"/>
      <c r="FS77" s="260"/>
      <c r="FT77" s="260"/>
      <c r="FU77" s="260"/>
      <c r="FV77" s="260"/>
      <c r="FW77" s="260"/>
      <c r="FX77" s="260"/>
      <c r="FY77" s="260"/>
      <c r="FZ77" s="260"/>
      <c r="GA77" s="260"/>
      <c r="GB77" s="260"/>
      <c r="GC77" s="260"/>
    </row>
    <row r="78" spans="1:185" x14ac:dyDescent="0.3">
      <c r="A78" s="85"/>
      <c r="B78" s="86"/>
      <c r="C78" s="86"/>
      <c r="D78" s="87"/>
      <c r="E78" s="86"/>
      <c r="F78" s="86"/>
      <c r="G78" s="257"/>
      <c r="H78" s="257"/>
      <c r="I78" s="257"/>
      <c r="J78" s="259"/>
      <c r="K78" s="259"/>
      <c r="L78" s="87"/>
      <c r="M78" s="87"/>
      <c r="N78" s="87"/>
      <c r="O78" s="87"/>
      <c r="P78" s="87"/>
      <c r="Q78" s="87"/>
      <c r="R78" s="87"/>
      <c r="S78" s="87"/>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258"/>
      <c r="DP78" s="258"/>
      <c r="DQ78" s="258"/>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260"/>
      <c r="FH78" s="260"/>
      <c r="FI78" s="260"/>
      <c r="FJ78" s="260"/>
      <c r="FK78" s="260"/>
      <c r="FL78" s="260"/>
      <c r="FM78" s="260"/>
      <c r="FN78" s="260"/>
      <c r="FO78" s="260"/>
      <c r="FP78" s="260"/>
      <c r="FQ78" s="260"/>
      <c r="FR78" s="260"/>
      <c r="FS78" s="260"/>
      <c r="FT78" s="260"/>
      <c r="FU78" s="260"/>
      <c r="FV78" s="260"/>
      <c r="FW78" s="260"/>
      <c r="FX78" s="260"/>
      <c r="FY78" s="260"/>
      <c r="FZ78" s="260"/>
      <c r="GA78" s="260"/>
      <c r="GB78" s="260"/>
      <c r="GC78" s="260"/>
    </row>
    <row r="79" spans="1:185" x14ac:dyDescent="0.3">
      <c r="A79" s="85"/>
      <c r="B79" s="86"/>
      <c r="C79" s="86"/>
      <c r="D79" s="87"/>
      <c r="E79" s="86"/>
      <c r="F79" s="86"/>
      <c r="G79" s="257"/>
      <c r="H79" s="257"/>
      <c r="I79" s="257"/>
      <c r="J79" s="259"/>
      <c r="K79" s="259"/>
      <c r="L79" s="87"/>
      <c r="M79" s="87"/>
      <c r="N79" s="87"/>
      <c r="O79" s="87"/>
      <c r="P79" s="87"/>
      <c r="Q79" s="87"/>
      <c r="R79" s="87"/>
      <c r="S79" s="87"/>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258"/>
      <c r="DP79" s="258"/>
      <c r="DQ79" s="258"/>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260"/>
      <c r="FH79" s="260"/>
      <c r="FI79" s="260"/>
      <c r="FJ79" s="260"/>
      <c r="FK79" s="260"/>
      <c r="FL79" s="260"/>
      <c r="FM79" s="260"/>
      <c r="FN79" s="260"/>
      <c r="FO79" s="260"/>
      <c r="FP79" s="260"/>
      <c r="FQ79" s="260"/>
      <c r="FR79" s="260"/>
      <c r="FS79" s="260"/>
      <c r="FT79" s="260"/>
      <c r="FU79" s="260"/>
      <c r="FV79" s="260"/>
      <c r="FW79" s="260"/>
      <c r="FX79" s="260"/>
      <c r="FY79" s="260"/>
      <c r="FZ79" s="260"/>
      <c r="GA79" s="260"/>
      <c r="GB79" s="260"/>
      <c r="GC79" s="260"/>
    </row>
    <row r="80" spans="1:185" x14ac:dyDescent="0.3">
      <c r="A80" s="85"/>
      <c r="B80" s="86"/>
      <c r="C80" s="86"/>
      <c r="D80" s="87"/>
      <c r="E80" s="86"/>
      <c r="F80" s="86"/>
      <c r="G80" s="257"/>
      <c r="H80" s="257"/>
      <c r="I80" s="257"/>
      <c r="J80" s="259"/>
      <c r="K80" s="259"/>
      <c r="L80" s="87"/>
      <c r="M80" s="87"/>
      <c r="N80" s="87"/>
      <c r="O80" s="87"/>
      <c r="P80" s="87"/>
      <c r="Q80" s="87"/>
      <c r="R80" s="87"/>
      <c r="S80" s="87"/>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258"/>
      <c r="DP80" s="258"/>
      <c r="DQ80" s="258"/>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260"/>
      <c r="FH80" s="260"/>
      <c r="FI80" s="260"/>
      <c r="FJ80" s="260"/>
      <c r="FK80" s="260"/>
      <c r="FL80" s="260"/>
      <c r="FM80" s="260"/>
      <c r="FN80" s="260"/>
      <c r="FO80" s="260"/>
      <c r="FP80" s="260"/>
      <c r="FQ80" s="260"/>
      <c r="FR80" s="260"/>
      <c r="FS80" s="260"/>
      <c r="FT80" s="260"/>
      <c r="FU80" s="260"/>
      <c r="FV80" s="260"/>
      <c r="FW80" s="260"/>
      <c r="FX80" s="260"/>
      <c r="FY80" s="260"/>
      <c r="FZ80" s="260"/>
      <c r="GA80" s="260"/>
      <c r="GB80" s="260"/>
      <c r="GC80" s="260"/>
    </row>
    <row r="81" spans="1:185" x14ac:dyDescent="0.3">
      <c r="A81" s="85"/>
      <c r="B81" s="86"/>
      <c r="C81" s="86"/>
      <c r="D81" s="87"/>
      <c r="E81" s="86"/>
      <c r="F81" s="86"/>
      <c r="G81" s="257"/>
      <c r="H81" s="257"/>
      <c r="I81" s="257"/>
      <c r="J81" s="259"/>
      <c r="K81" s="259"/>
      <c r="L81" s="87"/>
      <c r="M81" s="87"/>
      <c r="N81" s="87"/>
      <c r="O81" s="87"/>
      <c r="P81" s="87"/>
      <c r="Q81" s="87"/>
      <c r="R81" s="87"/>
      <c r="S81" s="87"/>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258"/>
      <c r="DP81" s="258"/>
      <c r="DQ81" s="258"/>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row>
    <row r="82" spans="1:185" x14ac:dyDescent="0.3">
      <c r="A82" s="85"/>
      <c r="B82" s="86"/>
      <c r="C82" s="86"/>
      <c r="D82" s="87"/>
      <c r="E82" s="86"/>
      <c r="F82" s="86"/>
      <c r="G82" s="257"/>
      <c r="H82" s="257"/>
      <c r="I82" s="257"/>
      <c r="J82" s="259"/>
      <c r="K82" s="259"/>
      <c r="L82" s="87"/>
      <c r="M82" s="87"/>
      <c r="N82" s="87"/>
      <c r="O82" s="87"/>
      <c r="P82" s="87"/>
      <c r="Q82" s="87"/>
      <c r="R82" s="87"/>
      <c r="S82" s="87"/>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258"/>
      <c r="DP82" s="258"/>
      <c r="DQ82" s="258"/>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260"/>
      <c r="FH82" s="260"/>
      <c r="FI82" s="260"/>
      <c r="FJ82" s="260"/>
      <c r="FK82" s="260"/>
      <c r="FL82" s="260"/>
      <c r="FM82" s="260"/>
      <c r="FN82" s="260"/>
      <c r="FO82" s="260"/>
      <c r="FP82" s="260"/>
      <c r="FQ82" s="260"/>
      <c r="FR82" s="260"/>
      <c r="FS82" s="260"/>
      <c r="FT82" s="260"/>
      <c r="FU82" s="260"/>
      <c r="FV82" s="260"/>
      <c r="FW82" s="260"/>
      <c r="FX82" s="260"/>
      <c r="FY82" s="260"/>
      <c r="FZ82" s="260"/>
      <c r="GA82" s="260"/>
      <c r="GB82" s="260"/>
      <c r="GC82" s="260"/>
    </row>
    <row r="83" spans="1:185" x14ac:dyDescent="0.3">
      <c r="A83" s="85"/>
      <c r="B83" s="86"/>
      <c r="C83" s="86"/>
      <c r="D83" s="87"/>
      <c r="E83" s="86"/>
      <c r="F83" s="86"/>
      <c r="G83" s="257"/>
      <c r="H83" s="257"/>
      <c r="I83" s="257"/>
      <c r="J83" s="259"/>
      <c r="K83" s="259"/>
      <c r="L83" s="87"/>
      <c r="M83" s="87"/>
      <c r="N83" s="87"/>
      <c r="O83" s="87"/>
      <c r="P83" s="87"/>
      <c r="Q83" s="87"/>
      <c r="R83" s="87"/>
      <c r="S83" s="87"/>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258"/>
      <c r="DP83" s="258"/>
      <c r="DQ83" s="258"/>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260"/>
      <c r="FH83" s="260"/>
      <c r="FI83" s="260"/>
      <c r="FJ83" s="260"/>
      <c r="FK83" s="260"/>
      <c r="FL83" s="260"/>
      <c r="FM83" s="260"/>
      <c r="FN83" s="260"/>
      <c r="FO83" s="260"/>
      <c r="FP83" s="260"/>
      <c r="FQ83" s="260"/>
      <c r="FR83" s="260"/>
      <c r="FS83" s="260"/>
      <c r="FT83" s="260"/>
      <c r="FU83" s="260"/>
      <c r="FV83" s="260"/>
      <c r="FW83" s="260"/>
      <c r="FX83" s="260"/>
      <c r="FY83" s="260"/>
      <c r="FZ83" s="260"/>
      <c r="GA83" s="260"/>
      <c r="GB83" s="260"/>
      <c r="GC83" s="260"/>
    </row>
    <row r="84" spans="1:185" x14ac:dyDescent="0.3">
      <c r="A84" s="85"/>
      <c r="B84" s="86"/>
      <c r="C84" s="86"/>
      <c r="D84" s="87"/>
      <c r="E84" s="86"/>
      <c r="F84" s="86"/>
      <c r="G84" s="257"/>
      <c r="H84" s="257"/>
      <c r="I84" s="257"/>
      <c r="J84" s="259"/>
      <c r="K84" s="259"/>
      <c r="L84" s="87"/>
      <c r="M84" s="87"/>
      <c r="N84" s="87"/>
      <c r="O84" s="87"/>
      <c r="P84" s="87"/>
      <c r="Q84" s="87"/>
      <c r="R84" s="87"/>
      <c r="S84" s="87"/>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258"/>
      <c r="DP84" s="258"/>
      <c r="DQ84" s="258"/>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row>
    <row r="85" spans="1:185" x14ac:dyDescent="0.3">
      <c r="A85" s="85"/>
      <c r="B85" s="86"/>
      <c r="C85" s="86"/>
      <c r="D85" s="87"/>
      <c r="E85" s="86"/>
      <c r="F85" s="86"/>
      <c r="G85" s="257"/>
      <c r="H85" s="257"/>
      <c r="I85" s="257"/>
      <c r="J85" s="259"/>
      <c r="K85" s="259"/>
      <c r="L85" s="87"/>
      <c r="M85" s="87"/>
      <c r="N85" s="87"/>
      <c r="O85" s="87"/>
      <c r="P85" s="87"/>
      <c r="Q85" s="87"/>
      <c r="R85" s="87"/>
      <c r="S85" s="87"/>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258"/>
      <c r="DP85" s="258"/>
      <c r="DQ85" s="258"/>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row>
    <row r="86" spans="1:185" x14ac:dyDescent="0.3">
      <c r="A86" s="85"/>
      <c r="B86" s="86"/>
      <c r="C86" s="86"/>
      <c r="D86" s="87"/>
      <c r="E86" s="86"/>
      <c r="F86" s="86"/>
      <c r="G86" s="257"/>
      <c r="H86" s="257"/>
      <c r="I86" s="257"/>
      <c r="J86" s="259"/>
      <c r="K86" s="259"/>
      <c r="L86" s="87"/>
      <c r="M86" s="87"/>
      <c r="N86" s="87"/>
      <c r="O86" s="87"/>
      <c r="P86" s="87"/>
      <c r="Q86" s="87"/>
      <c r="R86" s="87"/>
      <c r="S86" s="87"/>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258"/>
      <c r="DP86" s="258"/>
      <c r="DQ86" s="258"/>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260"/>
      <c r="FH86" s="260"/>
      <c r="FI86" s="260"/>
      <c r="FJ86" s="260"/>
      <c r="FK86" s="260"/>
      <c r="FL86" s="260"/>
      <c r="FM86" s="260"/>
      <c r="FN86" s="260"/>
      <c r="FO86" s="260"/>
      <c r="FP86" s="260"/>
      <c r="FQ86" s="260"/>
      <c r="FR86" s="260"/>
      <c r="FS86" s="260"/>
      <c r="FT86" s="260"/>
      <c r="FU86" s="260"/>
      <c r="FV86" s="260"/>
      <c r="FW86" s="260"/>
      <c r="FX86" s="260"/>
      <c r="FY86" s="260"/>
      <c r="FZ86" s="260"/>
      <c r="GA86" s="260"/>
      <c r="GB86" s="260"/>
      <c r="GC86" s="260"/>
    </row>
    <row r="87" spans="1:185" x14ac:dyDescent="0.3">
      <c r="A87" s="85"/>
      <c r="B87" s="86"/>
      <c r="C87" s="86"/>
      <c r="D87" s="87"/>
      <c r="E87" s="86"/>
      <c r="F87" s="86"/>
      <c r="G87" s="257"/>
      <c r="H87" s="257"/>
      <c r="I87" s="257"/>
      <c r="J87" s="259"/>
      <c r="K87" s="259"/>
      <c r="L87" s="87"/>
      <c r="M87" s="87"/>
      <c r="N87" s="87"/>
      <c r="O87" s="87"/>
      <c r="P87" s="87"/>
      <c r="Q87" s="87"/>
      <c r="R87" s="87"/>
      <c r="S87" s="87"/>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258"/>
      <c r="DP87" s="258"/>
      <c r="DQ87" s="258"/>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260"/>
      <c r="FH87" s="260"/>
      <c r="FI87" s="260"/>
      <c r="FJ87" s="260"/>
      <c r="FK87" s="260"/>
      <c r="FL87" s="260"/>
      <c r="FM87" s="260"/>
      <c r="FN87" s="260"/>
      <c r="FO87" s="260"/>
      <c r="FP87" s="260"/>
      <c r="FQ87" s="260"/>
      <c r="FR87" s="260"/>
      <c r="FS87" s="260"/>
      <c r="FT87" s="260"/>
      <c r="FU87" s="260"/>
      <c r="FV87" s="260"/>
      <c r="FW87" s="260"/>
      <c r="FX87" s="260"/>
      <c r="FY87" s="260"/>
      <c r="FZ87" s="260"/>
      <c r="GA87" s="260"/>
      <c r="GB87" s="260"/>
      <c r="GC87" s="260"/>
    </row>
    <row r="88" spans="1:185" x14ac:dyDescent="0.3">
      <c r="A88" s="85"/>
      <c r="B88" s="86"/>
      <c r="C88" s="86"/>
      <c r="D88" s="87"/>
      <c r="E88" s="86"/>
      <c r="F88" s="86"/>
      <c r="G88" s="257"/>
      <c r="H88" s="257"/>
      <c r="I88" s="257"/>
      <c r="J88" s="259"/>
      <c r="K88" s="259"/>
      <c r="L88" s="87"/>
      <c r="M88" s="87"/>
      <c r="N88" s="87"/>
      <c r="O88" s="87"/>
      <c r="P88" s="87"/>
      <c r="Q88" s="87"/>
      <c r="R88" s="87"/>
      <c r="S88" s="87"/>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258"/>
      <c r="DP88" s="258"/>
      <c r="DQ88" s="258"/>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260"/>
      <c r="FH88" s="260"/>
      <c r="FI88" s="260"/>
      <c r="FJ88" s="260"/>
      <c r="FK88" s="260"/>
      <c r="FL88" s="260"/>
      <c r="FM88" s="260"/>
      <c r="FN88" s="260"/>
      <c r="FO88" s="260"/>
      <c r="FP88" s="260"/>
      <c r="FQ88" s="260"/>
      <c r="FR88" s="260"/>
      <c r="FS88" s="260"/>
      <c r="FT88" s="260"/>
      <c r="FU88" s="260"/>
      <c r="FV88" s="260"/>
      <c r="FW88" s="260"/>
      <c r="FX88" s="260"/>
      <c r="FY88" s="260"/>
      <c r="FZ88" s="260"/>
      <c r="GA88" s="260"/>
      <c r="GB88" s="260"/>
      <c r="GC88" s="260"/>
    </row>
    <row r="89" spans="1:185" x14ac:dyDescent="0.3">
      <c r="A89" s="85"/>
      <c r="B89" s="86"/>
      <c r="C89" s="86"/>
      <c r="D89" s="87"/>
      <c r="E89" s="86"/>
      <c r="F89" s="86"/>
      <c r="G89" s="257"/>
      <c r="H89" s="257"/>
      <c r="I89" s="257"/>
      <c r="J89" s="259"/>
      <c r="K89" s="259"/>
      <c r="L89" s="87"/>
      <c r="M89" s="87"/>
      <c r="N89" s="87"/>
      <c r="O89" s="87"/>
      <c r="P89" s="87"/>
      <c r="Q89" s="87"/>
      <c r="R89" s="87"/>
      <c r="S89" s="87"/>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258"/>
      <c r="DP89" s="258"/>
      <c r="DQ89" s="258"/>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260"/>
      <c r="FH89" s="260"/>
      <c r="FI89" s="260"/>
      <c r="FJ89" s="260"/>
      <c r="FK89" s="260"/>
      <c r="FL89" s="260"/>
      <c r="FM89" s="260"/>
      <c r="FN89" s="260"/>
      <c r="FO89" s="260"/>
      <c r="FP89" s="260"/>
      <c r="FQ89" s="260"/>
      <c r="FR89" s="260"/>
      <c r="FS89" s="260"/>
      <c r="FT89" s="260"/>
      <c r="FU89" s="260"/>
      <c r="FV89" s="260"/>
      <c r="FW89" s="260"/>
      <c r="FX89" s="260"/>
      <c r="FY89" s="260"/>
      <c r="FZ89" s="260"/>
      <c r="GA89" s="260"/>
      <c r="GB89" s="260"/>
      <c r="GC89" s="260"/>
    </row>
    <row r="90" spans="1:185" x14ac:dyDescent="0.3">
      <c r="A90" s="85"/>
      <c r="B90" s="86"/>
      <c r="C90" s="86"/>
      <c r="D90" s="87"/>
      <c r="E90" s="86"/>
      <c r="F90" s="86"/>
      <c r="G90" s="257"/>
      <c r="H90" s="257"/>
      <c r="I90" s="257"/>
      <c r="J90" s="259"/>
      <c r="K90" s="259"/>
      <c r="L90" s="87"/>
      <c r="M90" s="87"/>
      <c r="N90" s="87"/>
      <c r="O90" s="87"/>
      <c r="P90" s="87"/>
      <c r="Q90" s="87"/>
      <c r="R90" s="87"/>
      <c r="S90" s="87"/>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258"/>
      <c r="DP90" s="258"/>
      <c r="DQ90" s="258"/>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260"/>
      <c r="FH90" s="260"/>
      <c r="FI90" s="260"/>
      <c r="FJ90" s="260"/>
      <c r="FK90" s="260"/>
      <c r="FL90" s="260"/>
      <c r="FM90" s="260"/>
      <c r="FN90" s="260"/>
      <c r="FO90" s="260"/>
      <c r="FP90" s="260"/>
      <c r="FQ90" s="260"/>
      <c r="FR90" s="260"/>
      <c r="FS90" s="260"/>
      <c r="FT90" s="260"/>
      <c r="FU90" s="260"/>
      <c r="FV90" s="260"/>
      <c r="FW90" s="260"/>
      <c r="FX90" s="260"/>
      <c r="FY90" s="260"/>
      <c r="FZ90" s="260"/>
      <c r="GA90" s="260"/>
      <c r="GB90" s="260"/>
      <c r="GC90" s="260"/>
    </row>
    <row r="91" spans="1:185" x14ac:dyDescent="0.3">
      <c r="A91" s="85"/>
      <c r="B91" s="86"/>
      <c r="C91" s="86"/>
      <c r="D91" s="87"/>
      <c r="E91" s="86"/>
      <c r="F91" s="86"/>
      <c r="G91" s="257"/>
      <c r="H91" s="257"/>
      <c r="I91" s="257"/>
      <c r="J91" s="259"/>
      <c r="K91" s="259"/>
      <c r="L91" s="87"/>
      <c r="M91" s="87"/>
      <c r="N91" s="87"/>
      <c r="O91" s="87"/>
      <c r="P91" s="87"/>
      <c r="Q91" s="87"/>
      <c r="R91" s="87"/>
      <c r="S91" s="87"/>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258"/>
      <c r="DP91" s="258"/>
      <c r="DQ91" s="258"/>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260"/>
      <c r="FH91" s="260"/>
      <c r="FI91" s="260"/>
      <c r="FJ91" s="260"/>
      <c r="FK91" s="260"/>
      <c r="FL91" s="260"/>
      <c r="FM91" s="260"/>
      <c r="FN91" s="260"/>
      <c r="FO91" s="260"/>
      <c r="FP91" s="260"/>
      <c r="FQ91" s="260"/>
      <c r="FR91" s="260"/>
      <c r="FS91" s="260"/>
      <c r="FT91" s="260"/>
      <c r="FU91" s="260"/>
      <c r="FV91" s="260"/>
      <c r="FW91" s="260"/>
      <c r="FX91" s="260"/>
      <c r="FY91" s="260"/>
      <c r="FZ91" s="260"/>
      <c r="GA91" s="260"/>
      <c r="GB91" s="260"/>
      <c r="GC91" s="260"/>
    </row>
    <row r="92" spans="1:185" x14ac:dyDescent="0.3">
      <c r="A92" s="85"/>
      <c r="B92" s="86"/>
      <c r="C92" s="86"/>
      <c r="D92" s="87"/>
      <c r="E92" s="86"/>
      <c r="F92" s="86"/>
      <c r="G92" s="257"/>
      <c r="H92" s="257"/>
      <c r="I92" s="257"/>
      <c r="J92" s="259"/>
      <c r="K92" s="259"/>
      <c r="L92" s="87"/>
      <c r="M92" s="87"/>
      <c r="N92" s="87"/>
      <c r="O92" s="87"/>
      <c r="P92" s="87"/>
      <c r="Q92" s="87"/>
      <c r="R92" s="87"/>
      <c r="S92" s="87"/>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258"/>
      <c r="DP92" s="258"/>
      <c r="DQ92" s="258"/>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260"/>
      <c r="FH92" s="260"/>
      <c r="FI92" s="260"/>
      <c r="FJ92" s="260"/>
      <c r="FK92" s="260"/>
      <c r="FL92" s="260"/>
      <c r="FM92" s="260"/>
      <c r="FN92" s="260"/>
      <c r="FO92" s="260"/>
      <c r="FP92" s="260"/>
      <c r="FQ92" s="260"/>
      <c r="FR92" s="260"/>
      <c r="FS92" s="260"/>
      <c r="FT92" s="260"/>
      <c r="FU92" s="260"/>
      <c r="FV92" s="260"/>
      <c r="FW92" s="260"/>
      <c r="FX92" s="260"/>
      <c r="FY92" s="260"/>
      <c r="FZ92" s="260"/>
      <c r="GA92" s="260"/>
      <c r="GB92" s="260"/>
      <c r="GC92" s="260"/>
    </row>
    <row r="93" spans="1:185" x14ac:dyDescent="0.3">
      <c r="A93" s="85"/>
      <c r="B93" s="86"/>
      <c r="C93" s="86"/>
      <c r="D93" s="87"/>
      <c r="E93" s="86"/>
      <c r="F93" s="86"/>
      <c r="G93" s="257"/>
      <c r="H93" s="257"/>
      <c r="I93" s="257"/>
      <c r="J93" s="259"/>
      <c r="K93" s="259"/>
      <c r="L93" s="87"/>
      <c r="M93" s="87"/>
      <c r="N93" s="87"/>
      <c r="O93" s="87"/>
      <c r="P93" s="87"/>
      <c r="Q93" s="87"/>
      <c r="R93" s="87"/>
      <c r="S93" s="87"/>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258"/>
      <c r="DP93" s="258"/>
      <c r="DQ93" s="258"/>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260"/>
      <c r="FH93" s="260"/>
      <c r="FI93" s="260"/>
      <c r="FJ93" s="260"/>
      <c r="FK93" s="260"/>
      <c r="FL93" s="260"/>
      <c r="FM93" s="260"/>
      <c r="FN93" s="260"/>
      <c r="FO93" s="260"/>
      <c r="FP93" s="260"/>
      <c r="FQ93" s="260"/>
      <c r="FR93" s="260"/>
      <c r="FS93" s="260"/>
      <c r="FT93" s="260"/>
      <c r="FU93" s="260"/>
      <c r="FV93" s="260"/>
      <c r="FW93" s="260"/>
      <c r="FX93" s="260"/>
      <c r="FY93" s="260"/>
      <c r="FZ93" s="260"/>
      <c r="GA93" s="260"/>
      <c r="GB93" s="260"/>
      <c r="GC93" s="260"/>
    </row>
    <row r="94" spans="1:185" x14ac:dyDescent="0.3">
      <c r="A94" s="85"/>
      <c r="B94" s="86"/>
      <c r="C94" s="86"/>
      <c r="D94" s="87"/>
      <c r="E94" s="86"/>
      <c r="F94" s="86"/>
      <c r="G94" s="257"/>
      <c r="H94" s="257"/>
      <c r="I94" s="257"/>
      <c r="J94" s="259"/>
      <c r="K94" s="259"/>
      <c r="L94" s="87"/>
      <c r="M94" s="87"/>
      <c r="N94" s="87"/>
      <c r="O94" s="87"/>
      <c r="P94" s="87"/>
      <c r="Q94" s="87"/>
      <c r="R94" s="87"/>
      <c r="S94" s="87"/>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258"/>
      <c r="DP94" s="258"/>
      <c r="DQ94" s="258"/>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260"/>
      <c r="FH94" s="260"/>
      <c r="FI94" s="260"/>
      <c r="FJ94" s="260"/>
      <c r="FK94" s="260"/>
      <c r="FL94" s="260"/>
      <c r="FM94" s="260"/>
      <c r="FN94" s="260"/>
      <c r="FO94" s="260"/>
      <c r="FP94" s="260"/>
      <c r="FQ94" s="260"/>
      <c r="FR94" s="260"/>
      <c r="FS94" s="260"/>
      <c r="FT94" s="260"/>
      <c r="FU94" s="260"/>
      <c r="FV94" s="260"/>
      <c r="FW94" s="260"/>
      <c r="FX94" s="260"/>
      <c r="FY94" s="260"/>
      <c r="FZ94" s="260"/>
      <c r="GA94" s="260"/>
      <c r="GB94" s="260"/>
      <c r="GC94" s="260"/>
    </row>
    <row r="95" spans="1:185" x14ac:dyDescent="0.3">
      <c r="A95" s="85"/>
      <c r="B95" s="86"/>
      <c r="C95" s="86"/>
      <c r="D95" s="87"/>
      <c r="E95" s="86"/>
      <c r="F95" s="86"/>
      <c r="G95" s="257"/>
      <c r="H95" s="257"/>
      <c r="I95" s="257"/>
      <c r="J95" s="259"/>
      <c r="K95" s="259"/>
      <c r="L95" s="87"/>
      <c r="M95" s="87"/>
      <c r="N95" s="87"/>
      <c r="O95" s="87"/>
      <c r="P95" s="87"/>
      <c r="Q95" s="87"/>
      <c r="R95" s="87"/>
      <c r="S95" s="87"/>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260"/>
      <c r="FH95" s="260"/>
      <c r="FI95" s="260"/>
      <c r="FJ95" s="260"/>
      <c r="FK95" s="260"/>
      <c r="FL95" s="260"/>
      <c r="FM95" s="260"/>
      <c r="FN95" s="260"/>
      <c r="FO95" s="260"/>
      <c r="FP95" s="260"/>
      <c r="FQ95" s="260"/>
      <c r="FR95" s="260"/>
      <c r="FS95" s="260"/>
      <c r="FT95" s="260"/>
      <c r="FU95" s="260"/>
      <c r="FV95" s="260"/>
      <c r="FW95" s="260"/>
      <c r="FX95" s="260"/>
      <c r="FY95" s="260"/>
      <c r="FZ95" s="260"/>
      <c r="GA95" s="260"/>
      <c r="GB95" s="260"/>
      <c r="GC95" s="260"/>
    </row>
    <row r="96" spans="1:185" x14ac:dyDescent="0.3">
      <c r="A96" s="85"/>
      <c r="B96" s="86"/>
      <c r="C96" s="86"/>
      <c r="D96" s="87"/>
      <c r="E96" s="86"/>
      <c r="F96" s="86"/>
      <c r="G96" s="257">
        <f t="shared" ref="G96:G137" si="13">SUM(J96,L96,N96,O96,P96,T96,U96,V96,AN96,AP96,BA96,BC96,CO96,CQ96,CZ96,DB96,DK96,DM96,DP96,DR96,DY96,EA96,EK96,EM96,EV96,EX96,FG96,FI96,FR96,FT96)</f>
        <v>0</v>
      </c>
      <c r="H96" s="257">
        <f t="shared" ref="H96:H137" si="14">SUM(K96,M96,Q96,R96,S96,W96,X96,Y96,AO96,AQ96,AR96,AS96,AU96,AX96,BB96,BD96,BK96,BL96,CP96,CR96,CS96,CT96,CU96,CV96,DA96,DC96,DD96,DE96,DF96,DG96,,DL96,DN96,DQ96,DS96,DZ96,EB96,EC96,ED96,EE96,FC96,FH96,FJ96,FK96,FL96,FM96,FN96,FO96,FQ96,FS96,FU96,FV96,FW96,FX96,FY96,FZ96,GC96,EL96,EN96,EO96,EP96,EQ96,ET96,EW96,EY96,EZ96,FA96,FB96,FD96,AT96,AV96,AW96,BE96,BF96,BG96,BH96,FP96,ER96,DH96,DT96,DU96,DV96,DW96,EF96,EG96,EI96,EH96,ES96,FE96,Z96,AA96,AB96,AC96,AD96,AE96,AF96,AG96,AH96,AI96,AJ96,AK96,GA96,GB96)</f>
        <v>0</v>
      </c>
      <c r="I96" s="257">
        <f t="shared" ref="I96:I137" si="15">G96+H96</f>
        <v>0</v>
      </c>
      <c r="J96" s="259"/>
      <c r="K96" s="259"/>
      <c r="L96" s="87"/>
      <c r="M96" s="87"/>
      <c r="N96" s="87"/>
      <c r="O96" s="87"/>
      <c r="P96" s="87"/>
      <c r="Q96" s="87"/>
      <c r="R96" s="87"/>
      <c r="S96" s="87"/>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260"/>
      <c r="FH96" s="260"/>
      <c r="FI96" s="260"/>
      <c r="FJ96" s="260"/>
      <c r="FK96" s="260"/>
      <c r="FL96" s="260"/>
      <c r="FM96" s="260"/>
      <c r="FN96" s="260"/>
      <c r="FO96" s="260"/>
      <c r="FP96" s="260"/>
      <c r="FQ96" s="260"/>
      <c r="FR96" s="260"/>
      <c r="FS96" s="260"/>
      <c r="FT96" s="260"/>
      <c r="FU96" s="260"/>
      <c r="FV96" s="260"/>
      <c r="FW96" s="260"/>
      <c r="FX96" s="260"/>
      <c r="FY96" s="260"/>
      <c r="FZ96" s="260"/>
      <c r="GA96" s="260"/>
      <c r="GB96" s="260"/>
      <c r="GC96" s="260"/>
    </row>
    <row r="97" spans="1:185" x14ac:dyDescent="0.3">
      <c r="A97" s="85"/>
      <c r="B97" s="86"/>
      <c r="C97" s="86"/>
      <c r="D97" s="87"/>
      <c r="E97" s="86"/>
      <c r="F97" s="86"/>
      <c r="G97" s="257">
        <f t="shared" si="13"/>
        <v>0</v>
      </c>
      <c r="H97" s="257">
        <f t="shared" si="14"/>
        <v>0</v>
      </c>
      <c r="I97" s="257">
        <f t="shared" si="15"/>
        <v>0</v>
      </c>
      <c r="J97" s="259"/>
      <c r="K97" s="259"/>
      <c r="L97" s="87"/>
      <c r="M97" s="87"/>
      <c r="N97" s="87"/>
      <c r="O97" s="87"/>
      <c r="P97" s="87"/>
      <c r="Q97" s="87"/>
      <c r="R97" s="87"/>
      <c r="S97" s="87"/>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260"/>
      <c r="FH97" s="260"/>
      <c r="FI97" s="260"/>
      <c r="FJ97" s="260"/>
      <c r="FK97" s="260"/>
      <c r="FL97" s="260"/>
      <c r="FM97" s="260"/>
      <c r="FN97" s="260"/>
      <c r="FO97" s="260"/>
      <c r="FP97" s="260"/>
      <c r="FQ97" s="260"/>
      <c r="FR97" s="260"/>
      <c r="FS97" s="260"/>
      <c r="FT97" s="260"/>
      <c r="FU97" s="260"/>
      <c r="FV97" s="260"/>
      <c r="FW97" s="260"/>
      <c r="FX97" s="260"/>
      <c r="FY97" s="260"/>
      <c r="FZ97" s="260"/>
      <c r="GA97" s="260"/>
      <c r="GB97" s="260"/>
      <c r="GC97" s="260"/>
    </row>
    <row r="98" spans="1:185" x14ac:dyDescent="0.3">
      <c r="A98" s="85"/>
      <c r="B98" s="86"/>
      <c r="C98" s="86"/>
      <c r="D98" s="87"/>
      <c r="E98" s="86"/>
      <c r="F98" s="86"/>
      <c r="G98" s="257">
        <f t="shared" si="13"/>
        <v>0</v>
      </c>
      <c r="H98" s="257">
        <f t="shared" si="14"/>
        <v>0</v>
      </c>
      <c r="I98" s="257">
        <f t="shared" si="15"/>
        <v>0</v>
      </c>
      <c r="J98" s="259"/>
      <c r="K98" s="259"/>
      <c r="L98" s="87"/>
      <c r="M98" s="87"/>
      <c r="N98" s="87"/>
      <c r="O98" s="87"/>
      <c r="P98" s="87"/>
      <c r="Q98" s="87"/>
      <c r="R98" s="87"/>
      <c r="S98" s="87"/>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260"/>
      <c r="FH98" s="260"/>
      <c r="FI98" s="260"/>
      <c r="FJ98" s="260"/>
      <c r="FK98" s="260"/>
      <c r="FL98" s="260"/>
      <c r="FM98" s="260"/>
      <c r="FN98" s="260"/>
      <c r="FO98" s="260"/>
      <c r="FP98" s="260"/>
      <c r="FQ98" s="260"/>
      <c r="FR98" s="260"/>
      <c r="FS98" s="260"/>
      <c r="FT98" s="260"/>
      <c r="FU98" s="260"/>
      <c r="FV98" s="260"/>
      <c r="FW98" s="260"/>
      <c r="FX98" s="260"/>
      <c r="FY98" s="260"/>
      <c r="FZ98" s="260"/>
      <c r="GA98" s="260"/>
      <c r="GB98" s="260"/>
      <c r="GC98" s="260"/>
    </row>
    <row r="99" spans="1:185" x14ac:dyDescent="0.3">
      <c r="A99" s="85"/>
      <c r="B99" s="86"/>
      <c r="C99" s="86"/>
      <c r="D99" s="87"/>
      <c r="E99" s="86"/>
      <c r="F99" s="86"/>
      <c r="G99" s="257">
        <f t="shared" si="13"/>
        <v>0</v>
      </c>
      <c r="H99" s="257">
        <f t="shared" si="14"/>
        <v>0</v>
      </c>
      <c r="I99" s="257">
        <f t="shared" si="15"/>
        <v>0</v>
      </c>
      <c r="J99" s="259"/>
      <c r="K99" s="259"/>
      <c r="L99" s="87"/>
      <c r="M99" s="87"/>
      <c r="N99" s="87"/>
      <c r="O99" s="87"/>
      <c r="P99" s="87"/>
      <c r="Q99" s="87"/>
      <c r="R99" s="87"/>
      <c r="S99" s="87"/>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260"/>
      <c r="FH99" s="260"/>
      <c r="FI99" s="260"/>
      <c r="FJ99" s="260"/>
      <c r="FK99" s="260"/>
      <c r="FL99" s="260"/>
      <c r="FM99" s="260"/>
      <c r="FN99" s="260"/>
      <c r="FO99" s="260"/>
      <c r="FP99" s="260"/>
      <c r="FQ99" s="260"/>
      <c r="FR99" s="260"/>
      <c r="FS99" s="260"/>
      <c r="FT99" s="260"/>
      <c r="FU99" s="260"/>
      <c r="FV99" s="260"/>
      <c r="FW99" s="260"/>
      <c r="FX99" s="260"/>
      <c r="FY99" s="260"/>
      <c r="FZ99" s="260"/>
      <c r="GA99" s="260"/>
      <c r="GB99" s="260"/>
      <c r="GC99" s="260"/>
    </row>
    <row r="100" spans="1:185" x14ac:dyDescent="0.3">
      <c r="A100" s="85"/>
      <c r="B100" s="86"/>
      <c r="C100" s="86"/>
      <c r="D100" s="87"/>
      <c r="E100" s="86"/>
      <c r="F100" s="86"/>
      <c r="G100" s="257">
        <f t="shared" si="13"/>
        <v>0</v>
      </c>
      <c r="H100" s="257">
        <f t="shared" si="14"/>
        <v>0</v>
      </c>
      <c r="I100" s="257">
        <f t="shared" si="15"/>
        <v>0</v>
      </c>
      <c r="J100" s="259"/>
      <c r="K100" s="259"/>
      <c r="L100" s="87"/>
      <c r="M100" s="87"/>
      <c r="N100" s="87"/>
      <c r="O100" s="87"/>
      <c r="P100" s="87"/>
      <c r="Q100" s="87"/>
      <c r="R100" s="87"/>
      <c r="S100" s="87"/>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260"/>
      <c r="FH100" s="260"/>
      <c r="FI100" s="260"/>
      <c r="FJ100" s="260"/>
      <c r="FK100" s="260"/>
      <c r="FL100" s="260"/>
      <c r="FM100" s="260"/>
      <c r="FN100" s="260"/>
      <c r="FO100" s="260"/>
      <c r="FP100" s="260"/>
      <c r="FQ100" s="260"/>
      <c r="FR100" s="260"/>
      <c r="FS100" s="260"/>
      <c r="FT100" s="260"/>
      <c r="FU100" s="260"/>
      <c r="FV100" s="260"/>
      <c r="FW100" s="260"/>
      <c r="FX100" s="260"/>
      <c r="FY100" s="260"/>
      <c r="FZ100" s="260"/>
      <c r="GA100" s="260"/>
      <c r="GB100" s="260"/>
      <c r="GC100" s="260"/>
    </row>
    <row r="101" spans="1:185" x14ac:dyDescent="0.3">
      <c r="A101" s="85"/>
      <c r="B101" s="86"/>
      <c r="C101" s="86"/>
      <c r="D101" s="87"/>
      <c r="E101" s="86"/>
      <c r="F101" s="86"/>
      <c r="G101" s="257">
        <f t="shared" si="13"/>
        <v>0</v>
      </c>
      <c r="H101" s="257">
        <f t="shared" si="14"/>
        <v>0</v>
      </c>
      <c r="I101" s="257">
        <f t="shared" si="15"/>
        <v>0</v>
      </c>
      <c r="J101" s="259"/>
      <c r="K101" s="259"/>
      <c r="L101" s="87"/>
      <c r="M101" s="87"/>
      <c r="N101" s="87"/>
      <c r="O101" s="87"/>
      <c r="P101" s="87"/>
      <c r="Q101" s="87"/>
      <c r="R101" s="87"/>
      <c r="S101" s="87"/>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260"/>
      <c r="FH101" s="260"/>
      <c r="FI101" s="260"/>
      <c r="FJ101" s="260"/>
      <c r="FK101" s="260"/>
      <c r="FL101" s="260"/>
      <c r="FM101" s="260"/>
      <c r="FN101" s="260"/>
      <c r="FO101" s="260"/>
      <c r="FP101" s="260"/>
      <c r="FQ101" s="260"/>
      <c r="FR101" s="260"/>
      <c r="FS101" s="260"/>
      <c r="FT101" s="260"/>
      <c r="FU101" s="260"/>
      <c r="FV101" s="260"/>
      <c r="FW101" s="260"/>
      <c r="FX101" s="260"/>
      <c r="FY101" s="260"/>
      <c r="FZ101" s="260"/>
      <c r="GA101" s="260"/>
      <c r="GB101" s="260"/>
      <c r="GC101" s="260"/>
    </row>
    <row r="102" spans="1:185" x14ac:dyDescent="0.3">
      <c r="A102" s="85"/>
      <c r="B102" s="86"/>
      <c r="C102" s="86"/>
      <c r="D102" s="87"/>
      <c r="E102" s="86"/>
      <c r="F102" s="86"/>
      <c r="G102" s="257">
        <f t="shared" si="13"/>
        <v>0</v>
      </c>
      <c r="H102" s="257">
        <f t="shared" si="14"/>
        <v>0</v>
      </c>
      <c r="I102" s="257">
        <f t="shared" si="15"/>
        <v>0</v>
      </c>
      <c r="J102" s="259"/>
      <c r="K102" s="259"/>
      <c r="L102" s="87"/>
      <c r="M102" s="87"/>
      <c r="N102" s="87"/>
      <c r="O102" s="87"/>
      <c r="P102" s="87"/>
      <c r="Q102" s="87"/>
      <c r="R102" s="87"/>
      <c r="S102" s="87"/>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260"/>
      <c r="FH102" s="260"/>
      <c r="FI102" s="260"/>
      <c r="FJ102" s="260"/>
      <c r="FK102" s="260"/>
      <c r="FL102" s="260"/>
      <c r="FM102" s="260"/>
      <c r="FN102" s="260"/>
      <c r="FO102" s="260"/>
      <c r="FP102" s="260"/>
      <c r="FQ102" s="260"/>
      <c r="FR102" s="260"/>
      <c r="FS102" s="260"/>
      <c r="FT102" s="260"/>
      <c r="FU102" s="260"/>
      <c r="FV102" s="260"/>
      <c r="FW102" s="260"/>
      <c r="FX102" s="260"/>
      <c r="FY102" s="260"/>
      <c r="FZ102" s="260"/>
      <c r="GA102" s="260"/>
      <c r="GB102" s="260"/>
      <c r="GC102" s="260"/>
    </row>
    <row r="103" spans="1:185" x14ac:dyDescent="0.3">
      <c r="A103" s="85"/>
      <c r="B103" s="86"/>
      <c r="C103" s="86"/>
      <c r="D103" s="87"/>
      <c r="E103" s="86"/>
      <c r="F103" s="86"/>
      <c r="G103" s="257">
        <f t="shared" si="13"/>
        <v>0</v>
      </c>
      <c r="H103" s="257">
        <f t="shared" si="14"/>
        <v>0</v>
      </c>
      <c r="I103" s="257">
        <f t="shared" si="15"/>
        <v>0</v>
      </c>
      <c r="J103" s="259"/>
      <c r="K103" s="259"/>
      <c r="L103" s="87"/>
      <c r="M103" s="87"/>
      <c r="N103" s="87"/>
      <c r="O103" s="87"/>
      <c r="P103" s="87"/>
      <c r="Q103" s="87"/>
      <c r="R103" s="87"/>
      <c r="S103" s="87"/>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260"/>
      <c r="FH103" s="260"/>
      <c r="FI103" s="260"/>
      <c r="FJ103" s="260"/>
      <c r="FK103" s="260"/>
      <c r="FL103" s="260"/>
      <c r="FM103" s="260"/>
      <c r="FN103" s="260"/>
      <c r="FO103" s="260"/>
      <c r="FP103" s="260"/>
      <c r="FQ103" s="260"/>
      <c r="FR103" s="260"/>
      <c r="FS103" s="260"/>
      <c r="FT103" s="260"/>
      <c r="FU103" s="260"/>
      <c r="FV103" s="260"/>
      <c r="FW103" s="260"/>
      <c r="FX103" s="260"/>
      <c r="FY103" s="260"/>
      <c r="FZ103" s="260"/>
      <c r="GA103" s="260"/>
      <c r="GB103" s="260"/>
      <c r="GC103" s="260"/>
    </row>
    <row r="104" spans="1:185" x14ac:dyDescent="0.3">
      <c r="A104" s="85"/>
      <c r="B104" s="86"/>
      <c r="C104" s="86"/>
      <c r="D104" s="87"/>
      <c r="E104" s="86"/>
      <c r="F104" s="86"/>
      <c r="G104" s="257">
        <f t="shared" si="13"/>
        <v>0</v>
      </c>
      <c r="H104" s="257">
        <f t="shared" si="14"/>
        <v>0</v>
      </c>
      <c r="I104" s="257">
        <f t="shared" si="15"/>
        <v>0</v>
      </c>
      <c r="J104" s="259"/>
      <c r="K104" s="259"/>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260"/>
      <c r="FH104" s="260"/>
      <c r="FI104" s="260"/>
      <c r="FJ104" s="260"/>
      <c r="FK104" s="260"/>
      <c r="FL104" s="260"/>
      <c r="FM104" s="260"/>
      <c r="FN104" s="260"/>
      <c r="FO104" s="260"/>
      <c r="FP104" s="260"/>
      <c r="FQ104" s="260"/>
      <c r="FR104" s="260"/>
      <c r="FS104" s="260"/>
      <c r="FT104" s="260"/>
      <c r="FU104" s="260"/>
      <c r="FV104" s="260"/>
      <c r="FW104" s="260"/>
      <c r="FX104" s="260"/>
      <c r="FY104" s="260"/>
      <c r="FZ104" s="260"/>
      <c r="GA104" s="260"/>
      <c r="GB104" s="260"/>
      <c r="GC104" s="260"/>
    </row>
    <row r="105" spans="1:185" x14ac:dyDescent="0.3">
      <c r="A105" s="85"/>
      <c r="B105" s="86"/>
      <c r="C105" s="86"/>
      <c r="D105" s="87"/>
      <c r="E105" s="86"/>
      <c r="F105" s="86"/>
      <c r="G105" s="257">
        <f t="shared" si="13"/>
        <v>0</v>
      </c>
      <c r="H105" s="257">
        <f t="shared" si="14"/>
        <v>0</v>
      </c>
      <c r="I105" s="257">
        <f t="shared" si="15"/>
        <v>0</v>
      </c>
      <c r="J105" s="259"/>
      <c r="K105" s="259"/>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260"/>
      <c r="FH105" s="260"/>
      <c r="FI105" s="260"/>
      <c r="FJ105" s="260"/>
      <c r="FK105" s="260"/>
      <c r="FL105" s="260"/>
      <c r="FM105" s="260"/>
      <c r="FN105" s="260"/>
      <c r="FO105" s="260"/>
      <c r="FP105" s="260"/>
      <c r="FQ105" s="260"/>
      <c r="FR105" s="260"/>
      <c r="FS105" s="260"/>
      <c r="FT105" s="260"/>
      <c r="FU105" s="260"/>
      <c r="FV105" s="260"/>
      <c r="FW105" s="260"/>
      <c r="FX105" s="260"/>
      <c r="FY105" s="260"/>
      <c r="FZ105" s="260"/>
      <c r="GA105" s="260"/>
      <c r="GB105" s="260"/>
      <c r="GC105" s="260"/>
    </row>
    <row r="106" spans="1:185" x14ac:dyDescent="0.3">
      <c r="A106" s="85"/>
      <c r="B106" s="86"/>
      <c r="C106" s="86"/>
      <c r="D106" s="87"/>
      <c r="E106" s="86"/>
      <c r="F106" s="86"/>
      <c r="G106" s="257">
        <f t="shared" si="13"/>
        <v>0</v>
      </c>
      <c r="H106" s="257">
        <f t="shared" si="14"/>
        <v>0</v>
      </c>
      <c r="I106" s="257">
        <f t="shared" si="15"/>
        <v>0</v>
      </c>
      <c r="J106" s="259"/>
      <c r="K106" s="259"/>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260"/>
      <c r="FH106" s="260"/>
      <c r="FI106" s="260"/>
      <c r="FJ106" s="260"/>
      <c r="FK106" s="260"/>
      <c r="FL106" s="260"/>
      <c r="FM106" s="260"/>
      <c r="FN106" s="260"/>
      <c r="FO106" s="260"/>
      <c r="FP106" s="260"/>
      <c r="FQ106" s="260"/>
      <c r="FR106" s="260"/>
      <c r="FS106" s="260"/>
      <c r="FT106" s="260"/>
      <c r="FU106" s="260"/>
      <c r="FV106" s="260"/>
      <c r="FW106" s="260"/>
      <c r="FX106" s="260"/>
      <c r="FY106" s="260"/>
      <c r="FZ106" s="260"/>
      <c r="GA106" s="260"/>
      <c r="GB106" s="260"/>
      <c r="GC106" s="260"/>
    </row>
    <row r="107" spans="1:185" x14ac:dyDescent="0.3">
      <c r="A107" s="85"/>
      <c r="B107" s="86"/>
      <c r="C107" s="86"/>
      <c r="D107" s="87"/>
      <c r="E107" s="86"/>
      <c r="F107" s="86"/>
      <c r="G107" s="257">
        <f t="shared" si="13"/>
        <v>0</v>
      </c>
      <c r="H107" s="257">
        <f t="shared" si="14"/>
        <v>0</v>
      </c>
      <c r="I107" s="257">
        <f t="shared" si="15"/>
        <v>0</v>
      </c>
      <c r="J107" s="259"/>
      <c r="K107" s="259"/>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260"/>
      <c r="FH107" s="260"/>
      <c r="FI107" s="260"/>
      <c r="FJ107" s="260"/>
      <c r="FK107" s="260"/>
      <c r="FL107" s="260"/>
      <c r="FM107" s="260"/>
      <c r="FN107" s="260"/>
      <c r="FO107" s="260"/>
      <c r="FP107" s="260"/>
      <c r="FQ107" s="260"/>
      <c r="FR107" s="260"/>
      <c r="FS107" s="260"/>
      <c r="FT107" s="260"/>
      <c r="FU107" s="260"/>
      <c r="FV107" s="260"/>
      <c r="FW107" s="260"/>
      <c r="FX107" s="260"/>
      <c r="FY107" s="260"/>
      <c r="FZ107" s="260"/>
      <c r="GA107" s="260"/>
      <c r="GB107" s="260"/>
      <c r="GC107" s="260"/>
    </row>
    <row r="108" spans="1:185" x14ac:dyDescent="0.3">
      <c r="A108" s="85"/>
      <c r="B108" s="86"/>
      <c r="C108" s="86"/>
      <c r="D108" s="87"/>
      <c r="E108" s="86"/>
      <c r="F108" s="86"/>
      <c r="G108" s="257">
        <f t="shared" si="13"/>
        <v>0</v>
      </c>
      <c r="H108" s="257">
        <f t="shared" si="14"/>
        <v>0</v>
      </c>
      <c r="I108" s="257">
        <f t="shared" si="15"/>
        <v>0</v>
      </c>
      <c r="J108" s="259"/>
      <c r="K108" s="259"/>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260"/>
      <c r="FH108" s="260"/>
      <c r="FI108" s="260"/>
      <c r="FJ108" s="260"/>
      <c r="FK108" s="260"/>
      <c r="FL108" s="260"/>
      <c r="FM108" s="260"/>
      <c r="FN108" s="260"/>
      <c r="FO108" s="260"/>
      <c r="FP108" s="260"/>
      <c r="FQ108" s="260"/>
      <c r="FR108" s="260"/>
      <c r="FS108" s="260"/>
      <c r="FT108" s="260"/>
      <c r="FU108" s="260"/>
      <c r="FV108" s="260"/>
      <c r="FW108" s="260"/>
      <c r="FX108" s="260"/>
      <c r="FY108" s="260"/>
      <c r="FZ108" s="260"/>
      <c r="GA108" s="260"/>
      <c r="GB108" s="260"/>
      <c r="GC108" s="260"/>
    </row>
    <row r="109" spans="1:185" x14ac:dyDescent="0.3">
      <c r="A109" s="85"/>
      <c r="B109" s="86"/>
      <c r="C109" s="86"/>
      <c r="D109" s="87"/>
      <c r="E109" s="86"/>
      <c r="F109" s="86"/>
      <c r="G109" s="257">
        <f t="shared" si="13"/>
        <v>0</v>
      </c>
      <c r="H109" s="257">
        <f t="shared" si="14"/>
        <v>0</v>
      </c>
      <c r="I109" s="257">
        <f t="shared" si="15"/>
        <v>0</v>
      </c>
      <c r="J109" s="259"/>
      <c r="K109" s="259"/>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260"/>
      <c r="FH109" s="260"/>
      <c r="FI109" s="260"/>
      <c r="FJ109" s="260"/>
      <c r="FK109" s="260"/>
      <c r="FL109" s="260"/>
      <c r="FM109" s="260"/>
      <c r="FN109" s="260"/>
      <c r="FO109" s="260"/>
      <c r="FP109" s="260"/>
      <c r="FQ109" s="260"/>
      <c r="FR109" s="260"/>
      <c r="FS109" s="260"/>
      <c r="FT109" s="260"/>
      <c r="FU109" s="260"/>
      <c r="FV109" s="260"/>
      <c r="FW109" s="260"/>
      <c r="FX109" s="260"/>
      <c r="FY109" s="260"/>
      <c r="FZ109" s="260"/>
      <c r="GA109" s="260"/>
      <c r="GB109" s="260"/>
      <c r="GC109" s="260"/>
    </row>
    <row r="110" spans="1:185" x14ac:dyDescent="0.3">
      <c r="A110" s="85"/>
      <c r="B110" s="86"/>
      <c r="C110" s="86"/>
      <c r="D110" s="87"/>
      <c r="E110" s="86"/>
      <c r="F110" s="86"/>
      <c r="G110" s="257">
        <f t="shared" si="13"/>
        <v>0</v>
      </c>
      <c r="H110" s="257">
        <f t="shared" si="14"/>
        <v>0</v>
      </c>
      <c r="I110" s="257">
        <f t="shared" si="15"/>
        <v>0</v>
      </c>
      <c r="J110" s="259"/>
      <c r="K110" s="259"/>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260"/>
      <c r="FH110" s="260"/>
      <c r="FI110" s="260"/>
      <c r="FJ110" s="260"/>
      <c r="FK110" s="260"/>
      <c r="FL110" s="260"/>
      <c r="FM110" s="260"/>
      <c r="FN110" s="260"/>
      <c r="FO110" s="260"/>
      <c r="FP110" s="260"/>
      <c r="FQ110" s="260"/>
      <c r="FR110" s="260"/>
      <c r="FS110" s="260"/>
      <c r="FT110" s="260"/>
      <c r="FU110" s="260"/>
      <c r="FV110" s="260"/>
      <c r="FW110" s="260"/>
      <c r="FX110" s="260"/>
      <c r="FY110" s="260"/>
      <c r="FZ110" s="260"/>
      <c r="GA110" s="260"/>
      <c r="GB110" s="260"/>
      <c r="GC110" s="260"/>
    </row>
    <row r="111" spans="1:185" x14ac:dyDescent="0.3">
      <c r="A111" s="85"/>
      <c r="B111" s="86"/>
      <c r="C111" s="86"/>
      <c r="D111" s="87"/>
      <c r="E111" s="86"/>
      <c r="F111" s="86"/>
      <c r="G111" s="257">
        <f t="shared" si="13"/>
        <v>0</v>
      </c>
      <c r="H111" s="257">
        <f t="shared" si="14"/>
        <v>0</v>
      </c>
      <c r="I111" s="257">
        <f t="shared" si="15"/>
        <v>0</v>
      </c>
      <c r="J111" s="259"/>
      <c r="K111" s="259"/>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260"/>
      <c r="FH111" s="260"/>
      <c r="FI111" s="260"/>
      <c r="FJ111" s="260"/>
      <c r="FK111" s="260"/>
      <c r="FL111" s="260"/>
      <c r="FM111" s="260"/>
      <c r="FN111" s="260"/>
      <c r="FO111" s="260"/>
      <c r="FP111" s="260"/>
      <c r="FQ111" s="260"/>
      <c r="FR111" s="260"/>
      <c r="FS111" s="260"/>
      <c r="FT111" s="260"/>
      <c r="FU111" s="260"/>
      <c r="FV111" s="260"/>
      <c r="FW111" s="260"/>
      <c r="FX111" s="260"/>
      <c r="FY111" s="260"/>
      <c r="FZ111" s="260"/>
      <c r="GA111" s="260"/>
      <c r="GB111" s="260"/>
      <c r="GC111" s="260"/>
    </row>
    <row r="112" spans="1:185" x14ac:dyDescent="0.3">
      <c r="A112" s="85"/>
      <c r="B112" s="86"/>
      <c r="C112" s="86"/>
      <c r="D112" s="87"/>
      <c r="E112" s="86"/>
      <c r="F112" s="86"/>
      <c r="G112" s="257">
        <f t="shared" si="13"/>
        <v>0</v>
      </c>
      <c r="H112" s="257">
        <f t="shared" si="14"/>
        <v>0</v>
      </c>
      <c r="I112" s="257">
        <f t="shared" si="15"/>
        <v>0</v>
      </c>
      <c r="J112" s="259"/>
      <c r="K112" s="259"/>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260"/>
      <c r="FH112" s="260"/>
      <c r="FI112" s="260"/>
      <c r="FJ112" s="260"/>
      <c r="FK112" s="260"/>
      <c r="FL112" s="260"/>
      <c r="FM112" s="260"/>
      <c r="FN112" s="260"/>
      <c r="FO112" s="260"/>
      <c r="FP112" s="260"/>
      <c r="FQ112" s="260"/>
      <c r="FR112" s="260"/>
      <c r="FS112" s="260"/>
      <c r="FT112" s="260"/>
      <c r="FU112" s="260"/>
      <c r="FV112" s="260"/>
      <c r="FW112" s="260"/>
      <c r="FX112" s="260"/>
      <c r="FY112" s="260"/>
      <c r="FZ112" s="260"/>
      <c r="GA112" s="260"/>
      <c r="GB112" s="260"/>
      <c r="GC112" s="260"/>
    </row>
    <row r="113" spans="1:185" x14ac:dyDescent="0.3">
      <c r="A113" s="85"/>
      <c r="B113" s="86"/>
      <c r="C113" s="86"/>
      <c r="D113" s="87"/>
      <c r="E113" s="86"/>
      <c r="F113" s="86"/>
      <c r="G113" s="257">
        <f t="shared" si="13"/>
        <v>0</v>
      </c>
      <c r="H113" s="257">
        <f t="shared" si="14"/>
        <v>0</v>
      </c>
      <c r="I113" s="257">
        <f t="shared" si="15"/>
        <v>0</v>
      </c>
      <c r="J113" s="259"/>
      <c r="K113" s="259"/>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260"/>
      <c r="FH113" s="260"/>
      <c r="FI113" s="260"/>
      <c r="FJ113" s="260"/>
      <c r="FK113" s="260"/>
      <c r="FL113" s="260"/>
      <c r="FM113" s="260"/>
      <c r="FN113" s="260"/>
      <c r="FO113" s="260"/>
      <c r="FP113" s="260"/>
      <c r="FQ113" s="260"/>
      <c r="FR113" s="260"/>
      <c r="FS113" s="260"/>
      <c r="FT113" s="260"/>
      <c r="FU113" s="260"/>
      <c r="FV113" s="260"/>
      <c r="FW113" s="260"/>
      <c r="FX113" s="260"/>
      <c r="FY113" s="260"/>
      <c r="FZ113" s="260"/>
      <c r="GA113" s="260"/>
      <c r="GB113" s="260"/>
      <c r="GC113" s="260"/>
    </row>
    <row r="114" spans="1:185" x14ac:dyDescent="0.3">
      <c r="A114" s="85"/>
      <c r="B114" s="86"/>
      <c r="C114" s="86"/>
      <c r="D114" s="87"/>
      <c r="E114" s="86"/>
      <c r="F114" s="86"/>
      <c r="G114" s="257">
        <f t="shared" si="13"/>
        <v>0</v>
      </c>
      <c r="H114" s="257">
        <f t="shared" si="14"/>
        <v>0</v>
      </c>
      <c r="I114" s="257">
        <f t="shared" si="15"/>
        <v>0</v>
      </c>
      <c r="J114" s="259"/>
      <c r="K114" s="259"/>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260"/>
      <c r="FH114" s="260"/>
      <c r="FI114" s="260"/>
      <c r="FJ114" s="260"/>
      <c r="FK114" s="260"/>
      <c r="FL114" s="260"/>
      <c r="FM114" s="260"/>
      <c r="FN114" s="260"/>
      <c r="FO114" s="260"/>
      <c r="FP114" s="260"/>
      <c r="FQ114" s="260"/>
      <c r="FR114" s="260"/>
      <c r="FS114" s="260"/>
      <c r="FT114" s="260"/>
      <c r="FU114" s="260"/>
      <c r="FV114" s="260"/>
      <c r="FW114" s="260"/>
      <c r="FX114" s="260"/>
      <c r="FY114" s="260"/>
      <c r="FZ114" s="260"/>
      <c r="GA114" s="260"/>
      <c r="GB114" s="260"/>
      <c r="GC114" s="260"/>
    </row>
    <row r="115" spans="1:185" x14ac:dyDescent="0.3">
      <c r="A115" s="85"/>
      <c r="B115" s="86"/>
      <c r="C115" s="86"/>
      <c r="D115" s="87"/>
      <c r="E115" s="86"/>
      <c r="F115" s="86"/>
      <c r="G115" s="257">
        <f t="shared" si="13"/>
        <v>0</v>
      </c>
      <c r="H115" s="257">
        <f t="shared" si="14"/>
        <v>0</v>
      </c>
      <c r="I115" s="257">
        <f t="shared" si="15"/>
        <v>0</v>
      </c>
      <c r="J115" s="259"/>
      <c r="K115" s="259"/>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260"/>
      <c r="FH115" s="260"/>
      <c r="FI115" s="260"/>
      <c r="FJ115" s="260"/>
      <c r="FK115" s="260"/>
      <c r="FL115" s="260"/>
      <c r="FM115" s="260"/>
      <c r="FN115" s="260"/>
      <c r="FO115" s="260"/>
      <c r="FP115" s="260"/>
      <c r="FQ115" s="260"/>
      <c r="FR115" s="260"/>
      <c r="FS115" s="260"/>
      <c r="FT115" s="260"/>
      <c r="FU115" s="260"/>
      <c r="FV115" s="260"/>
      <c r="FW115" s="260"/>
      <c r="FX115" s="260"/>
      <c r="FY115" s="260"/>
      <c r="FZ115" s="260"/>
      <c r="GA115" s="260"/>
      <c r="GB115" s="260"/>
      <c r="GC115" s="260"/>
    </row>
    <row r="116" spans="1:185" x14ac:dyDescent="0.3">
      <c r="A116" s="85"/>
      <c r="B116" s="86"/>
      <c r="C116" s="86"/>
      <c r="D116" s="87"/>
      <c r="E116" s="86"/>
      <c r="F116" s="86"/>
      <c r="G116" s="257">
        <f t="shared" si="13"/>
        <v>0</v>
      </c>
      <c r="H116" s="257">
        <f t="shared" si="14"/>
        <v>0</v>
      </c>
      <c r="I116" s="257">
        <f t="shared" si="15"/>
        <v>0</v>
      </c>
      <c r="J116" s="259"/>
      <c r="K116" s="259"/>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260"/>
      <c r="FH116" s="260"/>
      <c r="FI116" s="260"/>
      <c r="FJ116" s="260"/>
      <c r="FK116" s="260"/>
      <c r="FL116" s="260"/>
      <c r="FM116" s="260"/>
      <c r="FN116" s="260"/>
      <c r="FO116" s="260"/>
      <c r="FP116" s="260"/>
      <c r="FQ116" s="260"/>
      <c r="FR116" s="260"/>
      <c r="FS116" s="260"/>
      <c r="FT116" s="260"/>
      <c r="FU116" s="260"/>
      <c r="FV116" s="260"/>
      <c r="FW116" s="260"/>
      <c r="FX116" s="260"/>
      <c r="FY116" s="260"/>
      <c r="FZ116" s="260"/>
      <c r="GA116" s="260"/>
      <c r="GB116" s="260"/>
      <c r="GC116" s="260"/>
    </row>
    <row r="117" spans="1:185" x14ac:dyDescent="0.3">
      <c r="A117" s="85"/>
      <c r="B117" s="86"/>
      <c r="C117" s="86"/>
      <c r="D117" s="87"/>
      <c r="E117" s="86"/>
      <c r="F117" s="86"/>
      <c r="G117" s="257">
        <f t="shared" si="13"/>
        <v>0</v>
      </c>
      <c r="H117" s="257">
        <f t="shared" si="14"/>
        <v>0</v>
      </c>
      <c r="I117" s="257">
        <f t="shared" si="15"/>
        <v>0</v>
      </c>
      <c r="J117" s="259"/>
      <c r="K117" s="259"/>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260"/>
      <c r="FH117" s="260"/>
      <c r="FI117" s="260"/>
      <c r="FJ117" s="260"/>
      <c r="FK117" s="260"/>
      <c r="FL117" s="260"/>
      <c r="FM117" s="260"/>
      <c r="FN117" s="260"/>
      <c r="FO117" s="260"/>
      <c r="FP117" s="260"/>
      <c r="FQ117" s="260"/>
      <c r="FR117" s="260"/>
      <c r="FS117" s="260"/>
      <c r="FT117" s="260"/>
      <c r="FU117" s="260"/>
      <c r="FV117" s="260"/>
      <c r="FW117" s="260"/>
      <c r="FX117" s="260"/>
      <c r="FY117" s="260"/>
      <c r="FZ117" s="260"/>
      <c r="GA117" s="260"/>
      <c r="GB117" s="260"/>
      <c r="GC117" s="260"/>
    </row>
    <row r="118" spans="1:185" x14ac:dyDescent="0.3">
      <c r="A118" s="85"/>
      <c r="B118" s="86"/>
      <c r="C118" s="86"/>
      <c r="D118" s="87"/>
      <c r="E118" s="86"/>
      <c r="F118" s="86"/>
      <c r="G118" s="257">
        <f t="shared" si="13"/>
        <v>0</v>
      </c>
      <c r="H118" s="257">
        <f t="shared" si="14"/>
        <v>0</v>
      </c>
      <c r="I118" s="257">
        <f t="shared" si="15"/>
        <v>0</v>
      </c>
      <c r="J118" s="259"/>
      <c r="K118" s="259"/>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260"/>
      <c r="FH118" s="260"/>
      <c r="FI118" s="260"/>
      <c r="FJ118" s="260"/>
      <c r="FK118" s="260"/>
      <c r="FL118" s="260"/>
      <c r="FM118" s="260"/>
      <c r="FN118" s="260"/>
      <c r="FO118" s="260"/>
      <c r="FP118" s="260"/>
      <c r="FQ118" s="260"/>
      <c r="FR118" s="260"/>
      <c r="FS118" s="260"/>
      <c r="FT118" s="260"/>
      <c r="FU118" s="260"/>
      <c r="FV118" s="260"/>
      <c r="FW118" s="260"/>
      <c r="FX118" s="260"/>
      <c r="FY118" s="260"/>
      <c r="FZ118" s="260"/>
      <c r="GA118" s="260"/>
      <c r="GB118" s="260"/>
      <c r="GC118" s="260"/>
    </row>
    <row r="119" spans="1:185" x14ac:dyDescent="0.3">
      <c r="A119" s="85"/>
      <c r="B119" s="86"/>
      <c r="C119" s="86"/>
      <c r="D119" s="87"/>
      <c r="E119" s="86"/>
      <c r="F119" s="86"/>
      <c r="G119" s="257">
        <f t="shared" si="13"/>
        <v>0</v>
      </c>
      <c r="H119" s="257">
        <f t="shared" si="14"/>
        <v>0</v>
      </c>
      <c r="I119" s="257">
        <f t="shared" si="15"/>
        <v>0</v>
      </c>
      <c r="J119" s="259"/>
      <c r="K119" s="259"/>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260"/>
      <c r="FH119" s="260"/>
      <c r="FI119" s="260"/>
      <c r="FJ119" s="260"/>
      <c r="FK119" s="260"/>
      <c r="FL119" s="260"/>
      <c r="FM119" s="260"/>
      <c r="FN119" s="260"/>
      <c r="FO119" s="260"/>
      <c r="FP119" s="260"/>
      <c r="FQ119" s="260"/>
      <c r="FR119" s="260"/>
      <c r="FS119" s="260"/>
      <c r="FT119" s="260"/>
      <c r="FU119" s="260"/>
      <c r="FV119" s="260"/>
      <c r="FW119" s="260"/>
      <c r="FX119" s="260"/>
      <c r="FY119" s="260"/>
      <c r="FZ119" s="260"/>
      <c r="GA119" s="260"/>
      <c r="GB119" s="260"/>
      <c r="GC119" s="260"/>
    </row>
    <row r="120" spans="1:185" x14ac:dyDescent="0.3">
      <c r="A120" s="85"/>
      <c r="B120" s="86"/>
      <c r="C120" s="86"/>
      <c r="D120" s="87"/>
      <c r="E120" s="86"/>
      <c r="F120" s="86"/>
      <c r="G120" s="257">
        <f t="shared" si="13"/>
        <v>0</v>
      </c>
      <c r="H120" s="257">
        <f t="shared" si="14"/>
        <v>0</v>
      </c>
      <c r="I120" s="257">
        <f t="shared" si="15"/>
        <v>0</v>
      </c>
      <c r="J120" s="259"/>
      <c r="K120" s="259"/>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260"/>
      <c r="FH120" s="260"/>
      <c r="FI120" s="260"/>
      <c r="FJ120" s="260"/>
      <c r="FK120" s="260"/>
      <c r="FL120" s="260"/>
      <c r="FM120" s="260"/>
      <c r="FN120" s="260"/>
      <c r="FO120" s="260"/>
      <c r="FP120" s="260"/>
      <c r="FQ120" s="260"/>
      <c r="FR120" s="260"/>
      <c r="FS120" s="260"/>
      <c r="FT120" s="260"/>
      <c r="FU120" s="260"/>
      <c r="FV120" s="260"/>
      <c r="FW120" s="260"/>
      <c r="FX120" s="260"/>
      <c r="FY120" s="260"/>
      <c r="FZ120" s="260"/>
      <c r="GA120" s="260"/>
      <c r="GB120" s="260"/>
      <c r="GC120" s="260"/>
    </row>
    <row r="121" spans="1:185" x14ac:dyDescent="0.3">
      <c r="A121" s="85"/>
      <c r="B121" s="86"/>
      <c r="C121" s="86"/>
      <c r="D121" s="87"/>
      <c r="E121" s="86"/>
      <c r="F121" s="86"/>
      <c r="G121" s="257">
        <f t="shared" si="13"/>
        <v>0</v>
      </c>
      <c r="H121" s="257">
        <f t="shared" si="14"/>
        <v>0</v>
      </c>
      <c r="I121" s="257">
        <f t="shared" si="15"/>
        <v>0</v>
      </c>
      <c r="J121" s="259"/>
      <c r="K121" s="259"/>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260"/>
      <c r="FH121" s="260"/>
      <c r="FI121" s="260"/>
      <c r="FJ121" s="260"/>
      <c r="FK121" s="260"/>
      <c r="FL121" s="260"/>
      <c r="FM121" s="260"/>
      <c r="FN121" s="260"/>
      <c r="FO121" s="260"/>
      <c r="FP121" s="260"/>
      <c r="FQ121" s="260"/>
      <c r="FR121" s="260"/>
      <c r="FS121" s="260"/>
      <c r="FT121" s="260"/>
      <c r="FU121" s="260"/>
      <c r="FV121" s="260"/>
      <c r="FW121" s="260"/>
      <c r="FX121" s="260"/>
      <c r="FY121" s="260"/>
      <c r="FZ121" s="260"/>
      <c r="GA121" s="260"/>
      <c r="GB121" s="260"/>
      <c r="GC121" s="260"/>
    </row>
    <row r="122" spans="1:185" x14ac:dyDescent="0.3">
      <c r="A122" s="85"/>
      <c r="B122" s="86"/>
      <c r="C122" s="86"/>
      <c r="D122" s="87"/>
      <c r="E122" s="86"/>
      <c r="F122" s="86"/>
      <c r="G122" s="257">
        <f t="shared" si="13"/>
        <v>0</v>
      </c>
      <c r="H122" s="257">
        <f t="shared" si="14"/>
        <v>0</v>
      </c>
      <c r="I122" s="257">
        <f t="shared" si="15"/>
        <v>0</v>
      </c>
      <c r="J122" s="259"/>
      <c r="K122" s="259"/>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260"/>
      <c r="FH122" s="260"/>
      <c r="FI122" s="260"/>
      <c r="FJ122" s="260"/>
      <c r="FK122" s="260"/>
      <c r="FL122" s="260"/>
      <c r="FM122" s="260"/>
      <c r="FN122" s="260"/>
      <c r="FO122" s="260"/>
      <c r="FP122" s="260"/>
      <c r="FQ122" s="260"/>
      <c r="FR122" s="260"/>
      <c r="FS122" s="260"/>
      <c r="FT122" s="260"/>
      <c r="FU122" s="260"/>
      <c r="FV122" s="260"/>
      <c r="FW122" s="260"/>
      <c r="FX122" s="260"/>
      <c r="FY122" s="260"/>
      <c r="FZ122" s="260"/>
      <c r="GA122" s="260"/>
      <c r="GB122" s="260"/>
      <c r="GC122" s="260"/>
    </row>
    <row r="123" spans="1:185" x14ac:dyDescent="0.3">
      <c r="A123" s="85"/>
      <c r="B123" s="86"/>
      <c r="C123" s="86"/>
      <c r="D123" s="87"/>
      <c r="E123" s="86"/>
      <c r="F123" s="86"/>
      <c r="G123" s="257">
        <f t="shared" si="13"/>
        <v>0</v>
      </c>
      <c r="H123" s="257">
        <f t="shared" si="14"/>
        <v>0</v>
      </c>
      <c r="I123" s="257">
        <f t="shared" si="15"/>
        <v>0</v>
      </c>
      <c r="J123" s="259"/>
      <c r="K123" s="259"/>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260"/>
      <c r="FH123" s="260"/>
      <c r="FI123" s="260"/>
      <c r="FJ123" s="260"/>
      <c r="FK123" s="260"/>
      <c r="FL123" s="260"/>
      <c r="FM123" s="260"/>
      <c r="FN123" s="260"/>
      <c r="FO123" s="260"/>
      <c r="FP123" s="260"/>
      <c r="FQ123" s="260"/>
      <c r="FR123" s="260"/>
      <c r="FS123" s="260"/>
      <c r="FT123" s="260"/>
      <c r="FU123" s="260"/>
      <c r="FV123" s="260"/>
      <c r="FW123" s="260"/>
      <c r="FX123" s="260"/>
      <c r="FY123" s="260"/>
      <c r="FZ123" s="260"/>
      <c r="GA123" s="260"/>
      <c r="GB123" s="260"/>
      <c r="GC123" s="260"/>
    </row>
    <row r="124" spans="1:185" x14ac:dyDescent="0.3">
      <c r="A124" s="85"/>
      <c r="B124" s="86"/>
      <c r="C124" s="86"/>
      <c r="D124" s="87"/>
      <c r="E124" s="86"/>
      <c r="F124" s="86"/>
      <c r="G124" s="257">
        <f t="shared" si="13"/>
        <v>0</v>
      </c>
      <c r="H124" s="257">
        <f t="shared" si="14"/>
        <v>0</v>
      </c>
      <c r="I124" s="257">
        <f t="shared" si="15"/>
        <v>0</v>
      </c>
      <c r="J124" s="259"/>
      <c r="K124" s="259"/>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260"/>
      <c r="FH124" s="260"/>
      <c r="FI124" s="260"/>
      <c r="FJ124" s="260"/>
      <c r="FK124" s="260"/>
      <c r="FL124" s="260"/>
      <c r="FM124" s="260"/>
      <c r="FN124" s="260"/>
      <c r="FO124" s="260"/>
      <c r="FP124" s="260"/>
      <c r="FQ124" s="260"/>
      <c r="FR124" s="260"/>
      <c r="FS124" s="260"/>
      <c r="FT124" s="260"/>
      <c r="FU124" s="260"/>
      <c r="FV124" s="260"/>
      <c r="FW124" s="260"/>
      <c r="FX124" s="260"/>
      <c r="FY124" s="260"/>
      <c r="FZ124" s="260"/>
      <c r="GA124" s="260"/>
      <c r="GB124" s="260"/>
      <c r="GC124" s="260"/>
    </row>
    <row r="125" spans="1:185" x14ac:dyDescent="0.3">
      <c r="A125" s="85"/>
      <c r="B125" s="86"/>
      <c r="C125" s="86"/>
      <c r="D125" s="87"/>
      <c r="E125" s="86"/>
      <c r="F125" s="86"/>
      <c r="G125" s="257">
        <f t="shared" si="13"/>
        <v>0</v>
      </c>
      <c r="H125" s="257">
        <f t="shared" si="14"/>
        <v>0</v>
      </c>
      <c r="I125" s="257">
        <f t="shared" si="15"/>
        <v>0</v>
      </c>
      <c r="J125" s="259"/>
      <c r="K125" s="259"/>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260"/>
      <c r="FH125" s="260"/>
      <c r="FI125" s="260"/>
      <c r="FJ125" s="260"/>
      <c r="FK125" s="260"/>
      <c r="FL125" s="260"/>
      <c r="FM125" s="260"/>
      <c r="FN125" s="260"/>
      <c r="FO125" s="260"/>
      <c r="FP125" s="260"/>
      <c r="FQ125" s="260"/>
      <c r="FR125" s="260"/>
      <c r="FS125" s="260"/>
      <c r="FT125" s="260"/>
      <c r="FU125" s="260"/>
      <c r="FV125" s="260"/>
      <c r="FW125" s="260"/>
      <c r="FX125" s="260"/>
      <c r="FY125" s="260"/>
      <c r="FZ125" s="260"/>
      <c r="GA125" s="260"/>
      <c r="GB125" s="260"/>
      <c r="GC125" s="260"/>
    </row>
    <row r="126" spans="1:185" x14ac:dyDescent="0.3">
      <c r="A126" s="85"/>
      <c r="B126" s="86"/>
      <c r="C126" s="86"/>
      <c r="D126" s="87"/>
      <c r="E126" s="86"/>
      <c r="F126" s="86"/>
      <c r="G126" s="257">
        <f t="shared" si="13"/>
        <v>0</v>
      </c>
      <c r="H126" s="257">
        <f t="shared" si="14"/>
        <v>0</v>
      </c>
      <c r="I126" s="257">
        <f t="shared" si="15"/>
        <v>0</v>
      </c>
      <c r="J126" s="259"/>
      <c r="K126" s="259"/>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260"/>
      <c r="FH126" s="260"/>
      <c r="FI126" s="260"/>
      <c r="FJ126" s="260"/>
      <c r="FK126" s="260"/>
      <c r="FL126" s="260"/>
      <c r="FM126" s="260"/>
      <c r="FN126" s="260"/>
      <c r="FO126" s="260"/>
      <c r="FP126" s="260"/>
      <c r="FQ126" s="260"/>
      <c r="FR126" s="260"/>
      <c r="FS126" s="260"/>
      <c r="FT126" s="260"/>
      <c r="FU126" s="260"/>
      <c r="FV126" s="260"/>
      <c r="FW126" s="260"/>
      <c r="FX126" s="260"/>
      <c r="FY126" s="260"/>
      <c r="FZ126" s="260"/>
      <c r="GA126" s="260"/>
      <c r="GB126" s="260"/>
      <c r="GC126" s="260"/>
    </row>
    <row r="127" spans="1:185" x14ac:dyDescent="0.3">
      <c r="A127" s="85"/>
      <c r="B127" s="86"/>
      <c r="C127" s="86"/>
      <c r="D127" s="87"/>
      <c r="E127" s="86"/>
      <c r="F127" s="86"/>
      <c r="G127" s="257">
        <f t="shared" si="13"/>
        <v>0</v>
      </c>
      <c r="H127" s="257">
        <f t="shared" si="14"/>
        <v>0</v>
      </c>
      <c r="I127" s="257">
        <f t="shared" si="15"/>
        <v>0</v>
      </c>
      <c r="J127" s="259"/>
      <c r="K127" s="259"/>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260"/>
      <c r="FH127" s="260"/>
      <c r="FI127" s="260"/>
      <c r="FJ127" s="260"/>
      <c r="FK127" s="260"/>
      <c r="FL127" s="260"/>
      <c r="FM127" s="260"/>
      <c r="FN127" s="260"/>
      <c r="FO127" s="260"/>
      <c r="FP127" s="260"/>
      <c r="FQ127" s="260"/>
      <c r="FR127" s="260"/>
      <c r="FS127" s="260"/>
      <c r="FT127" s="260"/>
      <c r="FU127" s="260"/>
      <c r="FV127" s="260"/>
      <c r="FW127" s="260"/>
      <c r="FX127" s="260"/>
      <c r="FY127" s="260"/>
      <c r="FZ127" s="260"/>
      <c r="GA127" s="260"/>
      <c r="GB127" s="260"/>
      <c r="GC127" s="260"/>
    </row>
    <row r="128" spans="1:185" x14ac:dyDescent="0.3">
      <c r="A128" s="85"/>
      <c r="B128" s="86"/>
      <c r="C128" s="86"/>
      <c r="D128" s="87"/>
      <c r="E128" s="86"/>
      <c r="F128" s="86"/>
      <c r="G128" s="257">
        <f t="shared" si="13"/>
        <v>0</v>
      </c>
      <c r="H128" s="257">
        <f t="shared" si="14"/>
        <v>0</v>
      </c>
      <c r="I128" s="257">
        <f t="shared" si="15"/>
        <v>0</v>
      </c>
      <c r="J128" s="259"/>
      <c r="K128" s="259"/>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260"/>
      <c r="FH128" s="260"/>
      <c r="FI128" s="260"/>
      <c r="FJ128" s="260"/>
      <c r="FK128" s="260"/>
      <c r="FL128" s="260"/>
      <c r="FM128" s="260"/>
      <c r="FN128" s="260"/>
      <c r="FO128" s="260"/>
      <c r="FP128" s="260"/>
      <c r="FQ128" s="260"/>
      <c r="FR128" s="260"/>
      <c r="FS128" s="260"/>
      <c r="FT128" s="260"/>
      <c r="FU128" s="260"/>
      <c r="FV128" s="260"/>
      <c r="FW128" s="260"/>
      <c r="FX128" s="260"/>
      <c r="FY128" s="260"/>
      <c r="FZ128" s="260"/>
      <c r="GA128" s="260"/>
      <c r="GB128" s="260"/>
      <c r="GC128" s="260"/>
    </row>
    <row r="129" spans="1:185" x14ac:dyDescent="0.3">
      <c r="A129" s="85"/>
      <c r="B129" s="86"/>
      <c r="C129" s="86"/>
      <c r="D129" s="87"/>
      <c r="E129" s="86"/>
      <c r="F129" s="86"/>
      <c r="G129" s="257">
        <f t="shared" si="13"/>
        <v>0</v>
      </c>
      <c r="H129" s="257">
        <f t="shared" si="14"/>
        <v>0</v>
      </c>
      <c r="I129" s="257">
        <f t="shared" si="15"/>
        <v>0</v>
      </c>
      <c r="J129" s="259"/>
      <c r="K129" s="259"/>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260"/>
      <c r="FH129" s="260"/>
      <c r="FI129" s="260"/>
      <c r="FJ129" s="260"/>
      <c r="FK129" s="260"/>
      <c r="FL129" s="260"/>
      <c r="FM129" s="260"/>
      <c r="FN129" s="260"/>
      <c r="FO129" s="260"/>
      <c r="FP129" s="260"/>
      <c r="FQ129" s="260"/>
      <c r="FR129" s="260"/>
      <c r="FS129" s="260"/>
      <c r="FT129" s="260"/>
      <c r="FU129" s="260"/>
      <c r="FV129" s="260"/>
      <c r="FW129" s="260"/>
      <c r="FX129" s="260"/>
      <c r="FY129" s="260"/>
      <c r="FZ129" s="260"/>
      <c r="GA129" s="260"/>
      <c r="GB129" s="260"/>
      <c r="GC129" s="260"/>
    </row>
    <row r="130" spans="1:185" x14ac:dyDescent="0.3">
      <c r="A130" s="85"/>
      <c r="B130" s="86"/>
      <c r="C130" s="86"/>
      <c r="D130" s="87"/>
      <c r="E130" s="86"/>
      <c r="F130" s="86"/>
      <c r="G130" s="257">
        <f t="shared" si="13"/>
        <v>0</v>
      </c>
      <c r="H130" s="257">
        <f t="shared" si="14"/>
        <v>0</v>
      </c>
      <c r="I130" s="257">
        <f t="shared" si="15"/>
        <v>0</v>
      </c>
      <c r="J130" s="259"/>
      <c r="K130" s="259"/>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260"/>
      <c r="FH130" s="260"/>
      <c r="FI130" s="260"/>
      <c r="FJ130" s="260"/>
      <c r="FK130" s="260"/>
      <c r="FL130" s="260"/>
      <c r="FM130" s="260"/>
      <c r="FN130" s="260"/>
      <c r="FO130" s="260"/>
      <c r="FP130" s="260"/>
      <c r="FQ130" s="260"/>
      <c r="FR130" s="260"/>
      <c r="FS130" s="260"/>
      <c r="FT130" s="260"/>
      <c r="FU130" s="260"/>
      <c r="FV130" s="260"/>
      <c r="FW130" s="260"/>
      <c r="FX130" s="260"/>
      <c r="FY130" s="260"/>
      <c r="FZ130" s="260"/>
      <c r="GA130" s="260"/>
      <c r="GB130" s="260"/>
      <c r="GC130" s="260"/>
    </row>
    <row r="131" spans="1:185" x14ac:dyDescent="0.3">
      <c r="A131" s="85"/>
      <c r="B131" s="86"/>
      <c r="C131" s="86"/>
      <c r="D131" s="87"/>
      <c r="E131" s="86"/>
      <c r="F131" s="86"/>
      <c r="G131" s="257">
        <f t="shared" si="13"/>
        <v>0</v>
      </c>
      <c r="H131" s="257">
        <f t="shared" si="14"/>
        <v>0</v>
      </c>
      <c r="I131" s="257">
        <f t="shared" si="15"/>
        <v>0</v>
      </c>
      <c r="J131" s="259"/>
      <c r="K131" s="259"/>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260"/>
      <c r="FH131" s="260"/>
      <c r="FI131" s="260"/>
      <c r="FJ131" s="260"/>
      <c r="FK131" s="260"/>
      <c r="FL131" s="260"/>
      <c r="FM131" s="260"/>
      <c r="FN131" s="260"/>
      <c r="FO131" s="260"/>
      <c r="FP131" s="260"/>
      <c r="FQ131" s="260"/>
      <c r="FR131" s="260"/>
      <c r="FS131" s="260"/>
      <c r="FT131" s="260"/>
      <c r="FU131" s="260"/>
      <c r="FV131" s="260"/>
      <c r="FW131" s="260"/>
      <c r="FX131" s="260"/>
      <c r="FY131" s="260"/>
      <c r="FZ131" s="260"/>
      <c r="GA131" s="260"/>
      <c r="GB131" s="260"/>
      <c r="GC131" s="260"/>
    </row>
    <row r="132" spans="1:185" x14ac:dyDescent="0.3">
      <c r="A132" s="85"/>
      <c r="B132" s="86"/>
      <c r="C132" s="86"/>
      <c r="D132" s="87"/>
      <c r="E132" s="86"/>
      <c r="F132" s="86"/>
      <c r="G132" s="257">
        <f t="shared" si="13"/>
        <v>0</v>
      </c>
      <c r="H132" s="257">
        <f t="shared" si="14"/>
        <v>0</v>
      </c>
      <c r="I132" s="257">
        <f t="shared" si="15"/>
        <v>0</v>
      </c>
      <c r="J132" s="259"/>
      <c r="K132" s="259"/>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260"/>
      <c r="FH132" s="260"/>
      <c r="FI132" s="260"/>
      <c r="FJ132" s="260"/>
      <c r="FK132" s="260"/>
      <c r="FL132" s="260"/>
      <c r="FM132" s="260"/>
      <c r="FN132" s="260"/>
      <c r="FO132" s="260"/>
      <c r="FP132" s="260"/>
      <c r="FQ132" s="260"/>
      <c r="FR132" s="260"/>
      <c r="FS132" s="260"/>
      <c r="FT132" s="260"/>
      <c r="FU132" s="260"/>
      <c r="FV132" s="260"/>
      <c r="FW132" s="260"/>
      <c r="FX132" s="260"/>
      <c r="FY132" s="260"/>
      <c r="FZ132" s="260"/>
      <c r="GA132" s="260"/>
      <c r="GB132" s="260"/>
      <c r="GC132" s="260"/>
    </row>
    <row r="133" spans="1:185" x14ac:dyDescent="0.3">
      <c r="A133" s="85"/>
      <c r="B133" s="86"/>
      <c r="C133" s="86"/>
      <c r="D133" s="87"/>
      <c r="E133" s="86"/>
      <c r="F133" s="86"/>
      <c r="G133" s="257">
        <f t="shared" si="13"/>
        <v>0</v>
      </c>
      <c r="H133" s="257">
        <f t="shared" si="14"/>
        <v>0</v>
      </c>
      <c r="I133" s="257">
        <f t="shared" si="15"/>
        <v>0</v>
      </c>
      <c r="J133" s="259"/>
      <c r="K133" s="259"/>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260"/>
      <c r="FH133" s="260"/>
      <c r="FI133" s="260"/>
      <c r="FJ133" s="260"/>
      <c r="FK133" s="260"/>
      <c r="FL133" s="260"/>
      <c r="FM133" s="260"/>
      <c r="FN133" s="260"/>
      <c r="FO133" s="260"/>
      <c r="FP133" s="260"/>
      <c r="FQ133" s="260"/>
      <c r="FR133" s="260"/>
      <c r="FS133" s="260"/>
      <c r="FT133" s="260"/>
      <c r="FU133" s="260"/>
      <c r="FV133" s="260"/>
      <c r="FW133" s="260"/>
      <c r="FX133" s="260"/>
      <c r="FY133" s="260"/>
      <c r="FZ133" s="260"/>
      <c r="GA133" s="260"/>
      <c r="GB133" s="260"/>
      <c r="GC133" s="260"/>
    </row>
    <row r="134" spans="1:185" x14ac:dyDescent="0.3">
      <c r="A134" s="85"/>
      <c r="B134" s="86"/>
      <c r="C134" s="86"/>
      <c r="D134" s="87"/>
      <c r="E134" s="86"/>
      <c r="F134" s="86"/>
      <c r="G134" s="257">
        <f t="shared" si="13"/>
        <v>0</v>
      </c>
      <c r="H134" s="257">
        <f t="shared" si="14"/>
        <v>0</v>
      </c>
      <c r="I134" s="257">
        <f t="shared" si="15"/>
        <v>0</v>
      </c>
      <c r="J134" s="259"/>
      <c r="K134" s="259"/>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260"/>
      <c r="FH134" s="260"/>
      <c r="FI134" s="260"/>
      <c r="FJ134" s="260"/>
      <c r="FK134" s="260"/>
      <c r="FL134" s="260"/>
      <c r="FM134" s="260"/>
      <c r="FN134" s="260"/>
      <c r="FO134" s="260"/>
      <c r="FP134" s="260"/>
      <c r="FQ134" s="260"/>
      <c r="FR134" s="260"/>
      <c r="FS134" s="260"/>
      <c r="FT134" s="260"/>
      <c r="FU134" s="260"/>
      <c r="FV134" s="260"/>
      <c r="FW134" s="260"/>
      <c r="FX134" s="260"/>
      <c r="FY134" s="260"/>
      <c r="FZ134" s="260"/>
      <c r="GA134" s="260"/>
      <c r="GB134" s="260"/>
      <c r="GC134" s="260"/>
    </row>
    <row r="135" spans="1:185" x14ac:dyDescent="0.3">
      <c r="A135" s="85"/>
      <c r="B135" s="86"/>
      <c r="C135" s="86"/>
      <c r="D135" s="87"/>
      <c r="E135" s="86"/>
      <c r="F135" s="86"/>
      <c r="G135" s="257">
        <f t="shared" si="13"/>
        <v>0</v>
      </c>
      <c r="H135" s="257">
        <f t="shared" si="14"/>
        <v>0</v>
      </c>
      <c r="I135" s="257">
        <f t="shared" si="15"/>
        <v>0</v>
      </c>
      <c r="J135" s="259"/>
      <c r="K135" s="259"/>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260"/>
      <c r="FH135" s="260"/>
      <c r="FI135" s="260"/>
      <c r="FJ135" s="260"/>
      <c r="FK135" s="260"/>
      <c r="FL135" s="260"/>
      <c r="FM135" s="260"/>
      <c r="FN135" s="260"/>
      <c r="FO135" s="260"/>
      <c r="FP135" s="260"/>
      <c r="FQ135" s="260"/>
      <c r="FR135" s="260"/>
      <c r="FS135" s="260"/>
      <c r="FT135" s="260"/>
      <c r="FU135" s="260"/>
      <c r="FV135" s="260"/>
      <c r="FW135" s="260"/>
      <c r="FX135" s="260"/>
      <c r="FY135" s="260"/>
      <c r="FZ135" s="260"/>
      <c r="GA135" s="260"/>
      <c r="GB135" s="260"/>
      <c r="GC135" s="260"/>
    </row>
    <row r="136" spans="1:185" x14ac:dyDescent="0.3">
      <c r="A136" s="85"/>
      <c r="B136" s="86"/>
      <c r="C136" s="86"/>
      <c r="D136" s="87"/>
      <c r="E136" s="86"/>
      <c r="F136" s="86"/>
      <c r="G136" s="257">
        <f t="shared" si="13"/>
        <v>0</v>
      </c>
      <c r="H136" s="257">
        <f t="shared" si="14"/>
        <v>0</v>
      </c>
      <c r="I136" s="257">
        <f t="shared" si="15"/>
        <v>0</v>
      </c>
      <c r="J136" s="259"/>
      <c r="K136" s="259"/>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260"/>
      <c r="FH136" s="260"/>
      <c r="FI136" s="260"/>
      <c r="FJ136" s="260"/>
      <c r="FK136" s="260"/>
      <c r="FL136" s="260"/>
      <c r="FM136" s="260"/>
      <c r="FN136" s="260"/>
      <c r="FO136" s="260"/>
      <c r="FP136" s="260"/>
      <c r="FQ136" s="260"/>
      <c r="FR136" s="260"/>
      <c r="FS136" s="260"/>
      <c r="FT136" s="260"/>
      <c r="FU136" s="260"/>
      <c r="FV136" s="260"/>
      <c r="FW136" s="260"/>
      <c r="FX136" s="260"/>
      <c r="FY136" s="260"/>
      <c r="FZ136" s="260"/>
      <c r="GA136" s="260"/>
      <c r="GB136" s="260"/>
      <c r="GC136" s="260"/>
    </row>
    <row r="137" spans="1:185" x14ac:dyDescent="0.3">
      <c r="A137" s="85"/>
      <c r="B137" s="86"/>
      <c r="C137" s="86"/>
      <c r="D137" s="87"/>
      <c r="E137" s="86"/>
      <c r="F137" s="86"/>
      <c r="G137" s="257">
        <f t="shared" si="13"/>
        <v>0</v>
      </c>
      <c r="H137" s="257">
        <f t="shared" si="14"/>
        <v>0</v>
      </c>
      <c r="I137" s="257">
        <f t="shared" si="15"/>
        <v>0</v>
      </c>
      <c r="J137" s="259"/>
      <c r="K137" s="259"/>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260"/>
      <c r="FH137" s="260"/>
      <c r="FI137" s="260"/>
      <c r="FJ137" s="260"/>
      <c r="FK137" s="260"/>
      <c r="FL137" s="260"/>
      <c r="FM137" s="260"/>
      <c r="FN137" s="260"/>
      <c r="FO137" s="260"/>
      <c r="FP137" s="260"/>
      <c r="FQ137" s="260"/>
      <c r="FR137" s="260"/>
      <c r="FS137" s="260"/>
      <c r="FT137" s="260"/>
      <c r="FU137" s="260"/>
      <c r="FV137" s="260"/>
      <c r="FW137" s="260"/>
      <c r="FX137" s="260"/>
      <c r="FY137" s="260"/>
      <c r="FZ137" s="260"/>
      <c r="GA137" s="260"/>
      <c r="GB137" s="260"/>
      <c r="GC137" s="260"/>
    </row>
    <row r="138" spans="1:185" x14ac:dyDescent="0.3">
      <c r="A138" s="85"/>
      <c r="B138" s="86"/>
      <c r="C138" s="86"/>
      <c r="D138" s="87"/>
      <c r="E138" s="86"/>
      <c r="F138" s="86"/>
      <c r="G138" s="257">
        <f t="shared" ref="G138:G201" si="16">SUM(J138,L138,N138,O138,P138,T138,U138,V138,AN138,AP138,BA138,BC138,CO138,CQ138,CZ138,DB138,DK138,DM138,DP138,DR138,DY138,EA138,EK138,EM138,EV138,EX138,FG138,FI138,FR138,FT138)</f>
        <v>0</v>
      </c>
      <c r="H138" s="257">
        <f t="shared" ref="H138:H201" si="17">SUM(K138,M138,Q138,R138,S138,W138,X138,Y138,AO138,AQ138,AR138,AS138,AU138,AX138,BB138,BD138,BK138,BL138,CP138,CR138,CS138,CT138,CU138,CV138,DA138,DC138,DD138,DE138,DF138,DG138,,DL138,DN138,DQ138,DS138,DZ138,EB138,EC138,ED138,EE138,FC138,FH138,FJ138,FK138,FL138,FM138,FN138,FO138,FQ138,FS138,FU138,FV138,FW138,FX138,FY138,FZ138,GC138,EL138,EN138,EO138,EP138,EQ138,ET138,EW138,EY138,EZ138,FA138,FB138,FD138,AT138,AV138,AW138,BE138,BF138,BG138,BH138,FP138,ER138,DH138,DT138,DU138,DV138,DW138,EF138,EG138,EI138,EH138,ES138,FE138,Z138,AA138,AB138,AC138,AD138,AE138,AF138,AG138,AH138,AI138,AJ138,AK138,GA138,GB138)</f>
        <v>0</v>
      </c>
      <c r="I138" s="257">
        <f t="shared" ref="I138:I201" si="18">G138+H138</f>
        <v>0</v>
      </c>
      <c r="J138" s="259"/>
      <c r="K138" s="259"/>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260"/>
      <c r="FH138" s="260"/>
      <c r="FI138" s="260"/>
      <c r="FJ138" s="260"/>
      <c r="FK138" s="260"/>
      <c r="FL138" s="260"/>
      <c r="FM138" s="260"/>
      <c r="FN138" s="260"/>
      <c r="FO138" s="260"/>
      <c r="FP138" s="260"/>
      <c r="FQ138" s="260"/>
      <c r="FR138" s="260"/>
      <c r="FS138" s="260"/>
      <c r="FT138" s="260"/>
      <c r="FU138" s="260"/>
      <c r="FV138" s="260"/>
      <c r="FW138" s="260"/>
      <c r="FX138" s="260"/>
      <c r="FY138" s="260"/>
      <c r="FZ138" s="260"/>
      <c r="GA138" s="260"/>
      <c r="GB138" s="260"/>
      <c r="GC138" s="260"/>
    </row>
    <row r="139" spans="1:185" x14ac:dyDescent="0.3">
      <c r="A139" s="85"/>
      <c r="B139" s="86"/>
      <c r="C139" s="86"/>
      <c r="D139" s="87"/>
      <c r="E139" s="86"/>
      <c r="F139" s="86"/>
      <c r="G139" s="257">
        <f t="shared" si="16"/>
        <v>0</v>
      </c>
      <c r="H139" s="257">
        <f t="shared" si="17"/>
        <v>0</v>
      </c>
      <c r="I139" s="257">
        <f t="shared" si="18"/>
        <v>0</v>
      </c>
      <c r="J139" s="259"/>
      <c r="K139" s="259"/>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260"/>
      <c r="FH139" s="260"/>
      <c r="FI139" s="260"/>
      <c r="FJ139" s="260"/>
      <c r="FK139" s="260"/>
      <c r="FL139" s="260"/>
      <c r="FM139" s="260"/>
      <c r="FN139" s="260"/>
      <c r="FO139" s="260"/>
      <c r="FP139" s="260"/>
      <c r="FQ139" s="260"/>
      <c r="FR139" s="260"/>
      <c r="FS139" s="260"/>
      <c r="FT139" s="260"/>
      <c r="FU139" s="260"/>
      <c r="FV139" s="260"/>
      <c r="FW139" s="260"/>
      <c r="FX139" s="260"/>
      <c r="FY139" s="260"/>
      <c r="FZ139" s="260"/>
      <c r="GA139" s="260"/>
      <c r="GB139" s="260"/>
      <c r="GC139" s="260"/>
    </row>
    <row r="140" spans="1:185" x14ac:dyDescent="0.3">
      <c r="A140" s="85"/>
      <c r="B140" s="86"/>
      <c r="C140" s="86"/>
      <c r="D140" s="87"/>
      <c r="E140" s="86"/>
      <c r="F140" s="86"/>
      <c r="G140" s="257">
        <f t="shared" si="16"/>
        <v>0</v>
      </c>
      <c r="H140" s="257">
        <f t="shared" si="17"/>
        <v>0</v>
      </c>
      <c r="I140" s="257">
        <f t="shared" si="18"/>
        <v>0</v>
      </c>
      <c r="J140" s="259"/>
      <c r="K140" s="259"/>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260"/>
      <c r="FH140" s="260"/>
      <c r="FI140" s="260"/>
      <c r="FJ140" s="260"/>
      <c r="FK140" s="260"/>
      <c r="FL140" s="260"/>
      <c r="FM140" s="260"/>
      <c r="FN140" s="260"/>
      <c r="FO140" s="260"/>
      <c r="FP140" s="260"/>
      <c r="FQ140" s="260"/>
      <c r="FR140" s="260"/>
      <c r="FS140" s="260"/>
      <c r="FT140" s="260"/>
      <c r="FU140" s="260"/>
      <c r="FV140" s="260"/>
      <c r="FW140" s="260"/>
      <c r="FX140" s="260"/>
      <c r="FY140" s="260"/>
      <c r="FZ140" s="260"/>
      <c r="GA140" s="260"/>
      <c r="GB140" s="260"/>
      <c r="GC140" s="260"/>
    </row>
    <row r="141" spans="1:185" x14ac:dyDescent="0.3">
      <c r="A141" s="85"/>
      <c r="B141" s="86"/>
      <c r="C141" s="86"/>
      <c r="D141" s="87"/>
      <c r="E141" s="86"/>
      <c r="F141" s="86"/>
      <c r="G141" s="257">
        <f t="shared" si="16"/>
        <v>0</v>
      </c>
      <c r="H141" s="257">
        <f t="shared" si="17"/>
        <v>0</v>
      </c>
      <c r="I141" s="257">
        <f t="shared" si="18"/>
        <v>0</v>
      </c>
      <c r="J141" s="259"/>
      <c r="K141" s="259"/>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260"/>
      <c r="FH141" s="260"/>
      <c r="FI141" s="260"/>
      <c r="FJ141" s="260"/>
      <c r="FK141" s="260"/>
      <c r="FL141" s="260"/>
      <c r="FM141" s="260"/>
      <c r="FN141" s="260"/>
      <c r="FO141" s="260"/>
      <c r="FP141" s="260"/>
      <c r="FQ141" s="260"/>
      <c r="FR141" s="260"/>
      <c r="FS141" s="260"/>
      <c r="FT141" s="260"/>
      <c r="FU141" s="260"/>
      <c r="FV141" s="260"/>
      <c r="FW141" s="260"/>
      <c r="FX141" s="260"/>
      <c r="FY141" s="260"/>
      <c r="FZ141" s="260"/>
      <c r="GA141" s="260"/>
      <c r="GB141" s="260"/>
      <c r="GC141" s="260"/>
    </row>
    <row r="142" spans="1:185" x14ac:dyDescent="0.3">
      <c r="A142" s="85"/>
      <c r="B142" s="86"/>
      <c r="C142" s="86"/>
      <c r="D142" s="87"/>
      <c r="E142" s="86"/>
      <c r="F142" s="86"/>
      <c r="G142" s="257">
        <f t="shared" si="16"/>
        <v>0</v>
      </c>
      <c r="H142" s="257">
        <f t="shared" si="17"/>
        <v>0</v>
      </c>
      <c r="I142" s="257">
        <f t="shared" si="18"/>
        <v>0</v>
      </c>
      <c r="J142" s="259"/>
      <c r="K142" s="259"/>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260"/>
      <c r="FH142" s="260"/>
      <c r="FI142" s="260"/>
      <c r="FJ142" s="260"/>
      <c r="FK142" s="260"/>
      <c r="FL142" s="260"/>
      <c r="FM142" s="260"/>
      <c r="FN142" s="260"/>
      <c r="FO142" s="260"/>
      <c r="FP142" s="260"/>
      <c r="FQ142" s="260"/>
      <c r="FR142" s="260"/>
      <c r="FS142" s="260"/>
      <c r="FT142" s="260"/>
      <c r="FU142" s="260"/>
      <c r="FV142" s="260"/>
      <c r="FW142" s="260"/>
      <c r="FX142" s="260"/>
      <c r="FY142" s="260"/>
      <c r="FZ142" s="260"/>
      <c r="GA142" s="260"/>
      <c r="GB142" s="260"/>
      <c r="GC142" s="260"/>
    </row>
    <row r="143" spans="1:185" x14ac:dyDescent="0.3">
      <c r="A143" s="85"/>
      <c r="B143" s="86"/>
      <c r="C143" s="86"/>
      <c r="D143" s="87"/>
      <c r="E143" s="86"/>
      <c r="F143" s="86"/>
      <c r="G143" s="257">
        <f t="shared" si="16"/>
        <v>0</v>
      </c>
      <c r="H143" s="257">
        <f t="shared" si="17"/>
        <v>0</v>
      </c>
      <c r="I143" s="257">
        <f t="shared" si="18"/>
        <v>0</v>
      </c>
      <c r="J143" s="259"/>
      <c r="K143" s="259"/>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260"/>
      <c r="FH143" s="260"/>
      <c r="FI143" s="260"/>
      <c r="FJ143" s="260"/>
      <c r="FK143" s="260"/>
      <c r="FL143" s="260"/>
      <c r="FM143" s="260"/>
      <c r="FN143" s="260"/>
      <c r="FO143" s="260"/>
      <c r="FP143" s="260"/>
      <c r="FQ143" s="260"/>
      <c r="FR143" s="260"/>
      <c r="FS143" s="260"/>
      <c r="FT143" s="260"/>
      <c r="FU143" s="260"/>
      <c r="FV143" s="260"/>
      <c r="FW143" s="260"/>
      <c r="FX143" s="260"/>
      <c r="FY143" s="260"/>
      <c r="FZ143" s="260"/>
      <c r="GA143" s="260"/>
      <c r="GB143" s="260"/>
      <c r="GC143" s="260"/>
    </row>
    <row r="144" spans="1:185" x14ac:dyDescent="0.3">
      <c r="A144" s="85"/>
      <c r="B144" s="86"/>
      <c r="C144" s="86"/>
      <c r="D144" s="87"/>
      <c r="E144" s="86"/>
      <c r="F144" s="86"/>
      <c r="G144" s="257">
        <f t="shared" si="16"/>
        <v>0</v>
      </c>
      <c r="H144" s="257">
        <f t="shared" si="17"/>
        <v>0</v>
      </c>
      <c r="I144" s="257">
        <f t="shared" si="18"/>
        <v>0</v>
      </c>
      <c r="J144" s="259"/>
      <c r="K144" s="259"/>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260"/>
      <c r="FH144" s="260"/>
      <c r="FI144" s="260"/>
      <c r="FJ144" s="260"/>
      <c r="FK144" s="260"/>
      <c r="FL144" s="260"/>
      <c r="FM144" s="260"/>
      <c r="FN144" s="260"/>
      <c r="FO144" s="260"/>
      <c r="FP144" s="260"/>
      <c r="FQ144" s="260"/>
      <c r="FR144" s="260"/>
      <c r="FS144" s="260"/>
      <c r="FT144" s="260"/>
      <c r="FU144" s="260"/>
      <c r="FV144" s="260"/>
      <c r="FW144" s="260"/>
      <c r="FX144" s="260"/>
      <c r="FY144" s="260"/>
      <c r="FZ144" s="260"/>
      <c r="GA144" s="260"/>
      <c r="GB144" s="260"/>
      <c r="GC144" s="260"/>
    </row>
    <row r="145" spans="1:185" x14ac:dyDescent="0.3">
      <c r="A145" s="85"/>
      <c r="B145" s="86"/>
      <c r="C145" s="86"/>
      <c r="D145" s="87"/>
      <c r="E145" s="86"/>
      <c r="F145" s="86"/>
      <c r="G145" s="257">
        <f t="shared" si="16"/>
        <v>0</v>
      </c>
      <c r="H145" s="257">
        <f t="shared" si="17"/>
        <v>0</v>
      </c>
      <c r="I145" s="257">
        <f t="shared" si="18"/>
        <v>0</v>
      </c>
      <c r="J145" s="259"/>
      <c r="K145" s="259"/>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260"/>
      <c r="FH145" s="260"/>
      <c r="FI145" s="260"/>
      <c r="FJ145" s="260"/>
      <c r="FK145" s="260"/>
      <c r="FL145" s="260"/>
      <c r="FM145" s="260"/>
      <c r="FN145" s="260"/>
      <c r="FO145" s="260"/>
      <c r="FP145" s="260"/>
      <c r="FQ145" s="260"/>
      <c r="FR145" s="260"/>
      <c r="FS145" s="260"/>
      <c r="FT145" s="260"/>
      <c r="FU145" s="260"/>
      <c r="FV145" s="260"/>
      <c r="FW145" s="260"/>
      <c r="FX145" s="260"/>
      <c r="FY145" s="260"/>
      <c r="FZ145" s="260"/>
      <c r="GA145" s="260"/>
      <c r="GB145" s="260"/>
      <c r="GC145" s="260"/>
    </row>
    <row r="146" spans="1:185" x14ac:dyDescent="0.3">
      <c r="A146" s="85"/>
      <c r="B146" s="86"/>
      <c r="C146" s="86"/>
      <c r="D146" s="87"/>
      <c r="E146" s="86"/>
      <c r="F146" s="86"/>
      <c r="G146" s="257">
        <f t="shared" si="16"/>
        <v>0</v>
      </c>
      <c r="H146" s="257">
        <f t="shared" si="17"/>
        <v>0</v>
      </c>
      <c r="I146" s="257">
        <f t="shared" si="18"/>
        <v>0</v>
      </c>
      <c r="J146" s="259"/>
      <c r="K146" s="259"/>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260"/>
      <c r="FH146" s="260"/>
      <c r="FI146" s="260"/>
      <c r="FJ146" s="260"/>
      <c r="FK146" s="260"/>
      <c r="FL146" s="260"/>
      <c r="FM146" s="260"/>
      <c r="FN146" s="260"/>
      <c r="FO146" s="260"/>
      <c r="FP146" s="260"/>
      <c r="FQ146" s="260"/>
      <c r="FR146" s="260"/>
      <c r="FS146" s="260"/>
      <c r="FT146" s="260"/>
      <c r="FU146" s="260"/>
      <c r="FV146" s="260"/>
      <c r="FW146" s="260"/>
      <c r="FX146" s="260"/>
      <c r="FY146" s="260"/>
      <c r="FZ146" s="260"/>
      <c r="GA146" s="260"/>
      <c r="GB146" s="260"/>
      <c r="GC146" s="260"/>
    </row>
    <row r="147" spans="1:185" x14ac:dyDescent="0.3">
      <c r="A147" s="85"/>
      <c r="B147" s="86"/>
      <c r="C147" s="86"/>
      <c r="D147" s="87"/>
      <c r="E147" s="86"/>
      <c r="F147" s="86"/>
      <c r="G147" s="257">
        <f t="shared" si="16"/>
        <v>0</v>
      </c>
      <c r="H147" s="257">
        <f t="shared" si="17"/>
        <v>0</v>
      </c>
      <c r="I147" s="257">
        <f t="shared" si="18"/>
        <v>0</v>
      </c>
      <c r="J147" s="259"/>
      <c r="K147" s="259"/>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260"/>
      <c r="FH147" s="260"/>
      <c r="FI147" s="260"/>
      <c r="FJ147" s="260"/>
      <c r="FK147" s="260"/>
      <c r="FL147" s="260"/>
      <c r="FM147" s="260"/>
      <c r="FN147" s="260"/>
      <c r="FO147" s="260"/>
      <c r="FP147" s="260"/>
      <c r="FQ147" s="260"/>
      <c r="FR147" s="260"/>
      <c r="FS147" s="260"/>
      <c r="FT147" s="260"/>
      <c r="FU147" s="260"/>
      <c r="FV147" s="260"/>
      <c r="FW147" s="260"/>
      <c r="FX147" s="260"/>
      <c r="FY147" s="260"/>
      <c r="FZ147" s="260"/>
      <c r="GA147" s="260"/>
      <c r="GB147" s="260"/>
      <c r="GC147" s="260"/>
    </row>
    <row r="148" spans="1:185" x14ac:dyDescent="0.3">
      <c r="A148" s="85"/>
      <c r="B148" s="86"/>
      <c r="C148" s="86"/>
      <c r="D148" s="87"/>
      <c r="E148" s="86"/>
      <c r="F148" s="86"/>
      <c r="G148" s="257">
        <f t="shared" si="16"/>
        <v>0</v>
      </c>
      <c r="H148" s="257">
        <f t="shared" si="17"/>
        <v>0</v>
      </c>
      <c r="I148" s="257">
        <f t="shared" si="18"/>
        <v>0</v>
      </c>
      <c r="J148" s="259"/>
      <c r="K148" s="259"/>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260"/>
      <c r="FH148" s="260"/>
      <c r="FI148" s="260"/>
      <c r="FJ148" s="260"/>
      <c r="FK148" s="260"/>
      <c r="FL148" s="260"/>
      <c r="FM148" s="260"/>
      <c r="FN148" s="260"/>
      <c r="FO148" s="260"/>
      <c r="FP148" s="260"/>
      <c r="FQ148" s="260"/>
      <c r="FR148" s="260"/>
      <c r="FS148" s="260"/>
      <c r="FT148" s="260"/>
      <c r="FU148" s="260"/>
      <c r="FV148" s="260"/>
      <c r="FW148" s="260"/>
      <c r="FX148" s="260"/>
      <c r="FY148" s="260"/>
      <c r="FZ148" s="260"/>
      <c r="GA148" s="260"/>
      <c r="GB148" s="260"/>
      <c r="GC148" s="260"/>
    </row>
    <row r="149" spans="1:185" x14ac:dyDescent="0.3">
      <c r="A149" s="85"/>
      <c r="B149" s="86"/>
      <c r="C149" s="86"/>
      <c r="D149" s="87"/>
      <c r="E149" s="86"/>
      <c r="F149" s="86"/>
      <c r="G149" s="257">
        <f t="shared" si="16"/>
        <v>0</v>
      </c>
      <c r="H149" s="257">
        <f t="shared" si="17"/>
        <v>0</v>
      </c>
      <c r="I149" s="257">
        <f t="shared" si="18"/>
        <v>0</v>
      </c>
      <c r="J149" s="259"/>
      <c r="K149" s="259"/>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260"/>
      <c r="FH149" s="260"/>
      <c r="FI149" s="260"/>
      <c r="FJ149" s="260"/>
      <c r="FK149" s="260"/>
      <c r="FL149" s="260"/>
      <c r="FM149" s="260"/>
      <c r="FN149" s="260"/>
      <c r="FO149" s="260"/>
      <c r="FP149" s="260"/>
      <c r="FQ149" s="260"/>
      <c r="FR149" s="260"/>
      <c r="FS149" s="260"/>
      <c r="FT149" s="260"/>
      <c r="FU149" s="260"/>
      <c r="FV149" s="260"/>
      <c r="FW149" s="260"/>
      <c r="FX149" s="260"/>
      <c r="FY149" s="260"/>
      <c r="FZ149" s="260"/>
      <c r="GA149" s="260"/>
      <c r="GB149" s="260"/>
      <c r="GC149" s="260"/>
    </row>
    <row r="150" spans="1:185" x14ac:dyDescent="0.3">
      <c r="A150" s="85"/>
      <c r="B150" s="86"/>
      <c r="C150" s="86"/>
      <c r="D150" s="87"/>
      <c r="E150" s="86"/>
      <c r="F150" s="86"/>
      <c r="G150" s="257">
        <f t="shared" si="16"/>
        <v>0</v>
      </c>
      <c r="H150" s="257">
        <f t="shared" si="17"/>
        <v>0</v>
      </c>
      <c r="I150" s="257">
        <f t="shared" si="18"/>
        <v>0</v>
      </c>
      <c r="J150" s="259"/>
      <c r="K150" s="259"/>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260"/>
      <c r="FH150" s="260"/>
      <c r="FI150" s="260"/>
      <c r="FJ150" s="260"/>
      <c r="FK150" s="260"/>
      <c r="FL150" s="260"/>
      <c r="FM150" s="260"/>
      <c r="FN150" s="260"/>
      <c r="FO150" s="260"/>
      <c r="FP150" s="260"/>
      <c r="FQ150" s="260"/>
      <c r="FR150" s="260"/>
      <c r="FS150" s="260"/>
      <c r="FT150" s="260"/>
      <c r="FU150" s="260"/>
      <c r="FV150" s="260"/>
      <c r="FW150" s="260"/>
      <c r="FX150" s="260"/>
      <c r="FY150" s="260"/>
      <c r="FZ150" s="260"/>
      <c r="GA150" s="260"/>
      <c r="GB150" s="260"/>
      <c r="GC150" s="260"/>
    </row>
    <row r="151" spans="1:185" x14ac:dyDescent="0.3">
      <c r="A151" s="85"/>
      <c r="B151" s="86"/>
      <c r="C151" s="86"/>
      <c r="D151" s="87"/>
      <c r="E151" s="86"/>
      <c r="F151" s="86"/>
      <c r="G151" s="257">
        <f t="shared" si="16"/>
        <v>0</v>
      </c>
      <c r="H151" s="257">
        <f t="shared" si="17"/>
        <v>0</v>
      </c>
      <c r="I151" s="257">
        <f t="shared" si="18"/>
        <v>0</v>
      </c>
      <c r="J151" s="259"/>
      <c r="K151" s="259"/>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260"/>
      <c r="FH151" s="260"/>
      <c r="FI151" s="260"/>
      <c r="FJ151" s="260"/>
      <c r="FK151" s="260"/>
      <c r="FL151" s="260"/>
      <c r="FM151" s="260"/>
      <c r="FN151" s="260"/>
      <c r="FO151" s="260"/>
      <c r="FP151" s="260"/>
      <c r="FQ151" s="260"/>
      <c r="FR151" s="260"/>
      <c r="FS151" s="260"/>
      <c r="FT151" s="260"/>
      <c r="FU151" s="260"/>
      <c r="FV151" s="260"/>
      <c r="FW151" s="260"/>
      <c r="FX151" s="260"/>
      <c r="FY151" s="260"/>
      <c r="FZ151" s="260"/>
      <c r="GA151" s="260"/>
      <c r="GB151" s="260"/>
      <c r="GC151" s="260"/>
    </row>
    <row r="152" spans="1:185" x14ac:dyDescent="0.3">
      <c r="A152" s="85"/>
      <c r="B152" s="86"/>
      <c r="C152" s="86"/>
      <c r="D152" s="87"/>
      <c r="E152" s="86"/>
      <c r="F152" s="86"/>
      <c r="G152" s="257">
        <f t="shared" si="16"/>
        <v>0</v>
      </c>
      <c r="H152" s="257">
        <f t="shared" si="17"/>
        <v>0</v>
      </c>
      <c r="I152" s="257">
        <f t="shared" si="18"/>
        <v>0</v>
      </c>
      <c r="J152" s="259"/>
      <c r="K152" s="259"/>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260"/>
      <c r="FH152" s="260"/>
      <c r="FI152" s="260"/>
      <c r="FJ152" s="260"/>
      <c r="FK152" s="260"/>
      <c r="FL152" s="260"/>
      <c r="FM152" s="260"/>
      <c r="FN152" s="260"/>
      <c r="FO152" s="260"/>
      <c r="FP152" s="260"/>
      <c r="FQ152" s="260"/>
      <c r="FR152" s="260"/>
      <c r="FS152" s="260"/>
      <c r="FT152" s="260"/>
      <c r="FU152" s="260"/>
      <c r="FV152" s="260"/>
      <c r="FW152" s="260"/>
      <c r="FX152" s="260"/>
      <c r="FY152" s="260"/>
      <c r="FZ152" s="260"/>
      <c r="GA152" s="260"/>
      <c r="GB152" s="260"/>
      <c r="GC152" s="260"/>
    </row>
    <row r="153" spans="1:185" x14ac:dyDescent="0.3">
      <c r="A153" s="85"/>
      <c r="B153" s="86"/>
      <c r="C153" s="86"/>
      <c r="D153" s="87"/>
      <c r="E153" s="86"/>
      <c r="F153" s="86"/>
      <c r="G153" s="257">
        <f t="shared" si="16"/>
        <v>0</v>
      </c>
      <c r="H153" s="257">
        <f t="shared" si="17"/>
        <v>0</v>
      </c>
      <c r="I153" s="257">
        <f t="shared" si="18"/>
        <v>0</v>
      </c>
      <c r="J153" s="259"/>
      <c r="K153" s="259"/>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260"/>
      <c r="FH153" s="260"/>
      <c r="FI153" s="260"/>
      <c r="FJ153" s="260"/>
      <c r="FK153" s="260"/>
      <c r="FL153" s="260"/>
      <c r="FM153" s="260"/>
      <c r="FN153" s="260"/>
      <c r="FO153" s="260"/>
      <c r="FP153" s="260"/>
      <c r="FQ153" s="260"/>
      <c r="FR153" s="260"/>
      <c r="FS153" s="260"/>
      <c r="FT153" s="260"/>
      <c r="FU153" s="260"/>
      <c r="FV153" s="260"/>
      <c r="FW153" s="260"/>
      <c r="FX153" s="260"/>
      <c r="FY153" s="260"/>
      <c r="FZ153" s="260"/>
      <c r="GA153" s="260"/>
      <c r="GB153" s="260"/>
      <c r="GC153" s="260"/>
    </row>
    <row r="154" spans="1:185" x14ac:dyDescent="0.3">
      <c r="A154" s="85"/>
      <c r="B154" s="86"/>
      <c r="C154" s="86"/>
      <c r="D154" s="87"/>
      <c r="E154" s="86"/>
      <c r="F154" s="86"/>
      <c r="G154" s="257">
        <f t="shared" si="16"/>
        <v>0</v>
      </c>
      <c r="H154" s="257">
        <f t="shared" si="17"/>
        <v>0</v>
      </c>
      <c r="I154" s="257">
        <f t="shared" si="18"/>
        <v>0</v>
      </c>
      <c r="J154" s="259"/>
      <c r="K154" s="259"/>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260"/>
      <c r="FH154" s="260"/>
      <c r="FI154" s="260"/>
      <c r="FJ154" s="260"/>
      <c r="FK154" s="260"/>
      <c r="FL154" s="260"/>
      <c r="FM154" s="260"/>
      <c r="FN154" s="260"/>
      <c r="FO154" s="260"/>
      <c r="FP154" s="260"/>
      <c r="FQ154" s="260"/>
      <c r="FR154" s="260"/>
      <c r="FS154" s="260"/>
      <c r="FT154" s="260"/>
      <c r="FU154" s="260"/>
      <c r="FV154" s="260"/>
      <c r="FW154" s="260"/>
      <c r="FX154" s="260"/>
      <c r="FY154" s="260"/>
      <c r="FZ154" s="260"/>
      <c r="GA154" s="260"/>
      <c r="GB154" s="260"/>
      <c r="GC154" s="260"/>
    </row>
    <row r="155" spans="1:185" x14ac:dyDescent="0.3">
      <c r="A155" s="85"/>
      <c r="B155" s="86"/>
      <c r="C155" s="86"/>
      <c r="D155" s="87"/>
      <c r="E155" s="86"/>
      <c r="F155" s="86"/>
      <c r="G155" s="257">
        <f t="shared" si="16"/>
        <v>0</v>
      </c>
      <c r="H155" s="257">
        <f t="shared" si="17"/>
        <v>0</v>
      </c>
      <c r="I155" s="257">
        <f t="shared" si="18"/>
        <v>0</v>
      </c>
      <c r="J155" s="259"/>
      <c r="K155" s="259"/>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260"/>
      <c r="FH155" s="260"/>
      <c r="FI155" s="260"/>
      <c r="FJ155" s="260"/>
      <c r="FK155" s="260"/>
      <c r="FL155" s="260"/>
      <c r="FM155" s="260"/>
      <c r="FN155" s="260"/>
      <c r="FO155" s="260"/>
      <c r="FP155" s="260"/>
      <c r="FQ155" s="260"/>
      <c r="FR155" s="260"/>
      <c r="FS155" s="260"/>
      <c r="FT155" s="260"/>
      <c r="FU155" s="260"/>
      <c r="FV155" s="260"/>
      <c r="FW155" s="260"/>
      <c r="FX155" s="260"/>
      <c r="FY155" s="260"/>
      <c r="FZ155" s="260"/>
      <c r="GA155" s="260"/>
      <c r="GB155" s="260"/>
      <c r="GC155" s="260"/>
    </row>
    <row r="156" spans="1:185" x14ac:dyDescent="0.3">
      <c r="A156" s="85"/>
      <c r="B156" s="86"/>
      <c r="C156" s="86"/>
      <c r="D156" s="87"/>
      <c r="E156" s="86"/>
      <c r="F156" s="86"/>
      <c r="G156" s="257">
        <f t="shared" si="16"/>
        <v>0</v>
      </c>
      <c r="H156" s="257">
        <f t="shared" si="17"/>
        <v>0</v>
      </c>
      <c r="I156" s="257">
        <f t="shared" si="18"/>
        <v>0</v>
      </c>
      <c r="J156" s="259"/>
      <c r="K156" s="259"/>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260"/>
      <c r="FH156" s="260"/>
      <c r="FI156" s="260"/>
      <c r="FJ156" s="260"/>
      <c r="FK156" s="260"/>
      <c r="FL156" s="260"/>
      <c r="FM156" s="260"/>
      <c r="FN156" s="260"/>
      <c r="FO156" s="260"/>
      <c r="FP156" s="260"/>
      <c r="FQ156" s="260"/>
      <c r="FR156" s="260"/>
      <c r="FS156" s="260"/>
      <c r="FT156" s="260"/>
      <c r="FU156" s="260"/>
      <c r="FV156" s="260"/>
      <c r="FW156" s="260"/>
      <c r="FX156" s="260"/>
      <c r="FY156" s="260"/>
      <c r="FZ156" s="260"/>
      <c r="GA156" s="260"/>
      <c r="GB156" s="260"/>
      <c r="GC156" s="260"/>
    </row>
    <row r="157" spans="1:185" x14ac:dyDescent="0.3">
      <c r="A157" s="85"/>
      <c r="B157" s="86"/>
      <c r="C157" s="86"/>
      <c r="D157" s="87"/>
      <c r="E157" s="86"/>
      <c r="F157" s="86"/>
      <c r="G157" s="257">
        <f t="shared" si="16"/>
        <v>0</v>
      </c>
      <c r="H157" s="257">
        <f t="shared" si="17"/>
        <v>0</v>
      </c>
      <c r="I157" s="257">
        <f t="shared" si="18"/>
        <v>0</v>
      </c>
      <c r="J157" s="259"/>
      <c r="K157" s="259"/>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260"/>
      <c r="FH157" s="260"/>
      <c r="FI157" s="260"/>
      <c r="FJ157" s="260"/>
      <c r="FK157" s="260"/>
      <c r="FL157" s="260"/>
      <c r="FM157" s="260"/>
      <c r="FN157" s="260"/>
      <c r="FO157" s="260"/>
      <c r="FP157" s="260"/>
      <c r="FQ157" s="260"/>
      <c r="FR157" s="260"/>
      <c r="FS157" s="260"/>
      <c r="FT157" s="260"/>
      <c r="FU157" s="260"/>
      <c r="FV157" s="260"/>
      <c r="FW157" s="260"/>
      <c r="FX157" s="260"/>
      <c r="FY157" s="260"/>
      <c r="FZ157" s="260"/>
      <c r="GA157" s="260"/>
      <c r="GB157" s="260"/>
      <c r="GC157" s="260"/>
    </row>
    <row r="158" spans="1:185" x14ac:dyDescent="0.3">
      <c r="A158" s="85"/>
      <c r="B158" s="86"/>
      <c r="C158" s="86"/>
      <c r="D158" s="87"/>
      <c r="E158" s="86"/>
      <c r="F158" s="86"/>
      <c r="G158" s="257">
        <f t="shared" si="16"/>
        <v>0</v>
      </c>
      <c r="H158" s="257">
        <f t="shared" si="17"/>
        <v>0</v>
      </c>
      <c r="I158" s="257">
        <f t="shared" si="18"/>
        <v>0</v>
      </c>
      <c r="J158" s="259"/>
      <c r="K158" s="259"/>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260"/>
      <c r="FH158" s="260"/>
      <c r="FI158" s="260"/>
      <c r="FJ158" s="260"/>
      <c r="FK158" s="260"/>
      <c r="FL158" s="260"/>
      <c r="FM158" s="260"/>
      <c r="FN158" s="260"/>
      <c r="FO158" s="260"/>
      <c r="FP158" s="260"/>
      <c r="FQ158" s="260"/>
      <c r="FR158" s="260"/>
      <c r="FS158" s="260"/>
      <c r="FT158" s="260"/>
      <c r="FU158" s="260"/>
      <c r="FV158" s="260"/>
      <c r="FW158" s="260"/>
      <c r="FX158" s="260"/>
      <c r="FY158" s="260"/>
      <c r="FZ158" s="260"/>
      <c r="GA158" s="260"/>
      <c r="GB158" s="260"/>
      <c r="GC158" s="260"/>
    </row>
    <row r="159" spans="1:185" x14ac:dyDescent="0.3">
      <c r="A159" s="85"/>
      <c r="B159" s="86"/>
      <c r="C159" s="86"/>
      <c r="D159" s="87"/>
      <c r="E159" s="86"/>
      <c r="F159" s="86"/>
      <c r="G159" s="257">
        <f t="shared" si="16"/>
        <v>0</v>
      </c>
      <c r="H159" s="257">
        <f t="shared" si="17"/>
        <v>0</v>
      </c>
      <c r="I159" s="257">
        <f t="shared" si="18"/>
        <v>0</v>
      </c>
      <c r="J159" s="259"/>
      <c r="K159" s="259"/>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260"/>
      <c r="FH159" s="260"/>
      <c r="FI159" s="260"/>
      <c r="FJ159" s="260"/>
      <c r="FK159" s="260"/>
      <c r="FL159" s="260"/>
      <c r="FM159" s="260"/>
      <c r="FN159" s="260"/>
      <c r="FO159" s="260"/>
      <c r="FP159" s="260"/>
      <c r="FQ159" s="260"/>
      <c r="FR159" s="260"/>
      <c r="FS159" s="260"/>
      <c r="FT159" s="260"/>
      <c r="FU159" s="260"/>
      <c r="FV159" s="260"/>
      <c r="FW159" s="260"/>
      <c r="FX159" s="260"/>
      <c r="FY159" s="260"/>
      <c r="FZ159" s="260"/>
      <c r="GA159" s="260"/>
      <c r="GB159" s="260"/>
      <c r="GC159" s="260"/>
    </row>
    <row r="160" spans="1:185" x14ac:dyDescent="0.3">
      <c r="A160" s="85"/>
      <c r="B160" s="86"/>
      <c r="C160" s="86"/>
      <c r="D160" s="87"/>
      <c r="E160" s="86"/>
      <c r="F160" s="86"/>
      <c r="G160" s="257">
        <f t="shared" si="16"/>
        <v>0</v>
      </c>
      <c r="H160" s="257">
        <f t="shared" si="17"/>
        <v>0</v>
      </c>
      <c r="I160" s="257">
        <f t="shared" si="18"/>
        <v>0</v>
      </c>
      <c r="J160" s="259"/>
      <c r="K160" s="259"/>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260"/>
      <c r="FH160" s="260"/>
      <c r="FI160" s="260"/>
      <c r="FJ160" s="260"/>
      <c r="FK160" s="260"/>
      <c r="FL160" s="260"/>
      <c r="FM160" s="260"/>
      <c r="FN160" s="260"/>
      <c r="FO160" s="260"/>
      <c r="FP160" s="260"/>
      <c r="FQ160" s="260"/>
      <c r="FR160" s="260"/>
      <c r="FS160" s="260"/>
      <c r="FT160" s="260"/>
      <c r="FU160" s="260"/>
      <c r="FV160" s="260"/>
      <c r="FW160" s="260"/>
      <c r="FX160" s="260"/>
      <c r="FY160" s="260"/>
      <c r="FZ160" s="260"/>
      <c r="GA160" s="260"/>
      <c r="GB160" s="260"/>
      <c r="GC160" s="260"/>
    </row>
    <row r="161" spans="1:185" x14ac:dyDescent="0.3">
      <c r="A161" s="85"/>
      <c r="B161" s="86"/>
      <c r="C161" s="86"/>
      <c r="D161" s="87"/>
      <c r="E161" s="86"/>
      <c r="F161" s="86"/>
      <c r="G161" s="257">
        <f t="shared" si="16"/>
        <v>0</v>
      </c>
      <c r="H161" s="257">
        <f t="shared" si="17"/>
        <v>0</v>
      </c>
      <c r="I161" s="257">
        <f t="shared" si="18"/>
        <v>0</v>
      </c>
      <c r="J161" s="259"/>
      <c r="K161" s="259"/>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260"/>
      <c r="FH161" s="260"/>
      <c r="FI161" s="260"/>
      <c r="FJ161" s="260"/>
      <c r="FK161" s="260"/>
      <c r="FL161" s="260"/>
      <c r="FM161" s="260"/>
      <c r="FN161" s="260"/>
      <c r="FO161" s="260"/>
      <c r="FP161" s="260"/>
      <c r="FQ161" s="260"/>
      <c r="FR161" s="260"/>
      <c r="FS161" s="260"/>
      <c r="FT161" s="260"/>
      <c r="FU161" s="260"/>
      <c r="FV161" s="260"/>
      <c r="FW161" s="260"/>
      <c r="FX161" s="260"/>
      <c r="FY161" s="260"/>
      <c r="FZ161" s="260"/>
      <c r="GA161" s="260"/>
      <c r="GB161" s="260"/>
      <c r="GC161" s="260"/>
    </row>
    <row r="162" spans="1:185" x14ac:dyDescent="0.3">
      <c r="A162" s="85"/>
      <c r="B162" s="86"/>
      <c r="C162" s="86"/>
      <c r="D162" s="87"/>
      <c r="E162" s="86"/>
      <c r="F162" s="86"/>
      <c r="G162" s="257">
        <f t="shared" si="16"/>
        <v>0</v>
      </c>
      <c r="H162" s="257">
        <f t="shared" si="17"/>
        <v>0</v>
      </c>
      <c r="I162" s="257">
        <f t="shared" si="18"/>
        <v>0</v>
      </c>
      <c r="J162" s="259"/>
      <c r="K162" s="259"/>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260"/>
      <c r="FH162" s="260"/>
      <c r="FI162" s="260"/>
      <c r="FJ162" s="260"/>
      <c r="FK162" s="260"/>
      <c r="FL162" s="260"/>
      <c r="FM162" s="260"/>
      <c r="FN162" s="260"/>
      <c r="FO162" s="260"/>
      <c r="FP162" s="260"/>
      <c r="FQ162" s="260"/>
      <c r="FR162" s="260"/>
      <c r="FS162" s="260"/>
      <c r="FT162" s="260"/>
      <c r="FU162" s="260"/>
      <c r="FV162" s="260"/>
      <c r="FW162" s="260"/>
      <c r="FX162" s="260"/>
      <c r="FY162" s="260"/>
      <c r="FZ162" s="260"/>
      <c r="GA162" s="260"/>
      <c r="GB162" s="260"/>
      <c r="GC162" s="260"/>
    </row>
    <row r="163" spans="1:185" x14ac:dyDescent="0.3">
      <c r="A163" s="85"/>
      <c r="B163" s="86"/>
      <c r="C163" s="86"/>
      <c r="D163" s="87"/>
      <c r="E163" s="86"/>
      <c r="F163" s="86"/>
      <c r="G163" s="257">
        <f t="shared" si="16"/>
        <v>0</v>
      </c>
      <c r="H163" s="257">
        <f t="shared" si="17"/>
        <v>0</v>
      </c>
      <c r="I163" s="257">
        <f t="shared" si="18"/>
        <v>0</v>
      </c>
      <c r="J163" s="259"/>
      <c r="K163" s="259"/>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260"/>
      <c r="FH163" s="260"/>
      <c r="FI163" s="260"/>
      <c r="FJ163" s="260"/>
      <c r="FK163" s="260"/>
      <c r="FL163" s="260"/>
      <c r="FM163" s="260"/>
      <c r="FN163" s="260"/>
      <c r="FO163" s="260"/>
      <c r="FP163" s="260"/>
      <c r="FQ163" s="260"/>
      <c r="FR163" s="260"/>
      <c r="FS163" s="260"/>
      <c r="FT163" s="260"/>
      <c r="FU163" s="260"/>
      <c r="FV163" s="260"/>
      <c r="FW163" s="260"/>
      <c r="FX163" s="260"/>
      <c r="FY163" s="260"/>
      <c r="FZ163" s="260"/>
      <c r="GA163" s="260"/>
      <c r="GB163" s="260"/>
      <c r="GC163" s="260"/>
    </row>
    <row r="164" spans="1:185" x14ac:dyDescent="0.3">
      <c r="A164" s="85"/>
      <c r="B164" s="86"/>
      <c r="C164" s="86"/>
      <c r="D164" s="87"/>
      <c r="E164" s="86"/>
      <c r="F164" s="86"/>
      <c r="G164" s="257">
        <f t="shared" si="16"/>
        <v>0</v>
      </c>
      <c r="H164" s="257">
        <f t="shared" si="17"/>
        <v>0</v>
      </c>
      <c r="I164" s="257">
        <f t="shared" si="18"/>
        <v>0</v>
      </c>
      <c r="J164" s="259"/>
      <c r="K164" s="259"/>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260"/>
      <c r="FH164" s="260"/>
      <c r="FI164" s="260"/>
      <c r="FJ164" s="260"/>
      <c r="FK164" s="260"/>
      <c r="FL164" s="260"/>
      <c r="FM164" s="260"/>
      <c r="FN164" s="260"/>
      <c r="FO164" s="260"/>
      <c r="FP164" s="260"/>
      <c r="FQ164" s="260"/>
      <c r="FR164" s="260"/>
      <c r="FS164" s="260"/>
      <c r="FT164" s="260"/>
      <c r="FU164" s="260"/>
      <c r="FV164" s="260"/>
      <c r="FW164" s="260"/>
      <c r="FX164" s="260"/>
      <c r="FY164" s="260"/>
      <c r="FZ164" s="260"/>
      <c r="GA164" s="260"/>
      <c r="GB164" s="260"/>
      <c r="GC164" s="260"/>
    </row>
    <row r="165" spans="1:185" x14ac:dyDescent="0.3">
      <c r="A165" s="85"/>
      <c r="B165" s="86"/>
      <c r="C165" s="86"/>
      <c r="D165" s="87"/>
      <c r="E165" s="86"/>
      <c r="F165" s="86"/>
      <c r="G165" s="257">
        <f t="shared" si="16"/>
        <v>0</v>
      </c>
      <c r="H165" s="257">
        <f t="shared" si="17"/>
        <v>0</v>
      </c>
      <c r="I165" s="257">
        <f t="shared" si="18"/>
        <v>0</v>
      </c>
      <c r="J165" s="259"/>
      <c r="K165" s="259"/>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260"/>
      <c r="FH165" s="260"/>
      <c r="FI165" s="260"/>
      <c r="FJ165" s="260"/>
      <c r="FK165" s="260"/>
      <c r="FL165" s="260"/>
      <c r="FM165" s="260"/>
      <c r="FN165" s="260"/>
      <c r="FO165" s="260"/>
      <c r="FP165" s="260"/>
      <c r="FQ165" s="260"/>
      <c r="FR165" s="260"/>
      <c r="FS165" s="260"/>
      <c r="FT165" s="260"/>
      <c r="FU165" s="260"/>
      <c r="FV165" s="260"/>
      <c r="FW165" s="260"/>
      <c r="FX165" s="260"/>
      <c r="FY165" s="260"/>
      <c r="FZ165" s="260"/>
      <c r="GA165" s="260"/>
      <c r="GB165" s="260"/>
      <c r="GC165" s="260"/>
    </row>
    <row r="166" spans="1:185" x14ac:dyDescent="0.3">
      <c r="A166" s="85"/>
      <c r="B166" s="86"/>
      <c r="C166" s="86"/>
      <c r="D166" s="87"/>
      <c r="E166" s="86"/>
      <c r="F166" s="86"/>
      <c r="G166" s="257">
        <f t="shared" si="16"/>
        <v>0</v>
      </c>
      <c r="H166" s="257">
        <f t="shared" si="17"/>
        <v>0</v>
      </c>
      <c r="I166" s="257">
        <f t="shared" si="18"/>
        <v>0</v>
      </c>
      <c r="J166" s="259"/>
      <c r="K166" s="259"/>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260"/>
      <c r="FH166" s="260"/>
      <c r="FI166" s="260"/>
      <c r="FJ166" s="260"/>
      <c r="FK166" s="260"/>
      <c r="FL166" s="260"/>
      <c r="FM166" s="260"/>
      <c r="FN166" s="260"/>
      <c r="FO166" s="260"/>
      <c r="FP166" s="260"/>
      <c r="FQ166" s="260"/>
      <c r="FR166" s="260"/>
      <c r="FS166" s="260"/>
      <c r="FT166" s="260"/>
      <c r="FU166" s="260"/>
      <c r="FV166" s="260"/>
      <c r="FW166" s="260"/>
      <c r="FX166" s="260"/>
      <c r="FY166" s="260"/>
      <c r="FZ166" s="260"/>
      <c r="GA166" s="260"/>
      <c r="GB166" s="260"/>
      <c r="GC166" s="260"/>
    </row>
    <row r="167" spans="1:185" x14ac:dyDescent="0.3">
      <c r="A167" s="85"/>
      <c r="B167" s="86"/>
      <c r="C167" s="86"/>
      <c r="D167" s="87"/>
      <c r="E167" s="86"/>
      <c r="F167" s="86"/>
      <c r="G167" s="257">
        <f t="shared" si="16"/>
        <v>0</v>
      </c>
      <c r="H167" s="257">
        <f t="shared" si="17"/>
        <v>0</v>
      </c>
      <c r="I167" s="257">
        <f t="shared" si="18"/>
        <v>0</v>
      </c>
      <c r="J167" s="259"/>
      <c r="K167" s="259"/>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260"/>
      <c r="FH167" s="260"/>
      <c r="FI167" s="260"/>
      <c r="FJ167" s="260"/>
      <c r="FK167" s="260"/>
      <c r="FL167" s="260"/>
      <c r="FM167" s="260"/>
      <c r="FN167" s="260"/>
      <c r="FO167" s="260"/>
      <c r="FP167" s="260"/>
      <c r="FQ167" s="260"/>
      <c r="FR167" s="260"/>
      <c r="FS167" s="260"/>
      <c r="FT167" s="260"/>
      <c r="FU167" s="260"/>
      <c r="FV167" s="260"/>
      <c r="FW167" s="260"/>
      <c r="FX167" s="260"/>
      <c r="FY167" s="260"/>
      <c r="FZ167" s="260"/>
      <c r="GA167" s="260"/>
      <c r="GB167" s="260"/>
      <c r="GC167" s="260"/>
    </row>
    <row r="168" spans="1:185" x14ac:dyDescent="0.3">
      <c r="A168" s="85"/>
      <c r="B168" s="86"/>
      <c r="C168" s="86"/>
      <c r="D168" s="87"/>
      <c r="E168" s="86"/>
      <c r="F168" s="86"/>
      <c r="G168" s="257">
        <f t="shared" si="16"/>
        <v>0</v>
      </c>
      <c r="H168" s="257">
        <f t="shared" si="17"/>
        <v>0</v>
      </c>
      <c r="I168" s="257">
        <f t="shared" si="18"/>
        <v>0</v>
      </c>
      <c r="J168" s="259"/>
      <c r="K168" s="259"/>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260"/>
      <c r="FH168" s="260"/>
      <c r="FI168" s="260"/>
      <c r="FJ168" s="260"/>
      <c r="FK168" s="260"/>
      <c r="FL168" s="260"/>
      <c r="FM168" s="260"/>
      <c r="FN168" s="260"/>
      <c r="FO168" s="260"/>
      <c r="FP168" s="260"/>
      <c r="FQ168" s="260"/>
      <c r="FR168" s="260"/>
      <c r="FS168" s="260"/>
      <c r="FT168" s="260"/>
      <c r="FU168" s="260"/>
      <c r="FV168" s="260"/>
      <c r="FW168" s="260"/>
      <c r="FX168" s="260"/>
      <c r="FY168" s="260"/>
      <c r="FZ168" s="260"/>
      <c r="GA168" s="260"/>
      <c r="GB168" s="260"/>
      <c r="GC168" s="260"/>
    </row>
    <row r="169" spans="1:185" x14ac:dyDescent="0.3">
      <c r="A169" s="85"/>
      <c r="B169" s="86"/>
      <c r="C169" s="86"/>
      <c r="D169" s="87"/>
      <c r="E169" s="86"/>
      <c r="F169" s="86"/>
      <c r="G169" s="257">
        <f t="shared" si="16"/>
        <v>0</v>
      </c>
      <c r="H169" s="257">
        <f t="shared" si="17"/>
        <v>0</v>
      </c>
      <c r="I169" s="257">
        <f t="shared" si="18"/>
        <v>0</v>
      </c>
      <c r="J169" s="259"/>
      <c r="K169" s="259"/>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260"/>
      <c r="FH169" s="260"/>
      <c r="FI169" s="260"/>
      <c r="FJ169" s="260"/>
      <c r="FK169" s="260"/>
      <c r="FL169" s="260"/>
      <c r="FM169" s="260"/>
      <c r="FN169" s="260"/>
      <c r="FO169" s="260"/>
      <c r="FP169" s="260"/>
      <c r="FQ169" s="260"/>
      <c r="FR169" s="260"/>
      <c r="FS169" s="260"/>
      <c r="FT169" s="260"/>
      <c r="FU169" s="260"/>
      <c r="FV169" s="260"/>
      <c r="FW169" s="260"/>
      <c r="FX169" s="260"/>
      <c r="FY169" s="260"/>
      <c r="FZ169" s="260"/>
      <c r="GA169" s="260"/>
      <c r="GB169" s="260"/>
      <c r="GC169" s="260"/>
    </row>
    <row r="170" spans="1:185" x14ac:dyDescent="0.3">
      <c r="A170" s="85"/>
      <c r="B170" s="86"/>
      <c r="C170" s="86"/>
      <c r="D170" s="87"/>
      <c r="E170" s="86"/>
      <c r="F170" s="86"/>
      <c r="G170" s="257">
        <f t="shared" si="16"/>
        <v>0</v>
      </c>
      <c r="H170" s="257">
        <f t="shared" si="17"/>
        <v>0</v>
      </c>
      <c r="I170" s="257">
        <f t="shared" si="18"/>
        <v>0</v>
      </c>
      <c r="J170" s="259"/>
      <c r="K170" s="259"/>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260"/>
      <c r="FH170" s="260"/>
      <c r="FI170" s="260"/>
      <c r="FJ170" s="260"/>
      <c r="FK170" s="260"/>
      <c r="FL170" s="260"/>
      <c r="FM170" s="260"/>
      <c r="FN170" s="260"/>
      <c r="FO170" s="260"/>
      <c r="FP170" s="260"/>
      <c r="FQ170" s="260"/>
      <c r="FR170" s="260"/>
      <c r="FS170" s="260"/>
      <c r="FT170" s="260"/>
      <c r="FU170" s="260"/>
      <c r="FV170" s="260"/>
      <c r="FW170" s="260"/>
      <c r="FX170" s="260"/>
      <c r="FY170" s="260"/>
      <c r="FZ170" s="260"/>
      <c r="GA170" s="260"/>
      <c r="GB170" s="260"/>
      <c r="GC170" s="260"/>
    </row>
    <row r="171" spans="1:185" x14ac:dyDescent="0.3">
      <c r="A171" s="85"/>
      <c r="B171" s="86"/>
      <c r="C171" s="86"/>
      <c r="D171" s="87"/>
      <c r="E171" s="86"/>
      <c r="F171" s="86"/>
      <c r="G171" s="257">
        <f t="shared" si="16"/>
        <v>0</v>
      </c>
      <c r="H171" s="257">
        <f t="shared" si="17"/>
        <v>0</v>
      </c>
      <c r="I171" s="257">
        <f t="shared" si="18"/>
        <v>0</v>
      </c>
      <c r="J171" s="259"/>
      <c r="K171" s="259"/>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260"/>
      <c r="FH171" s="260"/>
      <c r="FI171" s="260"/>
      <c r="FJ171" s="260"/>
      <c r="FK171" s="260"/>
      <c r="FL171" s="260"/>
      <c r="FM171" s="260"/>
      <c r="FN171" s="260"/>
      <c r="FO171" s="260"/>
      <c r="FP171" s="260"/>
      <c r="FQ171" s="260"/>
      <c r="FR171" s="260"/>
      <c r="FS171" s="260"/>
      <c r="FT171" s="260"/>
      <c r="FU171" s="260"/>
      <c r="FV171" s="260"/>
      <c r="FW171" s="260"/>
      <c r="FX171" s="260"/>
      <c r="FY171" s="260"/>
      <c r="FZ171" s="260"/>
      <c r="GA171" s="260"/>
      <c r="GB171" s="260"/>
      <c r="GC171" s="260"/>
    </row>
    <row r="172" spans="1:185" x14ac:dyDescent="0.3">
      <c r="A172" s="85"/>
      <c r="B172" s="86"/>
      <c r="C172" s="86"/>
      <c r="D172" s="87"/>
      <c r="E172" s="86"/>
      <c r="F172" s="86"/>
      <c r="G172" s="257">
        <f t="shared" si="16"/>
        <v>0</v>
      </c>
      <c r="H172" s="257">
        <f t="shared" si="17"/>
        <v>0</v>
      </c>
      <c r="I172" s="257">
        <f t="shared" si="18"/>
        <v>0</v>
      </c>
      <c r="J172" s="259"/>
      <c r="K172" s="259"/>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260"/>
      <c r="FH172" s="260"/>
      <c r="FI172" s="260"/>
      <c r="FJ172" s="260"/>
      <c r="FK172" s="260"/>
      <c r="FL172" s="260"/>
      <c r="FM172" s="260"/>
      <c r="FN172" s="260"/>
      <c r="FO172" s="260"/>
      <c r="FP172" s="260"/>
      <c r="FQ172" s="260"/>
      <c r="FR172" s="260"/>
      <c r="FS172" s="260"/>
      <c r="FT172" s="260"/>
      <c r="FU172" s="260"/>
      <c r="FV172" s="260"/>
      <c r="FW172" s="260"/>
      <c r="FX172" s="260"/>
      <c r="FY172" s="260"/>
      <c r="FZ172" s="260"/>
      <c r="GA172" s="260"/>
      <c r="GB172" s="260"/>
      <c r="GC172" s="260"/>
    </row>
    <row r="173" spans="1:185" x14ac:dyDescent="0.3">
      <c r="A173" s="85"/>
      <c r="B173" s="86"/>
      <c r="C173" s="86"/>
      <c r="D173" s="87"/>
      <c r="E173" s="86"/>
      <c r="F173" s="86"/>
      <c r="G173" s="257">
        <f t="shared" si="16"/>
        <v>0</v>
      </c>
      <c r="H173" s="257">
        <f t="shared" si="17"/>
        <v>0</v>
      </c>
      <c r="I173" s="257">
        <f t="shared" si="18"/>
        <v>0</v>
      </c>
      <c r="J173" s="259"/>
      <c r="K173" s="259"/>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260"/>
      <c r="FH173" s="260"/>
      <c r="FI173" s="260"/>
      <c r="FJ173" s="260"/>
      <c r="FK173" s="260"/>
      <c r="FL173" s="260"/>
      <c r="FM173" s="260"/>
      <c r="FN173" s="260"/>
      <c r="FO173" s="260"/>
      <c r="FP173" s="260"/>
      <c r="FQ173" s="260"/>
      <c r="FR173" s="260"/>
      <c r="FS173" s="260"/>
      <c r="FT173" s="260"/>
      <c r="FU173" s="260"/>
      <c r="FV173" s="260"/>
      <c r="FW173" s="260"/>
      <c r="FX173" s="260"/>
      <c r="FY173" s="260"/>
      <c r="FZ173" s="260"/>
      <c r="GA173" s="260"/>
      <c r="GB173" s="260"/>
      <c r="GC173" s="260"/>
    </row>
    <row r="174" spans="1:185" x14ac:dyDescent="0.3">
      <c r="A174" s="85"/>
      <c r="B174" s="86"/>
      <c r="C174" s="86"/>
      <c r="D174" s="87"/>
      <c r="E174" s="86"/>
      <c r="F174" s="86"/>
      <c r="G174" s="257">
        <f t="shared" si="16"/>
        <v>0</v>
      </c>
      <c r="H174" s="257">
        <f t="shared" si="17"/>
        <v>0</v>
      </c>
      <c r="I174" s="257">
        <f t="shared" si="18"/>
        <v>0</v>
      </c>
      <c r="J174" s="259"/>
      <c r="K174" s="259"/>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260"/>
      <c r="FH174" s="260"/>
      <c r="FI174" s="260"/>
      <c r="FJ174" s="260"/>
      <c r="FK174" s="260"/>
      <c r="FL174" s="260"/>
      <c r="FM174" s="260"/>
      <c r="FN174" s="260"/>
      <c r="FO174" s="260"/>
      <c r="FP174" s="260"/>
      <c r="FQ174" s="260"/>
      <c r="FR174" s="260"/>
      <c r="FS174" s="260"/>
      <c r="FT174" s="260"/>
      <c r="FU174" s="260"/>
      <c r="FV174" s="260"/>
      <c r="FW174" s="260"/>
      <c r="FX174" s="260"/>
      <c r="FY174" s="260"/>
      <c r="FZ174" s="260"/>
      <c r="GA174" s="260"/>
      <c r="GB174" s="260"/>
      <c r="GC174" s="260"/>
    </row>
    <row r="175" spans="1:185" x14ac:dyDescent="0.3">
      <c r="A175" s="85"/>
      <c r="B175" s="86"/>
      <c r="C175" s="86"/>
      <c r="D175" s="87"/>
      <c r="E175" s="86"/>
      <c r="F175" s="86"/>
      <c r="G175" s="257">
        <f t="shared" si="16"/>
        <v>0</v>
      </c>
      <c r="H175" s="257">
        <f t="shared" si="17"/>
        <v>0</v>
      </c>
      <c r="I175" s="257">
        <f t="shared" si="18"/>
        <v>0</v>
      </c>
      <c r="J175" s="259"/>
      <c r="K175" s="259"/>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260"/>
      <c r="FH175" s="260"/>
      <c r="FI175" s="260"/>
      <c r="FJ175" s="260"/>
      <c r="FK175" s="260"/>
      <c r="FL175" s="260"/>
      <c r="FM175" s="260"/>
      <c r="FN175" s="260"/>
      <c r="FO175" s="260"/>
      <c r="FP175" s="260"/>
      <c r="FQ175" s="260"/>
      <c r="FR175" s="260"/>
      <c r="FS175" s="260"/>
      <c r="FT175" s="260"/>
      <c r="FU175" s="260"/>
      <c r="FV175" s="260"/>
      <c r="FW175" s="260"/>
      <c r="FX175" s="260"/>
      <c r="FY175" s="260"/>
      <c r="FZ175" s="260"/>
      <c r="GA175" s="260"/>
      <c r="GB175" s="260"/>
      <c r="GC175" s="260"/>
    </row>
    <row r="176" spans="1:185" x14ac:dyDescent="0.3">
      <c r="A176" s="85"/>
      <c r="B176" s="86"/>
      <c r="C176" s="86"/>
      <c r="D176" s="87"/>
      <c r="E176" s="86"/>
      <c r="F176" s="86"/>
      <c r="G176" s="257">
        <f t="shared" si="16"/>
        <v>0</v>
      </c>
      <c r="H176" s="257">
        <f t="shared" si="17"/>
        <v>0</v>
      </c>
      <c r="I176" s="257">
        <f t="shared" si="18"/>
        <v>0</v>
      </c>
      <c r="J176" s="259"/>
      <c r="K176" s="259"/>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260"/>
      <c r="FH176" s="260"/>
      <c r="FI176" s="260"/>
      <c r="FJ176" s="260"/>
      <c r="FK176" s="260"/>
      <c r="FL176" s="260"/>
      <c r="FM176" s="260"/>
      <c r="FN176" s="260"/>
      <c r="FO176" s="260"/>
      <c r="FP176" s="260"/>
      <c r="FQ176" s="260"/>
      <c r="FR176" s="260"/>
      <c r="FS176" s="260"/>
      <c r="FT176" s="260"/>
      <c r="FU176" s="260"/>
      <c r="FV176" s="260"/>
      <c r="FW176" s="260"/>
      <c r="FX176" s="260"/>
      <c r="FY176" s="260"/>
      <c r="FZ176" s="260"/>
      <c r="GA176" s="260"/>
      <c r="GB176" s="260"/>
      <c r="GC176" s="260"/>
    </row>
    <row r="177" spans="1:185" x14ac:dyDescent="0.3">
      <c r="A177" s="85"/>
      <c r="B177" s="86"/>
      <c r="C177" s="86"/>
      <c r="D177" s="87"/>
      <c r="E177" s="86"/>
      <c r="F177" s="86"/>
      <c r="G177" s="257">
        <f t="shared" si="16"/>
        <v>0</v>
      </c>
      <c r="H177" s="257">
        <f t="shared" si="17"/>
        <v>0</v>
      </c>
      <c r="I177" s="257">
        <f t="shared" si="18"/>
        <v>0</v>
      </c>
      <c r="J177" s="259"/>
      <c r="K177" s="259"/>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260"/>
      <c r="FH177" s="260"/>
      <c r="FI177" s="260"/>
      <c r="FJ177" s="260"/>
      <c r="FK177" s="260"/>
      <c r="FL177" s="260"/>
      <c r="FM177" s="260"/>
      <c r="FN177" s="260"/>
      <c r="FO177" s="260"/>
      <c r="FP177" s="260"/>
      <c r="FQ177" s="260"/>
      <c r="FR177" s="260"/>
      <c r="FS177" s="260"/>
      <c r="FT177" s="260"/>
      <c r="FU177" s="260"/>
      <c r="FV177" s="260"/>
      <c r="FW177" s="260"/>
      <c r="FX177" s="260"/>
      <c r="FY177" s="260"/>
      <c r="FZ177" s="260"/>
      <c r="GA177" s="260"/>
      <c r="GB177" s="260"/>
      <c r="GC177" s="260"/>
    </row>
    <row r="178" spans="1:185" x14ac:dyDescent="0.3">
      <c r="A178" s="85"/>
      <c r="B178" s="86"/>
      <c r="C178" s="86"/>
      <c r="D178" s="87"/>
      <c r="E178" s="86"/>
      <c r="F178" s="86"/>
      <c r="G178" s="257">
        <f t="shared" si="16"/>
        <v>0</v>
      </c>
      <c r="H178" s="257">
        <f t="shared" si="17"/>
        <v>0</v>
      </c>
      <c r="I178" s="257">
        <f t="shared" si="18"/>
        <v>0</v>
      </c>
      <c r="J178" s="259"/>
      <c r="K178" s="259"/>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260"/>
      <c r="FH178" s="260"/>
      <c r="FI178" s="260"/>
      <c r="FJ178" s="260"/>
      <c r="FK178" s="260"/>
      <c r="FL178" s="260"/>
      <c r="FM178" s="260"/>
      <c r="FN178" s="260"/>
      <c r="FO178" s="260"/>
      <c r="FP178" s="260"/>
      <c r="FQ178" s="260"/>
      <c r="FR178" s="260"/>
      <c r="FS178" s="260"/>
      <c r="FT178" s="260"/>
      <c r="FU178" s="260"/>
      <c r="FV178" s="260"/>
      <c r="FW178" s="260"/>
      <c r="FX178" s="260"/>
      <c r="FY178" s="260"/>
      <c r="FZ178" s="260"/>
      <c r="GA178" s="260"/>
      <c r="GB178" s="260"/>
      <c r="GC178" s="260"/>
    </row>
    <row r="179" spans="1:185" x14ac:dyDescent="0.3">
      <c r="A179" s="85"/>
      <c r="B179" s="86"/>
      <c r="C179" s="86"/>
      <c r="D179" s="87"/>
      <c r="E179" s="86"/>
      <c r="F179" s="86"/>
      <c r="G179" s="257">
        <f t="shared" si="16"/>
        <v>0</v>
      </c>
      <c r="H179" s="257">
        <f t="shared" si="17"/>
        <v>0</v>
      </c>
      <c r="I179" s="257">
        <f t="shared" si="18"/>
        <v>0</v>
      </c>
      <c r="J179" s="259"/>
      <c r="K179" s="259"/>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260"/>
      <c r="FH179" s="260"/>
      <c r="FI179" s="260"/>
      <c r="FJ179" s="260"/>
      <c r="FK179" s="260"/>
      <c r="FL179" s="260"/>
      <c r="FM179" s="260"/>
      <c r="FN179" s="260"/>
      <c r="FO179" s="260"/>
      <c r="FP179" s="260"/>
      <c r="FQ179" s="260"/>
      <c r="FR179" s="260"/>
      <c r="FS179" s="260"/>
      <c r="FT179" s="260"/>
      <c r="FU179" s="260"/>
      <c r="FV179" s="260"/>
      <c r="FW179" s="260"/>
      <c r="FX179" s="260"/>
      <c r="FY179" s="260"/>
      <c r="FZ179" s="260"/>
      <c r="GA179" s="260"/>
      <c r="GB179" s="260"/>
      <c r="GC179" s="260"/>
    </row>
    <row r="180" spans="1:185" x14ac:dyDescent="0.3">
      <c r="A180" s="85"/>
      <c r="B180" s="86"/>
      <c r="C180" s="86"/>
      <c r="D180" s="87"/>
      <c r="E180" s="86"/>
      <c r="F180" s="86"/>
      <c r="G180" s="257">
        <f t="shared" si="16"/>
        <v>0</v>
      </c>
      <c r="H180" s="257">
        <f t="shared" si="17"/>
        <v>0</v>
      </c>
      <c r="I180" s="257">
        <f t="shared" si="18"/>
        <v>0</v>
      </c>
      <c r="J180" s="259"/>
      <c r="K180" s="259"/>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260"/>
      <c r="FH180" s="260"/>
      <c r="FI180" s="260"/>
      <c r="FJ180" s="260"/>
      <c r="FK180" s="260"/>
      <c r="FL180" s="260"/>
      <c r="FM180" s="260"/>
      <c r="FN180" s="260"/>
      <c r="FO180" s="260"/>
      <c r="FP180" s="260"/>
      <c r="FQ180" s="260"/>
      <c r="FR180" s="260"/>
      <c r="FS180" s="260"/>
      <c r="FT180" s="260"/>
      <c r="FU180" s="260"/>
      <c r="FV180" s="260"/>
      <c r="FW180" s="260"/>
      <c r="FX180" s="260"/>
      <c r="FY180" s="260"/>
      <c r="FZ180" s="260"/>
      <c r="GA180" s="260"/>
      <c r="GB180" s="260"/>
      <c r="GC180" s="260"/>
    </row>
    <row r="181" spans="1:185" x14ac:dyDescent="0.3">
      <c r="A181" s="85"/>
      <c r="B181" s="86"/>
      <c r="C181" s="86"/>
      <c r="D181" s="87"/>
      <c r="E181" s="86"/>
      <c r="F181" s="86"/>
      <c r="G181" s="257">
        <f t="shared" si="16"/>
        <v>0</v>
      </c>
      <c r="H181" s="257">
        <f t="shared" si="17"/>
        <v>0</v>
      </c>
      <c r="I181" s="257">
        <f t="shared" si="18"/>
        <v>0</v>
      </c>
      <c r="J181" s="259"/>
      <c r="K181" s="259"/>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260"/>
      <c r="FH181" s="260"/>
      <c r="FI181" s="260"/>
      <c r="FJ181" s="260"/>
      <c r="FK181" s="260"/>
      <c r="FL181" s="260"/>
      <c r="FM181" s="260"/>
      <c r="FN181" s="260"/>
      <c r="FO181" s="260"/>
      <c r="FP181" s="260"/>
      <c r="FQ181" s="260"/>
      <c r="FR181" s="260"/>
      <c r="FS181" s="260"/>
      <c r="FT181" s="260"/>
      <c r="FU181" s="260"/>
      <c r="FV181" s="260"/>
      <c r="FW181" s="260"/>
      <c r="FX181" s="260"/>
      <c r="FY181" s="260"/>
      <c r="FZ181" s="260"/>
      <c r="GA181" s="260"/>
      <c r="GB181" s="260"/>
      <c r="GC181" s="260"/>
    </row>
    <row r="182" spans="1:185" x14ac:dyDescent="0.3">
      <c r="A182" s="85"/>
      <c r="B182" s="86"/>
      <c r="C182" s="86"/>
      <c r="D182" s="87"/>
      <c r="E182" s="86"/>
      <c r="F182" s="86"/>
      <c r="G182" s="257">
        <f t="shared" si="16"/>
        <v>0</v>
      </c>
      <c r="H182" s="257">
        <f t="shared" si="17"/>
        <v>0</v>
      </c>
      <c r="I182" s="257">
        <f t="shared" si="18"/>
        <v>0</v>
      </c>
      <c r="J182" s="259"/>
      <c r="K182" s="259"/>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260"/>
      <c r="FH182" s="260"/>
      <c r="FI182" s="260"/>
      <c r="FJ182" s="260"/>
      <c r="FK182" s="260"/>
      <c r="FL182" s="260"/>
      <c r="FM182" s="260"/>
      <c r="FN182" s="260"/>
      <c r="FO182" s="260"/>
      <c r="FP182" s="260"/>
      <c r="FQ182" s="260"/>
      <c r="FR182" s="260"/>
      <c r="FS182" s="260"/>
      <c r="FT182" s="260"/>
      <c r="FU182" s="260"/>
      <c r="FV182" s="260"/>
      <c r="FW182" s="260"/>
      <c r="FX182" s="260"/>
      <c r="FY182" s="260"/>
      <c r="FZ182" s="260"/>
      <c r="GA182" s="260"/>
      <c r="GB182" s="260"/>
      <c r="GC182" s="260"/>
    </row>
    <row r="183" spans="1:185" x14ac:dyDescent="0.3">
      <c r="A183" s="85"/>
      <c r="B183" s="86"/>
      <c r="C183" s="86"/>
      <c r="D183" s="87"/>
      <c r="E183" s="86"/>
      <c r="F183" s="86"/>
      <c r="G183" s="257">
        <f t="shared" si="16"/>
        <v>0</v>
      </c>
      <c r="H183" s="257">
        <f t="shared" si="17"/>
        <v>0</v>
      </c>
      <c r="I183" s="257">
        <f t="shared" si="18"/>
        <v>0</v>
      </c>
      <c r="J183" s="259"/>
      <c r="K183" s="259"/>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260"/>
      <c r="FH183" s="260"/>
      <c r="FI183" s="260"/>
      <c r="FJ183" s="260"/>
      <c r="FK183" s="260"/>
      <c r="FL183" s="260"/>
      <c r="FM183" s="260"/>
      <c r="FN183" s="260"/>
      <c r="FO183" s="260"/>
      <c r="FP183" s="260"/>
      <c r="FQ183" s="260"/>
      <c r="FR183" s="260"/>
      <c r="FS183" s="260"/>
      <c r="FT183" s="260"/>
      <c r="FU183" s="260"/>
      <c r="FV183" s="260"/>
      <c r="FW183" s="260"/>
      <c r="FX183" s="260"/>
      <c r="FY183" s="260"/>
      <c r="FZ183" s="260"/>
      <c r="GA183" s="260"/>
      <c r="GB183" s="260"/>
      <c r="GC183" s="260"/>
    </row>
    <row r="184" spans="1:185" x14ac:dyDescent="0.3">
      <c r="A184" s="85"/>
      <c r="B184" s="86"/>
      <c r="C184" s="86"/>
      <c r="D184" s="87"/>
      <c r="E184" s="86"/>
      <c r="F184" s="86"/>
      <c r="G184" s="257">
        <f t="shared" si="16"/>
        <v>0</v>
      </c>
      <c r="H184" s="257">
        <f t="shared" si="17"/>
        <v>0</v>
      </c>
      <c r="I184" s="257">
        <f t="shared" si="18"/>
        <v>0</v>
      </c>
      <c r="J184" s="259"/>
      <c r="K184" s="259"/>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260"/>
      <c r="FH184" s="260"/>
      <c r="FI184" s="260"/>
      <c r="FJ184" s="260"/>
      <c r="FK184" s="260"/>
      <c r="FL184" s="260"/>
      <c r="FM184" s="260"/>
      <c r="FN184" s="260"/>
      <c r="FO184" s="260"/>
      <c r="FP184" s="260"/>
      <c r="FQ184" s="260"/>
      <c r="FR184" s="260"/>
      <c r="FS184" s="260"/>
      <c r="FT184" s="260"/>
      <c r="FU184" s="260"/>
      <c r="FV184" s="260"/>
      <c r="FW184" s="260"/>
      <c r="FX184" s="260"/>
      <c r="FY184" s="260"/>
      <c r="FZ184" s="260"/>
      <c r="GA184" s="260"/>
      <c r="GB184" s="260"/>
      <c r="GC184" s="260"/>
    </row>
    <row r="185" spans="1:185" x14ac:dyDescent="0.3">
      <c r="A185" s="85"/>
      <c r="B185" s="86"/>
      <c r="C185" s="86"/>
      <c r="D185" s="87"/>
      <c r="E185" s="86"/>
      <c r="F185" s="86"/>
      <c r="G185" s="257">
        <f t="shared" si="16"/>
        <v>0</v>
      </c>
      <c r="H185" s="257">
        <f t="shared" si="17"/>
        <v>0</v>
      </c>
      <c r="I185" s="257">
        <f t="shared" si="18"/>
        <v>0</v>
      </c>
      <c r="J185" s="259"/>
      <c r="K185" s="259"/>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260"/>
      <c r="FH185" s="260"/>
      <c r="FI185" s="260"/>
      <c r="FJ185" s="260"/>
      <c r="FK185" s="260"/>
      <c r="FL185" s="260"/>
      <c r="FM185" s="260"/>
      <c r="FN185" s="260"/>
      <c r="FO185" s="260"/>
      <c r="FP185" s="260"/>
      <c r="FQ185" s="260"/>
      <c r="FR185" s="260"/>
      <c r="FS185" s="260"/>
      <c r="FT185" s="260"/>
      <c r="FU185" s="260"/>
      <c r="FV185" s="260"/>
      <c r="FW185" s="260"/>
      <c r="FX185" s="260"/>
      <c r="FY185" s="260"/>
      <c r="FZ185" s="260"/>
      <c r="GA185" s="260"/>
      <c r="GB185" s="260"/>
      <c r="GC185" s="260"/>
    </row>
    <row r="186" spans="1:185" x14ac:dyDescent="0.3">
      <c r="A186" s="85"/>
      <c r="B186" s="86"/>
      <c r="C186" s="86"/>
      <c r="D186" s="87"/>
      <c r="E186" s="86"/>
      <c r="F186" s="86"/>
      <c r="G186" s="257">
        <f t="shared" si="16"/>
        <v>0</v>
      </c>
      <c r="H186" s="257">
        <f t="shared" si="17"/>
        <v>0</v>
      </c>
      <c r="I186" s="257">
        <f t="shared" si="18"/>
        <v>0</v>
      </c>
      <c r="J186" s="259"/>
      <c r="K186" s="259"/>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260"/>
      <c r="FH186" s="260"/>
      <c r="FI186" s="260"/>
      <c r="FJ186" s="260"/>
      <c r="FK186" s="260"/>
      <c r="FL186" s="260"/>
      <c r="FM186" s="260"/>
      <c r="FN186" s="260"/>
      <c r="FO186" s="260"/>
      <c r="FP186" s="260"/>
      <c r="FQ186" s="260"/>
      <c r="FR186" s="260"/>
      <c r="FS186" s="260"/>
      <c r="FT186" s="260"/>
      <c r="FU186" s="260"/>
      <c r="FV186" s="260"/>
      <c r="FW186" s="260"/>
      <c r="FX186" s="260"/>
      <c r="FY186" s="260"/>
      <c r="FZ186" s="260"/>
      <c r="GA186" s="260"/>
      <c r="GB186" s="260"/>
      <c r="GC186" s="260"/>
    </row>
    <row r="187" spans="1:185" x14ac:dyDescent="0.3">
      <c r="A187" s="85"/>
      <c r="B187" s="86"/>
      <c r="C187" s="86"/>
      <c r="D187" s="87"/>
      <c r="E187" s="86"/>
      <c r="F187" s="86"/>
      <c r="G187" s="257">
        <f t="shared" si="16"/>
        <v>0</v>
      </c>
      <c r="H187" s="257">
        <f t="shared" si="17"/>
        <v>0</v>
      </c>
      <c r="I187" s="257">
        <f t="shared" si="18"/>
        <v>0</v>
      </c>
      <c r="J187" s="259"/>
      <c r="K187" s="259"/>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260"/>
      <c r="FH187" s="260"/>
      <c r="FI187" s="260"/>
      <c r="FJ187" s="260"/>
      <c r="FK187" s="260"/>
      <c r="FL187" s="260"/>
      <c r="FM187" s="260"/>
      <c r="FN187" s="260"/>
      <c r="FO187" s="260"/>
      <c r="FP187" s="260"/>
      <c r="FQ187" s="260"/>
      <c r="FR187" s="260"/>
      <c r="FS187" s="260"/>
      <c r="FT187" s="260"/>
      <c r="FU187" s="260"/>
      <c r="FV187" s="260"/>
      <c r="FW187" s="260"/>
      <c r="FX187" s="260"/>
      <c r="FY187" s="260"/>
      <c r="FZ187" s="260"/>
      <c r="GA187" s="260"/>
      <c r="GB187" s="260"/>
      <c r="GC187" s="260"/>
    </row>
    <row r="188" spans="1:185" x14ac:dyDescent="0.3">
      <c r="A188" s="85"/>
      <c r="B188" s="86"/>
      <c r="C188" s="86"/>
      <c r="D188" s="87"/>
      <c r="E188" s="86"/>
      <c r="F188" s="86"/>
      <c r="G188" s="257">
        <f t="shared" si="16"/>
        <v>0</v>
      </c>
      <c r="H188" s="257">
        <f t="shared" si="17"/>
        <v>0</v>
      </c>
      <c r="I188" s="257">
        <f t="shared" si="18"/>
        <v>0</v>
      </c>
      <c r="J188" s="259"/>
      <c r="K188" s="259"/>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260"/>
      <c r="FH188" s="260"/>
      <c r="FI188" s="260"/>
      <c r="FJ188" s="260"/>
      <c r="FK188" s="260"/>
      <c r="FL188" s="260"/>
      <c r="FM188" s="260"/>
      <c r="FN188" s="260"/>
      <c r="FO188" s="260"/>
      <c r="FP188" s="260"/>
      <c r="FQ188" s="260"/>
      <c r="FR188" s="260"/>
      <c r="FS188" s="260"/>
      <c r="FT188" s="260"/>
      <c r="FU188" s="260"/>
      <c r="FV188" s="260"/>
      <c r="FW188" s="260"/>
      <c r="FX188" s="260"/>
      <c r="FY188" s="260"/>
      <c r="FZ188" s="260"/>
      <c r="GA188" s="260"/>
      <c r="GB188" s="260"/>
      <c r="GC188" s="260"/>
    </row>
    <row r="189" spans="1:185" x14ac:dyDescent="0.3">
      <c r="A189" s="85"/>
      <c r="B189" s="86"/>
      <c r="C189" s="86"/>
      <c r="D189" s="87"/>
      <c r="E189" s="86"/>
      <c r="F189" s="86"/>
      <c r="G189" s="257">
        <f t="shared" si="16"/>
        <v>0</v>
      </c>
      <c r="H189" s="257">
        <f t="shared" si="17"/>
        <v>0</v>
      </c>
      <c r="I189" s="257">
        <f t="shared" si="18"/>
        <v>0</v>
      </c>
      <c r="J189" s="259"/>
      <c r="K189" s="259"/>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260"/>
      <c r="FH189" s="260"/>
      <c r="FI189" s="260"/>
      <c r="FJ189" s="260"/>
      <c r="FK189" s="260"/>
      <c r="FL189" s="260"/>
      <c r="FM189" s="260"/>
      <c r="FN189" s="260"/>
      <c r="FO189" s="260"/>
      <c r="FP189" s="260"/>
      <c r="FQ189" s="260"/>
      <c r="FR189" s="260"/>
      <c r="FS189" s="260"/>
      <c r="FT189" s="260"/>
      <c r="FU189" s="260"/>
      <c r="FV189" s="260"/>
      <c r="FW189" s="260"/>
      <c r="FX189" s="260"/>
      <c r="FY189" s="260"/>
      <c r="FZ189" s="260"/>
      <c r="GA189" s="260"/>
      <c r="GB189" s="260"/>
      <c r="GC189" s="260"/>
    </row>
    <row r="190" spans="1:185" x14ac:dyDescent="0.3">
      <c r="A190" s="85"/>
      <c r="B190" s="86"/>
      <c r="C190" s="86"/>
      <c r="D190" s="87"/>
      <c r="E190" s="86"/>
      <c r="F190" s="86"/>
      <c r="G190" s="257">
        <f t="shared" si="16"/>
        <v>0</v>
      </c>
      <c r="H190" s="257">
        <f t="shared" si="17"/>
        <v>0</v>
      </c>
      <c r="I190" s="257">
        <f t="shared" si="18"/>
        <v>0</v>
      </c>
      <c r="J190" s="259"/>
      <c r="K190" s="259"/>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260"/>
      <c r="FH190" s="260"/>
      <c r="FI190" s="260"/>
      <c r="FJ190" s="260"/>
      <c r="FK190" s="260"/>
      <c r="FL190" s="260"/>
      <c r="FM190" s="260"/>
      <c r="FN190" s="260"/>
      <c r="FO190" s="260"/>
      <c r="FP190" s="260"/>
      <c r="FQ190" s="260"/>
      <c r="FR190" s="260"/>
      <c r="FS190" s="260"/>
      <c r="FT190" s="260"/>
      <c r="FU190" s="260"/>
      <c r="FV190" s="260"/>
      <c r="FW190" s="260"/>
      <c r="FX190" s="260"/>
      <c r="FY190" s="260"/>
      <c r="FZ190" s="260"/>
      <c r="GA190" s="260"/>
      <c r="GB190" s="260"/>
      <c r="GC190" s="260"/>
    </row>
    <row r="191" spans="1:185" x14ac:dyDescent="0.3">
      <c r="A191" s="85"/>
      <c r="B191" s="86"/>
      <c r="C191" s="86"/>
      <c r="D191" s="87"/>
      <c r="E191" s="86"/>
      <c r="F191" s="86"/>
      <c r="G191" s="257">
        <f t="shared" si="16"/>
        <v>0</v>
      </c>
      <c r="H191" s="257">
        <f t="shared" si="17"/>
        <v>0</v>
      </c>
      <c r="I191" s="257">
        <f t="shared" si="18"/>
        <v>0</v>
      </c>
      <c r="J191" s="259"/>
      <c r="K191" s="259"/>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260"/>
      <c r="FH191" s="260"/>
      <c r="FI191" s="260"/>
      <c r="FJ191" s="260"/>
      <c r="FK191" s="260"/>
      <c r="FL191" s="260"/>
      <c r="FM191" s="260"/>
      <c r="FN191" s="260"/>
      <c r="FO191" s="260"/>
      <c r="FP191" s="260"/>
      <c r="FQ191" s="260"/>
      <c r="FR191" s="260"/>
      <c r="FS191" s="260"/>
      <c r="FT191" s="260"/>
      <c r="FU191" s="260"/>
      <c r="FV191" s="260"/>
      <c r="FW191" s="260"/>
      <c r="FX191" s="260"/>
      <c r="FY191" s="260"/>
      <c r="FZ191" s="260"/>
      <c r="GA191" s="260"/>
      <c r="GB191" s="260"/>
      <c r="GC191" s="260"/>
    </row>
    <row r="192" spans="1:185" x14ac:dyDescent="0.3">
      <c r="A192" s="85"/>
      <c r="B192" s="86"/>
      <c r="C192" s="86"/>
      <c r="D192" s="87"/>
      <c r="E192" s="86"/>
      <c r="F192" s="86"/>
      <c r="G192" s="257">
        <f t="shared" si="16"/>
        <v>0</v>
      </c>
      <c r="H192" s="257">
        <f t="shared" si="17"/>
        <v>0</v>
      </c>
      <c r="I192" s="257">
        <f t="shared" si="18"/>
        <v>0</v>
      </c>
      <c r="J192" s="259"/>
      <c r="K192" s="259"/>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260"/>
      <c r="FH192" s="260"/>
      <c r="FI192" s="260"/>
      <c r="FJ192" s="260"/>
      <c r="FK192" s="260"/>
      <c r="FL192" s="260"/>
      <c r="FM192" s="260"/>
      <c r="FN192" s="260"/>
      <c r="FO192" s="260"/>
      <c r="FP192" s="260"/>
      <c r="FQ192" s="260"/>
      <c r="FR192" s="260"/>
      <c r="FS192" s="260"/>
      <c r="FT192" s="260"/>
      <c r="FU192" s="260"/>
      <c r="FV192" s="260"/>
      <c r="FW192" s="260"/>
      <c r="FX192" s="260"/>
      <c r="FY192" s="260"/>
      <c r="FZ192" s="260"/>
      <c r="GA192" s="260"/>
      <c r="GB192" s="260"/>
      <c r="GC192" s="260"/>
    </row>
    <row r="193" spans="1:185" x14ac:dyDescent="0.3">
      <c r="A193" s="85"/>
      <c r="B193" s="86"/>
      <c r="C193" s="86"/>
      <c r="D193" s="87"/>
      <c r="E193" s="86"/>
      <c r="F193" s="86"/>
      <c r="G193" s="257">
        <f t="shared" si="16"/>
        <v>0</v>
      </c>
      <c r="H193" s="257">
        <f t="shared" si="17"/>
        <v>0</v>
      </c>
      <c r="I193" s="257">
        <f t="shared" si="18"/>
        <v>0</v>
      </c>
      <c r="J193" s="259"/>
      <c r="K193" s="259"/>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260"/>
      <c r="FH193" s="260"/>
      <c r="FI193" s="260"/>
      <c r="FJ193" s="260"/>
      <c r="FK193" s="260"/>
      <c r="FL193" s="260"/>
      <c r="FM193" s="260"/>
      <c r="FN193" s="260"/>
      <c r="FO193" s="260"/>
      <c r="FP193" s="260"/>
      <c r="FQ193" s="260"/>
      <c r="FR193" s="260"/>
      <c r="FS193" s="260"/>
      <c r="FT193" s="260"/>
      <c r="FU193" s="260"/>
      <c r="FV193" s="260"/>
      <c r="FW193" s="260"/>
      <c r="FX193" s="260"/>
      <c r="FY193" s="260"/>
      <c r="FZ193" s="260"/>
      <c r="GA193" s="260"/>
      <c r="GB193" s="260"/>
      <c r="GC193" s="260"/>
    </row>
    <row r="194" spans="1:185" x14ac:dyDescent="0.3">
      <c r="A194" s="85"/>
      <c r="B194" s="86"/>
      <c r="C194" s="86"/>
      <c r="D194" s="87"/>
      <c r="E194" s="86"/>
      <c r="F194" s="86"/>
      <c r="G194" s="257">
        <f t="shared" si="16"/>
        <v>0</v>
      </c>
      <c r="H194" s="257">
        <f t="shared" si="17"/>
        <v>0</v>
      </c>
      <c r="I194" s="257">
        <f t="shared" si="18"/>
        <v>0</v>
      </c>
      <c r="J194" s="259"/>
      <c r="K194" s="259"/>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260"/>
      <c r="FH194" s="260"/>
      <c r="FI194" s="260"/>
      <c r="FJ194" s="260"/>
      <c r="FK194" s="260"/>
      <c r="FL194" s="260"/>
      <c r="FM194" s="260"/>
      <c r="FN194" s="260"/>
      <c r="FO194" s="260"/>
      <c r="FP194" s="260"/>
      <c r="FQ194" s="260"/>
      <c r="FR194" s="260"/>
      <c r="FS194" s="260"/>
      <c r="FT194" s="260"/>
      <c r="FU194" s="260"/>
      <c r="FV194" s="260"/>
      <c r="FW194" s="260"/>
      <c r="FX194" s="260"/>
      <c r="FY194" s="260"/>
      <c r="FZ194" s="260"/>
      <c r="GA194" s="260"/>
      <c r="GB194" s="260"/>
      <c r="GC194" s="260"/>
    </row>
    <row r="195" spans="1:185" x14ac:dyDescent="0.3">
      <c r="A195" s="85"/>
      <c r="B195" s="86"/>
      <c r="C195" s="86"/>
      <c r="D195" s="87"/>
      <c r="E195" s="86"/>
      <c r="F195" s="86"/>
      <c r="G195" s="257">
        <f t="shared" si="16"/>
        <v>0</v>
      </c>
      <c r="H195" s="257">
        <f t="shared" si="17"/>
        <v>0</v>
      </c>
      <c r="I195" s="257">
        <f t="shared" si="18"/>
        <v>0</v>
      </c>
      <c r="J195" s="259"/>
      <c r="K195" s="259"/>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260"/>
      <c r="FH195" s="260"/>
      <c r="FI195" s="260"/>
      <c r="FJ195" s="260"/>
      <c r="FK195" s="260"/>
      <c r="FL195" s="260"/>
      <c r="FM195" s="260"/>
      <c r="FN195" s="260"/>
      <c r="FO195" s="260"/>
      <c r="FP195" s="260"/>
      <c r="FQ195" s="260"/>
      <c r="FR195" s="260"/>
      <c r="FS195" s="260"/>
      <c r="FT195" s="260"/>
      <c r="FU195" s="260"/>
      <c r="FV195" s="260"/>
      <c r="FW195" s="260"/>
      <c r="FX195" s="260"/>
      <c r="FY195" s="260"/>
      <c r="FZ195" s="260"/>
      <c r="GA195" s="260"/>
      <c r="GB195" s="260"/>
      <c r="GC195" s="260"/>
    </row>
    <row r="196" spans="1:185" x14ac:dyDescent="0.3">
      <c r="A196" s="85"/>
      <c r="B196" s="86"/>
      <c r="C196" s="86"/>
      <c r="D196" s="87"/>
      <c r="E196" s="86"/>
      <c r="F196" s="86"/>
      <c r="G196" s="257">
        <f t="shared" si="16"/>
        <v>0</v>
      </c>
      <c r="H196" s="257">
        <f t="shared" si="17"/>
        <v>0</v>
      </c>
      <c r="I196" s="257">
        <f t="shared" si="18"/>
        <v>0</v>
      </c>
      <c r="J196" s="259"/>
      <c r="K196" s="259"/>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260"/>
      <c r="FH196" s="260"/>
      <c r="FI196" s="260"/>
      <c r="FJ196" s="260"/>
      <c r="FK196" s="260"/>
      <c r="FL196" s="260"/>
      <c r="FM196" s="260"/>
      <c r="FN196" s="260"/>
      <c r="FO196" s="260"/>
      <c r="FP196" s="260"/>
      <c r="FQ196" s="260"/>
      <c r="FR196" s="260"/>
      <c r="FS196" s="260"/>
      <c r="FT196" s="260"/>
      <c r="FU196" s="260"/>
      <c r="FV196" s="260"/>
      <c r="FW196" s="260"/>
      <c r="FX196" s="260"/>
      <c r="FY196" s="260"/>
      <c r="FZ196" s="260"/>
      <c r="GA196" s="260"/>
      <c r="GB196" s="260"/>
      <c r="GC196" s="260"/>
    </row>
    <row r="197" spans="1:185" x14ac:dyDescent="0.3">
      <c r="A197" s="85"/>
      <c r="B197" s="86"/>
      <c r="C197" s="86"/>
      <c r="D197" s="87"/>
      <c r="E197" s="86"/>
      <c r="F197" s="86"/>
      <c r="G197" s="257">
        <f t="shared" si="16"/>
        <v>0</v>
      </c>
      <c r="H197" s="257">
        <f t="shared" si="17"/>
        <v>0</v>
      </c>
      <c r="I197" s="257">
        <f t="shared" si="18"/>
        <v>0</v>
      </c>
      <c r="J197" s="259"/>
      <c r="K197" s="259"/>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260"/>
      <c r="FH197" s="260"/>
      <c r="FI197" s="260"/>
      <c r="FJ197" s="260"/>
      <c r="FK197" s="260"/>
      <c r="FL197" s="260"/>
      <c r="FM197" s="260"/>
      <c r="FN197" s="260"/>
      <c r="FO197" s="260"/>
      <c r="FP197" s="260"/>
      <c r="FQ197" s="260"/>
      <c r="FR197" s="260"/>
      <c r="FS197" s="260"/>
      <c r="FT197" s="260"/>
      <c r="FU197" s="260"/>
      <c r="FV197" s="260"/>
      <c r="FW197" s="260"/>
      <c r="FX197" s="260"/>
      <c r="FY197" s="260"/>
      <c r="FZ197" s="260"/>
      <c r="GA197" s="260"/>
      <c r="GB197" s="260"/>
      <c r="GC197" s="260"/>
    </row>
    <row r="198" spans="1:185" x14ac:dyDescent="0.3">
      <c r="A198" s="85"/>
      <c r="B198" s="86"/>
      <c r="C198" s="86"/>
      <c r="D198" s="87"/>
      <c r="E198" s="86"/>
      <c r="F198" s="86"/>
      <c r="G198" s="257">
        <f t="shared" si="16"/>
        <v>0</v>
      </c>
      <c r="H198" s="257">
        <f t="shared" si="17"/>
        <v>0</v>
      </c>
      <c r="I198" s="257">
        <f t="shared" si="18"/>
        <v>0</v>
      </c>
      <c r="J198" s="259"/>
      <c r="K198" s="259"/>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260"/>
      <c r="FH198" s="260"/>
      <c r="FI198" s="260"/>
      <c r="FJ198" s="260"/>
      <c r="FK198" s="260"/>
      <c r="FL198" s="260"/>
      <c r="FM198" s="260"/>
      <c r="FN198" s="260"/>
      <c r="FO198" s="260"/>
      <c r="FP198" s="260"/>
      <c r="FQ198" s="260"/>
      <c r="FR198" s="260"/>
      <c r="FS198" s="260"/>
      <c r="FT198" s="260"/>
      <c r="FU198" s="260"/>
      <c r="FV198" s="260"/>
      <c r="FW198" s="260"/>
      <c r="FX198" s="260"/>
      <c r="FY198" s="260"/>
      <c r="FZ198" s="260"/>
      <c r="GA198" s="260"/>
      <c r="GB198" s="260"/>
      <c r="GC198" s="260"/>
    </row>
    <row r="199" spans="1:185" x14ac:dyDescent="0.3">
      <c r="A199" s="85"/>
      <c r="B199" s="86"/>
      <c r="C199" s="86"/>
      <c r="D199" s="87"/>
      <c r="E199" s="86"/>
      <c r="F199" s="86"/>
      <c r="G199" s="257">
        <f t="shared" si="16"/>
        <v>0</v>
      </c>
      <c r="H199" s="257">
        <f t="shared" si="17"/>
        <v>0</v>
      </c>
      <c r="I199" s="257">
        <f t="shared" si="18"/>
        <v>0</v>
      </c>
      <c r="J199" s="259"/>
      <c r="K199" s="259"/>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260"/>
      <c r="FH199" s="260"/>
      <c r="FI199" s="260"/>
      <c r="FJ199" s="260"/>
      <c r="FK199" s="260"/>
      <c r="FL199" s="260"/>
      <c r="FM199" s="260"/>
      <c r="FN199" s="260"/>
      <c r="FO199" s="260"/>
      <c r="FP199" s="260"/>
      <c r="FQ199" s="260"/>
      <c r="FR199" s="260"/>
      <c r="FS199" s="260"/>
      <c r="FT199" s="260"/>
      <c r="FU199" s="260"/>
      <c r="FV199" s="260"/>
      <c r="FW199" s="260"/>
      <c r="FX199" s="260"/>
      <c r="FY199" s="260"/>
      <c r="FZ199" s="260"/>
      <c r="GA199" s="260"/>
      <c r="GB199" s="260"/>
      <c r="GC199" s="260"/>
    </row>
    <row r="200" spans="1:185" x14ac:dyDescent="0.3">
      <c r="A200" s="85"/>
      <c r="B200" s="86"/>
      <c r="C200" s="86"/>
      <c r="D200" s="87"/>
      <c r="E200" s="86"/>
      <c r="F200" s="86"/>
      <c r="G200" s="257">
        <f t="shared" si="16"/>
        <v>0</v>
      </c>
      <c r="H200" s="257">
        <f t="shared" si="17"/>
        <v>0</v>
      </c>
      <c r="I200" s="257">
        <f t="shared" si="18"/>
        <v>0</v>
      </c>
      <c r="J200" s="259"/>
      <c r="K200" s="259"/>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260"/>
      <c r="FH200" s="260"/>
      <c r="FI200" s="260"/>
      <c r="FJ200" s="260"/>
      <c r="FK200" s="260"/>
      <c r="FL200" s="260"/>
      <c r="FM200" s="260"/>
      <c r="FN200" s="260"/>
      <c r="FO200" s="260"/>
      <c r="FP200" s="260"/>
      <c r="FQ200" s="260"/>
      <c r="FR200" s="260"/>
      <c r="FS200" s="260"/>
      <c r="FT200" s="260"/>
      <c r="FU200" s="260"/>
      <c r="FV200" s="260"/>
      <c r="FW200" s="260"/>
      <c r="FX200" s="260"/>
      <c r="FY200" s="260"/>
      <c r="FZ200" s="260"/>
      <c r="GA200" s="260"/>
      <c r="GB200" s="260"/>
      <c r="GC200" s="260"/>
    </row>
    <row r="201" spans="1:185" x14ac:dyDescent="0.3">
      <c r="A201" s="85"/>
      <c r="B201" s="86"/>
      <c r="C201" s="86"/>
      <c r="D201" s="87"/>
      <c r="E201" s="86"/>
      <c r="F201" s="86"/>
      <c r="G201" s="257">
        <f t="shared" si="16"/>
        <v>0</v>
      </c>
      <c r="H201" s="257">
        <f t="shared" si="17"/>
        <v>0</v>
      </c>
      <c r="I201" s="257">
        <f t="shared" si="18"/>
        <v>0</v>
      </c>
      <c r="J201" s="259"/>
      <c r="K201" s="259"/>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260"/>
      <c r="FH201" s="260"/>
      <c r="FI201" s="260"/>
      <c r="FJ201" s="260"/>
      <c r="FK201" s="260"/>
      <c r="FL201" s="260"/>
      <c r="FM201" s="260"/>
      <c r="FN201" s="260"/>
      <c r="FO201" s="260"/>
      <c r="FP201" s="260"/>
      <c r="FQ201" s="260"/>
      <c r="FR201" s="260"/>
      <c r="FS201" s="260"/>
      <c r="FT201" s="260"/>
      <c r="FU201" s="260"/>
      <c r="FV201" s="260"/>
      <c r="FW201" s="260"/>
      <c r="FX201" s="260"/>
      <c r="FY201" s="260"/>
      <c r="FZ201" s="260"/>
      <c r="GA201" s="260"/>
      <c r="GB201" s="260"/>
      <c r="GC201" s="260"/>
    </row>
    <row r="202" spans="1:185" x14ac:dyDescent="0.3">
      <c r="A202" s="85"/>
      <c r="B202" s="86"/>
      <c r="C202" s="86"/>
      <c r="D202" s="87"/>
      <c r="E202" s="86"/>
      <c r="F202" s="86"/>
      <c r="G202" s="257">
        <f t="shared" ref="G202:G265" si="19">SUM(J202,L202,N202,O202,P202,T202,U202,V202,AN202,AP202,BA202,BC202,CO202,CQ202,CZ202,DB202,DK202,DM202,DP202,DR202,DY202,EA202,EK202,EM202,EV202,EX202,FG202,FI202,FR202,FT202)</f>
        <v>0</v>
      </c>
      <c r="H202" s="257">
        <f t="shared" ref="H202:H265" si="20">SUM(K202,M202,Q202,R202,S202,W202,X202,Y202,AO202,AQ202,AR202,AS202,AU202,AX202,BB202,BD202,BK202,BL202,CP202,CR202,CS202,CT202,CU202,CV202,DA202,DC202,DD202,DE202,DF202,DG202,,DL202,DN202,DQ202,DS202,DZ202,EB202,EC202,ED202,EE202,FC202,FH202,FJ202,FK202,FL202,FM202,FN202,FO202,FQ202,FS202,FU202,FV202,FW202,FX202,FY202,FZ202,GC202,EL202,EN202,EO202,EP202,EQ202,ET202,EW202,EY202,EZ202,FA202,FB202,FD202,AT202,AV202,AW202,BE202,BF202,BG202,BH202,FP202,ER202,DH202,DT202,DU202,DV202,DW202,EF202,EG202,EI202,EH202,ES202,FE202,Z202,AA202,AB202,AC202,AD202,AE202,AF202,AG202,AH202,AI202,AJ202,AK202,GA202,GB202)</f>
        <v>0</v>
      </c>
      <c r="I202" s="257">
        <f t="shared" ref="I202:I265" si="21">G202+H202</f>
        <v>0</v>
      </c>
      <c r="J202" s="259"/>
      <c r="K202" s="259"/>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260"/>
      <c r="FH202" s="260"/>
      <c r="FI202" s="260"/>
      <c r="FJ202" s="260"/>
      <c r="FK202" s="260"/>
      <c r="FL202" s="260"/>
      <c r="FM202" s="260"/>
      <c r="FN202" s="260"/>
      <c r="FO202" s="260"/>
      <c r="FP202" s="260"/>
      <c r="FQ202" s="260"/>
      <c r="FR202" s="260"/>
      <c r="FS202" s="260"/>
      <c r="FT202" s="260"/>
      <c r="FU202" s="260"/>
      <c r="FV202" s="260"/>
      <c r="FW202" s="260"/>
      <c r="FX202" s="260"/>
      <c r="FY202" s="260"/>
      <c r="FZ202" s="260"/>
      <c r="GA202" s="260"/>
      <c r="GB202" s="260"/>
      <c r="GC202" s="260"/>
    </row>
    <row r="203" spans="1:185" x14ac:dyDescent="0.3">
      <c r="A203" s="85"/>
      <c r="B203" s="86"/>
      <c r="C203" s="86"/>
      <c r="D203" s="87"/>
      <c r="E203" s="86"/>
      <c r="F203" s="86"/>
      <c r="G203" s="257">
        <f t="shared" si="19"/>
        <v>0</v>
      </c>
      <c r="H203" s="257">
        <f t="shared" si="20"/>
        <v>0</v>
      </c>
      <c r="I203" s="257">
        <f t="shared" si="21"/>
        <v>0</v>
      </c>
      <c r="J203" s="259"/>
      <c r="K203" s="259"/>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260"/>
      <c r="FH203" s="260"/>
      <c r="FI203" s="260"/>
      <c r="FJ203" s="260"/>
      <c r="FK203" s="260"/>
      <c r="FL203" s="260"/>
      <c r="FM203" s="260"/>
      <c r="FN203" s="260"/>
      <c r="FO203" s="260"/>
      <c r="FP203" s="260"/>
      <c r="FQ203" s="260"/>
      <c r="FR203" s="260"/>
      <c r="FS203" s="260"/>
      <c r="FT203" s="260"/>
      <c r="FU203" s="260"/>
      <c r="FV203" s="260"/>
      <c r="FW203" s="260"/>
      <c r="FX203" s="260"/>
      <c r="FY203" s="260"/>
      <c r="FZ203" s="260"/>
      <c r="GA203" s="260"/>
      <c r="GB203" s="260"/>
      <c r="GC203" s="260"/>
    </row>
    <row r="204" spans="1:185" x14ac:dyDescent="0.3">
      <c r="A204" s="85"/>
      <c r="B204" s="86"/>
      <c r="C204" s="86"/>
      <c r="D204" s="87"/>
      <c r="E204" s="86"/>
      <c r="F204" s="86"/>
      <c r="G204" s="257">
        <f t="shared" si="19"/>
        <v>0</v>
      </c>
      <c r="H204" s="257">
        <f t="shared" si="20"/>
        <v>0</v>
      </c>
      <c r="I204" s="257">
        <f t="shared" si="21"/>
        <v>0</v>
      </c>
      <c r="J204" s="259"/>
      <c r="K204" s="259"/>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260"/>
      <c r="FH204" s="260"/>
      <c r="FI204" s="260"/>
      <c r="FJ204" s="260"/>
      <c r="FK204" s="260"/>
      <c r="FL204" s="260"/>
      <c r="FM204" s="260"/>
      <c r="FN204" s="260"/>
      <c r="FO204" s="260"/>
      <c r="FP204" s="260"/>
      <c r="FQ204" s="260"/>
      <c r="FR204" s="260"/>
      <c r="FS204" s="260"/>
      <c r="FT204" s="260"/>
      <c r="FU204" s="260"/>
      <c r="FV204" s="260"/>
      <c r="FW204" s="260"/>
      <c r="FX204" s="260"/>
      <c r="FY204" s="260"/>
      <c r="FZ204" s="260"/>
      <c r="GA204" s="260"/>
      <c r="GB204" s="260"/>
      <c r="GC204" s="260"/>
    </row>
    <row r="205" spans="1:185" x14ac:dyDescent="0.3">
      <c r="A205" s="85"/>
      <c r="B205" s="86"/>
      <c r="C205" s="86"/>
      <c r="D205" s="87"/>
      <c r="E205" s="86"/>
      <c r="F205" s="86"/>
      <c r="G205" s="257">
        <f t="shared" si="19"/>
        <v>0</v>
      </c>
      <c r="H205" s="257">
        <f t="shared" si="20"/>
        <v>0</v>
      </c>
      <c r="I205" s="257">
        <f t="shared" si="21"/>
        <v>0</v>
      </c>
      <c r="J205" s="259"/>
      <c r="K205" s="259"/>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260"/>
      <c r="FH205" s="260"/>
      <c r="FI205" s="260"/>
      <c r="FJ205" s="260"/>
      <c r="FK205" s="260"/>
      <c r="FL205" s="260"/>
      <c r="FM205" s="260"/>
      <c r="FN205" s="260"/>
      <c r="FO205" s="260"/>
      <c r="FP205" s="260"/>
      <c r="FQ205" s="260"/>
      <c r="FR205" s="260"/>
      <c r="FS205" s="260"/>
      <c r="FT205" s="260"/>
      <c r="FU205" s="260"/>
      <c r="FV205" s="260"/>
      <c r="FW205" s="260"/>
      <c r="FX205" s="260"/>
      <c r="FY205" s="260"/>
      <c r="FZ205" s="260"/>
      <c r="GA205" s="260"/>
      <c r="GB205" s="260"/>
      <c r="GC205" s="260"/>
    </row>
    <row r="206" spans="1:185" x14ac:dyDescent="0.3">
      <c r="A206" s="85"/>
      <c r="B206" s="86"/>
      <c r="C206" s="86"/>
      <c r="D206" s="87"/>
      <c r="E206" s="86"/>
      <c r="F206" s="86"/>
      <c r="G206" s="257">
        <f t="shared" si="19"/>
        <v>0</v>
      </c>
      <c r="H206" s="257">
        <f t="shared" si="20"/>
        <v>0</v>
      </c>
      <c r="I206" s="257">
        <f t="shared" si="21"/>
        <v>0</v>
      </c>
      <c r="J206" s="259"/>
      <c r="K206" s="259"/>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260"/>
      <c r="FH206" s="260"/>
      <c r="FI206" s="260"/>
      <c r="FJ206" s="260"/>
      <c r="FK206" s="260"/>
      <c r="FL206" s="260"/>
      <c r="FM206" s="260"/>
      <c r="FN206" s="260"/>
      <c r="FO206" s="260"/>
      <c r="FP206" s="260"/>
      <c r="FQ206" s="260"/>
      <c r="FR206" s="260"/>
      <c r="FS206" s="260"/>
      <c r="FT206" s="260"/>
      <c r="FU206" s="260"/>
      <c r="FV206" s="260"/>
      <c r="FW206" s="260"/>
      <c r="FX206" s="260"/>
      <c r="FY206" s="260"/>
      <c r="FZ206" s="260"/>
      <c r="GA206" s="260"/>
      <c r="GB206" s="260"/>
      <c r="GC206" s="260"/>
    </row>
    <row r="207" spans="1:185" x14ac:dyDescent="0.3">
      <c r="A207" s="85"/>
      <c r="B207" s="86"/>
      <c r="C207" s="86"/>
      <c r="D207" s="87"/>
      <c r="E207" s="86"/>
      <c r="F207" s="86"/>
      <c r="G207" s="257">
        <f t="shared" si="19"/>
        <v>0</v>
      </c>
      <c r="H207" s="257">
        <f t="shared" si="20"/>
        <v>0</v>
      </c>
      <c r="I207" s="257">
        <f t="shared" si="21"/>
        <v>0</v>
      </c>
      <c r="J207" s="259"/>
      <c r="K207" s="259"/>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260"/>
      <c r="FH207" s="260"/>
      <c r="FI207" s="260"/>
      <c r="FJ207" s="260"/>
      <c r="FK207" s="260"/>
      <c r="FL207" s="260"/>
      <c r="FM207" s="260"/>
      <c r="FN207" s="260"/>
      <c r="FO207" s="260"/>
      <c r="FP207" s="260"/>
      <c r="FQ207" s="260"/>
      <c r="FR207" s="260"/>
      <c r="FS207" s="260"/>
      <c r="FT207" s="260"/>
      <c r="FU207" s="260"/>
      <c r="FV207" s="260"/>
      <c r="FW207" s="260"/>
      <c r="FX207" s="260"/>
      <c r="FY207" s="260"/>
      <c r="FZ207" s="260"/>
      <c r="GA207" s="260"/>
      <c r="GB207" s="260"/>
      <c r="GC207" s="260"/>
    </row>
    <row r="208" spans="1:185" x14ac:dyDescent="0.3">
      <c r="A208" s="85"/>
      <c r="B208" s="86"/>
      <c r="C208" s="86"/>
      <c r="D208" s="87"/>
      <c r="E208" s="86"/>
      <c r="F208" s="86"/>
      <c r="G208" s="257">
        <f t="shared" si="19"/>
        <v>0</v>
      </c>
      <c r="H208" s="257">
        <f t="shared" si="20"/>
        <v>0</v>
      </c>
      <c r="I208" s="257">
        <f t="shared" si="21"/>
        <v>0</v>
      </c>
      <c r="J208" s="259"/>
      <c r="K208" s="259"/>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260"/>
      <c r="FH208" s="260"/>
      <c r="FI208" s="260"/>
      <c r="FJ208" s="260"/>
      <c r="FK208" s="260"/>
      <c r="FL208" s="260"/>
      <c r="FM208" s="260"/>
      <c r="FN208" s="260"/>
      <c r="FO208" s="260"/>
      <c r="FP208" s="260"/>
      <c r="FQ208" s="260"/>
      <c r="FR208" s="260"/>
      <c r="FS208" s="260"/>
      <c r="FT208" s="260"/>
      <c r="FU208" s="260"/>
      <c r="FV208" s="260"/>
      <c r="FW208" s="260"/>
      <c r="FX208" s="260"/>
      <c r="FY208" s="260"/>
      <c r="FZ208" s="260"/>
      <c r="GA208" s="260"/>
      <c r="GB208" s="260"/>
      <c r="GC208" s="260"/>
    </row>
    <row r="209" spans="1:185" x14ac:dyDescent="0.3">
      <c r="A209" s="85"/>
      <c r="B209" s="86"/>
      <c r="C209" s="86"/>
      <c r="D209" s="87"/>
      <c r="E209" s="86"/>
      <c r="F209" s="86"/>
      <c r="G209" s="257">
        <f t="shared" si="19"/>
        <v>0</v>
      </c>
      <c r="H209" s="257">
        <f t="shared" si="20"/>
        <v>0</v>
      </c>
      <c r="I209" s="257">
        <f t="shared" si="21"/>
        <v>0</v>
      </c>
      <c r="J209" s="259"/>
      <c r="K209" s="259"/>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260"/>
      <c r="FH209" s="260"/>
      <c r="FI209" s="260"/>
      <c r="FJ209" s="260"/>
      <c r="FK209" s="260"/>
      <c r="FL209" s="260"/>
      <c r="FM209" s="260"/>
      <c r="FN209" s="260"/>
      <c r="FO209" s="260"/>
      <c r="FP209" s="260"/>
      <c r="FQ209" s="260"/>
      <c r="FR209" s="260"/>
      <c r="FS209" s="260"/>
      <c r="FT209" s="260"/>
      <c r="FU209" s="260"/>
      <c r="FV209" s="260"/>
      <c r="FW209" s="260"/>
      <c r="FX209" s="260"/>
      <c r="FY209" s="260"/>
      <c r="FZ209" s="260"/>
      <c r="GA209" s="260"/>
      <c r="GB209" s="260"/>
      <c r="GC209" s="260"/>
    </row>
    <row r="210" spans="1:185" x14ac:dyDescent="0.3">
      <c r="A210" s="85"/>
      <c r="B210" s="86"/>
      <c r="C210" s="86"/>
      <c r="D210" s="87"/>
      <c r="E210" s="86"/>
      <c r="F210" s="86"/>
      <c r="G210" s="257">
        <f t="shared" si="19"/>
        <v>0</v>
      </c>
      <c r="H210" s="257">
        <f t="shared" si="20"/>
        <v>0</v>
      </c>
      <c r="I210" s="257">
        <f t="shared" si="21"/>
        <v>0</v>
      </c>
      <c r="J210" s="259"/>
      <c r="K210" s="259"/>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260"/>
      <c r="FH210" s="260"/>
      <c r="FI210" s="260"/>
      <c r="FJ210" s="260"/>
      <c r="FK210" s="260"/>
      <c r="FL210" s="260"/>
      <c r="FM210" s="260"/>
      <c r="FN210" s="260"/>
      <c r="FO210" s="260"/>
      <c r="FP210" s="260"/>
      <c r="FQ210" s="260"/>
      <c r="FR210" s="260"/>
      <c r="FS210" s="260"/>
      <c r="FT210" s="260"/>
      <c r="FU210" s="260"/>
      <c r="FV210" s="260"/>
      <c r="FW210" s="260"/>
      <c r="FX210" s="260"/>
      <c r="FY210" s="260"/>
      <c r="FZ210" s="260"/>
      <c r="GA210" s="260"/>
      <c r="GB210" s="260"/>
      <c r="GC210" s="260"/>
    </row>
    <row r="211" spans="1:185" x14ac:dyDescent="0.3">
      <c r="A211" s="85"/>
      <c r="B211" s="86"/>
      <c r="C211" s="86"/>
      <c r="D211" s="87"/>
      <c r="E211" s="86"/>
      <c r="F211" s="86"/>
      <c r="G211" s="257">
        <f t="shared" si="19"/>
        <v>0</v>
      </c>
      <c r="H211" s="257">
        <f t="shared" si="20"/>
        <v>0</v>
      </c>
      <c r="I211" s="257">
        <f t="shared" si="21"/>
        <v>0</v>
      </c>
      <c r="J211" s="259"/>
      <c r="K211" s="259"/>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260"/>
      <c r="FH211" s="260"/>
      <c r="FI211" s="260"/>
      <c r="FJ211" s="260"/>
      <c r="FK211" s="260"/>
      <c r="FL211" s="260"/>
      <c r="FM211" s="260"/>
      <c r="FN211" s="260"/>
      <c r="FO211" s="260"/>
      <c r="FP211" s="260"/>
      <c r="FQ211" s="260"/>
      <c r="FR211" s="260"/>
      <c r="FS211" s="260"/>
      <c r="FT211" s="260"/>
      <c r="FU211" s="260"/>
      <c r="FV211" s="260"/>
      <c r="FW211" s="260"/>
      <c r="FX211" s="260"/>
      <c r="FY211" s="260"/>
      <c r="FZ211" s="260"/>
      <c r="GA211" s="260"/>
      <c r="GB211" s="260"/>
      <c r="GC211" s="260"/>
    </row>
    <row r="212" spans="1:185" x14ac:dyDescent="0.3">
      <c r="A212" s="85"/>
      <c r="B212" s="86"/>
      <c r="C212" s="86"/>
      <c r="D212" s="87"/>
      <c r="E212" s="86"/>
      <c r="F212" s="86"/>
      <c r="G212" s="257">
        <f t="shared" si="19"/>
        <v>0</v>
      </c>
      <c r="H212" s="257">
        <f t="shared" si="20"/>
        <v>0</v>
      </c>
      <c r="I212" s="257">
        <f t="shared" si="21"/>
        <v>0</v>
      </c>
      <c r="J212" s="259"/>
      <c r="K212" s="259"/>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260"/>
      <c r="FH212" s="260"/>
      <c r="FI212" s="260"/>
      <c r="FJ212" s="260"/>
      <c r="FK212" s="260"/>
      <c r="FL212" s="260"/>
      <c r="FM212" s="260"/>
      <c r="FN212" s="260"/>
      <c r="FO212" s="260"/>
      <c r="FP212" s="260"/>
      <c r="FQ212" s="260"/>
      <c r="FR212" s="260"/>
      <c r="FS212" s="260"/>
      <c r="FT212" s="260"/>
      <c r="FU212" s="260"/>
      <c r="FV212" s="260"/>
      <c r="FW212" s="260"/>
      <c r="FX212" s="260"/>
      <c r="FY212" s="260"/>
      <c r="FZ212" s="260"/>
      <c r="GA212" s="260"/>
      <c r="GB212" s="260"/>
      <c r="GC212" s="260"/>
    </row>
    <row r="213" spans="1:185" x14ac:dyDescent="0.3">
      <c r="A213" s="85"/>
      <c r="B213" s="86"/>
      <c r="C213" s="86"/>
      <c r="D213" s="87"/>
      <c r="E213" s="86"/>
      <c r="F213" s="86"/>
      <c r="G213" s="257">
        <f t="shared" si="19"/>
        <v>0</v>
      </c>
      <c r="H213" s="257">
        <f t="shared" si="20"/>
        <v>0</v>
      </c>
      <c r="I213" s="257">
        <f t="shared" si="21"/>
        <v>0</v>
      </c>
      <c r="J213" s="259"/>
      <c r="K213" s="259"/>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260"/>
      <c r="FH213" s="260"/>
      <c r="FI213" s="260"/>
      <c r="FJ213" s="260"/>
      <c r="FK213" s="260"/>
      <c r="FL213" s="260"/>
      <c r="FM213" s="260"/>
      <c r="FN213" s="260"/>
      <c r="FO213" s="260"/>
      <c r="FP213" s="260"/>
      <c r="FQ213" s="260"/>
      <c r="FR213" s="260"/>
      <c r="FS213" s="260"/>
      <c r="FT213" s="260"/>
      <c r="FU213" s="260"/>
      <c r="FV213" s="260"/>
      <c r="FW213" s="260"/>
      <c r="FX213" s="260"/>
      <c r="FY213" s="260"/>
      <c r="FZ213" s="260"/>
      <c r="GA213" s="260"/>
      <c r="GB213" s="260"/>
      <c r="GC213" s="260"/>
    </row>
    <row r="214" spans="1:185" x14ac:dyDescent="0.3">
      <c r="A214" s="85"/>
      <c r="B214" s="86"/>
      <c r="C214" s="86"/>
      <c r="D214" s="87"/>
      <c r="E214" s="86"/>
      <c r="F214" s="86"/>
      <c r="G214" s="257">
        <f t="shared" si="19"/>
        <v>0</v>
      </c>
      <c r="H214" s="257">
        <f t="shared" si="20"/>
        <v>0</v>
      </c>
      <c r="I214" s="257">
        <f t="shared" si="21"/>
        <v>0</v>
      </c>
      <c r="J214" s="259"/>
      <c r="K214" s="259"/>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260"/>
      <c r="FH214" s="260"/>
      <c r="FI214" s="260"/>
      <c r="FJ214" s="260"/>
      <c r="FK214" s="260"/>
      <c r="FL214" s="260"/>
      <c r="FM214" s="260"/>
      <c r="FN214" s="260"/>
      <c r="FO214" s="260"/>
      <c r="FP214" s="260"/>
      <c r="FQ214" s="260"/>
      <c r="FR214" s="260"/>
      <c r="FS214" s="260"/>
      <c r="FT214" s="260"/>
      <c r="FU214" s="260"/>
      <c r="FV214" s="260"/>
      <c r="FW214" s="260"/>
      <c r="FX214" s="260"/>
      <c r="FY214" s="260"/>
      <c r="FZ214" s="260"/>
      <c r="GA214" s="260"/>
      <c r="GB214" s="260"/>
      <c r="GC214" s="260"/>
    </row>
    <row r="215" spans="1:185" x14ac:dyDescent="0.3">
      <c r="A215" s="85"/>
      <c r="B215" s="86"/>
      <c r="C215" s="86"/>
      <c r="D215" s="87"/>
      <c r="E215" s="86"/>
      <c r="F215" s="86"/>
      <c r="G215" s="257">
        <f t="shared" si="19"/>
        <v>0</v>
      </c>
      <c r="H215" s="257">
        <f t="shared" si="20"/>
        <v>0</v>
      </c>
      <c r="I215" s="257">
        <f t="shared" si="21"/>
        <v>0</v>
      </c>
      <c r="J215" s="259"/>
      <c r="K215" s="259"/>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260"/>
      <c r="FH215" s="260"/>
      <c r="FI215" s="260"/>
      <c r="FJ215" s="260"/>
      <c r="FK215" s="260"/>
      <c r="FL215" s="260"/>
      <c r="FM215" s="260"/>
      <c r="FN215" s="260"/>
      <c r="FO215" s="260"/>
      <c r="FP215" s="260"/>
      <c r="FQ215" s="260"/>
      <c r="FR215" s="260"/>
      <c r="FS215" s="260"/>
      <c r="FT215" s="260"/>
      <c r="FU215" s="260"/>
      <c r="FV215" s="260"/>
      <c r="FW215" s="260"/>
      <c r="FX215" s="260"/>
      <c r="FY215" s="260"/>
      <c r="FZ215" s="260"/>
      <c r="GA215" s="260"/>
      <c r="GB215" s="260"/>
      <c r="GC215" s="260"/>
    </row>
    <row r="216" spans="1:185" x14ac:dyDescent="0.3">
      <c r="A216" s="85"/>
      <c r="B216" s="86"/>
      <c r="C216" s="86"/>
      <c r="D216" s="87"/>
      <c r="E216" s="86"/>
      <c r="F216" s="86"/>
      <c r="G216" s="257">
        <f t="shared" si="19"/>
        <v>0</v>
      </c>
      <c r="H216" s="257">
        <f t="shared" si="20"/>
        <v>0</v>
      </c>
      <c r="I216" s="257">
        <f t="shared" si="21"/>
        <v>0</v>
      </c>
      <c r="J216" s="259"/>
      <c r="K216" s="259"/>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260"/>
      <c r="FH216" s="260"/>
      <c r="FI216" s="260"/>
      <c r="FJ216" s="260"/>
      <c r="FK216" s="260"/>
      <c r="FL216" s="260"/>
      <c r="FM216" s="260"/>
      <c r="FN216" s="260"/>
      <c r="FO216" s="260"/>
      <c r="FP216" s="260"/>
      <c r="FQ216" s="260"/>
      <c r="FR216" s="260"/>
      <c r="FS216" s="260"/>
      <c r="FT216" s="260"/>
      <c r="FU216" s="260"/>
      <c r="FV216" s="260"/>
      <c r="FW216" s="260"/>
      <c r="FX216" s="260"/>
      <c r="FY216" s="260"/>
      <c r="FZ216" s="260"/>
      <c r="GA216" s="260"/>
      <c r="GB216" s="260"/>
      <c r="GC216" s="260"/>
    </row>
    <row r="217" spans="1:185" x14ac:dyDescent="0.3">
      <c r="A217" s="85"/>
      <c r="B217" s="86"/>
      <c r="C217" s="86"/>
      <c r="D217" s="87"/>
      <c r="E217" s="86"/>
      <c r="F217" s="86"/>
      <c r="G217" s="257">
        <f t="shared" si="19"/>
        <v>0</v>
      </c>
      <c r="H217" s="257">
        <f t="shared" si="20"/>
        <v>0</v>
      </c>
      <c r="I217" s="257">
        <f t="shared" si="21"/>
        <v>0</v>
      </c>
      <c r="J217" s="259"/>
      <c r="K217" s="259"/>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260"/>
      <c r="FH217" s="260"/>
      <c r="FI217" s="260"/>
      <c r="FJ217" s="260"/>
      <c r="FK217" s="260"/>
      <c r="FL217" s="260"/>
      <c r="FM217" s="260"/>
      <c r="FN217" s="260"/>
      <c r="FO217" s="260"/>
      <c r="FP217" s="260"/>
      <c r="FQ217" s="260"/>
      <c r="FR217" s="260"/>
      <c r="FS217" s="260"/>
      <c r="FT217" s="260"/>
      <c r="FU217" s="260"/>
      <c r="FV217" s="260"/>
      <c r="FW217" s="260"/>
      <c r="FX217" s="260"/>
      <c r="FY217" s="260"/>
      <c r="FZ217" s="260"/>
      <c r="GA217" s="260"/>
      <c r="GB217" s="260"/>
      <c r="GC217" s="260"/>
    </row>
    <row r="218" spans="1:185" x14ac:dyDescent="0.3">
      <c r="A218" s="85"/>
      <c r="B218" s="86"/>
      <c r="C218" s="86"/>
      <c r="D218" s="87"/>
      <c r="E218" s="86"/>
      <c r="F218" s="86"/>
      <c r="G218" s="257">
        <f t="shared" si="19"/>
        <v>0</v>
      </c>
      <c r="H218" s="257">
        <f t="shared" si="20"/>
        <v>0</v>
      </c>
      <c r="I218" s="257">
        <f t="shared" si="21"/>
        <v>0</v>
      </c>
      <c r="J218" s="259"/>
      <c r="K218" s="259"/>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260"/>
      <c r="FH218" s="260"/>
      <c r="FI218" s="260"/>
      <c r="FJ218" s="260"/>
      <c r="FK218" s="260"/>
      <c r="FL218" s="260"/>
      <c r="FM218" s="260"/>
      <c r="FN218" s="260"/>
      <c r="FO218" s="260"/>
      <c r="FP218" s="260"/>
      <c r="FQ218" s="260"/>
      <c r="FR218" s="260"/>
      <c r="FS218" s="260"/>
      <c r="FT218" s="260"/>
      <c r="FU218" s="260"/>
      <c r="FV218" s="260"/>
      <c r="FW218" s="260"/>
      <c r="FX218" s="260"/>
      <c r="FY218" s="260"/>
      <c r="FZ218" s="260"/>
      <c r="GA218" s="260"/>
      <c r="GB218" s="260"/>
      <c r="GC218" s="260"/>
    </row>
    <row r="219" spans="1:185" x14ac:dyDescent="0.3">
      <c r="A219" s="85"/>
      <c r="B219" s="86"/>
      <c r="C219" s="86"/>
      <c r="D219" s="87"/>
      <c r="E219" s="86"/>
      <c r="F219" s="86"/>
      <c r="G219" s="257">
        <f t="shared" si="19"/>
        <v>0</v>
      </c>
      <c r="H219" s="257">
        <f t="shared" si="20"/>
        <v>0</v>
      </c>
      <c r="I219" s="257">
        <f t="shared" si="21"/>
        <v>0</v>
      </c>
      <c r="J219" s="259"/>
      <c r="K219" s="259"/>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260"/>
      <c r="FH219" s="260"/>
      <c r="FI219" s="260"/>
      <c r="FJ219" s="260"/>
      <c r="FK219" s="260"/>
      <c r="FL219" s="260"/>
      <c r="FM219" s="260"/>
      <c r="FN219" s="260"/>
      <c r="FO219" s="260"/>
      <c r="FP219" s="260"/>
      <c r="FQ219" s="260"/>
      <c r="FR219" s="260"/>
      <c r="FS219" s="260"/>
      <c r="FT219" s="260"/>
      <c r="FU219" s="260"/>
      <c r="FV219" s="260"/>
      <c r="FW219" s="260"/>
      <c r="FX219" s="260"/>
      <c r="FY219" s="260"/>
      <c r="FZ219" s="260"/>
      <c r="GA219" s="260"/>
      <c r="GB219" s="260"/>
      <c r="GC219" s="260"/>
    </row>
    <row r="220" spans="1:185" x14ac:dyDescent="0.3">
      <c r="A220" s="85"/>
      <c r="B220" s="86"/>
      <c r="C220" s="86"/>
      <c r="D220" s="87"/>
      <c r="E220" s="86"/>
      <c r="F220" s="86"/>
      <c r="G220" s="257">
        <f t="shared" si="19"/>
        <v>0</v>
      </c>
      <c r="H220" s="257">
        <f t="shared" si="20"/>
        <v>0</v>
      </c>
      <c r="I220" s="257">
        <f t="shared" si="21"/>
        <v>0</v>
      </c>
      <c r="J220" s="259"/>
      <c r="K220" s="259"/>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260"/>
      <c r="FH220" s="260"/>
      <c r="FI220" s="260"/>
      <c r="FJ220" s="260"/>
      <c r="FK220" s="260"/>
      <c r="FL220" s="260"/>
      <c r="FM220" s="260"/>
      <c r="FN220" s="260"/>
      <c r="FO220" s="260"/>
      <c r="FP220" s="260"/>
      <c r="FQ220" s="260"/>
      <c r="FR220" s="260"/>
      <c r="FS220" s="260"/>
      <c r="FT220" s="260"/>
      <c r="FU220" s="260"/>
      <c r="FV220" s="260"/>
      <c r="FW220" s="260"/>
      <c r="FX220" s="260"/>
      <c r="FY220" s="260"/>
      <c r="FZ220" s="260"/>
      <c r="GA220" s="260"/>
      <c r="GB220" s="260"/>
      <c r="GC220" s="260"/>
    </row>
    <row r="221" spans="1:185" x14ac:dyDescent="0.3">
      <c r="A221" s="85"/>
      <c r="B221" s="86"/>
      <c r="C221" s="86"/>
      <c r="D221" s="87"/>
      <c r="E221" s="86"/>
      <c r="F221" s="86"/>
      <c r="G221" s="257">
        <f t="shared" si="19"/>
        <v>0</v>
      </c>
      <c r="H221" s="257">
        <f t="shared" si="20"/>
        <v>0</v>
      </c>
      <c r="I221" s="257">
        <f t="shared" si="21"/>
        <v>0</v>
      </c>
      <c r="J221" s="259"/>
      <c r="K221" s="259"/>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260"/>
      <c r="FH221" s="260"/>
      <c r="FI221" s="260"/>
      <c r="FJ221" s="260"/>
      <c r="FK221" s="260"/>
      <c r="FL221" s="260"/>
      <c r="FM221" s="260"/>
      <c r="FN221" s="260"/>
      <c r="FO221" s="260"/>
      <c r="FP221" s="260"/>
      <c r="FQ221" s="260"/>
      <c r="FR221" s="260"/>
      <c r="FS221" s="260"/>
      <c r="FT221" s="260"/>
      <c r="FU221" s="260"/>
      <c r="FV221" s="260"/>
      <c r="FW221" s="260"/>
      <c r="FX221" s="260"/>
      <c r="FY221" s="260"/>
      <c r="FZ221" s="260"/>
      <c r="GA221" s="260"/>
      <c r="GB221" s="260"/>
      <c r="GC221" s="260"/>
    </row>
    <row r="222" spans="1:185" x14ac:dyDescent="0.3">
      <c r="A222" s="85"/>
      <c r="B222" s="86"/>
      <c r="C222" s="86"/>
      <c r="D222" s="87"/>
      <c r="E222" s="86"/>
      <c r="F222" s="86"/>
      <c r="G222" s="257">
        <f t="shared" si="19"/>
        <v>0</v>
      </c>
      <c r="H222" s="257">
        <f t="shared" si="20"/>
        <v>0</v>
      </c>
      <c r="I222" s="257">
        <f t="shared" si="21"/>
        <v>0</v>
      </c>
      <c r="J222" s="259"/>
      <c r="K222" s="259"/>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260"/>
      <c r="FH222" s="260"/>
      <c r="FI222" s="260"/>
      <c r="FJ222" s="260"/>
      <c r="FK222" s="260"/>
      <c r="FL222" s="260"/>
      <c r="FM222" s="260"/>
      <c r="FN222" s="260"/>
      <c r="FO222" s="260"/>
      <c r="FP222" s="260"/>
      <c r="FQ222" s="260"/>
      <c r="FR222" s="260"/>
      <c r="FS222" s="260"/>
      <c r="FT222" s="260"/>
      <c r="FU222" s="260"/>
      <c r="FV222" s="260"/>
      <c r="FW222" s="260"/>
      <c r="FX222" s="260"/>
      <c r="FY222" s="260"/>
      <c r="FZ222" s="260"/>
      <c r="GA222" s="260"/>
      <c r="GB222" s="260"/>
      <c r="GC222" s="260"/>
    </row>
    <row r="223" spans="1:185" x14ac:dyDescent="0.3">
      <c r="A223" s="85"/>
      <c r="B223" s="86"/>
      <c r="C223" s="86"/>
      <c r="D223" s="87"/>
      <c r="E223" s="86"/>
      <c r="F223" s="86"/>
      <c r="G223" s="257">
        <f t="shared" si="19"/>
        <v>0</v>
      </c>
      <c r="H223" s="257">
        <f t="shared" si="20"/>
        <v>0</v>
      </c>
      <c r="I223" s="257">
        <f t="shared" si="21"/>
        <v>0</v>
      </c>
      <c r="J223" s="259"/>
      <c r="K223" s="259"/>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260"/>
      <c r="FH223" s="260"/>
      <c r="FI223" s="260"/>
      <c r="FJ223" s="260"/>
      <c r="FK223" s="260"/>
      <c r="FL223" s="260"/>
      <c r="FM223" s="260"/>
      <c r="FN223" s="260"/>
      <c r="FO223" s="260"/>
      <c r="FP223" s="260"/>
      <c r="FQ223" s="260"/>
      <c r="FR223" s="260"/>
      <c r="FS223" s="260"/>
      <c r="FT223" s="260"/>
      <c r="FU223" s="260"/>
      <c r="FV223" s="260"/>
      <c r="FW223" s="260"/>
      <c r="FX223" s="260"/>
      <c r="FY223" s="260"/>
      <c r="FZ223" s="260"/>
      <c r="GA223" s="260"/>
      <c r="GB223" s="260"/>
      <c r="GC223" s="260"/>
    </row>
    <row r="224" spans="1:185" x14ac:dyDescent="0.3">
      <c r="A224" s="85"/>
      <c r="B224" s="86"/>
      <c r="C224" s="86"/>
      <c r="D224" s="87"/>
      <c r="E224" s="86"/>
      <c r="F224" s="86"/>
      <c r="G224" s="257">
        <f t="shared" si="19"/>
        <v>0</v>
      </c>
      <c r="H224" s="257">
        <f t="shared" si="20"/>
        <v>0</v>
      </c>
      <c r="I224" s="257">
        <f t="shared" si="21"/>
        <v>0</v>
      </c>
      <c r="J224" s="259"/>
      <c r="K224" s="259"/>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260"/>
      <c r="FH224" s="260"/>
      <c r="FI224" s="260"/>
      <c r="FJ224" s="260"/>
      <c r="FK224" s="260"/>
      <c r="FL224" s="260"/>
      <c r="FM224" s="260"/>
      <c r="FN224" s="260"/>
      <c r="FO224" s="260"/>
      <c r="FP224" s="260"/>
      <c r="FQ224" s="260"/>
      <c r="FR224" s="260"/>
      <c r="FS224" s="260"/>
      <c r="FT224" s="260"/>
      <c r="FU224" s="260"/>
      <c r="FV224" s="260"/>
      <c r="FW224" s="260"/>
      <c r="FX224" s="260"/>
      <c r="FY224" s="260"/>
      <c r="FZ224" s="260"/>
      <c r="GA224" s="260"/>
      <c r="GB224" s="260"/>
      <c r="GC224" s="260"/>
    </row>
    <row r="225" spans="1:185" x14ac:dyDescent="0.3">
      <c r="A225" s="85"/>
      <c r="B225" s="86"/>
      <c r="C225" s="86"/>
      <c r="D225" s="87"/>
      <c r="E225" s="86"/>
      <c r="F225" s="86"/>
      <c r="G225" s="257">
        <f t="shared" si="19"/>
        <v>0</v>
      </c>
      <c r="H225" s="257">
        <f t="shared" si="20"/>
        <v>0</v>
      </c>
      <c r="I225" s="257">
        <f t="shared" si="21"/>
        <v>0</v>
      </c>
      <c r="J225" s="259"/>
      <c r="K225" s="259"/>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260"/>
      <c r="FH225" s="260"/>
      <c r="FI225" s="260"/>
      <c r="FJ225" s="260"/>
      <c r="FK225" s="260"/>
      <c r="FL225" s="260"/>
      <c r="FM225" s="260"/>
      <c r="FN225" s="260"/>
      <c r="FO225" s="260"/>
      <c r="FP225" s="260"/>
      <c r="FQ225" s="260"/>
      <c r="FR225" s="260"/>
      <c r="FS225" s="260"/>
      <c r="FT225" s="260"/>
      <c r="FU225" s="260"/>
      <c r="FV225" s="260"/>
      <c r="FW225" s="260"/>
      <c r="FX225" s="260"/>
      <c r="FY225" s="260"/>
      <c r="FZ225" s="260"/>
      <c r="GA225" s="260"/>
      <c r="GB225" s="260"/>
      <c r="GC225" s="260"/>
    </row>
    <row r="226" spans="1:185" x14ac:dyDescent="0.3">
      <c r="A226" s="85"/>
      <c r="B226" s="86"/>
      <c r="C226" s="86"/>
      <c r="D226" s="87"/>
      <c r="E226" s="86"/>
      <c r="F226" s="86"/>
      <c r="G226" s="257">
        <f t="shared" si="19"/>
        <v>0</v>
      </c>
      <c r="H226" s="257">
        <f t="shared" si="20"/>
        <v>0</v>
      </c>
      <c r="I226" s="257">
        <f t="shared" si="21"/>
        <v>0</v>
      </c>
      <c r="J226" s="259"/>
      <c r="K226" s="259"/>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260"/>
      <c r="FH226" s="260"/>
      <c r="FI226" s="260"/>
      <c r="FJ226" s="260"/>
      <c r="FK226" s="260"/>
      <c r="FL226" s="260"/>
      <c r="FM226" s="260"/>
      <c r="FN226" s="260"/>
      <c r="FO226" s="260"/>
      <c r="FP226" s="260"/>
      <c r="FQ226" s="260"/>
      <c r="FR226" s="260"/>
      <c r="FS226" s="260"/>
      <c r="FT226" s="260"/>
      <c r="FU226" s="260"/>
      <c r="FV226" s="260"/>
      <c r="FW226" s="260"/>
      <c r="FX226" s="260"/>
      <c r="FY226" s="260"/>
      <c r="FZ226" s="260"/>
      <c r="GA226" s="260"/>
      <c r="GB226" s="260"/>
      <c r="GC226" s="260"/>
    </row>
    <row r="227" spans="1:185" x14ac:dyDescent="0.3">
      <c r="A227" s="85"/>
      <c r="B227" s="86"/>
      <c r="C227" s="86"/>
      <c r="D227" s="87"/>
      <c r="E227" s="86"/>
      <c r="F227" s="86"/>
      <c r="G227" s="257">
        <f t="shared" si="19"/>
        <v>0</v>
      </c>
      <c r="H227" s="257">
        <f t="shared" si="20"/>
        <v>0</v>
      </c>
      <c r="I227" s="257">
        <f t="shared" si="21"/>
        <v>0</v>
      </c>
      <c r="J227" s="259"/>
      <c r="K227" s="259"/>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260"/>
      <c r="FH227" s="260"/>
      <c r="FI227" s="260"/>
      <c r="FJ227" s="260"/>
      <c r="FK227" s="260"/>
      <c r="FL227" s="260"/>
      <c r="FM227" s="260"/>
      <c r="FN227" s="260"/>
      <c r="FO227" s="260"/>
      <c r="FP227" s="260"/>
      <c r="FQ227" s="260"/>
      <c r="FR227" s="260"/>
      <c r="FS227" s="260"/>
      <c r="FT227" s="260"/>
      <c r="FU227" s="260"/>
      <c r="FV227" s="260"/>
      <c r="FW227" s="260"/>
      <c r="FX227" s="260"/>
      <c r="FY227" s="260"/>
      <c r="FZ227" s="260"/>
      <c r="GA227" s="260"/>
      <c r="GB227" s="260"/>
      <c r="GC227" s="260"/>
    </row>
    <row r="228" spans="1:185" x14ac:dyDescent="0.3">
      <c r="A228" s="85"/>
      <c r="B228" s="86"/>
      <c r="C228" s="86"/>
      <c r="D228" s="87"/>
      <c r="E228" s="86"/>
      <c r="F228" s="86"/>
      <c r="G228" s="257">
        <f t="shared" si="19"/>
        <v>0</v>
      </c>
      <c r="H228" s="257">
        <f t="shared" si="20"/>
        <v>0</v>
      </c>
      <c r="I228" s="257">
        <f t="shared" si="21"/>
        <v>0</v>
      </c>
      <c r="J228" s="259"/>
      <c r="K228" s="259"/>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260"/>
      <c r="FH228" s="260"/>
      <c r="FI228" s="260"/>
      <c r="FJ228" s="260"/>
      <c r="FK228" s="260"/>
      <c r="FL228" s="260"/>
      <c r="FM228" s="260"/>
      <c r="FN228" s="260"/>
      <c r="FO228" s="260"/>
      <c r="FP228" s="260"/>
      <c r="FQ228" s="260"/>
      <c r="FR228" s="260"/>
      <c r="FS228" s="260"/>
      <c r="FT228" s="260"/>
      <c r="FU228" s="260"/>
      <c r="FV228" s="260"/>
      <c r="FW228" s="260"/>
      <c r="FX228" s="260"/>
      <c r="FY228" s="260"/>
      <c r="FZ228" s="260"/>
      <c r="GA228" s="260"/>
      <c r="GB228" s="260"/>
      <c r="GC228" s="260"/>
    </row>
    <row r="229" spans="1:185" x14ac:dyDescent="0.3">
      <c r="A229" s="85"/>
      <c r="B229" s="86"/>
      <c r="C229" s="86"/>
      <c r="D229" s="87"/>
      <c r="E229" s="86"/>
      <c r="F229" s="86"/>
      <c r="G229" s="257">
        <f t="shared" si="19"/>
        <v>0</v>
      </c>
      <c r="H229" s="257">
        <f t="shared" si="20"/>
        <v>0</v>
      </c>
      <c r="I229" s="257">
        <f t="shared" si="21"/>
        <v>0</v>
      </c>
      <c r="J229" s="259"/>
      <c r="K229" s="259"/>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260"/>
      <c r="FH229" s="260"/>
      <c r="FI229" s="260"/>
      <c r="FJ229" s="260"/>
      <c r="FK229" s="260"/>
      <c r="FL229" s="260"/>
      <c r="FM229" s="260"/>
      <c r="FN229" s="260"/>
      <c r="FO229" s="260"/>
      <c r="FP229" s="260"/>
      <c r="FQ229" s="260"/>
      <c r="FR229" s="260"/>
      <c r="FS229" s="260"/>
      <c r="FT229" s="260"/>
      <c r="FU229" s="260"/>
      <c r="FV229" s="260"/>
      <c r="FW229" s="260"/>
      <c r="FX229" s="260"/>
      <c r="FY229" s="260"/>
      <c r="FZ229" s="260"/>
      <c r="GA229" s="260"/>
      <c r="GB229" s="260"/>
      <c r="GC229" s="260"/>
    </row>
    <row r="230" spans="1:185" x14ac:dyDescent="0.3">
      <c r="A230" s="85"/>
      <c r="B230" s="86"/>
      <c r="C230" s="86"/>
      <c r="D230" s="87"/>
      <c r="E230" s="86"/>
      <c r="F230" s="86"/>
      <c r="G230" s="257">
        <f t="shared" si="19"/>
        <v>0</v>
      </c>
      <c r="H230" s="257">
        <f t="shared" si="20"/>
        <v>0</v>
      </c>
      <c r="I230" s="257">
        <f t="shared" si="21"/>
        <v>0</v>
      </c>
      <c r="J230" s="259"/>
      <c r="K230" s="259"/>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260"/>
      <c r="FH230" s="260"/>
      <c r="FI230" s="260"/>
      <c r="FJ230" s="260"/>
      <c r="FK230" s="260"/>
      <c r="FL230" s="260"/>
      <c r="FM230" s="260"/>
      <c r="FN230" s="260"/>
      <c r="FO230" s="260"/>
      <c r="FP230" s="260"/>
      <c r="FQ230" s="260"/>
      <c r="FR230" s="260"/>
      <c r="FS230" s="260"/>
      <c r="FT230" s="260"/>
      <c r="FU230" s="260"/>
      <c r="FV230" s="260"/>
      <c r="FW230" s="260"/>
      <c r="FX230" s="260"/>
      <c r="FY230" s="260"/>
      <c r="FZ230" s="260"/>
      <c r="GA230" s="260"/>
      <c r="GB230" s="260"/>
      <c r="GC230" s="260"/>
    </row>
    <row r="231" spans="1:185" x14ac:dyDescent="0.3">
      <c r="A231" s="85"/>
      <c r="B231" s="86"/>
      <c r="C231" s="86"/>
      <c r="D231" s="87"/>
      <c r="E231" s="86"/>
      <c r="F231" s="86"/>
      <c r="G231" s="257">
        <f t="shared" si="19"/>
        <v>0</v>
      </c>
      <c r="H231" s="257">
        <f t="shared" si="20"/>
        <v>0</v>
      </c>
      <c r="I231" s="257">
        <f t="shared" si="21"/>
        <v>0</v>
      </c>
      <c r="J231" s="259"/>
      <c r="K231" s="259"/>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260"/>
      <c r="FH231" s="260"/>
      <c r="FI231" s="260"/>
      <c r="FJ231" s="260"/>
      <c r="FK231" s="260"/>
      <c r="FL231" s="260"/>
      <c r="FM231" s="260"/>
      <c r="FN231" s="260"/>
      <c r="FO231" s="260"/>
      <c r="FP231" s="260"/>
      <c r="FQ231" s="260"/>
      <c r="FR231" s="260"/>
      <c r="FS231" s="260"/>
      <c r="FT231" s="260"/>
      <c r="FU231" s="260"/>
      <c r="FV231" s="260"/>
      <c r="FW231" s="260"/>
      <c r="FX231" s="260"/>
      <c r="FY231" s="260"/>
      <c r="FZ231" s="260"/>
      <c r="GA231" s="260"/>
      <c r="GB231" s="260"/>
      <c r="GC231" s="260"/>
    </row>
    <row r="232" spans="1:185" x14ac:dyDescent="0.3">
      <c r="A232" s="85"/>
      <c r="B232" s="86"/>
      <c r="C232" s="86"/>
      <c r="D232" s="87"/>
      <c r="E232" s="86"/>
      <c r="F232" s="86"/>
      <c r="G232" s="257">
        <f t="shared" si="19"/>
        <v>0</v>
      </c>
      <c r="H232" s="257">
        <f t="shared" si="20"/>
        <v>0</v>
      </c>
      <c r="I232" s="257">
        <f t="shared" si="21"/>
        <v>0</v>
      </c>
      <c r="J232" s="259"/>
      <c r="K232" s="259"/>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260"/>
      <c r="FH232" s="260"/>
      <c r="FI232" s="260"/>
      <c r="FJ232" s="260"/>
      <c r="FK232" s="260"/>
      <c r="FL232" s="260"/>
      <c r="FM232" s="260"/>
      <c r="FN232" s="260"/>
      <c r="FO232" s="260"/>
      <c r="FP232" s="260"/>
      <c r="FQ232" s="260"/>
      <c r="FR232" s="260"/>
      <c r="FS232" s="260"/>
      <c r="FT232" s="260"/>
      <c r="FU232" s="260"/>
      <c r="FV232" s="260"/>
      <c r="FW232" s="260"/>
      <c r="FX232" s="260"/>
      <c r="FY232" s="260"/>
      <c r="FZ232" s="260"/>
      <c r="GA232" s="260"/>
      <c r="GB232" s="260"/>
      <c r="GC232" s="260"/>
    </row>
    <row r="233" spans="1:185" x14ac:dyDescent="0.3">
      <c r="A233" s="85"/>
      <c r="B233" s="86"/>
      <c r="C233" s="86"/>
      <c r="D233" s="87"/>
      <c r="E233" s="86"/>
      <c r="F233" s="86"/>
      <c r="G233" s="257">
        <f t="shared" si="19"/>
        <v>0</v>
      </c>
      <c r="H233" s="257">
        <f t="shared" si="20"/>
        <v>0</v>
      </c>
      <c r="I233" s="257">
        <f t="shared" si="21"/>
        <v>0</v>
      </c>
      <c r="J233" s="259"/>
      <c r="K233" s="259"/>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260"/>
      <c r="FH233" s="260"/>
      <c r="FI233" s="260"/>
      <c r="FJ233" s="260"/>
      <c r="FK233" s="260"/>
      <c r="FL233" s="260"/>
      <c r="FM233" s="260"/>
      <c r="FN233" s="260"/>
      <c r="FO233" s="260"/>
      <c r="FP233" s="260"/>
      <c r="FQ233" s="260"/>
      <c r="FR233" s="260"/>
      <c r="FS233" s="260"/>
      <c r="FT233" s="260"/>
      <c r="FU233" s="260"/>
      <c r="FV233" s="260"/>
      <c r="FW233" s="260"/>
      <c r="FX233" s="260"/>
      <c r="FY233" s="260"/>
      <c r="FZ233" s="260"/>
      <c r="GA233" s="260"/>
      <c r="GB233" s="260"/>
      <c r="GC233" s="260"/>
    </row>
    <row r="234" spans="1:185" x14ac:dyDescent="0.3">
      <c r="A234" s="85"/>
      <c r="B234" s="86"/>
      <c r="C234" s="86"/>
      <c r="D234" s="87"/>
      <c r="E234" s="86"/>
      <c r="F234" s="86"/>
      <c r="G234" s="257">
        <f t="shared" si="19"/>
        <v>0</v>
      </c>
      <c r="H234" s="257">
        <f t="shared" si="20"/>
        <v>0</v>
      </c>
      <c r="I234" s="257">
        <f t="shared" si="21"/>
        <v>0</v>
      </c>
      <c r="J234" s="259"/>
      <c r="K234" s="259"/>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260"/>
      <c r="FH234" s="260"/>
      <c r="FI234" s="260"/>
      <c r="FJ234" s="260"/>
      <c r="FK234" s="260"/>
      <c r="FL234" s="260"/>
      <c r="FM234" s="260"/>
      <c r="FN234" s="260"/>
      <c r="FO234" s="260"/>
      <c r="FP234" s="260"/>
      <c r="FQ234" s="260"/>
      <c r="FR234" s="260"/>
      <c r="FS234" s="260"/>
      <c r="FT234" s="260"/>
      <c r="FU234" s="260"/>
      <c r="FV234" s="260"/>
      <c r="FW234" s="260"/>
      <c r="FX234" s="260"/>
      <c r="FY234" s="260"/>
      <c r="FZ234" s="260"/>
      <c r="GA234" s="260"/>
      <c r="GB234" s="260"/>
      <c r="GC234" s="260"/>
    </row>
    <row r="235" spans="1:185" x14ac:dyDescent="0.3">
      <c r="A235" s="85"/>
      <c r="B235" s="86"/>
      <c r="C235" s="86"/>
      <c r="D235" s="87"/>
      <c r="E235" s="86"/>
      <c r="F235" s="86"/>
      <c r="G235" s="257">
        <f t="shared" si="19"/>
        <v>0</v>
      </c>
      <c r="H235" s="257">
        <f t="shared" si="20"/>
        <v>0</v>
      </c>
      <c r="I235" s="257">
        <f t="shared" si="21"/>
        <v>0</v>
      </c>
      <c r="J235" s="259"/>
      <c r="K235" s="259"/>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260"/>
      <c r="FH235" s="260"/>
      <c r="FI235" s="260"/>
      <c r="FJ235" s="260"/>
      <c r="FK235" s="260"/>
      <c r="FL235" s="260"/>
      <c r="FM235" s="260"/>
      <c r="FN235" s="260"/>
      <c r="FO235" s="260"/>
      <c r="FP235" s="260"/>
      <c r="FQ235" s="260"/>
      <c r="FR235" s="260"/>
      <c r="FS235" s="260"/>
      <c r="FT235" s="260"/>
      <c r="FU235" s="260"/>
      <c r="FV235" s="260"/>
      <c r="FW235" s="260"/>
      <c r="FX235" s="260"/>
      <c r="FY235" s="260"/>
      <c r="FZ235" s="260"/>
      <c r="GA235" s="260"/>
      <c r="GB235" s="260"/>
      <c r="GC235" s="260"/>
    </row>
    <row r="236" spans="1:185" x14ac:dyDescent="0.3">
      <c r="A236" s="85"/>
      <c r="B236" s="86"/>
      <c r="C236" s="86"/>
      <c r="D236" s="87"/>
      <c r="E236" s="86"/>
      <c r="F236" s="86"/>
      <c r="G236" s="257">
        <f t="shared" si="19"/>
        <v>0</v>
      </c>
      <c r="H236" s="257">
        <f t="shared" si="20"/>
        <v>0</v>
      </c>
      <c r="I236" s="257">
        <f t="shared" si="21"/>
        <v>0</v>
      </c>
      <c r="J236" s="259"/>
      <c r="K236" s="259"/>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260"/>
      <c r="FH236" s="260"/>
      <c r="FI236" s="260"/>
      <c r="FJ236" s="260"/>
      <c r="FK236" s="260"/>
      <c r="FL236" s="260"/>
      <c r="FM236" s="260"/>
      <c r="FN236" s="260"/>
      <c r="FO236" s="260"/>
      <c r="FP236" s="260"/>
      <c r="FQ236" s="260"/>
      <c r="FR236" s="260"/>
      <c r="FS236" s="260"/>
      <c r="FT236" s="260"/>
      <c r="FU236" s="260"/>
      <c r="FV236" s="260"/>
      <c r="FW236" s="260"/>
      <c r="FX236" s="260"/>
      <c r="FY236" s="260"/>
      <c r="FZ236" s="260"/>
      <c r="GA236" s="260"/>
      <c r="GB236" s="260"/>
      <c r="GC236" s="260"/>
    </row>
    <row r="237" spans="1:185" x14ac:dyDescent="0.3">
      <c r="A237" s="85"/>
      <c r="B237" s="86"/>
      <c r="C237" s="86"/>
      <c r="D237" s="87"/>
      <c r="E237" s="86"/>
      <c r="F237" s="86"/>
      <c r="G237" s="257">
        <f t="shared" si="19"/>
        <v>0</v>
      </c>
      <c r="H237" s="257">
        <f t="shared" si="20"/>
        <v>0</v>
      </c>
      <c r="I237" s="257">
        <f t="shared" si="21"/>
        <v>0</v>
      </c>
      <c r="J237" s="259"/>
      <c r="K237" s="259"/>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260"/>
      <c r="FH237" s="260"/>
      <c r="FI237" s="260"/>
      <c r="FJ237" s="260"/>
      <c r="FK237" s="260"/>
      <c r="FL237" s="260"/>
      <c r="FM237" s="260"/>
      <c r="FN237" s="260"/>
      <c r="FO237" s="260"/>
      <c r="FP237" s="260"/>
      <c r="FQ237" s="260"/>
      <c r="FR237" s="260"/>
      <c r="FS237" s="260"/>
      <c r="FT237" s="260"/>
      <c r="FU237" s="260"/>
      <c r="FV237" s="260"/>
      <c r="FW237" s="260"/>
      <c r="FX237" s="260"/>
      <c r="FY237" s="260"/>
      <c r="FZ237" s="260"/>
      <c r="GA237" s="260"/>
      <c r="GB237" s="260"/>
      <c r="GC237" s="260"/>
    </row>
    <row r="238" spans="1:185" x14ac:dyDescent="0.3">
      <c r="A238" s="85"/>
      <c r="B238" s="86"/>
      <c r="C238" s="86"/>
      <c r="D238" s="87"/>
      <c r="E238" s="86"/>
      <c r="F238" s="86"/>
      <c r="G238" s="257">
        <f t="shared" si="19"/>
        <v>0</v>
      </c>
      <c r="H238" s="257">
        <f t="shared" si="20"/>
        <v>0</v>
      </c>
      <c r="I238" s="257">
        <f t="shared" si="21"/>
        <v>0</v>
      </c>
      <c r="J238" s="259"/>
      <c r="K238" s="259"/>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260"/>
      <c r="FH238" s="260"/>
      <c r="FI238" s="260"/>
      <c r="FJ238" s="260"/>
      <c r="FK238" s="260"/>
      <c r="FL238" s="260"/>
      <c r="FM238" s="260"/>
      <c r="FN238" s="260"/>
      <c r="FO238" s="260"/>
      <c r="FP238" s="260"/>
      <c r="FQ238" s="260"/>
      <c r="FR238" s="260"/>
      <c r="FS238" s="260"/>
      <c r="FT238" s="260"/>
      <c r="FU238" s="260"/>
      <c r="FV238" s="260"/>
      <c r="FW238" s="260"/>
      <c r="FX238" s="260"/>
      <c r="FY238" s="260"/>
      <c r="FZ238" s="260"/>
      <c r="GA238" s="260"/>
      <c r="GB238" s="260"/>
      <c r="GC238" s="260"/>
    </row>
    <row r="239" spans="1:185" x14ac:dyDescent="0.3">
      <c r="A239" s="85"/>
      <c r="B239" s="86"/>
      <c r="C239" s="86"/>
      <c r="D239" s="87"/>
      <c r="E239" s="86"/>
      <c r="F239" s="86"/>
      <c r="G239" s="257">
        <f t="shared" si="19"/>
        <v>0</v>
      </c>
      <c r="H239" s="257">
        <f t="shared" si="20"/>
        <v>0</v>
      </c>
      <c r="I239" s="257">
        <f t="shared" si="21"/>
        <v>0</v>
      </c>
      <c r="J239" s="259"/>
      <c r="K239" s="259"/>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260"/>
      <c r="FH239" s="260"/>
      <c r="FI239" s="260"/>
      <c r="FJ239" s="260"/>
      <c r="FK239" s="260"/>
      <c r="FL239" s="260"/>
      <c r="FM239" s="260"/>
      <c r="FN239" s="260"/>
      <c r="FO239" s="260"/>
      <c r="FP239" s="260"/>
      <c r="FQ239" s="260"/>
      <c r="FR239" s="260"/>
      <c r="FS239" s="260"/>
      <c r="FT239" s="260"/>
      <c r="FU239" s="260"/>
      <c r="FV239" s="260"/>
      <c r="FW239" s="260"/>
      <c r="FX239" s="260"/>
      <c r="FY239" s="260"/>
      <c r="FZ239" s="260"/>
      <c r="GA239" s="260"/>
      <c r="GB239" s="260"/>
      <c r="GC239" s="260"/>
    </row>
    <row r="240" spans="1:185" x14ac:dyDescent="0.3">
      <c r="A240" s="85"/>
      <c r="B240" s="86"/>
      <c r="C240" s="86"/>
      <c r="D240" s="87"/>
      <c r="E240" s="86"/>
      <c r="F240" s="86"/>
      <c r="G240" s="257">
        <f t="shared" si="19"/>
        <v>0</v>
      </c>
      <c r="H240" s="257">
        <f t="shared" si="20"/>
        <v>0</v>
      </c>
      <c r="I240" s="257">
        <f t="shared" si="21"/>
        <v>0</v>
      </c>
      <c r="J240" s="259"/>
      <c r="K240" s="259"/>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260"/>
      <c r="FH240" s="260"/>
      <c r="FI240" s="260"/>
      <c r="FJ240" s="260"/>
      <c r="FK240" s="260"/>
      <c r="FL240" s="260"/>
      <c r="FM240" s="260"/>
      <c r="FN240" s="260"/>
      <c r="FO240" s="260"/>
      <c r="FP240" s="260"/>
      <c r="FQ240" s="260"/>
      <c r="FR240" s="260"/>
      <c r="FS240" s="260"/>
      <c r="FT240" s="260"/>
      <c r="FU240" s="260"/>
      <c r="FV240" s="260"/>
      <c r="FW240" s="260"/>
      <c r="FX240" s="260"/>
      <c r="FY240" s="260"/>
      <c r="FZ240" s="260"/>
      <c r="GA240" s="260"/>
      <c r="GB240" s="260"/>
      <c r="GC240" s="260"/>
    </row>
    <row r="241" spans="1:185" x14ac:dyDescent="0.3">
      <c r="A241" s="85"/>
      <c r="B241" s="86"/>
      <c r="C241" s="86"/>
      <c r="D241" s="87"/>
      <c r="E241" s="86"/>
      <c r="F241" s="86"/>
      <c r="G241" s="257">
        <f t="shared" si="19"/>
        <v>0</v>
      </c>
      <c r="H241" s="257">
        <f t="shared" si="20"/>
        <v>0</v>
      </c>
      <c r="I241" s="257">
        <f t="shared" si="21"/>
        <v>0</v>
      </c>
      <c r="J241" s="259"/>
      <c r="K241" s="259"/>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260"/>
      <c r="FH241" s="260"/>
      <c r="FI241" s="260"/>
      <c r="FJ241" s="260"/>
      <c r="FK241" s="260"/>
      <c r="FL241" s="260"/>
      <c r="FM241" s="260"/>
      <c r="FN241" s="260"/>
      <c r="FO241" s="260"/>
      <c r="FP241" s="260"/>
      <c r="FQ241" s="260"/>
      <c r="FR241" s="260"/>
      <c r="FS241" s="260"/>
      <c r="FT241" s="260"/>
      <c r="FU241" s="260"/>
      <c r="FV241" s="260"/>
      <c r="FW241" s="260"/>
      <c r="FX241" s="260"/>
      <c r="FY241" s="260"/>
      <c r="FZ241" s="260"/>
      <c r="GA241" s="260"/>
      <c r="GB241" s="260"/>
      <c r="GC241" s="260"/>
    </row>
    <row r="242" spans="1:185" x14ac:dyDescent="0.3">
      <c r="A242" s="85"/>
      <c r="B242" s="86"/>
      <c r="C242" s="86"/>
      <c r="D242" s="87"/>
      <c r="E242" s="86"/>
      <c r="F242" s="86"/>
      <c r="G242" s="257">
        <f t="shared" si="19"/>
        <v>0</v>
      </c>
      <c r="H242" s="257">
        <f t="shared" si="20"/>
        <v>0</v>
      </c>
      <c r="I242" s="257">
        <f t="shared" si="21"/>
        <v>0</v>
      </c>
      <c r="J242" s="259"/>
      <c r="K242" s="259"/>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260"/>
      <c r="FH242" s="260"/>
      <c r="FI242" s="260"/>
      <c r="FJ242" s="260"/>
      <c r="FK242" s="260"/>
      <c r="FL242" s="260"/>
      <c r="FM242" s="260"/>
      <c r="FN242" s="260"/>
      <c r="FO242" s="260"/>
      <c r="FP242" s="260"/>
      <c r="FQ242" s="260"/>
      <c r="FR242" s="260"/>
      <c r="FS242" s="260"/>
      <c r="FT242" s="260"/>
      <c r="FU242" s="260"/>
      <c r="FV242" s="260"/>
      <c r="FW242" s="260"/>
      <c r="FX242" s="260"/>
      <c r="FY242" s="260"/>
      <c r="FZ242" s="260"/>
      <c r="GA242" s="260"/>
      <c r="GB242" s="260"/>
      <c r="GC242" s="260"/>
    </row>
    <row r="243" spans="1:185" x14ac:dyDescent="0.3">
      <c r="A243" s="85"/>
      <c r="B243" s="86"/>
      <c r="C243" s="86"/>
      <c r="D243" s="87"/>
      <c r="E243" s="86"/>
      <c r="F243" s="86"/>
      <c r="G243" s="257">
        <f t="shared" si="19"/>
        <v>0</v>
      </c>
      <c r="H243" s="257">
        <f t="shared" si="20"/>
        <v>0</v>
      </c>
      <c r="I243" s="257">
        <f t="shared" si="21"/>
        <v>0</v>
      </c>
      <c r="J243" s="259"/>
      <c r="K243" s="259"/>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260"/>
      <c r="FH243" s="260"/>
      <c r="FI243" s="260"/>
      <c r="FJ243" s="260"/>
      <c r="FK243" s="260"/>
      <c r="FL243" s="260"/>
      <c r="FM243" s="260"/>
      <c r="FN243" s="260"/>
      <c r="FO243" s="260"/>
      <c r="FP243" s="260"/>
      <c r="FQ243" s="260"/>
      <c r="FR243" s="260"/>
      <c r="FS243" s="260"/>
      <c r="FT243" s="260"/>
      <c r="FU243" s="260"/>
      <c r="FV243" s="260"/>
      <c r="FW243" s="260"/>
      <c r="FX243" s="260"/>
      <c r="FY243" s="260"/>
      <c r="FZ243" s="260"/>
      <c r="GA243" s="260"/>
      <c r="GB243" s="260"/>
      <c r="GC243" s="260"/>
    </row>
    <row r="244" spans="1:185" x14ac:dyDescent="0.3">
      <c r="A244" s="85"/>
      <c r="B244" s="86"/>
      <c r="C244" s="86"/>
      <c r="D244" s="87"/>
      <c r="E244" s="86"/>
      <c r="F244" s="86"/>
      <c r="G244" s="257">
        <f t="shared" si="19"/>
        <v>0</v>
      </c>
      <c r="H244" s="257">
        <f t="shared" si="20"/>
        <v>0</v>
      </c>
      <c r="I244" s="257">
        <f t="shared" si="21"/>
        <v>0</v>
      </c>
      <c r="J244" s="259"/>
      <c r="K244" s="259"/>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260"/>
      <c r="FH244" s="260"/>
      <c r="FI244" s="260"/>
      <c r="FJ244" s="260"/>
      <c r="FK244" s="260"/>
      <c r="FL244" s="260"/>
      <c r="FM244" s="260"/>
      <c r="FN244" s="260"/>
      <c r="FO244" s="260"/>
      <c r="FP244" s="260"/>
      <c r="FQ244" s="260"/>
      <c r="FR244" s="260"/>
      <c r="FS244" s="260"/>
      <c r="FT244" s="260"/>
      <c r="FU244" s="260"/>
      <c r="FV244" s="260"/>
      <c r="FW244" s="260"/>
      <c r="FX244" s="260"/>
      <c r="FY244" s="260"/>
      <c r="FZ244" s="260"/>
      <c r="GA244" s="260"/>
      <c r="GB244" s="260"/>
      <c r="GC244" s="260"/>
    </row>
    <row r="245" spans="1:185" x14ac:dyDescent="0.3">
      <c r="A245" s="85"/>
      <c r="B245" s="86"/>
      <c r="C245" s="86"/>
      <c r="D245" s="87"/>
      <c r="E245" s="86"/>
      <c r="F245" s="86"/>
      <c r="G245" s="257">
        <f t="shared" si="19"/>
        <v>0</v>
      </c>
      <c r="H245" s="257">
        <f t="shared" si="20"/>
        <v>0</v>
      </c>
      <c r="I245" s="257">
        <f t="shared" si="21"/>
        <v>0</v>
      </c>
      <c r="J245" s="259"/>
      <c r="K245" s="259"/>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260"/>
      <c r="FH245" s="260"/>
      <c r="FI245" s="260"/>
      <c r="FJ245" s="260"/>
      <c r="FK245" s="260"/>
      <c r="FL245" s="260"/>
      <c r="FM245" s="260"/>
      <c r="FN245" s="260"/>
      <c r="FO245" s="260"/>
      <c r="FP245" s="260"/>
      <c r="FQ245" s="260"/>
      <c r="FR245" s="260"/>
      <c r="FS245" s="260"/>
      <c r="FT245" s="260"/>
      <c r="FU245" s="260"/>
      <c r="FV245" s="260"/>
      <c r="FW245" s="260"/>
      <c r="FX245" s="260"/>
      <c r="FY245" s="260"/>
      <c r="FZ245" s="260"/>
      <c r="GA245" s="260"/>
      <c r="GB245" s="260"/>
      <c r="GC245" s="260"/>
    </row>
    <row r="246" spans="1:185" x14ac:dyDescent="0.3">
      <c r="A246" s="85"/>
      <c r="B246" s="86"/>
      <c r="C246" s="86"/>
      <c r="D246" s="87"/>
      <c r="E246" s="86"/>
      <c r="F246" s="86"/>
      <c r="G246" s="257">
        <f t="shared" si="19"/>
        <v>0</v>
      </c>
      <c r="H246" s="257">
        <f t="shared" si="20"/>
        <v>0</v>
      </c>
      <c r="I246" s="257">
        <f t="shared" si="21"/>
        <v>0</v>
      </c>
      <c r="J246" s="259"/>
      <c r="K246" s="259"/>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260"/>
      <c r="FH246" s="260"/>
      <c r="FI246" s="260"/>
      <c r="FJ246" s="260"/>
      <c r="FK246" s="260"/>
      <c r="FL246" s="260"/>
      <c r="FM246" s="260"/>
      <c r="FN246" s="260"/>
      <c r="FO246" s="260"/>
      <c r="FP246" s="260"/>
      <c r="FQ246" s="260"/>
      <c r="FR246" s="260"/>
      <c r="FS246" s="260"/>
      <c r="FT246" s="260"/>
      <c r="FU246" s="260"/>
      <c r="FV246" s="260"/>
      <c r="FW246" s="260"/>
      <c r="FX246" s="260"/>
      <c r="FY246" s="260"/>
      <c r="FZ246" s="260"/>
      <c r="GA246" s="260"/>
      <c r="GB246" s="260"/>
      <c r="GC246" s="260"/>
    </row>
    <row r="247" spans="1:185" x14ac:dyDescent="0.3">
      <c r="A247" s="85"/>
      <c r="B247" s="86"/>
      <c r="C247" s="86"/>
      <c r="D247" s="87"/>
      <c r="E247" s="86"/>
      <c r="F247" s="86"/>
      <c r="G247" s="257">
        <f t="shared" si="19"/>
        <v>0</v>
      </c>
      <c r="H247" s="257">
        <f t="shared" si="20"/>
        <v>0</v>
      </c>
      <c r="I247" s="257">
        <f t="shared" si="21"/>
        <v>0</v>
      </c>
      <c r="J247" s="259"/>
      <c r="K247" s="259"/>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260"/>
      <c r="FH247" s="260"/>
      <c r="FI247" s="260"/>
      <c r="FJ247" s="260"/>
      <c r="FK247" s="260"/>
      <c r="FL247" s="260"/>
      <c r="FM247" s="260"/>
      <c r="FN247" s="260"/>
      <c r="FO247" s="260"/>
      <c r="FP247" s="260"/>
      <c r="FQ247" s="260"/>
      <c r="FR247" s="260"/>
      <c r="FS247" s="260"/>
      <c r="FT247" s="260"/>
      <c r="FU247" s="260"/>
      <c r="FV247" s="260"/>
      <c r="FW247" s="260"/>
      <c r="FX247" s="260"/>
      <c r="FY247" s="260"/>
      <c r="FZ247" s="260"/>
      <c r="GA247" s="260"/>
      <c r="GB247" s="260"/>
      <c r="GC247" s="260"/>
    </row>
    <row r="248" spans="1:185" x14ac:dyDescent="0.3">
      <c r="A248" s="85"/>
      <c r="B248" s="86"/>
      <c r="C248" s="86"/>
      <c r="D248" s="87"/>
      <c r="E248" s="86"/>
      <c r="F248" s="86"/>
      <c r="G248" s="257">
        <f t="shared" si="19"/>
        <v>0</v>
      </c>
      <c r="H248" s="257">
        <f t="shared" si="20"/>
        <v>0</v>
      </c>
      <c r="I248" s="257">
        <f t="shared" si="21"/>
        <v>0</v>
      </c>
      <c r="J248" s="259"/>
      <c r="K248" s="259"/>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260"/>
      <c r="FH248" s="260"/>
      <c r="FI248" s="260"/>
      <c r="FJ248" s="260"/>
      <c r="FK248" s="260"/>
      <c r="FL248" s="260"/>
      <c r="FM248" s="260"/>
      <c r="FN248" s="260"/>
      <c r="FO248" s="260"/>
      <c r="FP248" s="260"/>
      <c r="FQ248" s="260"/>
      <c r="FR248" s="260"/>
      <c r="FS248" s="260"/>
      <c r="FT248" s="260"/>
      <c r="FU248" s="260"/>
      <c r="FV248" s="260"/>
      <c r="FW248" s="260"/>
      <c r="FX248" s="260"/>
      <c r="FY248" s="260"/>
      <c r="FZ248" s="260"/>
      <c r="GA248" s="260"/>
      <c r="GB248" s="260"/>
      <c r="GC248" s="260"/>
    </row>
    <row r="249" spans="1:185" x14ac:dyDescent="0.3">
      <c r="A249" s="85"/>
      <c r="B249" s="86"/>
      <c r="C249" s="86"/>
      <c r="D249" s="87"/>
      <c r="E249" s="86"/>
      <c r="F249" s="86"/>
      <c r="G249" s="257">
        <f t="shared" si="19"/>
        <v>0</v>
      </c>
      <c r="H249" s="257">
        <f t="shared" si="20"/>
        <v>0</v>
      </c>
      <c r="I249" s="257">
        <f t="shared" si="21"/>
        <v>0</v>
      </c>
      <c r="J249" s="259"/>
      <c r="K249" s="259"/>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260"/>
      <c r="FH249" s="260"/>
      <c r="FI249" s="260"/>
      <c r="FJ249" s="260"/>
      <c r="FK249" s="260"/>
      <c r="FL249" s="260"/>
      <c r="FM249" s="260"/>
      <c r="FN249" s="260"/>
      <c r="FO249" s="260"/>
      <c r="FP249" s="260"/>
      <c r="FQ249" s="260"/>
      <c r="FR249" s="260"/>
      <c r="FS249" s="260"/>
      <c r="FT249" s="260"/>
      <c r="FU249" s="260"/>
      <c r="FV249" s="260"/>
      <c r="FW249" s="260"/>
      <c r="FX249" s="260"/>
      <c r="FY249" s="260"/>
      <c r="FZ249" s="260"/>
      <c r="GA249" s="260"/>
      <c r="GB249" s="260"/>
      <c r="GC249" s="260"/>
    </row>
    <row r="250" spans="1:185" x14ac:dyDescent="0.3">
      <c r="A250" s="85"/>
      <c r="B250" s="86"/>
      <c r="C250" s="86"/>
      <c r="D250" s="87"/>
      <c r="E250" s="86"/>
      <c r="F250" s="86"/>
      <c r="G250" s="257">
        <f t="shared" si="19"/>
        <v>0</v>
      </c>
      <c r="H250" s="257">
        <f t="shared" si="20"/>
        <v>0</v>
      </c>
      <c r="I250" s="257">
        <f t="shared" si="21"/>
        <v>0</v>
      </c>
      <c r="J250" s="259"/>
      <c r="K250" s="259"/>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260"/>
      <c r="FH250" s="260"/>
      <c r="FI250" s="260"/>
      <c r="FJ250" s="260"/>
      <c r="FK250" s="260"/>
      <c r="FL250" s="260"/>
      <c r="FM250" s="260"/>
      <c r="FN250" s="260"/>
      <c r="FO250" s="260"/>
      <c r="FP250" s="260"/>
      <c r="FQ250" s="260"/>
      <c r="FR250" s="260"/>
      <c r="FS250" s="260"/>
      <c r="FT250" s="260"/>
      <c r="FU250" s="260"/>
      <c r="FV250" s="260"/>
      <c r="FW250" s="260"/>
      <c r="FX250" s="260"/>
      <c r="FY250" s="260"/>
      <c r="FZ250" s="260"/>
      <c r="GA250" s="260"/>
      <c r="GB250" s="260"/>
      <c r="GC250" s="260"/>
    </row>
    <row r="251" spans="1:185" x14ac:dyDescent="0.3">
      <c r="A251" s="85"/>
      <c r="B251" s="86"/>
      <c r="C251" s="86"/>
      <c r="D251" s="87"/>
      <c r="E251" s="86"/>
      <c r="F251" s="86"/>
      <c r="G251" s="257">
        <f t="shared" si="19"/>
        <v>0</v>
      </c>
      <c r="H251" s="257">
        <f t="shared" si="20"/>
        <v>0</v>
      </c>
      <c r="I251" s="257">
        <f t="shared" si="21"/>
        <v>0</v>
      </c>
      <c r="J251" s="259"/>
      <c r="K251" s="259"/>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260"/>
      <c r="FH251" s="260"/>
      <c r="FI251" s="260"/>
      <c r="FJ251" s="260"/>
      <c r="FK251" s="260"/>
      <c r="FL251" s="260"/>
      <c r="FM251" s="260"/>
      <c r="FN251" s="260"/>
      <c r="FO251" s="260"/>
      <c r="FP251" s="260"/>
      <c r="FQ251" s="260"/>
      <c r="FR251" s="260"/>
      <c r="FS251" s="260"/>
      <c r="FT251" s="260"/>
      <c r="FU251" s="260"/>
      <c r="FV251" s="260"/>
      <c r="FW251" s="260"/>
      <c r="FX251" s="260"/>
      <c r="FY251" s="260"/>
      <c r="FZ251" s="260"/>
      <c r="GA251" s="260"/>
      <c r="GB251" s="260"/>
      <c r="GC251" s="260"/>
    </row>
    <row r="252" spans="1:185" x14ac:dyDescent="0.3">
      <c r="A252" s="85"/>
      <c r="B252" s="86"/>
      <c r="C252" s="86"/>
      <c r="D252" s="87"/>
      <c r="E252" s="86"/>
      <c r="F252" s="86"/>
      <c r="G252" s="257">
        <f t="shared" si="19"/>
        <v>0</v>
      </c>
      <c r="H252" s="257">
        <f t="shared" si="20"/>
        <v>0</v>
      </c>
      <c r="I252" s="257">
        <f t="shared" si="21"/>
        <v>0</v>
      </c>
      <c r="J252" s="259"/>
      <c r="K252" s="259"/>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260"/>
      <c r="FH252" s="260"/>
      <c r="FI252" s="260"/>
      <c r="FJ252" s="260"/>
      <c r="FK252" s="260"/>
      <c r="FL252" s="260"/>
      <c r="FM252" s="260"/>
      <c r="FN252" s="260"/>
      <c r="FO252" s="260"/>
      <c r="FP252" s="260"/>
      <c r="FQ252" s="260"/>
      <c r="FR252" s="260"/>
      <c r="FS252" s="260"/>
      <c r="FT252" s="260"/>
      <c r="FU252" s="260"/>
      <c r="FV252" s="260"/>
      <c r="FW252" s="260"/>
      <c r="FX252" s="260"/>
      <c r="FY252" s="260"/>
      <c r="FZ252" s="260"/>
      <c r="GA252" s="260"/>
      <c r="GB252" s="260"/>
      <c r="GC252" s="260"/>
    </row>
    <row r="253" spans="1:185" x14ac:dyDescent="0.3">
      <c r="A253" s="85"/>
      <c r="B253" s="86"/>
      <c r="C253" s="86"/>
      <c r="D253" s="87"/>
      <c r="E253" s="86"/>
      <c r="F253" s="86"/>
      <c r="G253" s="257">
        <f t="shared" si="19"/>
        <v>0</v>
      </c>
      <c r="H253" s="257">
        <f t="shared" si="20"/>
        <v>0</v>
      </c>
      <c r="I253" s="257">
        <f t="shared" si="21"/>
        <v>0</v>
      </c>
      <c r="J253" s="259"/>
      <c r="K253" s="259"/>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260"/>
      <c r="FH253" s="260"/>
      <c r="FI253" s="260"/>
      <c r="FJ253" s="260"/>
      <c r="FK253" s="260"/>
      <c r="FL253" s="260"/>
      <c r="FM253" s="260"/>
      <c r="FN253" s="260"/>
      <c r="FO253" s="260"/>
      <c r="FP253" s="260"/>
      <c r="FQ253" s="260"/>
      <c r="FR253" s="260"/>
      <c r="FS253" s="260"/>
      <c r="FT253" s="260"/>
      <c r="FU253" s="260"/>
      <c r="FV253" s="260"/>
      <c r="FW253" s="260"/>
      <c r="FX253" s="260"/>
      <c r="FY253" s="260"/>
      <c r="FZ253" s="260"/>
      <c r="GA253" s="260"/>
      <c r="GB253" s="260"/>
      <c r="GC253" s="260"/>
    </row>
    <row r="254" spans="1:185" x14ac:dyDescent="0.3">
      <c r="A254" s="85"/>
      <c r="B254" s="86"/>
      <c r="C254" s="86"/>
      <c r="D254" s="87"/>
      <c r="E254" s="86"/>
      <c r="F254" s="86"/>
      <c r="G254" s="257">
        <f t="shared" si="19"/>
        <v>0</v>
      </c>
      <c r="H254" s="257">
        <f t="shared" si="20"/>
        <v>0</v>
      </c>
      <c r="I254" s="257">
        <f t="shared" si="21"/>
        <v>0</v>
      </c>
      <c r="J254" s="259"/>
      <c r="K254" s="259"/>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260"/>
      <c r="FH254" s="260"/>
      <c r="FI254" s="260"/>
      <c r="FJ254" s="260"/>
      <c r="FK254" s="260"/>
      <c r="FL254" s="260"/>
      <c r="FM254" s="260"/>
      <c r="FN254" s="260"/>
      <c r="FO254" s="260"/>
      <c r="FP254" s="260"/>
      <c r="FQ254" s="260"/>
      <c r="FR254" s="260"/>
      <c r="FS254" s="260"/>
      <c r="FT254" s="260"/>
      <c r="FU254" s="260"/>
      <c r="FV254" s="260"/>
      <c r="FW254" s="260"/>
      <c r="FX254" s="260"/>
      <c r="FY254" s="260"/>
      <c r="FZ254" s="260"/>
      <c r="GA254" s="260"/>
      <c r="GB254" s="260"/>
      <c r="GC254" s="260"/>
    </row>
    <row r="255" spans="1:185" x14ac:dyDescent="0.3">
      <c r="A255" s="85"/>
      <c r="B255" s="86"/>
      <c r="C255" s="86"/>
      <c r="D255" s="87"/>
      <c r="E255" s="86"/>
      <c r="F255" s="86"/>
      <c r="G255" s="257">
        <f t="shared" si="19"/>
        <v>0</v>
      </c>
      <c r="H255" s="257">
        <f t="shared" si="20"/>
        <v>0</v>
      </c>
      <c r="I255" s="257">
        <f t="shared" si="21"/>
        <v>0</v>
      </c>
      <c r="J255" s="259"/>
      <c r="K255" s="259"/>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260"/>
      <c r="FH255" s="260"/>
      <c r="FI255" s="260"/>
      <c r="FJ255" s="260"/>
      <c r="FK255" s="260"/>
      <c r="FL255" s="260"/>
      <c r="FM255" s="260"/>
      <c r="FN255" s="260"/>
      <c r="FO255" s="260"/>
      <c r="FP255" s="260"/>
      <c r="FQ255" s="260"/>
      <c r="FR255" s="260"/>
      <c r="FS255" s="260"/>
      <c r="FT255" s="260"/>
      <c r="FU255" s="260"/>
      <c r="FV255" s="260"/>
      <c r="FW255" s="260"/>
      <c r="FX255" s="260"/>
      <c r="FY255" s="260"/>
      <c r="FZ255" s="260"/>
      <c r="GA255" s="260"/>
      <c r="GB255" s="260"/>
      <c r="GC255" s="260"/>
    </row>
    <row r="256" spans="1:185" x14ac:dyDescent="0.3">
      <c r="A256" s="85"/>
      <c r="B256" s="86"/>
      <c r="C256" s="86"/>
      <c r="D256" s="87"/>
      <c r="E256" s="86"/>
      <c r="F256" s="86"/>
      <c r="G256" s="257">
        <f t="shared" si="19"/>
        <v>0</v>
      </c>
      <c r="H256" s="257">
        <f t="shared" si="20"/>
        <v>0</v>
      </c>
      <c r="I256" s="257">
        <f t="shared" si="21"/>
        <v>0</v>
      </c>
      <c r="J256" s="259"/>
      <c r="K256" s="259"/>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260"/>
      <c r="FH256" s="260"/>
      <c r="FI256" s="260"/>
      <c r="FJ256" s="260"/>
      <c r="FK256" s="260"/>
      <c r="FL256" s="260"/>
      <c r="FM256" s="260"/>
      <c r="FN256" s="260"/>
      <c r="FO256" s="260"/>
      <c r="FP256" s="260"/>
      <c r="FQ256" s="260"/>
      <c r="FR256" s="260"/>
      <c r="FS256" s="260"/>
      <c r="FT256" s="260"/>
      <c r="FU256" s="260"/>
      <c r="FV256" s="260"/>
      <c r="FW256" s="260"/>
      <c r="FX256" s="260"/>
      <c r="FY256" s="260"/>
      <c r="FZ256" s="260"/>
      <c r="GA256" s="260"/>
      <c r="GB256" s="260"/>
      <c r="GC256" s="260"/>
    </row>
    <row r="257" spans="1:185" x14ac:dyDescent="0.3">
      <c r="A257" s="85"/>
      <c r="B257" s="86"/>
      <c r="C257" s="86"/>
      <c r="D257" s="87"/>
      <c r="E257" s="86"/>
      <c r="F257" s="86"/>
      <c r="G257" s="257">
        <f t="shared" si="19"/>
        <v>0</v>
      </c>
      <c r="H257" s="257">
        <f t="shared" si="20"/>
        <v>0</v>
      </c>
      <c r="I257" s="257">
        <f t="shared" si="21"/>
        <v>0</v>
      </c>
      <c r="J257" s="259"/>
      <c r="K257" s="259"/>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260"/>
      <c r="FH257" s="260"/>
      <c r="FI257" s="260"/>
      <c r="FJ257" s="260"/>
      <c r="FK257" s="260"/>
      <c r="FL257" s="260"/>
      <c r="FM257" s="260"/>
      <c r="FN257" s="260"/>
      <c r="FO257" s="260"/>
      <c r="FP257" s="260"/>
      <c r="FQ257" s="260"/>
      <c r="FR257" s="260"/>
      <c r="FS257" s="260"/>
      <c r="FT257" s="260"/>
      <c r="FU257" s="260"/>
      <c r="FV257" s="260"/>
      <c r="FW257" s="260"/>
      <c r="FX257" s="260"/>
      <c r="FY257" s="260"/>
      <c r="FZ257" s="260"/>
      <c r="GA257" s="260"/>
      <c r="GB257" s="260"/>
      <c r="GC257" s="260"/>
    </row>
    <row r="258" spans="1:185" x14ac:dyDescent="0.3">
      <c r="A258" s="85"/>
      <c r="B258" s="86"/>
      <c r="C258" s="86"/>
      <c r="D258" s="87"/>
      <c r="E258" s="86"/>
      <c r="F258" s="86"/>
      <c r="G258" s="257">
        <f t="shared" si="19"/>
        <v>0</v>
      </c>
      <c r="H258" s="257">
        <f t="shared" si="20"/>
        <v>0</v>
      </c>
      <c r="I258" s="257">
        <f t="shared" si="21"/>
        <v>0</v>
      </c>
      <c r="J258" s="259"/>
      <c r="K258" s="259"/>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260"/>
      <c r="FH258" s="260"/>
      <c r="FI258" s="260"/>
      <c r="FJ258" s="260"/>
      <c r="FK258" s="260"/>
      <c r="FL258" s="260"/>
      <c r="FM258" s="260"/>
      <c r="FN258" s="260"/>
      <c r="FO258" s="260"/>
      <c r="FP258" s="260"/>
      <c r="FQ258" s="260"/>
      <c r="FR258" s="260"/>
      <c r="FS258" s="260"/>
      <c r="FT258" s="260"/>
      <c r="FU258" s="260"/>
      <c r="FV258" s="260"/>
      <c r="FW258" s="260"/>
      <c r="FX258" s="260"/>
      <c r="FY258" s="260"/>
      <c r="FZ258" s="260"/>
      <c r="GA258" s="260"/>
      <c r="GB258" s="260"/>
      <c r="GC258" s="260"/>
    </row>
    <row r="259" spans="1:185" x14ac:dyDescent="0.3">
      <c r="A259" s="85"/>
      <c r="B259" s="86"/>
      <c r="C259" s="86"/>
      <c r="D259" s="87"/>
      <c r="E259" s="86"/>
      <c r="F259" s="86"/>
      <c r="G259" s="257">
        <f t="shared" si="19"/>
        <v>0</v>
      </c>
      <c r="H259" s="257">
        <f t="shared" si="20"/>
        <v>0</v>
      </c>
      <c r="I259" s="257">
        <f t="shared" si="21"/>
        <v>0</v>
      </c>
      <c r="J259" s="259"/>
      <c r="K259" s="259"/>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260"/>
      <c r="FH259" s="260"/>
      <c r="FI259" s="260"/>
      <c r="FJ259" s="260"/>
      <c r="FK259" s="260"/>
      <c r="FL259" s="260"/>
      <c r="FM259" s="260"/>
      <c r="FN259" s="260"/>
      <c r="FO259" s="260"/>
      <c r="FP259" s="260"/>
      <c r="FQ259" s="260"/>
      <c r="FR259" s="260"/>
      <c r="FS259" s="260"/>
      <c r="FT259" s="260"/>
      <c r="FU259" s="260"/>
      <c r="FV259" s="260"/>
      <c r="FW259" s="260"/>
      <c r="FX259" s="260"/>
      <c r="FY259" s="260"/>
      <c r="FZ259" s="260"/>
      <c r="GA259" s="260"/>
      <c r="GB259" s="260"/>
      <c r="GC259" s="260"/>
    </row>
    <row r="260" spans="1:185" x14ac:dyDescent="0.3">
      <c r="A260" s="85"/>
      <c r="B260" s="86"/>
      <c r="C260" s="86"/>
      <c r="D260" s="87"/>
      <c r="E260" s="86"/>
      <c r="F260" s="86"/>
      <c r="G260" s="257">
        <f t="shared" si="19"/>
        <v>0</v>
      </c>
      <c r="H260" s="257">
        <f t="shared" si="20"/>
        <v>0</v>
      </c>
      <c r="I260" s="257">
        <f t="shared" si="21"/>
        <v>0</v>
      </c>
      <c r="J260" s="259"/>
      <c r="K260" s="259"/>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260"/>
      <c r="FH260" s="260"/>
      <c r="FI260" s="260"/>
      <c r="FJ260" s="260"/>
      <c r="FK260" s="260"/>
      <c r="FL260" s="260"/>
      <c r="FM260" s="260"/>
      <c r="FN260" s="260"/>
      <c r="FO260" s="260"/>
      <c r="FP260" s="260"/>
      <c r="FQ260" s="260"/>
      <c r="FR260" s="260"/>
      <c r="FS260" s="260"/>
      <c r="FT260" s="260"/>
      <c r="FU260" s="260"/>
      <c r="FV260" s="260"/>
      <c r="FW260" s="260"/>
      <c r="FX260" s="260"/>
      <c r="FY260" s="260"/>
      <c r="FZ260" s="260"/>
      <c r="GA260" s="260"/>
      <c r="GB260" s="260"/>
      <c r="GC260" s="260"/>
    </row>
    <row r="261" spans="1:185" x14ac:dyDescent="0.3">
      <c r="A261" s="85"/>
      <c r="B261" s="86"/>
      <c r="C261" s="86"/>
      <c r="D261" s="87"/>
      <c r="E261" s="86"/>
      <c r="F261" s="86"/>
      <c r="G261" s="257">
        <f t="shared" si="19"/>
        <v>0</v>
      </c>
      <c r="H261" s="257">
        <f t="shared" si="20"/>
        <v>0</v>
      </c>
      <c r="I261" s="257">
        <f t="shared" si="21"/>
        <v>0</v>
      </c>
      <c r="J261" s="259"/>
      <c r="K261" s="259"/>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260"/>
      <c r="FH261" s="260"/>
      <c r="FI261" s="260"/>
      <c r="FJ261" s="260"/>
      <c r="FK261" s="260"/>
      <c r="FL261" s="260"/>
      <c r="FM261" s="260"/>
      <c r="FN261" s="260"/>
      <c r="FO261" s="260"/>
      <c r="FP261" s="260"/>
      <c r="FQ261" s="260"/>
      <c r="FR261" s="260"/>
      <c r="FS261" s="260"/>
      <c r="FT261" s="260"/>
      <c r="FU261" s="260"/>
      <c r="FV261" s="260"/>
      <c r="FW261" s="260"/>
      <c r="FX261" s="260"/>
      <c r="FY261" s="260"/>
      <c r="FZ261" s="260"/>
      <c r="GA261" s="260"/>
      <c r="GB261" s="260"/>
      <c r="GC261" s="260"/>
    </row>
    <row r="262" spans="1:185" x14ac:dyDescent="0.3">
      <c r="A262" s="85"/>
      <c r="B262" s="86"/>
      <c r="C262" s="86"/>
      <c r="D262" s="87"/>
      <c r="E262" s="86"/>
      <c r="F262" s="86"/>
      <c r="G262" s="257">
        <f t="shared" si="19"/>
        <v>0</v>
      </c>
      <c r="H262" s="257">
        <f t="shared" si="20"/>
        <v>0</v>
      </c>
      <c r="I262" s="257">
        <f t="shared" si="21"/>
        <v>0</v>
      </c>
      <c r="J262" s="259"/>
      <c r="K262" s="259"/>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260"/>
      <c r="FH262" s="260"/>
      <c r="FI262" s="260"/>
      <c r="FJ262" s="260"/>
      <c r="FK262" s="260"/>
      <c r="FL262" s="260"/>
      <c r="FM262" s="260"/>
      <c r="FN262" s="260"/>
      <c r="FO262" s="260"/>
      <c r="FP262" s="260"/>
      <c r="FQ262" s="260"/>
      <c r="FR262" s="260"/>
      <c r="FS262" s="260"/>
      <c r="FT262" s="260"/>
      <c r="FU262" s="260"/>
      <c r="FV262" s="260"/>
      <c r="FW262" s="260"/>
      <c r="FX262" s="260"/>
      <c r="FY262" s="260"/>
      <c r="FZ262" s="260"/>
      <c r="GA262" s="260"/>
      <c r="GB262" s="260"/>
      <c r="GC262" s="260"/>
    </row>
    <row r="263" spans="1:185" x14ac:dyDescent="0.3">
      <c r="A263" s="85"/>
      <c r="B263" s="86"/>
      <c r="C263" s="86"/>
      <c r="D263" s="87"/>
      <c r="E263" s="86"/>
      <c r="F263" s="86"/>
      <c r="G263" s="257">
        <f t="shared" si="19"/>
        <v>0</v>
      </c>
      <c r="H263" s="257">
        <f t="shared" si="20"/>
        <v>0</v>
      </c>
      <c r="I263" s="257">
        <f t="shared" si="21"/>
        <v>0</v>
      </c>
      <c r="J263" s="259"/>
      <c r="K263" s="259"/>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260"/>
      <c r="FH263" s="260"/>
      <c r="FI263" s="260"/>
      <c r="FJ263" s="260"/>
      <c r="FK263" s="260"/>
      <c r="FL263" s="260"/>
      <c r="FM263" s="260"/>
      <c r="FN263" s="260"/>
      <c r="FO263" s="260"/>
      <c r="FP263" s="260"/>
      <c r="FQ263" s="260"/>
      <c r="FR263" s="260"/>
      <c r="FS263" s="260"/>
      <c r="FT263" s="260"/>
      <c r="FU263" s="260"/>
      <c r="FV263" s="260"/>
      <c r="FW263" s="260"/>
      <c r="FX263" s="260"/>
      <c r="FY263" s="260"/>
      <c r="FZ263" s="260"/>
      <c r="GA263" s="260"/>
      <c r="GB263" s="260"/>
      <c r="GC263" s="260"/>
    </row>
    <row r="264" spans="1:185" x14ac:dyDescent="0.3">
      <c r="A264" s="85"/>
      <c r="B264" s="86"/>
      <c r="C264" s="86"/>
      <c r="D264" s="87"/>
      <c r="E264" s="86"/>
      <c r="F264" s="86"/>
      <c r="G264" s="257">
        <f t="shared" si="19"/>
        <v>0</v>
      </c>
      <c r="H264" s="257">
        <f t="shared" si="20"/>
        <v>0</v>
      </c>
      <c r="I264" s="257">
        <f t="shared" si="21"/>
        <v>0</v>
      </c>
      <c r="J264" s="259"/>
      <c r="K264" s="259"/>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260"/>
      <c r="FH264" s="260"/>
      <c r="FI264" s="260"/>
      <c r="FJ264" s="260"/>
      <c r="FK264" s="260"/>
      <c r="FL264" s="260"/>
      <c r="FM264" s="260"/>
      <c r="FN264" s="260"/>
      <c r="FO264" s="260"/>
      <c r="FP264" s="260"/>
      <c r="FQ264" s="260"/>
      <c r="FR264" s="260"/>
      <c r="FS264" s="260"/>
      <c r="FT264" s="260"/>
      <c r="FU264" s="260"/>
      <c r="FV264" s="260"/>
      <c r="FW264" s="260"/>
      <c r="FX264" s="260"/>
      <c r="FY264" s="260"/>
      <c r="FZ264" s="260"/>
      <c r="GA264" s="260"/>
      <c r="GB264" s="260"/>
      <c r="GC264" s="260"/>
    </row>
    <row r="265" spans="1:185" x14ac:dyDescent="0.3">
      <c r="A265" s="85"/>
      <c r="B265" s="86"/>
      <c r="C265" s="86"/>
      <c r="D265" s="87"/>
      <c r="E265" s="86"/>
      <c r="F265" s="86"/>
      <c r="G265" s="257">
        <f t="shared" si="19"/>
        <v>0</v>
      </c>
      <c r="H265" s="257">
        <f t="shared" si="20"/>
        <v>0</v>
      </c>
      <c r="I265" s="257">
        <f t="shared" si="21"/>
        <v>0</v>
      </c>
      <c r="J265" s="259"/>
      <c r="K265" s="259"/>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260"/>
      <c r="FH265" s="260"/>
      <c r="FI265" s="260"/>
      <c r="FJ265" s="260"/>
      <c r="FK265" s="260"/>
      <c r="FL265" s="260"/>
      <c r="FM265" s="260"/>
      <c r="FN265" s="260"/>
      <c r="FO265" s="260"/>
      <c r="FP265" s="260"/>
      <c r="FQ265" s="260"/>
      <c r="FR265" s="260"/>
      <c r="FS265" s="260"/>
      <c r="FT265" s="260"/>
      <c r="FU265" s="260"/>
      <c r="FV265" s="260"/>
      <c r="FW265" s="260"/>
      <c r="FX265" s="260"/>
      <c r="FY265" s="260"/>
      <c r="FZ265" s="260"/>
      <c r="GA265" s="260"/>
      <c r="GB265" s="260"/>
      <c r="GC265" s="260"/>
    </row>
    <row r="266" spans="1:185" x14ac:dyDescent="0.3">
      <c r="A266" s="85"/>
      <c r="B266" s="86"/>
      <c r="C266" s="86"/>
      <c r="D266" s="87"/>
      <c r="E266" s="86"/>
      <c r="F266" s="86"/>
      <c r="G266" s="257">
        <f t="shared" ref="G266:G329" si="22">SUM(J266,L266,N266,O266,P266,T266,U266,V266,AN266,AP266,BA266,BC266,CO266,CQ266,CZ266,DB266,DK266,DM266,DP266,DR266,DY266,EA266,EK266,EM266,EV266,EX266,FG266,FI266,FR266,FT266)</f>
        <v>0</v>
      </c>
      <c r="H266" s="257">
        <f t="shared" ref="H266:H329" si="23">SUM(K266,M266,Q266,R266,S266,W266,X266,Y266,AO266,AQ266,AR266,AS266,AU266,AX266,BB266,BD266,BK266,BL266,CP266,CR266,CS266,CT266,CU266,CV266,DA266,DC266,DD266,DE266,DF266,DG266,,DL266,DN266,DQ266,DS266,DZ266,EB266,EC266,ED266,EE266,FC266,FH266,FJ266,FK266,FL266,FM266,FN266,FO266,FQ266,FS266,FU266,FV266,FW266,FX266,FY266,FZ266,GC266,EL266,EN266,EO266,EP266,EQ266,ET266,EW266,EY266,EZ266,FA266,FB266,FD266,AT266,AV266,AW266,BE266,BF266,BG266,BH266,FP266,ER266,DH266,DT266,DU266,DV266,DW266,EF266,EG266,EI266,EH266,ES266,FE266,Z266,AA266,AB266,AC266,AD266,AE266,AF266,AG266,AH266,AI266,AJ266,AK266,GA266,GB266)</f>
        <v>0</v>
      </c>
      <c r="I266" s="257">
        <f t="shared" ref="I266:I329" si="24">G266+H266</f>
        <v>0</v>
      </c>
      <c r="J266" s="259"/>
      <c r="K266" s="259"/>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260"/>
      <c r="FH266" s="260"/>
      <c r="FI266" s="260"/>
      <c r="FJ266" s="260"/>
      <c r="FK266" s="260"/>
      <c r="FL266" s="260"/>
      <c r="FM266" s="260"/>
      <c r="FN266" s="260"/>
      <c r="FO266" s="260"/>
      <c r="FP266" s="260"/>
      <c r="FQ266" s="260"/>
      <c r="FR266" s="260"/>
      <c r="FS266" s="260"/>
      <c r="FT266" s="260"/>
      <c r="FU266" s="260"/>
      <c r="FV266" s="260"/>
      <c r="FW266" s="260"/>
      <c r="FX266" s="260"/>
      <c r="FY266" s="260"/>
      <c r="FZ266" s="260"/>
      <c r="GA266" s="260"/>
      <c r="GB266" s="260"/>
      <c r="GC266" s="260"/>
    </row>
    <row r="267" spans="1:185" x14ac:dyDescent="0.3">
      <c r="A267" s="85"/>
      <c r="B267" s="86"/>
      <c r="C267" s="86"/>
      <c r="D267" s="87"/>
      <c r="E267" s="86"/>
      <c r="F267" s="86"/>
      <c r="G267" s="257">
        <f t="shared" si="22"/>
        <v>0</v>
      </c>
      <c r="H267" s="257">
        <f t="shared" si="23"/>
        <v>0</v>
      </c>
      <c r="I267" s="257">
        <f t="shared" si="24"/>
        <v>0</v>
      </c>
      <c r="J267" s="259"/>
      <c r="K267" s="259"/>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260"/>
      <c r="FH267" s="260"/>
      <c r="FI267" s="260"/>
      <c r="FJ267" s="260"/>
      <c r="FK267" s="260"/>
      <c r="FL267" s="260"/>
      <c r="FM267" s="260"/>
      <c r="FN267" s="260"/>
      <c r="FO267" s="260"/>
      <c r="FP267" s="260"/>
      <c r="FQ267" s="260"/>
      <c r="FR267" s="260"/>
      <c r="FS267" s="260"/>
      <c r="FT267" s="260"/>
      <c r="FU267" s="260"/>
      <c r="FV267" s="260"/>
      <c r="FW267" s="260"/>
      <c r="FX267" s="260"/>
      <c r="FY267" s="260"/>
      <c r="FZ267" s="260"/>
      <c r="GA267" s="260"/>
      <c r="GB267" s="260"/>
      <c r="GC267" s="260"/>
    </row>
    <row r="268" spans="1:185" x14ac:dyDescent="0.3">
      <c r="A268" s="85"/>
      <c r="B268" s="86"/>
      <c r="C268" s="86"/>
      <c r="D268" s="87"/>
      <c r="E268" s="86"/>
      <c r="F268" s="86"/>
      <c r="G268" s="257">
        <f t="shared" si="22"/>
        <v>0</v>
      </c>
      <c r="H268" s="257">
        <f t="shared" si="23"/>
        <v>0</v>
      </c>
      <c r="I268" s="257">
        <f t="shared" si="24"/>
        <v>0</v>
      </c>
      <c r="J268" s="259"/>
      <c r="K268" s="259"/>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260"/>
      <c r="FH268" s="260"/>
      <c r="FI268" s="260"/>
      <c r="FJ268" s="260"/>
      <c r="FK268" s="260"/>
      <c r="FL268" s="260"/>
      <c r="FM268" s="260"/>
      <c r="FN268" s="260"/>
      <c r="FO268" s="260"/>
      <c r="FP268" s="260"/>
      <c r="FQ268" s="260"/>
      <c r="FR268" s="260"/>
      <c r="FS268" s="260"/>
      <c r="FT268" s="260"/>
      <c r="FU268" s="260"/>
      <c r="FV268" s="260"/>
      <c r="FW268" s="260"/>
      <c r="FX268" s="260"/>
      <c r="FY268" s="260"/>
      <c r="FZ268" s="260"/>
      <c r="GA268" s="260"/>
      <c r="GB268" s="260"/>
      <c r="GC268" s="260"/>
    </row>
    <row r="269" spans="1:185" x14ac:dyDescent="0.3">
      <c r="A269" s="85"/>
      <c r="B269" s="86"/>
      <c r="C269" s="86"/>
      <c r="D269" s="87"/>
      <c r="E269" s="86"/>
      <c r="F269" s="86"/>
      <c r="G269" s="257">
        <f t="shared" si="22"/>
        <v>0</v>
      </c>
      <c r="H269" s="257">
        <f t="shared" si="23"/>
        <v>0</v>
      </c>
      <c r="I269" s="257">
        <f t="shared" si="24"/>
        <v>0</v>
      </c>
      <c r="J269" s="259"/>
      <c r="K269" s="259"/>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260"/>
      <c r="FH269" s="260"/>
      <c r="FI269" s="260"/>
      <c r="FJ269" s="260"/>
      <c r="FK269" s="260"/>
      <c r="FL269" s="260"/>
      <c r="FM269" s="260"/>
      <c r="FN269" s="260"/>
      <c r="FO269" s="260"/>
      <c r="FP269" s="260"/>
      <c r="FQ269" s="260"/>
      <c r="FR269" s="260"/>
      <c r="FS269" s="260"/>
      <c r="FT269" s="260"/>
      <c r="FU269" s="260"/>
      <c r="FV269" s="260"/>
      <c r="FW269" s="260"/>
      <c r="FX269" s="260"/>
      <c r="FY269" s="260"/>
      <c r="FZ269" s="260"/>
      <c r="GA269" s="260"/>
      <c r="GB269" s="260"/>
      <c r="GC269" s="260"/>
    </row>
    <row r="270" spans="1:185" x14ac:dyDescent="0.3">
      <c r="A270" s="85"/>
      <c r="B270" s="86"/>
      <c r="C270" s="86"/>
      <c r="D270" s="87"/>
      <c r="E270" s="86"/>
      <c r="F270" s="86"/>
      <c r="G270" s="257">
        <f t="shared" si="22"/>
        <v>0</v>
      </c>
      <c r="H270" s="257">
        <f t="shared" si="23"/>
        <v>0</v>
      </c>
      <c r="I270" s="257">
        <f t="shared" si="24"/>
        <v>0</v>
      </c>
      <c r="J270" s="259"/>
      <c r="K270" s="259"/>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260"/>
      <c r="FH270" s="260"/>
      <c r="FI270" s="260"/>
      <c r="FJ270" s="260"/>
      <c r="FK270" s="260"/>
      <c r="FL270" s="260"/>
      <c r="FM270" s="260"/>
      <c r="FN270" s="260"/>
      <c r="FO270" s="260"/>
      <c r="FP270" s="260"/>
      <c r="FQ270" s="260"/>
      <c r="FR270" s="260"/>
      <c r="FS270" s="260"/>
      <c r="FT270" s="260"/>
      <c r="FU270" s="260"/>
      <c r="FV270" s="260"/>
      <c r="FW270" s="260"/>
      <c r="FX270" s="260"/>
      <c r="FY270" s="260"/>
      <c r="FZ270" s="260"/>
      <c r="GA270" s="260"/>
      <c r="GB270" s="260"/>
      <c r="GC270" s="260"/>
    </row>
    <row r="271" spans="1:185" x14ac:dyDescent="0.3">
      <c r="A271" s="85"/>
      <c r="B271" s="86"/>
      <c r="C271" s="86"/>
      <c r="D271" s="87"/>
      <c r="E271" s="86"/>
      <c r="F271" s="86"/>
      <c r="G271" s="257">
        <f t="shared" si="22"/>
        <v>0</v>
      </c>
      <c r="H271" s="257">
        <f t="shared" si="23"/>
        <v>0</v>
      </c>
      <c r="I271" s="257">
        <f t="shared" si="24"/>
        <v>0</v>
      </c>
      <c r="J271" s="259"/>
      <c r="K271" s="259"/>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260"/>
      <c r="FH271" s="260"/>
      <c r="FI271" s="260"/>
      <c r="FJ271" s="260"/>
      <c r="FK271" s="260"/>
      <c r="FL271" s="260"/>
      <c r="FM271" s="260"/>
      <c r="FN271" s="260"/>
      <c r="FO271" s="260"/>
      <c r="FP271" s="260"/>
      <c r="FQ271" s="260"/>
      <c r="FR271" s="260"/>
      <c r="FS271" s="260"/>
      <c r="FT271" s="260"/>
      <c r="FU271" s="260"/>
      <c r="FV271" s="260"/>
      <c r="FW271" s="260"/>
      <c r="FX271" s="260"/>
      <c r="FY271" s="260"/>
      <c r="FZ271" s="260"/>
      <c r="GA271" s="260"/>
      <c r="GB271" s="260"/>
      <c r="GC271" s="260"/>
    </row>
    <row r="272" spans="1:185" x14ac:dyDescent="0.3">
      <c r="A272" s="85"/>
      <c r="B272" s="86"/>
      <c r="C272" s="86"/>
      <c r="D272" s="87"/>
      <c r="E272" s="86"/>
      <c r="F272" s="86"/>
      <c r="G272" s="257">
        <f t="shared" si="22"/>
        <v>0</v>
      </c>
      <c r="H272" s="257">
        <f t="shared" si="23"/>
        <v>0</v>
      </c>
      <c r="I272" s="257">
        <f t="shared" si="24"/>
        <v>0</v>
      </c>
      <c r="J272" s="259"/>
      <c r="K272" s="259"/>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260"/>
      <c r="FH272" s="260"/>
      <c r="FI272" s="260"/>
      <c r="FJ272" s="260"/>
      <c r="FK272" s="260"/>
      <c r="FL272" s="260"/>
      <c r="FM272" s="260"/>
      <c r="FN272" s="260"/>
      <c r="FO272" s="260"/>
      <c r="FP272" s="260"/>
      <c r="FQ272" s="260"/>
      <c r="FR272" s="260"/>
      <c r="FS272" s="260"/>
      <c r="FT272" s="260"/>
      <c r="FU272" s="260"/>
      <c r="FV272" s="260"/>
      <c r="FW272" s="260"/>
      <c r="FX272" s="260"/>
      <c r="FY272" s="260"/>
      <c r="FZ272" s="260"/>
      <c r="GA272" s="260"/>
      <c r="GB272" s="260"/>
      <c r="GC272" s="260"/>
    </row>
    <row r="273" spans="1:185" x14ac:dyDescent="0.3">
      <c r="A273" s="85"/>
      <c r="B273" s="86"/>
      <c r="C273" s="86"/>
      <c r="D273" s="87"/>
      <c r="E273" s="86"/>
      <c r="F273" s="86"/>
      <c r="G273" s="257">
        <f t="shared" si="22"/>
        <v>0</v>
      </c>
      <c r="H273" s="257">
        <f t="shared" si="23"/>
        <v>0</v>
      </c>
      <c r="I273" s="257">
        <f t="shared" si="24"/>
        <v>0</v>
      </c>
      <c r="J273" s="259"/>
      <c r="K273" s="259"/>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260"/>
      <c r="FH273" s="260"/>
      <c r="FI273" s="260"/>
      <c r="FJ273" s="260"/>
      <c r="FK273" s="260"/>
      <c r="FL273" s="260"/>
      <c r="FM273" s="260"/>
      <c r="FN273" s="260"/>
      <c r="FO273" s="260"/>
      <c r="FP273" s="260"/>
      <c r="FQ273" s="260"/>
      <c r="FR273" s="260"/>
      <c r="FS273" s="260"/>
      <c r="FT273" s="260"/>
      <c r="FU273" s="260"/>
      <c r="FV273" s="260"/>
      <c r="FW273" s="260"/>
      <c r="FX273" s="260"/>
      <c r="FY273" s="260"/>
      <c r="FZ273" s="260"/>
      <c r="GA273" s="260"/>
      <c r="GB273" s="260"/>
      <c r="GC273" s="260"/>
    </row>
    <row r="274" spans="1:185" x14ac:dyDescent="0.3">
      <c r="A274" s="85"/>
      <c r="B274" s="86"/>
      <c r="C274" s="86"/>
      <c r="D274" s="87"/>
      <c r="E274" s="86"/>
      <c r="F274" s="86"/>
      <c r="G274" s="257">
        <f t="shared" si="22"/>
        <v>0</v>
      </c>
      <c r="H274" s="257">
        <f t="shared" si="23"/>
        <v>0</v>
      </c>
      <c r="I274" s="257">
        <f t="shared" si="24"/>
        <v>0</v>
      </c>
      <c r="J274" s="259"/>
      <c r="K274" s="259"/>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260"/>
      <c r="FH274" s="260"/>
      <c r="FI274" s="260"/>
      <c r="FJ274" s="260"/>
      <c r="FK274" s="260"/>
      <c r="FL274" s="260"/>
      <c r="FM274" s="260"/>
      <c r="FN274" s="260"/>
      <c r="FO274" s="260"/>
      <c r="FP274" s="260"/>
      <c r="FQ274" s="260"/>
      <c r="FR274" s="260"/>
      <c r="FS274" s="260"/>
      <c r="FT274" s="260"/>
      <c r="FU274" s="260"/>
      <c r="FV274" s="260"/>
      <c r="FW274" s="260"/>
      <c r="FX274" s="260"/>
      <c r="FY274" s="260"/>
      <c r="FZ274" s="260"/>
      <c r="GA274" s="260"/>
      <c r="GB274" s="260"/>
      <c r="GC274" s="260"/>
    </row>
    <row r="275" spans="1:185" x14ac:dyDescent="0.3">
      <c r="A275" s="85"/>
      <c r="B275" s="86"/>
      <c r="C275" s="86"/>
      <c r="D275" s="87"/>
      <c r="E275" s="86"/>
      <c r="F275" s="86"/>
      <c r="G275" s="257">
        <f t="shared" si="22"/>
        <v>0</v>
      </c>
      <c r="H275" s="257">
        <f t="shared" si="23"/>
        <v>0</v>
      </c>
      <c r="I275" s="257">
        <f t="shared" si="24"/>
        <v>0</v>
      </c>
      <c r="J275" s="259"/>
      <c r="K275" s="259"/>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260"/>
      <c r="FH275" s="260"/>
      <c r="FI275" s="260"/>
      <c r="FJ275" s="260"/>
      <c r="FK275" s="260"/>
      <c r="FL275" s="260"/>
      <c r="FM275" s="260"/>
      <c r="FN275" s="260"/>
      <c r="FO275" s="260"/>
      <c r="FP275" s="260"/>
      <c r="FQ275" s="260"/>
      <c r="FR275" s="260"/>
      <c r="FS275" s="260"/>
      <c r="FT275" s="260"/>
      <c r="FU275" s="260"/>
      <c r="FV275" s="260"/>
      <c r="FW275" s="260"/>
      <c r="FX275" s="260"/>
      <c r="FY275" s="260"/>
      <c r="FZ275" s="260"/>
      <c r="GA275" s="260"/>
      <c r="GB275" s="260"/>
      <c r="GC275" s="260"/>
    </row>
    <row r="276" spans="1:185" x14ac:dyDescent="0.3">
      <c r="A276" s="85"/>
      <c r="B276" s="86"/>
      <c r="C276" s="86"/>
      <c r="D276" s="87"/>
      <c r="E276" s="86"/>
      <c r="F276" s="86"/>
      <c r="G276" s="257">
        <f t="shared" si="22"/>
        <v>0</v>
      </c>
      <c r="H276" s="257">
        <f t="shared" si="23"/>
        <v>0</v>
      </c>
      <c r="I276" s="257">
        <f t="shared" si="24"/>
        <v>0</v>
      </c>
      <c r="J276" s="259"/>
      <c r="K276" s="259"/>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260"/>
      <c r="FH276" s="260"/>
      <c r="FI276" s="260"/>
      <c r="FJ276" s="260"/>
      <c r="FK276" s="260"/>
      <c r="FL276" s="260"/>
      <c r="FM276" s="260"/>
      <c r="FN276" s="260"/>
      <c r="FO276" s="260"/>
      <c r="FP276" s="260"/>
      <c r="FQ276" s="260"/>
      <c r="FR276" s="260"/>
      <c r="FS276" s="260"/>
      <c r="FT276" s="260"/>
      <c r="FU276" s="260"/>
      <c r="FV276" s="260"/>
      <c r="FW276" s="260"/>
      <c r="FX276" s="260"/>
      <c r="FY276" s="260"/>
      <c r="FZ276" s="260"/>
      <c r="GA276" s="260"/>
      <c r="GB276" s="260"/>
      <c r="GC276" s="260"/>
    </row>
    <row r="277" spans="1:185" x14ac:dyDescent="0.3">
      <c r="A277" s="85"/>
      <c r="B277" s="86"/>
      <c r="C277" s="86"/>
      <c r="D277" s="87"/>
      <c r="E277" s="86"/>
      <c r="F277" s="86"/>
      <c r="G277" s="257">
        <f t="shared" si="22"/>
        <v>0</v>
      </c>
      <c r="H277" s="257">
        <f t="shared" si="23"/>
        <v>0</v>
      </c>
      <c r="I277" s="257">
        <f t="shared" si="24"/>
        <v>0</v>
      </c>
      <c r="J277" s="259"/>
      <c r="K277" s="259"/>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260"/>
      <c r="FH277" s="260"/>
      <c r="FI277" s="260"/>
      <c r="FJ277" s="260"/>
      <c r="FK277" s="260"/>
      <c r="FL277" s="260"/>
      <c r="FM277" s="260"/>
      <c r="FN277" s="260"/>
      <c r="FO277" s="260"/>
      <c r="FP277" s="260"/>
      <c r="FQ277" s="260"/>
      <c r="FR277" s="260"/>
      <c r="FS277" s="260"/>
      <c r="FT277" s="260"/>
      <c r="FU277" s="260"/>
      <c r="FV277" s="260"/>
      <c r="FW277" s="260"/>
      <c r="FX277" s="260"/>
      <c r="FY277" s="260"/>
      <c r="FZ277" s="260"/>
      <c r="GA277" s="260"/>
      <c r="GB277" s="260"/>
      <c r="GC277" s="260"/>
    </row>
    <row r="278" spans="1:185" x14ac:dyDescent="0.3">
      <c r="A278" s="85"/>
      <c r="B278" s="86"/>
      <c r="C278" s="86"/>
      <c r="D278" s="87"/>
      <c r="E278" s="86"/>
      <c r="F278" s="86"/>
      <c r="G278" s="257">
        <f t="shared" si="22"/>
        <v>0</v>
      </c>
      <c r="H278" s="257">
        <f t="shared" si="23"/>
        <v>0</v>
      </c>
      <c r="I278" s="257">
        <f t="shared" si="24"/>
        <v>0</v>
      </c>
      <c r="J278" s="259"/>
      <c r="K278" s="259"/>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260"/>
      <c r="FH278" s="260"/>
      <c r="FI278" s="260"/>
      <c r="FJ278" s="260"/>
      <c r="FK278" s="260"/>
      <c r="FL278" s="260"/>
      <c r="FM278" s="260"/>
      <c r="FN278" s="260"/>
      <c r="FO278" s="260"/>
      <c r="FP278" s="260"/>
      <c r="FQ278" s="260"/>
      <c r="FR278" s="260"/>
      <c r="FS278" s="260"/>
      <c r="FT278" s="260"/>
      <c r="FU278" s="260"/>
      <c r="FV278" s="260"/>
      <c r="FW278" s="260"/>
      <c r="FX278" s="260"/>
      <c r="FY278" s="260"/>
      <c r="FZ278" s="260"/>
      <c r="GA278" s="260"/>
      <c r="GB278" s="260"/>
      <c r="GC278" s="260"/>
    </row>
    <row r="279" spans="1:185" x14ac:dyDescent="0.3">
      <c r="A279" s="85"/>
      <c r="B279" s="86"/>
      <c r="C279" s="86"/>
      <c r="D279" s="87"/>
      <c r="E279" s="86"/>
      <c r="F279" s="86"/>
      <c r="G279" s="257">
        <f t="shared" si="22"/>
        <v>0</v>
      </c>
      <c r="H279" s="257">
        <f t="shared" si="23"/>
        <v>0</v>
      </c>
      <c r="I279" s="257">
        <f t="shared" si="24"/>
        <v>0</v>
      </c>
      <c r="J279" s="259"/>
      <c r="K279" s="259"/>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260"/>
      <c r="FH279" s="260"/>
      <c r="FI279" s="260"/>
      <c r="FJ279" s="260"/>
      <c r="FK279" s="260"/>
      <c r="FL279" s="260"/>
      <c r="FM279" s="260"/>
      <c r="FN279" s="260"/>
      <c r="FO279" s="260"/>
      <c r="FP279" s="260"/>
      <c r="FQ279" s="260"/>
      <c r="FR279" s="260"/>
      <c r="FS279" s="260"/>
      <c r="FT279" s="260"/>
      <c r="FU279" s="260"/>
      <c r="FV279" s="260"/>
      <c r="FW279" s="260"/>
      <c r="FX279" s="260"/>
      <c r="FY279" s="260"/>
      <c r="FZ279" s="260"/>
      <c r="GA279" s="260"/>
      <c r="GB279" s="260"/>
      <c r="GC279" s="260"/>
    </row>
    <row r="280" spans="1:185" x14ac:dyDescent="0.3">
      <c r="A280" s="85"/>
      <c r="B280" s="86"/>
      <c r="C280" s="86"/>
      <c r="D280" s="87"/>
      <c r="E280" s="86"/>
      <c r="F280" s="86"/>
      <c r="G280" s="257">
        <f t="shared" si="22"/>
        <v>0</v>
      </c>
      <c r="H280" s="257">
        <f t="shared" si="23"/>
        <v>0</v>
      </c>
      <c r="I280" s="257">
        <f t="shared" si="24"/>
        <v>0</v>
      </c>
      <c r="J280" s="259"/>
      <c r="K280" s="259"/>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260"/>
      <c r="FH280" s="260"/>
      <c r="FI280" s="260"/>
      <c r="FJ280" s="260"/>
      <c r="FK280" s="260"/>
      <c r="FL280" s="260"/>
      <c r="FM280" s="260"/>
      <c r="FN280" s="260"/>
      <c r="FO280" s="260"/>
      <c r="FP280" s="260"/>
      <c r="FQ280" s="260"/>
      <c r="FR280" s="260"/>
      <c r="FS280" s="260"/>
      <c r="FT280" s="260"/>
      <c r="FU280" s="260"/>
      <c r="FV280" s="260"/>
      <c r="FW280" s="260"/>
      <c r="FX280" s="260"/>
      <c r="FY280" s="260"/>
      <c r="FZ280" s="260"/>
      <c r="GA280" s="260"/>
      <c r="GB280" s="260"/>
      <c r="GC280" s="260"/>
    </row>
    <row r="281" spans="1:185" x14ac:dyDescent="0.3">
      <c r="A281" s="85"/>
      <c r="B281" s="86"/>
      <c r="C281" s="86"/>
      <c r="D281" s="87"/>
      <c r="E281" s="86"/>
      <c r="F281" s="86"/>
      <c r="G281" s="257">
        <f t="shared" si="22"/>
        <v>0</v>
      </c>
      <c r="H281" s="257">
        <f t="shared" si="23"/>
        <v>0</v>
      </c>
      <c r="I281" s="257">
        <f t="shared" si="24"/>
        <v>0</v>
      </c>
      <c r="J281" s="259"/>
      <c r="K281" s="259"/>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260"/>
      <c r="FH281" s="260"/>
      <c r="FI281" s="260"/>
      <c r="FJ281" s="260"/>
      <c r="FK281" s="260"/>
      <c r="FL281" s="260"/>
      <c r="FM281" s="260"/>
      <c r="FN281" s="260"/>
      <c r="FO281" s="260"/>
      <c r="FP281" s="260"/>
      <c r="FQ281" s="260"/>
      <c r="FR281" s="260"/>
      <c r="FS281" s="260"/>
      <c r="FT281" s="260"/>
      <c r="FU281" s="260"/>
      <c r="FV281" s="260"/>
      <c r="FW281" s="260"/>
      <c r="FX281" s="260"/>
      <c r="FY281" s="260"/>
      <c r="FZ281" s="260"/>
      <c r="GA281" s="260"/>
      <c r="GB281" s="260"/>
      <c r="GC281" s="260"/>
    </row>
    <row r="282" spans="1:185" x14ac:dyDescent="0.3">
      <c r="A282" s="85"/>
      <c r="B282" s="86"/>
      <c r="C282" s="86"/>
      <c r="D282" s="87"/>
      <c r="E282" s="86"/>
      <c r="F282" s="86"/>
      <c r="G282" s="257">
        <f t="shared" si="22"/>
        <v>0</v>
      </c>
      <c r="H282" s="257">
        <f t="shared" si="23"/>
        <v>0</v>
      </c>
      <c r="I282" s="257">
        <f t="shared" si="24"/>
        <v>0</v>
      </c>
      <c r="J282" s="259"/>
      <c r="K282" s="259"/>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260"/>
      <c r="FH282" s="260"/>
      <c r="FI282" s="260"/>
      <c r="FJ282" s="260"/>
      <c r="FK282" s="260"/>
      <c r="FL282" s="260"/>
      <c r="FM282" s="260"/>
      <c r="FN282" s="260"/>
      <c r="FO282" s="260"/>
      <c r="FP282" s="260"/>
      <c r="FQ282" s="260"/>
      <c r="FR282" s="260"/>
      <c r="FS282" s="260"/>
      <c r="FT282" s="260"/>
      <c r="FU282" s="260"/>
      <c r="FV282" s="260"/>
      <c r="FW282" s="260"/>
      <c r="FX282" s="260"/>
      <c r="FY282" s="260"/>
      <c r="FZ282" s="260"/>
      <c r="GA282" s="260"/>
      <c r="GB282" s="260"/>
      <c r="GC282" s="260"/>
    </row>
    <row r="283" spans="1:185" x14ac:dyDescent="0.3">
      <c r="A283" s="85"/>
      <c r="B283" s="86"/>
      <c r="C283" s="86"/>
      <c r="D283" s="87"/>
      <c r="E283" s="86"/>
      <c r="F283" s="86"/>
      <c r="G283" s="257">
        <f t="shared" si="22"/>
        <v>0</v>
      </c>
      <c r="H283" s="257">
        <f t="shared" si="23"/>
        <v>0</v>
      </c>
      <c r="I283" s="257">
        <f t="shared" si="24"/>
        <v>0</v>
      </c>
      <c r="J283" s="259"/>
      <c r="K283" s="259"/>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260"/>
      <c r="FH283" s="260"/>
      <c r="FI283" s="260"/>
      <c r="FJ283" s="260"/>
      <c r="FK283" s="260"/>
      <c r="FL283" s="260"/>
      <c r="FM283" s="260"/>
      <c r="FN283" s="260"/>
      <c r="FO283" s="260"/>
      <c r="FP283" s="260"/>
      <c r="FQ283" s="260"/>
      <c r="FR283" s="260"/>
      <c r="FS283" s="260"/>
      <c r="FT283" s="260"/>
      <c r="FU283" s="260"/>
      <c r="FV283" s="260"/>
      <c r="FW283" s="260"/>
      <c r="FX283" s="260"/>
      <c r="FY283" s="260"/>
      <c r="FZ283" s="260"/>
      <c r="GA283" s="260"/>
      <c r="GB283" s="260"/>
      <c r="GC283" s="260"/>
    </row>
    <row r="284" spans="1:185" x14ac:dyDescent="0.3">
      <c r="A284" s="85"/>
      <c r="B284" s="86"/>
      <c r="C284" s="86"/>
      <c r="D284" s="87"/>
      <c r="E284" s="86"/>
      <c r="F284" s="86"/>
      <c r="G284" s="257">
        <f t="shared" si="22"/>
        <v>0</v>
      </c>
      <c r="H284" s="257">
        <f t="shared" si="23"/>
        <v>0</v>
      </c>
      <c r="I284" s="257">
        <f t="shared" si="24"/>
        <v>0</v>
      </c>
      <c r="J284" s="259"/>
      <c r="K284" s="259"/>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260"/>
      <c r="FH284" s="260"/>
      <c r="FI284" s="260"/>
      <c r="FJ284" s="260"/>
      <c r="FK284" s="260"/>
      <c r="FL284" s="260"/>
      <c r="FM284" s="260"/>
      <c r="FN284" s="260"/>
      <c r="FO284" s="260"/>
      <c r="FP284" s="260"/>
      <c r="FQ284" s="260"/>
      <c r="FR284" s="260"/>
      <c r="FS284" s="260"/>
      <c r="FT284" s="260"/>
      <c r="FU284" s="260"/>
      <c r="FV284" s="260"/>
      <c r="FW284" s="260"/>
      <c r="FX284" s="260"/>
      <c r="FY284" s="260"/>
      <c r="FZ284" s="260"/>
      <c r="GA284" s="260"/>
      <c r="GB284" s="260"/>
      <c r="GC284" s="260"/>
    </row>
    <row r="285" spans="1:185" x14ac:dyDescent="0.3">
      <c r="A285" s="85"/>
      <c r="B285" s="86"/>
      <c r="C285" s="86"/>
      <c r="D285" s="87"/>
      <c r="E285" s="86"/>
      <c r="F285" s="86"/>
      <c r="G285" s="257">
        <f t="shared" si="22"/>
        <v>0</v>
      </c>
      <c r="H285" s="257">
        <f t="shared" si="23"/>
        <v>0</v>
      </c>
      <c r="I285" s="257">
        <f t="shared" si="24"/>
        <v>0</v>
      </c>
      <c r="J285" s="259"/>
      <c r="K285" s="259"/>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260"/>
      <c r="FH285" s="260"/>
      <c r="FI285" s="260"/>
      <c r="FJ285" s="260"/>
      <c r="FK285" s="260"/>
      <c r="FL285" s="260"/>
      <c r="FM285" s="260"/>
      <c r="FN285" s="260"/>
      <c r="FO285" s="260"/>
      <c r="FP285" s="260"/>
      <c r="FQ285" s="260"/>
      <c r="FR285" s="260"/>
      <c r="FS285" s="260"/>
      <c r="FT285" s="260"/>
      <c r="FU285" s="260"/>
      <c r="FV285" s="260"/>
      <c r="FW285" s="260"/>
      <c r="FX285" s="260"/>
      <c r="FY285" s="260"/>
      <c r="FZ285" s="260"/>
      <c r="GA285" s="260"/>
      <c r="GB285" s="260"/>
      <c r="GC285" s="260"/>
    </row>
    <row r="286" spans="1:185" x14ac:dyDescent="0.3">
      <c r="A286" s="85"/>
      <c r="B286" s="86"/>
      <c r="C286" s="86"/>
      <c r="D286" s="87"/>
      <c r="E286" s="86"/>
      <c r="F286" s="86"/>
      <c r="G286" s="257">
        <f t="shared" si="22"/>
        <v>0</v>
      </c>
      <c r="H286" s="257">
        <f t="shared" si="23"/>
        <v>0</v>
      </c>
      <c r="I286" s="257">
        <f t="shared" si="24"/>
        <v>0</v>
      </c>
      <c r="J286" s="259"/>
      <c r="K286" s="259"/>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260"/>
      <c r="FH286" s="260"/>
      <c r="FI286" s="260"/>
      <c r="FJ286" s="260"/>
      <c r="FK286" s="260"/>
      <c r="FL286" s="260"/>
      <c r="FM286" s="260"/>
      <c r="FN286" s="260"/>
      <c r="FO286" s="260"/>
      <c r="FP286" s="260"/>
      <c r="FQ286" s="260"/>
      <c r="FR286" s="260"/>
      <c r="FS286" s="260"/>
      <c r="FT286" s="260"/>
      <c r="FU286" s="260"/>
      <c r="FV286" s="260"/>
      <c r="FW286" s="260"/>
      <c r="FX286" s="260"/>
      <c r="FY286" s="260"/>
      <c r="FZ286" s="260"/>
      <c r="GA286" s="260"/>
      <c r="GB286" s="260"/>
      <c r="GC286" s="260"/>
    </row>
    <row r="287" spans="1:185" x14ac:dyDescent="0.3">
      <c r="A287" s="85"/>
      <c r="B287" s="86"/>
      <c r="C287" s="86"/>
      <c r="D287" s="87"/>
      <c r="E287" s="86"/>
      <c r="F287" s="86"/>
      <c r="G287" s="257">
        <f t="shared" si="22"/>
        <v>0</v>
      </c>
      <c r="H287" s="257">
        <f t="shared" si="23"/>
        <v>0</v>
      </c>
      <c r="I287" s="257">
        <f t="shared" si="24"/>
        <v>0</v>
      </c>
      <c r="J287" s="259"/>
      <c r="K287" s="259"/>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260"/>
      <c r="FH287" s="260"/>
      <c r="FI287" s="260"/>
      <c r="FJ287" s="260"/>
      <c r="FK287" s="260"/>
      <c r="FL287" s="260"/>
      <c r="FM287" s="260"/>
      <c r="FN287" s="260"/>
      <c r="FO287" s="260"/>
      <c r="FP287" s="260"/>
      <c r="FQ287" s="260"/>
      <c r="FR287" s="260"/>
      <c r="FS287" s="260"/>
      <c r="FT287" s="260"/>
      <c r="FU287" s="260"/>
      <c r="FV287" s="260"/>
      <c r="FW287" s="260"/>
      <c r="FX287" s="260"/>
      <c r="FY287" s="260"/>
      <c r="FZ287" s="260"/>
      <c r="GA287" s="260"/>
      <c r="GB287" s="260"/>
      <c r="GC287" s="260"/>
    </row>
    <row r="288" spans="1:185" x14ac:dyDescent="0.3">
      <c r="A288" s="85"/>
      <c r="B288" s="86"/>
      <c r="C288" s="86"/>
      <c r="D288" s="87"/>
      <c r="E288" s="86"/>
      <c r="F288" s="86"/>
      <c r="G288" s="257">
        <f t="shared" si="22"/>
        <v>0</v>
      </c>
      <c r="H288" s="257">
        <f t="shared" si="23"/>
        <v>0</v>
      </c>
      <c r="I288" s="257">
        <f t="shared" si="24"/>
        <v>0</v>
      </c>
      <c r="J288" s="259"/>
      <c r="K288" s="259"/>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260"/>
      <c r="FH288" s="260"/>
      <c r="FI288" s="260"/>
      <c r="FJ288" s="260"/>
      <c r="FK288" s="260"/>
      <c r="FL288" s="260"/>
      <c r="FM288" s="260"/>
      <c r="FN288" s="260"/>
      <c r="FO288" s="260"/>
      <c r="FP288" s="260"/>
      <c r="FQ288" s="260"/>
      <c r="FR288" s="260"/>
      <c r="FS288" s="260"/>
      <c r="FT288" s="260"/>
      <c r="FU288" s="260"/>
      <c r="FV288" s="260"/>
      <c r="FW288" s="260"/>
      <c r="FX288" s="260"/>
      <c r="FY288" s="260"/>
      <c r="FZ288" s="260"/>
      <c r="GA288" s="260"/>
      <c r="GB288" s="260"/>
      <c r="GC288" s="260"/>
    </row>
    <row r="289" spans="1:185" x14ac:dyDescent="0.3">
      <c r="A289" s="85"/>
      <c r="B289" s="86"/>
      <c r="C289" s="86"/>
      <c r="D289" s="87"/>
      <c r="E289" s="86"/>
      <c r="F289" s="86"/>
      <c r="G289" s="257">
        <f t="shared" si="22"/>
        <v>0</v>
      </c>
      <c r="H289" s="257">
        <f t="shared" si="23"/>
        <v>0</v>
      </c>
      <c r="I289" s="257">
        <f t="shared" si="24"/>
        <v>0</v>
      </c>
      <c r="J289" s="259"/>
      <c r="K289" s="259"/>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260"/>
      <c r="FH289" s="260"/>
      <c r="FI289" s="260"/>
      <c r="FJ289" s="260"/>
      <c r="FK289" s="260"/>
      <c r="FL289" s="260"/>
      <c r="FM289" s="260"/>
      <c r="FN289" s="260"/>
      <c r="FO289" s="260"/>
      <c r="FP289" s="260"/>
      <c r="FQ289" s="260"/>
      <c r="FR289" s="260"/>
      <c r="FS289" s="260"/>
      <c r="FT289" s="260"/>
      <c r="FU289" s="260"/>
      <c r="FV289" s="260"/>
      <c r="FW289" s="260"/>
      <c r="FX289" s="260"/>
      <c r="FY289" s="260"/>
      <c r="FZ289" s="260"/>
      <c r="GA289" s="260"/>
      <c r="GB289" s="260"/>
      <c r="GC289" s="260"/>
    </row>
    <row r="290" spans="1:185" x14ac:dyDescent="0.3">
      <c r="A290" s="85"/>
      <c r="B290" s="86"/>
      <c r="C290" s="86"/>
      <c r="D290" s="87"/>
      <c r="E290" s="86"/>
      <c r="F290" s="86"/>
      <c r="G290" s="257">
        <f t="shared" si="22"/>
        <v>0</v>
      </c>
      <c r="H290" s="257">
        <f t="shared" si="23"/>
        <v>0</v>
      </c>
      <c r="I290" s="257">
        <f t="shared" si="24"/>
        <v>0</v>
      </c>
      <c r="J290" s="259"/>
      <c r="K290" s="259"/>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260"/>
      <c r="FH290" s="260"/>
      <c r="FI290" s="260"/>
      <c r="FJ290" s="260"/>
      <c r="FK290" s="260"/>
      <c r="FL290" s="260"/>
      <c r="FM290" s="260"/>
      <c r="FN290" s="260"/>
      <c r="FO290" s="260"/>
      <c r="FP290" s="260"/>
      <c r="FQ290" s="260"/>
      <c r="FR290" s="260"/>
      <c r="FS290" s="260"/>
      <c r="FT290" s="260"/>
      <c r="FU290" s="260"/>
      <c r="FV290" s="260"/>
      <c r="FW290" s="260"/>
      <c r="FX290" s="260"/>
      <c r="FY290" s="260"/>
      <c r="FZ290" s="260"/>
      <c r="GA290" s="260"/>
      <c r="GB290" s="260"/>
      <c r="GC290" s="260"/>
    </row>
    <row r="291" spans="1:185" x14ac:dyDescent="0.3">
      <c r="A291" s="85"/>
      <c r="B291" s="86"/>
      <c r="C291" s="86"/>
      <c r="D291" s="87"/>
      <c r="E291" s="86"/>
      <c r="F291" s="86"/>
      <c r="G291" s="257">
        <f t="shared" si="22"/>
        <v>0</v>
      </c>
      <c r="H291" s="257">
        <f t="shared" si="23"/>
        <v>0</v>
      </c>
      <c r="I291" s="257">
        <f t="shared" si="24"/>
        <v>0</v>
      </c>
      <c r="J291" s="259"/>
      <c r="K291" s="259"/>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260"/>
      <c r="FH291" s="260"/>
      <c r="FI291" s="260"/>
      <c r="FJ291" s="260"/>
      <c r="FK291" s="260"/>
      <c r="FL291" s="260"/>
      <c r="FM291" s="260"/>
      <c r="FN291" s="260"/>
      <c r="FO291" s="260"/>
      <c r="FP291" s="260"/>
      <c r="FQ291" s="260"/>
      <c r="FR291" s="260"/>
      <c r="FS291" s="260"/>
      <c r="FT291" s="260"/>
      <c r="FU291" s="260"/>
      <c r="FV291" s="260"/>
      <c r="FW291" s="260"/>
      <c r="FX291" s="260"/>
      <c r="FY291" s="260"/>
      <c r="FZ291" s="260"/>
      <c r="GA291" s="260"/>
      <c r="GB291" s="260"/>
      <c r="GC291" s="260"/>
    </row>
    <row r="292" spans="1:185" x14ac:dyDescent="0.3">
      <c r="A292" s="85"/>
      <c r="B292" s="86"/>
      <c r="C292" s="86"/>
      <c r="D292" s="87"/>
      <c r="E292" s="86"/>
      <c r="F292" s="86"/>
      <c r="G292" s="257">
        <f t="shared" si="22"/>
        <v>0</v>
      </c>
      <c r="H292" s="257">
        <f t="shared" si="23"/>
        <v>0</v>
      </c>
      <c r="I292" s="257">
        <f t="shared" si="24"/>
        <v>0</v>
      </c>
      <c r="J292" s="259"/>
      <c r="K292" s="259"/>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260"/>
      <c r="FH292" s="260"/>
      <c r="FI292" s="260"/>
      <c r="FJ292" s="260"/>
      <c r="FK292" s="260"/>
      <c r="FL292" s="260"/>
      <c r="FM292" s="260"/>
      <c r="FN292" s="260"/>
      <c r="FO292" s="260"/>
      <c r="FP292" s="260"/>
      <c r="FQ292" s="260"/>
      <c r="FR292" s="260"/>
      <c r="FS292" s="260"/>
      <c r="FT292" s="260"/>
      <c r="FU292" s="260"/>
      <c r="FV292" s="260"/>
      <c r="FW292" s="260"/>
      <c r="FX292" s="260"/>
      <c r="FY292" s="260"/>
      <c r="FZ292" s="260"/>
      <c r="GA292" s="260"/>
      <c r="GB292" s="260"/>
      <c r="GC292" s="260"/>
    </row>
    <row r="293" spans="1:185" x14ac:dyDescent="0.3">
      <c r="A293" s="85"/>
      <c r="B293" s="86"/>
      <c r="C293" s="86"/>
      <c r="D293" s="87"/>
      <c r="E293" s="86"/>
      <c r="F293" s="86"/>
      <c r="G293" s="257">
        <f t="shared" si="22"/>
        <v>0</v>
      </c>
      <c r="H293" s="257">
        <f t="shared" si="23"/>
        <v>0</v>
      </c>
      <c r="I293" s="257">
        <f t="shared" si="24"/>
        <v>0</v>
      </c>
      <c r="J293" s="259"/>
      <c r="K293" s="259"/>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260"/>
      <c r="FH293" s="260"/>
      <c r="FI293" s="260"/>
      <c r="FJ293" s="260"/>
      <c r="FK293" s="260"/>
      <c r="FL293" s="260"/>
      <c r="FM293" s="260"/>
      <c r="FN293" s="260"/>
      <c r="FO293" s="260"/>
      <c r="FP293" s="260"/>
      <c r="FQ293" s="260"/>
      <c r="FR293" s="260"/>
      <c r="FS293" s="260"/>
      <c r="FT293" s="260"/>
      <c r="FU293" s="260"/>
      <c r="FV293" s="260"/>
      <c r="FW293" s="260"/>
      <c r="FX293" s="260"/>
      <c r="FY293" s="260"/>
      <c r="FZ293" s="260"/>
      <c r="GA293" s="260"/>
      <c r="GB293" s="260"/>
      <c r="GC293" s="260"/>
    </row>
    <row r="294" spans="1:185" x14ac:dyDescent="0.3">
      <c r="A294" s="85"/>
      <c r="B294" s="86"/>
      <c r="C294" s="86"/>
      <c r="D294" s="87"/>
      <c r="E294" s="86"/>
      <c r="F294" s="86"/>
      <c r="G294" s="257">
        <f t="shared" si="22"/>
        <v>0</v>
      </c>
      <c r="H294" s="257">
        <f t="shared" si="23"/>
        <v>0</v>
      </c>
      <c r="I294" s="257">
        <f t="shared" si="24"/>
        <v>0</v>
      </c>
      <c r="J294" s="259"/>
      <c r="K294" s="259"/>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260"/>
      <c r="FH294" s="260"/>
      <c r="FI294" s="260"/>
      <c r="FJ294" s="260"/>
      <c r="FK294" s="260"/>
      <c r="FL294" s="260"/>
      <c r="FM294" s="260"/>
      <c r="FN294" s="260"/>
      <c r="FO294" s="260"/>
      <c r="FP294" s="260"/>
      <c r="FQ294" s="260"/>
      <c r="FR294" s="260"/>
      <c r="FS294" s="260"/>
      <c r="FT294" s="260"/>
      <c r="FU294" s="260"/>
      <c r="FV294" s="260"/>
      <c r="FW294" s="260"/>
      <c r="FX294" s="260"/>
      <c r="FY294" s="260"/>
      <c r="FZ294" s="260"/>
      <c r="GA294" s="260"/>
      <c r="GB294" s="260"/>
      <c r="GC294" s="260"/>
    </row>
    <row r="295" spans="1:185" x14ac:dyDescent="0.3">
      <c r="A295" s="85"/>
      <c r="B295" s="86"/>
      <c r="C295" s="86"/>
      <c r="D295" s="87"/>
      <c r="E295" s="86"/>
      <c r="F295" s="86"/>
      <c r="G295" s="257">
        <f t="shared" si="22"/>
        <v>0</v>
      </c>
      <c r="H295" s="257">
        <f t="shared" si="23"/>
        <v>0</v>
      </c>
      <c r="I295" s="257">
        <f t="shared" si="24"/>
        <v>0</v>
      </c>
      <c r="J295" s="259"/>
      <c r="K295" s="259"/>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260"/>
      <c r="FH295" s="260"/>
      <c r="FI295" s="260"/>
      <c r="FJ295" s="260"/>
      <c r="FK295" s="260"/>
      <c r="FL295" s="260"/>
      <c r="FM295" s="260"/>
      <c r="FN295" s="260"/>
      <c r="FO295" s="260"/>
      <c r="FP295" s="260"/>
      <c r="FQ295" s="260"/>
      <c r="FR295" s="260"/>
      <c r="FS295" s="260"/>
      <c r="FT295" s="260"/>
      <c r="FU295" s="260"/>
      <c r="FV295" s="260"/>
      <c r="FW295" s="260"/>
      <c r="FX295" s="260"/>
      <c r="FY295" s="260"/>
      <c r="FZ295" s="260"/>
      <c r="GA295" s="260"/>
      <c r="GB295" s="260"/>
      <c r="GC295" s="260"/>
    </row>
    <row r="296" spans="1:185" x14ac:dyDescent="0.3">
      <c r="A296" s="85"/>
      <c r="B296" s="86"/>
      <c r="C296" s="86"/>
      <c r="D296" s="87"/>
      <c r="E296" s="86"/>
      <c r="F296" s="86"/>
      <c r="G296" s="257">
        <f t="shared" si="22"/>
        <v>0</v>
      </c>
      <c r="H296" s="257">
        <f t="shared" si="23"/>
        <v>0</v>
      </c>
      <c r="I296" s="257">
        <f t="shared" si="24"/>
        <v>0</v>
      </c>
      <c r="J296" s="259"/>
      <c r="K296" s="259"/>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260"/>
      <c r="FH296" s="260"/>
      <c r="FI296" s="260"/>
      <c r="FJ296" s="260"/>
      <c r="FK296" s="260"/>
      <c r="FL296" s="260"/>
      <c r="FM296" s="260"/>
      <c r="FN296" s="260"/>
      <c r="FO296" s="260"/>
      <c r="FP296" s="260"/>
      <c r="FQ296" s="260"/>
      <c r="FR296" s="260"/>
      <c r="FS296" s="260"/>
      <c r="FT296" s="260"/>
      <c r="FU296" s="260"/>
      <c r="FV296" s="260"/>
      <c r="FW296" s="260"/>
      <c r="FX296" s="260"/>
      <c r="FY296" s="260"/>
      <c r="FZ296" s="260"/>
      <c r="GA296" s="260"/>
      <c r="GB296" s="260"/>
      <c r="GC296" s="260"/>
    </row>
    <row r="297" spans="1:185" x14ac:dyDescent="0.3">
      <c r="A297" s="85"/>
      <c r="B297" s="86"/>
      <c r="C297" s="86"/>
      <c r="D297" s="87"/>
      <c r="E297" s="86"/>
      <c r="F297" s="86"/>
      <c r="G297" s="257">
        <f t="shared" si="22"/>
        <v>0</v>
      </c>
      <c r="H297" s="257">
        <f t="shared" si="23"/>
        <v>0</v>
      </c>
      <c r="I297" s="257">
        <f t="shared" si="24"/>
        <v>0</v>
      </c>
      <c r="J297" s="259"/>
      <c r="K297" s="259"/>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260"/>
      <c r="FH297" s="260"/>
      <c r="FI297" s="260"/>
      <c r="FJ297" s="260"/>
      <c r="FK297" s="260"/>
      <c r="FL297" s="260"/>
      <c r="FM297" s="260"/>
      <c r="FN297" s="260"/>
      <c r="FO297" s="260"/>
      <c r="FP297" s="260"/>
      <c r="FQ297" s="260"/>
      <c r="FR297" s="260"/>
      <c r="FS297" s="260"/>
      <c r="FT297" s="260"/>
      <c r="FU297" s="260"/>
      <c r="FV297" s="260"/>
      <c r="FW297" s="260"/>
      <c r="FX297" s="260"/>
      <c r="FY297" s="260"/>
      <c r="FZ297" s="260"/>
      <c r="GA297" s="260"/>
      <c r="GB297" s="260"/>
      <c r="GC297" s="260"/>
    </row>
    <row r="298" spans="1:185" x14ac:dyDescent="0.3">
      <c r="A298" s="85"/>
      <c r="B298" s="86"/>
      <c r="C298" s="86"/>
      <c r="D298" s="87"/>
      <c r="E298" s="86"/>
      <c r="F298" s="86"/>
      <c r="G298" s="257">
        <f t="shared" si="22"/>
        <v>0</v>
      </c>
      <c r="H298" s="257">
        <f t="shared" si="23"/>
        <v>0</v>
      </c>
      <c r="I298" s="257">
        <f t="shared" si="24"/>
        <v>0</v>
      </c>
      <c r="J298" s="259"/>
      <c r="K298" s="259"/>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260"/>
      <c r="FH298" s="260"/>
      <c r="FI298" s="260"/>
      <c r="FJ298" s="260"/>
      <c r="FK298" s="260"/>
      <c r="FL298" s="260"/>
      <c r="FM298" s="260"/>
      <c r="FN298" s="260"/>
      <c r="FO298" s="260"/>
      <c r="FP298" s="260"/>
      <c r="FQ298" s="260"/>
      <c r="FR298" s="260"/>
      <c r="FS298" s="260"/>
      <c r="FT298" s="260"/>
      <c r="FU298" s="260"/>
      <c r="FV298" s="260"/>
      <c r="FW298" s="260"/>
      <c r="FX298" s="260"/>
      <c r="FY298" s="260"/>
      <c r="FZ298" s="260"/>
      <c r="GA298" s="260"/>
      <c r="GB298" s="260"/>
      <c r="GC298" s="260"/>
    </row>
    <row r="299" spans="1:185" x14ac:dyDescent="0.3">
      <c r="A299" s="85"/>
      <c r="B299" s="86"/>
      <c r="C299" s="86"/>
      <c r="D299" s="87"/>
      <c r="E299" s="86"/>
      <c r="F299" s="86"/>
      <c r="G299" s="257">
        <f t="shared" si="22"/>
        <v>0</v>
      </c>
      <c r="H299" s="257">
        <f t="shared" si="23"/>
        <v>0</v>
      </c>
      <c r="I299" s="257">
        <f t="shared" si="24"/>
        <v>0</v>
      </c>
      <c r="J299" s="259"/>
      <c r="K299" s="259"/>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row>
    <row r="300" spans="1:185" x14ac:dyDescent="0.3">
      <c r="A300" s="85"/>
      <c r="B300" s="86"/>
      <c r="C300" s="86"/>
      <c r="D300" s="87"/>
      <c r="E300" s="86"/>
      <c r="F300" s="86"/>
      <c r="G300" s="257">
        <f t="shared" si="22"/>
        <v>0</v>
      </c>
      <c r="H300" s="257">
        <f t="shared" si="23"/>
        <v>0</v>
      </c>
      <c r="I300" s="257">
        <f t="shared" si="24"/>
        <v>0</v>
      </c>
      <c r="J300" s="259"/>
      <c r="K300" s="259"/>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260"/>
      <c r="FH300" s="260"/>
      <c r="FI300" s="260"/>
      <c r="FJ300" s="260"/>
      <c r="FK300" s="260"/>
      <c r="FL300" s="260"/>
      <c r="FM300" s="260"/>
      <c r="FN300" s="260"/>
      <c r="FO300" s="260"/>
      <c r="FP300" s="260"/>
      <c r="FQ300" s="260"/>
      <c r="FR300" s="260"/>
      <c r="FS300" s="260"/>
      <c r="FT300" s="260"/>
      <c r="FU300" s="260"/>
      <c r="FV300" s="260"/>
      <c r="FW300" s="260"/>
      <c r="FX300" s="260"/>
      <c r="FY300" s="260"/>
      <c r="FZ300" s="260"/>
      <c r="GA300" s="260"/>
      <c r="GB300" s="260"/>
      <c r="GC300" s="260"/>
    </row>
    <row r="301" spans="1:185" x14ac:dyDescent="0.3">
      <c r="A301" s="85"/>
      <c r="B301" s="86"/>
      <c r="C301" s="86"/>
      <c r="D301" s="87"/>
      <c r="E301" s="86"/>
      <c r="F301" s="86"/>
      <c r="G301" s="257">
        <f t="shared" si="22"/>
        <v>0</v>
      </c>
      <c r="H301" s="257">
        <f t="shared" si="23"/>
        <v>0</v>
      </c>
      <c r="I301" s="257">
        <f t="shared" si="24"/>
        <v>0</v>
      </c>
      <c r="J301" s="259"/>
      <c r="K301" s="259"/>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260"/>
      <c r="FH301" s="260"/>
      <c r="FI301" s="260"/>
      <c r="FJ301" s="260"/>
      <c r="FK301" s="260"/>
      <c r="FL301" s="260"/>
      <c r="FM301" s="260"/>
      <c r="FN301" s="260"/>
      <c r="FO301" s="260"/>
      <c r="FP301" s="260"/>
      <c r="FQ301" s="260"/>
      <c r="FR301" s="260"/>
      <c r="FS301" s="260"/>
      <c r="FT301" s="260"/>
      <c r="FU301" s="260"/>
      <c r="FV301" s="260"/>
      <c r="FW301" s="260"/>
      <c r="FX301" s="260"/>
      <c r="FY301" s="260"/>
      <c r="FZ301" s="260"/>
      <c r="GA301" s="260"/>
      <c r="GB301" s="260"/>
      <c r="GC301" s="260"/>
    </row>
    <row r="302" spans="1:185" x14ac:dyDescent="0.3">
      <c r="A302" s="85"/>
      <c r="B302" s="86"/>
      <c r="C302" s="86"/>
      <c r="D302" s="87"/>
      <c r="E302" s="86"/>
      <c r="F302" s="86"/>
      <c r="G302" s="257">
        <f t="shared" si="22"/>
        <v>0</v>
      </c>
      <c r="H302" s="257">
        <f t="shared" si="23"/>
        <v>0</v>
      </c>
      <c r="I302" s="257">
        <f t="shared" si="24"/>
        <v>0</v>
      </c>
      <c r="J302" s="259"/>
      <c r="K302" s="259"/>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260"/>
      <c r="FH302" s="260"/>
      <c r="FI302" s="260"/>
      <c r="FJ302" s="260"/>
      <c r="FK302" s="260"/>
      <c r="FL302" s="260"/>
      <c r="FM302" s="260"/>
      <c r="FN302" s="260"/>
      <c r="FO302" s="260"/>
      <c r="FP302" s="260"/>
      <c r="FQ302" s="260"/>
      <c r="FR302" s="260"/>
      <c r="FS302" s="260"/>
      <c r="FT302" s="260"/>
      <c r="FU302" s="260"/>
      <c r="FV302" s="260"/>
      <c r="FW302" s="260"/>
      <c r="FX302" s="260"/>
      <c r="FY302" s="260"/>
      <c r="FZ302" s="260"/>
      <c r="GA302" s="260"/>
      <c r="GB302" s="260"/>
      <c r="GC302" s="260"/>
    </row>
    <row r="303" spans="1:185" x14ac:dyDescent="0.3">
      <c r="A303" s="85"/>
      <c r="B303" s="86"/>
      <c r="C303" s="86"/>
      <c r="D303" s="87"/>
      <c r="E303" s="86"/>
      <c r="F303" s="86"/>
      <c r="G303" s="257">
        <f t="shared" si="22"/>
        <v>0</v>
      </c>
      <c r="H303" s="257">
        <f t="shared" si="23"/>
        <v>0</v>
      </c>
      <c r="I303" s="257">
        <f t="shared" si="24"/>
        <v>0</v>
      </c>
      <c r="J303" s="259"/>
      <c r="K303" s="259"/>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260"/>
      <c r="FH303" s="260"/>
      <c r="FI303" s="260"/>
      <c r="FJ303" s="260"/>
      <c r="FK303" s="260"/>
      <c r="FL303" s="260"/>
      <c r="FM303" s="260"/>
      <c r="FN303" s="260"/>
      <c r="FO303" s="260"/>
      <c r="FP303" s="260"/>
      <c r="FQ303" s="260"/>
      <c r="FR303" s="260"/>
      <c r="FS303" s="260"/>
      <c r="FT303" s="260"/>
      <c r="FU303" s="260"/>
      <c r="FV303" s="260"/>
      <c r="FW303" s="260"/>
      <c r="FX303" s="260"/>
      <c r="FY303" s="260"/>
      <c r="FZ303" s="260"/>
      <c r="GA303" s="260"/>
      <c r="GB303" s="260"/>
      <c r="GC303" s="260"/>
    </row>
    <row r="304" spans="1:185" x14ac:dyDescent="0.3">
      <c r="A304" s="85"/>
      <c r="B304" s="86"/>
      <c r="C304" s="86"/>
      <c r="D304" s="87"/>
      <c r="E304" s="86"/>
      <c r="F304" s="86"/>
      <c r="G304" s="257">
        <f t="shared" si="22"/>
        <v>0</v>
      </c>
      <c r="H304" s="257">
        <f t="shared" si="23"/>
        <v>0</v>
      </c>
      <c r="I304" s="257">
        <f t="shared" si="24"/>
        <v>0</v>
      </c>
      <c r="J304" s="259"/>
      <c r="K304" s="259"/>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260"/>
      <c r="FH304" s="260"/>
      <c r="FI304" s="260"/>
      <c r="FJ304" s="260"/>
      <c r="FK304" s="260"/>
      <c r="FL304" s="260"/>
      <c r="FM304" s="260"/>
      <c r="FN304" s="260"/>
      <c r="FO304" s="260"/>
      <c r="FP304" s="260"/>
      <c r="FQ304" s="260"/>
      <c r="FR304" s="260"/>
      <c r="FS304" s="260"/>
      <c r="FT304" s="260"/>
      <c r="FU304" s="260"/>
      <c r="FV304" s="260"/>
      <c r="FW304" s="260"/>
      <c r="FX304" s="260"/>
      <c r="FY304" s="260"/>
      <c r="FZ304" s="260"/>
      <c r="GA304" s="260"/>
      <c r="GB304" s="260"/>
      <c r="GC304" s="260"/>
    </row>
    <row r="305" spans="1:185" x14ac:dyDescent="0.3">
      <c r="A305" s="85"/>
      <c r="B305" s="86"/>
      <c r="C305" s="86"/>
      <c r="D305" s="87"/>
      <c r="E305" s="86"/>
      <c r="F305" s="86"/>
      <c r="G305" s="257">
        <f t="shared" si="22"/>
        <v>0</v>
      </c>
      <c r="H305" s="257">
        <f t="shared" si="23"/>
        <v>0</v>
      </c>
      <c r="I305" s="257">
        <f t="shared" si="24"/>
        <v>0</v>
      </c>
      <c r="J305" s="259"/>
      <c r="K305" s="259"/>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260"/>
      <c r="FH305" s="260"/>
      <c r="FI305" s="260"/>
      <c r="FJ305" s="260"/>
      <c r="FK305" s="260"/>
      <c r="FL305" s="260"/>
      <c r="FM305" s="260"/>
      <c r="FN305" s="260"/>
      <c r="FO305" s="260"/>
      <c r="FP305" s="260"/>
      <c r="FQ305" s="260"/>
      <c r="FR305" s="260"/>
      <c r="FS305" s="260"/>
      <c r="FT305" s="260"/>
      <c r="FU305" s="260"/>
      <c r="FV305" s="260"/>
      <c r="FW305" s="260"/>
      <c r="FX305" s="260"/>
      <c r="FY305" s="260"/>
      <c r="FZ305" s="260"/>
      <c r="GA305" s="260"/>
      <c r="GB305" s="260"/>
      <c r="GC305" s="260"/>
    </row>
    <row r="306" spans="1:185" x14ac:dyDescent="0.3">
      <c r="A306" s="85"/>
      <c r="B306" s="86"/>
      <c r="C306" s="86"/>
      <c r="D306" s="87"/>
      <c r="E306" s="86"/>
      <c r="F306" s="86"/>
      <c r="G306" s="257">
        <f t="shared" si="22"/>
        <v>0</v>
      </c>
      <c r="H306" s="257">
        <f t="shared" si="23"/>
        <v>0</v>
      </c>
      <c r="I306" s="257">
        <f t="shared" si="24"/>
        <v>0</v>
      </c>
      <c r="J306" s="259"/>
      <c r="K306" s="259"/>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260"/>
      <c r="FH306" s="260"/>
      <c r="FI306" s="260"/>
      <c r="FJ306" s="260"/>
      <c r="FK306" s="260"/>
      <c r="FL306" s="260"/>
      <c r="FM306" s="260"/>
      <c r="FN306" s="260"/>
      <c r="FO306" s="260"/>
      <c r="FP306" s="260"/>
      <c r="FQ306" s="260"/>
      <c r="FR306" s="260"/>
      <c r="FS306" s="260"/>
      <c r="FT306" s="260"/>
      <c r="FU306" s="260"/>
      <c r="FV306" s="260"/>
      <c r="FW306" s="260"/>
      <c r="FX306" s="260"/>
      <c r="FY306" s="260"/>
      <c r="FZ306" s="260"/>
      <c r="GA306" s="260"/>
      <c r="GB306" s="260"/>
      <c r="GC306" s="260"/>
    </row>
    <row r="307" spans="1:185" x14ac:dyDescent="0.3">
      <c r="A307" s="85"/>
      <c r="B307" s="86"/>
      <c r="C307" s="86"/>
      <c r="D307" s="87"/>
      <c r="E307" s="86"/>
      <c r="F307" s="86"/>
      <c r="G307" s="257">
        <f t="shared" si="22"/>
        <v>0</v>
      </c>
      <c r="H307" s="257">
        <f t="shared" si="23"/>
        <v>0</v>
      </c>
      <c r="I307" s="257">
        <f t="shared" si="24"/>
        <v>0</v>
      </c>
      <c r="J307" s="259"/>
      <c r="K307" s="259"/>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260"/>
      <c r="FH307" s="260"/>
      <c r="FI307" s="260"/>
      <c r="FJ307" s="260"/>
      <c r="FK307" s="260"/>
      <c r="FL307" s="260"/>
      <c r="FM307" s="260"/>
      <c r="FN307" s="260"/>
      <c r="FO307" s="260"/>
      <c r="FP307" s="260"/>
      <c r="FQ307" s="260"/>
      <c r="FR307" s="260"/>
      <c r="FS307" s="260"/>
      <c r="FT307" s="260"/>
      <c r="FU307" s="260"/>
      <c r="FV307" s="260"/>
      <c r="FW307" s="260"/>
      <c r="FX307" s="260"/>
      <c r="FY307" s="260"/>
      <c r="FZ307" s="260"/>
      <c r="GA307" s="260"/>
      <c r="GB307" s="260"/>
      <c r="GC307" s="260"/>
    </row>
    <row r="308" spans="1:185" x14ac:dyDescent="0.3">
      <c r="A308" s="85"/>
      <c r="B308" s="86"/>
      <c r="C308" s="86"/>
      <c r="D308" s="87"/>
      <c r="E308" s="86"/>
      <c r="F308" s="86"/>
      <c r="G308" s="257">
        <f t="shared" si="22"/>
        <v>0</v>
      </c>
      <c r="H308" s="257">
        <f t="shared" si="23"/>
        <v>0</v>
      </c>
      <c r="I308" s="257">
        <f t="shared" si="24"/>
        <v>0</v>
      </c>
      <c r="J308" s="259"/>
      <c r="K308" s="259"/>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260"/>
      <c r="FH308" s="260"/>
      <c r="FI308" s="260"/>
      <c r="FJ308" s="260"/>
      <c r="FK308" s="260"/>
      <c r="FL308" s="260"/>
      <c r="FM308" s="260"/>
      <c r="FN308" s="260"/>
      <c r="FO308" s="260"/>
      <c r="FP308" s="260"/>
      <c r="FQ308" s="260"/>
      <c r="FR308" s="260"/>
      <c r="FS308" s="260"/>
      <c r="FT308" s="260"/>
      <c r="FU308" s="260"/>
      <c r="FV308" s="260"/>
      <c r="FW308" s="260"/>
      <c r="FX308" s="260"/>
      <c r="FY308" s="260"/>
      <c r="FZ308" s="260"/>
      <c r="GA308" s="260"/>
      <c r="GB308" s="260"/>
      <c r="GC308" s="260"/>
    </row>
    <row r="309" spans="1:185" x14ac:dyDescent="0.3">
      <c r="A309" s="85"/>
      <c r="B309" s="86"/>
      <c r="C309" s="86"/>
      <c r="D309" s="87"/>
      <c r="E309" s="86"/>
      <c r="F309" s="86"/>
      <c r="G309" s="257">
        <f t="shared" si="22"/>
        <v>0</v>
      </c>
      <c r="H309" s="257">
        <f t="shared" si="23"/>
        <v>0</v>
      </c>
      <c r="I309" s="257">
        <f t="shared" si="24"/>
        <v>0</v>
      </c>
      <c r="J309" s="259"/>
      <c r="K309" s="259"/>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260"/>
      <c r="FH309" s="260"/>
      <c r="FI309" s="260"/>
      <c r="FJ309" s="260"/>
      <c r="FK309" s="260"/>
      <c r="FL309" s="260"/>
      <c r="FM309" s="260"/>
      <c r="FN309" s="260"/>
      <c r="FO309" s="260"/>
      <c r="FP309" s="260"/>
      <c r="FQ309" s="260"/>
      <c r="FR309" s="260"/>
      <c r="FS309" s="260"/>
      <c r="FT309" s="260"/>
      <c r="FU309" s="260"/>
      <c r="FV309" s="260"/>
      <c r="FW309" s="260"/>
      <c r="FX309" s="260"/>
      <c r="FY309" s="260"/>
      <c r="FZ309" s="260"/>
      <c r="GA309" s="260"/>
      <c r="GB309" s="260"/>
      <c r="GC309" s="260"/>
    </row>
    <row r="310" spans="1:185" x14ac:dyDescent="0.3">
      <c r="A310" s="85"/>
      <c r="B310" s="86"/>
      <c r="C310" s="86"/>
      <c r="D310" s="87"/>
      <c r="E310" s="86"/>
      <c r="F310" s="86"/>
      <c r="G310" s="257">
        <f t="shared" si="22"/>
        <v>0</v>
      </c>
      <c r="H310" s="257">
        <f t="shared" si="23"/>
        <v>0</v>
      </c>
      <c r="I310" s="257">
        <f t="shared" si="24"/>
        <v>0</v>
      </c>
      <c r="J310" s="259"/>
      <c r="K310" s="259"/>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260"/>
      <c r="FH310" s="260"/>
      <c r="FI310" s="260"/>
      <c r="FJ310" s="260"/>
      <c r="FK310" s="260"/>
      <c r="FL310" s="260"/>
      <c r="FM310" s="260"/>
      <c r="FN310" s="260"/>
      <c r="FO310" s="260"/>
      <c r="FP310" s="260"/>
      <c r="FQ310" s="260"/>
      <c r="FR310" s="260"/>
      <c r="FS310" s="260"/>
      <c r="FT310" s="260"/>
      <c r="FU310" s="260"/>
      <c r="FV310" s="260"/>
      <c r="FW310" s="260"/>
      <c r="FX310" s="260"/>
      <c r="FY310" s="260"/>
      <c r="FZ310" s="260"/>
      <c r="GA310" s="260"/>
      <c r="GB310" s="260"/>
      <c r="GC310" s="260"/>
    </row>
    <row r="311" spans="1:185" x14ac:dyDescent="0.3">
      <c r="A311" s="85"/>
      <c r="B311" s="86"/>
      <c r="C311" s="86"/>
      <c r="D311" s="87"/>
      <c r="E311" s="86"/>
      <c r="F311" s="86"/>
      <c r="G311" s="257">
        <f t="shared" si="22"/>
        <v>0</v>
      </c>
      <c r="H311" s="257">
        <f t="shared" si="23"/>
        <v>0</v>
      </c>
      <c r="I311" s="257">
        <f t="shared" si="24"/>
        <v>0</v>
      </c>
      <c r="J311" s="259"/>
      <c r="K311" s="259"/>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260"/>
      <c r="FH311" s="260"/>
      <c r="FI311" s="260"/>
      <c r="FJ311" s="260"/>
      <c r="FK311" s="260"/>
      <c r="FL311" s="260"/>
      <c r="FM311" s="260"/>
      <c r="FN311" s="260"/>
      <c r="FO311" s="260"/>
      <c r="FP311" s="260"/>
      <c r="FQ311" s="260"/>
      <c r="FR311" s="260"/>
      <c r="FS311" s="260"/>
      <c r="FT311" s="260"/>
      <c r="FU311" s="260"/>
      <c r="FV311" s="260"/>
      <c r="FW311" s="260"/>
      <c r="FX311" s="260"/>
      <c r="FY311" s="260"/>
      <c r="FZ311" s="260"/>
      <c r="GA311" s="260"/>
      <c r="GB311" s="260"/>
      <c r="GC311" s="260"/>
    </row>
    <row r="312" spans="1:185" x14ac:dyDescent="0.3">
      <c r="A312" s="85"/>
      <c r="B312" s="86"/>
      <c r="C312" s="86"/>
      <c r="D312" s="87"/>
      <c r="E312" s="86"/>
      <c r="F312" s="86"/>
      <c r="G312" s="257">
        <f t="shared" si="22"/>
        <v>0</v>
      </c>
      <c r="H312" s="257">
        <f t="shared" si="23"/>
        <v>0</v>
      </c>
      <c r="I312" s="257">
        <f t="shared" si="24"/>
        <v>0</v>
      </c>
      <c r="J312" s="259"/>
      <c r="K312" s="259"/>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260"/>
      <c r="FH312" s="260"/>
      <c r="FI312" s="260"/>
      <c r="FJ312" s="260"/>
      <c r="FK312" s="260"/>
      <c r="FL312" s="260"/>
      <c r="FM312" s="260"/>
      <c r="FN312" s="260"/>
      <c r="FO312" s="260"/>
      <c r="FP312" s="260"/>
      <c r="FQ312" s="260"/>
      <c r="FR312" s="260"/>
      <c r="FS312" s="260"/>
      <c r="FT312" s="260"/>
      <c r="FU312" s="260"/>
      <c r="FV312" s="260"/>
      <c r="FW312" s="260"/>
      <c r="FX312" s="260"/>
      <c r="FY312" s="260"/>
      <c r="FZ312" s="260"/>
      <c r="GA312" s="260"/>
      <c r="GB312" s="260"/>
      <c r="GC312" s="260"/>
    </row>
    <row r="313" spans="1:185" x14ac:dyDescent="0.3">
      <c r="A313" s="85"/>
      <c r="B313" s="86"/>
      <c r="C313" s="86"/>
      <c r="D313" s="87"/>
      <c r="E313" s="86"/>
      <c r="F313" s="86"/>
      <c r="G313" s="257">
        <f t="shared" si="22"/>
        <v>0</v>
      </c>
      <c r="H313" s="257">
        <f t="shared" si="23"/>
        <v>0</v>
      </c>
      <c r="I313" s="257">
        <f t="shared" si="24"/>
        <v>0</v>
      </c>
      <c r="J313" s="259"/>
      <c r="K313" s="259"/>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260"/>
      <c r="FH313" s="260"/>
      <c r="FI313" s="260"/>
      <c r="FJ313" s="260"/>
      <c r="FK313" s="260"/>
      <c r="FL313" s="260"/>
      <c r="FM313" s="260"/>
      <c r="FN313" s="260"/>
      <c r="FO313" s="260"/>
      <c r="FP313" s="260"/>
      <c r="FQ313" s="260"/>
      <c r="FR313" s="260"/>
      <c r="FS313" s="260"/>
      <c r="FT313" s="260"/>
      <c r="FU313" s="260"/>
      <c r="FV313" s="260"/>
      <c r="FW313" s="260"/>
      <c r="FX313" s="260"/>
      <c r="FY313" s="260"/>
      <c r="FZ313" s="260"/>
      <c r="GA313" s="260"/>
      <c r="GB313" s="260"/>
      <c r="GC313" s="260"/>
    </row>
    <row r="314" spans="1:185" x14ac:dyDescent="0.3">
      <c r="A314" s="85"/>
      <c r="B314" s="86"/>
      <c r="C314" s="86"/>
      <c r="D314" s="87"/>
      <c r="E314" s="86"/>
      <c r="F314" s="86"/>
      <c r="G314" s="257">
        <f t="shared" si="22"/>
        <v>0</v>
      </c>
      <c r="H314" s="257">
        <f t="shared" si="23"/>
        <v>0</v>
      </c>
      <c r="I314" s="257">
        <f t="shared" si="24"/>
        <v>0</v>
      </c>
      <c r="J314" s="259"/>
      <c r="K314" s="259"/>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260"/>
      <c r="FH314" s="260"/>
      <c r="FI314" s="260"/>
      <c r="FJ314" s="260"/>
      <c r="FK314" s="260"/>
      <c r="FL314" s="260"/>
      <c r="FM314" s="260"/>
      <c r="FN314" s="260"/>
      <c r="FO314" s="260"/>
      <c r="FP314" s="260"/>
      <c r="FQ314" s="260"/>
      <c r="FR314" s="260"/>
      <c r="FS314" s="260"/>
      <c r="FT314" s="260"/>
      <c r="FU314" s="260"/>
      <c r="FV314" s="260"/>
      <c r="FW314" s="260"/>
      <c r="FX314" s="260"/>
      <c r="FY314" s="260"/>
      <c r="FZ314" s="260"/>
      <c r="GA314" s="260"/>
      <c r="GB314" s="260"/>
      <c r="GC314" s="260"/>
    </row>
    <row r="315" spans="1:185" x14ac:dyDescent="0.3">
      <c r="A315" s="85"/>
      <c r="B315" s="86"/>
      <c r="C315" s="86"/>
      <c r="D315" s="87"/>
      <c r="E315" s="86"/>
      <c r="F315" s="86"/>
      <c r="G315" s="257">
        <f t="shared" si="22"/>
        <v>0</v>
      </c>
      <c r="H315" s="257">
        <f t="shared" si="23"/>
        <v>0</v>
      </c>
      <c r="I315" s="257">
        <f t="shared" si="24"/>
        <v>0</v>
      </c>
      <c r="J315" s="259"/>
      <c r="K315" s="259"/>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5"/>
      <c r="EA315" s="85"/>
      <c r="EB315" s="85"/>
      <c r="EC315" s="85"/>
      <c r="ED315" s="85"/>
      <c r="EE315" s="85"/>
      <c r="EF315" s="85"/>
      <c r="EG315" s="85"/>
      <c r="EH315" s="85"/>
      <c r="EI315" s="85"/>
      <c r="EJ315" s="85"/>
      <c r="EK315" s="85"/>
      <c r="EL315" s="85"/>
      <c r="EM315" s="85"/>
      <c r="EN315" s="85"/>
      <c r="EO315" s="85"/>
      <c r="EP315" s="85"/>
      <c r="EQ315" s="85"/>
      <c r="ER315" s="85"/>
      <c r="ES315" s="85"/>
      <c r="ET315" s="85"/>
      <c r="EU315" s="85"/>
      <c r="EV315" s="85"/>
      <c r="EW315" s="85"/>
      <c r="EX315" s="85"/>
      <c r="EY315" s="85"/>
      <c r="EZ315" s="85"/>
      <c r="FA315" s="85"/>
      <c r="FB315" s="85"/>
      <c r="FC315" s="85"/>
      <c r="FD315" s="85"/>
      <c r="FE315" s="85"/>
      <c r="FF315" s="85"/>
      <c r="FG315" s="260"/>
      <c r="FH315" s="260"/>
      <c r="FI315" s="260"/>
      <c r="FJ315" s="260"/>
      <c r="FK315" s="260"/>
      <c r="FL315" s="260"/>
      <c r="FM315" s="260"/>
      <c r="FN315" s="260"/>
      <c r="FO315" s="260"/>
      <c r="FP315" s="260"/>
      <c r="FQ315" s="260"/>
      <c r="FR315" s="260"/>
      <c r="FS315" s="260"/>
      <c r="FT315" s="260"/>
      <c r="FU315" s="260"/>
      <c r="FV315" s="260"/>
      <c r="FW315" s="260"/>
      <c r="FX315" s="260"/>
      <c r="FY315" s="260"/>
      <c r="FZ315" s="260"/>
      <c r="GA315" s="260"/>
      <c r="GB315" s="260"/>
      <c r="GC315" s="260"/>
    </row>
    <row r="316" spans="1:185" x14ac:dyDescent="0.3">
      <c r="A316" s="85"/>
      <c r="B316" s="86"/>
      <c r="C316" s="86"/>
      <c r="D316" s="87"/>
      <c r="E316" s="86"/>
      <c r="F316" s="86"/>
      <c r="G316" s="257">
        <f t="shared" si="22"/>
        <v>0</v>
      </c>
      <c r="H316" s="257">
        <f t="shared" si="23"/>
        <v>0</v>
      </c>
      <c r="I316" s="257">
        <f t="shared" si="24"/>
        <v>0</v>
      </c>
      <c r="J316" s="259"/>
      <c r="K316" s="259"/>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O316" s="85"/>
      <c r="CP316" s="85"/>
      <c r="CQ316" s="85"/>
      <c r="CR316" s="85"/>
      <c r="CS316" s="85"/>
      <c r="CT316" s="85"/>
      <c r="CU316" s="85"/>
      <c r="CV316" s="85"/>
      <c r="CW316" s="85"/>
      <c r="CX316" s="85"/>
      <c r="CY316" s="85"/>
      <c r="CZ316" s="85"/>
      <c r="DA316" s="85"/>
      <c r="DB316" s="85"/>
      <c r="DC316" s="85"/>
      <c r="DD316" s="85"/>
      <c r="DE316" s="85"/>
      <c r="DF316" s="85"/>
      <c r="DG316" s="85"/>
      <c r="DH316" s="85"/>
      <c r="DI316" s="85"/>
      <c r="DJ316" s="85"/>
      <c r="DK316" s="85"/>
      <c r="DL316" s="85"/>
      <c r="DM316" s="85"/>
      <c r="DN316" s="85"/>
      <c r="DO316" s="85"/>
      <c r="DP316" s="85"/>
      <c r="DQ316" s="85"/>
      <c r="DR316" s="85"/>
      <c r="DS316" s="85"/>
      <c r="DT316" s="85"/>
      <c r="DU316" s="85"/>
      <c r="DV316" s="85"/>
      <c r="DW316" s="85"/>
      <c r="DX316" s="85"/>
      <c r="DY316" s="85"/>
      <c r="DZ316" s="85"/>
      <c r="EA316" s="85"/>
      <c r="EB316" s="85"/>
      <c r="EC316" s="85"/>
      <c r="ED316" s="85"/>
      <c r="EE316" s="85"/>
      <c r="EF316" s="85"/>
      <c r="EG316" s="85"/>
      <c r="EH316" s="85"/>
      <c r="EI316" s="85"/>
      <c r="EJ316" s="85"/>
      <c r="EK316" s="85"/>
      <c r="EL316" s="85"/>
      <c r="EM316" s="85"/>
      <c r="EN316" s="85"/>
      <c r="EO316" s="85"/>
      <c r="EP316" s="85"/>
      <c r="EQ316" s="85"/>
      <c r="ER316" s="85"/>
      <c r="ES316" s="85"/>
      <c r="ET316" s="85"/>
      <c r="EU316" s="85"/>
      <c r="EV316" s="85"/>
      <c r="EW316" s="85"/>
      <c r="EX316" s="85"/>
      <c r="EY316" s="85"/>
      <c r="EZ316" s="85"/>
      <c r="FA316" s="85"/>
      <c r="FB316" s="85"/>
      <c r="FC316" s="85"/>
      <c r="FD316" s="85"/>
      <c r="FE316" s="85"/>
      <c r="FF316" s="85"/>
      <c r="FG316" s="260"/>
      <c r="FH316" s="260"/>
      <c r="FI316" s="260"/>
      <c r="FJ316" s="260"/>
      <c r="FK316" s="260"/>
      <c r="FL316" s="260"/>
      <c r="FM316" s="260"/>
      <c r="FN316" s="260"/>
      <c r="FO316" s="260"/>
      <c r="FP316" s="260"/>
      <c r="FQ316" s="260"/>
      <c r="FR316" s="260"/>
      <c r="FS316" s="260"/>
      <c r="FT316" s="260"/>
      <c r="FU316" s="260"/>
      <c r="FV316" s="260"/>
      <c r="FW316" s="260"/>
      <c r="FX316" s="260"/>
      <c r="FY316" s="260"/>
      <c r="FZ316" s="260"/>
      <c r="GA316" s="260"/>
      <c r="GB316" s="260"/>
      <c r="GC316" s="260"/>
    </row>
    <row r="317" spans="1:185" x14ac:dyDescent="0.3">
      <c r="A317" s="85"/>
      <c r="B317" s="86"/>
      <c r="C317" s="86"/>
      <c r="D317" s="87"/>
      <c r="E317" s="86"/>
      <c r="F317" s="86"/>
      <c r="G317" s="257">
        <f t="shared" si="22"/>
        <v>0</v>
      </c>
      <c r="H317" s="257">
        <f t="shared" si="23"/>
        <v>0</v>
      </c>
      <c r="I317" s="257">
        <f t="shared" si="24"/>
        <v>0</v>
      </c>
      <c r="J317" s="259"/>
      <c r="K317" s="259"/>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O317" s="85"/>
      <c r="CP317" s="85"/>
      <c r="CQ317" s="85"/>
      <c r="CR317" s="85"/>
      <c r="CS317" s="85"/>
      <c r="CT317" s="85"/>
      <c r="CU317" s="85"/>
      <c r="CV317" s="85"/>
      <c r="CW317" s="85"/>
      <c r="CX317" s="85"/>
      <c r="CY317" s="85"/>
      <c r="CZ317" s="85"/>
      <c r="DA317" s="85"/>
      <c r="DB317" s="85"/>
      <c r="DC317" s="85"/>
      <c r="DD317" s="85"/>
      <c r="DE317" s="85"/>
      <c r="DF317" s="85"/>
      <c r="DG317" s="85"/>
      <c r="DH317" s="85"/>
      <c r="DI317" s="85"/>
      <c r="DJ317" s="85"/>
      <c r="DK317" s="85"/>
      <c r="DL317" s="85"/>
      <c r="DM317" s="85"/>
      <c r="DN317" s="85"/>
      <c r="DO317" s="85"/>
      <c r="DP317" s="85"/>
      <c r="DQ317" s="85"/>
      <c r="DR317" s="85"/>
      <c r="DS317" s="85"/>
      <c r="DT317" s="85"/>
      <c r="DU317" s="85"/>
      <c r="DV317" s="85"/>
      <c r="DW317" s="85"/>
      <c r="DX317" s="85"/>
      <c r="DY317" s="85"/>
      <c r="DZ317" s="85"/>
      <c r="EA317" s="85"/>
      <c r="EB317" s="85"/>
      <c r="EC317" s="85"/>
      <c r="ED317" s="85"/>
      <c r="EE317" s="85"/>
      <c r="EF317" s="85"/>
      <c r="EG317" s="85"/>
      <c r="EH317" s="85"/>
      <c r="EI317" s="85"/>
      <c r="EJ317" s="85"/>
      <c r="EK317" s="85"/>
      <c r="EL317" s="85"/>
      <c r="EM317" s="85"/>
      <c r="EN317" s="85"/>
      <c r="EO317" s="85"/>
      <c r="EP317" s="85"/>
      <c r="EQ317" s="85"/>
      <c r="ER317" s="85"/>
      <c r="ES317" s="85"/>
      <c r="ET317" s="85"/>
      <c r="EU317" s="85"/>
      <c r="EV317" s="85"/>
      <c r="EW317" s="85"/>
      <c r="EX317" s="85"/>
      <c r="EY317" s="85"/>
      <c r="EZ317" s="85"/>
      <c r="FA317" s="85"/>
      <c r="FB317" s="85"/>
      <c r="FC317" s="85"/>
      <c r="FD317" s="85"/>
      <c r="FE317" s="85"/>
      <c r="FF317" s="85"/>
      <c r="FG317" s="260"/>
      <c r="FH317" s="260"/>
      <c r="FI317" s="260"/>
      <c r="FJ317" s="260"/>
      <c r="FK317" s="260"/>
      <c r="FL317" s="260"/>
      <c r="FM317" s="260"/>
      <c r="FN317" s="260"/>
      <c r="FO317" s="260"/>
      <c r="FP317" s="260"/>
      <c r="FQ317" s="260"/>
      <c r="FR317" s="260"/>
      <c r="FS317" s="260"/>
      <c r="FT317" s="260"/>
      <c r="FU317" s="260"/>
      <c r="FV317" s="260"/>
      <c r="FW317" s="260"/>
      <c r="FX317" s="260"/>
      <c r="FY317" s="260"/>
      <c r="FZ317" s="260"/>
      <c r="GA317" s="260"/>
      <c r="GB317" s="260"/>
      <c r="GC317" s="260"/>
    </row>
    <row r="318" spans="1:185" x14ac:dyDescent="0.3">
      <c r="A318" s="85"/>
      <c r="B318" s="86"/>
      <c r="C318" s="86"/>
      <c r="D318" s="87"/>
      <c r="E318" s="86"/>
      <c r="F318" s="86"/>
      <c r="G318" s="257">
        <f t="shared" si="22"/>
        <v>0</v>
      </c>
      <c r="H318" s="257">
        <f t="shared" si="23"/>
        <v>0</v>
      </c>
      <c r="I318" s="257">
        <f t="shared" si="24"/>
        <v>0</v>
      </c>
      <c r="J318" s="259"/>
      <c r="K318" s="259"/>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O318" s="85"/>
      <c r="CP318" s="85"/>
      <c r="CQ318" s="85"/>
      <c r="CR318" s="85"/>
      <c r="CS318" s="85"/>
      <c r="CT318" s="85"/>
      <c r="CU318" s="85"/>
      <c r="CV318" s="85"/>
      <c r="CW318" s="85"/>
      <c r="CX318" s="85"/>
      <c r="CY318" s="85"/>
      <c r="CZ318" s="85"/>
      <c r="DA318" s="85"/>
      <c r="DB318" s="85"/>
      <c r="DC318" s="85"/>
      <c r="DD318" s="85"/>
      <c r="DE318" s="85"/>
      <c r="DF318" s="85"/>
      <c r="DG318" s="85"/>
      <c r="DH318" s="85"/>
      <c r="DI318" s="85"/>
      <c r="DJ318" s="85"/>
      <c r="DK318" s="85"/>
      <c r="DL318" s="85"/>
      <c r="DM318" s="85"/>
      <c r="DN318" s="85"/>
      <c r="DO318" s="85"/>
      <c r="DP318" s="85"/>
      <c r="DQ318" s="85"/>
      <c r="DR318" s="85"/>
      <c r="DS318" s="85"/>
      <c r="DT318" s="85"/>
      <c r="DU318" s="85"/>
      <c r="DV318" s="85"/>
      <c r="DW318" s="85"/>
      <c r="DX318" s="85"/>
      <c r="DY318" s="85"/>
      <c r="DZ318" s="85"/>
      <c r="EA318" s="85"/>
      <c r="EB318" s="85"/>
      <c r="EC318" s="85"/>
      <c r="ED318" s="85"/>
      <c r="EE318" s="85"/>
      <c r="EF318" s="85"/>
      <c r="EG318" s="85"/>
      <c r="EH318" s="85"/>
      <c r="EI318" s="85"/>
      <c r="EJ318" s="85"/>
      <c r="EK318" s="85"/>
      <c r="EL318" s="85"/>
      <c r="EM318" s="85"/>
      <c r="EN318" s="85"/>
      <c r="EO318" s="85"/>
      <c r="EP318" s="85"/>
      <c r="EQ318" s="85"/>
      <c r="ER318" s="85"/>
      <c r="ES318" s="85"/>
      <c r="ET318" s="85"/>
      <c r="EU318" s="85"/>
      <c r="EV318" s="85"/>
      <c r="EW318" s="85"/>
      <c r="EX318" s="85"/>
      <c r="EY318" s="85"/>
      <c r="EZ318" s="85"/>
      <c r="FA318" s="85"/>
      <c r="FB318" s="85"/>
      <c r="FC318" s="85"/>
      <c r="FD318" s="85"/>
      <c r="FE318" s="85"/>
      <c r="FF318" s="85"/>
      <c r="FG318" s="260"/>
      <c r="FH318" s="260"/>
      <c r="FI318" s="260"/>
      <c r="FJ318" s="260"/>
      <c r="FK318" s="260"/>
      <c r="FL318" s="260"/>
      <c r="FM318" s="260"/>
      <c r="FN318" s="260"/>
      <c r="FO318" s="260"/>
      <c r="FP318" s="260"/>
      <c r="FQ318" s="260"/>
      <c r="FR318" s="260"/>
      <c r="FS318" s="260"/>
      <c r="FT318" s="260"/>
      <c r="FU318" s="260"/>
      <c r="FV318" s="260"/>
      <c r="FW318" s="260"/>
      <c r="FX318" s="260"/>
      <c r="FY318" s="260"/>
      <c r="FZ318" s="260"/>
      <c r="GA318" s="260"/>
      <c r="GB318" s="260"/>
      <c r="GC318" s="260"/>
    </row>
    <row r="319" spans="1:185" x14ac:dyDescent="0.3">
      <c r="A319" s="85"/>
      <c r="B319" s="86"/>
      <c r="C319" s="86"/>
      <c r="D319" s="87"/>
      <c r="E319" s="86"/>
      <c r="F319" s="86"/>
      <c r="G319" s="257">
        <f t="shared" si="22"/>
        <v>0</v>
      </c>
      <c r="H319" s="257">
        <f t="shared" si="23"/>
        <v>0</v>
      </c>
      <c r="I319" s="257">
        <f t="shared" si="24"/>
        <v>0</v>
      </c>
      <c r="J319" s="259"/>
      <c r="K319" s="259"/>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O319" s="85"/>
      <c r="CP319" s="85"/>
      <c r="CQ319" s="85"/>
      <c r="CR319" s="85"/>
      <c r="CS319" s="85"/>
      <c r="CT319" s="85"/>
      <c r="CU319" s="85"/>
      <c r="CV319" s="85"/>
      <c r="CW319" s="85"/>
      <c r="CX319" s="85"/>
      <c r="CY319" s="85"/>
      <c r="CZ319" s="85"/>
      <c r="DA319" s="85"/>
      <c r="DB319" s="85"/>
      <c r="DC319" s="85"/>
      <c r="DD319" s="85"/>
      <c r="DE319" s="85"/>
      <c r="DF319" s="85"/>
      <c r="DG319" s="85"/>
      <c r="DH319" s="85"/>
      <c r="DI319" s="85"/>
      <c r="DJ319" s="85"/>
      <c r="DK319" s="85"/>
      <c r="DL319" s="85"/>
      <c r="DM319" s="85"/>
      <c r="DN319" s="85"/>
      <c r="DO319" s="85"/>
      <c r="DP319" s="85"/>
      <c r="DQ319" s="85"/>
      <c r="DR319" s="85"/>
      <c r="DS319" s="85"/>
      <c r="DT319" s="85"/>
      <c r="DU319" s="85"/>
      <c r="DV319" s="85"/>
      <c r="DW319" s="85"/>
      <c r="DX319" s="85"/>
      <c r="DY319" s="85"/>
      <c r="DZ319" s="85"/>
      <c r="EA319" s="85"/>
      <c r="EB319" s="85"/>
      <c r="EC319" s="85"/>
      <c r="ED319" s="85"/>
      <c r="EE319" s="85"/>
      <c r="EF319" s="85"/>
      <c r="EG319" s="85"/>
      <c r="EH319" s="85"/>
      <c r="EI319" s="85"/>
      <c r="EJ319" s="85"/>
      <c r="EK319" s="85"/>
      <c r="EL319" s="85"/>
      <c r="EM319" s="85"/>
      <c r="EN319" s="85"/>
      <c r="EO319" s="85"/>
      <c r="EP319" s="85"/>
      <c r="EQ319" s="85"/>
      <c r="ER319" s="85"/>
      <c r="ES319" s="85"/>
      <c r="ET319" s="85"/>
      <c r="EU319" s="85"/>
      <c r="EV319" s="85"/>
      <c r="EW319" s="85"/>
      <c r="EX319" s="85"/>
      <c r="EY319" s="85"/>
      <c r="EZ319" s="85"/>
      <c r="FA319" s="85"/>
      <c r="FB319" s="85"/>
      <c r="FC319" s="85"/>
      <c r="FD319" s="85"/>
      <c r="FE319" s="85"/>
      <c r="FF319" s="85"/>
      <c r="FG319" s="260"/>
      <c r="FH319" s="260"/>
      <c r="FI319" s="260"/>
      <c r="FJ319" s="260"/>
      <c r="FK319" s="260"/>
      <c r="FL319" s="260"/>
      <c r="FM319" s="260"/>
      <c r="FN319" s="260"/>
      <c r="FO319" s="260"/>
      <c r="FP319" s="260"/>
      <c r="FQ319" s="260"/>
      <c r="FR319" s="260"/>
      <c r="FS319" s="260"/>
      <c r="FT319" s="260"/>
      <c r="FU319" s="260"/>
      <c r="FV319" s="260"/>
      <c r="FW319" s="260"/>
      <c r="FX319" s="260"/>
      <c r="FY319" s="260"/>
      <c r="FZ319" s="260"/>
      <c r="GA319" s="260"/>
      <c r="GB319" s="260"/>
      <c r="GC319" s="260"/>
    </row>
    <row r="320" spans="1:185" x14ac:dyDescent="0.3">
      <c r="A320" s="85"/>
      <c r="B320" s="86"/>
      <c r="C320" s="86"/>
      <c r="D320" s="87"/>
      <c r="E320" s="86"/>
      <c r="F320" s="86"/>
      <c r="G320" s="257">
        <f t="shared" si="22"/>
        <v>0</v>
      </c>
      <c r="H320" s="257">
        <f t="shared" si="23"/>
        <v>0</v>
      </c>
      <c r="I320" s="257">
        <f t="shared" si="24"/>
        <v>0</v>
      </c>
      <c r="J320" s="259"/>
      <c r="K320" s="259"/>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O320" s="85"/>
      <c r="CP320" s="85"/>
      <c r="CQ320" s="85"/>
      <c r="CR320" s="85"/>
      <c r="CS320" s="85"/>
      <c r="CT320" s="85"/>
      <c r="CU320" s="85"/>
      <c r="CV320" s="85"/>
      <c r="CW320" s="85"/>
      <c r="CX320" s="85"/>
      <c r="CY320" s="85"/>
      <c r="CZ320" s="85"/>
      <c r="DA320" s="85"/>
      <c r="DB320" s="85"/>
      <c r="DC320" s="85"/>
      <c r="DD320" s="85"/>
      <c r="DE320" s="85"/>
      <c r="DF320" s="85"/>
      <c r="DG320" s="85"/>
      <c r="DH320" s="85"/>
      <c r="DI320" s="85"/>
      <c r="DJ320" s="85"/>
      <c r="DK320" s="85"/>
      <c r="DL320" s="85"/>
      <c r="DM320" s="85"/>
      <c r="DN320" s="85"/>
      <c r="DO320" s="85"/>
      <c r="DP320" s="85"/>
      <c r="DQ320" s="85"/>
      <c r="DR320" s="85"/>
      <c r="DS320" s="85"/>
      <c r="DT320" s="85"/>
      <c r="DU320" s="85"/>
      <c r="DV320" s="85"/>
      <c r="DW320" s="85"/>
      <c r="DX320" s="85"/>
      <c r="DY320" s="85"/>
      <c r="DZ320" s="85"/>
      <c r="EA320" s="85"/>
      <c r="EB320" s="85"/>
      <c r="EC320" s="85"/>
      <c r="ED320" s="85"/>
      <c r="EE320" s="85"/>
      <c r="EF320" s="85"/>
      <c r="EG320" s="85"/>
      <c r="EH320" s="85"/>
      <c r="EI320" s="85"/>
      <c r="EJ320" s="85"/>
      <c r="EK320" s="85"/>
      <c r="EL320" s="85"/>
      <c r="EM320" s="85"/>
      <c r="EN320" s="85"/>
      <c r="EO320" s="85"/>
      <c r="EP320" s="85"/>
      <c r="EQ320" s="85"/>
      <c r="ER320" s="85"/>
      <c r="ES320" s="85"/>
      <c r="ET320" s="85"/>
      <c r="EU320" s="85"/>
      <c r="EV320" s="85"/>
      <c r="EW320" s="85"/>
      <c r="EX320" s="85"/>
      <c r="EY320" s="85"/>
      <c r="EZ320" s="85"/>
      <c r="FA320" s="85"/>
      <c r="FB320" s="85"/>
      <c r="FC320" s="85"/>
      <c r="FD320" s="85"/>
      <c r="FE320" s="85"/>
      <c r="FF320" s="85"/>
      <c r="FG320" s="260"/>
      <c r="FH320" s="260"/>
      <c r="FI320" s="260"/>
      <c r="FJ320" s="260"/>
      <c r="FK320" s="260"/>
      <c r="FL320" s="260"/>
      <c r="FM320" s="260"/>
      <c r="FN320" s="260"/>
      <c r="FO320" s="260"/>
      <c r="FP320" s="260"/>
      <c r="FQ320" s="260"/>
      <c r="FR320" s="260"/>
      <c r="FS320" s="260"/>
      <c r="FT320" s="260"/>
      <c r="FU320" s="260"/>
      <c r="FV320" s="260"/>
      <c r="FW320" s="260"/>
      <c r="FX320" s="260"/>
      <c r="FY320" s="260"/>
      <c r="FZ320" s="260"/>
      <c r="GA320" s="260"/>
      <c r="GB320" s="260"/>
      <c r="GC320" s="260"/>
    </row>
    <row r="321" spans="1:185" x14ac:dyDescent="0.3">
      <c r="A321" s="85"/>
      <c r="B321" s="86"/>
      <c r="C321" s="86"/>
      <c r="D321" s="87"/>
      <c r="E321" s="86"/>
      <c r="F321" s="86"/>
      <c r="G321" s="257">
        <f t="shared" si="22"/>
        <v>0</v>
      </c>
      <c r="H321" s="257">
        <f t="shared" si="23"/>
        <v>0</v>
      </c>
      <c r="I321" s="257">
        <f t="shared" si="24"/>
        <v>0</v>
      </c>
      <c r="J321" s="259"/>
      <c r="K321" s="259"/>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O321" s="85"/>
      <c r="CP321" s="85"/>
      <c r="CQ321" s="85"/>
      <c r="CR321" s="85"/>
      <c r="CS321" s="85"/>
      <c r="CT321" s="85"/>
      <c r="CU321" s="85"/>
      <c r="CV321" s="85"/>
      <c r="CW321" s="85"/>
      <c r="CX321" s="85"/>
      <c r="CY321" s="85"/>
      <c r="CZ321" s="85"/>
      <c r="DA321" s="85"/>
      <c r="DB321" s="85"/>
      <c r="DC321" s="85"/>
      <c r="DD321" s="85"/>
      <c r="DE321" s="85"/>
      <c r="DF321" s="85"/>
      <c r="DG321" s="85"/>
      <c r="DH321" s="85"/>
      <c r="DI321" s="85"/>
      <c r="DJ321" s="85"/>
      <c r="DK321" s="85"/>
      <c r="DL321" s="85"/>
      <c r="DM321" s="85"/>
      <c r="DN321" s="85"/>
      <c r="DO321" s="85"/>
      <c r="DP321" s="85"/>
      <c r="DQ321" s="85"/>
      <c r="DR321" s="85"/>
      <c r="DS321" s="85"/>
      <c r="DT321" s="85"/>
      <c r="DU321" s="85"/>
      <c r="DV321" s="85"/>
      <c r="DW321" s="85"/>
      <c r="DX321" s="85"/>
      <c r="DY321" s="85"/>
      <c r="DZ321" s="85"/>
      <c r="EA321" s="85"/>
      <c r="EB321" s="85"/>
      <c r="EC321" s="85"/>
      <c r="ED321" s="85"/>
      <c r="EE321" s="85"/>
      <c r="EF321" s="85"/>
      <c r="EG321" s="85"/>
      <c r="EH321" s="85"/>
      <c r="EI321" s="85"/>
      <c r="EJ321" s="85"/>
      <c r="EK321" s="85"/>
      <c r="EL321" s="85"/>
      <c r="EM321" s="85"/>
      <c r="EN321" s="85"/>
      <c r="EO321" s="85"/>
      <c r="EP321" s="85"/>
      <c r="EQ321" s="85"/>
      <c r="ER321" s="85"/>
      <c r="ES321" s="85"/>
      <c r="ET321" s="85"/>
      <c r="EU321" s="85"/>
      <c r="EV321" s="85"/>
      <c r="EW321" s="85"/>
      <c r="EX321" s="85"/>
      <c r="EY321" s="85"/>
      <c r="EZ321" s="85"/>
      <c r="FA321" s="85"/>
      <c r="FB321" s="85"/>
      <c r="FC321" s="85"/>
      <c r="FD321" s="85"/>
      <c r="FE321" s="85"/>
      <c r="FF321" s="85"/>
      <c r="FG321" s="260"/>
      <c r="FH321" s="260"/>
      <c r="FI321" s="260"/>
      <c r="FJ321" s="260"/>
      <c r="FK321" s="260"/>
      <c r="FL321" s="260"/>
      <c r="FM321" s="260"/>
      <c r="FN321" s="260"/>
      <c r="FO321" s="260"/>
      <c r="FP321" s="260"/>
      <c r="FQ321" s="260"/>
      <c r="FR321" s="260"/>
      <c r="FS321" s="260"/>
      <c r="FT321" s="260"/>
      <c r="FU321" s="260"/>
      <c r="FV321" s="260"/>
      <c r="FW321" s="260"/>
      <c r="FX321" s="260"/>
      <c r="FY321" s="260"/>
      <c r="FZ321" s="260"/>
      <c r="GA321" s="260"/>
      <c r="GB321" s="260"/>
      <c r="GC321" s="260"/>
    </row>
    <row r="322" spans="1:185" x14ac:dyDescent="0.3">
      <c r="A322" s="85"/>
      <c r="B322" s="86"/>
      <c r="C322" s="86"/>
      <c r="D322" s="87"/>
      <c r="E322" s="86"/>
      <c r="F322" s="86"/>
      <c r="G322" s="257">
        <f t="shared" si="22"/>
        <v>0</v>
      </c>
      <c r="H322" s="257">
        <f t="shared" si="23"/>
        <v>0</v>
      </c>
      <c r="I322" s="257">
        <f t="shared" si="24"/>
        <v>0</v>
      </c>
      <c r="J322" s="259"/>
      <c r="K322" s="259"/>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O322" s="85"/>
      <c r="CP322" s="85"/>
      <c r="CQ322" s="85"/>
      <c r="CR322" s="85"/>
      <c r="CS322" s="85"/>
      <c r="CT322" s="85"/>
      <c r="CU322" s="85"/>
      <c r="CV322" s="85"/>
      <c r="CW322" s="85"/>
      <c r="CX322" s="85"/>
      <c r="CY322" s="85"/>
      <c r="CZ322" s="85"/>
      <c r="DA322" s="85"/>
      <c r="DB322" s="85"/>
      <c r="DC322" s="85"/>
      <c r="DD322" s="85"/>
      <c r="DE322" s="85"/>
      <c r="DF322" s="85"/>
      <c r="DG322" s="85"/>
      <c r="DH322" s="85"/>
      <c r="DI322" s="85"/>
      <c r="DJ322" s="85"/>
      <c r="DK322" s="85"/>
      <c r="DL322" s="85"/>
      <c r="DM322" s="85"/>
      <c r="DN322" s="85"/>
      <c r="DO322" s="85"/>
      <c r="DP322" s="85"/>
      <c r="DQ322" s="85"/>
      <c r="DR322" s="85"/>
      <c r="DS322" s="85"/>
      <c r="DT322" s="85"/>
      <c r="DU322" s="85"/>
      <c r="DV322" s="85"/>
      <c r="DW322" s="85"/>
      <c r="DX322" s="85"/>
      <c r="DY322" s="85"/>
      <c r="DZ322" s="85"/>
      <c r="EA322" s="85"/>
      <c r="EB322" s="85"/>
      <c r="EC322" s="85"/>
      <c r="ED322" s="85"/>
      <c r="EE322" s="85"/>
      <c r="EF322" s="85"/>
      <c r="EG322" s="85"/>
      <c r="EH322" s="85"/>
      <c r="EI322" s="85"/>
      <c r="EJ322" s="85"/>
      <c r="EK322" s="85"/>
      <c r="EL322" s="85"/>
      <c r="EM322" s="85"/>
      <c r="EN322" s="85"/>
      <c r="EO322" s="85"/>
      <c r="EP322" s="85"/>
      <c r="EQ322" s="85"/>
      <c r="ER322" s="85"/>
      <c r="ES322" s="85"/>
      <c r="ET322" s="85"/>
      <c r="EU322" s="85"/>
      <c r="EV322" s="85"/>
      <c r="EW322" s="85"/>
      <c r="EX322" s="85"/>
      <c r="EY322" s="85"/>
      <c r="EZ322" s="85"/>
      <c r="FA322" s="85"/>
      <c r="FB322" s="85"/>
      <c r="FC322" s="85"/>
      <c r="FD322" s="85"/>
      <c r="FE322" s="85"/>
      <c r="FF322" s="85"/>
      <c r="FG322" s="260"/>
      <c r="FH322" s="260"/>
      <c r="FI322" s="260"/>
      <c r="FJ322" s="260"/>
      <c r="FK322" s="260"/>
      <c r="FL322" s="260"/>
      <c r="FM322" s="260"/>
      <c r="FN322" s="260"/>
      <c r="FO322" s="260"/>
      <c r="FP322" s="260"/>
      <c r="FQ322" s="260"/>
      <c r="FR322" s="260"/>
      <c r="FS322" s="260"/>
      <c r="FT322" s="260"/>
      <c r="FU322" s="260"/>
      <c r="FV322" s="260"/>
      <c r="FW322" s="260"/>
      <c r="FX322" s="260"/>
      <c r="FY322" s="260"/>
      <c r="FZ322" s="260"/>
      <c r="GA322" s="260"/>
      <c r="GB322" s="260"/>
      <c r="GC322" s="260"/>
    </row>
    <row r="323" spans="1:185" x14ac:dyDescent="0.3">
      <c r="A323" s="85"/>
      <c r="B323" s="86"/>
      <c r="C323" s="86"/>
      <c r="D323" s="87"/>
      <c r="E323" s="86"/>
      <c r="F323" s="86"/>
      <c r="G323" s="257">
        <f t="shared" si="22"/>
        <v>0</v>
      </c>
      <c r="H323" s="257">
        <f t="shared" si="23"/>
        <v>0</v>
      </c>
      <c r="I323" s="257">
        <f t="shared" si="24"/>
        <v>0</v>
      </c>
      <c r="J323" s="259"/>
      <c r="K323" s="259"/>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O323" s="85"/>
      <c r="CP323" s="85"/>
      <c r="CQ323" s="85"/>
      <c r="CR323" s="85"/>
      <c r="CS323" s="85"/>
      <c r="CT323" s="85"/>
      <c r="CU323" s="85"/>
      <c r="CV323" s="85"/>
      <c r="CW323" s="85"/>
      <c r="CX323" s="85"/>
      <c r="CY323" s="85"/>
      <c r="CZ323" s="85"/>
      <c r="DA323" s="85"/>
      <c r="DB323" s="85"/>
      <c r="DC323" s="85"/>
      <c r="DD323" s="85"/>
      <c r="DE323" s="85"/>
      <c r="DF323" s="85"/>
      <c r="DG323" s="85"/>
      <c r="DH323" s="85"/>
      <c r="DI323" s="85"/>
      <c r="DJ323" s="85"/>
      <c r="DK323" s="85"/>
      <c r="DL323" s="85"/>
      <c r="DM323" s="85"/>
      <c r="DN323" s="85"/>
      <c r="DO323" s="85"/>
      <c r="DP323" s="85"/>
      <c r="DQ323" s="85"/>
      <c r="DR323" s="85"/>
      <c r="DS323" s="85"/>
      <c r="DT323" s="85"/>
      <c r="DU323" s="85"/>
      <c r="DV323" s="85"/>
      <c r="DW323" s="85"/>
      <c r="DX323" s="85"/>
      <c r="DY323" s="85"/>
      <c r="DZ323" s="85"/>
      <c r="EA323" s="85"/>
      <c r="EB323" s="85"/>
      <c r="EC323" s="85"/>
      <c r="ED323" s="85"/>
      <c r="EE323" s="85"/>
      <c r="EF323" s="85"/>
      <c r="EG323" s="85"/>
      <c r="EH323" s="85"/>
      <c r="EI323" s="85"/>
      <c r="EJ323" s="85"/>
      <c r="EK323" s="85"/>
      <c r="EL323" s="85"/>
      <c r="EM323" s="85"/>
      <c r="EN323" s="85"/>
      <c r="EO323" s="85"/>
      <c r="EP323" s="85"/>
      <c r="EQ323" s="85"/>
      <c r="ER323" s="85"/>
      <c r="ES323" s="85"/>
      <c r="ET323" s="85"/>
      <c r="EU323" s="85"/>
      <c r="EV323" s="85"/>
      <c r="EW323" s="85"/>
      <c r="EX323" s="85"/>
      <c r="EY323" s="85"/>
      <c r="EZ323" s="85"/>
      <c r="FA323" s="85"/>
      <c r="FB323" s="85"/>
      <c r="FC323" s="85"/>
      <c r="FD323" s="85"/>
      <c r="FE323" s="85"/>
      <c r="FF323" s="85"/>
      <c r="FG323" s="260"/>
      <c r="FH323" s="260"/>
      <c r="FI323" s="260"/>
      <c r="FJ323" s="260"/>
      <c r="FK323" s="260"/>
      <c r="FL323" s="260"/>
      <c r="FM323" s="260"/>
      <c r="FN323" s="260"/>
      <c r="FO323" s="260"/>
      <c r="FP323" s="260"/>
      <c r="FQ323" s="260"/>
      <c r="FR323" s="260"/>
      <c r="FS323" s="260"/>
      <c r="FT323" s="260"/>
      <c r="FU323" s="260"/>
      <c r="FV323" s="260"/>
      <c r="FW323" s="260"/>
      <c r="FX323" s="260"/>
      <c r="FY323" s="260"/>
      <c r="FZ323" s="260"/>
      <c r="GA323" s="260"/>
      <c r="GB323" s="260"/>
      <c r="GC323" s="260"/>
    </row>
    <row r="324" spans="1:185" x14ac:dyDescent="0.3">
      <c r="A324" s="85"/>
      <c r="B324" s="86"/>
      <c r="C324" s="86"/>
      <c r="D324" s="87"/>
      <c r="E324" s="86"/>
      <c r="F324" s="86"/>
      <c r="G324" s="257">
        <f t="shared" si="22"/>
        <v>0</v>
      </c>
      <c r="H324" s="257">
        <f t="shared" si="23"/>
        <v>0</v>
      </c>
      <c r="I324" s="257">
        <f t="shared" si="24"/>
        <v>0</v>
      </c>
      <c r="J324" s="259"/>
      <c r="K324" s="259"/>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O324" s="85"/>
      <c r="CP324" s="85"/>
      <c r="CQ324" s="85"/>
      <c r="CR324" s="85"/>
      <c r="CS324" s="85"/>
      <c r="CT324" s="85"/>
      <c r="CU324" s="85"/>
      <c r="CV324" s="85"/>
      <c r="CW324" s="85"/>
      <c r="CX324" s="85"/>
      <c r="CY324" s="85"/>
      <c r="CZ324" s="85"/>
      <c r="DA324" s="85"/>
      <c r="DB324" s="85"/>
      <c r="DC324" s="85"/>
      <c r="DD324" s="85"/>
      <c r="DE324" s="85"/>
      <c r="DF324" s="85"/>
      <c r="DG324" s="85"/>
      <c r="DH324" s="85"/>
      <c r="DI324" s="85"/>
      <c r="DJ324" s="85"/>
      <c r="DK324" s="85"/>
      <c r="DL324" s="85"/>
      <c r="DM324" s="85"/>
      <c r="DN324" s="85"/>
      <c r="DO324" s="85"/>
      <c r="DP324" s="85"/>
      <c r="DQ324" s="85"/>
      <c r="DR324" s="85"/>
      <c r="DS324" s="85"/>
      <c r="DT324" s="85"/>
      <c r="DU324" s="85"/>
      <c r="DV324" s="85"/>
      <c r="DW324" s="85"/>
      <c r="DX324" s="85"/>
      <c r="DY324" s="85"/>
      <c r="DZ324" s="85"/>
      <c r="EA324" s="85"/>
      <c r="EB324" s="85"/>
      <c r="EC324" s="85"/>
      <c r="ED324" s="85"/>
      <c r="EE324" s="85"/>
      <c r="EF324" s="85"/>
      <c r="EG324" s="85"/>
      <c r="EH324" s="85"/>
      <c r="EI324" s="85"/>
      <c r="EJ324" s="85"/>
      <c r="EK324" s="85"/>
      <c r="EL324" s="85"/>
      <c r="EM324" s="85"/>
      <c r="EN324" s="85"/>
      <c r="EO324" s="85"/>
      <c r="EP324" s="85"/>
      <c r="EQ324" s="85"/>
      <c r="ER324" s="85"/>
      <c r="ES324" s="85"/>
      <c r="ET324" s="85"/>
      <c r="EU324" s="85"/>
      <c r="EV324" s="85"/>
      <c r="EW324" s="85"/>
      <c r="EX324" s="85"/>
      <c r="EY324" s="85"/>
      <c r="EZ324" s="85"/>
      <c r="FA324" s="85"/>
      <c r="FB324" s="85"/>
      <c r="FC324" s="85"/>
      <c r="FD324" s="85"/>
      <c r="FE324" s="85"/>
      <c r="FF324" s="85"/>
      <c r="FG324" s="260"/>
      <c r="FH324" s="260"/>
      <c r="FI324" s="260"/>
      <c r="FJ324" s="260"/>
      <c r="FK324" s="260"/>
      <c r="FL324" s="260"/>
      <c r="FM324" s="260"/>
      <c r="FN324" s="260"/>
      <c r="FO324" s="260"/>
      <c r="FP324" s="260"/>
      <c r="FQ324" s="260"/>
      <c r="FR324" s="260"/>
      <c r="FS324" s="260"/>
      <c r="FT324" s="260"/>
      <c r="FU324" s="260"/>
      <c r="FV324" s="260"/>
      <c r="FW324" s="260"/>
      <c r="FX324" s="260"/>
      <c r="FY324" s="260"/>
      <c r="FZ324" s="260"/>
      <c r="GA324" s="260"/>
      <c r="GB324" s="260"/>
      <c r="GC324" s="260"/>
    </row>
    <row r="325" spans="1:185" x14ac:dyDescent="0.3">
      <c r="A325" s="85"/>
      <c r="B325" s="86"/>
      <c r="C325" s="86"/>
      <c r="D325" s="87"/>
      <c r="E325" s="86"/>
      <c r="F325" s="86"/>
      <c r="G325" s="257">
        <f t="shared" si="22"/>
        <v>0</v>
      </c>
      <c r="H325" s="257">
        <f t="shared" si="23"/>
        <v>0</v>
      </c>
      <c r="I325" s="257">
        <f t="shared" si="24"/>
        <v>0</v>
      </c>
      <c r="J325" s="259"/>
      <c r="K325" s="259"/>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O325" s="85"/>
      <c r="CP325" s="85"/>
      <c r="CQ325" s="85"/>
      <c r="CR325" s="85"/>
      <c r="CS325" s="85"/>
      <c r="CT325" s="85"/>
      <c r="CU325" s="85"/>
      <c r="CV325" s="85"/>
      <c r="CW325" s="85"/>
      <c r="CX325" s="85"/>
      <c r="CY325" s="85"/>
      <c r="CZ325" s="85"/>
      <c r="DA325" s="85"/>
      <c r="DB325" s="85"/>
      <c r="DC325" s="85"/>
      <c r="DD325" s="85"/>
      <c r="DE325" s="85"/>
      <c r="DF325" s="85"/>
      <c r="DG325" s="85"/>
      <c r="DH325" s="85"/>
      <c r="DI325" s="85"/>
      <c r="DJ325" s="85"/>
      <c r="DK325" s="85"/>
      <c r="DL325" s="85"/>
      <c r="DM325" s="85"/>
      <c r="DN325" s="85"/>
      <c r="DO325" s="85"/>
      <c r="DP325" s="85"/>
      <c r="DQ325" s="85"/>
      <c r="DR325" s="85"/>
      <c r="DS325" s="85"/>
      <c r="DT325" s="85"/>
      <c r="DU325" s="85"/>
      <c r="DV325" s="85"/>
      <c r="DW325" s="85"/>
      <c r="DX325" s="85"/>
      <c r="DY325" s="85"/>
      <c r="DZ325" s="85"/>
      <c r="EA325" s="85"/>
      <c r="EB325" s="85"/>
      <c r="EC325" s="85"/>
      <c r="ED325" s="85"/>
      <c r="EE325" s="85"/>
      <c r="EF325" s="85"/>
      <c r="EG325" s="85"/>
      <c r="EH325" s="85"/>
      <c r="EI325" s="85"/>
      <c r="EJ325" s="85"/>
      <c r="EK325" s="85"/>
      <c r="EL325" s="85"/>
      <c r="EM325" s="85"/>
      <c r="EN325" s="85"/>
      <c r="EO325" s="85"/>
      <c r="EP325" s="85"/>
      <c r="EQ325" s="85"/>
      <c r="ER325" s="85"/>
      <c r="ES325" s="85"/>
      <c r="ET325" s="85"/>
      <c r="EU325" s="85"/>
      <c r="EV325" s="85"/>
      <c r="EW325" s="85"/>
      <c r="EX325" s="85"/>
      <c r="EY325" s="85"/>
      <c r="EZ325" s="85"/>
      <c r="FA325" s="85"/>
      <c r="FB325" s="85"/>
      <c r="FC325" s="85"/>
      <c r="FD325" s="85"/>
      <c r="FE325" s="85"/>
      <c r="FF325" s="85"/>
      <c r="FG325" s="260"/>
      <c r="FH325" s="260"/>
      <c r="FI325" s="260"/>
      <c r="FJ325" s="260"/>
      <c r="FK325" s="260"/>
      <c r="FL325" s="260"/>
      <c r="FM325" s="260"/>
      <c r="FN325" s="260"/>
      <c r="FO325" s="260"/>
      <c r="FP325" s="260"/>
      <c r="FQ325" s="260"/>
      <c r="FR325" s="260"/>
      <c r="FS325" s="260"/>
      <c r="FT325" s="260"/>
      <c r="FU325" s="260"/>
      <c r="FV325" s="260"/>
      <c r="FW325" s="260"/>
      <c r="FX325" s="260"/>
      <c r="FY325" s="260"/>
      <c r="FZ325" s="260"/>
      <c r="GA325" s="260"/>
      <c r="GB325" s="260"/>
      <c r="GC325" s="260"/>
    </row>
    <row r="326" spans="1:185" x14ac:dyDescent="0.3">
      <c r="A326" s="85"/>
      <c r="B326" s="86"/>
      <c r="C326" s="86"/>
      <c r="D326" s="87"/>
      <c r="E326" s="86"/>
      <c r="F326" s="86"/>
      <c r="G326" s="257">
        <f t="shared" si="22"/>
        <v>0</v>
      </c>
      <c r="H326" s="257">
        <f t="shared" si="23"/>
        <v>0</v>
      </c>
      <c r="I326" s="257">
        <f t="shared" si="24"/>
        <v>0</v>
      </c>
      <c r="J326" s="259"/>
      <c r="K326" s="259"/>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5"/>
      <c r="CU326" s="85"/>
      <c r="CV326" s="85"/>
      <c r="CW326" s="85"/>
      <c r="CX326" s="85"/>
      <c r="CY326" s="85"/>
      <c r="CZ326" s="85"/>
      <c r="DA326" s="85"/>
      <c r="DB326" s="85"/>
      <c r="DC326" s="85"/>
      <c r="DD326" s="85"/>
      <c r="DE326" s="85"/>
      <c r="DF326" s="85"/>
      <c r="DG326" s="85"/>
      <c r="DH326" s="85"/>
      <c r="DI326" s="85"/>
      <c r="DJ326" s="85"/>
      <c r="DK326" s="85"/>
      <c r="DL326" s="85"/>
      <c r="DM326" s="85"/>
      <c r="DN326" s="85"/>
      <c r="DO326" s="85"/>
      <c r="DP326" s="85"/>
      <c r="DQ326" s="85"/>
      <c r="DR326" s="85"/>
      <c r="DS326" s="85"/>
      <c r="DT326" s="85"/>
      <c r="DU326" s="85"/>
      <c r="DV326" s="85"/>
      <c r="DW326" s="85"/>
      <c r="DX326" s="85"/>
      <c r="DY326" s="85"/>
      <c r="DZ326" s="85"/>
      <c r="EA326" s="85"/>
      <c r="EB326" s="85"/>
      <c r="EC326" s="85"/>
      <c r="ED326" s="85"/>
      <c r="EE326" s="85"/>
      <c r="EF326" s="85"/>
      <c r="EG326" s="85"/>
      <c r="EH326" s="85"/>
      <c r="EI326" s="85"/>
      <c r="EJ326" s="85"/>
      <c r="EK326" s="85"/>
      <c r="EL326" s="85"/>
      <c r="EM326" s="85"/>
      <c r="EN326" s="85"/>
      <c r="EO326" s="85"/>
      <c r="EP326" s="85"/>
      <c r="EQ326" s="85"/>
      <c r="ER326" s="85"/>
      <c r="ES326" s="85"/>
      <c r="ET326" s="85"/>
      <c r="EU326" s="85"/>
      <c r="EV326" s="85"/>
      <c r="EW326" s="85"/>
      <c r="EX326" s="85"/>
      <c r="EY326" s="85"/>
      <c r="EZ326" s="85"/>
      <c r="FA326" s="85"/>
      <c r="FB326" s="85"/>
      <c r="FC326" s="85"/>
      <c r="FD326" s="85"/>
      <c r="FE326" s="85"/>
      <c r="FF326" s="85"/>
      <c r="FG326" s="260"/>
      <c r="FH326" s="260"/>
      <c r="FI326" s="260"/>
      <c r="FJ326" s="260"/>
      <c r="FK326" s="260"/>
      <c r="FL326" s="260"/>
      <c r="FM326" s="260"/>
      <c r="FN326" s="260"/>
      <c r="FO326" s="260"/>
      <c r="FP326" s="260"/>
      <c r="FQ326" s="260"/>
      <c r="FR326" s="260"/>
      <c r="FS326" s="260"/>
      <c r="FT326" s="260"/>
      <c r="FU326" s="260"/>
      <c r="FV326" s="260"/>
      <c r="FW326" s="260"/>
      <c r="FX326" s="260"/>
      <c r="FY326" s="260"/>
      <c r="FZ326" s="260"/>
      <c r="GA326" s="260"/>
      <c r="GB326" s="260"/>
      <c r="GC326" s="260"/>
    </row>
    <row r="327" spans="1:185" x14ac:dyDescent="0.3">
      <c r="A327" s="85"/>
      <c r="B327" s="86"/>
      <c r="C327" s="86"/>
      <c r="D327" s="87"/>
      <c r="E327" s="86"/>
      <c r="F327" s="86"/>
      <c r="G327" s="257">
        <f t="shared" si="22"/>
        <v>0</v>
      </c>
      <c r="H327" s="257">
        <f t="shared" si="23"/>
        <v>0</v>
      </c>
      <c r="I327" s="257">
        <f t="shared" si="24"/>
        <v>0</v>
      </c>
      <c r="J327" s="259"/>
      <c r="K327" s="259"/>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5"/>
      <c r="DV327" s="85"/>
      <c r="DW327" s="85"/>
      <c r="DX327" s="85"/>
      <c r="DY327" s="85"/>
      <c r="DZ327" s="85"/>
      <c r="EA327" s="85"/>
      <c r="EB327" s="85"/>
      <c r="EC327" s="85"/>
      <c r="ED327" s="85"/>
      <c r="EE327" s="85"/>
      <c r="EF327" s="85"/>
      <c r="EG327" s="85"/>
      <c r="EH327" s="85"/>
      <c r="EI327" s="85"/>
      <c r="EJ327" s="85"/>
      <c r="EK327" s="85"/>
      <c r="EL327" s="85"/>
      <c r="EM327" s="85"/>
      <c r="EN327" s="85"/>
      <c r="EO327" s="85"/>
      <c r="EP327" s="85"/>
      <c r="EQ327" s="85"/>
      <c r="ER327" s="85"/>
      <c r="ES327" s="85"/>
      <c r="ET327" s="85"/>
      <c r="EU327" s="85"/>
      <c r="EV327" s="85"/>
      <c r="EW327" s="85"/>
      <c r="EX327" s="85"/>
      <c r="EY327" s="85"/>
      <c r="EZ327" s="85"/>
      <c r="FA327" s="85"/>
      <c r="FB327" s="85"/>
      <c r="FC327" s="85"/>
      <c r="FD327" s="85"/>
      <c r="FE327" s="85"/>
      <c r="FF327" s="85"/>
      <c r="FG327" s="260"/>
      <c r="FH327" s="260"/>
      <c r="FI327" s="260"/>
      <c r="FJ327" s="260"/>
      <c r="FK327" s="260"/>
      <c r="FL327" s="260"/>
      <c r="FM327" s="260"/>
      <c r="FN327" s="260"/>
      <c r="FO327" s="260"/>
      <c r="FP327" s="260"/>
      <c r="FQ327" s="260"/>
      <c r="FR327" s="260"/>
      <c r="FS327" s="260"/>
      <c r="FT327" s="260"/>
      <c r="FU327" s="260"/>
      <c r="FV327" s="260"/>
      <c r="FW327" s="260"/>
      <c r="FX327" s="260"/>
      <c r="FY327" s="260"/>
      <c r="FZ327" s="260"/>
      <c r="GA327" s="260"/>
      <c r="GB327" s="260"/>
      <c r="GC327" s="260"/>
    </row>
    <row r="328" spans="1:185" x14ac:dyDescent="0.3">
      <c r="A328" s="85"/>
      <c r="B328" s="86"/>
      <c r="C328" s="86"/>
      <c r="D328" s="87"/>
      <c r="E328" s="86"/>
      <c r="F328" s="86"/>
      <c r="G328" s="257">
        <f t="shared" si="22"/>
        <v>0</v>
      </c>
      <c r="H328" s="257">
        <f t="shared" si="23"/>
        <v>0</v>
      </c>
      <c r="I328" s="257">
        <f t="shared" si="24"/>
        <v>0</v>
      </c>
      <c r="J328" s="259"/>
      <c r="K328" s="259"/>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O328" s="85"/>
      <c r="CP328" s="85"/>
      <c r="CQ328" s="85"/>
      <c r="CR328" s="85"/>
      <c r="CS328" s="85"/>
      <c r="CT328" s="85"/>
      <c r="CU328" s="85"/>
      <c r="CV328" s="85"/>
      <c r="CW328" s="85"/>
      <c r="CX328" s="85"/>
      <c r="CY328" s="85"/>
      <c r="CZ328" s="85"/>
      <c r="DA328" s="85"/>
      <c r="DB328" s="85"/>
      <c r="DC328" s="85"/>
      <c r="DD328" s="85"/>
      <c r="DE328" s="85"/>
      <c r="DF328" s="85"/>
      <c r="DG328" s="85"/>
      <c r="DH328" s="85"/>
      <c r="DI328" s="85"/>
      <c r="DJ328" s="85"/>
      <c r="DK328" s="85"/>
      <c r="DL328" s="85"/>
      <c r="DM328" s="85"/>
      <c r="DN328" s="85"/>
      <c r="DO328" s="85"/>
      <c r="DP328" s="85"/>
      <c r="DQ328" s="85"/>
      <c r="DR328" s="85"/>
      <c r="DS328" s="85"/>
      <c r="DT328" s="85"/>
      <c r="DU328" s="85"/>
      <c r="DV328" s="85"/>
      <c r="DW328" s="85"/>
      <c r="DX328" s="85"/>
      <c r="DY328" s="85"/>
      <c r="DZ328" s="85"/>
      <c r="EA328" s="85"/>
      <c r="EB328" s="85"/>
      <c r="EC328" s="85"/>
      <c r="ED328" s="85"/>
      <c r="EE328" s="85"/>
      <c r="EF328" s="85"/>
      <c r="EG328" s="85"/>
      <c r="EH328" s="85"/>
      <c r="EI328" s="85"/>
      <c r="EJ328" s="85"/>
      <c r="EK328" s="85"/>
      <c r="EL328" s="85"/>
      <c r="EM328" s="85"/>
      <c r="EN328" s="85"/>
      <c r="EO328" s="85"/>
      <c r="EP328" s="85"/>
      <c r="EQ328" s="85"/>
      <c r="ER328" s="85"/>
      <c r="ES328" s="85"/>
      <c r="ET328" s="85"/>
      <c r="EU328" s="85"/>
      <c r="EV328" s="85"/>
      <c r="EW328" s="85"/>
      <c r="EX328" s="85"/>
      <c r="EY328" s="85"/>
      <c r="EZ328" s="85"/>
      <c r="FA328" s="85"/>
      <c r="FB328" s="85"/>
      <c r="FC328" s="85"/>
      <c r="FD328" s="85"/>
      <c r="FE328" s="85"/>
      <c r="FF328" s="85"/>
      <c r="FG328" s="260"/>
      <c r="FH328" s="260"/>
      <c r="FI328" s="260"/>
      <c r="FJ328" s="260"/>
      <c r="FK328" s="260"/>
      <c r="FL328" s="260"/>
      <c r="FM328" s="260"/>
      <c r="FN328" s="260"/>
      <c r="FO328" s="260"/>
      <c r="FP328" s="260"/>
      <c r="FQ328" s="260"/>
      <c r="FR328" s="260"/>
      <c r="FS328" s="260"/>
      <c r="FT328" s="260"/>
      <c r="FU328" s="260"/>
      <c r="FV328" s="260"/>
      <c r="FW328" s="260"/>
      <c r="FX328" s="260"/>
      <c r="FY328" s="260"/>
      <c r="FZ328" s="260"/>
      <c r="GA328" s="260"/>
      <c r="GB328" s="260"/>
      <c r="GC328" s="260"/>
    </row>
    <row r="329" spans="1:185" x14ac:dyDescent="0.3">
      <c r="A329" s="85"/>
      <c r="B329" s="86"/>
      <c r="C329" s="86"/>
      <c r="D329" s="87"/>
      <c r="E329" s="86"/>
      <c r="F329" s="86"/>
      <c r="G329" s="257">
        <f t="shared" si="22"/>
        <v>0</v>
      </c>
      <c r="H329" s="257">
        <f t="shared" si="23"/>
        <v>0</v>
      </c>
      <c r="I329" s="257">
        <f t="shared" si="24"/>
        <v>0</v>
      </c>
      <c r="J329" s="259"/>
      <c r="K329" s="259"/>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O329" s="85"/>
      <c r="CP329" s="85"/>
      <c r="CQ329" s="85"/>
      <c r="CR329" s="85"/>
      <c r="CS329" s="85"/>
      <c r="CT329" s="85"/>
      <c r="CU329" s="85"/>
      <c r="CV329" s="85"/>
      <c r="CW329" s="85"/>
      <c r="CX329" s="85"/>
      <c r="CY329" s="85"/>
      <c r="CZ329" s="85"/>
      <c r="DA329" s="85"/>
      <c r="DB329" s="85"/>
      <c r="DC329" s="85"/>
      <c r="DD329" s="85"/>
      <c r="DE329" s="85"/>
      <c r="DF329" s="85"/>
      <c r="DG329" s="85"/>
      <c r="DH329" s="85"/>
      <c r="DI329" s="85"/>
      <c r="DJ329" s="85"/>
      <c r="DK329" s="85"/>
      <c r="DL329" s="85"/>
      <c r="DM329" s="85"/>
      <c r="DN329" s="85"/>
      <c r="DO329" s="85"/>
      <c r="DP329" s="85"/>
      <c r="DQ329" s="85"/>
      <c r="DR329" s="85"/>
      <c r="DS329" s="85"/>
      <c r="DT329" s="85"/>
      <c r="DU329" s="85"/>
      <c r="DV329" s="85"/>
      <c r="DW329" s="85"/>
      <c r="DX329" s="85"/>
      <c r="DY329" s="85"/>
      <c r="DZ329" s="85"/>
      <c r="EA329" s="85"/>
      <c r="EB329" s="85"/>
      <c r="EC329" s="85"/>
      <c r="ED329" s="85"/>
      <c r="EE329" s="85"/>
      <c r="EF329" s="85"/>
      <c r="EG329" s="85"/>
      <c r="EH329" s="85"/>
      <c r="EI329" s="85"/>
      <c r="EJ329" s="85"/>
      <c r="EK329" s="85"/>
      <c r="EL329" s="85"/>
      <c r="EM329" s="85"/>
      <c r="EN329" s="85"/>
      <c r="EO329" s="85"/>
      <c r="EP329" s="85"/>
      <c r="EQ329" s="85"/>
      <c r="ER329" s="85"/>
      <c r="ES329" s="85"/>
      <c r="ET329" s="85"/>
      <c r="EU329" s="85"/>
      <c r="EV329" s="85"/>
      <c r="EW329" s="85"/>
      <c r="EX329" s="85"/>
      <c r="EY329" s="85"/>
      <c r="EZ329" s="85"/>
      <c r="FA329" s="85"/>
      <c r="FB329" s="85"/>
      <c r="FC329" s="85"/>
      <c r="FD329" s="85"/>
      <c r="FE329" s="85"/>
      <c r="FF329" s="85"/>
      <c r="FG329" s="260"/>
      <c r="FH329" s="260"/>
      <c r="FI329" s="260"/>
      <c r="FJ329" s="260"/>
      <c r="FK329" s="260"/>
      <c r="FL329" s="260"/>
      <c r="FM329" s="260"/>
      <c r="FN329" s="260"/>
      <c r="FO329" s="260"/>
      <c r="FP329" s="260"/>
      <c r="FQ329" s="260"/>
      <c r="FR329" s="260"/>
      <c r="FS329" s="260"/>
      <c r="FT329" s="260"/>
      <c r="FU329" s="260"/>
      <c r="FV329" s="260"/>
      <c r="FW329" s="260"/>
      <c r="FX329" s="260"/>
      <c r="FY329" s="260"/>
      <c r="FZ329" s="260"/>
      <c r="GA329" s="260"/>
      <c r="GB329" s="260"/>
      <c r="GC329" s="260"/>
    </row>
    <row r="330" spans="1:185" x14ac:dyDescent="0.3">
      <c r="A330" s="85"/>
      <c r="B330" s="86"/>
      <c r="C330" s="86"/>
      <c r="D330" s="87"/>
      <c r="E330" s="86"/>
      <c r="F330" s="86"/>
      <c r="G330" s="257">
        <f t="shared" ref="G330:G393" si="25">SUM(J330,L330,N330,O330,P330,T330,U330,V330,AN330,AP330,BA330,BC330,CO330,CQ330,CZ330,DB330,DK330,DM330,DP330,DR330,DY330,EA330,EK330,EM330,EV330,EX330,FG330,FI330,FR330,FT330)</f>
        <v>0</v>
      </c>
      <c r="H330" s="257">
        <f t="shared" ref="H330:H393" si="26">SUM(K330,M330,Q330,R330,S330,W330,X330,Y330,AO330,AQ330,AR330,AS330,AU330,AX330,BB330,BD330,BK330,BL330,CP330,CR330,CS330,CT330,CU330,CV330,DA330,DC330,DD330,DE330,DF330,DG330,,DL330,DN330,DQ330,DS330,DZ330,EB330,EC330,ED330,EE330,FC330,FH330,FJ330,FK330,FL330,FM330,FN330,FO330,FQ330,FS330,FU330,FV330,FW330,FX330,FY330,FZ330,GC330,EL330,EN330,EO330,EP330,EQ330,ET330,EW330,EY330,EZ330,FA330,FB330,FD330,AT330,AV330,AW330,BE330,BF330,BG330,BH330,FP330,ER330,DH330,DT330,DU330,DV330,DW330,EF330,EG330,EI330,EH330,ES330,FE330,Z330,AA330,AB330,AC330,AD330,AE330,AF330,AG330,AH330,AI330,AJ330,AK330,GA330,GB330)</f>
        <v>0</v>
      </c>
      <c r="I330" s="257">
        <f t="shared" ref="I330:I393" si="27">G330+H330</f>
        <v>0</v>
      </c>
      <c r="J330" s="259"/>
      <c r="K330" s="259"/>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5"/>
      <c r="CU330" s="85"/>
      <c r="CV330" s="85"/>
      <c r="CW330" s="85"/>
      <c r="CX330" s="85"/>
      <c r="CY330" s="85"/>
      <c r="CZ330" s="85"/>
      <c r="DA330" s="85"/>
      <c r="DB330" s="85"/>
      <c r="DC330" s="85"/>
      <c r="DD330" s="85"/>
      <c r="DE330" s="85"/>
      <c r="DF330" s="85"/>
      <c r="DG330" s="85"/>
      <c r="DH330" s="85"/>
      <c r="DI330" s="85"/>
      <c r="DJ330" s="85"/>
      <c r="DK330" s="85"/>
      <c r="DL330" s="85"/>
      <c r="DM330" s="85"/>
      <c r="DN330" s="85"/>
      <c r="DO330" s="85"/>
      <c r="DP330" s="85"/>
      <c r="DQ330" s="85"/>
      <c r="DR330" s="85"/>
      <c r="DS330" s="85"/>
      <c r="DT330" s="85"/>
      <c r="DU330" s="85"/>
      <c r="DV330" s="85"/>
      <c r="DW330" s="85"/>
      <c r="DX330" s="85"/>
      <c r="DY330" s="85"/>
      <c r="DZ330" s="85"/>
      <c r="EA330" s="85"/>
      <c r="EB330" s="85"/>
      <c r="EC330" s="85"/>
      <c r="ED330" s="85"/>
      <c r="EE330" s="85"/>
      <c r="EF330" s="85"/>
      <c r="EG330" s="85"/>
      <c r="EH330" s="85"/>
      <c r="EI330" s="85"/>
      <c r="EJ330" s="85"/>
      <c r="EK330" s="85"/>
      <c r="EL330" s="85"/>
      <c r="EM330" s="85"/>
      <c r="EN330" s="85"/>
      <c r="EO330" s="85"/>
      <c r="EP330" s="85"/>
      <c r="EQ330" s="85"/>
      <c r="ER330" s="85"/>
      <c r="ES330" s="85"/>
      <c r="ET330" s="85"/>
      <c r="EU330" s="85"/>
      <c r="EV330" s="85"/>
      <c r="EW330" s="85"/>
      <c r="EX330" s="85"/>
      <c r="EY330" s="85"/>
      <c r="EZ330" s="85"/>
      <c r="FA330" s="85"/>
      <c r="FB330" s="85"/>
      <c r="FC330" s="85"/>
      <c r="FD330" s="85"/>
      <c r="FE330" s="85"/>
      <c r="FF330" s="85"/>
      <c r="FG330" s="260"/>
      <c r="FH330" s="260"/>
      <c r="FI330" s="260"/>
      <c r="FJ330" s="260"/>
      <c r="FK330" s="260"/>
      <c r="FL330" s="260"/>
      <c r="FM330" s="260"/>
      <c r="FN330" s="260"/>
      <c r="FO330" s="260"/>
      <c r="FP330" s="260"/>
      <c r="FQ330" s="260"/>
      <c r="FR330" s="260"/>
      <c r="FS330" s="260"/>
      <c r="FT330" s="260"/>
      <c r="FU330" s="260"/>
      <c r="FV330" s="260"/>
      <c r="FW330" s="260"/>
      <c r="FX330" s="260"/>
      <c r="FY330" s="260"/>
      <c r="FZ330" s="260"/>
      <c r="GA330" s="260"/>
      <c r="GB330" s="260"/>
      <c r="GC330" s="260"/>
    </row>
    <row r="331" spans="1:185" x14ac:dyDescent="0.3">
      <c r="A331" s="85"/>
      <c r="B331" s="86"/>
      <c r="C331" s="86"/>
      <c r="D331" s="87"/>
      <c r="E331" s="86"/>
      <c r="F331" s="86"/>
      <c r="G331" s="257">
        <f t="shared" si="25"/>
        <v>0</v>
      </c>
      <c r="H331" s="257">
        <f t="shared" si="26"/>
        <v>0</v>
      </c>
      <c r="I331" s="257">
        <f t="shared" si="27"/>
        <v>0</v>
      </c>
      <c r="J331" s="259"/>
      <c r="K331" s="259"/>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O331" s="85"/>
      <c r="CP331" s="85"/>
      <c r="CQ331" s="85"/>
      <c r="CR331" s="85"/>
      <c r="CS331" s="85"/>
      <c r="CT331" s="85"/>
      <c r="CU331" s="85"/>
      <c r="CV331" s="85"/>
      <c r="CW331" s="85"/>
      <c r="CX331" s="85"/>
      <c r="CY331" s="85"/>
      <c r="CZ331" s="85"/>
      <c r="DA331" s="85"/>
      <c r="DB331" s="85"/>
      <c r="DC331" s="85"/>
      <c r="DD331" s="85"/>
      <c r="DE331" s="85"/>
      <c r="DF331" s="85"/>
      <c r="DG331" s="85"/>
      <c r="DH331" s="85"/>
      <c r="DI331" s="85"/>
      <c r="DJ331" s="85"/>
      <c r="DK331" s="85"/>
      <c r="DL331" s="85"/>
      <c r="DM331" s="85"/>
      <c r="DN331" s="85"/>
      <c r="DO331" s="85"/>
      <c r="DP331" s="85"/>
      <c r="DQ331" s="85"/>
      <c r="DR331" s="85"/>
      <c r="DS331" s="85"/>
      <c r="DT331" s="85"/>
      <c r="DU331" s="85"/>
      <c r="DV331" s="85"/>
      <c r="DW331" s="85"/>
      <c r="DX331" s="85"/>
      <c r="DY331" s="85"/>
      <c r="DZ331" s="85"/>
      <c r="EA331" s="85"/>
      <c r="EB331" s="85"/>
      <c r="EC331" s="85"/>
      <c r="ED331" s="85"/>
      <c r="EE331" s="85"/>
      <c r="EF331" s="85"/>
      <c r="EG331" s="85"/>
      <c r="EH331" s="85"/>
      <c r="EI331" s="85"/>
      <c r="EJ331" s="85"/>
      <c r="EK331" s="85"/>
      <c r="EL331" s="85"/>
      <c r="EM331" s="85"/>
      <c r="EN331" s="85"/>
      <c r="EO331" s="85"/>
      <c r="EP331" s="85"/>
      <c r="EQ331" s="85"/>
      <c r="ER331" s="85"/>
      <c r="ES331" s="85"/>
      <c r="ET331" s="85"/>
      <c r="EU331" s="85"/>
      <c r="EV331" s="85"/>
      <c r="EW331" s="85"/>
      <c r="EX331" s="85"/>
      <c r="EY331" s="85"/>
      <c r="EZ331" s="85"/>
      <c r="FA331" s="85"/>
      <c r="FB331" s="85"/>
      <c r="FC331" s="85"/>
      <c r="FD331" s="85"/>
      <c r="FE331" s="85"/>
      <c r="FF331" s="85"/>
      <c r="FG331" s="260"/>
      <c r="FH331" s="260"/>
      <c r="FI331" s="260"/>
      <c r="FJ331" s="260"/>
      <c r="FK331" s="260"/>
      <c r="FL331" s="260"/>
      <c r="FM331" s="260"/>
      <c r="FN331" s="260"/>
      <c r="FO331" s="260"/>
      <c r="FP331" s="260"/>
      <c r="FQ331" s="260"/>
      <c r="FR331" s="260"/>
      <c r="FS331" s="260"/>
      <c r="FT331" s="260"/>
      <c r="FU331" s="260"/>
      <c r="FV331" s="260"/>
      <c r="FW331" s="260"/>
      <c r="FX331" s="260"/>
      <c r="FY331" s="260"/>
      <c r="FZ331" s="260"/>
      <c r="GA331" s="260"/>
      <c r="GB331" s="260"/>
      <c r="GC331" s="260"/>
    </row>
    <row r="332" spans="1:185" x14ac:dyDescent="0.3">
      <c r="A332" s="85"/>
      <c r="B332" s="86"/>
      <c r="C332" s="86"/>
      <c r="D332" s="87"/>
      <c r="E332" s="86"/>
      <c r="F332" s="86"/>
      <c r="G332" s="257">
        <f t="shared" si="25"/>
        <v>0</v>
      </c>
      <c r="H332" s="257">
        <f t="shared" si="26"/>
        <v>0</v>
      </c>
      <c r="I332" s="257">
        <f t="shared" si="27"/>
        <v>0</v>
      </c>
      <c r="J332" s="259"/>
      <c r="K332" s="259"/>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O332" s="85"/>
      <c r="CP332" s="85"/>
      <c r="CQ332" s="85"/>
      <c r="CR332" s="85"/>
      <c r="CS332" s="85"/>
      <c r="CT332" s="85"/>
      <c r="CU332" s="85"/>
      <c r="CV332" s="85"/>
      <c r="CW332" s="85"/>
      <c r="CX332" s="85"/>
      <c r="CY332" s="85"/>
      <c r="CZ332" s="85"/>
      <c r="DA332" s="85"/>
      <c r="DB332" s="85"/>
      <c r="DC332" s="85"/>
      <c r="DD332" s="85"/>
      <c r="DE332" s="85"/>
      <c r="DF332" s="85"/>
      <c r="DG332" s="85"/>
      <c r="DH332" s="85"/>
      <c r="DI332" s="85"/>
      <c r="DJ332" s="85"/>
      <c r="DK332" s="85"/>
      <c r="DL332" s="85"/>
      <c r="DM332" s="85"/>
      <c r="DN332" s="85"/>
      <c r="DO332" s="85"/>
      <c r="DP332" s="85"/>
      <c r="DQ332" s="85"/>
      <c r="DR332" s="85"/>
      <c r="DS332" s="85"/>
      <c r="DT332" s="85"/>
      <c r="DU332" s="85"/>
      <c r="DV332" s="85"/>
      <c r="DW332" s="85"/>
      <c r="DX332" s="85"/>
      <c r="DY332" s="85"/>
      <c r="DZ332" s="85"/>
      <c r="EA332" s="85"/>
      <c r="EB332" s="85"/>
      <c r="EC332" s="85"/>
      <c r="ED332" s="85"/>
      <c r="EE332" s="85"/>
      <c r="EF332" s="85"/>
      <c r="EG332" s="85"/>
      <c r="EH332" s="85"/>
      <c r="EI332" s="85"/>
      <c r="EJ332" s="85"/>
      <c r="EK332" s="85"/>
      <c r="EL332" s="85"/>
      <c r="EM332" s="85"/>
      <c r="EN332" s="85"/>
      <c r="EO332" s="85"/>
      <c r="EP332" s="85"/>
      <c r="EQ332" s="85"/>
      <c r="ER332" s="85"/>
      <c r="ES332" s="85"/>
      <c r="ET332" s="85"/>
      <c r="EU332" s="85"/>
      <c r="EV332" s="85"/>
      <c r="EW332" s="85"/>
      <c r="EX332" s="85"/>
      <c r="EY332" s="85"/>
      <c r="EZ332" s="85"/>
      <c r="FA332" s="85"/>
      <c r="FB332" s="85"/>
      <c r="FC332" s="85"/>
      <c r="FD332" s="85"/>
      <c r="FE332" s="85"/>
      <c r="FF332" s="85"/>
      <c r="FG332" s="260"/>
      <c r="FH332" s="260"/>
      <c r="FI332" s="260"/>
      <c r="FJ332" s="260"/>
      <c r="FK332" s="260"/>
      <c r="FL332" s="260"/>
      <c r="FM332" s="260"/>
      <c r="FN332" s="260"/>
      <c r="FO332" s="260"/>
      <c r="FP332" s="260"/>
      <c r="FQ332" s="260"/>
      <c r="FR332" s="260"/>
      <c r="FS332" s="260"/>
      <c r="FT332" s="260"/>
      <c r="FU332" s="260"/>
      <c r="FV332" s="260"/>
      <c r="FW332" s="260"/>
      <c r="FX332" s="260"/>
      <c r="FY332" s="260"/>
      <c r="FZ332" s="260"/>
      <c r="GA332" s="260"/>
      <c r="GB332" s="260"/>
      <c r="GC332" s="260"/>
    </row>
    <row r="333" spans="1:185" x14ac:dyDescent="0.3">
      <c r="A333" s="85"/>
      <c r="B333" s="86"/>
      <c r="C333" s="86"/>
      <c r="D333" s="87"/>
      <c r="E333" s="86"/>
      <c r="F333" s="86"/>
      <c r="G333" s="257">
        <f t="shared" si="25"/>
        <v>0</v>
      </c>
      <c r="H333" s="257">
        <f t="shared" si="26"/>
        <v>0</v>
      </c>
      <c r="I333" s="257">
        <f t="shared" si="27"/>
        <v>0</v>
      </c>
      <c r="J333" s="259"/>
      <c r="K333" s="259"/>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O333" s="85"/>
      <c r="CP333" s="85"/>
      <c r="CQ333" s="85"/>
      <c r="CR333" s="85"/>
      <c r="CS333" s="85"/>
      <c r="CT333" s="85"/>
      <c r="CU333" s="85"/>
      <c r="CV333" s="85"/>
      <c r="CW333" s="85"/>
      <c r="CX333" s="85"/>
      <c r="CY333" s="85"/>
      <c r="CZ333" s="85"/>
      <c r="DA333" s="85"/>
      <c r="DB333" s="85"/>
      <c r="DC333" s="85"/>
      <c r="DD333" s="85"/>
      <c r="DE333" s="85"/>
      <c r="DF333" s="85"/>
      <c r="DG333" s="85"/>
      <c r="DH333" s="85"/>
      <c r="DI333" s="85"/>
      <c r="DJ333" s="85"/>
      <c r="DK333" s="85"/>
      <c r="DL333" s="85"/>
      <c r="DM333" s="85"/>
      <c r="DN333" s="85"/>
      <c r="DO333" s="85"/>
      <c r="DP333" s="85"/>
      <c r="DQ333" s="85"/>
      <c r="DR333" s="85"/>
      <c r="DS333" s="85"/>
      <c r="DT333" s="85"/>
      <c r="DU333" s="85"/>
      <c r="DV333" s="85"/>
      <c r="DW333" s="85"/>
      <c r="DX333" s="85"/>
      <c r="DY333" s="85"/>
      <c r="DZ333" s="85"/>
      <c r="EA333" s="85"/>
      <c r="EB333" s="85"/>
      <c r="EC333" s="85"/>
      <c r="ED333" s="85"/>
      <c r="EE333" s="85"/>
      <c r="EF333" s="85"/>
      <c r="EG333" s="85"/>
      <c r="EH333" s="85"/>
      <c r="EI333" s="85"/>
      <c r="EJ333" s="85"/>
      <c r="EK333" s="85"/>
      <c r="EL333" s="85"/>
      <c r="EM333" s="85"/>
      <c r="EN333" s="85"/>
      <c r="EO333" s="85"/>
      <c r="EP333" s="85"/>
      <c r="EQ333" s="85"/>
      <c r="ER333" s="85"/>
      <c r="ES333" s="85"/>
      <c r="ET333" s="85"/>
      <c r="EU333" s="85"/>
      <c r="EV333" s="85"/>
      <c r="EW333" s="85"/>
      <c r="EX333" s="85"/>
      <c r="EY333" s="85"/>
      <c r="EZ333" s="85"/>
      <c r="FA333" s="85"/>
      <c r="FB333" s="85"/>
      <c r="FC333" s="85"/>
      <c r="FD333" s="85"/>
      <c r="FE333" s="85"/>
      <c r="FF333" s="85"/>
      <c r="FG333" s="260"/>
      <c r="FH333" s="260"/>
      <c r="FI333" s="260"/>
      <c r="FJ333" s="260"/>
      <c r="FK333" s="260"/>
      <c r="FL333" s="260"/>
      <c r="FM333" s="260"/>
      <c r="FN333" s="260"/>
      <c r="FO333" s="260"/>
      <c r="FP333" s="260"/>
      <c r="FQ333" s="260"/>
      <c r="FR333" s="260"/>
      <c r="FS333" s="260"/>
      <c r="FT333" s="260"/>
      <c r="FU333" s="260"/>
      <c r="FV333" s="260"/>
      <c r="FW333" s="260"/>
      <c r="FX333" s="260"/>
      <c r="FY333" s="260"/>
      <c r="FZ333" s="260"/>
      <c r="GA333" s="260"/>
      <c r="GB333" s="260"/>
      <c r="GC333" s="260"/>
    </row>
    <row r="334" spans="1:185" x14ac:dyDescent="0.3">
      <c r="A334" s="85"/>
      <c r="B334" s="86"/>
      <c r="C334" s="86"/>
      <c r="D334" s="87"/>
      <c r="E334" s="86"/>
      <c r="F334" s="86"/>
      <c r="G334" s="257">
        <f t="shared" si="25"/>
        <v>0</v>
      </c>
      <c r="H334" s="257">
        <f t="shared" si="26"/>
        <v>0</v>
      </c>
      <c r="I334" s="257">
        <f t="shared" si="27"/>
        <v>0</v>
      </c>
      <c r="J334" s="259"/>
      <c r="K334" s="259"/>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O334" s="85"/>
      <c r="CP334" s="85"/>
      <c r="CQ334" s="85"/>
      <c r="CR334" s="85"/>
      <c r="CS334" s="85"/>
      <c r="CT334" s="85"/>
      <c r="CU334" s="85"/>
      <c r="CV334" s="85"/>
      <c r="CW334" s="85"/>
      <c r="CX334" s="85"/>
      <c r="CY334" s="85"/>
      <c r="CZ334" s="85"/>
      <c r="DA334" s="85"/>
      <c r="DB334" s="85"/>
      <c r="DC334" s="85"/>
      <c r="DD334" s="85"/>
      <c r="DE334" s="85"/>
      <c r="DF334" s="85"/>
      <c r="DG334" s="85"/>
      <c r="DH334" s="85"/>
      <c r="DI334" s="85"/>
      <c r="DJ334" s="85"/>
      <c r="DK334" s="85"/>
      <c r="DL334" s="85"/>
      <c r="DM334" s="85"/>
      <c r="DN334" s="85"/>
      <c r="DO334" s="85"/>
      <c r="DP334" s="85"/>
      <c r="DQ334" s="85"/>
      <c r="DR334" s="85"/>
      <c r="DS334" s="85"/>
      <c r="DT334" s="85"/>
      <c r="DU334" s="85"/>
      <c r="DV334" s="85"/>
      <c r="DW334" s="85"/>
      <c r="DX334" s="85"/>
      <c r="DY334" s="85"/>
      <c r="DZ334" s="85"/>
      <c r="EA334" s="85"/>
      <c r="EB334" s="85"/>
      <c r="EC334" s="85"/>
      <c r="ED334" s="85"/>
      <c r="EE334" s="85"/>
      <c r="EF334" s="85"/>
      <c r="EG334" s="85"/>
      <c r="EH334" s="85"/>
      <c r="EI334" s="85"/>
      <c r="EJ334" s="85"/>
      <c r="EK334" s="85"/>
      <c r="EL334" s="85"/>
      <c r="EM334" s="85"/>
      <c r="EN334" s="85"/>
      <c r="EO334" s="85"/>
      <c r="EP334" s="85"/>
      <c r="EQ334" s="85"/>
      <c r="ER334" s="85"/>
      <c r="ES334" s="85"/>
      <c r="ET334" s="85"/>
      <c r="EU334" s="85"/>
      <c r="EV334" s="85"/>
      <c r="EW334" s="85"/>
      <c r="EX334" s="85"/>
      <c r="EY334" s="85"/>
      <c r="EZ334" s="85"/>
      <c r="FA334" s="85"/>
      <c r="FB334" s="85"/>
      <c r="FC334" s="85"/>
      <c r="FD334" s="85"/>
      <c r="FE334" s="85"/>
      <c r="FF334" s="85"/>
      <c r="FG334" s="260"/>
      <c r="FH334" s="260"/>
      <c r="FI334" s="260"/>
      <c r="FJ334" s="260"/>
      <c r="FK334" s="260"/>
      <c r="FL334" s="260"/>
      <c r="FM334" s="260"/>
      <c r="FN334" s="260"/>
      <c r="FO334" s="260"/>
      <c r="FP334" s="260"/>
      <c r="FQ334" s="260"/>
      <c r="FR334" s="260"/>
      <c r="FS334" s="260"/>
      <c r="FT334" s="260"/>
      <c r="FU334" s="260"/>
      <c r="FV334" s="260"/>
      <c r="FW334" s="260"/>
      <c r="FX334" s="260"/>
      <c r="FY334" s="260"/>
      <c r="FZ334" s="260"/>
      <c r="GA334" s="260"/>
      <c r="GB334" s="260"/>
      <c r="GC334" s="260"/>
    </row>
    <row r="335" spans="1:185" x14ac:dyDescent="0.3">
      <c r="A335" s="85"/>
      <c r="B335" s="86"/>
      <c r="C335" s="86"/>
      <c r="D335" s="87"/>
      <c r="E335" s="86"/>
      <c r="F335" s="86"/>
      <c r="G335" s="257">
        <f t="shared" si="25"/>
        <v>0</v>
      </c>
      <c r="H335" s="257">
        <f t="shared" si="26"/>
        <v>0</v>
      </c>
      <c r="I335" s="257">
        <f t="shared" si="27"/>
        <v>0</v>
      </c>
      <c r="J335" s="259"/>
      <c r="K335" s="259"/>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O335" s="85"/>
      <c r="CP335" s="85"/>
      <c r="CQ335" s="85"/>
      <c r="CR335" s="85"/>
      <c r="CS335" s="85"/>
      <c r="CT335" s="85"/>
      <c r="CU335" s="85"/>
      <c r="CV335" s="85"/>
      <c r="CW335" s="85"/>
      <c r="CX335" s="85"/>
      <c r="CY335" s="85"/>
      <c r="CZ335" s="85"/>
      <c r="DA335" s="85"/>
      <c r="DB335" s="85"/>
      <c r="DC335" s="85"/>
      <c r="DD335" s="85"/>
      <c r="DE335" s="85"/>
      <c r="DF335" s="85"/>
      <c r="DG335" s="85"/>
      <c r="DH335" s="85"/>
      <c r="DI335" s="85"/>
      <c r="DJ335" s="85"/>
      <c r="DK335" s="85"/>
      <c r="DL335" s="85"/>
      <c r="DM335" s="85"/>
      <c r="DN335" s="85"/>
      <c r="DO335" s="85"/>
      <c r="DP335" s="85"/>
      <c r="DQ335" s="85"/>
      <c r="DR335" s="85"/>
      <c r="DS335" s="85"/>
      <c r="DT335" s="85"/>
      <c r="DU335" s="85"/>
      <c r="DV335" s="85"/>
      <c r="DW335" s="85"/>
      <c r="DX335" s="85"/>
      <c r="DY335" s="85"/>
      <c r="DZ335" s="85"/>
      <c r="EA335" s="85"/>
      <c r="EB335" s="85"/>
      <c r="EC335" s="85"/>
      <c r="ED335" s="85"/>
      <c r="EE335" s="85"/>
      <c r="EF335" s="85"/>
      <c r="EG335" s="85"/>
      <c r="EH335" s="85"/>
      <c r="EI335" s="85"/>
      <c r="EJ335" s="85"/>
      <c r="EK335" s="85"/>
      <c r="EL335" s="85"/>
      <c r="EM335" s="85"/>
      <c r="EN335" s="85"/>
      <c r="EO335" s="85"/>
      <c r="EP335" s="85"/>
      <c r="EQ335" s="85"/>
      <c r="ER335" s="85"/>
      <c r="ES335" s="85"/>
      <c r="ET335" s="85"/>
      <c r="EU335" s="85"/>
      <c r="EV335" s="85"/>
      <c r="EW335" s="85"/>
      <c r="EX335" s="85"/>
      <c r="EY335" s="85"/>
      <c r="EZ335" s="85"/>
      <c r="FA335" s="85"/>
      <c r="FB335" s="85"/>
      <c r="FC335" s="85"/>
      <c r="FD335" s="85"/>
      <c r="FE335" s="85"/>
      <c r="FF335" s="85"/>
      <c r="FG335" s="260"/>
      <c r="FH335" s="260"/>
      <c r="FI335" s="260"/>
      <c r="FJ335" s="260"/>
      <c r="FK335" s="260"/>
      <c r="FL335" s="260"/>
      <c r="FM335" s="260"/>
      <c r="FN335" s="260"/>
      <c r="FO335" s="260"/>
      <c r="FP335" s="260"/>
      <c r="FQ335" s="260"/>
      <c r="FR335" s="260"/>
      <c r="FS335" s="260"/>
      <c r="FT335" s="260"/>
      <c r="FU335" s="260"/>
      <c r="FV335" s="260"/>
      <c r="FW335" s="260"/>
      <c r="FX335" s="260"/>
      <c r="FY335" s="260"/>
      <c r="FZ335" s="260"/>
      <c r="GA335" s="260"/>
      <c r="GB335" s="260"/>
      <c r="GC335" s="260"/>
    </row>
    <row r="336" spans="1:185" x14ac:dyDescent="0.3">
      <c r="A336" s="85"/>
      <c r="B336" s="86"/>
      <c r="C336" s="86"/>
      <c r="D336" s="87"/>
      <c r="E336" s="86"/>
      <c r="F336" s="86"/>
      <c r="G336" s="257">
        <f t="shared" si="25"/>
        <v>0</v>
      </c>
      <c r="H336" s="257">
        <f t="shared" si="26"/>
        <v>0</v>
      </c>
      <c r="I336" s="257">
        <f t="shared" si="27"/>
        <v>0</v>
      </c>
      <c r="J336" s="259"/>
      <c r="K336" s="259"/>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O336" s="85"/>
      <c r="CP336" s="85"/>
      <c r="CQ336" s="85"/>
      <c r="CR336" s="85"/>
      <c r="CS336" s="85"/>
      <c r="CT336" s="85"/>
      <c r="CU336" s="85"/>
      <c r="CV336" s="85"/>
      <c r="CW336" s="85"/>
      <c r="CX336" s="85"/>
      <c r="CY336" s="85"/>
      <c r="CZ336" s="85"/>
      <c r="DA336" s="85"/>
      <c r="DB336" s="85"/>
      <c r="DC336" s="85"/>
      <c r="DD336" s="85"/>
      <c r="DE336" s="85"/>
      <c r="DF336" s="85"/>
      <c r="DG336" s="85"/>
      <c r="DH336" s="85"/>
      <c r="DI336" s="85"/>
      <c r="DJ336" s="85"/>
      <c r="DK336" s="85"/>
      <c r="DL336" s="85"/>
      <c r="DM336" s="85"/>
      <c r="DN336" s="85"/>
      <c r="DO336" s="85"/>
      <c r="DP336" s="85"/>
      <c r="DQ336" s="85"/>
      <c r="DR336" s="85"/>
      <c r="DS336" s="85"/>
      <c r="DT336" s="85"/>
      <c r="DU336" s="85"/>
      <c r="DV336" s="85"/>
      <c r="DW336" s="85"/>
      <c r="DX336" s="85"/>
      <c r="DY336" s="85"/>
      <c r="DZ336" s="85"/>
      <c r="EA336" s="85"/>
      <c r="EB336" s="85"/>
      <c r="EC336" s="85"/>
      <c r="ED336" s="85"/>
      <c r="EE336" s="85"/>
      <c r="EF336" s="85"/>
      <c r="EG336" s="85"/>
      <c r="EH336" s="85"/>
      <c r="EI336" s="85"/>
      <c r="EJ336" s="85"/>
      <c r="EK336" s="85"/>
      <c r="EL336" s="85"/>
      <c r="EM336" s="85"/>
      <c r="EN336" s="85"/>
      <c r="EO336" s="85"/>
      <c r="EP336" s="85"/>
      <c r="EQ336" s="85"/>
      <c r="ER336" s="85"/>
      <c r="ES336" s="85"/>
      <c r="ET336" s="85"/>
      <c r="EU336" s="85"/>
      <c r="EV336" s="85"/>
      <c r="EW336" s="85"/>
      <c r="EX336" s="85"/>
      <c r="EY336" s="85"/>
      <c r="EZ336" s="85"/>
      <c r="FA336" s="85"/>
      <c r="FB336" s="85"/>
      <c r="FC336" s="85"/>
      <c r="FD336" s="85"/>
      <c r="FE336" s="85"/>
      <c r="FF336" s="85"/>
      <c r="FG336" s="260"/>
      <c r="FH336" s="260"/>
      <c r="FI336" s="260"/>
      <c r="FJ336" s="260"/>
      <c r="FK336" s="260"/>
      <c r="FL336" s="260"/>
      <c r="FM336" s="260"/>
      <c r="FN336" s="260"/>
      <c r="FO336" s="260"/>
      <c r="FP336" s="260"/>
      <c r="FQ336" s="260"/>
      <c r="FR336" s="260"/>
      <c r="FS336" s="260"/>
      <c r="FT336" s="260"/>
      <c r="FU336" s="260"/>
      <c r="FV336" s="260"/>
      <c r="FW336" s="260"/>
      <c r="FX336" s="260"/>
      <c r="FY336" s="260"/>
      <c r="FZ336" s="260"/>
      <c r="GA336" s="260"/>
      <c r="GB336" s="260"/>
      <c r="GC336" s="260"/>
    </row>
    <row r="337" spans="1:185" x14ac:dyDescent="0.3">
      <c r="A337" s="85"/>
      <c r="B337" s="86"/>
      <c r="C337" s="86"/>
      <c r="D337" s="87"/>
      <c r="E337" s="86"/>
      <c r="F337" s="86"/>
      <c r="G337" s="257">
        <f t="shared" si="25"/>
        <v>0</v>
      </c>
      <c r="H337" s="257">
        <f t="shared" si="26"/>
        <v>0</v>
      </c>
      <c r="I337" s="257">
        <f t="shared" si="27"/>
        <v>0</v>
      </c>
      <c r="J337" s="259"/>
      <c r="K337" s="259"/>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c r="CX337" s="85"/>
      <c r="CY337" s="85"/>
      <c r="CZ337" s="85"/>
      <c r="DA337" s="85"/>
      <c r="DB337" s="85"/>
      <c r="DC337" s="85"/>
      <c r="DD337" s="85"/>
      <c r="DE337" s="85"/>
      <c r="DF337" s="85"/>
      <c r="DG337" s="85"/>
      <c r="DH337" s="85"/>
      <c r="DI337" s="85"/>
      <c r="DJ337" s="85"/>
      <c r="DK337" s="85"/>
      <c r="DL337" s="85"/>
      <c r="DM337" s="85"/>
      <c r="DN337" s="85"/>
      <c r="DO337" s="85"/>
      <c r="DP337" s="85"/>
      <c r="DQ337" s="85"/>
      <c r="DR337" s="85"/>
      <c r="DS337" s="85"/>
      <c r="DT337" s="85"/>
      <c r="DU337" s="85"/>
      <c r="DV337" s="85"/>
      <c r="DW337" s="85"/>
      <c r="DX337" s="85"/>
      <c r="DY337" s="85"/>
      <c r="DZ337" s="85"/>
      <c r="EA337" s="85"/>
      <c r="EB337" s="85"/>
      <c r="EC337" s="85"/>
      <c r="ED337" s="85"/>
      <c r="EE337" s="85"/>
      <c r="EF337" s="85"/>
      <c r="EG337" s="85"/>
      <c r="EH337" s="85"/>
      <c r="EI337" s="85"/>
      <c r="EJ337" s="85"/>
      <c r="EK337" s="85"/>
      <c r="EL337" s="85"/>
      <c r="EM337" s="85"/>
      <c r="EN337" s="85"/>
      <c r="EO337" s="85"/>
      <c r="EP337" s="85"/>
      <c r="EQ337" s="85"/>
      <c r="ER337" s="85"/>
      <c r="ES337" s="85"/>
      <c r="ET337" s="85"/>
      <c r="EU337" s="85"/>
      <c r="EV337" s="85"/>
      <c r="EW337" s="85"/>
      <c r="EX337" s="85"/>
      <c r="EY337" s="85"/>
      <c r="EZ337" s="85"/>
      <c r="FA337" s="85"/>
      <c r="FB337" s="85"/>
      <c r="FC337" s="85"/>
      <c r="FD337" s="85"/>
      <c r="FE337" s="85"/>
      <c r="FF337" s="85"/>
      <c r="FG337" s="260"/>
      <c r="FH337" s="260"/>
      <c r="FI337" s="260"/>
      <c r="FJ337" s="260"/>
      <c r="FK337" s="260"/>
      <c r="FL337" s="260"/>
      <c r="FM337" s="260"/>
      <c r="FN337" s="260"/>
      <c r="FO337" s="260"/>
      <c r="FP337" s="260"/>
      <c r="FQ337" s="260"/>
      <c r="FR337" s="260"/>
      <c r="FS337" s="260"/>
      <c r="FT337" s="260"/>
      <c r="FU337" s="260"/>
      <c r="FV337" s="260"/>
      <c r="FW337" s="260"/>
      <c r="FX337" s="260"/>
      <c r="FY337" s="260"/>
      <c r="FZ337" s="260"/>
      <c r="GA337" s="260"/>
      <c r="GB337" s="260"/>
      <c r="GC337" s="260"/>
    </row>
    <row r="338" spans="1:185" x14ac:dyDescent="0.3">
      <c r="A338" s="85"/>
      <c r="B338" s="86"/>
      <c r="C338" s="86"/>
      <c r="D338" s="87"/>
      <c r="E338" s="86"/>
      <c r="F338" s="86"/>
      <c r="G338" s="257">
        <f t="shared" si="25"/>
        <v>0</v>
      </c>
      <c r="H338" s="257">
        <f t="shared" si="26"/>
        <v>0</v>
      </c>
      <c r="I338" s="257">
        <f t="shared" si="27"/>
        <v>0</v>
      </c>
      <c r="J338" s="259"/>
      <c r="K338" s="259"/>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O338" s="85"/>
      <c r="CP338" s="85"/>
      <c r="CQ338" s="85"/>
      <c r="CR338" s="85"/>
      <c r="CS338" s="85"/>
      <c r="CT338" s="85"/>
      <c r="CU338" s="85"/>
      <c r="CV338" s="85"/>
      <c r="CW338" s="85"/>
      <c r="CX338" s="85"/>
      <c r="CY338" s="85"/>
      <c r="CZ338" s="85"/>
      <c r="DA338" s="85"/>
      <c r="DB338" s="85"/>
      <c r="DC338" s="85"/>
      <c r="DD338" s="85"/>
      <c r="DE338" s="85"/>
      <c r="DF338" s="85"/>
      <c r="DG338" s="85"/>
      <c r="DH338" s="85"/>
      <c r="DI338" s="85"/>
      <c r="DJ338" s="85"/>
      <c r="DK338" s="85"/>
      <c r="DL338" s="85"/>
      <c r="DM338" s="85"/>
      <c r="DN338" s="85"/>
      <c r="DO338" s="85"/>
      <c r="DP338" s="85"/>
      <c r="DQ338" s="85"/>
      <c r="DR338" s="85"/>
      <c r="DS338" s="85"/>
      <c r="DT338" s="85"/>
      <c r="DU338" s="85"/>
      <c r="DV338" s="85"/>
      <c r="DW338" s="85"/>
      <c r="DX338" s="85"/>
      <c r="DY338" s="85"/>
      <c r="DZ338" s="85"/>
      <c r="EA338" s="85"/>
      <c r="EB338" s="85"/>
      <c r="EC338" s="85"/>
      <c r="ED338" s="85"/>
      <c r="EE338" s="85"/>
      <c r="EF338" s="85"/>
      <c r="EG338" s="85"/>
      <c r="EH338" s="85"/>
      <c r="EI338" s="85"/>
      <c r="EJ338" s="85"/>
      <c r="EK338" s="85"/>
      <c r="EL338" s="85"/>
      <c r="EM338" s="85"/>
      <c r="EN338" s="85"/>
      <c r="EO338" s="85"/>
      <c r="EP338" s="85"/>
      <c r="EQ338" s="85"/>
      <c r="ER338" s="85"/>
      <c r="ES338" s="85"/>
      <c r="ET338" s="85"/>
      <c r="EU338" s="85"/>
      <c r="EV338" s="85"/>
      <c r="EW338" s="85"/>
      <c r="EX338" s="85"/>
      <c r="EY338" s="85"/>
      <c r="EZ338" s="85"/>
      <c r="FA338" s="85"/>
      <c r="FB338" s="85"/>
      <c r="FC338" s="85"/>
      <c r="FD338" s="85"/>
      <c r="FE338" s="85"/>
      <c r="FF338" s="85"/>
      <c r="FG338" s="260"/>
      <c r="FH338" s="260"/>
      <c r="FI338" s="260"/>
      <c r="FJ338" s="260"/>
      <c r="FK338" s="260"/>
      <c r="FL338" s="260"/>
      <c r="FM338" s="260"/>
      <c r="FN338" s="260"/>
      <c r="FO338" s="260"/>
      <c r="FP338" s="260"/>
      <c r="FQ338" s="260"/>
      <c r="FR338" s="260"/>
      <c r="FS338" s="260"/>
      <c r="FT338" s="260"/>
      <c r="FU338" s="260"/>
      <c r="FV338" s="260"/>
      <c r="FW338" s="260"/>
      <c r="FX338" s="260"/>
      <c r="FY338" s="260"/>
      <c r="FZ338" s="260"/>
      <c r="GA338" s="260"/>
      <c r="GB338" s="260"/>
      <c r="GC338" s="260"/>
    </row>
    <row r="339" spans="1:185" x14ac:dyDescent="0.3">
      <c r="A339" s="85"/>
      <c r="B339" s="86"/>
      <c r="C339" s="86"/>
      <c r="D339" s="87"/>
      <c r="E339" s="86"/>
      <c r="F339" s="86"/>
      <c r="G339" s="257">
        <f t="shared" si="25"/>
        <v>0</v>
      </c>
      <c r="H339" s="257">
        <f t="shared" si="26"/>
        <v>0</v>
      </c>
      <c r="I339" s="257">
        <f t="shared" si="27"/>
        <v>0</v>
      </c>
      <c r="J339" s="259"/>
      <c r="K339" s="259"/>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c r="CQ339" s="85"/>
      <c r="CR339" s="85"/>
      <c r="CS339" s="85"/>
      <c r="CT339" s="85"/>
      <c r="CU339" s="85"/>
      <c r="CV339" s="85"/>
      <c r="CW339" s="85"/>
      <c r="CX339" s="85"/>
      <c r="CY339" s="85"/>
      <c r="CZ339" s="85"/>
      <c r="DA339" s="85"/>
      <c r="DB339" s="85"/>
      <c r="DC339" s="85"/>
      <c r="DD339" s="85"/>
      <c r="DE339" s="85"/>
      <c r="DF339" s="85"/>
      <c r="DG339" s="85"/>
      <c r="DH339" s="85"/>
      <c r="DI339" s="85"/>
      <c r="DJ339" s="85"/>
      <c r="DK339" s="85"/>
      <c r="DL339" s="85"/>
      <c r="DM339" s="85"/>
      <c r="DN339" s="85"/>
      <c r="DO339" s="85"/>
      <c r="DP339" s="85"/>
      <c r="DQ339" s="85"/>
      <c r="DR339" s="85"/>
      <c r="DS339" s="85"/>
      <c r="DT339" s="85"/>
      <c r="DU339" s="85"/>
      <c r="DV339" s="85"/>
      <c r="DW339" s="85"/>
      <c r="DX339" s="85"/>
      <c r="DY339" s="85"/>
      <c r="DZ339" s="85"/>
      <c r="EA339" s="85"/>
      <c r="EB339" s="85"/>
      <c r="EC339" s="85"/>
      <c r="ED339" s="85"/>
      <c r="EE339" s="85"/>
      <c r="EF339" s="85"/>
      <c r="EG339" s="85"/>
      <c r="EH339" s="85"/>
      <c r="EI339" s="85"/>
      <c r="EJ339" s="85"/>
      <c r="EK339" s="85"/>
      <c r="EL339" s="85"/>
      <c r="EM339" s="85"/>
      <c r="EN339" s="85"/>
      <c r="EO339" s="85"/>
      <c r="EP339" s="85"/>
      <c r="EQ339" s="85"/>
      <c r="ER339" s="85"/>
      <c r="ES339" s="85"/>
      <c r="ET339" s="85"/>
      <c r="EU339" s="85"/>
      <c r="EV339" s="85"/>
      <c r="EW339" s="85"/>
      <c r="EX339" s="85"/>
      <c r="EY339" s="85"/>
      <c r="EZ339" s="85"/>
      <c r="FA339" s="85"/>
      <c r="FB339" s="85"/>
      <c r="FC339" s="85"/>
      <c r="FD339" s="85"/>
      <c r="FE339" s="85"/>
      <c r="FF339" s="85"/>
      <c r="FG339" s="260"/>
      <c r="FH339" s="260"/>
      <c r="FI339" s="260"/>
      <c r="FJ339" s="260"/>
      <c r="FK339" s="260"/>
      <c r="FL339" s="260"/>
      <c r="FM339" s="260"/>
      <c r="FN339" s="260"/>
      <c r="FO339" s="260"/>
      <c r="FP339" s="260"/>
      <c r="FQ339" s="260"/>
      <c r="FR339" s="260"/>
      <c r="FS339" s="260"/>
      <c r="FT339" s="260"/>
      <c r="FU339" s="260"/>
      <c r="FV339" s="260"/>
      <c r="FW339" s="260"/>
      <c r="FX339" s="260"/>
      <c r="FY339" s="260"/>
      <c r="FZ339" s="260"/>
      <c r="GA339" s="260"/>
      <c r="GB339" s="260"/>
      <c r="GC339" s="260"/>
    </row>
    <row r="340" spans="1:185" x14ac:dyDescent="0.3">
      <c r="A340" s="85"/>
      <c r="B340" s="86"/>
      <c r="C340" s="86"/>
      <c r="D340" s="87"/>
      <c r="E340" s="86"/>
      <c r="F340" s="86"/>
      <c r="G340" s="257">
        <f t="shared" si="25"/>
        <v>0</v>
      </c>
      <c r="H340" s="257">
        <f t="shared" si="26"/>
        <v>0</v>
      </c>
      <c r="I340" s="257">
        <f t="shared" si="27"/>
        <v>0</v>
      </c>
      <c r="J340" s="259"/>
      <c r="K340" s="259"/>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O340" s="85"/>
      <c r="CP340" s="85"/>
      <c r="CQ340" s="85"/>
      <c r="CR340" s="85"/>
      <c r="CS340" s="85"/>
      <c r="CT340" s="85"/>
      <c r="CU340" s="85"/>
      <c r="CV340" s="85"/>
      <c r="CW340" s="85"/>
      <c r="CX340" s="85"/>
      <c r="CY340" s="85"/>
      <c r="CZ340" s="85"/>
      <c r="DA340" s="85"/>
      <c r="DB340" s="85"/>
      <c r="DC340" s="85"/>
      <c r="DD340" s="85"/>
      <c r="DE340" s="85"/>
      <c r="DF340" s="85"/>
      <c r="DG340" s="85"/>
      <c r="DH340" s="85"/>
      <c r="DI340" s="85"/>
      <c r="DJ340" s="85"/>
      <c r="DK340" s="85"/>
      <c r="DL340" s="85"/>
      <c r="DM340" s="85"/>
      <c r="DN340" s="85"/>
      <c r="DO340" s="85"/>
      <c r="DP340" s="85"/>
      <c r="DQ340" s="85"/>
      <c r="DR340" s="85"/>
      <c r="DS340" s="85"/>
      <c r="DT340" s="85"/>
      <c r="DU340" s="85"/>
      <c r="DV340" s="85"/>
      <c r="DW340" s="85"/>
      <c r="DX340" s="85"/>
      <c r="DY340" s="85"/>
      <c r="DZ340" s="85"/>
      <c r="EA340" s="85"/>
      <c r="EB340" s="85"/>
      <c r="EC340" s="85"/>
      <c r="ED340" s="85"/>
      <c r="EE340" s="85"/>
      <c r="EF340" s="85"/>
      <c r="EG340" s="85"/>
      <c r="EH340" s="85"/>
      <c r="EI340" s="85"/>
      <c r="EJ340" s="85"/>
      <c r="EK340" s="85"/>
      <c r="EL340" s="85"/>
      <c r="EM340" s="85"/>
      <c r="EN340" s="85"/>
      <c r="EO340" s="85"/>
      <c r="EP340" s="85"/>
      <c r="EQ340" s="85"/>
      <c r="ER340" s="85"/>
      <c r="ES340" s="85"/>
      <c r="ET340" s="85"/>
      <c r="EU340" s="85"/>
      <c r="EV340" s="85"/>
      <c r="EW340" s="85"/>
      <c r="EX340" s="85"/>
      <c r="EY340" s="85"/>
      <c r="EZ340" s="85"/>
      <c r="FA340" s="85"/>
      <c r="FB340" s="85"/>
      <c r="FC340" s="85"/>
      <c r="FD340" s="85"/>
      <c r="FE340" s="85"/>
      <c r="FF340" s="85"/>
      <c r="FG340" s="260"/>
      <c r="FH340" s="260"/>
      <c r="FI340" s="260"/>
      <c r="FJ340" s="260"/>
      <c r="FK340" s="260"/>
      <c r="FL340" s="260"/>
      <c r="FM340" s="260"/>
      <c r="FN340" s="260"/>
      <c r="FO340" s="260"/>
      <c r="FP340" s="260"/>
      <c r="FQ340" s="260"/>
      <c r="FR340" s="260"/>
      <c r="FS340" s="260"/>
      <c r="FT340" s="260"/>
      <c r="FU340" s="260"/>
      <c r="FV340" s="260"/>
      <c r="FW340" s="260"/>
      <c r="FX340" s="260"/>
      <c r="FY340" s="260"/>
      <c r="FZ340" s="260"/>
      <c r="GA340" s="260"/>
      <c r="GB340" s="260"/>
      <c r="GC340" s="260"/>
    </row>
    <row r="341" spans="1:185" x14ac:dyDescent="0.3">
      <c r="A341" s="85"/>
      <c r="B341" s="86"/>
      <c r="C341" s="86"/>
      <c r="D341" s="87"/>
      <c r="E341" s="86"/>
      <c r="F341" s="86"/>
      <c r="G341" s="257">
        <f t="shared" si="25"/>
        <v>0</v>
      </c>
      <c r="H341" s="257">
        <f t="shared" si="26"/>
        <v>0</v>
      </c>
      <c r="I341" s="257">
        <f t="shared" si="27"/>
        <v>0</v>
      </c>
      <c r="J341" s="259"/>
      <c r="K341" s="259"/>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O341" s="85"/>
      <c r="CP341" s="85"/>
      <c r="CQ341" s="85"/>
      <c r="CR341" s="85"/>
      <c r="CS341" s="85"/>
      <c r="CT341" s="85"/>
      <c r="CU341" s="85"/>
      <c r="CV341" s="85"/>
      <c r="CW341" s="85"/>
      <c r="CX341" s="85"/>
      <c r="CY341" s="85"/>
      <c r="CZ341" s="85"/>
      <c r="DA341" s="85"/>
      <c r="DB341" s="85"/>
      <c r="DC341" s="85"/>
      <c r="DD341" s="85"/>
      <c r="DE341" s="85"/>
      <c r="DF341" s="85"/>
      <c r="DG341" s="85"/>
      <c r="DH341" s="85"/>
      <c r="DI341" s="85"/>
      <c r="DJ341" s="85"/>
      <c r="DK341" s="85"/>
      <c r="DL341" s="85"/>
      <c r="DM341" s="85"/>
      <c r="DN341" s="85"/>
      <c r="DO341" s="85"/>
      <c r="DP341" s="85"/>
      <c r="DQ341" s="85"/>
      <c r="DR341" s="85"/>
      <c r="DS341" s="85"/>
      <c r="DT341" s="85"/>
      <c r="DU341" s="85"/>
      <c r="DV341" s="85"/>
      <c r="DW341" s="85"/>
      <c r="DX341" s="85"/>
      <c r="DY341" s="85"/>
      <c r="DZ341" s="85"/>
      <c r="EA341" s="85"/>
      <c r="EB341" s="85"/>
      <c r="EC341" s="85"/>
      <c r="ED341" s="85"/>
      <c r="EE341" s="85"/>
      <c r="EF341" s="85"/>
      <c r="EG341" s="85"/>
      <c r="EH341" s="85"/>
      <c r="EI341" s="85"/>
      <c r="EJ341" s="85"/>
      <c r="EK341" s="85"/>
      <c r="EL341" s="85"/>
      <c r="EM341" s="85"/>
      <c r="EN341" s="85"/>
      <c r="EO341" s="85"/>
      <c r="EP341" s="85"/>
      <c r="EQ341" s="85"/>
      <c r="ER341" s="85"/>
      <c r="ES341" s="85"/>
      <c r="ET341" s="85"/>
      <c r="EU341" s="85"/>
      <c r="EV341" s="85"/>
      <c r="EW341" s="85"/>
      <c r="EX341" s="85"/>
      <c r="EY341" s="85"/>
      <c r="EZ341" s="85"/>
      <c r="FA341" s="85"/>
      <c r="FB341" s="85"/>
      <c r="FC341" s="85"/>
      <c r="FD341" s="85"/>
      <c r="FE341" s="85"/>
      <c r="FF341" s="85"/>
      <c r="FG341" s="260"/>
      <c r="FH341" s="260"/>
      <c r="FI341" s="260"/>
      <c r="FJ341" s="260"/>
      <c r="FK341" s="260"/>
      <c r="FL341" s="260"/>
      <c r="FM341" s="260"/>
      <c r="FN341" s="260"/>
      <c r="FO341" s="260"/>
      <c r="FP341" s="260"/>
      <c r="FQ341" s="260"/>
      <c r="FR341" s="260"/>
      <c r="FS341" s="260"/>
      <c r="FT341" s="260"/>
      <c r="FU341" s="260"/>
      <c r="FV341" s="260"/>
      <c r="FW341" s="260"/>
      <c r="FX341" s="260"/>
      <c r="FY341" s="260"/>
      <c r="FZ341" s="260"/>
      <c r="GA341" s="260"/>
      <c r="GB341" s="260"/>
      <c r="GC341" s="260"/>
    </row>
    <row r="342" spans="1:185" x14ac:dyDescent="0.3">
      <c r="A342" s="85"/>
      <c r="B342" s="86"/>
      <c r="C342" s="86"/>
      <c r="D342" s="87"/>
      <c r="E342" s="86"/>
      <c r="F342" s="86"/>
      <c r="G342" s="257">
        <f t="shared" si="25"/>
        <v>0</v>
      </c>
      <c r="H342" s="257">
        <f t="shared" si="26"/>
        <v>0</v>
      </c>
      <c r="I342" s="257">
        <f t="shared" si="27"/>
        <v>0</v>
      </c>
      <c r="J342" s="259"/>
      <c r="K342" s="259"/>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5"/>
      <c r="DF342" s="85"/>
      <c r="DG342" s="85"/>
      <c r="DH342" s="85"/>
      <c r="DI342" s="85"/>
      <c r="DJ342" s="85"/>
      <c r="DK342" s="85"/>
      <c r="DL342" s="85"/>
      <c r="DM342" s="85"/>
      <c r="DN342" s="85"/>
      <c r="DO342" s="85"/>
      <c r="DP342" s="85"/>
      <c r="DQ342" s="85"/>
      <c r="DR342" s="85"/>
      <c r="DS342" s="85"/>
      <c r="DT342" s="85"/>
      <c r="DU342" s="85"/>
      <c r="DV342" s="85"/>
      <c r="DW342" s="85"/>
      <c r="DX342" s="85"/>
      <c r="DY342" s="85"/>
      <c r="DZ342" s="85"/>
      <c r="EA342" s="85"/>
      <c r="EB342" s="85"/>
      <c r="EC342" s="85"/>
      <c r="ED342" s="85"/>
      <c r="EE342" s="85"/>
      <c r="EF342" s="85"/>
      <c r="EG342" s="85"/>
      <c r="EH342" s="85"/>
      <c r="EI342" s="85"/>
      <c r="EJ342" s="85"/>
      <c r="EK342" s="85"/>
      <c r="EL342" s="85"/>
      <c r="EM342" s="85"/>
      <c r="EN342" s="85"/>
      <c r="EO342" s="85"/>
      <c r="EP342" s="85"/>
      <c r="EQ342" s="85"/>
      <c r="ER342" s="85"/>
      <c r="ES342" s="85"/>
      <c r="ET342" s="85"/>
      <c r="EU342" s="85"/>
      <c r="EV342" s="85"/>
      <c r="EW342" s="85"/>
      <c r="EX342" s="85"/>
      <c r="EY342" s="85"/>
      <c r="EZ342" s="85"/>
      <c r="FA342" s="85"/>
      <c r="FB342" s="85"/>
      <c r="FC342" s="85"/>
      <c r="FD342" s="85"/>
      <c r="FE342" s="85"/>
      <c r="FF342" s="85"/>
      <c r="FG342" s="260"/>
      <c r="FH342" s="260"/>
      <c r="FI342" s="260"/>
      <c r="FJ342" s="260"/>
      <c r="FK342" s="260"/>
      <c r="FL342" s="260"/>
      <c r="FM342" s="260"/>
      <c r="FN342" s="260"/>
      <c r="FO342" s="260"/>
      <c r="FP342" s="260"/>
      <c r="FQ342" s="260"/>
      <c r="FR342" s="260"/>
      <c r="FS342" s="260"/>
      <c r="FT342" s="260"/>
      <c r="FU342" s="260"/>
      <c r="FV342" s="260"/>
      <c r="FW342" s="260"/>
      <c r="FX342" s="260"/>
      <c r="FY342" s="260"/>
      <c r="FZ342" s="260"/>
      <c r="GA342" s="260"/>
      <c r="GB342" s="260"/>
      <c r="GC342" s="260"/>
    </row>
    <row r="343" spans="1:185" x14ac:dyDescent="0.3">
      <c r="A343" s="85"/>
      <c r="B343" s="86"/>
      <c r="C343" s="86"/>
      <c r="D343" s="87"/>
      <c r="E343" s="86"/>
      <c r="F343" s="86"/>
      <c r="G343" s="257">
        <f t="shared" si="25"/>
        <v>0</v>
      </c>
      <c r="H343" s="257">
        <f t="shared" si="26"/>
        <v>0</v>
      </c>
      <c r="I343" s="257">
        <f t="shared" si="27"/>
        <v>0</v>
      </c>
      <c r="J343" s="259"/>
      <c r="K343" s="259"/>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O343" s="85"/>
      <c r="CP343" s="85"/>
      <c r="CQ343" s="85"/>
      <c r="CR343" s="85"/>
      <c r="CS343" s="85"/>
      <c r="CT343" s="85"/>
      <c r="CU343" s="85"/>
      <c r="CV343" s="85"/>
      <c r="CW343" s="85"/>
      <c r="CX343" s="85"/>
      <c r="CY343" s="85"/>
      <c r="CZ343" s="85"/>
      <c r="DA343" s="85"/>
      <c r="DB343" s="85"/>
      <c r="DC343" s="85"/>
      <c r="DD343" s="85"/>
      <c r="DE343" s="85"/>
      <c r="DF343" s="85"/>
      <c r="DG343" s="85"/>
      <c r="DH343" s="85"/>
      <c r="DI343" s="85"/>
      <c r="DJ343" s="85"/>
      <c r="DK343" s="85"/>
      <c r="DL343" s="85"/>
      <c r="DM343" s="85"/>
      <c r="DN343" s="85"/>
      <c r="DO343" s="85"/>
      <c r="DP343" s="85"/>
      <c r="DQ343" s="85"/>
      <c r="DR343" s="85"/>
      <c r="DS343" s="85"/>
      <c r="DT343" s="85"/>
      <c r="DU343" s="85"/>
      <c r="DV343" s="85"/>
      <c r="DW343" s="85"/>
      <c r="DX343" s="85"/>
      <c r="DY343" s="85"/>
      <c r="DZ343" s="85"/>
      <c r="EA343" s="85"/>
      <c r="EB343" s="85"/>
      <c r="EC343" s="85"/>
      <c r="ED343" s="85"/>
      <c r="EE343" s="85"/>
      <c r="EF343" s="85"/>
      <c r="EG343" s="85"/>
      <c r="EH343" s="85"/>
      <c r="EI343" s="85"/>
      <c r="EJ343" s="85"/>
      <c r="EK343" s="85"/>
      <c r="EL343" s="85"/>
      <c r="EM343" s="85"/>
      <c r="EN343" s="85"/>
      <c r="EO343" s="85"/>
      <c r="EP343" s="85"/>
      <c r="EQ343" s="85"/>
      <c r="ER343" s="85"/>
      <c r="ES343" s="85"/>
      <c r="ET343" s="85"/>
      <c r="EU343" s="85"/>
      <c r="EV343" s="85"/>
      <c r="EW343" s="85"/>
      <c r="EX343" s="85"/>
      <c r="EY343" s="85"/>
      <c r="EZ343" s="85"/>
      <c r="FA343" s="85"/>
      <c r="FB343" s="85"/>
      <c r="FC343" s="85"/>
      <c r="FD343" s="85"/>
      <c r="FE343" s="85"/>
      <c r="FF343" s="85"/>
      <c r="FG343" s="260"/>
      <c r="FH343" s="260"/>
      <c r="FI343" s="260"/>
      <c r="FJ343" s="260"/>
      <c r="FK343" s="260"/>
      <c r="FL343" s="260"/>
      <c r="FM343" s="260"/>
      <c r="FN343" s="260"/>
      <c r="FO343" s="260"/>
      <c r="FP343" s="260"/>
      <c r="FQ343" s="260"/>
      <c r="FR343" s="260"/>
      <c r="FS343" s="260"/>
      <c r="FT343" s="260"/>
      <c r="FU343" s="260"/>
      <c r="FV343" s="260"/>
      <c r="FW343" s="260"/>
      <c r="FX343" s="260"/>
      <c r="FY343" s="260"/>
      <c r="FZ343" s="260"/>
      <c r="GA343" s="260"/>
      <c r="GB343" s="260"/>
      <c r="GC343" s="260"/>
    </row>
    <row r="344" spans="1:185" x14ac:dyDescent="0.3">
      <c r="A344" s="85"/>
      <c r="B344" s="86"/>
      <c r="C344" s="86"/>
      <c r="D344" s="87"/>
      <c r="E344" s="86"/>
      <c r="F344" s="86"/>
      <c r="G344" s="257">
        <f t="shared" si="25"/>
        <v>0</v>
      </c>
      <c r="H344" s="257">
        <f t="shared" si="26"/>
        <v>0</v>
      </c>
      <c r="I344" s="257">
        <f t="shared" si="27"/>
        <v>0</v>
      </c>
      <c r="J344" s="259"/>
      <c r="K344" s="259"/>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5"/>
      <c r="DF344" s="85"/>
      <c r="DG344" s="85"/>
      <c r="DH344" s="85"/>
      <c r="DI344" s="85"/>
      <c r="DJ344" s="85"/>
      <c r="DK344" s="85"/>
      <c r="DL344" s="85"/>
      <c r="DM344" s="85"/>
      <c r="DN344" s="85"/>
      <c r="DO344" s="85"/>
      <c r="DP344" s="85"/>
      <c r="DQ344" s="85"/>
      <c r="DR344" s="85"/>
      <c r="DS344" s="85"/>
      <c r="DT344" s="85"/>
      <c r="DU344" s="85"/>
      <c r="DV344" s="85"/>
      <c r="DW344" s="85"/>
      <c r="DX344" s="85"/>
      <c r="DY344" s="85"/>
      <c r="DZ344" s="85"/>
      <c r="EA344" s="85"/>
      <c r="EB344" s="85"/>
      <c r="EC344" s="85"/>
      <c r="ED344" s="85"/>
      <c r="EE344" s="85"/>
      <c r="EF344" s="85"/>
      <c r="EG344" s="85"/>
      <c r="EH344" s="85"/>
      <c r="EI344" s="85"/>
      <c r="EJ344" s="85"/>
      <c r="EK344" s="85"/>
      <c r="EL344" s="85"/>
      <c r="EM344" s="85"/>
      <c r="EN344" s="85"/>
      <c r="EO344" s="85"/>
      <c r="EP344" s="85"/>
      <c r="EQ344" s="85"/>
      <c r="ER344" s="85"/>
      <c r="ES344" s="85"/>
      <c r="ET344" s="85"/>
      <c r="EU344" s="85"/>
      <c r="EV344" s="85"/>
      <c r="EW344" s="85"/>
      <c r="EX344" s="85"/>
      <c r="EY344" s="85"/>
      <c r="EZ344" s="85"/>
      <c r="FA344" s="85"/>
      <c r="FB344" s="85"/>
      <c r="FC344" s="85"/>
      <c r="FD344" s="85"/>
      <c r="FE344" s="85"/>
      <c r="FF344" s="85"/>
      <c r="FG344" s="260"/>
      <c r="FH344" s="260"/>
      <c r="FI344" s="260"/>
      <c r="FJ344" s="260"/>
      <c r="FK344" s="260"/>
      <c r="FL344" s="260"/>
      <c r="FM344" s="260"/>
      <c r="FN344" s="260"/>
      <c r="FO344" s="260"/>
      <c r="FP344" s="260"/>
      <c r="FQ344" s="260"/>
      <c r="FR344" s="260"/>
      <c r="FS344" s="260"/>
      <c r="FT344" s="260"/>
      <c r="FU344" s="260"/>
      <c r="FV344" s="260"/>
      <c r="FW344" s="260"/>
      <c r="FX344" s="260"/>
      <c r="FY344" s="260"/>
      <c r="FZ344" s="260"/>
      <c r="GA344" s="260"/>
      <c r="GB344" s="260"/>
      <c r="GC344" s="260"/>
    </row>
    <row r="345" spans="1:185" x14ac:dyDescent="0.3">
      <c r="A345" s="85"/>
      <c r="B345" s="86"/>
      <c r="C345" s="86"/>
      <c r="D345" s="87"/>
      <c r="E345" s="86"/>
      <c r="F345" s="86"/>
      <c r="G345" s="257">
        <f t="shared" si="25"/>
        <v>0</v>
      </c>
      <c r="H345" s="257">
        <f t="shared" si="26"/>
        <v>0</v>
      </c>
      <c r="I345" s="257">
        <f t="shared" si="27"/>
        <v>0</v>
      </c>
      <c r="J345" s="259"/>
      <c r="K345" s="259"/>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O345" s="85"/>
      <c r="CP345" s="85"/>
      <c r="CQ345" s="85"/>
      <c r="CR345" s="85"/>
      <c r="CS345" s="85"/>
      <c r="CT345" s="85"/>
      <c r="CU345" s="85"/>
      <c r="CV345" s="85"/>
      <c r="CW345" s="85"/>
      <c r="CX345" s="85"/>
      <c r="CY345" s="85"/>
      <c r="CZ345" s="85"/>
      <c r="DA345" s="85"/>
      <c r="DB345" s="85"/>
      <c r="DC345" s="85"/>
      <c r="DD345" s="85"/>
      <c r="DE345" s="85"/>
      <c r="DF345" s="85"/>
      <c r="DG345" s="85"/>
      <c r="DH345" s="85"/>
      <c r="DI345" s="85"/>
      <c r="DJ345" s="85"/>
      <c r="DK345" s="85"/>
      <c r="DL345" s="85"/>
      <c r="DM345" s="85"/>
      <c r="DN345" s="85"/>
      <c r="DO345" s="85"/>
      <c r="DP345" s="85"/>
      <c r="DQ345" s="85"/>
      <c r="DR345" s="85"/>
      <c r="DS345" s="85"/>
      <c r="DT345" s="85"/>
      <c r="DU345" s="85"/>
      <c r="DV345" s="85"/>
      <c r="DW345" s="85"/>
      <c r="DX345" s="85"/>
      <c r="DY345" s="85"/>
      <c r="DZ345" s="85"/>
      <c r="EA345" s="85"/>
      <c r="EB345" s="85"/>
      <c r="EC345" s="85"/>
      <c r="ED345" s="85"/>
      <c r="EE345" s="85"/>
      <c r="EF345" s="85"/>
      <c r="EG345" s="85"/>
      <c r="EH345" s="85"/>
      <c r="EI345" s="85"/>
      <c r="EJ345" s="85"/>
      <c r="EK345" s="85"/>
      <c r="EL345" s="85"/>
      <c r="EM345" s="85"/>
      <c r="EN345" s="85"/>
      <c r="EO345" s="85"/>
      <c r="EP345" s="85"/>
      <c r="EQ345" s="85"/>
      <c r="ER345" s="85"/>
      <c r="ES345" s="85"/>
      <c r="ET345" s="85"/>
      <c r="EU345" s="85"/>
      <c r="EV345" s="85"/>
      <c r="EW345" s="85"/>
      <c r="EX345" s="85"/>
      <c r="EY345" s="85"/>
      <c r="EZ345" s="85"/>
      <c r="FA345" s="85"/>
      <c r="FB345" s="85"/>
      <c r="FC345" s="85"/>
      <c r="FD345" s="85"/>
      <c r="FE345" s="85"/>
      <c r="FF345" s="85"/>
      <c r="FG345" s="260"/>
      <c r="FH345" s="260"/>
      <c r="FI345" s="260"/>
      <c r="FJ345" s="260"/>
      <c r="FK345" s="260"/>
      <c r="FL345" s="260"/>
      <c r="FM345" s="260"/>
      <c r="FN345" s="260"/>
      <c r="FO345" s="260"/>
      <c r="FP345" s="260"/>
      <c r="FQ345" s="260"/>
      <c r="FR345" s="260"/>
      <c r="FS345" s="260"/>
      <c r="FT345" s="260"/>
      <c r="FU345" s="260"/>
      <c r="FV345" s="260"/>
      <c r="FW345" s="260"/>
      <c r="FX345" s="260"/>
      <c r="FY345" s="260"/>
      <c r="FZ345" s="260"/>
      <c r="GA345" s="260"/>
      <c r="GB345" s="260"/>
      <c r="GC345" s="260"/>
    </row>
    <row r="346" spans="1:185" x14ac:dyDescent="0.3">
      <c r="A346" s="85"/>
      <c r="B346" s="86"/>
      <c r="C346" s="86"/>
      <c r="D346" s="87"/>
      <c r="E346" s="86"/>
      <c r="F346" s="86"/>
      <c r="G346" s="257">
        <f t="shared" si="25"/>
        <v>0</v>
      </c>
      <c r="H346" s="257">
        <f t="shared" si="26"/>
        <v>0</v>
      </c>
      <c r="I346" s="257">
        <f t="shared" si="27"/>
        <v>0</v>
      </c>
      <c r="J346" s="259"/>
      <c r="K346" s="259"/>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O346" s="85"/>
      <c r="CP346" s="85"/>
      <c r="CQ346" s="85"/>
      <c r="CR346" s="85"/>
      <c r="CS346" s="85"/>
      <c r="CT346" s="85"/>
      <c r="CU346" s="85"/>
      <c r="CV346" s="85"/>
      <c r="CW346" s="85"/>
      <c r="CX346" s="85"/>
      <c r="CY346" s="85"/>
      <c r="CZ346" s="85"/>
      <c r="DA346" s="85"/>
      <c r="DB346" s="85"/>
      <c r="DC346" s="85"/>
      <c r="DD346" s="85"/>
      <c r="DE346" s="85"/>
      <c r="DF346" s="85"/>
      <c r="DG346" s="85"/>
      <c r="DH346" s="85"/>
      <c r="DI346" s="85"/>
      <c r="DJ346" s="85"/>
      <c r="DK346" s="85"/>
      <c r="DL346" s="85"/>
      <c r="DM346" s="85"/>
      <c r="DN346" s="85"/>
      <c r="DO346" s="85"/>
      <c r="DP346" s="85"/>
      <c r="DQ346" s="85"/>
      <c r="DR346" s="85"/>
      <c r="DS346" s="85"/>
      <c r="DT346" s="85"/>
      <c r="DU346" s="85"/>
      <c r="DV346" s="85"/>
      <c r="DW346" s="85"/>
      <c r="DX346" s="85"/>
      <c r="DY346" s="85"/>
      <c r="DZ346" s="85"/>
      <c r="EA346" s="85"/>
      <c r="EB346" s="85"/>
      <c r="EC346" s="85"/>
      <c r="ED346" s="85"/>
      <c r="EE346" s="85"/>
      <c r="EF346" s="85"/>
      <c r="EG346" s="85"/>
      <c r="EH346" s="85"/>
      <c r="EI346" s="85"/>
      <c r="EJ346" s="85"/>
      <c r="EK346" s="85"/>
      <c r="EL346" s="85"/>
      <c r="EM346" s="85"/>
      <c r="EN346" s="85"/>
      <c r="EO346" s="85"/>
      <c r="EP346" s="85"/>
      <c r="EQ346" s="85"/>
      <c r="ER346" s="85"/>
      <c r="ES346" s="85"/>
      <c r="ET346" s="85"/>
      <c r="EU346" s="85"/>
      <c r="EV346" s="85"/>
      <c r="EW346" s="85"/>
      <c r="EX346" s="85"/>
      <c r="EY346" s="85"/>
      <c r="EZ346" s="85"/>
      <c r="FA346" s="85"/>
      <c r="FB346" s="85"/>
      <c r="FC346" s="85"/>
      <c r="FD346" s="85"/>
      <c r="FE346" s="85"/>
      <c r="FF346" s="85"/>
      <c r="FG346" s="260"/>
      <c r="FH346" s="260"/>
      <c r="FI346" s="260"/>
      <c r="FJ346" s="260"/>
      <c r="FK346" s="260"/>
      <c r="FL346" s="260"/>
      <c r="FM346" s="260"/>
      <c r="FN346" s="260"/>
      <c r="FO346" s="260"/>
      <c r="FP346" s="260"/>
      <c r="FQ346" s="260"/>
      <c r="FR346" s="260"/>
      <c r="FS346" s="260"/>
      <c r="FT346" s="260"/>
      <c r="FU346" s="260"/>
      <c r="FV346" s="260"/>
      <c r="FW346" s="260"/>
      <c r="FX346" s="260"/>
      <c r="FY346" s="260"/>
      <c r="FZ346" s="260"/>
      <c r="GA346" s="260"/>
      <c r="GB346" s="260"/>
      <c r="GC346" s="260"/>
    </row>
    <row r="347" spans="1:185" x14ac:dyDescent="0.3">
      <c r="A347" s="85"/>
      <c r="B347" s="86"/>
      <c r="C347" s="86"/>
      <c r="D347" s="87"/>
      <c r="E347" s="86"/>
      <c r="F347" s="86"/>
      <c r="G347" s="257">
        <f t="shared" si="25"/>
        <v>0</v>
      </c>
      <c r="H347" s="257">
        <f t="shared" si="26"/>
        <v>0</v>
      </c>
      <c r="I347" s="257">
        <f t="shared" si="27"/>
        <v>0</v>
      </c>
      <c r="J347" s="259"/>
      <c r="K347" s="259"/>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O347" s="85"/>
      <c r="CP347" s="85"/>
      <c r="CQ347" s="85"/>
      <c r="CR347" s="85"/>
      <c r="CS347" s="85"/>
      <c r="CT347" s="85"/>
      <c r="CU347" s="85"/>
      <c r="CV347" s="85"/>
      <c r="CW347" s="85"/>
      <c r="CX347" s="85"/>
      <c r="CY347" s="85"/>
      <c r="CZ347" s="85"/>
      <c r="DA347" s="85"/>
      <c r="DB347" s="85"/>
      <c r="DC347" s="85"/>
      <c r="DD347" s="85"/>
      <c r="DE347" s="85"/>
      <c r="DF347" s="85"/>
      <c r="DG347" s="85"/>
      <c r="DH347" s="85"/>
      <c r="DI347" s="85"/>
      <c r="DJ347" s="85"/>
      <c r="DK347" s="85"/>
      <c r="DL347" s="85"/>
      <c r="DM347" s="85"/>
      <c r="DN347" s="85"/>
      <c r="DO347" s="85"/>
      <c r="DP347" s="85"/>
      <c r="DQ347" s="85"/>
      <c r="DR347" s="85"/>
      <c r="DS347" s="85"/>
      <c r="DT347" s="85"/>
      <c r="DU347" s="85"/>
      <c r="DV347" s="85"/>
      <c r="DW347" s="85"/>
      <c r="DX347" s="85"/>
      <c r="DY347" s="85"/>
      <c r="DZ347" s="85"/>
      <c r="EA347" s="85"/>
      <c r="EB347" s="85"/>
      <c r="EC347" s="85"/>
      <c r="ED347" s="85"/>
      <c r="EE347" s="85"/>
      <c r="EF347" s="85"/>
      <c r="EG347" s="85"/>
      <c r="EH347" s="85"/>
      <c r="EI347" s="85"/>
      <c r="EJ347" s="85"/>
      <c r="EK347" s="85"/>
      <c r="EL347" s="85"/>
      <c r="EM347" s="85"/>
      <c r="EN347" s="85"/>
      <c r="EO347" s="85"/>
      <c r="EP347" s="85"/>
      <c r="EQ347" s="85"/>
      <c r="ER347" s="85"/>
      <c r="ES347" s="85"/>
      <c r="ET347" s="85"/>
      <c r="EU347" s="85"/>
      <c r="EV347" s="85"/>
      <c r="EW347" s="85"/>
      <c r="EX347" s="85"/>
      <c r="EY347" s="85"/>
      <c r="EZ347" s="85"/>
      <c r="FA347" s="85"/>
      <c r="FB347" s="85"/>
      <c r="FC347" s="85"/>
      <c r="FD347" s="85"/>
      <c r="FE347" s="85"/>
      <c r="FF347" s="85"/>
      <c r="FG347" s="260"/>
      <c r="FH347" s="260"/>
      <c r="FI347" s="260"/>
      <c r="FJ347" s="260"/>
      <c r="FK347" s="260"/>
      <c r="FL347" s="260"/>
      <c r="FM347" s="260"/>
      <c r="FN347" s="260"/>
      <c r="FO347" s="260"/>
      <c r="FP347" s="260"/>
      <c r="FQ347" s="260"/>
      <c r="FR347" s="260"/>
      <c r="FS347" s="260"/>
      <c r="FT347" s="260"/>
      <c r="FU347" s="260"/>
      <c r="FV347" s="260"/>
      <c r="FW347" s="260"/>
      <c r="FX347" s="260"/>
      <c r="FY347" s="260"/>
      <c r="FZ347" s="260"/>
      <c r="GA347" s="260"/>
      <c r="GB347" s="260"/>
      <c r="GC347" s="260"/>
    </row>
    <row r="348" spans="1:185" x14ac:dyDescent="0.3">
      <c r="A348" s="85"/>
      <c r="B348" s="86"/>
      <c r="C348" s="86"/>
      <c r="D348" s="87"/>
      <c r="E348" s="86"/>
      <c r="F348" s="86"/>
      <c r="G348" s="257">
        <f t="shared" si="25"/>
        <v>0</v>
      </c>
      <c r="H348" s="257">
        <f t="shared" si="26"/>
        <v>0</v>
      </c>
      <c r="I348" s="257">
        <f t="shared" si="27"/>
        <v>0</v>
      </c>
      <c r="J348" s="259"/>
      <c r="K348" s="259"/>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O348" s="85"/>
      <c r="CP348" s="85"/>
      <c r="CQ348" s="85"/>
      <c r="CR348" s="85"/>
      <c r="CS348" s="85"/>
      <c r="CT348" s="85"/>
      <c r="CU348" s="85"/>
      <c r="CV348" s="85"/>
      <c r="CW348" s="85"/>
      <c r="CX348" s="85"/>
      <c r="CY348" s="85"/>
      <c r="CZ348" s="85"/>
      <c r="DA348" s="85"/>
      <c r="DB348" s="85"/>
      <c r="DC348" s="85"/>
      <c r="DD348" s="85"/>
      <c r="DE348" s="85"/>
      <c r="DF348" s="85"/>
      <c r="DG348" s="85"/>
      <c r="DH348" s="85"/>
      <c r="DI348" s="85"/>
      <c r="DJ348" s="85"/>
      <c r="DK348" s="85"/>
      <c r="DL348" s="85"/>
      <c r="DM348" s="85"/>
      <c r="DN348" s="85"/>
      <c r="DO348" s="85"/>
      <c r="DP348" s="85"/>
      <c r="DQ348" s="85"/>
      <c r="DR348" s="85"/>
      <c r="DS348" s="85"/>
      <c r="DT348" s="85"/>
      <c r="DU348" s="85"/>
      <c r="DV348" s="85"/>
      <c r="DW348" s="85"/>
      <c r="DX348" s="85"/>
      <c r="DY348" s="85"/>
      <c r="DZ348" s="85"/>
      <c r="EA348" s="85"/>
      <c r="EB348" s="85"/>
      <c r="EC348" s="85"/>
      <c r="ED348" s="85"/>
      <c r="EE348" s="85"/>
      <c r="EF348" s="85"/>
      <c r="EG348" s="85"/>
      <c r="EH348" s="85"/>
      <c r="EI348" s="85"/>
      <c r="EJ348" s="85"/>
      <c r="EK348" s="85"/>
      <c r="EL348" s="85"/>
      <c r="EM348" s="85"/>
      <c r="EN348" s="85"/>
      <c r="EO348" s="85"/>
      <c r="EP348" s="85"/>
      <c r="EQ348" s="85"/>
      <c r="ER348" s="85"/>
      <c r="ES348" s="85"/>
      <c r="ET348" s="85"/>
      <c r="EU348" s="85"/>
      <c r="EV348" s="85"/>
      <c r="EW348" s="85"/>
      <c r="EX348" s="85"/>
      <c r="EY348" s="85"/>
      <c r="EZ348" s="85"/>
      <c r="FA348" s="85"/>
      <c r="FB348" s="85"/>
      <c r="FC348" s="85"/>
      <c r="FD348" s="85"/>
      <c r="FE348" s="85"/>
      <c r="FF348" s="85"/>
      <c r="FG348" s="260"/>
      <c r="FH348" s="260"/>
      <c r="FI348" s="260"/>
      <c r="FJ348" s="260"/>
      <c r="FK348" s="260"/>
      <c r="FL348" s="260"/>
      <c r="FM348" s="260"/>
      <c r="FN348" s="260"/>
      <c r="FO348" s="260"/>
      <c r="FP348" s="260"/>
      <c r="FQ348" s="260"/>
      <c r="FR348" s="260"/>
      <c r="FS348" s="260"/>
      <c r="FT348" s="260"/>
      <c r="FU348" s="260"/>
      <c r="FV348" s="260"/>
      <c r="FW348" s="260"/>
      <c r="FX348" s="260"/>
      <c r="FY348" s="260"/>
      <c r="FZ348" s="260"/>
      <c r="GA348" s="260"/>
      <c r="GB348" s="260"/>
      <c r="GC348" s="260"/>
    </row>
    <row r="349" spans="1:185" x14ac:dyDescent="0.3">
      <c r="A349" s="85"/>
      <c r="B349" s="86"/>
      <c r="C349" s="86"/>
      <c r="D349" s="87"/>
      <c r="E349" s="86"/>
      <c r="F349" s="86"/>
      <c r="G349" s="257">
        <f t="shared" si="25"/>
        <v>0</v>
      </c>
      <c r="H349" s="257">
        <f t="shared" si="26"/>
        <v>0</v>
      </c>
      <c r="I349" s="257">
        <f t="shared" si="27"/>
        <v>0</v>
      </c>
      <c r="J349" s="259"/>
      <c r="K349" s="259"/>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O349" s="85"/>
      <c r="CP349" s="85"/>
      <c r="CQ349" s="85"/>
      <c r="CR349" s="85"/>
      <c r="CS349" s="85"/>
      <c r="CT349" s="85"/>
      <c r="CU349" s="85"/>
      <c r="CV349" s="85"/>
      <c r="CW349" s="85"/>
      <c r="CX349" s="85"/>
      <c r="CY349" s="85"/>
      <c r="CZ349" s="85"/>
      <c r="DA349" s="85"/>
      <c r="DB349" s="85"/>
      <c r="DC349" s="85"/>
      <c r="DD349" s="85"/>
      <c r="DE349" s="85"/>
      <c r="DF349" s="85"/>
      <c r="DG349" s="85"/>
      <c r="DH349" s="85"/>
      <c r="DI349" s="85"/>
      <c r="DJ349" s="85"/>
      <c r="DK349" s="85"/>
      <c r="DL349" s="85"/>
      <c r="DM349" s="85"/>
      <c r="DN349" s="85"/>
      <c r="DO349" s="85"/>
      <c r="DP349" s="85"/>
      <c r="DQ349" s="85"/>
      <c r="DR349" s="85"/>
      <c r="DS349" s="85"/>
      <c r="DT349" s="85"/>
      <c r="DU349" s="85"/>
      <c r="DV349" s="85"/>
      <c r="DW349" s="85"/>
      <c r="DX349" s="85"/>
      <c r="DY349" s="85"/>
      <c r="DZ349" s="85"/>
      <c r="EA349" s="85"/>
      <c r="EB349" s="85"/>
      <c r="EC349" s="85"/>
      <c r="ED349" s="85"/>
      <c r="EE349" s="85"/>
      <c r="EF349" s="85"/>
      <c r="EG349" s="85"/>
      <c r="EH349" s="85"/>
      <c r="EI349" s="85"/>
      <c r="EJ349" s="85"/>
      <c r="EK349" s="85"/>
      <c r="EL349" s="85"/>
      <c r="EM349" s="85"/>
      <c r="EN349" s="85"/>
      <c r="EO349" s="85"/>
      <c r="EP349" s="85"/>
      <c r="EQ349" s="85"/>
      <c r="ER349" s="85"/>
      <c r="ES349" s="85"/>
      <c r="ET349" s="85"/>
      <c r="EU349" s="85"/>
      <c r="EV349" s="85"/>
      <c r="EW349" s="85"/>
      <c r="EX349" s="85"/>
      <c r="EY349" s="85"/>
      <c r="EZ349" s="85"/>
      <c r="FA349" s="85"/>
      <c r="FB349" s="85"/>
      <c r="FC349" s="85"/>
      <c r="FD349" s="85"/>
      <c r="FE349" s="85"/>
      <c r="FF349" s="85"/>
      <c r="FG349" s="260"/>
      <c r="FH349" s="260"/>
      <c r="FI349" s="260"/>
      <c r="FJ349" s="260"/>
      <c r="FK349" s="260"/>
      <c r="FL349" s="260"/>
      <c r="FM349" s="260"/>
      <c r="FN349" s="260"/>
      <c r="FO349" s="260"/>
      <c r="FP349" s="260"/>
      <c r="FQ349" s="260"/>
      <c r="FR349" s="260"/>
      <c r="FS349" s="260"/>
      <c r="FT349" s="260"/>
      <c r="FU349" s="260"/>
      <c r="FV349" s="260"/>
      <c r="FW349" s="260"/>
      <c r="FX349" s="260"/>
      <c r="FY349" s="260"/>
      <c r="FZ349" s="260"/>
      <c r="GA349" s="260"/>
      <c r="GB349" s="260"/>
      <c r="GC349" s="260"/>
    </row>
    <row r="350" spans="1:185" x14ac:dyDescent="0.3">
      <c r="A350" s="85"/>
      <c r="B350" s="86"/>
      <c r="C350" s="86"/>
      <c r="D350" s="87"/>
      <c r="E350" s="86"/>
      <c r="F350" s="86"/>
      <c r="G350" s="257">
        <f t="shared" si="25"/>
        <v>0</v>
      </c>
      <c r="H350" s="257">
        <f t="shared" si="26"/>
        <v>0</v>
      </c>
      <c r="I350" s="257">
        <f t="shared" si="27"/>
        <v>0</v>
      </c>
      <c r="J350" s="259"/>
      <c r="K350" s="259"/>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O350" s="85"/>
      <c r="CP350" s="85"/>
      <c r="CQ350" s="85"/>
      <c r="CR350" s="85"/>
      <c r="CS350" s="85"/>
      <c r="CT350" s="85"/>
      <c r="CU350" s="85"/>
      <c r="CV350" s="85"/>
      <c r="CW350" s="85"/>
      <c r="CX350" s="85"/>
      <c r="CY350" s="85"/>
      <c r="CZ350" s="85"/>
      <c r="DA350" s="85"/>
      <c r="DB350" s="85"/>
      <c r="DC350" s="85"/>
      <c r="DD350" s="85"/>
      <c r="DE350" s="85"/>
      <c r="DF350" s="85"/>
      <c r="DG350" s="85"/>
      <c r="DH350" s="85"/>
      <c r="DI350" s="85"/>
      <c r="DJ350" s="85"/>
      <c r="DK350" s="85"/>
      <c r="DL350" s="85"/>
      <c r="DM350" s="85"/>
      <c r="DN350" s="85"/>
      <c r="DO350" s="85"/>
      <c r="DP350" s="85"/>
      <c r="DQ350" s="85"/>
      <c r="DR350" s="85"/>
      <c r="DS350" s="85"/>
      <c r="DT350" s="85"/>
      <c r="DU350" s="85"/>
      <c r="DV350" s="85"/>
      <c r="DW350" s="85"/>
      <c r="DX350" s="85"/>
      <c r="DY350" s="85"/>
      <c r="DZ350" s="85"/>
      <c r="EA350" s="85"/>
      <c r="EB350" s="85"/>
      <c r="EC350" s="85"/>
      <c r="ED350" s="85"/>
      <c r="EE350" s="85"/>
      <c r="EF350" s="85"/>
      <c r="EG350" s="85"/>
      <c r="EH350" s="85"/>
      <c r="EI350" s="85"/>
      <c r="EJ350" s="85"/>
      <c r="EK350" s="85"/>
      <c r="EL350" s="85"/>
      <c r="EM350" s="85"/>
      <c r="EN350" s="85"/>
      <c r="EO350" s="85"/>
      <c r="EP350" s="85"/>
      <c r="EQ350" s="85"/>
      <c r="ER350" s="85"/>
      <c r="ES350" s="85"/>
      <c r="ET350" s="85"/>
      <c r="EU350" s="85"/>
      <c r="EV350" s="85"/>
      <c r="EW350" s="85"/>
      <c r="EX350" s="85"/>
      <c r="EY350" s="85"/>
      <c r="EZ350" s="85"/>
      <c r="FA350" s="85"/>
      <c r="FB350" s="85"/>
      <c r="FC350" s="85"/>
      <c r="FD350" s="85"/>
      <c r="FE350" s="85"/>
      <c r="FF350" s="85"/>
      <c r="FG350" s="260"/>
      <c r="FH350" s="260"/>
      <c r="FI350" s="260"/>
      <c r="FJ350" s="260"/>
      <c r="FK350" s="260"/>
      <c r="FL350" s="260"/>
      <c r="FM350" s="260"/>
      <c r="FN350" s="260"/>
      <c r="FO350" s="260"/>
      <c r="FP350" s="260"/>
      <c r="FQ350" s="260"/>
      <c r="FR350" s="260"/>
      <c r="FS350" s="260"/>
      <c r="FT350" s="260"/>
      <c r="FU350" s="260"/>
      <c r="FV350" s="260"/>
      <c r="FW350" s="260"/>
      <c r="FX350" s="260"/>
      <c r="FY350" s="260"/>
      <c r="FZ350" s="260"/>
      <c r="GA350" s="260"/>
      <c r="GB350" s="260"/>
      <c r="GC350" s="260"/>
    </row>
    <row r="351" spans="1:185" x14ac:dyDescent="0.3">
      <c r="A351" s="85"/>
      <c r="B351" s="86"/>
      <c r="C351" s="86"/>
      <c r="D351" s="87"/>
      <c r="E351" s="86"/>
      <c r="F351" s="86"/>
      <c r="G351" s="257">
        <f t="shared" si="25"/>
        <v>0</v>
      </c>
      <c r="H351" s="257">
        <f t="shared" si="26"/>
        <v>0</v>
      </c>
      <c r="I351" s="257">
        <f t="shared" si="27"/>
        <v>0</v>
      </c>
      <c r="J351" s="259"/>
      <c r="K351" s="259"/>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O351" s="85"/>
      <c r="CP351" s="85"/>
      <c r="CQ351" s="85"/>
      <c r="CR351" s="85"/>
      <c r="CS351" s="85"/>
      <c r="CT351" s="85"/>
      <c r="CU351" s="85"/>
      <c r="CV351" s="85"/>
      <c r="CW351" s="85"/>
      <c r="CX351" s="85"/>
      <c r="CY351" s="85"/>
      <c r="CZ351" s="85"/>
      <c r="DA351" s="85"/>
      <c r="DB351" s="85"/>
      <c r="DC351" s="85"/>
      <c r="DD351" s="85"/>
      <c r="DE351" s="85"/>
      <c r="DF351" s="85"/>
      <c r="DG351" s="85"/>
      <c r="DH351" s="85"/>
      <c r="DI351" s="85"/>
      <c r="DJ351" s="85"/>
      <c r="DK351" s="85"/>
      <c r="DL351" s="85"/>
      <c r="DM351" s="85"/>
      <c r="DN351" s="85"/>
      <c r="DO351" s="85"/>
      <c r="DP351" s="85"/>
      <c r="DQ351" s="85"/>
      <c r="DR351" s="85"/>
      <c r="DS351" s="85"/>
      <c r="DT351" s="85"/>
      <c r="DU351" s="85"/>
      <c r="DV351" s="85"/>
      <c r="DW351" s="85"/>
      <c r="DX351" s="85"/>
      <c r="DY351" s="85"/>
      <c r="DZ351" s="85"/>
      <c r="EA351" s="85"/>
      <c r="EB351" s="85"/>
      <c r="EC351" s="85"/>
      <c r="ED351" s="85"/>
      <c r="EE351" s="85"/>
      <c r="EF351" s="85"/>
      <c r="EG351" s="85"/>
      <c r="EH351" s="85"/>
      <c r="EI351" s="85"/>
      <c r="EJ351" s="85"/>
      <c r="EK351" s="85"/>
      <c r="EL351" s="85"/>
      <c r="EM351" s="85"/>
      <c r="EN351" s="85"/>
      <c r="EO351" s="85"/>
      <c r="EP351" s="85"/>
      <c r="EQ351" s="85"/>
      <c r="ER351" s="85"/>
      <c r="ES351" s="85"/>
      <c r="ET351" s="85"/>
      <c r="EU351" s="85"/>
      <c r="EV351" s="85"/>
      <c r="EW351" s="85"/>
      <c r="EX351" s="85"/>
      <c r="EY351" s="85"/>
      <c r="EZ351" s="85"/>
      <c r="FA351" s="85"/>
      <c r="FB351" s="85"/>
      <c r="FC351" s="85"/>
      <c r="FD351" s="85"/>
      <c r="FE351" s="85"/>
      <c r="FF351" s="85"/>
      <c r="FG351" s="260"/>
      <c r="FH351" s="260"/>
      <c r="FI351" s="260"/>
      <c r="FJ351" s="260"/>
      <c r="FK351" s="260"/>
      <c r="FL351" s="260"/>
      <c r="FM351" s="260"/>
      <c r="FN351" s="260"/>
      <c r="FO351" s="260"/>
      <c r="FP351" s="260"/>
      <c r="FQ351" s="260"/>
      <c r="FR351" s="260"/>
      <c r="FS351" s="260"/>
      <c r="FT351" s="260"/>
      <c r="FU351" s="260"/>
      <c r="FV351" s="260"/>
      <c r="FW351" s="260"/>
      <c r="FX351" s="260"/>
      <c r="FY351" s="260"/>
      <c r="FZ351" s="260"/>
      <c r="GA351" s="260"/>
      <c r="GB351" s="260"/>
      <c r="GC351" s="260"/>
    </row>
    <row r="352" spans="1:185" x14ac:dyDescent="0.3">
      <c r="A352" s="85"/>
      <c r="B352" s="86"/>
      <c r="C352" s="86"/>
      <c r="D352" s="87"/>
      <c r="E352" s="86"/>
      <c r="F352" s="86"/>
      <c r="G352" s="257">
        <f t="shared" si="25"/>
        <v>0</v>
      </c>
      <c r="H352" s="257">
        <f t="shared" si="26"/>
        <v>0</v>
      </c>
      <c r="I352" s="257">
        <f t="shared" si="27"/>
        <v>0</v>
      </c>
      <c r="J352" s="259"/>
      <c r="K352" s="259"/>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O352" s="85"/>
      <c r="CP352" s="85"/>
      <c r="CQ352" s="85"/>
      <c r="CR352" s="85"/>
      <c r="CS352" s="85"/>
      <c r="CT352" s="85"/>
      <c r="CU352" s="85"/>
      <c r="CV352" s="85"/>
      <c r="CW352" s="85"/>
      <c r="CX352" s="85"/>
      <c r="CY352" s="85"/>
      <c r="CZ352" s="85"/>
      <c r="DA352" s="85"/>
      <c r="DB352" s="85"/>
      <c r="DC352" s="85"/>
      <c r="DD352" s="85"/>
      <c r="DE352" s="85"/>
      <c r="DF352" s="85"/>
      <c r="DG352" s="85"/>
      <c r="DH352" s="85"/>
      <c r="DI352" s="85"/>
      <c r="DJ352" s="85"/>
      <c r="DK352" s="85"/>
      <c r="DL352" s="85"/>
      <c r="DM352" s="85"/>
      <c r="DN352" s="85"/>
      <c r="DO352" s="85"/>
      <c r="DP352" s="85"/>
      <c r="DQ352" s="85"/>
      <c r="DR352" s="85"/>
      <c r="DS352" s="85"/>
      <c r="DT352" s="85"/>
      <c r="DU352" s="85"/>
      <c r="DV352" s="85"/>
      <c r="DW352" s="85"/>
      <c r="DX352" s="85"/>
      <c r="DY352" s="85"/>
      <c r="DZ352" s="85"/>
      <c r="EA352" s="85"/>
      <c r="EB352" s="85"/>
      <c r="EC352" s="85"/>
      <c r="ED352" s="85"/>
      <c r="EE352" s="85"/>
      <c r="EF352" s="85"/>
      <c r="EG352" s="85"/>
      <c r="EH352" s="85"/>
      <c r="EI352" s="85"/>
      <c r="EJ352" s="85"/>
      <c r="EK352" s="85"/>
      <c r="EL352" s="85"/>
      <c r="EM352" s="85"/>
      <c r="EN352" s="85"/>
      <c r="EO352" s="85"/>
      <c r="EP352" s="85"/>
      <c r="EQ352" s="85"/>
      <c r="ER352" s="85"/>
      <c r="ES352" s="85"/>
      <c r="ET352" s="85"/>
      <c r="EU352" s="85"/>
      <c r="EV352" s="85"/>
      <c r="EW352" s="85"/>
      <c r="EX352" s="85"/>
      <c r="EY352" s="85"/>
      <c r="EZ352" s="85"/>
      <c r="FA352" s="85"/>
      <c r="FB352" s="85"/>
      <c r="FC352" s="85"/>
      <c r="FD352" s="85"/>
      <c r="FE352" s="85"/>
      <c r="FF352" s="85"/>
      <c r="FG352" s="260"/>
      <c r="FH352" s="260"/>
      <c r="FI352" s="260"/>
      <c r="FJ352" s="260"/>
      <c r="FK352" s="260"/>
      <c r="FL352" s="260"/>
      <c r="FM352" s="260"/>
      <c r="FN352" s="260"/>
      <c r="FO352" s="260"/>
      <c r="FP352" s="260"/>
      <c r="FQ352" s="260"/>
      <c r="FR352" s="260"/>
      <c r="FS352" s="260"/>
      <c r="FT352" s="260"/>
      <c r="FU352" s="260"/>
      <c r="FV352" s="260"/>
      <c r="FW352" s="260"/>
      <c r="FX352" s="260"/>
      <c r="FY352" s="260"/>
      <c r="FZ352" s="260"/>
      <c r="GA352" s="260"/>
      <c r="GB352" s="260"/>
      <c r="GC352" s="260"/>
    </row>
    <row r="353" spans="1:185" x14ac:dyDescent="0.3">
      <c r="A353" s="85"/>
      <c r="B353" s="86"/>
      <c r="C353" s="86"/>
      <c r="D353" s="87"/>
      <c r="E353" s="86"/>
      <c r="F353" s="86"/>
      <c r="G353" s="257">
        <f t="shared" si="25"/>
        <v>0</v>
      </c>
      <c r="H353" s="257">
        <f t="shared" si="26"/>
        <v>0</v>
      </c>
      <c r="I353" s="257">
        <f t="shared" si="27"/>
        <v>0</v>
      </c>
      <c r="J353" s="259"/>
      <c r="K353" s="259"/>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O353" s="85"/>
      <c r="CP353" s="85"/>
      <c r="CQ353" s="85"/>
      <c r="CR353" s="85"/>
      <c r="CS353" s="85"/>
      <c r="CT353" s="85"/>
      <c r="CU353" s="85"/>
      <c r="CV353" s="85"/>
      <c r="CW353" s="85"/>
      <c r="CX353" s="85"/>
      <c r="CY353" s="85"/>
      <c r="CZ353" s="85"/>
      <c r="DA353" s="85"/>
      <c r="DB353" s="85"/>
      <c r="DC353" s="85"/>
      <c r="DD353" s="85"/>
      <c r="DE353" s="85"/>
      <c r="DF353" s="85"/>
      <c r="DG353" s="85"/>
      <c r="DH353" s="85"/>
      <c r="DI353" s="85"/>
      <c r="DJ353" s="85"/>
      <c r="DK353" s="85"/>
      <c r="DL353" s="85"/>
      <c r="DM353" s="85"/>
      <c r="DN353" s="85"/>
      <c r="DO353" s="85"/>
      <c r="DP353" s="85"/>
      <c r="DQ353" s="85"/>
      <c r="DR353" s="85"/>
      <c r="DS353" s="85"/>
      <c r="DT353" s="85"/>
      <c r="DU353" s="85"/>
      <c r="DV353" s="85"/>
      <c r="DW353" s="85"/>
      <c r="DX353" s="85"/>
      <c r="DY353" s="85"/>
      <c r="DZ353" s="85"/>
      <c r="EA353" s="85"/>
      <c r="EB353" s="85"/>
      <c r="EC353" s="85"/>
      <c r="ED353" s="85"/>
      <c r="EE353" s="85"/>
      <c r="EF353" s="85"/>
      <c r="EG353" s="85"/>
      <c r="EH353" s="85"/>
      <c r="EI353" s="85"/>
      <c r="EJ353" s="85"/>
      <c r="EK353" s="85"/>
      <c r="EL353" s="85"/>
      <c r="EM353" s="85"/>
      <c r="EN353" s="85"/>
      <c r="EO353" s="85"/>
      <c r="EP353" s="85"/>
      <c r="EQ353" s="85"/>
      <c r="ER353" s="85"/>
      <c r="ES353" s="85"/>
      <c r="ET353" s="85"/>
      <c r="EU353" s="85"/>
      <c r="EV353" s="85"/>
      <c r="EW353" s="85"/>
      <c r="EX353" s="85"/>
      <c r="EY353" s="85"/>
      <c r="EZ353" s="85"/>
      <c r="FA353" s="85"/>
      <c r="FB353" s="85"/>
      <c r="FC353" s="85"/>
      <c r="FD353" s="85"/>
      <c r="FE353" s="85"/>
      <c r="FF353" s="85"/>
      <c r="FG353" s="260"/>
      <c r="FH353" s="260"/>
      <c r="FI353" s="260"/>
      <c r="FJ353" s="260"/>
      <c r="FK353" s="260"/>
      <c r="FL353" s="260"/>
      <c r="FM353" s="260"/>
      <c r="FN353" s="260"/>
      <c r="FO353" s="260"/>
      <c r="FP353" s="260"/>
      <c r="FQ353" s="260"/>
      <c r="FR353" s="260"/>
      <c r="FS353" s="260"/>
      <c r="FT353" s="260"/>
      <c r="FU353" s="260"/>
      <c r="FV353" s="260"/>
      <c r="FW353" s="260"/>
      <c r="FX353" s="260"/>
      <c r="FY353" s="260"/>
      <c r="FZ353" s="260"/>
      <c r="GA353" s="260"/>
      <c r="GB353" s="260"/>
      <c r="GC353" s="260"/>
    </row>
    <row r="354" spans="1:185" x14ac:dyDescent="0.3">
      <c r="A354" s="85"/>
      <c r="B354" s="86"/>
      <c r="C354" s="86"/>
      <c r="D354" s="87"/>
      <c r="E354" s="86"/>
      <c r="F354" s="86"/>
      <c r="G354" s="257">
        <f t="shared" si="25"/>
        <v>0</v>
      </c>
      <c r="H354" s="257">
        <f t="shared" si="26"/>
        <v>0</v>
      </c>
      <c r="I354" s="257">
        <f t="shared" si="27"/>
        <v>0</v>
      </c>
      <c r="J354" s="259"/>
      <c r="K354" s="259"/>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O354" s="85"/>
      <c r="CP354" s="85"/>
      <c r="CQ354" s="85"/>
      <c r="CR354" s="85"/>
      <c r="CS354" s="85"/>
      <c r="CT354" s="85"/>
      <c r="CU354" s="85"/>
      <c r="CV354" s="85"/>
      <c r="CW354" s="85"/>
      <c r="CX354" s="85"/>
      <c r="CY354" s="85"/>
      <c r="CZ354" s="85"/>
      <c r="DA354" s="85"/>
      <c r="DB354" s="85"/>
      <c r="DC354" s="85"/>
      <c r="DD354" s="85"/>
      <c r="DE354" s="85"/>
      <c r="DF354" s="85"/>
      <c r="DG354" s="85"/>
      <c r="DH354" s="85"/>
      <c r="DI354" s="85"/>
      <c r="DJ354" s="85"/>
      <c r="DK354" s="85"/>
      <c r="DL354" s="85"/>
      <c r="DM354" s="85"/>
      <c r="DN354" s="85"/>
      <c r="DO354" s="85"/>
      <c r="DP354" s="85"/>
      <c r="DQ354" s="85"/>
      <c r="DR354" s="85"/>
      <c r="DS354" s="85"/>
      <c r="DT354" s="85"/>
      <c r="DU354" s="85"/>
      <c r="DV354" s="85"/>
      <c r="DW354" s="85"/>
      <c r="DX354" s="85"/>
      <c r="DY354" s="85"/>
      <c r="DZ354" s="85"/>
      <c r="EA354" s="85"/>
      <c r="EB354" s="85"/>
      <c r="EC354" s="85"/>
      <c r="ED354" s="85"/>
      <c r="EE354" s="85"/>
      <c r="EF354" s="85"/>
      <c r="EG354" s="85"/>
      <c r="EH354" s="85"/>
      <c r="EI354" s="85"/>
      <c r="EJ354" s="85"/>
      <c r="EK354" s="85"/>
      <c r="EL354" s="85"/>
      <c r="EM354" s="85"/>
      <c r="EN354" s="85"/>
      <c r="EO354" s="85"/>
      <c r="EP354" s="85"/>
      <c r="EQ354" s="85"/>
      <c r="ER354" s="85"/>
      <c r="ES354" s="85"/>
      <c r="ET354" s="85"/>
      <c r="EU354" s="85"/>
      <c r="EV354" s="85"/>
      <c r="EW354" s="85"/>
      <c r="EX354" s="85"/>
      <c r="EY354" s="85"/>
      <c r="EZ354" s="85"/>
      <c r="FA354" s="85"/>
      <c r="FB354" s="85"/>
      <c r="FC354" s="85"/>
      <c r="FD354" s="85"/>
      <c r="FE354" s="85"/>
      <c r="FF354" s="85"/>
      <c r="FG354" s="260"/>
      <c r="FH354" s="260"/>
      <c r="FI354" s="260"/>
      <c r="FJ354" s="260"/>
      <c r="FK354" s="260"/>
      <c r="FL354" s="260"/>
      <c r="FM354" s="260"/>
      <c r="FN354" s="260"/>
      <c r="FO354" s="260"/>
      <c r="FP354" s="260"/>
      <c r="FQ354" s="260"/>
      <c r="FR354" s="260"/>
      <c r="FS354" s="260"/>
      <c r="FT354" s="260"/>
      <c r="FU354" s="260"/>
      <c r="FV354" s="260"/>
      <c r="FW354" s="260"/>
      <c r="FX354" s="260"/>
      <c r="FY354" s="260"/>
      <c r="FZ354" s="260"/>
      <c r="GA354" s="260"/>
      <c r="GB354" s="260"/>
      <c r="GC354" s="260"/>
    </row>
    <row r="355" spans="1:185" x14ac:dyDescent="0.3">
      <c r="A355" s="85"/>
      <c r="B355" s="86"/>
      <c r="C355" s="86"/>
      <c r="D355" s="87"/>
      <c r="E355" s="86"/>
      <c r="F355" s="86"/>
      <c r="G355" s="257">
        <f t="shared" si="25"/>
        <v>0</v>
      </c>
      <c r="H355" s="257">
        <f t="shared" si="26"/>
        <v>0</v>
      </c>
      <c r="I355" s="257">
        <f t="shared" si="27"/>
        <v>0</v>
      </c>
      <c r="J355" s="259"/>
      <c r="K355" s="259"/>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O355" s="85"/>
      <c r="CP355" s="85"/>
      <c r="CQ355" s="85"/>
      <c r="CR355" s="85"/>
      <c r="CS355" s="85"/>
      <c r="CT355" s="85"/>
      <c r="CU355" s="85"/>
      <c r="CV355" s="85"/>
      <c r="CW355" s="85"/>
      <c r="CX355" s="85"/>
      <c r="CY355" s="85"/>
      <c r="CZ355" s="85"/>
      <c r="DA355" s="85"/>
      <c r="DB355" s="85"/>
      <c r="DC355" s="85"/>
      <c r="DD355" s="85"/>
      <c r="DE355" s="85"/>
      <c r="DF355" s="85"/>
      <c r="DG355" s="85"/>
      <c r="DH355" s="85"/>
      <c r="DI355" s="85"/>
      <c r="DJ355" s="85"/>
      <c r="DK355" s="85"/>
      <c r="DL355" s="85"/>
      <c r="DM355" s="85"/>
      <c r="DN355" s="85"/>
      <c r="DO355" s="85"/>
      <c r="DP355" s="85"/>
      <c r="DQ355" s="85"/>
      <c r="DR355" s="85"/>
      <c r="DS355" s="85"/>
      <c r="DT355" s="85"/>
      <c r="DU355" s="85"/>
      <c r="DV355" s="85"/>
      <c r="DW355" s="85"/>
      <c r="DX355" s="85"/>
      <c r="DY355" s="85"/>
      <c r="DZ355" s="85"/>
      <c r="EA355" s="85"/>
      <c r="EB355" s="85"/>
      <c r="EC355" s="85"/>
      <c r="ED355" s="85"/>
      <c r="EE355" s="85"/>
      <c r="EF355" s="85"/>
      <c r="EG355" s="85"/>
      <c r="EH355" s="85"/>
      <c r="EI355" s="85"/>
      <c r="EJ355" s="85"/>
      <c r="EK355" s="85"/>
      <c r="EL355" s="85"/>
      <c r="EM355" s="85"/>
      <c r="EN355" s="85"/>
      <c r="EO355" s="85"/>
      <c r="EP355" s="85"/>
      <c r="EQ355" s="85"/>
      <c r="ER355" s="85"/>
      <c r="ES355" s="85"/>
      <c r="ET355" s="85"/>
      <c r="EU355" s="85"/>
      <c r="EV355" s="85"/>
      <c r="EW355" s="85"/>
      <c r="EX355" s="85"/>
      <c r="EY355" s="85"/>
      <c r="EZ355" s="85"/>
      <c r="FA355" s="85"/>
      <c r="FB355" s="85"/>
      <c r="FC355" s="85"/>
      <c r="FD355" s="85"/>
      <c r="FE355" s="85"/>
      <c r="FF355" s="85"/>
      <c r="FG355" s="260"/>
      <c r="FH355" s="260"/>
      <c r="FI355" s="260"/>
      <c r="FJ355" s="260"/>
      <c r="FK355" s="260"/>
      <c r="FL355" s="260"/>
      <c r="FM355" s="260"/>
      <c r="FN355" s="260"/>
      <c r="FO355" s="260"/>
      <c r="FP355" s="260"/>
      <c r="FQ355" s="260"/>
      <c r="FR355" s="260"/>
      <c r="FS355" s="260"/>
      <c r="FT355" s="260"/>
      <c r="FU355" s="260"/>
      <c r="FV355" s="260"/>
      <c r="FW355" s="260"/>
      <c r="FX355" s="260"/>
      <c r="FY355" s="260"/>
      <c r="FZ355" s="260"/>
      <c r="GA355" s="260"/>
      <c r="GB355" s="260"/>
      <c r="GC355" s="260"/>
    </row>
    <row r="356" spans="1:185" x14ac:dyDescent="0.3">
      <c r="A356" s="85"/>
      <c r="B356" s="86"/>
      <c r="C356" s="86"/>
      <c r="D356" s="87"/>
      <c r="E356" s="86"/>
      <c r="F356" s="86"/>
      <c r="G356" s="257">
        <f t="shared" si="25"/>
        <v>0</v>
      </c>
      <c r="H356" s="257">
        <f t="shared" si="26"/>
        <v>0</v>
      </c>
      <c r="I356" s="257">
        <f t="shared" si="27"/>
        <v>0</v>
      </c>
      <c r="J356" s="259"/>
      <c r="K356" s="259"/>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O356" s="85"/>
      <c r="CP356" s="85"/>
      <c r="CQ356" s="85"/>
      <c r="CR356" s="85"/>
      <c r="CS356" s="85"/>
      <c r="CT356" s="85"/>
      <c r="CU356" s="85"/>
      <c r="CV356" s="85"/>
      <c r="CW356" s="85"/>
      <c r="CX356" s="85"/>
      <c r="CY356" s="85"/>
      <c r="CZ356" s="85"/>
      <c r="DA356" s="85"/>
      <c r="DB356" s="85"/>
      <c r="DC356" s="85"/>
      <c r="DD356" s="85"/>
      <c r="DE356" s="85"/>
      <c r="DF356" s="85"/>
      <c r="DG356" s="85"/>
      <c r="DH356" s="85"/>
      <c r="DI356" s="85"/>
      <c r="DJ356" s="85"/>
      <c r="DK356" s="85"/>
      <c r="DL356" s="85"/>
      <c r="DM356" s="85"/>
      <c r="DN356" s="85"/>
      <c r="DO356" s="85"/>
      <c r="DP356" s="85"/>
      <c r="DQ356" s="85"/>
      <c r="DR356" s="85"/>
      <c r="DS356" s="85"/>
      <c r="DT356" s="85"/>
      <c r="DU356" s="85"/>
      <c r="DV356" s="85"/>
      <c r="DW356" s="85"/>
      <c r="DX356" s="85"/>
      <c r="DY356" s="85"/>
      <c r="DZ356" s="85"/>
      <c r="EA356" s="85"/>
      <c r="EB356" s="85"/>
      <c r="EC356" s="85"/>
      <c r="ED356" s="85"/>
      <c r="EE356" s="85"/>
      <c r="EF356" s="85"/>
      <c r="EG356" s="85"/>
      <c r="EH356" s="85"/>
      <c r="EI356" s="85"/>
      <c r="EJ356" s="85"/>
      <c r="EK356" s="85"/>
      <c r="EL356" s="85"/>
      <c r="EM356" s="85"/>
      <c r="EN356" s="85"/>
      <c r="EO356" s="85"/>
      <c r="EP356" s="85"/>
      <c r="EQ356" s="85"/>
      <c r="ER356" s="85"/>
      <c r="ES356" s="85"/>
      <c r="ET356" s="85"/>
      <c r="EU356" s="85"/>
      <c r="EV356" s="85"/>
      <c r="EW356" s="85"/>
      <c r="EX356" s="85"/>
      <c r="EY356" s="85"/>
      <c r="EZ356" s="85"/>
      <c r="FA356" s="85"/>
      <c r="FB356" s="85"/>
      <c r="FC356" s="85"/>
      <c r="FD356" s="85"/>
      <c r="FE356" s="85"/>
      <c r="FF356" s="85"/>
      <c r="FG356" s="260"/>
      <c r="FH356" s="260"/>
      <c r="FI356" s="260"/>
      <c r="FJ356" s="260"/>
      <c r="FK356" s="260"/>
      <c r="FL356" s="260"/>
      <c r="FM356" s="260"/>
      <c r="FN356" s="260"/>
      <c r="FO356" s="260"/>
      <c r="FP356" s="260"/>
      <c r="FQ356" s="260"/>
      <c r="FR356" s="260"/>
      <c r="FS356" s="260"/>
      <c r="FT356" s="260"/>
      <c r="FU356" s="260"/>
      <c r="FV356" s="260"/>
      <c r="FW356" s="260"/>
      <c r="FX356" s="260"/>
      <c r="FY356" s="260"/>
      <c r="FZ356" s="260"/>
      <c r="GA356" s="260"/>
      <c r="GB356" s="260"/>
      <c r="GC356" s="260"/>
    </row>
    <row r="357" spans="1:185" x14ac:dyDescent="0.3">
      <c r="A357" s="85"/>
      <c r="B357" s="86"/>
      <c r="C357" s="86"/>
      <c r="D357" s="87"/>
      <c r="E357" s="86"/>
      <c r="F357" s="86"/>
      <c r="G357" s="257">
        <f t="shared" si="25"/>
        <v>0</v>
      </c>
      <c r="H357" s="257">
        <f t="shared" si="26"/>
        <v>0</v>
      </c>
      <c r="I357" s="257">
        <f t="shared" si="27"/>
        <v>0</v>
      </c>
      <c r="J357" s="259"/>
      <c r="K357" s="259"/>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O357" s="85"/>
      <c r="CP357" s="85"/>
      <c r="CQ357" s="85"/>
      <c r="CR357" s="85"/>
      <c r="CS357" s="85"/>
      <c r="CT357" s="85"/>
      <c r="CU357" s="85"/>
      <c r="CV357" s="85"/>
      <c r="CW357" s="85"/>
      <c r="CX357" s="85"/>
      <c r="CY357" s="85"/>
      <c r="CZ357" s="85"/>
      <c r="DA357" s="85"/>
      <c r="DB357" s="85"/>
      <c r="DC357" s="85"/>
      <c r="DD357" s="85"/>
      <c r="DE357" s="85"/>
      <c r="DF357" s="85"/>
      <c r="DG357" s="85"/>
      <c r="DH357" s="85"/>
      <c r="DI357" s="85"/>
      <c r="DJ357" s="85"/>
      <c r="DK357" s="85"/>
      <c r="DL357" s="85"/>
      <c r="DM357" s="85"/>
      <c r="DN357" s="85"/>
      <c r="DO357" s="85"/>
      <c r="DP357" s="85"/>
      <c r="DQ357" s="85"/>
      <c r="DR357" s="85"/>
      <c r="DS357" s="85"/>
      <c r="DT357" s="85"/>
      <c r="DU357" s="85"/>
      <c r="DV357" s="85"/>
      <c r="DW357" s="85"/>
      <c r="DX357" s="85"/>
      <c r="DY357" s="85"/>
      <c r="DZ357" s="85"/>
      <c r="EA357" s="85"/>
      <c r="EB357" s="85"/>
      <c r="EC357" s="85"/>
      <c r="ED357" s="85"/>
      <c r="EE357" s="85"/>
      <c r="EF357" s="85"/>
      <c r="EG357" s="85"/>
      <c r="EH357" s="85"/>
      <c r="EI357" s="85"/>
      <c r="EJ357" s="85"/>
      <c r="EK357" s="85"/>
      <c r="EL357" s="85"/>
      <c r="EM357" s="85"/>
      <c r="EN357" s="85"/>
      <c r="EO357" s="85"/>
      <c r="EP357" s="85"/>
      <c r="EQ357" s="85"/>
      <c r="ER357" s="85"/>
      <c r="ES357" s="85"/>
      <c r="ET357" s="85"/>
      <c r="EU357" s="85"/>
      <c r="EV357" s="85"/>
      <c r="EW357" s="85"/>
      <c r="EX357" s="85"/>
      <c r="EY357" s="85"/>
      <c r="EZ357" s="85"/>
      <c r="FA357" s="85"/>
      <c r="FB357" s="85"/>
      <c r="FC357" s="85"/>
      <c r="FD357" s="85"/>
      <c r="FE357" s="85"/>
      <c r="FF357" s="85"/>
      <c r="FG357" s="260"/>
      <c r="FH357" s="260"/>
      <c r="FI357" s="260"/>
      <c r="FJ357" s="260"/>
      <c r="FK357" s="260"/>
      <c r="FL357" s="260"/>
      <c r="FM357" s="260"/>
      <c r="FN357" s="260"/>
      <c r="FO357" s="260"/>
      <c r="FP357" s="260"/>
      <c r="FQ357" s="260"/>
      <c r="FR357" s="260"/>
      <c r="FS357" s="260"/>
      <c r="FT357" s="260"/>
      <c r="FU357" s="260"/>
      <c r="FV357" s="260"/>
      <c r="FW357" s="260"/>
      <c r="FX357" s="260"/>
      <c r="FY357" s="260"/>
      <c r="FZ357" s="260"/>
      <c r="GA357" s="260"/>
      <c r="GB357" s="260"/>
      <c r="GC357" s="260"/>
    </row>
    <row r="358" spans="1:185" x14ac:dyDescent="0.3">
      <c r="A358" s="85"/>
      <c r="B358" s="86"/>
      <c r="C358" s="86"/>
      <c r="D358" s="87"/>
      <c r="E358" s="86"/>
      <c r="F358" s="86"/>
      <c r="G358" s="257">
        <f t="shared" si="25"/>
        <v>0</v>
      </c>
      <c r="H358" s="257">
        <f t="shared" si="26"/>
        <v>0</v>
      </c>
      <c r="I358" s="257">
        <f t="shared" si="27"/>
        <v>0</v>
      </c>
      <c r="J358" s="259"/>
      <c r="K358" s="259"/>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O358" s="85"/>
      <c r="CP358" s="85"/>
      <c r="CQ358" s="85"/>
      <c r="CR358" s="85"/>
      <c r="CS358" s="85"/>
      <c r="CT358" s="85"/>
      <c r="CU358" s="85"/>
      <c r="CV358" s="85"/>
      <c r="CW358" s="85"/>
      <c r="CX358" s="85"/>
      <c r="CY358" s="85"/>
      <c r="CZ358" s="85"/>
      <c r="DA358" s="85"/>
      <c r="DB358" s="85"/>
      <c r="DC358" s="85"/>
      <c r="DD358" s="85"/>
      <c r="DE358" s="85"/>
      <c r="DF358" s="85"/>
      <c r="DG358" s="85"/>
      <c r="DH358" s="85"/>
      <c r="DI358" s="85"/>
      <c r="DJ358" s="85"/>
      <c r="DK358" s="85"/>
      <c r="DL358" s="85"/>
      <c r="DM358" s="85"/>
      <c r="DN358" s="85"/>
      <c r="DO358" s="85"/>
      <c r="DP358" s="85"/>
      <c r="DQ358" s="85"/>
      <c r="DR358" s="85"/>
      <c r="DS358" s="85"/>
      <c r="DT358" s="85"/>
      <c r="DU358" s="85"/>
      <c r="DV358" s="85"/>
      <c r="DW358" s="85"/>
      <c r="DX358" s="85"/>
      <c r="DY358" s="85"/>
      <c r="DZ358" s="85"/>
      <c r="EA358" s="85"/>
      <c r="EB358" s="85"/>
      <c r="EC358" s="85"/>
      <c r="ED358" s="85"/>
      <c r="EE358" s="85"/>
      <c r="EF358" s="85"/>
      <c r="EG358" s="85"/>
      <c r="EH358" s="85"/>
      <c r="EI358" s="85"/>
      <c r="EJ358" s="85"/>
      <c r="EK358" s="85"/>
      <c r="EL358" s="85"/>
      <c r="EM358" s="85"/>
      <c r="EN358" s="85"/>
      <c r="EO358" s="85"/>
      <c r="EP358" s="85"/>
      <c r="EQ358" s="85"/>
      <c r="ER358" s="85"/>
      <c r="ES358" s="85"/>
      <c r="ET358" s="85"/>
      <c r="EU358" s="85"/>
      <c r="EV358" s="85"/>
      <c r="EW358" s="85"/>
      <c r="EX358" s="85"/>
      <c r="EY358" s="85"/>
      <c r="EZ358" s="85"/>
      <c r="FA358" s="85"/>
      <c r="FB358" s="85"/>
      <c r="FC358" s="85"/>
      <c r="FD358" s="85"/>
      <c r="FE358" s="85"/>
      <c r="FF358" s="85"/>
      <c r="FG358" s="260"/>
      <c r="FH358" s="260"/>
      <c r="FI358" s="260"/>
      <c r="FJ358" s="260"/>
      <c r="FK358" s="260"/>
      <c r="FL358" s="260"/>
      <c r="FM358" s="260"/>
      <c r="FN358" s="260"/>
      <c r="FO358" s="260"/>
      <c r="FP358" s="260"/>
      <c r="FQ358" s="260"/>
      <c r="FR358" s="260"/>
      <c r="FS358" s="260"/>
      <c r="FT358" s="260"/>
      <c r="FU358" s="260"/>
      <c r="FV358" s="260"/>
      <c r="FW358" s="260"/>
      <c r="FX358" s="260"/>
      <c r="FY358" s="260"/>
      <c r="FZ358" s="260"/>
      <c r="GA358" s="260"/>
      <c r="GB358" s="260"/>
      <c r="GC358" s="260"/>
    </row>
    <row r="359" spans="1:185" x14ac:dyDescent="0.3">
      <c r="A359" s="85"/>
      <c r="B359" s="86"/>
      <c r="C359" s="86"/>
      <c r="D359" s="87"/>
      <c r="E359" s="86"/>
      <c r="F359" s="86"/>
      <c r="G359" s="257">
        <f t="shared" si="25"/>
        <v>0</v>
      </c>
      <c r="H359" s="257">
        <f t="shared" si="26"/>
        <v>0</v>
      </c>
      <c r="I359" s="257">
        <f t="shared" si="27"/>
        <v>0</v>
      </c>
      <c r="J359" s="259"/>
      <c r="K359" s="259"/>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O359" s="85"/>
      <c r="CP359" s="85"/>
      <c r="CQ359" s="85"/>
      <c r="CR359" s="85"/>
      <c r="CS359" s="85"/>
      <c r="CT359" s="85"/>
      <c r="CU359" s="85"/>
      <c r="CV359" s="85"/>
      <c r="CW359" s="85"/>
      <c r="CX359" s="85"/>
      <c r="CY359" s="85"/>
      <c r="CZ359" s="85"/>
      <c r="DA359" s="85"/>
      <c r="DB359" s="85"/>
      <c r="DC359" s="85"/>
      <c r="DD359" s="85"/>
      <c r="DE359" s="85"/>
      <c r="DF359" s="85"/>
      <c r="DG359" s="85"/>
      <c r="DH359" s="85"/>
      <c r="DI359" s="85"/>
      <c r="DJ359" s="85"/>
      <c r="DK359" s="85"/>
      <c r="DL359" s="85"/>
      <c r="DM359" s="85"/>
      <c r="DN359" s="85"/>
      <c r="DO359" s="85"/>
      <c r="DP359" s="85"/>
      <c r="DQ359" s="85"/>
      <c r="DR359" s="85"/>
      <c r="DS359" s="85"/>
      <c r="DT359" s="85"/>
      <c r="DU359" s="85"/>
      <c r="DV359" s="85"/>
      <c r="DW359" s="85"/>
      <c r="DX359" s="85"/>
      <c r="DY359" s="85"/>
      <c r="DZ359" s="85"/>
      <c r="EA359" s="85"/>
      <c r="EB359" s="85"/>
      <c r="EC359" s="85"/>
      <c r="ED359" s="85"/>
      <c r="EE359" s="85"/>
      <c r="EF359" s="85"/>
      <c r="EG359" s="85"/>
      <c r="EH359" s="85"/>
      <c r="EI359" s="85"/>
      <c r="EJ359" s="85"/>
      <c r="EK359" s="85"/>
      <c r="EL359" s="85"/>
      <c r="EM359" s="85"/>
      <c r="EN359" s="85"/>
      <c r="EO359" s="85"/>
      <c r="EP359" s="85"/>
      <c r="EQ359" s="85"/>
      <c r="ER359" s="85"/>
      <c r="ES359" s="85"/>
      <c r="ET359" s="85"/>
      <c r="EU359" s="85"/>
      <c r="EV359" s="85"/>
      <c r="EW359" s="85"/>
      <c r="EX359" s="85"/>
      <c r="EY359" s="85"/>
      <c r="EZ359" s="85"/>
      <c r="FA359" s="85"/>
      <c r="FB359" s="85"/>
      <c r="FC359" s="85"/>
      <c r="FD359" s="85"/>
      <c r="FE359" s="85"/>
      <c r="FF359" s="85"/>
      <c r="FG359" s="260"/>
      <c r="FH359" s="260"/>
      <c r="FI359" s="260"/>
      <c r="FJ359" s="260"/>
      <c r="FK359" s="260"/>
      <c r="FL359" s="260"/>
      <c r="FM359" s="260"/>
      <c r="FN359" s="260"/>
      <c r="FO359" s="260"/>
      <c r="FP359" s="260"/>
      <c r="FQ359" s="260"/>
      <c r="FR359" s="260"/>
      <c r="FS359" s="260"/>
      <c r="FT359" s="260"/>
      <c r="FU359" s="260"/>
      <c r="FV359" s="260"/>
      <c r="FW359" s="260"/>
      <c r="FX359" s="260"/>
      <c r="FY359" s="260"/>
      <c r="FZ359" s="260"/>
      <c r="GA359" s="260"/>
      <c r="GB359" s="260"/>
      <c r="GC359" s="260"/>
    </row>
    <row r="360" spans="1:185" x14ac:dyDescent="0.3">
      <c r="A360" s="85"/>
      <c r="B360" s="86"/>
      <c r="C360" s="86"/>
      <c r="D360" s="87"/>
      <c r="E360" s="86"/>
      <c r="F360" s="86"/>
      <c r="G360" s="257">
        <f t="shared" si="25"/>
        <v>0</v>
      </c>
      <c r="H360" s="257">
        <f t="shared" si="26"/>
        <v>0</v>
      </c>
      <c r="I360" s="257">
        <f t="shared" si="27"/>
        <v>0</v>
      </c>
      <c r="J360" s="259"/>
      <c r="K360" s="259"/>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O360" s="85"/>
      <c r="CP360" s="85"/>
      <c r="CQ360" s="85"/>
      <c r="CR360" s="85"/>
      <c r="CS360" s="85"/>
      <c r="CT360" s="85"/>
      <c r="CU360" s="85"/>
      <c r="CV360" s="85"/>
      <c r="CW360" s="85"/>
      <c r="CX360" s="85"/>
      <c r="CY360" s="85"/>
      <c r="CZ360" s="85"/>
      <c r="DA360" s="85"/>
      <c r="DB360" s="85"/>
      <c r="DC360" s="85"/>
      <c r="DD360" s="85"/>
      <c r="DE360" s="85"/>
      <c r="DF360" s="85"/>
      <c r="DG360" s="85"/>
      <c r="DH360" s="85"/>
      <c r="DI360" s="85"/>
      <c r="DJ360" s="85"/>
      <c r="DK360" s="85"/>
      <c r="DL360" s="85"/>
      <c r="DM360" s="85"/>
      <c r="DN360" s="85"/>
      <c r="DO360" s="85"/>
      <c r="DP360" s="85"/>
      <c r="DQ360" s="85"/>
      <c r="DR360" s="85"/>
      <c r="DS360" s="85"/>
      <c r="DT360" s="85"/>
      <c r="DU360" s="85"/>
      <c r="DV360" s="85"/>
      <c r="DW360" s="85"/>
      <c r="DX360" s="85"/>
      <c r="DY360" s="85"/>
      <c r="DZ360" s="85"/>
      <c r="EA360" s="85"/>
      <c r="EB360" s="85"/>
      <c r="EC360" s="85"/>
      <c r="ED360" s="85"/>
      <c r="EE360" s="85"/>
      <c r="EF360" s="85"/>
      <c r="EG360" s="85"/>
      <c r="EH360" s="85"/>
      <c r="EI360" s="85"/>
      <c r="EJ360" s="85"/>
      <c r="EK360" s="85"/>
      <c r="EL360" s="85"/>
      <c r="EM360" s="85"/>
      <c r="EN360" s="85"/>
      <c r="EO360" s="85"/>
      <c r="EP360" s="85"/>
      <c r="EQ360" s="85"/>
      <c r="ER360" s="85"/>
      <c r="ES360" s="85"/>
      <c r="ET360" s="85"/>
      <c r="EU360" s="85"/>
      <c r="EV360" s="85"/>
      <c r="EW360" s="85"/>
      <c r="EX360" s="85"/>
      <c r="EY360" s="85"/>
      <c r="EZ360" s="85"/>
      <c r="FA360" s="85"/>
      <c r="FB360" s="85"/>
      <c r="FC360" s="85"/>
      <c r="FD360" s="85"/>
      <c r="FE360" s="85"/>
      <c r="FF360" s="85"/>
      <c r="FG360" s="260"/>
      <c r="FH360" s="260"/>
      <c r="FI360" s="260"/>
      <c r="FJ360" s="260"/>
      <c r="FK360" s="260"/>
      <c r="FL360" s="260"/>
      <c r="FM360" s="260"/>
      <c r="FN360" s="260"/>
      <c r="FO360" s="260"/>
      <c r="FP360" s="260"/>
      <c r="FQ360" s="260"/>
      <c r="FR360" s="260"/>
      <c r="FS360" s="260"/>
      <c r="FT360" s="260"/>
      <c r="FU360" s="260"/>
      <c r="FV360" s="260"/>
      <c r="FW360" s="260"/>
      <c r="FX360" s="260"/>
      <c r="FY360" s="260"/>
      <c r="FZ360" s="260"/>
      <c r="GA360" s="260"/>
      <c r="GB360" s="260"/>
      <c r="GC360" s="260"/>
    </row>
    <row r="361" spans="1:185" x14ac:dyDescent="0.3">
      <c r="A361" s="85"/>
      <c r="B361" s="86"/>
      <c r="C361" s="86"/>
      <c r="D361" s="87"/>
      <c r="E361" s="86"/>
      <c r="F361" s="86"/>
      <c r="G361" s="257">
        <f t="shared" si="25"/>
        <v>0</v>
      </c>
      <c r="H361" s="257">
        <f t="shared" si="26"/>
        <v>0</v>
      </c>
      <c r="I361" s="257">
        <f t="shared" si="27"/>
        <v>0</v>
      </c>
      <c r="J361" s="259"/>
      <c r="K361" s="259"/>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O361" s="85"/>
      <c r="CP361" s="85"/>
      <c r="CQ361" s="85"/>
      <c r="CR361" s="85"/>
      <c r="CS361" s="85"/>
      <c r="CT361" s="85"/>
      <c r="CU361" s="85"/>
      <c r="CV361" s="85"/>
      <c r="CW361" s="85"/>
      <c r="CX361" s="85"/>
      <c r="CY361" s="85"/>
      <c r="CZ361" s="85"/>
      <c r="DA361" s="85"/>
      <c r="DB361" s="85"/>
      <c r="DC361" s="85"/>
      <c r="DD361" s="85"/>
      <c r="DE361" s="85"/>
      <c r="DF361" s="85"/>
      <c r="DG361" s="85"/>
      <c r="DH361" s="85"/>
      <c r="DI361" s="85"/>
      <c r="DJ361" s="85"/>
      <c r="DK361" s="85"/>
      <c r="DL361" s="85"/>
      <c r="DM361" s="85"/>
      <c r="DN361" s="85"/>
      <c r="DO361" s="85"/>
      <c r="DP361" s="85"/>
      <c r="DQ361" s="85"/>
      <c r="DR361" s="85"/>
      <c r="DS361" s="85"/>
      <c r="DT361" s="85"/>
      <c r="DU361" s="85"/>
      <c r="DV361" s="85"/>
      <c r="DW361" s="85"/>
      <c r="DX361" s="85"/>
      <c r="DY361" s="85"/>
      <c r="DZ361" s="85"/>
      <c r="EA361" s="85"/>
      <c r="EB361" s="85"/>
      <c r="EC361" s="85"/>
      <c r="ED361" s="85"/>
      <c r="EE361" s="85"/>
      <c r="EF361" s="85"/>
      <c r="EG361" s="85"/>
      <c r="EH361" s="85"/>
      <c r="EI361" s="85"/>
      <c r="EJ361" s="85"/>
      <c r="EK361" s="85"/>
      <c r="EL361" s="85"/>
      <c r="EM361" s="85"/>
      <c r="EN361" s="85"/>
      <c r="EO361" s="85"/>
      <c r="EP361" s="85"/>
      <c r="EQ361" s="85"/>
      <c r="ER361" s="85"/>
      <c r="ES361" s="85"/>
      <c r="ET361" s="85"/>
      <c r="EU361" s="85"/>
      <c r="EV361" s="85"/>
      <c r="EW361" s="85"/>
      <c r="EX361" s="85"/>
      <c r="EY361" s="85"/>
      <c r="EZ361" s="85"/>
      <c r="FA361" s="85"/>
      <c r="FB361" s="85"/>
      <c r="FC361" s="85"/>
      <c r="FD361" s="85"/>
      <c r="FE361" s="85"/>
      <c r="FF361" s="85"/>
      <c r="FG361" s="260"/>
      <c r="FH361" s="260"/>
      <c r="FI361" s="260"/>
      <c r="FJ361" s="260"/>
      <c r="FK361" s="260"/>
      <c r="FL361" s="260"/>
      <c r="FM361" s="260"/>
      <c r="FN361" s="260"/>
      <c r="FO361" s="260"/>
      <c r="FP361" s="260"/>
      <c r="FQ361" s="260"/>
      <c r="FR361" s="260"/>
      <c r="FS361" s="260"/>
      <c r="FT361" s="260"/>
      <c r="FU361" s="260"/>
      <c r="FV361" s="260"/>
      <c r="FW361" s="260"/>
      <c r="FX361" s="260"/>
      <c r="FY361" s="260"/>
      <c r="FZ361" s="260"/>
      <c r="GA361" s="260"/>
      <c r="GB361" s="260"/>
      <c r="GC361" s="260"/>
    </row>
    <row r="362" spans="1:185" x14ac:dyDescent="0.3">
      <c r="A362" s="85"/>
      <c r="B362" s="86"/>
      <c r="C362" s="86"/>
      <c r="D362" s="87"/>
      <c r="E362" s="86"/>
      <c r="F362" s="86"/>
      <c r="G362" s="257">
        <f t="shared" si="25"/>
        <v>0</v>
      </c>
      <c r="H362" s="257">
        <f t="shared" si="26"/>
        <v>0</v>
      </c>
      <c r="I362" s="257">
        <f t="shared" si="27"/>
        <v>0</v>
      </c>
      <c r="J362" s="259"/>
      <c r="K362" s="259"/>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5"/>
      <c r="DV362" s="85"/>
      <c r="DW362" s="85"/>
      <c r="DX362" s="85"/>
      <c r="DY362" s="85"/>
      <c r="DZ362" s="85"/>
      <c r="EA362" s="85"/>
      <c r="EB362" s="85"/>
      <c r="EC362" s="85"/>
      <c r="ED362" s="85"/>
      <c r="EE362" s="85"/>
      <c r="EF362" s="85"/>
      <c r="EG362" s="85"/>
      <c r="EH362" s="85"/>
      <c r="EI362" s="85"/>
      <c r="EJ362" s="85"/>
      <c r="EK362" s="85"/>
      <c r="EL362" s="85"/>
      <c r="EM362" s="85"/>
      <c r="EN362" s="85"/>
      <c r="EO362" s="85"/>
      <c r="EP362" s="85"/>
      <c r="EQ362" s="85"/>
      <c r="ER362" s="85"/>
      <c r="ES362" s="85"/>
      <c r="ET362" s="85"/>
      <c r="EU362" s="85"/>
      <c r="EV362" s="85"/>
      <c r="EW362" s="85"/>
      <c r="EX362" s="85"/>
      <c r="EY362" s="85"/>
      <c r="EZ362" s="85"/>
      <c r="FA362" s="85"/>
      <c r="FB362" s="85"/>
      <c r="FC362" s="85"/>
      <c r="FD362" s="85"/>
      <c r="FE362" s="85"/>
      <c r="FF362" s="85"/>
      <c r="FG362" s="260"/>
      <c r="FH362" s="260"/>
      <c r="FI362" s="260"/>
      <c r="FJ362" s="260"/>
      <c r="FK362" s="260"/>
      <c r="FL362" s="260"/>
      <c r="FM362" s="260"/>
      <c r="FN362" s="260"/>
      <c r="FO362" s="260"/>
      <c r="FP362" s="260"/>
      <c r="FQ362" s="260"/>
      <c r="FR362" s="260"/>
      <c r="FS362" s="260"/>
      <c r="FT362" s="260"/>
      <c r="FU362" s="260"/>
      <c r="FV362" s="260"/>
      <c r="FW362" s="260"/>
      <c r="FX362" s="260"/>
      <c r="FY362" s="260"/>
      <c r="FZ362" s="260"/>
      <c r="GA362" s="260"/>
      <c r="GB362" s="260"/>
      <c r="GC362" s="260"/>
    </row>
    <row r="363" spans="1:185" x14ac:dyDescent="0.3">
      <c r="A363" s="85"/>
      <c r="B363" s="86"/>
      <c r="C363" s="86"/>
      <c r="D363" s="87"/>
      <c r="E363" s="86"/>
      <c r="F363" s="86"/>
      <c r="G363" s="257">
        <f t="shared" si="25"/>
        <v>0</v>
      </c>
      <c r="H363" s="257">
        <f t="shared" si="26"/>
        <v>0</v>
      </c>
      <c r="I363" s="257">
        <f t="shared" si="27"/>
        <v>0</v>
      </c>
      <c r="J363" s="259"/>
      <c r="K363" s="259"/>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O363" s="85"/>
      <c r="CP363" s="85"/>
      <c r="CQ363" s="85"/>
      <c r="CR363" s="85"/>
      <c r="CS363" s="85"/>
      <c r="CT363" s="85"/>
      <c r="CU363" s="85"/>
      <c r="CV363" s="85"/>
      <c r="CW363" s="85"/>
      <c r="CX363" s="85"/>
      <c r="CY363" s="85"/>
      <c r="CZ363" s="85"/>
      <c r="DA363" s="85"/>
      <c r="DB363" s="85"/>
      <c r="DC363" s="85"/>
      <c r="DD363" s="85"/>
      <c r="DE363" s="85"/>
      <c r="DF363" s="85"/>
      <c r="DG363" s="85"/>
      <c r="DH363" s="85"/>
      <c r="DI363" s="85"/>
      <c r="DJ363" s="85"/>
      <c r="DK363" s="85"/>
      <c r="DL363" s="85"/>
      <c r="DM363" s="85"/>
      <c r="DN363" s="85"/>
      <c r="DO363" s="85"/>
      <c r="DP363" s="85"/>
      <c r="DQ363" s="85"/>
      <c r="DR363" s="85"/>
      <c r="DS363" s="85"/>
      <c r="DT363" s="85"/>
      <c r="DU363" s="85"/>
      <c r="DV363" s="85"/>
      <c r="DW363" s="85"/>
      <c r="DX363" s="85"/>
      <c r="DY363" s="85"/>
      <c r="DZ363" s="85"/>
      <c r="EA363" s="85"/>
      <c r="EB363" s="85"/>
      <c r="EC363" s="85"/>
      <c r="ED363" s="85"/>
      <c r="EE363" s="85"/>
      <c r="EF363" s="85"/>
      <c r="EG363" s="85"/>
      <c r="EH363" s="85"/>
      <c r="EI363" s="85"/>
      <c r="EJ363" s="85"/>
      <c r="EK363" s="85"/>
      <c r="EL363" s="85"/>
      <c r="EM363" s="85"/>
      <c r="EN363" s="85"/>
      <c r="EO363" s="85"/>
      <c r="EP363" s="85"/>
      <c r="EQ363" s="85"/>
      <c r="ER363" s="85"/>
      <c r="ES363" s="85"/>
      <c r="ET363" s="85"/>
      <c r="EU363" s="85"/>
      <c r="EV363" s="85"/>
      <c r="EW363" s="85"/>
      <c r="EX363" s="85"/>
      <c r="EY363" s="85"/>
      <c r="EZ363" s="85"/>
      <c r="FA363" s="85"/>
      <c r="FB363" s="85"/>
      <c r="FC363" s="85"/>
      <c r="FD363" s="85"/>
      <c r="FE363" s="85"/>
      <c r="FF363" s="85"/>
      <c r="FG363" s="260"/>
      <c r="FH363" s="260"/>
      <c r="FI363" s="260"/>
      <c r="FJ363" s="260"/>
      <c r="FK363" s="260"/>
      <c r="FL363" s="260"/>
      <c r="FM363" s="260"/>
      <c r="FN363" s="260"/>
      <c r="FO363" s="260"/>
      <c r="FP363" s="260"/>
      <c r="FQ363" s="260"/>
      <c r="FR363" s="260"/>
      <c r="FS363" s="260"/>
      <c r="FT363" s="260"/>
      <c r="FU363" s="260"/>
      <c r="FV363" s="260"/>
      <c r="FW363" s="260"/>
      <c r="FX363" s="260"/>
      <c r="FY363" s="260"/>
      <c r="FZ363" s="260"/>
      <c r="GA363" s="260"/>
      <c r="GB363" s="260"/>
      <c r="GC363" s="260"/>
    </row>
    <row r="364" spans="1:185" x14ac:dyDescent="0.3">
      <c r="A364" s="85"/>
      <c r="B364" s="86"/>
      <c r="C364" s="86"/>
      <c r="D364" s="87"/>
      <c r="E364" s="86"/>
      <c r="F364" s="86"/>
      <c r="G364" s="257">
        <f t="shared" si="25"/>
        <v>0</v>
      </c>
      <c r="H364" s="257">
        <f t="shared" si="26"/>
        <v>0</v>
      </c>
      <c r="I364" s="257">
        <f t="shared" si="27"/>
        <v>0</v>
      </c>
      <c r="J364" s="259"/>
      <c r="K364" s="259"/>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O364" s="85"/>
      <c r="CP364" s="85"/>
      <c r="CQ364" s="85"/>
      <c r="CR364" s="85"/>
      <c r="CS364" s="85"/>
      <c r="CT364" s="85"/>
      <c r="CU364" s="85"/>
      <c r="CV364" s="85"/>
      <c r="CW364" s="85"/>
      <c r="CX364" s="85"/>
      <c r="CY364" s="85"/>
      <c r="CZ364" s="85"/>
      <c r="DA364" s="85"/>
      <c r="DB364" s="85"/>
      <c r="DC364" s="85"/>
      <c r="DD364" s="85"/>
      <c r="DE364" s="85"/>
      <c r="DF364" s="85"/>
      <c r="DG364" s="85"/>
      <c r="DH364" s="85"/>
      <c r="DI364" s="85"/>
      <c r="DJ364" s="85"/>
      <c r="DK364" s="85"/>
      <c r="DL364" s="85"/>
      <c r="DM364" s="85"/>
      <c r="DN364" s="85"/>
      <c r="DO364" s="85"/>
      <c r="DP364" s="85"/>
      <c r="DQ364" s="85"/>
      <c r="DR364" s="85"/>
      <c r="DS364" s="85"/>
      <c r="DT364" s="85"/>
      <c r="DU364" s="85"/>
      <c r="DV364" s="85"/>
      <c r="DW364" s="85"/>
      <c r="DX364" s="85"/>
      <c r="DY364" s="85"/>
      <c r="DZ364" s="85"/>
      <c r="EA364" s="85"/>
      <c r="EB364" s="85"/>
      <c r="EC364" s="85"/>
      <c r="ED364" s="85"/>
      <c r="EE364" s="85"/>
      <c r="EF364" s="85"/>
      <c r="EG364" s="85"/>
      <c r="EH364" s="85"/>
      <c r="EI364" s="85"/>
      <c r="EJ364" s="85"/>
      <c r="EK364" s="85"/>
      <c r="EL364" s="85"/>
      <c r="EM364" s="85"/>
      <c r="EN364" s="85"/>
      <c r="EO364" s="85"/>
      <c r="EP364" s="85"/>
      <c r="EQ364" s="85"/>
      <c r="ER364" s="85"/>
      <c r="ES364" s="85"/>
      <c r="ET364" s="85"/>
      <c r="EU364" s="85"/>
      <c r="EV364" s="85"/>
      <c r="EW364" s="85"/>
      <c r="EX364" s="85"/>
      <c r="EY364" s="85"/>
      <c r="EZ364" s="85"/>
      <c r="FA364" s="85"/>
      <c r="FB364" s="85"/>
      <c r="FC364" s="85"/>
      <c r="FD364" s="85"/>
      <c r="FE364" s="85"/>
      <c r="FF364" s="85"/>
      <c r="FG364" s="260"/>
      <c r="FH364" s="260"/>
      <c r="FI364" s="260"/>
      <c r="FJ364" s="260"/>
      <c r="FK364" s="260"/>
      <c r="FL364" s="260"/>
      <c r="FM364" s="260"/>
      <c r="FN364" s="260"/>
      <c r="FO364" s="260"/>
      <c r="FP364" s="260"/>
      <c r="FQ364" s="260"/>
      <c r="FR364" s="260"/>
      <c r="FS364" s="260"/>
      <c r="FT364" s="260"/>
      <c r="FU364" s="260"/>
      <c r="FV364" s="260"/>
      <c r="FW364" s="260"/>
      <c r="FX364" s="260"/>
      <c r="FY364" s="260"/>
      <c r="FZ364" s="260"/>
      <c r="GA364" s="260"/>
      <c r="GB364" s="260"/>
      <c r="GC364" s="260"/>
    </row>
    <row r="365" spans="1:185" x14ac:dyDescent="0.3">
      <c r="A365" s="85"/>
      <c r="B365" s="86"/>
      <c r="C365" s="86"/>
      <c r="D365" s="87"/>
      <c r="E365" s="86"/>
      <c r="F365" s="86"/>
      <c r="G365" s="257">
        <f t="shared" si="25"/>
        <v>0</v>
      </c>
      <c r="H365" s="257">
        <f t="shared" si="26"/>
        <v>0</v>
      </c>
      <c r="I365" s="257">
        <f t="shared" si="27"/>
        <v>0</v>
      </c>
      <c r="J365" s="259"/>
      <c r="K365" s="259"/>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O365" s="85"/>
      <c r="CP365" s="85"/>
      <c r="CQ365" s="85"/>
      <c r="CR365" s="85"/>
      <c r="CS365" s="85"/>
      <c r="CT365" s="85"/>
      <c r="CU365" s="85"/>
      <c r="CV365" s="85"/>
      <c r="CW365" s="85"/>
      <c r="CX365" s="85"/>
      <c r="CY365" s="85"/>
      <c r="CZ365" s="85"/>
      <c r="DA365" s="85"/>
      <c r="DB365" s="85"/>
      <c r="DC365" s="85"/>
      <c r="DD365" s="85"/>
      <c r="DE365" s="85"/>
      <c r="DF365" s="85"/>
      <c r="DG365" s="85"/>
      <c r="DH365" s="85"/>
      <c r="DI365" s="85"/>
      <c r="DJ365" s="85"/>
      <c r="DK365" s="85"/>
      <c r="DL365" s="85"/>
      <c r="DM365" s="85"/>
      <c r="DN365" s="85"/>
      <c r="DO365" s="85"/>
      <c r="DP365" s="85"/>
      <c r="DQ365" s="85"/>
      <c r="DR365" s="85"/>
      <c r="DS365" s="85"/>
      <c r="DT365" s="85"/>
      <c r="DU365" s="85"/>
      <c r="DV365" s="85"/>
      <c r="DW365" s="85"/>
      <c r="DX365" s="85"/>
      <c r="DY365" s="85"/>
      <c r="DZ365" s="85"/>
      <c r="EA365" s="85"/>
      <c r="EB365" s="85"/>
      <c r="EC365" s="85"/>
      <c r="ED365" s="85"/>
      <c r="EE365" s="85"/>
      <c r="EF365" s="85"/>
      <c r="EG365" s="85"/>
      <c r="EH365" s="85"/>
      <c r="EI365" s="85"/>
      <c r="EJ365" s="85"/>
      <c r="EK365" s="85"/>
      <c r="EL365" s="85"/>
      <c r="EM365" s="85"/>
      <c r="EN365" s="85"/>
      <c r="EO365" s="85"/>
      <c r="EP365" s="85"/>
      <c r="EQ365" s="85"/>
      <c r="ER365" s="85"/>
      <c r="ES365" s="85"/>
      <c r="ET365" s="85"/>
      <c r="EU365" s="85"/>
      <c r="EV365" s="85"/>
      <c r="EW365" s="85"/>
      <c r="EX365" s="85"/>
      <c r="EY365" s="85"/>
      <c r="EZ365" s="85"/>
      <c r="FA365" s="85"/>
      <c r="FB365" s="85"/>
      <c r="FC365" s="85"/>
      <c r="FD365" s="85"/>
      <c r="FE365" s="85"/>
      <c r="FF365" s="85"/>
      <c r="FG365" s="260"/>
      <c r="FH365" s="260"/>
      <c r="FI365" s="260"/>
      <c r="FJ365" s="260"/>
      <c r="FK365" s="260"/>
      <c r="FL365" s="260"/>
      <c r="FM365" s="260"/>
      <c r="FN365" s="260"/>
      <c r="FO365" s="260"/>
      <c r="FP365" s="260"/>
      <c r="FQ365" s="260"/>
      <c r="FR365" s="260"/>
      <c r="FS365" s="260"/>
      <c r="FT365" s="260"/>
      <c r="FU365" s="260"/>
      <c r="FV365" s="260"/>
      <c r="FW365" s="260"/>
      <c r="FX365" s="260"/>
      <c r="FY365" s="260"/>
      <c r="FZ365" s="260"/>
      <c r="GA365" s="260"/>
      <c r="GB365" s="260"/>
      <c r="GC365" s="260"/>
    </row>
    <row r="366" spans="1:185" x14ac:dyDescent="0.3">
      <c r="A366" s="85"/>
      <c r="B366" s="86"/>
      <c r="C366" s="86"/>
      <c r="D366" s="87"/>
      <c r="E366" s="86"/>
      <c r="F366" s="86"/>
      <c r="G366" s="257">
        <f t="shared" si="25"/>
        <v>0</v>
      </c>
      <c r="H366" s="257">
        <f t="shared" si="26"/>
        <v>0</v>
      </c>
      <c r="I366" s="257">
        <f t="shared" si="27"/>
        <v>0</v>
      </c>
      <c r="J366" s="259"/>
      <c r="K366" s="259"/>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O366" s="85"/>
      <c r="CP366" s="85"/>
      <c r="CQ366" s="85"/>
      <c r="CR366" s="85"/>
      <c r="CS366" s="85"/>
      <c r="CT366" s="85"/>
      <c r="CU366" s="85"/>
      <c r="CV366" s="85"/>
      <c r="CW366" s="85"/>
      <c r="CX366" s="85"/>
      <c r="CY366" s="85"/>
      <c r="CZ366" s="85"/>
      <c r="DA366" s="85"/>
      <c r="DB366" s="85"/>
      <c r="DC366" s="85"/>
      <c r="DD366" s="85"/>
      <c r="DE366" s="85"/>
      <c r="DF366" s="85"/>
      <c r="DG366" s="85"/>
      <c r="DH366" s="85"/>
      <c r="DI366" s="85"/>
      <c r="DJ366" s="85"/>
      <c r="DK366" s="85"/>
      <c r="DL366" s="85"/>
      <c r="DM366" s="85"/>
      <c r="DN366" s="85"/>
      <c r="DO366" s="85"/>
      <c r="DP366" s="85"/>
      <c r="DQ366" s="85"/>
      <c r="DR366" s="85"/>
      <c r="DS366" s="85"/>
      <c r="DT366" s="85"/>
      <c r="DU366" s="85"/>
      <c r="DV366" s="85"/>
      <c r="DW366" s="85"/>
      <c r="DX366" s="85"/>
      <c r="DY366" s="85"/>
      <c r="DZ366" s="85"/>
      <c r="EA366" s="85"/>
      <c r="EB366" s="85"/>
      <c r="EC366" s="85"/>
      <c r="ED366" s="85"/>
      <c r="EE366" s="85"/>
      <c r="EF366" s="85"/>
      <c r="EG366" s="85"/>
      <c r="EH366" s="85"/>
      <c r="EI366" s="85"/>
      <c r="EJ366" s="85"/>
      <c r="EK366" s="85"/>
      <c r="EL366" s="85"/>
      <c r="EM366" s="85"/>
      <c r="EN366" s="85"/>
      <c r="EO366" s="85"/>
      <c r="EP366" s="85"/>
      <c r="EQ366" s="85"/>
      <c r="ER366" s="85"/>
      <c r="ES366" s="85"/>
      <c r="ET366" s="85"/>
      <c r="EU366" s="85"/>
      <c r="EV366" s="85"/>
      <c r="EW366" s="85"/>
      <c r="EX366" s="85"/>
      <c r="EY366" s="85"/>
      <c r="EZ366" s="85"/>
      <c r="FA366" s="85"/>
      <c r="FB366" s="85"/>
      <c r="FC366" s="85"/>
      <c r="FD366" s="85"/>
      <c r="FE366" s="85"/>
      <c r="FF366" s="85"/>
      <c r="FG366" s="260"/>
      <c r="FH366" s="260"/>
      <c r="FI366" s="260"/>
      <c r="FJ366" s="260"/>
      <c r="FK366" s="260"/>
      <c r="FL366" s="260"/>
      <c r="FM366" s="260"/>
      <c r="FN366" s="260"/>
      <c r="FO366" s="260"/>
      <c r="FP366" s="260"/>
      <c r="FQ366" s="260"/>
      <c r="FR366" s="260"/>
      <c r="FS366" s="260"/>
      <c r="FT366" s="260"/>
      <c r="FU366" s="260"/>
      <c r="FV366" s="260"/>
      <c r="FW366" s="260"/>
      <c r="FX366" s="260"/>
      <c r="FY366" s="260"/>
      <c r="FZ366" s="260"/>
      <c r="GA366" s="260"/>
      <c r="GB366" s="260"/>
      <c r="GC366" s="260"/>
    </row>
    <row r="367" spans="1:185" x14ac:dyDescent="0.3">
      <c r="A367" s="85"/>
      <c r="B367" s="86"/>
      <c r="C367" s="86"/>
      <c r="D367" s="87"/>
      <c r="E367" s="86"/>
      <c r="F367" s="86"/>
      <c r="G367" s="257">
        <f t="shared" si="25"/>
        <v>0</v>
      </c>
      <c r="H367" s="257">
        <f t="shared" si="26"/>
        <v>0</v>
      </c>
      <c r="I367" s="257">
        <f t="shared" si="27"/>
        <v>0</v>
      </c>
      <c r="J367" s="259"/>
      <c r="K367" s="259"/>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O367" s="85"/>
      <c r="CP367" s="85"/>
      <c r="CQ367" s="85"/>
      <c r="CR367" s="85"/>
      <c r="CS367" s="85"/>
      <c r="CT367" s="85"/>
      <c r="CU367" s="85"/>
      <c r="CV367" s="85"/>
      <c r="CW367" s="85"/>
      <c r="CX367" s="85"/>
      <c r="CY367" s="85"/>
      <c r="CZ367" s="85"/>
      <c r="DA367" s="85"/>
      <c r="DB367" s="85"/>
      <c r="DC367" s="85"/>
      <c r="DD367" s="85"/>
      <c r="DE367" s="85"/>
      <c r="DF367" s="85"/>
      <c r="DG367" s="85"/>
      <c r="DH367" s="85"/>
      <c r="DI367" s="85"/>
      <c r="DJ367" s="85"/>
      <c r="DK367" s="85"/>
      <c r="DL367" s="85"/>
      <c r="DM367" s="85"/>
      <c r="DN367" s="85"/>
      <c r="DO367" s="85"/>
      <c r="DP367" s="85"/>
      <c r="DQ367" s="85"/>
      <c r="DR367" s="85"/>
      <c r="DS367" s="85"/>
      <c r="DT367" s="85"/>
      <c r="DU367" s="85"/>
      <c r="DV367" s="85"/>
      <c r="DW367" s="85"/>
      <c r="DX367" s="85"/>
      <c r="DY367" s="85"/>
      <c r="DZ367" s="85"/>
      <c r="EA367" s="85"/>
      <c r="EB367" s="85"/>
      <c r="EC367" s="85"/>
      <c r="ED367" s="85"/>
      <c r="EE367" s="85"/>
      <c r="EF367" s="85"/>
      <c r="EG367" s="85"/>
      <c r="EH367" s="85"/>
      <c r="EI367" s="85"/>
      <c r="EJ367" s="85"/>
      <c r="EK367" s="85"/>
      <c r="EL367" s="85"/>
      <c r="EM367" s="85"/>
      <c r="EN367" s="85"/>
      <c r="EO367" s="85"/>
      <c r="EP367" s="85"/>
      <c r="EQ367" s="85"/>
      <c r="ER367" s="85"/>
      <c r="ES367" s="85"/>
      <c r="ET367" s="85"/>
      <c r="EU367" s="85"/>
      <c r="EV367" s="85"/>
      <c r="EW367" s="85"/>
      <c r="EX367" s="85"/>
      <c r="EY367" s="85"/>
      <c r="EZ367" s="85"/>
      <c r="FA367" s="85"/>
      <c r="FB367" s="85"/>
      <c r="FC367" s="85"/>
      <c r="FD367" s="85"/>
      <c r="FE367" s="85"/>
      <c r="FF367" s="85"/>
      <c r="FG367" s="260"/>
      <c r="FH367" s="260"/>
      <c r="FI367" s="260"/>
      <c r="FJ367" s="260"/>
      <c r="FK367" s="260"/>
      <c r="FL367" s="260"/>
      <c r="FM367" s="260"/>
      <c r="FN367" s="260"/>
      <c r="FO367" s="260"/>
      <c r="FP367" s="260"/>
      <c r="FQ367" s="260"/>
      <c r="FR367" s="260"/>
      <c r="FS367" s="260"/>
      <c r="FT367" s="260"/>
      <c r="FU367" s="260"/>
      <c r="FV367" s="260"/>
      <c r="FW367" s="260"/>
      <c r="FX367" s="260"/>
      <c r="FY367" s="260"/>
      <c r="FZ367" s="260"/>
      <c r="GA367" s="260"/>
      <c r="GB367" s="260"/>
      <c r="GC367" s="260"/>
    </row>
    <row r="368" spans="1:185" x14ac:dyDescent="0.3">
      <c r="A368" s="85"/>
      <c r="B368" s="86"/>
      <c r="C368" s="86"/>
      <c r="D368" s="87"/>
      <c r="E368" s="86"/>
      <c r="F368" s="86"/>
      <c r="G368" s="257">
        <f t="shared" si="25"/>
        <v>0</v>
      </c>
      <c r="H368" s="257">
        <f t="shared" si="26"/>
        <v>0</v>
      </c>
      <c r="I368" s="257">
        <f t="shared" si="27"/>
        <v>0</v>
      </c>
      <c r="J368" s="259"/>
      <c r="K368" s="259"/>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O368" s="85"/>
      <c r="CP368" s="85"/>
      <c r="CQ368" s="85"/>
      <c r="CR368" s="85"/>
      <c r="CS368" s="85"/>
      <c r="CT368" s="85"/>
      <c r="CU368" s="85"/>
      <c r="CV368" s="85"/>
      <c r="CW368" s="85"/>
      <c r="CX368" s="85"/>
      <c r="CY368" s="85"/>
      <c r="CZ368" s="85"/>
      <c r="DA368" s="85"/>
      <c r="DB368" s="85"/>
      <c r="DC368" s="85"/>
      <c r="DD368" s="85"/>
      <c r="DE368" s="85"/>
      <c r="DF368" s="85"/>
      <c r="DG368" s="85"/>
      <c r="DH368" s="85"/>
      <c r="DI368" s="85"/>
      <c r="DJ368" s="85"/>
      <c r="DK368" s="85"/>
      <c r="DL368" s="85"/>
      <c r="DM368" s="85"/>
      <c r="DN368" s="85"/>
      <c r="DO368" s="85"/>
      <c r="DP368" s="85"/>
      <c r="DQ368" s="85"/>
      <c r="DR368" s="85"/>
      <c r="DS368" s="85"/>
      <c r="DT368" s="85"/>
      <c r="DU368" s="85"/>
      <c r="DV368" s="85"/>
      <c r="DW368" s="85"/>
      <c r="DX368" s="85"/>
      <c r="DY368" s="85"/>
      <c r="DZ368" s="85"/>
      <c r="EA368" s="85"/>
      <c r="EB368" s="85"/>
      <c r="EC368" s="85"/>
      <c r="ED368" s="85"/>
      <c r="EE368" s="85"/>
      <c r="EF368" s="85"/>
      <c r="EG368" s="85"/>
      <c r="EH368" s="85"/>
      <c r="EI368" s="85"/>
      <c r="EJ368" s="85"/>
      <c r="EK368" s="85"/>
      <c r="EL368" s="85"/>
      <c r="EM368" s="85"/>
      <c r="EN368" s="85"/>
      <c r="EO368" s="85"/>
      <c r="EP368" s="85"/>
      <c r="EQ368" s="85"/>
      <c r="ER368" s="85"/>
      <c r="ES368" s="85"/>
      <c r="ET368" s="85"/>
      <c r="EU368" s="85"/>
      <c r="EV368" s="85"/>
      <c r="EW368" s="85"/>
      <c r="EX368" s="85"/>
      <c r="EY368" s="85"/>
      <c r="EZ368" s="85"/>
      <c r="FA368" s="85"/>
      <c r="FB368" s="85"/>
      <c r="FC368" s="85"/>
      <c r="FD368" s="85"/>
      <c r="FE368" s="85"/>
      <c r="FF368" s="85"/>
      <c r="FG368" s="260"/>
      <c r="FH368" s="260"/>
      <c r="FI368" s="260"/>
      <c r="FJ368" s="260"/>
      <c r="FK368" s="260"/>
      <c r="FL368" s="260"/>
      <c r="FM368" s="260"/>
      <c r="FN368" s="260"/>
      <c r="FO368" s="260"/>
      <c r="FP368" s="260"/>
      <c r="FQ368" s="260"/>
      <c r="FR368" s="260"/>
      <c r="FS368" s="260"/>
      <c r="FT368" s="260"/>
      <c r="FU368" s="260"/>
      <c r="FV368" s="260"/>
      <c r="FW368" s="260"/>
      <c r="FX368" s="260"/>
      <c r="FY368" s="260"/>
      <c r="FZ368" s="260"/>
      <c r="GA368" s="260"/>
      <c r="GB368" s="260"/>
      <c r="GC368" s="260"/>
    </row>
    <row r="369" spans="1:185" x14ac:dyDescent="0.3">
      <c r="A369" s="85"/>
      <c r="B369" s="86"/>
      <c r="C369" s="86"/>
      <c r="D369" s="87"/>
      <c r="E369" s="86"/>
      <c r="F369" s="86"/>
      <c r="G369" s="257">
        <f t="shared" si="25"/>
        <v>0</v>
      </c>
      <c r="H369" s="257">
        <f t="shared" si="26"/>
        <v>0</v>
      </c>
      <c r="I369" s="257">
        <f t="shared" si="27"/>
        <v>0</v>
      </c>
      <c r="J369" s="259"/>
      <c r="K369" s="259"/>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5"/>
      <c r="DF369" s="85"/>
      <c r="DG369" s="85"/>
      <c r="DH369" s="85"/>
      <c r="DI369" s="85"/>
      <c r="DJ369" s="85"/>
      <c r="DK369" s="85"/>
      <c r="DL369" s="85"/>
      <c r="DM369" s="85"/>
      <c r="DN369" s="85"/>
      <c r="DO369" s="85"/>
      <c r="DP369" s="85"/>
      <c r="DQ369" s="85"/>
      <c r="DR369" s="85"/>
      <c r="DS369" s="85"/>
      <c r="DT369" s="85"/>
      <c r="DU369" s="85"/>
      <c r="DV369" s="85"/>
      <c r="DW369" s="85"/>
      <c r="DX369" s="85"/>
      <c r="DY369" s="85"/>
      <c r="DZ369" s="85"/>
      <c r="EA369" s="85"/>
      <c r="EB369" s="85"/>
      <c r="EC369" s="85"/>
      <c r="ED369" s="85"/>
      <c r="EE369" s="85"/>
      <c r="EF369" s="85"/>
      <c r="EG369" s="85"/>
      <c r="EH369" s="85"/>
      <c r="EI369" s="85"/>
      <c r="EJ369" s="85"/>
      <c r="EK369" s="85"/>
      <c r="EL369" s="85"/>
      <c r="EM369" s="85"/>
      <c r="EN369" s="85"/>
      <c r="EO369" s="85"/>
      <c r="EP369" s="85"/>
      <c r="EQ369" s="85"/>
      <c r="ER369" s="85"/>
      <c r="ES369" s="85"/>
      <c r="ET369" s="85"/>
      <c r="EU369" s="85"/>
      <c r="EV369" s="85"/>
      <c r="EW369" s="85"/>
      <c r="EX369" s="85"/>
      <c r="EY369" s="85"/>
      <c r="EZ369" s="85"/>
      <c r="FA369" s="85"/>
      <c r="FB369" s="85"/>
      <c r="FC369" s="85"/>
      <c r="FD369" s="85"/>
      <c r="FE369" s="85"/>
      <c r="FF369" s="85"/>
      <c r="FG369" s="260"/>
      <c r="FH369" s="260"/>
      <c r="FI369" s="260"/>
      <c r="FJ369" s="260"/>
      <c r="FK369" s="260"/>
      <c r="FL369" s="260"/>
      <c r="FM369" s="260"/>
      <c r="FN369" s="260"/>
      <c r="FO369" s="260"/>
      <c r="FP369" s="260"/>
      <c r="FQ369" s="260"/>
      <c r="FR369" s="260"/>
      <c r="FS369" s="260"/>
      <c r="FT369" s="260"/>
      <c r="FU369" s="260"/>
      <c r="FV369" s="260"/>
      <c r="FW369" s="260"/>
      <c r="FX369" s="260"/>
      <c r="FY369" s="260"/>
      <c r="FZ369" s="260"/>
      <c r="GA369" s="260"/>
      <c r="GB369" s="260"/>
      <c r="GC369" s="260"/>
    </row>
    <row r="370" spans="1:185" x14ac:dyDescent="0.3">
      <c r="A370" s="85"/>
      <c r="B370" s="86"/>
      <c r="C370" s="86"/>
      <c r="D370" s="87"/>
      <c r="E370" s="86"/>
      <c r="F370" s="86"/>
      <c r="G370" s="257">
        <f t="shared" si="25"/>
        <v>0</v>
      </c>
      <c r="H370" s="257">
        <f t="shared" si="26"/>
        <v>0</v>
      </c>
      <c r="I370" s="257">
        <f t="shared" si="27"/>
        <v>0</v>
      </c>
      <c r="J370" s="259"/>
      <c r="K370" s="259"/>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O370" s="85"/>
      <c r="CP370" s="85"/>
      <c r="CQ370" s="85"/>
      <c r="CR370" s="85"/>
      <c r="CS370" s="85"/>
      <c r="CT370" s="85"/>
      <c r="CU370" s="85"/>
      <c r="CV370" s="85"/>
      <c r="CW370" s="85"/>
      <c r="CX370" s="85"/>
      <c r="CY370" s="85"/>
      <c r="CZ370" s="85"/>
      <c r="DA370" s="85"/>
      <c r="DB370" s="85"/>
      <c r="DC370" s="85"/>
      <c r="DD370" s="85"/>
      <c r="DE370" s="85"/>
      <c r="DF370" s="85"/>
      <c r="DG370" s="85"/>
      <c r="DH370" s="85"/>
      <c r="DI370" s="85"/>
      <c r="DJ370" s="85"/>
      <c r="DK370" s="85"/>
      <c r="DL370" s="85"/>
      <c r="DM370" s="85"/>
      <c r="DN370" s="85"/>
      <c r="DO370" s="85"/>
      <c r="DP370" s="85"/>
      <c r="DQ370" s="85"/>
      <c r="DR370" s="85"/>
      <c r="DS370" s="85"/>
      <c r="DT370" s="85"/>
      <c r="DU370" s="85"/>
      <c r="DV370" s="85"/>
      <c r="DW370" s="85"/>
      <c r="DX370" s="85"/>
      <c r="DY370" s="85"/>
      <c r="DZ370" s="85"/>
      <c r="EA370" s="85"/>
      <c r="EB370" s="85"/>
      <c r="EC370" s="85"/>
      <c r="ED370" s="85"/>
      <c r="EE370" s="85"/>
      <c r="EF370" s="85"/>
      <c r="EG370" s="85"/>
      <c r="EH370" s="85"/>
      <c r="EI370" s="85"/>
      <c r="EJ370" s="85"/>
      <c r="EK370" s="85"/>
      <c r="EL370" s="85"/>
      <c r="EM370" s="85"/>
      <c r="EN370" s="85"/>
      <c r="EO370" s="85"/>
      <c r="EP370" s="85"/>
      <c r="EQ370" s="85"/>
      <c r="ER370" s="85"/>
      <c r="ES370" s="85"/>
      <c r="ET370" s="85"/>
      <c r="EU370" s="85"/>
      <c r="EV370" s="85"/>
      <c r="EW370" s="85"/>
      <c r="EX370" s="85"/>
      <c r="EY370" s="85"/>
      <c r="EZ370" s="85"/>
      <c r="FA370" s="85"/>
      <c r="FB370" s="85"/>
      <c r="FC370" s="85"/>
      <c r="FD370" s="85"/>
      <c r="FE370" s="85"/>
      <c r="FF370" s="85"/>
      <c r="FG370" s="260"/>
      <c r="FH370" s="260"/>
      <c r="FI370" s="260"/>
      <c r="FJ370" s="260"/>
      <c r="FK370" s="260"/>
      <c r="FL370" s="260"/>
      <c r="FM370" s="260"/>
      <c r="FN370" s="260"/>
      <c r="FO370" s="260"/>
      <c r="FP370" s="260"/>
      <c r="FQ370" s="260"/>
      <c r="FR370" s="260"/>
      <c r="FS370" s="260"/>
      <c r="FT370" s="260"/>
      <c r="FU370" s="260"/>
      <c r="FV370" s="260"/>
      <c r="FW370" s="260"/>
      <c r="FX370" s="260"/>
      <c r="FY370" s="260"/>
      <c r="FZ370" s="260"/>
      <c r="GA370" s="260"/>
      <c r="GB370" s="260"/>
      <c r="GC370" s="260"/>
    </row>
    <row r="371" spans="1:185" x14ac:dyDescent="0.3">
      <c r="A371" s="85"/>
      <c r="B371" s="86"/>
      <c r="C371" s="86"/>
      <c r="D371" s="87"/>
      <c r="E371" s="86"/>
      <c r="F371" s="86"/>
      <c r="G371" s="257">
        <f t="shared" si="25"/>
        <v>0</v>
      </c>
      <c r="H371" s="257">
        <f t="shared" si="26"/>
        <v>0</v>
      </c>
      <c r="I371" s="257">
        <f t="shared" si="27"/>
        <v>0</v>
      </c>
      <c r="J371" s="259"/>
      <c r="K371" s="259"/>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O371" s="85"/>
      <c r="CP371" s="85"/>
      <c r="CQ371" s="85"/>
      <c r="CR371" s="85"/>
      <c r="CS371" s="85"/>
      <c r="CT371" s="85"/>
      <c r="CU371" s="85"/>
      <c r="CV371" s="85"/>
      <c r="CW371" s="85"/>
      <c r="CX371" s="85"/>
      <c r="CY371" s="85"/>
      <c r="CZ371" s="85"/>
      <c r="DA371" s="85"/>
      <c r="DB371" s="85"/>
      <c r="DC371" s="85"/>
      <c r="DD371" s="85"/>
      <c r="DE371" s="85"/>
      <c r="DF371" s="85"/>
      <c r="DG371" s="85"/>
      <c r="DH371" s="85"/>
      <c r="DI371" s="85"/>
      <c r="DJ371" s="85"/>
      <c r="DK371" s="85"/>
      <c r="DL371" s="85"/>
      <c r="DM371" s="85"/>
      <c r="DN371" s="85"/>
      <c r="DO371" s="85"/>
      <c r="DP371" s="85"/>
      <c r="DQ371" s="85"/>
      <c r="DR371" s="85"/>
      <c r="DS371" s="85"/>
      <c r="DT371" s="85"/>
      <c r="DU371" s="85"/>
      <c r="DV371" s="85"/>
      <c r="DW371" s="85"/>
      <c r="DX371" s="85"/>
      <c r="DY371" s="85"/>
      <c r="DZ371" s="85"/>
      <c r="EA371" s="85"/>
      <c r="EB371" s="85"/>
      <c r="EC371" s="85"/>
      <c r="ED371" s="85"/>
      <c r="EE371" s="85"/>
      <c r="EF371" s="85"/>
      <c r="EG371" s="85"/>
      <c r="EH371" s="85"/>
      <c r="EI371" s="85"/>
      <c r="EJ371" s="85"/>
      <c r="EK371" s="85"/>
      <c r="EL371" s="85"/>
      <c r="EM371" s="85"/>
      <c r="EN371" s="85"/>
      <c r="EO371" s="85"/>
      <c r="EP371" s="85"/>
      <c r="EQ371" s="85"/>
      <c r="ER371" s="85"/>
      <c r="ES371" s="85"/>
      <c r="ET371" s="85"/>
      <c r="EU371" s="85"/>
      <c r="EV371" s="85"/>
      <c r="EW371" s="85"/>
      <c r="EX371" s="85"/>
      <c r="EY371" s="85"/>
      <c r="EZ371" s="85"/>
      <c r="FA371" s="85"/>
      <c r="FB371" s="85"/>
      <c r="FC371" s="85"/>
      <c r="FD371" s="85"/>
      <c r="FE371" s="85"/>
      <c r="FF371" s="85"/>
      <c r="FG371" s="260"/>
      <c r="FH371" s="260"/>
      <c r="FI371" s="260"/>
      <c r="FJ371" s="260"/>
      <c r="FK371" s="260"/>
      <c r="FL371" s="260"/>
      <c r="FM371" s="260"/>
      <c r="FN371" s="260"/>
      <c r="FO371" s="260"/>
      <c r="FP371" s="260"/>
      <c r="FQ371" s="260"/>
      <c r="FR371" s="260"/>
      <c r="FS371" s="260"/>
      <c r="FT371" s="260"/>
      <c r="FU371" s="260"/>
      <c r="FV371" s="260"/>
      <c r="FW371" s="260"/>
      <c r="FX371" s="260"/>
      <c r="FY371" s="260"/>
      <c r="FZ371" s="260"/>
      <c r="GA371" s="260"/>
      <c r="GB371" s="260"/>
      <c r="GC371" s="260"/>
    </row>
    <row r="372" spans="1:185" x14ac:dyDescent="0.3">
      <c r="A372" s="85"/>
      <c r="B372" s="86"/>
      <c r="C372" s="86"/>
      <c r="D372" s="87"/>
      <c r="E372" s="86"/>
      <c r="F372" s="86"/>
      <c r="G372" s="257">
        <f t="shared" si="25"/>
        <v>0</v>
      </c>
      <c r="H372" s="257">
        <f t="shared" si="26"/>
        <v>0</v>
      </c>
      <c r="I372" s="257">
        <f t="shared" si="27"/>
        <v>0</v>
      </c>
      <c r="J372" s="259"/>
      <c r="K372" s="259"/>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O372" s="85"/>
      <c r="CP372" s="85"/>
      <c r="CQ372" s="85"/>
      <c r="CR372" s="85"/>
      <c r="CS372" s="85"/>
      <c r="CT372" s="85"/>
      <c r="CU372" s="85"/>
      <c r="CV372" s="85"/>
      <c r="CW372" s="85"/>
      <c r="CX372" s="85"/>
      <c r="CY372" s="85"/>
      <c r="CZ372" s="85"/>
      <c r="DA372" s="85"/>
      <c r="DB372" s="85"/>
      <c r="DC372" s="85"/>
      <c r="DD372" s="85"/>
      <c r="DE372" s="85"/>
      <c r="DF372" s="85"/>
      <c r="DG372" s="85"/>
      <c r="DH372" s="85"/>
      <c r="DI372" s="85"/>
      <c r="DJ372" s="85"/>
      <c r="DK372" s="85"/>
      <c r="DL372" s="85"/>
      <c r="DM372" s="85"/>
      <c r="DN372" s="85"/>
      <c r="DO372" s="85"/>
      <c r="DP372" s="85"/>
      <c r="DQ372" s="85"/>
      <c r="DR372" s="85"/>
      <c r="DS372" s="85"/>
      <c r="DT372" s="85"/>
      <c r="DU372" s="85"/>
      <c r="DV372" s="85"/>
      <c r="DW372" s="85"/>
      <c r="DX372" s="85"/>
      <c r="DY372" s="85"/>
      <c r="DZ372" s="85"/>
      <c r="EA372" s="85"/>
      <c r="EB372" s="85"/>
      <c r="EC372" s="85"/>
      <c r="ED372" s="85"/>
      <c r="EE372" s="85"/>
      <c r="EF372" s="85"/>
      <c r="EG372" s="85"/>
      <c r="EH372" s="85"/>
      <c r="EI372" s="85"/>
      <c r="EJ372" s="85"/>
      <c r="EK372" s="85"/>
      <c r="EL372" s="85"/>
      <c r="EM372" s="85"/>
      <c r="EN372" s="85"/>
      <c r="EO372" s="85"/>
      <c r="EP372" s="85"/>
      <c r="EQ372" s="85"/>
      <c r="ER372" s="85"/>
      <c r="ES372" s="85"/>
      <c r="ET372" s="85"/>
      <c r="EU372" s="85"/>
      <c r="EV372" s="85"/>
      <c r="EW372" s="85"/>
      <c r="EX372" s="85"/>
      <c r="EY372" s="85"/>
      <c r="EZ372" s="85"/>
      <c r="FA372" s="85"/>
      <c r="FB372" s="85"/>
      <c r="FC372" s="85"/>
      <c r="FD372" s="85"/>
      <c r="FE372" s="85"/>
      <c r="FF372" s="85"/>
      <c r="FG372" s="260"/>
      <c r="FH372" s="260"/>
      <c r="FI372" s="260"/>
      <c r="FJ372" s="260"/>
      <c r="FK372" s="260"/>
      <c r="FL372" s="260"/>
      <c r="FM372" s="260"/>
      <c r="FN372" s="260"/>
      <c r="FO372" s="260"/>
      <c r="FP372" s="260"/>
      <c r="FQ372" s="260"/>
      <c r="FR372" s="260"/>
      <c r="FS372" s="260"/>
      <c r="FT372" s="260"/>
      <c r="FU372" s="260"/>
      <c r="FV372" s="260"/>
      <c r="FW372" s="260"/>
      <c r="FX372" s="260"/>
      <c r="FY372" s="260"/>
      <c r="FZ372" s="260"/>
      <c r="GA372" s="260"/>
      <c r="GB372" s="260"/>
      <c r="GC372" s="260"/>
    </row>
    <row r="373" spans="1:185" x14ac:dyDescent="0.3">
      <c r="A373" s="85"/>
      <c r="B373" s="86"/>
      <c r="C373" s="86"/>
      <c r="D373" s="87"/>
      <c r="E373" s="86"/>
      <c r="F373" s="86"/>
      <c r="G373" s="257">
        <f t="shared" si="25"/>
        <v>0</v>
      </c>
      <c r="H373" s="257">
        <f t="shared" si="26"/>
        <v>0</v>
      </c>
      <c r="I373" s="257">
        <f t="shared" si="27"/>
        <v>0</v>
      </c>
      <c r="J373" s="259"/>
      <c r="K373" s="259"/>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O373" s="85"/>
      <c r="CP373" s="85"/>
      <c r="CQ373" s="85"/>
      <c r="CR373" s="85"/>
      <c r="CS373" s="85"/>
      <c r="CT373" s="85"/>
      <c r="CU373" s="85"/>
      <c r="CV373" s="85"/>
      <c r="CW373" s="85"/>
      <c r="CX373" s="85"/>
      <c r="CY373" s="85"/>
      <c r="CZ373" s="85"/>
      <c r="DA373" s="85"/>
      <c r="DB373" s="85"/>
      <c r="DC373" s="85"/>
      <c r="DD373" s="85"/>
      <c r="DE373" s="85"/>
      <c r="DF373" s="85"/>
      <c r="DG373" s="85"/>
      <c r="DH373" s="85"/>
      <c r="DI373" s="85"/>
      <c r="DJ373" s="85"/>
      <c r="DK373" s="85"/>
      <c r="DL373" s="85"/>
      <c r="DM373" s="85"/>
      <c r="DN373" s="85"/>
      <c r="DO373" s="85"/>
      <c r="DP373" s="85"/>
      <c r="DQ373" s="85"/>
      <c r="DR373" s="85"/>
      <c r="DS373" s="85"/>
      <c r="DT373" s="85"/>
      <c r="DU373" s="85"/>
      <c r="DV373" s="85"/>
      <c r="DW373" s="85"/>
      <c r="DX373" s="85"/>
      <c r="DY373" s="85"/>
      <c r="DZ373" s="85"/>
      <c r="EA373" s="85"/>
      <c r="EB373" s="85"/>
      <c r="EC373" s="85"/>
      <c r="ED373" s="85"/>
      <c r="EE373" s="85"/>
      <c r="EF373" s="85"/>
      <c r="EG373" s="85"/>
      <c r="EH373" s="85"/>
      <c r="EI373" s="85"/>
      <c r="EJ373" s="85"/>
      <c r="EK373" s="85"/>
      <c r="EL373" s="85"/>
      <c r="EM373" s="85"/>
      <c r="EN373" s="85"/>
      <c r="EO373" s="85"/>
      <c r="EP373" s="85"/>
      <c r="EQ373" s="85"/>
      <c r="ER373" s="85"/>
      <c r="ES373" s="85"/>
      <c r="ET373" s="85"/>
      <c r="EU373" s="85"/>
      <c r="EV373" s="85"/>
      <c r="EW373" s="85"/>
      <c r="EX373" s="85"/>
      <c r="EY373" s="85"/>
      <c r="EZ373" s="85"/>
      <c r="FA373" s="85"/>
      <c r="FB373" s="85"/>
      <c r="FC373" s="85"/>
      <c r="FD373" s="85"/>
      <c r="FE373" s="85"/>
      <c r="FF373" s="85"/>
      <c r="FG373" s="260"/>
      <c r="FH373" s="260"/>
      <c r="FI373" s="260"/>
      <c r="FJ373" s="260"/>
      <c r="FK373" s="260"/>
      <c r="FL373" s="260"/>
      <c r="FM373" s="260"/>
      <c r="FN373" s="260"/>
      <c r="FO373" s="260"/>
      <c r="FP373" s="260"/>
      <c r="FQ373" s="260"/>
      <c r="FR373" s="260"/>
      <c r="FS373" s="260"/>
      <c r="FT373" s="260"/>
      <c r="FU373" s="260"/>
      <c r="FV373" s="260"/>
      <c r="FW373" s="260"/>
      <c r="FX373" s="260"/>
      <c r="FY373" s="260"/>
      <c r="FZ373" s="260"/>
      <c r="GA373" s="260"/>
      <c r="GB373" s="260"/>
      <c r="GC373" s="260"/>
    </row>
    <row r="374" spans="1:185" x14ac:dyDescent="0.3">
      <c r="A374" s="85"/>
      <c r="B374" s="86"/>
      <c r="C374" s="86"/>
      <c r="D374" s="87"/>
      <c r="E374" s="86"/>
      <c r="F374" s="86"/>
      <c r="G374" s="257">
        <f t="shared" si="25"/>
        <v>0</v>
      </c>
      <c r="H374" s="257">
        <f t="shared" si="26"/>
        <v>0</v>
      </c>
      <c r="I374" s="257">
        <f t="shared" si="27"/>
        <v>0</v>
      </c>
      <c r="J374" s="259"/>
      <c r="K374" s="259"/>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O374" s="85"/>
      <c r="CP374" s="85"/>
      <c r="CQ374" s="85"/>
      <c r="CR374" s="85"/>
      <c r="CS374" s="85"/>
      <c r="CT374" s="85"/>
      <c r="CU374" s="85"/>
      <c r="CV374" s="85"/>
      <c r="CW374" s="85"/>
      <c r="CX374" s="85"/>
      <c r="CY374" s="85"/>
      <c r="CZ374" s="85"/>
      <c r="DA374" s="85"/>
      <c r="DB374" s="85"/>
      <c r="DC374" s="85"/>
      <c r="DD374" s="85"/>
      <c r="DE374" s="85"/>
      <c r="DF374" s="85"/>
      <c r="DG374" s="85"/>
      <c r="DH374" s="85"/>
      <c r="DI374" s="85"/>
      <c r="DJ374" s="85"/>
      <c r="DK374" s="85"/>
      <c r="DL374" s="85"/>
      <c r="DM374" s="85"/>
      <c r="DN374" s="85"/>
      <c r="DO374" s="85"/>
      <c r="DP374" s="85"/>
      <c r="DQ374" s="85"/>
      <c r="DR374" s="85"/>
      <c r="DS374" s="85"/>
      <c r="DT374" s="85"/>
      <c r="DU374" s="85"/>
      <c r="DV374" s="85"/>
      <c r="DW374" s="85"/>
      <c r="DX374" s="85"/>
      <c r="DY374" s="85"/>
      <c r="DZ374" s="85"/>
      <c r="EA374" s="85"/>
      <c r="EB374" s="85"/>
      <c r="EC374" s="85"/>
      <c r="ED374" s="85"/>
      <c r="EE374" s="85"/>
      <c r="EF374" s="85"/>
      <c r="EG374" s="85"/>
      <c r="EH374" s="85"/>
      <c r="EI374" s="85"/>
      <c r="EJ374" s="85"/>
      <c r="EK374" s="85"/>
      <c r="EL374" s="85"/>
      <c r="EM374" s="85"/>
      <c r="EN374" s="85"/>
      <c r="EO374" s="85"/>
      <c r="EP374" s="85"/>
      <c r="EQ374" s="85"/>
      <c r="ER374" s="85"/>
      <c r="ES374" s="85"/>
      <c r="ET374" s="85"/>
      <c r="EU374" s="85"/>
      <c r="EV374" s="85"/>
      <c r="EW374" s="85"/>
      <c r="EX374" s="85"/>
      <c r="EY374" s="85"/>
      <c r="EZ374" s="85"/>
      <c r="FA374" s="85"/>
      <c r="FB374" s="85"/>
      <c r="FC374" s="85"/>
      <c r="FD374" s="85"/>
      <c r="FE374" s="85"/>
      <c r="FF374" s="85"/>
      <c r="FG374" s="260"/>
      <c r="FH374" s="260"/>
      <c r="FI374" s="260"/>
      <c r="FJ374" s="260"/>
      <c r="FK374" s="260"/>
      <c r="FL374" s="260"/>
      <c r="FM374" s="260"/>
      <c r="FN374" s="260"/>
      <c r="FO374" s="260"/>
      <c r="FP374" s="260"/>
      <c r="FQ374" s="260"/>
      <c r="FR374" s="260"/>
      <c r="FS374" s="260"/>
      <c r="FT374" s="260"/>
      <c r="FU374" s="260"/>
      <c r="FV374" s="260"/>
      <c r="FW374" s="260"/>
      <c r="FX374" s="260"/>
      <c r="FY374" s="260"/>
      <c r="FZ374" s="260"/>
      <c r="GA374" s="260"/>
      <c r="GB374" s="260"/>
      <c r="GC374" s="260"/>
    </row>
    <row r="375" spans="1:185" x14ac:dyDescent="0.3">
      <c r="A375" s="85"/>
      <c r="B375" s="86"/>
      <c r="C375" s="86"/>
      <c r="D375" s="87"/>
      <c r="E375" s="86"/>
      <c r="F375" s="86"/>
      <c r="G375" s="257">
        <f t="shared" si="25"/>
        <v>0</v>
      </c>
      <c r="H375" s="257">
        <f t="shared" si="26"/>
        <v>0</v>
      </c>
      <c r="I375" s="257">
        <f t="shared" si="27"/>
        <v>0</v>
      </c>
      <c r="J375" s="259"/>
      <c r="K375" s="259"/>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O375" s="85"/>
      <c r="CP375" s="85"/>
      <c r="CQ375" s="85"/>
      <c r="CR375" s="85"/>
      <c r="CS375" s="85"/>
      <c r="CT375" s="85"/>
      <c r="CU375" s="85"/>
      <c r="CV375" s="85"/>
      <c r="CW375" s="85"/>
      <c r="CX375" s="85"/>
      <c r="CY375" s="85"/>
      <c r="CZ375" s="85"/>
      <c r="DA375" s="85"/>
      <c r="DB375" s="85"/>
      <c r="DC375" s="85"/>
      <c r="DD375" s="85"/>
      <c r="DE375" s="85"/>
      <c r="DF375" s="85"/>
      <c r="DG375" s="85"/>
      <c r="DH375" s="85"/>
      <c r="DI375" s="85"/>
      <c r="DJ375" s="85"/>
      <c r="DK375" s="85"/>
      <c r="DL375" s="85"/>
      <c r="DM375" s="85"/>
      <c r="DN375" s="85"/>
      <c r="DO375" s="85"/>
      <c r="DP375" s="85"/>
      <c r="DQ375" s="85"/>
      <c r="DR375" s="85"/>
      <c r="DS375" s="85"/>
      <c r="DT375" s="85"/>
      <c r="DU375" s="85"/>
      <c r="DV375" s="85"/>
      <c r="DW375" s="85"/>
      <c r="DX375" s="85"/>
      <c r="DY375" s="85"/>
      <c r="DZ375" s="85"/>
      <c r="EA375" s="85"/>
      <c r="EB375" s="85"/>
      <c r="EC375" s="85"/>
      <c r="ED375" s="85"/>
      <c r="EE375" s="85"/>
      <c r="EF375" s="85"/>
      <c r="EG375" s="85"/>
      <c r="EH375" s="85"/>
      <c r="EI375" s="85"/>
      <c r="EJ375" s="85"/>
      <c r="EK375" s="85"/>
      <c r="EL375" s="85"/>
      <c r="EM375" s="85"/>
      <c r="EN375" s="85"/>
      <c r="EO375" s="85"/>
      <c r="EP375" s="85"/>
      <c r="EQ375" s="85"/>
      <c r="ER375" s="85"/>
      <c r="ES375" s="85"/>
      <c r="ET375" s="85"/>
      <c r="EU375" s="85"/>
      <c r="EV375" s="85"/>
      <c r="EW375" s="85"/>
      <c r="EX375" s="85"/>
      <c r="EY375" s="85"/>
      <c r="EZ375" s="85"/>
      <c r="FA375" s="85"/>
      <c r="FB375" s="85"/>
      <c r="FC375" s="85"/>
      <c r="FD375" s="85"/>
      <c r="FE375" s="85"/>
      <c r="FF375" s="85"/>
      <c r="FG375" s="260"/>
      <c r="FH375" s="260"/>
      <c r="FI375" s="260"/>
      <c r="FJ375" s="260"/>
      <c r="FK375" s="260"/>
      <c r="FL375" s="260"/>
      <c r="FM375" s="260"/>
      <c r="FN375" s="260"/>
      <c r="FO375" s="260"/>
      <c r="FP375" s="260"/>
      <c r="FQ375" s="260"/>
      <c r="FR375" s="260"/>
      <c r="FS375" s="260"/>
      <c r="FT375" s="260"/>
      <c r="FU375" s="260"/>
      <c r="FV375" s="260"/>
      <c r="FW375" s="260"/>
      <c r="FX375" s="260"/>
      <c r="FY375" s="260"/>
      <c r="FZ375" s="260"/>
      <c r="GA375" s="260"/>
      <c r="GB375" s="260"/>
      <c r="GC375" s="260"/>
    </row>
    <row r="376" spans="1:185" x14ac:dyDescent="0.3">
      <c r="A376" s="85"/>
      <c r="B376" s="86"/>
      <c r="C376" s="86"/>
      <c r="D376" s="87"/>
      <c r="E376" s="86"/>
      <c r="F376" s="86"/>
      <c r="G376" s="257">
        <f t="shared" si="25"/>
        <v>0</v>
      </c>
      <c r="H376" s="257">
        <f t="shared" si="26"/>
        <v>0</v>
      </c>
      <c r="I376" s="257">
        <f t="shared" si="27"/>
        <v>0</v>
      </c>
      <c r="J376" s="259"/>
      <c r="K376" s="259"/>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O376" s="85"/>
      <c r="CP376" s="85"/>
      <c r="CQ376" s="85"/>
      <c r="CR376" s="85"/>
      <c r="CS376" s="85"/>
      <c r="CT376" s="85"/>
      <c r="CU376" s="85"/>
      <c r="CV376" s="85"/>
      <c r="CW376" s="85"/>
      <c r="CX376" s="85"/>
      <c r="CY376" s="85"/>
      <c r="CZ376" s="85"/>
      <c r="DA376" s="85"/>
      <c r="DB376" s="85"/>
      <c r="DC376" s="85"/>
      <c r="DD376" s="85"/>
      <c r="DE376" s="85"/>
      <c r="DF376" s="85"/>
      <c r="DG376" s="85"/>
      <c r="DH376" s="85"/>
      <c r="DI376" s="85"/>
      <c r="DJ376" s="85"/>
      <c r="DK376" s="85"/>
      <c r="DL376" s="85"/>
      <c r="DM376" s="85"/>
      <c r="DN376" s="85"/>
      <c r="DO376" s="85"/>
      <c r="DP376" s="85"/>
      <c r="DQ376" s="85"/>
      <c r="DR376" s="85"/>
      <c r="DS376" s="85"/>
      <c r="DT376" s="85"/>
      <c r="DU376" s="85"/>
      <c r="DV376" s="85"/>
      <c r="DW376" s="85"/>
      <c r="DX376" s="85"/>
      <c r="DY376" s="85"/>
      <c r="DZ376" s="85"/>
      <c r="EA376" s="85"/>
      <c r="EB376" s="85"/>
      <c r="EC376" s="85"/>
      <c r="ED376" s="85"/>
      <c r="EE376" s="85"/>
      <c r="EF376" s="85"/>
      <c r="EG376" s="85"/>
      <c r="EH376" s="85"/>
      <c r="EI376" s="85"/>
      <c r="EJ376" s="85"/>
      <c r="EK376" s="85"/>
      <c r="EL376" s="85"/>
      <c r="EM376" s="85"/>
      <c r="EN376" s="85"/>
      <c r="EO376" s="85"/>
      <c r="EP376" s="85"/>
      <c r="EQ376" s="85"/>
      <c r="ER376" s="85"/>
      <c r="ES376" s="85"/>
      <c r="ET376" s="85"/>
      <c r="EU376" s="85"/>
      <c r="EV376" s="85"/>
      <c r="EW376" s="85"/>
      <c r="EX376" s="85"/>
      <c r="EY376" s="85"/>
      <c r="EZ376" s="85"/>
      <c r="FA376" s="85"/>
      <c r="FB376" s="85"/>
      <c r="FC376" s="85"/>
      <c r="FD376" s="85"/>
      <c r="FE376" s="85"/>
      <c r="FF376" s="85"/>
      <c r="FG376" s="260"/>
      <c r="FH376" s="260"/>
      <c r="FI376" s="260"/>
      <c r="FJ376" s="260"/>
      <c r="FK376" s="260"/>
      <c r="FL376" s="260"/>
      <c r="FM376" s="260"/>
      <c r="FN376" s="260"/>
      <c r="FO376" s="260"/>
      <c r="FP376" s="260"/>
      <c r="FQ376" s="260"/>
      <c r="FR376" s="260"/>
      <c r="FS376" s="260"/>
      <c r="FT376" s="260"/>
      <c r="FU376" s="260"/>
      <c r="FV376" s="260"/>
      <c r="FW376" s="260"/>
      <c r="FX376" s="260"/>
      <c r="FY376" s="260"/>
      <c r="FZ376" s="260"/>
      <c r="GA376" s="260"/>
      <c r="GB376" s="260"/>
      <c r="GC376" s="260"/>
    </row>
    <row r="377" spans="1:185" x14ac:dyDescent="0.3">
      <c r="A377" s="85"/>
      <c r="B377" s="86"/>
      <c r="C377" s="86"/>
      <c r="D377" s="87"/>
      <c r="E377" s="86"/>
      <c r="F377" s="86"/>
      <c r="G377" s="257">
        <f t="shared" si="25"/>
        <v>0</v>
      </c>
      <c r="H377" s="257">
        <f t="shared" si="26"/>
        <v>0</v>
      </c>
      <c r="I377" s="257">
        <f t="shared" si="27"/>
        <v>0</v>
      </c>
      <c r="J377" s="259"/>
      <c r="K377" s="259"/>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O377" s="85"/>
      <c r="CP377" s="85"/>
      <c r="CQ377" s="85"/>
      <c r="CR377" s="85"/>
      <c r="CS377" s="85"/>
      <c r="CT377" s="85"/>
      <c r="CU377" s="85"/>
      <c r="CV377" s="85"/>
      <c r="CW377" s="85"/>
      <c r="CX377" s="85"/>
      <c r="CY377" s="85"/>
      <c r="CZ377" s="85"/>
      <c r="DA377" s="85"/>
      <c r="DB377" s="85"/>
      <c r="DC377" s="85"/>
      <c r="DD377" s="85"/>
      <c r="DE377" s="85"/>
      <c r="DF377" s="85"/>
      <c r="DG377" s="85"/>
      <c r="DH377" s="85"/>
      <c r="DI377" s="85"/>
      <c r="DJ377" s="85"/>
      <c r="DK377" s="85"/>
      <c r="DL377" s="85"/>
      <c r="DM377" s="85"/>
      <c r="DN377" s="85"/>
      <c r="DO377" s="85"/>
      <c r="DP377" s="85"/>
      <c r="DQ377" s="85"/>
      <c r="DR377" s="85"/>
      <c r="DS377" s="85"/>
      <c r="DT377" s="85"/>
      <c r="DU377" s="85"/>
      <c r="DV377" s="85"/>
      <c r="DW377" s="85"/>
      <c r="DX377" s="85"/>
      <c r="DY377" s="85"/>
      <c r="DZ377" s="85"/>
      <c r="EA377" s="85"/>
      <c r="EB377" s="85"/>
      <c r="EC377" s="85"/>
      <c r="ED377" s="85"/>
      <c r="EE377" s="85"/>
      <c r="EF377" s="85"/>
      <c r="EG377" s="85"/>
      <c r="EH377" s="85"/>
      <c r="EI377" s="85"/>
      <c r="EJ377" s="85"/>
      <c r="EK377" s="85"/>
      <c r="EL377" s="85"/>
      <c r="EM377" s="85"/>
      <c r="EN377" s="85"/>
      <c r="EO377" s="85"/>
      <c r="EP377" s="85"/>
      <c r="EQ377" s="85"/>
      <c r="ER377" s="85"/>
      <c r="ES377" s="85"/>
      <c r="ET377" s="85"/>
      <c r="EU377" s="85"/>
      <c r="EV377" s="85"/>
      <c r="EW377" s="85"/>
      <c r="EX377" s="85"/>
      <c r="EY377" s="85"/>
      <c r="EZ377" s="85"/>
      <c r="FA377" s="85"/>
      <c r="FB377" s="85"/>
      <c r="FC377" s="85"/>
      <c r="FD377" s="85"/>
      <c r="FE377" s="85"/>
      <c r="FF377" s="85"/>
      <c r="FG377" s="260"/>
      <c r="FH377" s="260"/>
      <c r="FI377" s="260"/>
      <c r="FJ377" s="260"/>
      <c r="FK377" s="260"/>
      <c r="FL377" s="260"/>
      <c r="FM377" s="260"/>
      <c r="FN377" s="260"/>
      <c r="FO377" s="260"/>
      <c r="FP377" s="260"/>
      <c r="FQ377" s="260"/>
      <c r="FR377" s="260"/>
      <c r="FS377" s="260"/>
      <c r="FT377" s="260"/>
      <c r="FU377" s="260"/>
      <c r="FV377" s="260"/>
      <c r="FW377" s="260"/>
      <c r="FX377" s="260"/>
      <c r="FY377" s="260"/>
      <c r="FZ377" s="260"/>
      <c r="GA377" s="260"/>
      <c r="GB377" s="260"/>
      <c r="GC377" s="260"/>
    </row>
    <row r="378" spans="1:185" x14ac:dyDescent="0.3">
      <c r="A378" s="85"/>
      <c r="B378" s="86"/>
      <c r="C378" s="86"/>
      <c r="D378" s="87"/>
      <c r="E378" s="86"/>
      <c r="F378" s="86"/>
      <c r="G378" s="257">
        <f t="shared" si="25"/>
        <v>0</v>
      </c>
      <c r="H378" s="257">
        <f t="shared" si="26"/>
        <v>0</v>
      </c>
      <c r="I378" s="257">
        <f t="shared" si="27"/>
        <v>0</v>
      </c>
      <c r="J378" s="259"/>
      <c r="K378" s="259"/>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c r="DB378" s="85"/>
      <c r="DC378" s="85"/>
      <c r="DD378" s="85"/>
      <c r="DE378" s="85"/>
      <c r="DF378" s="85"/>
      <c r="DG378" s="85"/>
      <c r="DH378" s="85"/>
      <c r="DI378" s="85"/>
      <c r="DJ378" s="85"/>
      <c r="DK378" s="85"/>
      <c r="DL378" s="85"/>
      <c r="DM378" s="85"/>
      <c r="DN378" s="85"/>
      <c r="DO378" s="85"/>
      <c r="DP378" s="85"/>
      <c r="DQ378" s="85"/>
      <c r="DR378" s="85"/>
      <c r="DS378" s="85"/>
      <c r="DT378" s="85"/>
      <c r="DU378" s="85"/>
      <c r="DV378" s="85"/>
      <c r="DW378" s="85"/>
      <c r="DX378" s="85"/>
      <c r="DY378" s="85"/>
      <c r="DZ378" s="85"/>
      <c r="EA378" s="85"/>
      <c r="EB378" s="85"/>
      <c r="EC378" s="85"/>
      <c r="ED378" s="85"/>
      <c r="EE378" s="85"/>
      <c r="EF378" s="85"/>
      <c r="EG378" s="85"/>
      <c r="EH378" s="85"/>
      <c r="EI378" s="85"/>
      <c r="EJ378" s="85"/>
      <c r="EK378" s="85"/>
      <c r="EL378" s="85"/>
      <c r="EM378" s="85"/>
      <c r="EN378" s="85"/>
      <c r="EO378" s="85"/>
      <c r="EP378" s="85"/>
      <c r="EQ378" s="85"/>
      <c r="ER378" s="85"/>
      <c r="ES378" s="85"/>
      <c r="ET378" s="85"/>
      <c r="EU378" s="85"/>
      <c r="EV378" s="85"/>
      <c r="EW378" s="85"/>
      <c r="EX378" s="85"/>
      <c r="EY378" s="85"/>
      <c r="EZ378" s="85"/>
      <c r="FA378" s="85"/>
      <c r="FB378" s="85"/>
      <c r="FC378" s="85"/>
      <c r="FD378" s="85"/>
      <c r="FE378" s="85"/>
      <c r="FF378" s="85"/>
      <c r="FG378" s="260"/>
      <c r="FH378" s="260"/>
      <c r="FI378" s="260"/>
      <c r="FJ378" s="260"/>
      <c r="FK378" s="260"/>
      <c r="FL378" s="260"/>
      <c r="FM378" s="260"/>
      <c r="FN378" s="260"/>
      <c r="FO378" s="260"/>
      <c r="FP378" s="260"/>
      <c r="FQ378" s="260"/>
      <c r="FR378" s="260"/>
      <c r="FS378" s="260"/>
      <c r="FT378" s="260"/>
      <c r="FU378" s="260"/>
      <c r="FV378" s="260"/>
      <c r="FW378" s="260"/>
      <c r="FX378" s="260"/>
      <c r="FY378" s="260"/>
      <c r="FZ378" s="260"/>
      <c r="GA378" s="260"/>
      <c r="GB378" s="260"/>
      <c r="GC378" s="260"/>
    </row>
    <row r="379" spans="1:185" x14ac:dyDescent="0.3">
      <c r="A379" s="85"/>
      <c r="B379" s="86"/>
      <c r="C379" s="86"/>
      <c r="D379" s="87"/>
      <c r="E379" s="86"/>
      <c r="F379" s="86"/>
      <c r="G379" s="257">
        <f t="shared" si="25"/>
        <v>0</v>
      </c>
      <c r="H379" s="257">
        <f t="shared" si="26"/>
        <v>0</v>
      </c>
      <c r="I379" s="257">
        <f t="shared" si="27"/>
        <v>0</v>
      </c>
      <c r="J379" s="259"/>
      <c r="K379" s="259"/>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O379" s="85"/>
      <c r="CP379" s="85"/>
      <c r="CQ379" s="85"/>
      <c r="CR379" s="85"/>
      <c r="CS379" s="85"/>
      <c r="CT379" s="85"/>
      <c r="CU379" s="85"/>
      <c r="CV379" s="85"/>
      <c r="CW379" s="85"/>
      <c r="CX379" s="85"/>
      <c r="CY379" s="85"/>
      <c r="CZ379" s="85"/>
      <c r="DA379" s="85"/>
      <c r="DB379" s="85"/>
      <c r="DC379" s="85"/>
      <c r="DD379" s="85"/>
      <c r="DE379" s="85"/>
      <c r="DF379" s="85"/>
      <c r="DG379" s="85"/>
      <c r="DH379" s="85"/>
      <c r="DI379" s="85"/>
      <c r="DJ379" s="85"/>
      <c r="DK379" s="85"/>
      <c r="DL379" s="85"/>
      <c r="DM379" s="85"/>
      <c r="DN379" s="85"/>
      <c r="DO379" s="85"/>
      <c r="DP379" s="85"/>
      <c r="DQ379" s="85"/>
      <c r="DR379" s="85"/>
      <c r="DS379" s="85"/>
      <c r="DT379" s="85"/>
      <c r="DU379" s="85"/>
      <c r="DV379" s="85"/>
      <c r="DW379" s="85"/>
      <c r="DX379" s="85"/>
      <c r="DY379" s="85"/>
      <c r="DZ379" s="85"/>
      <c r="EA379" s="85"/>
      <c r="EB379" s="85"/>
      <c r="EC379" s="85"/>
      <c r="ED379" s="85"/>
      <c r="EE379" s="85"/>
      <c r="EF379" s="85"/>
      <c r="EG379" s="85"/>
      <c r="EH379" s="85"/>
      <c r="EI379" s="85"/>
      <c r="EJ379" s="85"/>
      <c r="EK379" s="85"/>
      <c r="EL379" s="85"/>
      <c r="EM379" s="85"/>
      <c r="EN379" s="85"/>
      <c r="EO379" s="85"/>
      <c r="EP379" s="85"/>
      <c r="EQ379" s="85"/>
      <c r="ER379" s="85"/>
      <c r="ES379" s="85"/>
      <c r="ET379" s="85"/>
      <c r="EU379" s="85"/>
      <c r="EV379" s="85"/>
      <c r="EW379" s="85"/>
      <c r="EX379" s="85"/>
      <c r="EY379" s="85"/>
      <c r="EZ379" s="85"/>
      <c r="FA379" s="85"/>
      <c r="FB379" s="85"/>
      <c r="FC379" s="85"/>
      <c r="FD379" s="85"/>
      <c r="FE379" s="85"/>
      <c r="FF379" s="85"/>
      <c r="FG379" s="260"/>
      <c r="FH379" s="260"/>
      <c r="FI379" s="260"/>
      <c r="FJ379" s="260"/>
      <c r="FK379" s="260"/>
      <c r="FL379" s="260"/>
      <c r="FM379" s="260"/>
      <c r="FN379" s="260"/>
      <c r="FO379" s="260"/>
      <c r="FP379" s="260"/>
      <c r="FQ379" s="260"/>
      <c r="FR379" s="260"/>
      <c r="FS379" s="260"/>
      <c r="FT379" s="260"/>
      <c r="FU379" s="260"/>
      <c r="FV379" s="260"/>
      <c r="FW379" s="260"/>
      <c r="FX379" s="260"/>
      <c r="FY379" s="260"/>
      <c r="FZ379" s="260"/>
      <c r="GA379" s="260"/>
      <c r="GB379" s="260"/>
      <c r="GC379" s="260"/>
    </row>
    <row r="380" spans="1:185" x14ac:dyDescent="0.3">
      <c r="A380" s="85"/>
      <c r="B380" s="86"/>
      <c r="C380" s="86"/>
      <c r="D380" s="87"/>
      <c r="E380" s="86"/>
      <c r="F380" s="86"/>
      <c r="G380" s="257">
        <f t="shared" si="25"/>
        <v>0</v>
      </c>
      <c r="H380" s="257">
        <f t="shared" si="26"/>
        <v>0</v>
      </c>
      <c r="I380" s="257">
        <f t="shared" si="27"/>
        <v>0</v>
      </c>
      <c r="J380" s="259"/>
      <c r="K380" s="259"/>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O380" s="85"/>
      <c r="CP380" s="85"/>
      <c r="CQ380" s="85"/>
      <c r="CR380" s="85"/>
      <c r="CS380" s="85"/>
      <c r="CT380" s="85"/>
      <c r="CU380" s="85"/>
      <c r="CV380" s="85"/>
      <c r="CW380" s="85"/>
      <c r="CX380" s="85"/>
      <c r="CY380" s="85"/>
      <c r="CZ380" s="85"/>
      <c r="DA380" s="85"/>
      <c r="DB380" s="85"/>
      <c r="DC380" s="85"/>
      <c r="DD380" s="85"/>
      <c r="DE380" s="85"/>
      <c r="DF380" s="85"/>
      <c r="DG380" s="85"/>
      <c r="DH380" s="85"/>
      <c r="DI380" s="85"/>
      <c r="DJ380" s="85"/>
      <c r="DK380" s="85"/>
      <c r="DL380" s="85"/>
      <c r="DM380" s="85"/>
      <c r="DN380" s="85"/>
      <c r="DO380" s="85"/>
      <c r="DP380" s="85"/>
      <c r="DQ380" s="85"/>
      <c r="DR380" s="85"/>
      <c r="DS380" s="85"/>
      <c r="DT380" s="85"/>
      <c r="DU380" s="85"/>
      <c r="DV380" s="85"/>
      <c r="DW380" s="85"/>
      <c r="DX380" s="85"/>
      <c r="DY380" s="85"/>
      <c r="DZ380" s="85"/>
      <c r="EA380" s="85"/>
      <c r="EB380" s="85"/>
      <c r="EC380" s="85"/>
      <c r="ED380" s="85"/>
      <c r="EE380" s="85"/>
      <c r="EF380" s="85"/>
      <c r="EG380" s="85"/>
      <c r="EH380" s="85"/>
      <c r="EI380" s="85"/>
      <c r="EJ380" s="85"/>
      <c r="EK380" s="85"/>
      <c r="EL380" s="85"/>
      <c r="EM380" s="85"/>
      <c r="EN380" s="85"/>
      <c r="EO380" s="85"/>
      <c r="EP380" s="85"/>
      <c r="EQ380" s="85"/>
      <c r="ER380" s="85"/>
      <c r="ES380" s="85"/>
      <c r="ET380" s="85"/>
      <c r="EU380" s="85"/>
      <c r="EV380" s="85"/>
      <c r="EW380" s="85"/>
      <c r="EX380" s="85"/>
      <c r="EY380" s="85"/>
      <c r="EZ380" s="85"/>
      <c r="FA380" s="85"/>
      <c r="FB380" s="85"/>
      <c r="FC380" s="85"/>
      <c r="FD380" s="85"/>
      <c r="FE380" s="85"/>
      <c r="FF380" s="85"/>
      <c r="FG380" s="260"/>
      <c r="FH380" s="260"/>
      <c r="FI380" s="260"/>
      <c r="FJ380" s="260"/>
      <c r="FK380" s="260"/>
      <c r="FL380" s="260"/>
      <c r="FM380" s="260"/>
      <c r="FN380" s="260"/>
      <c r="FO380" s="260"/>
      <c r="FP380" s="260"/>
      <c r="FQ380" s="260"/>
      <c r="FR380" s="260"/>
      <c r="FS380" s="260"/>
      <c r="FT380" s="260"/>
      <c r="FU380" s="260"/>
      <c r="FV380" s="260"/>
      <c r="FW380" s="260"/>
      <c r="FX380" s="260"/>
      <c r="FY380" s="260"/>
      <c r="FZ380" s="260"/>
      <c r="GA380" s="260"/>
      <c r="GB380" s="260"/>
      <c r="GC380" s="260"/>
    </row>
    <row r="381" spans="1:185" x14ac:dyDescent="0.3">
      <c r="A381" s="85"/>
      <c r="B381" s="86"/>
      <c r="C381" s="86"/>
      <c r="D381" s="87"/>
      <c r="E381" s="86"/>
      <c r="F381" s="86"/>
      <c r="G381" s="257">
        <f t="shared" si="25"/>
        <v>0</v>
      </c>
      <c r="H381" s="257">
        <f t="shared" si="26"/>
        <v>0</v>
      </c>
      <c r="I381" s="257">
        <f t="shared" si="27"/>
        <v>0</v>
      </c>
      <c r="J381" s="259"/>
      <c r="K381" s="259"/>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O381" s="85"/>
      <c r="CP381" s="85"/>
      <c r="CQ381" s="85"/>
      <c r="CR381" s="85"/>
      <c r="CS381" s="85"/>
      <c r="CT381" s="85"/>
      <c r="CU381" s="85"/>
      <c r="CV381" s="85"/>
      <c r="CW381" s="85"/>
      <c r="CX381" s="85"/>
      <c r="CY381" s="85"/>
      <c r="CZ381" s="85"/>
      <c r="DA381" s="85"/>
      <c r="DB381" s="85"/>
      <c r="DC381" s="85"/>
      <c r="DD381" s="85"/>
      <c r="DE381" s="85"/>
      <c r="DF381" s="85"/>
      <c r="DG381" s="85"/>
      <c r="DH381" s="85"/>
      <c r="DI381" s="85"/>
      <c r="DJ381" s="85"/>
      <c r="DK381" s="85"/>
      <c r="DL381" s="85"/>
      <c r="DM381" s="85"/>
      <c r="DN381" s="85"/>
      <c r="DO381" s="85"/>
      <c r="DP381" s="85"/>
      <c r="DQ381" s="85"/>
      <c r="DR381" s="85"/>
      <c r="DS381" s="85"/>
      <c r="DT381" s="85"/>
      <c r="DU381" s="85"/>
      <c r="DV381" s="85"/>
      <c r="DW381" s="85"/>
      <c r="DX381" s="85"/>
      <c r="DY381" s="85"/>
      <c r="DZ381" s="85"/>
      <c r="EA381" s="85"/>
      <c r="EB381" s="85"/>
      <c r="EC381" s="85"/>
      <c r="ED381" s="85"/>
      <c r="EE381" s="85"/>
      <c r="EF381" s="85"/>
      <c r="EG381" s="85"/>
      <c r="EH381" s="85"/>
      <c r="EI381" s="85"/>
      <c r="EJ381" s="85"/>
      <c r="EK381" s="85"/>
      <c r="EL381" s="85"/>
      <c r="EM381" s="85"/>
      <c r="EN381" s="85"/>
      <c r="EO381" s="85"/>
      <c r="EP381" s="85"/>
      <c r="EQ381" s="85"/>
      <c r="ER381" s="85"/>
      <c r="ES381" s="85"/>
      <c r="ET381" s="85"/>
      <c r="EU381" s="85"/>
      <c r="EV381" s="85"/>
      <c r="EW381" s="85"/>
      <c r="EX381" s="85"/>
      <c r="EY381" s="85"/>
      <c r="EZ381" s="85"/>
      <c r="FA381" s="85"/>
      <c r="FB381" s="85"/>
      <c r="FC381" s="85"/>
      <c r="FD381" s="85"/>
      <c r="FE381" s="85"/>
      <c r="FF381" s="85"/>
      <c r="FG381" s="260"/>
      <c r="FH381" s="260"/>
      <c r="FI381" s="260"/>
      <c r="FJ381" s="260"/>
      <c r="FK381" s="260"/>
      <c r="FL381" s="260"/>
      <c r="FM381" s="260"/>
      <c r="FN381" s="260"/>
      <c r="FO381" s="260"/>
      <c r="FP381" s="260"/>
      <c r="FQ381" s="260"/>
      <c r="FR381" s="260"/>
      <c r="FS381" s="260"/>
      <c r="FT381" s="260"/>
      <c r="FU381" s="260"/>
      <c r="FV381" s="260"/>
      <c r="FW381" s="260"/>
      <c r="FX381" s="260"/>
      <c r="FY381" s="260"/>
      <c r="FZ381" s="260"/>
      <c r="GA381" s="260"/>
      <c r="GB381" s="260"/>
      <c r="GC381" s="260"/>
    </row>
    <row r="382" spans="1:185" x14ac:dyDescent="0.3">
      <c r="A382" s="85"/>
      <c r="B382" s="86"/>
      <c r="C382" s="86"/>
      <c r="D382" s="87"/>
      <c r="E382" s="86"/>
      <c r="F382" s="86"/>
      <c r="G382" s="257">
        <f t="shared" si="25"/>
        <v>0</v>
      </c>
      <c r="H382" s="257">
        <f t="shared" si="26"/>
        <v>0</v>
      </c>
      <c r="I382" s="257">
        <f t="shared" si="27"/>
        <v>0</v>
      </c>
      <c r="J382" s="259"/>
      <c r="K382" s="259"/>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O382" s="85"/>
      <c r="CP382" s="85"/>
      <c r="CQ382" s="85"/>
      <c r="CR382" s="85"/>
      <c r="CS382" s="85"/>
      <c r="CT382" s="85"/>
      <c r="CU382" s="85"/>
      <c r="CV382" s="85"/>
      <c r="CW382" s="85"/>
      <c r="CX382" s="85"/>
      <c r="CY382" s="85"/>
      <c r="CZ382" s="85"/>
      <c r="DA382" s="85"/>
      <c r="DB382" s="85"/>
      <c r="DC382" s="85"/>
      <c r="DD382" s="85"/>
      <c r="DE382" s="85"/>
      <c r="DF382" s="85"/>
      <c r="DG382" s="85"/>
      <c r="DH382" s="85"/>
      <c r="DI382" s="85"/>
      <c r="DJ382" s="85"/>
      <c r="DK382" s="85"/>
      <c r="DL382" s="85"/>
      <c r="DM382" s="85"/>
      <c r="DN382" s="85"/>
      <c r="DO382" s="85"/>
      <c r="DP382" s="85"/>
      <c r="DQ382" s="85"/>
      <c r="DR382" s="85"/>
      <c r="DS382" s="85"/>
      <c r="DT382" s="85"/>
      <c r="DU382" s="85"/>
      <c r="DV382" s="85"/>
      <c r="DW382" s="85"/>
      <c r="DX382" s="85"/>
      <c r="DY382" s="85"/>
      <c r="DZ382" s="85"/>
      <c r="EA382" s="85"/>
      <c r="EB382" s="85"/>
      <c r="EC382" s="85"/>
      <c r="ED382" s="85"/>
      <c r="EE382" s="85"/>
      <c r="EF382" s="85"/>
      <c r="EG382" s="85"/>
      <c r="EH382" s="85"/>
      <c r="EI382" s="85"/>
      <c r="EJ382" s="85"/>
      <c r="EK382" s="85"/>
      <c r="EL382" s="85"/>
      <c r="EM382" s="85"/>
      <c r="EN382" s="85"/>
      <c r="EO382" s="85"/>
      <c r="EP382" s="85"/>
      <c r="EQ382" s="85"/>
      <c r="ER382" s="85"/>
      <c r="ES382" s="85"/>
      <c r="ET382" s="85"/>
      <c r="EU382" s="85"/>
      <c r="EV382" s="85"/>
      <c r="EW382" s="85"/>
      <c r="EX382" s="85"/>
      <c r="EY382" s="85"/>
      <c r="EZ382" s="85"/>
      <c r="FA382" s="85"/>
      <c r="FB382" s="85"/>
      <c r="FC382" s="85"/>
      <c r="FD382" s="85"/>
      <c r="FE382" s="85"/>
      <c r="FF382" s="85"/>
      <c r="FG382" s="260"/>
      <c r="FH382" s="260"/>
      <c r="FI382" s="260"/>
      <c r="FJ382" s="260"/>
      <c r="FK382" s="260"/>
      <c r="FL382" s="260"/>
      <c r="FM382" s="260"/>
      <c r="FN382" s="260"/>
      <c r="FO382" s="260"/>
      <c r="FP382" s="260"/>
      <c r="FQ382" s="260"/>
      <c r="FR382" s="260"/>
      <c r="FS382" s="260"/>
      <c r="FT382" s="260"/>
      <c r="FU382" s="260"/>
      <c r="FV382" s="260"/>
      <c r="FW382" s="260"/>
      <c r="FX382" s="260"/>
      <c r="FY382" s="260"/>
      <c r="FZ382" s="260"/>
      <c r="GA382" s="260"/>
      <c r="GB382" s="260"/>
      <c r="GC382" s="260"/>
    </row>
    <row r="383" spans="1:185" x14ac:dyDescent="0.3">
      <c r="A383" s="85"/>
      <c r="B383" s="86"/>
      <c r="C383" s="86"/>
      <c r="D383" s="87"/>
      <c r="E383" s="86"/>
      <c r="F383" s="86"/>
      <c r="G383" s="257">
        <f t="shared" si="25"/>
        <v>0</v>
      </c>
      <c r="H383" s="257">
        <f t="shared" si="26"/>
        <v>0</v>
      </c>
      <c r="I383" s="257">
        <f t="shared" si="27"/>
        <v>0</v>
      </c>
      <c r="J383" s="259"/>
      <c r="K383" s="259"/>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O383" s="85"/>
      <c r="CP383" s="85"/>
      <c r="CQ383" s="85"/>
      <c r="CR383" s="85"/>
      <c r="CS383" s="85"/>
      <c r="CT383" s="85"/>
      <c r="CU383" s="85"/>
      <c r="CV383" s="85"/>
      <c r="CW383" s="85"/>
      <c r="CX383" s="85"/>
      <c r="CY383" s="85"/>
      <c r="CZ383" s="85"/>
      <c r="DA383" s="85"/>
      <c r="DB383" s="85"/>
      <c r="DC383" s="85"/>
      <c r="DD383" s="85"/>
      <c r="DE383" s="85"/>
      <c r="DF383" s="85"/>
      <c r="DG383" s="85"/>
      <c r="DH383" s="85"/>
      <c r="DI383" s="85"/>
      <c r="DJ383" s="85"/>
      <c r="DK383" s="85"/>
      <c r="DL383" s="85"/>
      <c r="DM383" s="85"/>
      <c r="DN383" s="85"/>
      <c r="DO383" s="85"/>
      <c r="DP383" s="85"/>
      <c r="DQ383" s="85"/>
      <c r="DR383" s="85"/>
      <c r="DS383" s="85"/>
      <c r="DT383" s="85"/>
      <c r="DU383" s="85"/>
      <c r="DV383" s="85"/>
      <c r="DW383" s="85"/>
      <c r="DX383" s="85"/>
      <c r="DY383" s="85"/>
      <c r="DZ383" s="85"/>
      <c r="EA383" s="85"/>
      <c r="EB383" s="85"/>
      <c r="EC383" s="85"/>
      <c r="ED383" s="85"/>
      <c r="EE383" s="85"/>
      <c r="EF383" s="85"/>
      <c r="EG383" s="85"/>
      <c r="EH383" s="85"/>
      <c r="EI383" s="85"/>
      <c r="EJ383" s="85"/>
      <c r="EK383" s="85"/>
      <c r="EL383" s="85"/>
      <c r="EM383" s="85"/>
      <c r="EN383" s="85"/>
      <c r="EO383" s="85"/>
      <c r="EP383" s="85"/>
      <c r="EQ383" s="85"/>
      <c r="ER383" s="85"/>
      <c r="ES383" s="85"/>
      <c r="ET383" s="85"/>
      <c r="EU383" s="85"/>
      <c r="EV383" s="85"/>
      <c r="EW383" s="85"/>
      <c r="EX383" s="85"/>
      <c r="EY383" s="85"/>
      <c r="EZ383" s="85"/>
      <c r="FA383" s="85"/>
      <c r="FB383" s="85"/>
      <c r="FC383" s="85"/>
      <c r="FD383" s="85"/>
      <c r="FE383" s="85"/>
      <c r="FF383" s="85"/>
      <c r="FG383" s="260"/>
      <c r="FH383" s="260"/>
      <c r="FI383" s="260"/>
      <c r="FJ383" s="260"/>
      <c r="FK383" s="260"/>
      <c r="FL383" s="260"/>
      <c r="FM383" s="260"/>
      <c r="FN383" s="260"/>
      <c r="FO383" s="260"/>
      <c r="FP383" s="260"/>
      <c r="FQ383" s="260"/>
      <c r="FR383" s="260"/>
      <c r="FS383" s="260"/>
      <c r="FT383" s="260"/>
      <c r="FU383" s="260"/>
      <c r="FV383" s="260"/>
      <c r="FW383" s="260"/>
      <c r="FX383" s="260"/>
      <c r="FY383" s="260"/>
      <c r="FZ383" s="260"/>
      <c r="GA383" s="260"/>
      <c r="GB383" s="260"/>
      <c r="GC383" s="260"/>
    </row>
    <row r="384" spans="1:185" x14ac:dyDescent="0.3">
      <c r="A384" s="85"/>
      <c r="B384" s="86"/>
      <c r="C384" s="86"/>
      <c r="D384" s="87"/>
      <c r="E384" s="86"/>
      <c r="F384" s="86"/>
      <c r="G384" s="257">
        <f t="shared" si="25"/>
        <v>0</v>
      </c>
      <c r="H384" s="257">
        <f t="shared" si="26"/>
        <v>0</v>
      </c>
      <c r="I384" s="257">
        <f t="shared" si="27"/>
        <v>0</v>
      </c>
      <c r="J384" s="259"/>
      <c r="K384" s="259"/>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O384" s="85"/>
      <c r="CP384" s="85"/>
      <c r="CQ384" s="85"/>
      <c r="CR384" s="85"/>
      <c r="CS384" s="85"/>
      <c r="CT384" s="85"/>
      <c r="CU384" s="85"/>
      <c r="CV384" s="85"/>
      <c r="CW384" s="85"/>
      <c r="CX384" s="85"/>
      <c r="CY384" s="85"/>
      <c r="CZ384" s="85"/>
      <c r="DA384" s="85"/>
      <c r="DB384" s="85"/>
      <c r="DC384" s="85"/>
      <c r="DD384" s="85"/>
      <c r="DE384" s="85"/>
      <c r="DF384" s="85"/>
      <c r="DG384" s="85"/>
      <c r="DH384" s="85"/>
      <c r="DI384" s="85"/>
      <c r="DJ384" s="85"/>
      <c r="DK384" s="85"/>
      <c r="DL384" s="85"/>
      <c r="DM384" s="85"/>
      <c r="DN384" s="85"/>
      <c r="DO384" s="85"/>
      <c r="DP384" s="85"/>
      <c r="DQ384" s="85"/>
      <c r="DR384" s="85"/>
      <c r="DS384" s="85"/>
      <c r="DT384" s="85"/>
      <c r="DU384" s="85"/>
      <c r="DV384" s="85"/>
      <c r="DW384" s="85"/>
      <c r="DX384" s="85"/>
      <c r="DY384" s="85"/>
      <c r="DZ384" s="85"/>
      <c r="EA384" s="85"/>
      <c r="EB384" s="85"/>
      <c r="EC384" s="85"/>
      <c r="ED384" s="85"/>
      <c r="EE384" s="85"/>
      <c r="EF384" s="85"/>
      <c r="EG384" s="85"/>
      <c r="EH384" s="85"/>
      <c r="EI384" s="85"/>
      <c r="EJ384" s="85"/>
      <c r="EK384" s="85"/>
      <c r="EL384" s="85"/>
      <c r="EM384" s="85"/>
      <c r="EN384" s="85"/>
      <c r="EO384" s="85"/>
      <c r="EP384" s="85"/>
      <c r="EQ384" s="85"/>
      <c r="ER384" s="85"/>
      <c r="ES384" s="85"/>
      <c r="ET384" s="85"/>
      <c r="EU384" s="85"/>
      <c r="EV384" s="85"/>
      <c r="EW384" s="85"/>
      <c r="EX384" s="85"/>
      <c r="EY384" s="85"/>
      <c r="EZ384" s="85"/>
      <c r="FA384" s="85"/>
      <c r="FB384" s="85"/>
      <c r="FC384" s="85"/>
      <c r="FD384" s="85"/>
      <c r="FE384" s="85"/>
      <c r="FF384" s="85"/>
      <c r="FG384" s="260"/>
      <c r="FH384" s="260"/>
      <c r="FI384" s="260"/>
      <c r="FJ384" s="260"/>
      <c r="FK384" s="260"/>
      <c r="FL384" s="260"/>
      <c r="FM384" s="260"/>
      <c r="FN384" s="260"/>
      <c r="FO384" s="260"/>
      <c r="FP384" s="260"/>
      <c r="FQ384" s="260"/>
      <c r="FR384" s="260"/>
      <c r="FS384" s="260"/>
      <c r="FT384" s="260"/>
      <c r="FU384" s="260"/>
      <c r="FV384" s="260"/>
      <c r="FW384" s="260"/>
      <c r="FX384" s="260"/>
      <c r="FY384" s="260"/>
      <c r="FZ384" s="260"/>
      <c r="GA384" s="260"/>
      <c r="GB384" s="260"/>
      <c r="GC384" s="260"/>
    </row>
    <row r="385" spans="1:185" x14ac:dyDescent="0.3">
      <c r="A385" s="85"/>
      <c r="B385" s="86"/>
      <c r="C385" s="86"/>
      <c r="D385" s="87"/>
      <c r="E385" s="86"/>
      <c r="F385" s="86"/>
      <c r="G385" s="257">
        <f t="shared" si="25"/>
        <v>0</v>
      </c>
      <c r="H385" s="257">
        <f t="shared" si="26"/>
        <v>0</v>
      </c>
      <c r="I385" s="257">
        <f t="shared" si="27"/>
        <v>0</v>
      </c>
      <c r="J385" s="259"/>
      <c r="K385" s="259"/>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O385" s="85"/>
      <c r="CP385" s="85"/>
      <c r="CQ385" s="85"/>
      <c r="CR385" s="85"/>
      <c r="CS385" s="85"/>
      <c r="CT385" s="85"/>
      <c r="CU385" s="85"/>
      <c r="CV385" s="85"/>
      <c r="CW385" s="85"/>
      <c r="CX385" s="85"/>
      <c r="CY385" s="85"/>
      <c r="CZ385" s="85"/>
      <c r="DA385" s="85"/>
      <c r="DB385" s="85"/>
      <c r="DC385" s="85"/>
      <c r="DD385" s="85"/>
      <c r="DE385" s="85"/>
      <c r="DF385" s="85"/>
      <c r="DG385" s="85"/>
      <c r="DH385" s="85"/>
      <c r="DI385" s="85"/>
      <c r="DJ385" s="85"/>
      <c r="DK385" s="85"/>
      <c r="DL385" s="85"/>
      <c r="DM385" s="85"/>
      <c r="DN385" s="85"/>
      <c r="DO385" s="85"/>
      <c r="DP385" s="85"/>
      <c r="DQ385" s="85"/>
      <c r="DR385" s="85"/>
      <c r="DS385" s="85"/>
      <c r="DT385" s="85"/>
      <c r="DU385" s="85"/>
      <c r="DV385" s="85"/>
      <c r="DW385" s="85"/>
      <c r="DX385" s="85"/>
      <c r="DY385" s="85"/>
      <c r="DZ385" s="85"/>
      <c r="EA385" s="85"/>
      <c r="EB385" s="85"/>
      <c r="EC385" s="85"/>
      <c r="ED385" s="85"/>
      <c r="EE385" s="85"/>
      <c r="EF385" s="85"/>
      <c r="EG385" s="85"/>
      <c r="EH385" s="85"/>
      <c r="EI385" s="85"/>
      <c r="EJ385" s="85"/>
      <c r="EK385" s="85"/>
      <c r="EL385" s="85"/>
      <c r="EM385" s="85"/>
      <c r="EN385" s="85"/>
      <c r="EO385" s="85"/>
      <c r="EP385" s="85"/>
      <c r="EQ385" s="85"/>
      <c r="ER385" s="85"/>
      <c r="ES385" s="85"/>
      <c r="ET385" s="85"/>
      <c r="EU385" s="85"/>
      <c r="EV385" s="85"/>
      <c r="EW385" s="85"/>
      <c r="EX385" s="85"/>
      <c r="EY385" s="85"/>
      <c r="EZ385" s="85"/>
      <c r="FA385" s="85"/>
      <c r="FB385" s="85"/>
      <c r="FC385" s="85"/>
      <c r="FD385" s="85"/>
      <c r="FE385" s="85"/>
      <c r="FF385" s="85"/>
      <c r="FG385" s="260"/>
      <c r="FH385" s="260"/>
      <c r="FI385" s="260"/>
      <c r="FJ385" s="260"/>
      <c r="FK385" s="260"/>
      <c r="FL385" s="260"/>
      <c r="FM385" s="260"/>
      <c r="FN385" s="260"/>
      <c r="FO385" s="260"/>
      <c r="FP385" s="260"/>
      <c r="FQ385" s="260"/>
      <c r="FR385" s="260"/>
      <c r="FS385" s="260"/>
      <c r="FT385" s="260"/>
      <c r="FU385" s="260"/>
      <c r="FV385" s="260"/>
      <c r="FW385" s="260"/>
      <c r="FX385" s="260"/>
      <c r="FY385" s="260"/>
      <c r="FZ385" s="260"/>
      <c r="GA385" s="260"/>
      <c r="GB385" s="260"/>
      <c r="GC385" s="260"/>
    </row>
    <row r="386" spans="1:185" x14ac:dyDescent="0.3">
      <c r="A386" s="85"/>
      <c r="B386" s="86"/>
      <c r="C386" s="86"/>
      <c r="D386" s="87"/>
      <c r="E386" s="86"/>
      <c r="F386" s="86"/>
      <c r="G386" s="257">
        <f t="shared" si="25"/>
        <v>0</v>
      </c>
      <c r="H386" s="257">
        <f t="shared" si="26"/>
        <v>0</v>
      </c>
      <c r="I386" s="257">
        <f t="shared" si="27"/>
        <v>0</v>
      </c>
      <c r="J386" s="259"/>
      <c r="K386" s="259"/>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O386" s="85"/>
      <c r="CP386" s="85"/>
      <c r="CQ386" s="85"/>
      <c r="CR386" s="85"/>
      <c r="CS386" s="85"/>
      <c r="CT386" s="85"/>
      <c r="CU386" s="85"/>
      <c r="CV386" s="85"/>
      <c r="CW386" s="85"/>
      <c r="CX386" s="85"/>
      <c r="CY386" s="85"/>
      <c r="CZ386" s="85"/>
      <c r="DA386" s="85"/>
      <c r="DB386" s="85"/>
      <c r="DC386" s="85"/>
      <c r="DD386" s="85"/>
      <c r="DE386" s="85"/>
      <c r="DF386" s="85"/>
      <c r="DG386" s="85"/>
      <c r="DH386" s="85"/>
      <c r="DI386" s="85"/>
      <c r="DJ386" s="85"/>
      <c r="DK386" s="85"/>
      <c r="DL386" s="85"/>
      <c r="DM386" s="85"/>
      <c r="DN386" s="85"/>
      <c r="DO386" s="85"/>
      <c r="DP386" s="85"/>
      <c r="DQ386" s="85"/>
      <c r="DR386" s="85"/>
      <c r="DS386" s="85"/>
      <c r="DT386" s="85"/>
      <c r="DU386" s="85"/>
      <c r="DV386" s="85"/>
      <c r="DW386" s="85"/>
      <c r="DX386" s="85"/>
      <c r="DY386" s="85"/>
      <c r="DZ386" s="85"/>
      <c r="EA386" s="85"/>
      <c r="EB386" s="85"/>
      <c r="EC386" s="85"/>
      <c r="ED386" s="85"/>
      <c r="EE386" s="85"/>
      <c r="EF386" s="85"/>
      <c r="EG386" s="85"/>
      <c r="EH386" s="85"/>
      <c r="EI386" s="85"/>
      <c r="EJ386" s="85"/>
      <c r="EK386" s="85"/>
      <c r="EL386" s="85"/>
      <c r="EM386" s="85"/>
      <c r="EN386" s="85"/>
      <c r="EO386" s="85"/>
      <c r="EP386" s="85"/>
      <c r="EQ386" s="85"/>
      <c r="ER386" s="85"/>
      <c r="ES386" s="85"/>
      <c r="ET386" s="85"/>
      <c r="EU386" s="85"/>
      <c r="EV386" s="85"/>
      <c r="EW386" s="85"/>
      <c r="EX386" s="85"/>
      <c r="EY386" s="85"/>
      <c r="EZ386" s="85"/>
      <c r="FA386" s="85"/>
      <c r="FB386" s="85"/>
      <c r="FC386" s="85"/>
      <c r="FD386" s="85"/>
      <c r="FE386" s="85"/>
      <c r="FF386" s="85"/>
      <c r="FG386" s="260"/>
      <c r="FH386" s="260"/>
      <c r="FI386" s="260"/>
      <c r="FJ386" s="260"/>
      <c r="FK386" s="260"/>
      <c r="FL386" s="260"/>
      <c r="FM386" s="260"/>
      <c r="FN386" s="260"/>
      <c r="FO386" s="260"/>
      <c r="FP386" s="260"/>
      <c r="FQ386" s="260"/>
      <c r="FR386" s="260"/>
      <c r="FS386" s="260"/>
      <c r="FT386" s="260"/>
      <c r="FU386" s="260"/>
      <c r="FV386" s="260"/>
      <c r="FW386" s="260"/>
      <c r="FX386" s="260"/>
      <c r="FY386" s="260"/>
      <c r="FZ386" s="260"/>
      <c r="GA386" s="260"/>
      <c r="GB386" s="260"/>
      <c r="GC386" s="260"/>
    </row>
    <row r="387" spans="1:185" x14ac:dyDescent="0.3">
      <c r="A387" s="85"/>
      <c r="B387" s="86"/>
      <c r="C387" s="86"/>
      <c r="D387" s="87"/>
      <c r="E387" s="86"/>
      <c r="F387" s="86"/>
      <c r="G387" s="257">
        <f t="shared" si="25"/>
        <v>0</v>
      </c>
      <c r="H387" s="257">
        <f t="shared" si="26"/>
        <v>0</v>
      </c>
      <c r="I387" s="257">
        <f t="shared" si="27"/>
        <v>0</v>
      </c>
      <c r="J387" s="259"/>
      <c r="K387" s="259"/>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O387" s="85"/>
      <c r="CP387" s="85"/>
      <c r="CQ387" s="85"/>
      <c r="CR387" s="85"/>
      <c r="CS387" s="85"/>
      <c r="CT387" s="85"/>
      <c r="CU387" s="85"/>
      <c r="CV387" s="85"/>
      <c r="CW387" s="85"/>
      <c r="CX387" s="85"/>
      <c r="CY387" s="85"/>
      <c r="CZ387" s="85"/>
      <c r="DA387" s="85"/>
      <c r="DB387" s="85"/>
      <c r="DC387" s="85"/>
      <c r="DD387" s="85"/>
      <c r="DE387" s="85"/>
      <c r="DF387" s="85"/>
      <c r="DG387" s="85"/>
      <c r="DH387" s="85"/>
      <c r="DI387" s="85"/>
      <c r="DJ387" s="85"/>
      <c r="DK387" s="85"/>
      <c r="DL387" s="85"/>
      <c r="DM387" s="85"/>
      <c r="DN387" s="85"/>
      <c r="DO387" s="85"/>
      <c r="DP387" s="85"/>
      <c r="DQ387" s="85"/>
      <c r="DR387" s="85"/>
      <c r="DS387" s="85"/>
      <c r="DT387" s="85"/>
      <c r="DU387" s="85"/>
      <c r="DV387" s="85"/>
      <c r="DW387" s="85"/>
      <c r="DX387" s="85"/>
      <c r="DY387" s="85"/>
      <c r="DZ387" s="85"/>
      <c r="EA387" s="85"/>
      <c r="EB387" s="85"/>
      <c r="EC387" s="85"/>
      <c r="ED387" s="85"/>
      <c r="EE387" s="85"/>
      <c r="EF387" s="85"/>
      <c r="EG387" s="85"/>
      <c r="EH387" s="85"/>
      <c r="EI387" s="85"/>
      <c r="EJ387" s="85"/>
      <c r="EK387" s="85"/>
      <c r="EL387" s="85"/>
      <c r="EM387" s="85"/>
      <c r="EN387" s="85"/>
      <c r="EO387" s="85"/>
      <c r="EP387" s="85"/>
      <c r="EQ387" s="85"/>
      <c r="ER387" s="85"/>
      <c r="ES387" s="85"/>
      <c r="ET387" s="85"/>
      <c r="EU387" s="85"/>
      <c r="EV387" s="85"/>
      <c r="EW387" s="85"/>
      <c r="EX387" s="85"/>
      <c r="EY387" s="85"/>
      <c r="EZ387" s="85"/>
      <c r="FA387" s="85"/>
      <c r="FB387" s="85"/>
      <c r="FC387" s="85"/>
      <c r="FD387" s="85"/>
      <c r="FE387" s="85"/>
      <c r="FF387" s="85"/>
      <c r="FG387" s="260"/>
      <c r="FH387" s="260"/>
      <c r="FI387" s="260"/>
      <c r="FJ387" s="260"/>
      <c r="FK387" s="260"/>
      <c r="FL387" s="260"/>
      <c r="FM387" s="260"/>
      <c r="FN387" s="260"/>
      <c r="FO387" s="260"/>
      <c r="FP387" s="260"/>
      <c r="FQ387" s="260"/>
      <c r="FR387" s="260"/>
      <c r="FS387" s="260"/>
      <c r="FT387" s="260"/>
      <c r="FU387" s="260"/>
      <c r="FV387" s="260"/>
      <c r="FW387" s="260"/>
      <c r="FX387" s="260"/>
      <c r="FY387" s="260"/>
      <c r="FZ387" s="260"/>
      <c r="GA387" s="260"/>
      <c r="GB387" s="260"/>
      <c r="GC387" s="260"/>
    </row>
    <row r="388" spans="1:185" x14ac:dyDescent="0.3">
      <c r="A388" s="85"/>
      <c r="B388" s="86"/>
      <c r="C388" s="86"/>
      <c r="D388" s="87"/>
      <c r="E388" s="86"/>
      <c r="F388" s="86"/>
      <c r="G388" s="257">
        <f t="shared" si="25"/>
        <v>0</v>
      </c>
      <c r="H388" s="257">
        <f t="shared" si="26"/>
        <v>0</v>
      </c>
      <c r="I388" s="257">
        <f t="shared" si="27"/>
        <v>0</v>
      </c>
      <c r="J388" s="259"/>
      <c r="K388" s="259"/>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O388" s="85"/>
      <c r="CP388" s="85"/>
      <c r="CQ388" s="85"/>
      <c r="CR388" s="85"/>
      <c r="CS388" s="85"/>
      <c r="CT388" s="85"/>
      <c r="CU388" s="85"/>
      <c r="CV388" s="85"/>
      <c r="CW388" s="85"/>
      <c r="CX388" s="85"/>
      <c r="CY388" s="85"/>
      <c r="CZ388" s="85"/>
      <c r="DA388" s="85"/>
      <c r="DB388" s="85"/>
      <c r="DC388" s="85"/>
      <c r="DD388" s="85"/>
      <c r="DE388" s="85"/>
      <c r="DF388" s="85"/>
      <c r="DG388" s="85"/>
      <c r="DH388" s="85"/>
      <c r="DI388" s="85"/>
      <c r="DJ388" s="85"/>
      <c r="DK388" s="85"/>
      <c r="DL388" s="85"/>
      <c r="DM388" s="85"/>
      <c r="DN388" s="85"/>
      <c r="DO388" s="85"/>
      <c r="DP388" s="85"/>
      <c r="DQ388" s="85"/>
      <c r="DR388" s="85"/>
      <c r="DS388" s="85"/>
      <c r="DT388" s="85"/>
      <c r="DU388" s="85"/>
      <c r="DV388" s="85"/>
      <c r="DW388" s="85"/>
      <c r="DX388" s="85"/>
      <c r="DY388" s="85"/>
      <c r="DZ388" s="85"/>
      <c r="EA388" s="85"/>
      <c r="EB388" s="85"/>
      <c r="EC388" s="85"/>
      <c r="ED388" s="85"/>
      <c r="EE388" s="85"/>
      <c r="EF388" s="85"/>
      <c r="EG388" s="85"/>
      <c r="EH388" s="85"/>
      <c r="EI388" s="85"/>
      <c r="EJ388" s="85"/>
      <c r="EK388" s="85"/>
      <c r="EL388" s="85"/>
      <c r="EM388" s="85"/>
      <c r="EN388" s="85"/>
      <c r="EO388" s="85"/>
      <c r="EP388" s="85"/>
      <c r="EQ388" s="85"/>
      <c r="ER388" s="85"/>
      <c r="ES388" s="85"/>
      <c r="ET388" s="85"/>
      <c r="EU388" s="85"/>
      <c r="EV388" s="85"/>
      <c r="EW388" s="85"/>
      <c r="EX388" s="85"/>
      <c r="EY388" s="85"/>
      <c r="EZ388" s="85"/>
      <c r="FA388" s="85"/>
      <c r="FB388" s="85"/>
      <c r="FC388" s="85"/>
      <c r="FD388" s="85"/>
      <c r="FE388" s="85"/>
      <c r="FF388" s="85"/>
      <c r="FG388" s="260"/>
      <c r="FH388" s="260"/>
      <c r="FI388" s="260"/>
      <c r="FJ388" s="260"/>
      <c r="FK388" s="260"/>
      <c r="FL388" s="260"/>
      <c r="FM388" s="260"/>
      <c r="FN388" s="260"/>
      <c r="FO388" s="260"/>
      <c r="FP388" s="260"/>
      <c r="FQ388" s="260"/>
      <c r="FR388" s="260"/>
      <c r="FS388" s="260"/>
      <c r="FT388" s="260"/>
      <c r="FU388" s="260"/>
      <c r="FV388" s="260"/>
      <c r="FW388" s="260"/>
      <c r="FX388" s="260"/>
      <c r="FY388" s="260"/>
      <c r="FZ388" s="260"/>
      <c r="GA388" s="260"/>
      <c r="GB388" s="260"/>
      <c r="GC388" s="260"/>
    </row>
    <row r="389" spans="1:185" x14ac:dyDescent="0.3">
      <c r="A389" s="85"/>
      <c r="B389" s="86"/>
      <c r="C389" s="86"/>
      <c r="D389" s="87"/>
      <c r="E389" s="86"/>
      <c r="F389" s="86"/>
      <c r="G389" s="257">
        <f t="shared" si="25"/>
        <v>0</v>
      </c>
      <c r="H389" s="257">
        <f t="shared" si="26"/>
        <v>0</v>
      </c>
      <c r="I389" s="257">
        <f t="shared" si="27"/>
        <v>0</v>
      </c>
      <c r="J389" s="259"/>
      <c r="K389" s="259"/>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O389" s="85"/>
      <c r="CP389" s="85"/>
      <c r="CQ389" s="85"/>
      <c r="CR389" s="85"/>
      <c r="CS389" s="85"/>
      <c r="CT389" s="85"/>
      <c r="CU389" s="85"/>
      <c r="CV389" s="85"/>
      <c r="CW389" s="85"/>
      <c r="CX389" s="85"/>
      <c r="CY389" s="85"/>
      <c r="CZ389" s="85"/>
      <c r="DA389" s="85"/>
      <c r="DB389" s="85"/>
      <c r="DC389" s="85"/>
      <c r="DD389" s="85"/>
      <c r="DE389" s="85"/>
      <c r="DF389" s="85"/>
      <c r="DG389" s="85"/>
      <c r="DH389" s="85"/>
      <c r="DI389" s="85"/>
      <c r="DJ389" s="85"/>
      <c r="DK389" s="85"/>
      <c r="DL389" s="85"/>
      <c r="DM389" s="85"/>
      <c r="DN389" s="85"/>
      <c r="DO389" s="85"/>
      <c r="DP389" s="85"/>
      <c r="DQ389" s="85"/>
      <c r="DR389" s="85"/>
      <c r="DS389" s="85"/>
      <c r="DT389" s="85"/>
      <c r="DU389" s="85"/>
      <c r="DV389" s="85"/>
      <c r="DW389" s="85"/>
      <c r="DX389" s="85"/>
      <c r="DY389" s="85"/>
      <c r="DZ389" s="85"/>
      <c r="EA389" s="85"/>
      <c r="EB389" s="85"/>
      <c r="EC389" s="85"/>
      <c r="ED389" s="85"/>
      <c r="EE389" s="85"/>
      <c r="EF389" s="85"/>
      <c r="EG389" s="85"/>
      <c r="EH389" s="85"/>
      <c r="EI389" s="85"/>
      <c r="EJ389" s="85"/>
      <c r="EK389" s="85"/>
      <c r="EL389" s="85"/>
      <c r="EM389" s="85"/>
      <c r="EN389" s="85"/>
      <c r="EO389" s="85"/>
      <c r="EP389" s="85"/>
      <c r="EQ389" s="85"/>
      <c r="ER389" s="85"/>
      <c r="ES389" s="85"/>
      <c r="ET389" s="85"/>
      <c r="EU389" s="85"/>
      <c r="EV389" s="85"/>
      <c r="EW389" s="85"/>
      <c r="EX389" s="85"/>
      <c r="EY389" s="85"/>
      <c r="EZ389" s="85"/>
      <c r="FA389" s="85"/>
      <c r="FB389" s="85"/>
      <c r="FC389" s="85"/>
      <c r="FD389" s="85"/>
      <c r="FE389" s="85"/>
      <c r="FF389" s="85"/>
      <c r="FG389" s="260"/>
      <c r="FH389" s="260"/>
      <c r="FI389" s="260"/>
      <c r="FJ389" s="260"/>
      <c r="FK389" s="260"/>
      <c r="FL389" s="260"/>
      <c r="FM389" s="260"/>
      <c r="FN389" s="260"/>
      <c r="FO389" s="260"/>
      <c r="FP389" s="260"/>
      <c r="FQ389" s="260"/>
      <c r="FR389" s="260"/>
      <c r="FS389" s="260"/>
      <c r="FT389" s="260"/>
      <c r="FU389" s="260"/>
      <c r="FV389" s="260"/>
      <c r="FW389" s="260"/>
      <c r="FX389" s="260"/>
      <c r="FY389" s="260"/>
      <c r="FZ389" s="260"/>
      <c r="GA389" s="260"/>
      <c r="GB389" s="260"/>
      <c r="GC389" s="260"/>
    </row>
    <row r="390" spans="1:185" x14ac:dyDescent="0.3">
      <c r="A390" s="85"/>
      <c r="B390" s="86"/>
      <c r="C390" s="86"/>
      <c r="D390" s="87"/>
      <c r="E390" s="86"/>
      <c r="F390" s="86"/>
      <c r="G390" s="257">
        <f t="shared" si="25"/>
        <v>0</v>
      </c>
      <c r="H390" s="257">
        <f t="shared" si="26"/>
        <v>0</v>
      </c>
      <c r="I390" s="257">
        <f t="shared" si="27"/>
        <v>0</v>
      </c>
      <c r="J390" s="259"/>
      <c r="K390" s="259"/>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O390" s="85"/>
      <c r="CP390" s="85"/>
      <c r="CQ390" s="85"/>
      <c r="CR390" s="85"/>
      <c r="CS390" s="85"/>
      <c r="CT390" s="85"/>
      <c r="CU390" s="85"/>
      <c r="CV390" s="85"/>
      <c r="CW390" s="85"/>
      <c r="CX390" s="85"/>
      <c r="CY390" s="85"/>
      <c r="CZ390" s="85"/>
      <c r="DA390" s="85"/>
      <c r="DB390" s="85"/>
      <c r="DC390" s="85"/>
      <c r="DD390" s="85"/>
      <c r="DE390" s="85"/>
      <c r="DF390" s="85"/>
      <c r="DG390" s="85"/>
      <c r="DH390" s="85"/>
      <c r="DI390" s="85"/>
      <c r="DJ390" s="85"/>
      <c r="DK390" s="85"/>
      <c r="DL390" s="85"/>
      <c r="DM390" s="85"/>
      <c r="DN390" s="85"/>
      <c r="DO390" s="85"/>
      <c r="DP390" s="85"/>
      <c r="DQ390" s="85"/>
      <c r="DR390" s="85"/>
      <c r="DS390" s="85"/>
      <c r="DT390" s="85"/>
      <c r="DU390" s="85"/>
      <c r="DV390" s="85"/>
      <c r="DW390" s="85"/>
      <c r="DX390" s="85"/>
      <c r="DY390" s="85"/>
      <c r="DZ390" s="85"/>
      <c r="EA390" s="85"/>
      <c r="EB390" s="85"/>
      <c r="EC390" s="85"/>
      <c r="ED390" s="85"/>
      <c r="EE390" s="85"/>
      <c r="EF390" s="85"/>
      <c r="EG390" s="85"/>
      <c r="EH390" s="85"/>
      <c r="EI390" s="85"/>
      <c r="EJ390" s="85"/>
      <c r="EK390" s="85"/>
      <c r="EL390" s="85"/>
      <c r="EM390" s="85"/>
      <c r="EN390" s="85"/>
      <c r="EO390" s="85"/>
      <c r="EP390" s="85"/>
      <c r="EQ390" s="85"/>
      <c r="ER390" s="85"/>
      <c r="ES390" s="85"/>
      <c r="ET390" s="85"/>
      <c r="EU390" s="85"/>
      <c r="EV390" s="85"/>
      <c r="EW390" s="85"/>
      <c r="EX390" s="85"/>
      <c r="EY390" s="85"/>
      <c r="EZ390" s="85"/>
      <c r="FA390" s="85"/>
      <c r="FB390" s="85"/>
      <c r="FC390" s="85"/>
      <c r="FD390" s="85"/>
      <c r="FE390" s="85"/>
      <c r="FF390" s="85"/>
      <c r="FG390" s="260"/>
      <c r="FH390" s="260"/>
      <c r="FI390" s="260"/>
      <c r="FJ390" s="260"/>
      <c r="FK390" s="260"/>
      <c r="FL390" s="260"/>
      <c r="FM390" s="260"/>
      <c r="FN390" s="260"/>
      <c r="FO390" s="260"/>
      <c r="FP390" s="260"/>
      <c r="FQ390" s="260"/>
      <c r="FR390" s="260"/>
      <c r="FS390" s="260"/>
      <c r="FT390" s="260"/>
      <c r="FU390" s="260"/>
      <c r="FV390" s="260"/>
      <c r="FW390" s="260"/>
      <c r="FX390" s="260"/>
      <c r="FY390" s="260"/>
      <c r="FZ390" s="260"/>
      <c r="GA390" s="260"/>
      <c r="GB390" s="260"/>
      <c r="GC390" s="260"/>
    </row>
    <row r="391" spans="1:185" x14ac:dyDescent="0.3">
      <c r="A391" s="85"/>
      <c r="B391" s="86"/>
      <c r="C391" s="86"/>
      <c r="D391" s="87"/>
      <c r="E391" s="86"/>
      <c r="F391" s="86"/>
      <c r="G391" s="257">
        <f t="shared" si="25"/>
        <v>0</v>
      </c>
      <c r="H391" s="257">
        <f t="shared" si="26"/>
        <v>0</v>
      </c>
      <c r="I391" s="257">
        <f t="shared" si="27"/>
        <v>0</v>
      </c>
      <c r="J391" s="259"/>
      <c r="K391" s="259"/>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O391" s="85"/>
      <c r="CP391" s="85"/>
      <c r="CQ391" s="85"/>
      <c r="CR391" s="85"/>
      <c r="CS391" s="85"/>
      <c r="CT391" s="85"/>
      <c r="CU391" s="85"/>
      <c r="CV391" s="85"/>
      <c r="CW391" s="85"/>
      <c r="CX391" s="85"/>
      <c r="CY391" s="85"/>
      <c r="CZ391" s="85"/>
      <c r="DA391" s="85"/>
      <c r="DB391" s="85"/>
      <c r="DC391" s="85"/>
      <c r="DD391" s="85"/>
      <c r="DE391" s="85"/>
      <c r="DF391" s="85"/>
      <c r="DG391" s="85"/>
      <c r="DH391" s="85"/>
      <c r="DI391" s="85"/>
      <c r="DJ391" s="85"/>
      <c r="DK391" s="85"/>
      <c r="DL391" s="85"/>
      <c r="DM391" s="85"/>
      <c r="DN391" s="85"/>
      <c r="DO391" s="85"/>
      <c r="DP391" s="85"/>
      <c r="DQ391" s="85"/>
      <c r="DR391" s="85"/>
      <c r="DS391" s="85"/>
      <c r="DT391" s="85"/>
      <c r="DU391" s="85"/>
      <c r="DV391" s="85"/>
      <c r="DW391" s="85"/>
      <c r="DX391" s="85"/>
      <c r="DY391" s="85"/>
      <c r="DZ391" s="85"/>
      <c r="EA391" s="85"/>
      <c r="EB391" s="85"/>
      <c r="EC391" s="85"/>
      <c r="ED391" s="85"/>
      <c r="EE391" s="85"/>
      <c r="EF391" s="85"/>
      <c r="EG391" s="85"/>
      <c r="EH391" s="85"/>
      <c r="EI391" s="85"/>
      <c r="EJ391" s="85"/>
      <c r="EK391" s="85"/>
      <c r="EL391" s="85"/>
      <c r="EM391" s="85"/>
      <c r="EN391" s="85"/>
      <c r="EO391" s="85"/>
      <c r="EP391" s="85"/>
      <c r="EQ391" s="85"/>
      <c r="ER391" s="85"/>
      <c r="ES391" s="85"/>
      <c r="ET391" s="85"/>
      <c r="EU391" s="85"/>
      <c r="EV391" s="85"/>
      <c r="EW391" s="85"/>
      <c r="EX391" s="85"/>
      <c r="EY391" s="85"/>
      <c r="EZ391" s="85"/>
      <c r="FA391" s="85"/>
      <c r="FB391" s="85"/>
      <c r="FC391" s="85"/>
      <c r="FD391" s="85"/>
      <c r="FE391" s="85"/>
      <c r="FF391" s="85"/>
      <c r="FG391" s="260"/>
      <c r="FH391" s="260"/>
      <c r="FI391" s="260"/>
      <c r="FJ391" s="260"/>
      <c r="FK391" s="260"/>
      <c r="FL391" s="260"/>
      <c r="FM391" s="260"/>
      <c r="FN391" s="260"/>
      <c r="FO391" s="260"/>
      <c r="FP391" s="260"/>
      <c r="FQ391" s="260"/>
      <c r="FR391" s="260"/>
      <c r="FS391" s="260"/>
      <c r="FT391" s="260"/>
      <c r="FU391" s="260"/>
      <c r="FV391" s="260"/>
      <c r="FW391" s="260"/>
      <c r="FX391" s="260"/>
      <c r="FY391" s="260"/>
      <c r="FZ391" s="260"/>
      <c r="GA391" s="260"/>
      <c r="GB391" s="260"/>
      <c r="GC391" s="260"/>
    </row>
    <row r="392" spans="1:185" x14ac:dyDescent="0.3">
      <c r="A392" s="85"/>
      <c r="B392" s="86"/>
      <c r="C392" s="86"/>
      <c r="D392" s="87"/>
      <c r="E392" s="86"/>
      <c r="F392" s="86"/>
      <c r="G392" s="257">
        <f t="shared" si="25"/>
        <v>0</v>
      </c>
      <c r="H392" s="257">
        <f t="shared" si="26"/>
        <v>0</v>
      </c>
      <c r="I392" s="257">
        <f t="shared" si="27"/>
        <v>0</v>
      </c>
      <c r="J392" s="259"/>
      <c r="K392" s="259"/>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O392" s="85"/>
      <c r="CP392" s="85"/>
      <c r="CQ392" s="85"/>
      <c r="CR392" s="85"/>
      <c r="CS392" s="85"/>
      <c r="CT392" s="85"/>
      <c r="CU392" s="85"/>
      <c r="CV392" s="85"/>
      <c r="CW392" s="85"/>
      <c r="CX392" s="85"/>
      <c r="CY392" s="85"/>
      <c r="CZ392" s="85"/>
      <c r="DA392" s="85"/>
      <c r="DB392" s="85"/>
      <c r="DC392" s="85"/>
      <c r="DD392" s="85"/>
      <c r="DE392" s="85"/>
      <c r="DF392" s="85"/>
      <c r="DG392" s="85"/>
      <c r="DH392" s="85"/>
      <c r="DI392" s="85"/>
      <c r="DJ392" s="85"/>
      <c r="DK392" s="85"/>
      <c r="DL392" s="85"/>
      <c r="DM392" s="85"/>
      <c r="DN392" s="85"/>
      <c r="DO392" s="85"/>
      <c r="DP392" s="85"/>
      <c r="DQ392" s="85"/>
      <c r="DR392" s="85"/>
      <c r="DS392" s="85"/>
      <c r="DT392" s="85"/>
      <c r="DU392" s="85"/>
      <c r="DV392" s="85"/>
      <c r="DW392" s="85"/>
      <c r="DX392" s="85"/>
      <c r="DY392" s="85"/>
      <c r="DZ392" s="85"/>
      <c r="EA392" s="85"/>
      <c r="EB392" s="85"/>
      <c r="EC392" s="85"/>
      <c r="ED392" s="85"/>
      <c r="EE392" s="85"/>
      <c r="EF392" s="85"/>
      <c r="EG392" s="85"/>
      <c r="EH392" s="85"/>
      <c r="EI392" s="85"/>
      <c r="EJ392" s="85"/>
      <c r="EK392" s="85"/>
      <c r="EL392" s="85"/>
      <c r="EM392" s="85"/>
      <c r="EN392" s="85"/>
      <c r="EO392" s="85"/>
      <c r="EP392" s="85"/>
      <c r="EQ392" s="85"/>
      <c r="ER392" s="85"/>
      <c r="ES392" s="85"/>
      <c r="ET392" s="85"/>
      <c r="EU392" s="85"/>
      <c r="EV392" s="85"/>
      <c r="EW392" s="85"/>
      <c r="EX392" s="85"/>
      <c r="EY392" s="85"/>
      <c r="EZ392" s="85"/>
      <c r="FA392" s="85"/>
      <c r="FB392" s="85"/>
      <c r="FC392" s="85"/>
      <c r="FD392" s="85"/>
      <c r="FE392" s="85"/>
      <c r="FF392" s="85"/>
      <c r="FG392" s="260"/>
      <c r="FH392" s="260"/>
      <c r="FI392" s="260"/>
      <c r="FJ392" s="260"/>
      <c r="FK392" s="260"/>
      <c r="FL392" s="260"/>
      <c r="FM392" s="260"/>
      <c r="FN392" s="260"/>
      <c r="FO392" s="260"/>
      <c r="FP392" s="260"/>
      <c r="FQ392" s="260"/>
      <c r="FR392" s="260"/>
      <c r="FS392" s="260"/>
      <c r="FT392" s="260"/>
      <c r="FU392" s="260"/>
      <c r="FV392" s="260"/>
      <c r="FW392" s="260"/>
      <c r="FX392" s="260"/>
      <c r="FY392" s="260"/>
      <c r="FZ392" s="260"/>
      <c r="GA392" s="260"/>
      <c r="GB392" s="260"/>
      <c r="GC392" s="260"/>
    </row>
    <row r="393" spans="1:185" x14ac:dyDescent="0.3">
      <c r="A393" s="85"/>
      <c r="B393" s="86"/>
      <c r="C393" s="86"/>
      <c r="D393" s="87"/>
      <c r="E393" s="86"/>
      <c r="F393" s="86"/>
      <c r="G393" s="257">
        <f t="shared" si="25"/>
        <v>0</v>
      </c>
      <c r="H393" s="257">
        <f t="shared" si="26"/>
        <v>0</v>
      </c>
      <c r="I393" s="257">
        <f t="shared" si="27"/>
        <v>0</v>
      </c>
      <c r="J393" s="259"/>
      <c r="K393" s="259"/>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O393" s="85"/>
      <c r="CP393" s="85"/>
      <c r="CQ393" s="85"/>
      <c r="CR393" s="85"/>
      <c r="CS393" s="85"/>
      <c r="CT393" s="85"/>
      <c r="CU393" s="85"/>
      <c r="CV393" s="85"/>
      <c r="CW393" s="85"/>
      <c r="CX393" s="85"/>
      <c r="CY393" s="85"/>
      <c r="CZ393" s="85"/>
      <c r="DA393" s="85"/>
      <c r="DB393" s="85"/>
      <c r="DC393" s="85"/>
      <c r="DD393" s="85"/>
      <c r="DE393" s="85"/>
      <c r="DF393" s="85"/>
      <c r="DG393" s="85"/>
      <c r="DH393" s="85"/>
      <c r="DI393" s="85"/>
      <c r="DJ393" s="85"/>
      <c r="DK393" s="85"/>
      <c r="DL393" s="85"/>
      <c r="DM393" s="85"/>
      <c r="DN393" s="85"/>
      <c r="DO393" s="85"/>
      <c r="DP393" s="85"/>
      <c r="DQ393" s="85"/>
      <c r="DR393" s="85"/>
      <c r="DS393" s="85"/>
      <c r="DT393" s="85"/>
      <c r="DU393" s="85"/>
      <c r="DV393" s="85"/>
      <c r="DW393" s="85"/>
      <c r="DX393" s="85"/>
      <c r="DY393" s="85"/>
      <c r="DZ393" s="85"/>
      <c r="EA393" s="85"/>
      <c r="EB393" s="85"/>
      <c r="EC393" s="85"/>
      <c r="ED393" s="85"/>
      <c r="EE393" s="85"/>
      <c r="EF393" s="85"/>
      <c r="EG393" s="85"/>
      <c r="EH393" s="85"/>
      <c r="EI393" s="85"/>
      <c r="EJ393" s="85"/>
      <c r="EK393" s="85"/>
      <c r="EL393" s="85"/>
      <c r="EM393" s="85"/>
      <c r="EN393" s="85"/>
      <c r="EO393" s="85"/>
      <c r="EP393" s="85"/>
      <c r="EQ393" s="85"/>
      <c r="ER393" s="85"/>
      <c r="ES393" s="85"/>
      <c r="ET393" s="85"/>
      <c r="EU393" s="85"/>
      <c r="EV393" s="85"/>
      <c r="EW393" s="85"/>
      <c r="EX393" s="85"/>
      <c r="EY393" s="85"/>
      <c r="EZ393" s="85"/>
      <c r="FA393" s="85"/>
      <c r="FB393" s="85"/>
      <c r="FC393" s="85"/>
      <c r="FD393" s="85"/>
      <c r="FE393" s="85"/>
      <c r="FF393" s="85"/>
      <c r="FG393" s="260"/>
      <c r="FH393" s="260"/>
      <c r="FI393" s="260"/>
      <c r="FJ393" s="260"/>
      <c r="FK393" s="260"/>
      <c r="FL393" s="260"/>
      <c r="FM393" s="260"/>
      <c r="FN393" s="260"/>
      <c r="FO393" s="260"/>
      <c r="FP393" s="260"/>
      <c r="FQ393" s="260"/>
      <c r="FR393" s="260"/>
      <c r="FS393" s="260"/>
      <c r="FT393" s="260"/>
      <c r="FU393" s="260"/>
      <c r="FV393" s="260"/>
      <c r="FW393" s="260"/>
      <c r="FX393" s="260"/>
      <c r="FY393" s="260"/>
      <c r="FZ393" s="260"/>
      <c r="GA393" s="260"/>
      <c r="GB393" s="260"/>
      <c r="GC393" s="260"/>
    </row>
    <row r="394" spans="1:185" x14ac:dyDescent="0.3">
      <c r="A394" s="85"/>
      <c r="B394" s="86"/>
      <c r="C394" s="86"/>
      <c r="D394" s="87"/>
      <c r="E394" s="86"/>
      <c r="F394" s="86"/>
      <c r="G394" s="257">
        <f t="shared" ref="G394:G457" si="28">SUM(J394,L394,N394,O394,P394,T394,U394,V394,AN394,AP394,BA394,BC394,CO394,CQ394,CZ394,DB394,DK394,DM394,DP394,DR394,DY394,EA394,EK394,EM394,EV394,EX394,FG394,FI394,FR394,FT394)</f>
        <v>0</v>
      </c>
      <c r="H394" s="257">
        <f t="shared" ref="H394:H457" si="29">SUM(K394,M394,Q394,R394,S394,W394,X394,Y394,AO394,AQ394,AR394,AS394,AU394,AX394,BB394,BD394,BK394,BL394,CP394,CR394,CS394,CT394,CU394,CV394,DA394,DC394,DD394,DE394,DF394,DG394,,DL394,DN394,DQ394,DS394,DZ394,EB394,EC394,ED394,EE394,FC394,FH394,FJ394,FK394,FL394,FM394,FN394,FO394,FQ394,FS394,FU394,FV394,FW394,FX394,FY394,FZ394,GC394,EL394,EN394,EO394,EP394,EQ394,ET394,EW394,EY394,EZ394,FA394,FB394,FD394,AT394,AV394,AW394,BE394,BF394,BG394,BH394,FP394,ER394,DH394,DT394,DU394,DV394,DW394,EF394,EG394,EI394,EH394,ES394,FE394,Z394,AA394,AB394,AC394,AD394,AE394,AF394,AG394,AH394,AI394,AJ394,AK394,GA394,GB394)</f>
        <v>0</v>
      </c>
      <c r="I394" s="257">
        <f t="shared" ref="I394:I457" si="30">G394+H394</f>
        <v>0</v>
      </c>
      <c r="J394" s="259"/>
      <c r="K394" s="259"/>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O394" s="85"/>
      <c r="CP394" s="85"/>
      <c r="CQ394" s="85"/>
      <c r="CR394" s="85"/>
      <c r="CS394" s="85"/>
      <c r="CT394" s="85"/>
      <c r="CU394" s="85"/>
      <c r="CV394" s="85"/>
      <c r="CW394" s="85"/>
      <c r="CX394" s="85"/>
      <c r="CY394" s="85"/>
      <c r="CZ394" s="85"/>
      <c r="DA394" s="85"/>
      <c r="DB394" s="85"/>
      <c r="DC394" s="85"/>
      <c r="DD394" s="85"/>
      <c r="DE394" s="85"/>
      <c r="DF394" s="85"/>
      <c r="DG394" s="85"/>
      <c r="DH394" s="85"/>
      <c r="DI394" s="85"/>
      <c r="DJ394" s="85"/>
      <c r="DK394" s="85"/>
      <c r="DL394" s="85"/>
      <c r="DM394" s="85"/>
      <c r="DN394" s="85"/>
      <c r="DO394" s="85"/>
      <c r="DP394" s="85"/>
      <c r="DQ394" s="85"/>
      <c r="DR394" s="85"/>
      <c r="DS394" s="85"/>
      <c r="DT394" s="85"/>
      <c r="DU394" s="85"/>
      <c r="DV394" s="85"/>
      <c r="DW394" s="85"/>
      <c r="DX394" s="85"/>
      <c r="DY394" s="85"/>
      <c r="DZ394" s="85"/>
      <c r="EA394" s="85"/>
      <c r="EB394" s="85"/>
      <c r="EC394" s="85"/>
      <c r="ED394" s="85"/>
      <c r="EE394" s="85"/>
      <c r="EF394" s="85"/>
      <c r="EG394" s="85"/>
      <c r="EH394" s="85"/>
      <c r="EI394" s="85"/>
      <c r="EJ394" s="85"/>
      <c r="EK394" s="85"/>
      <c r="EL394" s="85"/>
      <c r="EM394" s="85"/>
      <c r="EN394" s="85"/>
      <c r="EO394" s="85"/>
      <c r="EP394" s="85"/>
      <c r="EQ394" s="85"/>
      <c r="ER394" s="85"/>
      <c r="ES394" s="85"/>
      <c r="ET394" s="85"/>
      <c r="EU394" s="85"/>
      <c r="EV394" s="85"/>
      <c r="EW394" s="85"/>
      <c r="EX394" s="85"/>
      <c r="EY394" s="85"/>
      <c r="EZ394" s="85"/>
      <c r="FA394" s="85"/>
      <c r="FB394" s="85"/>
      <c r="FC394" s="85"/>
      <c r="FD394" s="85"/>
      <c r="FE394" s="85"/>
      <c r="FF394" s="85"/>
      <c r="FG394" s="260"/>
      <c r="FH394" s="260"/>
      <c r="FI394" s="260"/>
      <c r="FJ394" s="260"/>
      <c r="FK394" s="260"/>
      <c r="FL394" s="260"/>
      <c r="FM394" s="260"/>
      <c r="FN394" s="260"/>
      <c r="FO394" s="260"/>
      <c r="FP394" s="260"/>
      <c r="FQ394" s="260"/>
      <c r="FR394" s="260"/>
      <c r="FS394" s="260"/>
      <c r="FT394" s="260"/>
      <c r="FU394" s="260"/>
      <c r="FV394" s="260"/>
      <c r="FW394" s="260"/>
      <c r="FX394" s="260"/>
      <c r="FY394" s="260"/>
      <c r="FZ394" s="260"/>
      <c r="GA394" s="260"/>
      <c r="GB394" s="260"/>
      <c r="GC394" s="260"/>
    </row>
    <row r="395" spans="1:185" x14ac:dyDescent="0.3">
      <c r="A395" s="85"/>
      <c r="B395" s="86"/>
      <c r="C395" s="86"/>
      <c r="D395" s="87"/>
      <c r="E395" s="86"/>
      <c r="F395" s="86"/>
      <c r="G395" s="257">
        <f t="shared" si="28"/>
        <v>0</v>
      </c>
      <c r="H395" s="257">
        <f t="shared" si="29"/>
        <v>0</v>
      </c>
      <c r="I395" s="257">
        <f t="shared" si="30"/>
        <v>0</v>
      </c>
      <c r="J395" s="259"/>
      <c r="K395" s="259"/>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85"/>
      <c r="CR395" s="85"/>
      <c r="CS395" s="85"/>
      <c r="CT395" s="85"/>
      <c r="CU395" s="85"/>
      <c r="CV395" s="85"/>
      <c r="CW395" s="85"/>
      <c r="CX395" s="85"/>
      <c r="CY395" s="85"/>
      <c r="CZ395" s="85"/>
      <c r="DA395" s="85"/>
      <c r="DB395" s="85"/>
      <c r="DC395" s="85"/>
      <c r="DD395" s="85"/>
      <c r="DE395" s="85"/>
      <c r="DF395" s="85"/>
      <c r="DG395" s="85"/>
      <c r="DH395" s="85"/>
      <c r="DI395" s="85"/>
      <c r="DJ395" s="85"/>
      <c r="DK395" s="85"/>
      <c r="DL395" s="85"/>
      <c r="DM395" s="85"/>
      <c r="DN395" s="85"/>
      <c r="DO395" s="85"/>
      <c r="DP395" s="85"/>
      <c r="DQ395" s="85"/>
      <c r="DR395" s="85"/>
      <c r="DS395" s="85"/>
      <c r="DT395" s="85"/>
      <c r="DU395" s="85"/>
      <c r="DV395" s="85"/>
      <c r="DW395" s="85"/>
      <c r="DX395" s="85"/>
      <c r="DY395" s="85"/>
      <c r="DZ395" s="85"/>
      <c r="EA395" s="85"/>
      <c r="EB395" s="85"/>
      <c r="EC395" s="85"/>
      <c r="ED395" s="85"/>
      <c r="EE395" s="85"/>
      <c r="EF395" s="85"/>
      <c r="EG395" s="85"/>
      <c r="EH395" s="85"/>
      <c r="EI395" s="85"/>
      <c r="EJ395" s="85"/>
      <c r="EK395" s="85"/>
      <c r="EL395" s="85"/>
      <c r="EM395" s="85"/>
      <c r="EN395" s="85"/>
      <c r="EO395" s="85"/>
      <c r="EP395" s="85"/>
      <c r="EQ395" s="85"/>
      <c r="ER395" s="85"/>
      <c r="ES395" s="85"/>
      <c r="ET395" s="85"/>
      <c r="EU395" s="85"/>
      <c r="EV395" s="85"/>
      <c r="EW395" s="85"/>
      <c r="EX395" s="85"/>
      <c r="EY395" s="85"/>
      <c r="EZ395" s="85"/>
      <c r="FA395" s="85"/>
      <c r="FB395" s="85"/>
      <c r="FC395" s="85"/>
      <c r="FD395" s="85"/>
      <c r="FE395" s="85"/>
      <c r="FF395" s="85"/>
      <c r="FG395" s="260"/>
      <c r="FH395" s="260"/>
      <c r="FI395" s="260"/>
      <c r="FJ395" s="260"/>
      <c r="FK395" s="260"/>
      <c r="FL395" s="260"/>
      <c r="FM395" s="260"/>
      <c r="FN395" s="260"/>
      <c r="FO395" s="260"/>
      <c r="FP395" s="260"/>
      <c r="FQ395" s="260"/>
      <c r="FR395" s="260"/>
      <c r="FS395" s="260"/>
      <c r="FT395" s="260"/>
      <c r="FU395" s="260"/>
      <c r="FV395" s="260"/>
      <c r="FW395" s="260"/>
      <c r="FX395" s="260"/>
      <c r="FY395" s="260"/>
      <c r="FZ395" s="260"/>
      <c r="GA395" s="260"/>
      <c r="GB395" s="260"/>
      <c r="GC395" s="260"/>
    </row>
    <row r="396" spans="1:185" x14ac:dyDescent="0.3">
      <c r="A396" s="85"/>
      <c r="B396" s="86"/>
      <c r="C396" s="86"/>
      <c r="D396" s="87"/>
      <c r="E396" s="86"/>
      <c r="F396" s="86"/>
      <c r="G396" s="257">
        <f t="shared" si="28"/>
        <v>0</v>
      </c>
      <c r="H396" s="257">
        <f t="shared" si="29"/>
        <v>0</v>
      </c>
      <c r="I396" s="257">
        <f t="shared" si="30"/>
        <v>0</v>
      </c>
      <c r="J396" s="259"/>
      <c r="K396" s="259"/>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O396" s="85"/>
      <c r="CP396" s="85"/>
      <c r="CQ396" s="85"/>
      <c r="CR396" s="85"/>
      <c r="CS396" s="85"/>
      <c r="CT396" s="85"/>
      <c r="CU396" s="85"/>
      <c r="CV396" s="85"/>
      <c r="CW396" s="85"/>
      <c r="CX396" s="85"/>
      <c r="CY396" s="85"/>
      <c r="CZ396" s="85"/>
      <c r="DA396" s="85"/>
      <c r="DB396" s="85"/>
      <c r="DC396" s="85"/>
      <c r="DD396" s="85"/>
      <c r="DE396" s="85"/>
      <c r="DF396" s="85"/>
      <c r="DG396" s="85"/>
      <c r="DH396" s="85"/>
      <c r="DI396" s="85"/>
      <c r="DJ396" s="85"/>
      <c r="DK396" s="85"/>
      <c r="DL396" s="85"/>
      <c r="DM396" s="85"/>
      <c r="DN396" s="85"/>
      <c r="DO396" s="85"/>
      <c r="DP396" s="85"/>
      <c r="DQ396" s="85"/>
      <c r="DR396" s="85"/>
      <c r="DS396" s="85"/>
      <c r="DT396" s="85"/>
      <c r="DU396" s="85"/>
      <c r="DV396" s="85"/>
      <c r="DW396" s="85"/>
      <c r="DX396" s="85"/>
      <c r="DY396" s="85"/>
      <c r="DZ396" s="85"/>
      <c r="EA396" s="85"/>
      <c r="EB396" s="85"/>
      <c r="EC396" s="85"/>
      <c r="ED396" s="85"/>
      <c r="EE396" s="85"/>
      <c r="EF396" s="85"/>
      <c r="EG396" s="85"/>
      <c r="EH396" s="85"/>
      <c r="EI396" s="85"/>
      <c r="EJ396" s="85"/>
      <c r="EK396" s="85"/>
      <c r="EL396" s="85"/>
      <c r="EM396" s="85"/>
      <c r="EN396" s="85"/>
      <c r="EO396" s="85"/>
      <c r="EP396" s="85"/>
      <c r="EQ396" s="85"/>
      <c r="ER396" s="85"/>
      <c r="ES396" s="85"/>
      <c r="ET396" s="85"/>
      <c r="EU396" s="85"/>
      <c r="EV396" s="85"/>
      <c r="EW396" s="85"/>
      <c r="EX396" s="85"/>
      <c r="EY396" s="85"/>
      <c r="EZ396" s="85"/>
      <c r="FA396" s="85"/>
      <c r="FB396" s="85"/>
      <c r="FC396" s="85"/>
      <c r="FD396" s="85"/>
      <c r="FE396" s="85"/>
      <c r="FF396" s="85"/>
      <c r="FG396" s="260"/>
      <c r="FH396" s="260"/>
      <c r="FI396" s="260"/>
      <c r="FJ396" s="260"/>
      <c r="FK396" s="260"/>
      <c r="FL396" s="260"/>
      <c r="FM396" s="260"/>
      <c r="FN396" s="260"/>
      <c r="FO396" s="260"/>
      <c r="FP396" s="260"/>
      <c r="FQ396" s="260"/>
      <c r="FR396" s="260"/>
      <c r="FS396" s="260"/>
      <c r="FT396" s="260"/>
      <c r="FU396" s="260"/>
      <c r="FV396" s="260"/>
      <c r="FW396" s="260"/>
      <c r="FX396" s="260"/>
      <c r="FY396" s="260"/>
      <c r="FZ396" s="260"/>
      <c r="GA396" s="260"/>
      <c r="GB396" s="260"/>
      <c r="GC396" s="260"/>
    </row>
    <row r="397" spans="1:185" x14ac:dyDescent="0.3">
      <c r="A397" s="85"/>
      <c r="B397" s="86"/>
      <c r="C397" s="86"/>
      <c r="D397" s="87"/>
      <c r="E397" s="86"/>
      <c r="F397" s="86"/>
      <c r="G397" s="257">
        <f t="shared" si="28"/>
        <v>0</v>
      </c>
      <c r="H397" s="257">
        <f t="shared" si="29"/>
        <v>0</v>
      </c>
      <c r="I397" s="257">
        <f t="shared" si="30"/>
        <v>0</v>
      </c>
      <c r="J397" s="259"/>
      <c r="K397" s="259"/>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5"/>
      <c r="DV397" s="85"/>
      <c r="DW397" s="85"/>
      <c r="DX397" s="85"/>
      <c r="DY397" s="85"/>
      <c r="DZ397" s="85"/>
      <c r="EA397" s="85"/>
      <c r="EB397" s="85"/>
      <c r="EC397" s="85"/>
      <c r="ED397" s="85"/>
      <c r="EE397" s="85"/>
      <c r="EF397" s="85"/>
      <c r="EG397" s="85"/>
      <c r="EH397" s="85"/>
      <c r="EI397" s="85"/>
      <c r="EJ397" s="85"/>
      <c r="EK397" s="85"/>
      <c r="EL397" s="85"/>
      <c r="EM397" s="85"/>
      <c r="EN397" s="85"/>
      <c r="EO397" s="85"/>
      <c r="EP397" s="85"/>
      <c r="EQ397" s="85"/>
      <c r="ER397" s="85"/>
      <c r="ES397" s="85"/>
      <c r="ET397" s="85"/>
      <c r="EU397" s="85"/>
      <c r="EV397" s="85"/>
      <c r="EW397" s="85"/>
      <c r="EX397" s="85"/>
      <c r="EY397" s="85"/>
      <c r="EZ397" s="85"/>
      <c r="FA397" s="85"/>
      <c r="FB397" s="85"/>
      <c r="FC397" s="85"/>
      <c r="FD397" s="85"/>
      <c r="FE397" s="85"/>
      <c r="FF397" s="85"/>
      <c r="FG397" s="260"/>
      <c r="FH397" s="260"/>
      <c r="FI397" s="260"/>
      <c r="FJ397" s="260"/>
      <c r="FK397" s="260"/>
      <c r="FL397" s="260"/>
      <c r="FM397" s="260"/>
      <c r="FN397" s="260"/>
      <c r="FO397" s="260"/>
      <c r="FP397" s="260"/>
      <c r="FQ397" s="260"/>
      <c r="FR397" s="260"/>
      <c r="FS397" s="260"/>
      <c r="FT397" s="260"/>
      <c r="FU397" s="260"/>
      <c r="FV397" s="260"/>
      <c r="FW397" s="260"/>
      <c r="FX397" s="260"/>
      <c r="FY397" s="260"/>
      <c r="FZ397" s="260"/>
      <c r="GA397" s="260"/>
      <c r="GB397" s="260"/>
      <c r="GC397" s="260"/>
    </row>
    <row r="398" spans="1:185" x14ac:dyDescent="0.3">
      <c r="A398" s="85"/>
      <c r="B398" s="86"/>
      <c r="C398" s="86"/>
      <c r="D398" s="87"/>
      <c r="E398" s="86"/>
      <c r="F398" s="86"/>
      <c r="G398" s="257">
        <f t="shared" si="28"/>
        <v>0</v>
      </c>
      <c r="H398" s="257">
        <f t="shared" si="29"/>
        <v>0</v>
      </c>
      <c r="I398" s="257">
        <f t="shared" si="30"/>
        <v>0</v>
      </c>
      <c r="J398" s="259"/>
      <c r="K398" s="259"/>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O398" s="85"/>
      <c r="CP398" s="85"/>
      <c r="CQ398" s="85"/>
      <c r="CR398" s="85"/>
      <c r="CS398" s="85"/>
      <c r="CT398" s="85"/>
      <c r="CU398" s="85"/>
      <c r="CV398" s="85"/>
      <c r="CW398" s="85"/>
      <c r="CX398" s="85"/>
      <c r="CY398" s="85"/>
      <c r="CZ398" s="85"/>
      <c r="DA398" s="85"/>
      <c r="DB398" s="85"/>
      <c r="DC398" s="85"/>
      <c r="DD398" s="85"/>
      <c r="DE398" s="85"/>
      <c r="DF398" s="85"/>
      <c r="DG398" s="85"/>
      <c r="DH398" s="85"/>
      <c r="DI398" s="85"/>
      <c r="DJ398" s="85"/>
      <c r="DK398" s="85"/>
      <c r="DL398" s="85"/>
      <c r="DM398" s="85"/>
      <c r="DN398" s="85"/>
      <c r="DO398" s="85"/>
      <c r="DP398" s="85"/>
      <c r="DQ398" s="85"/>
      <c r="DR398" s="85"/>
      <c r="DS398" s="85"/>
      <c r="DT398" s="85"/>
      <c r="DU398" s="85"/>
      <c r="DV398" s="85"/>
      <c r="DW398" s="85"/>
      <c r="DX398" s="85"/>
      <c r="DY398" s="85"/>
      <c r="DZ398" s="85"/>
      <c r="EA398" s="85"/>
      <c r="EB398" s="85"/>
      <c r="EC398" s="85"/>
      <c r="ED398" s="85"/>
      <c r="EE398" s="85"/>
      <c r="EF398" s="85"/>
      <c r="EG398" s="85"/>
      <c r="EH398" s="85"/>
      <c r="EI398" s="85"/>
      <c r="EJ398" s="85"/>
      <c r="EK398" s="85"/>
      <c r="EL398" s="85"/>
      <c r="EM398" s="85"/>
      <c r="EN398" s="85"/>
      <c r="EO398" s="85"/>
      <c r="EP398" s="85"/>
      <c r="EQ398" s="85"/>
      <c r="ER398" s="85"/>
      <c r="ES398" s="85"/>
      <c r="ET398" s="85"/>
      <c r="EU398" s="85"/>
      <c r="EV398" s="85"/>
      <c r="EW398" s="85"/>
      <c r="EX398" s="85"/>
      <c r="EY398" s="85"/>
      <c r="EZ398" s="85"/>
      <c r="FA398" s="85"/>
      <c r="FB398" s="85"/>
      <c r="FC398" s="85"/>
      <c r="FD398" s="85"/>
      <c r="FE398" s="85"/>
      <c r="FF398" s="85"/>
      <c r="FG398" s="260"/>
      <c r="FH398" s="260"/>
      <c r="FI398" s="260"/>
      <c r="FJ398" s="260"/>
      <c r="FK398" s="260"/>
      <c r="FL398" s="260"/>
      <c r="FM398" s="260"/>
      <c r="FN398" s="260"/>
      <c r="FO398" s="260"/>
      <c r="FP398" s="260"/>
      <c r="FQ398" s="260"/>
      <c r="FR398" s="260"/>
      <c r="FS398" s="260"/>
      <c r="FT398" s="260"/>
      <c r="FU398" s="260"/>
      <c r="FV398" s="260"/>
      <c r="FW398" s="260"/>
      <c r="FX398" s="260"/>
      <c r="FY398" s="260"/>
      <c r="FZ398" s="260"/>
      <c r="GA398" s="260"/>
      <c r="GB398" s="260"/>
      <c r="GC398" s="260"/>
    </row>
    <row r="399" spans="1:185" x14ac:dyDescent="0.3">
      <c r="A399" s="85"/>
      <c r="B399" s="86"/>
      <c r="C399" s="86"/>
      <c r="D399" s="87"/>
      <c r="E399" s="86"/>
      <c r="F399" s="86"/>
      <c r="G399" s="257">
        <f t="shared" si="28"/>
        <v>0</v>
      </c>
      <c r="H399" s="257">
        <f t="shared" si="29"/>
        <v>0</v>
      </c>
      <c r="I399" s="257">
        <f t="shared" si="30"/>
        <v>0</v>
      </c>
      <c r="J399" s="259"/>
      <c r="K399" s="259"/>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5"/>
      <c r="CU399" s="85"/>
      <c r="CV399" s="85"/>
      <c r="CW399" s="85"/>
      <c r="CX399" s="85"/>
      <c r="CY399" s="85"/>
      <c r="CZ399" s="85"/>
      <c r="DA399" s="85"/>
      <c r="DB399" s="85"/>
      <c r="DC399" s="85"/>
      <c r="DD399" s="85"/>
      <c r="DE399" s="85"/>
      <c r="DF399" s="85"/>
      <c r="DG399" s="85"/>
      <c r="DH399" s="85"/>
      <c r="DI399" s="85"/>
      <c r="DJ399" s="85"/>
      <c r="DK399" s="85"/>
      <c r="DL399" s="85"/>
      <c r="DM399" s="85"/>
      <c r="DN399" s="85"/>
      <c r="DO399" s="85"/>
      <c r="DP399" s="85"/>
      <c r="DQ399" s="85"/>
      <c r="DR399" s="85"/>
      <c r="DS399" s="85"/>
      <c r="DT399" s="85"/>
      <c r="DU399" s="85"/>
      <c r="DV399" s="85"/>
      <c r="DW399" s="85"/>
      <c r="DX399" s="85"/>
      <c r="DY399" s="85"/>
      <c r="DZ399" s="85"/>
      <c r="EA399" s="85"/>
      <c r="EB399" s="85"/>
      <c r="EC399" s="85"/>
      <c r="ED399" s="85"/>
      <c r="EE399" s="85"/>
      <c r="EF399" s="85"/>
      <c r="EG399" s="85"/>
      <c r="EH399" s="85"/>
      <c r="EI399" s="85"/>
      <c r="EJ399" s="85"/>
      <c r="EK399" s="85"/>
      <c r="EL399" s="85"/>
      <c r="EM399" s="85"/>
      <c r="EN399" s="85"/>
      <c r="EO399" s="85"/>
      <c r="EP399" s="85"/>
      <c r="EQ399" s="85"/>
      <c r="ER399" s="85"/>
      <c r="ES399" s="85"/>
      <c r="ET399" s="85"/>
      <c r="EU399" s="85"/>
      <c r="EV399" s="85"/>
      <c r="EW399" s="85"/>
      <c r="EX399" s="85"/>
      <c r="EY399" s="85"/>
      <c r="EZ399" s="85"/>
      <c r="FA399" s="85"/>
      <c r="FB399" s="85"/>
      <c r="FC399" s="85"/>
      <c r="FD399" s="85"/>
      <c r="FE399" s="85"/>
      <c r="FF399" s="85"/>
      <c r="FG399" s="260"/>
      <c r="FH399" s="260"/>
      <c r="FI399" s="260"/>
      <c r="FJ399" s="260"/>
      <c r="FK399" s="260"/>
      <c r="FL399" s="260"/>
      <c r="FM399" s="260"/>
      <c r="FN399" s="260"/>
      <c r="FO399" s="260"/>
      <c r="FP399" s="260"/>
      <c r="FQ399" s="260"/>
      <c r="FR399" s="260"/>
      <c r="FS399" s="260"/>
      <c r="FT399" s="260"/>
      <c r="FU399" s="260"/>
      <c r="FV399" s="260"/>
      <c r="FW399" s="260"/>
      <c r="FX399" s="260"/>
      <c r="FY399" s="260"/>
      <c r="FZ399" s="260"/>
      <c r="GA399" s="260"/>
      <c r="GB399" s="260"/>
      <c r="GC399" s="260"/>
    </row>
    <row r="400" spans="1:185" x14ac:dyDescent="0.3">
      <c r="A400" s="85"/>
      <c r="B400" s="86"/>
      <c r="C400" s="86"/>
      <c r="D400" s="87"/>
      <c r="E400" s="86"/>
      <c r="F400" s="86"/>
      <c r="G400" s="257">
        <f t="shared" si="28"/>
        <v>0</v>
      </c>
      <c r="H400" s="257">
        <f t="shared" si="29"/>
        <v>0</v>
      </c>
      <c r="I400" s="257">
        <f t="shared" si="30"/>
        <v>0</v>
      </c>
      <c r="J400" s="259"/>
      <c r="K400" s="259"/>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O400" s="85"/>
      <c r="CP400" s="85"/>
      <c r="CQ400" s="85"/>
      <c r="CR400" s="85"/>
      <c r="CS400" s="85"/>
      <c r="CT400" s="85"/>
      <c r="CU400" s="85"/>
      <c r="CV400" s="85"/>
      <c r="CW400" s="85"/>
      <c r="CX400" s="85"/>
      <c r="CY400" s="85"/>
      <c r="CZ400" s="85"/>
      <c r="DA400" s="85"/>
      <c r="DB400" s="85"/>
      <c r="DC400" s="85"/>
      <c r="DD400" s="85"/>
      <c r="DE400" s="85"/>
      <c r="DF400" s="85"/>
      <c r="DG400" s="85"/>
      <c r="DH400" s="85"/>
      <c r="DI400" s="85"/>
      <c r="DJ400" s="85"/>
      <c r="DK400" s="85"/>
      <c r="DL400" s="85"/>
      <c r="DM400" s="85"/>
      <c r="DN400" s="85"/>
      <c r="DO400" s="85"/>
      <c r="DP400" s="85"/>
      <c r="DQ400" s="85"/>
      <c r="DR400" s="85"/>
      <c r="DS400" s="85"/>
      <c r="DT400" s="85"/>
      <c r="DU400" s="85"/>
      <c r="DV400" s="85"/>
      <c r="DW400" s="85"/>
      <c r="DX400" s="85"/>
      <c r="DY400" s="85"/>
      <c r="DZ400" s="85"/>
      <c r="EA400" s="85"/>
      <c r="EB400" s="85"/>
      <c r="EC400" s="85"/>
      <c r="ED400" s="85"/>
      <c r="EE400" s="85"/>
      <c r="EF400" s="85"/>
      <c r="EG400" s="85"/>
      <c r="EH400" s="85"/>
      <c r="EI400" s="85"/>
      <c r="EJ400" s="85"/>
      <c r="EK400" s="85"/>
      <c r="EL400" s="85"/>
      <c r="EM400" s="85"/>
      <c r="EN400" s="85"/>
      <c r="EO400" s="85"/>
      <c r="EP400" s="85"/>
      <c r="EQ400" s="85"/>
      <c r="ER400" s="85"/>
      <c r="ES400" s="85"/>
      <c r="ET400" s="85"/>
      <c r="EU400" s="85"/>
      <c r="EV400" s="85"/>
      <c r="EW400" s="85"/>
      <c r="EX400" s="85"/>
      <c r="EY400" s="85"/>
      <c r="EZ400" s="85"/>
      <c r="FA400" s="85"/>
      <c r="FB400" s="85"/>
      <c r="FC400" s="85"/>
      <c r="FD400" s="85"/>
      <c r="FE400" s="85"/>
      <c r="FF400" s="85"/>
      <c r="FG400" s="260"/>
      <c r="FH400" s="260"/>
      <c r="FI400" s="260"/>
      <c r="FJ400" s="260"/>
      <c r="FK400" s="260"/>
      <c r="FL400" s="260"/>
      <c r="FM400" s="260"/>
      <c r="FN400" s="260"/>
      <c r="FO400" s="260"/>
      <c r="FP400" s="260"/>
      <c r="FQ400" s="260"/>
      <c r="FR400" s="260"/>
      <c r="FS400" s="260"/>
      <c r="FT400" s="260"/>
      <c r="FU400" s="260"/>
      <c r="FV400" s="260"/>
      <c r="FW400" s="260"/>
      <c r="FX400" s="260"/>
      <c r="FY400" s="260"/>
      <c r="FZ400" s="260"/>
      <c r="GA400" s="260"/>
      <c r="GB400" s="260"/>
      <c r="GC400" s="260"/>
    </row>
    <row r="401" spans="1:185" x14ac:dyDescent="0.3">
      <c r="A401" s="85"/>
      <c r="B401" s="86"/>
      <c r="C401" s="86"/>
      <c r="D401" s="87"/>
      <c r="E401" s="86"/>
      <c r="F401" s="86"/>
      <c r="G401" s="257">
        <f t="shared" si="28"/>
        <v>0</v>
      </c>
      <c r="H401" s="257">
        <f t="shared" si="29"/>
        <v>0</v>
      </c>
      <c r="I401" s="257">
        <f t="shared" si="30"/>
        <v>0</v>
      </c>
      <c r="J401" s="259"/>
      <c r="K401" s="259"/>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O401" s="85"/>
      <c r="CP401" s="85"/>
      <c r="CQ401" s="85"/>
      <c r="CR401" s="85"/>
      <c r="CS401" s="85"/>
      <c r="CT401" s="85"/>
      <c r="CU401" s="85"/>
      <c r="CV401" s="85"/>
      <c r="CW401" s="85"/>
      <c r="CX401" s="85"/>
      <c r="CY401" s="85"/>
      <c r="CZ401" s="85"/>
      <c r="DA401" s="85"/>
      <c r="DB401" s="85"/>
      <c r="DC401" s="85"/>
      <c r="DD401" s="85"/>
      <c r="DE401" s="85"/>
      <c r="DF401" s="85"/>
      <c r="DG401" s="85"/>
      <c r="DH401" s="85"/>
      <c r="DI401" s="85"/>
      <c r="DJ401" s="85"/>
      <c r="DK401" s="85"/>
      <c r="DL401" s="85"/>
      <c r="DM401" s="85"/>
      <c r="DN401" s="85"/>
      <c r="DO401" s="85"/>
      <c r="DP401" s="85"/>
      <c r="DQ401" s="85"/>
      <c r="DR401" s="85"/>
      <c r="DS401" s="85"/>
      <c r="DT401" s="85"/>
      <c r="DU401" s="85"/>
      <c r="DV401" s="85"/>
      <c r="DW401" s="85"/>
      <c r="DX401" s="85"/>
      <c r="DY401" s="85"/>
      <c r="DZ401" s="85"/>
      <c r="EA401" s="85"/>
      <c r="EB401" s="85"/>
      <c r="EC401" s="85"/>
      <c r="ED401" s="85"/>
      <c r="EE401" s="85"/>
      <c r="EF401" s="85"/>
      <c r="EG401" s="85"/>
      <c r="EH401" s="85"/>
      <c r="EI401" s="85"/>
      <c r="EJ401" s="85"/>
      <c r="EK401" s="85"/>
      <c r="EL401" s="85"/>
      <c r="EM401" s="85"/>
      <c r="EN401" s="85"/>
      <c r="EO401" s="85"/>
      <c r="EP401" s="85"/>
      <c r="EQ401" s="85"/>
      <c r="ER401" s="85"/>
      <c r="ES401" s="85"/>
      <c r="ET401" s="85"/>
      <c r="EU401" s="85"/>
      <c r="EV401" s="85"/>
      <c r="EW401" s="85"/>
      <c r="EX401" s="85"/>
      <c r="EY401" s="85"/>
      <c r="EZ401" s="85"/>
      <c r="FA401" s="85"/>
      <c r="FB401" s="85"/>
      <c r="FC401" s="85"/>
      <c r="FD401" s="85"/>
      <c r="FE401" s="85"/>
      <c r="FF401" s="85"/>
      <c r="FG401" s="260"/>
      <c r="FH401" s="260"/>
      <c r="FI401" s="260"/>
      <c r="FJ401" s="260"/>
      <c r="FK401" s="260"/>
      <c r="FL401" s="260"/>
      <c r="FM401" s="260"/>
      <c r="FN401" s="260"/>
      <c r="FO401" s="260"/>
      <c r="FP401" s="260"/>
      <c r="FQ401" s="260"/>
      <c r="FR401" s="260"/>
      <c r="FS401" s="260"/>
      <c r="FT401" s="260"/>
      <c r="FU401" s="260"/>
      <c r="FV401" s="260"/>
      <c r="FW401" s="260"/>
      <c r="FX401" s="260"/>
      <c r="FY401" s="260"/>
      <c r="FZ401" s="260"/>
      <c r="GA401" s="260"/>
      <c r="GB401" s="260"/>
      <c r="GC401" s="260"/>
    </row>
    <row r="402" spans="1:185" x14ac:dyDescent="0.3">
      <c r="A402" s="85"/>
      <c r="B402" s="86"/>
      <c r="C402" s="86"/>
      <c r="D402" s="87"/>
      <c r="E402" s="86"/>
      <c r="F402" s="86"/>
      <c r="G402" s="257">
        <f t="shared" si="28"/>
        <v>0</v>
      </c>
      <c r="H402" s="257">
        <f t="shared" si="29"/>
        <v>0</v>
      </c>
      <c r="I402" s="257">
        <f t="shared" si="30"/>
        <v>0</v>
      </c>
      <c r="J402" s="259"/>
      <c r="K402" s="259"/>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O402" s="85"/>
      <c r="CP402" s="85"/>
      <c r="CQ402" s="85"/>
      <c r="CR402" s="85"/>
      <c r="CS402" s="85"/>
      <c r="CT402" s="85"/>
      <c r="CU402" s="85"/>
      <c r="CV402" s="85"/>
      <c r="CW402" s="85"/>
      <c r="CX402" s="85"/>
      <c r="CY402" s="85"/>
      <c r="CZ402" s="85"/>
      <c r="DA402" s="85"/>
      <c r="DB402" s="85"/>
      <c r="DC402" s="85"/>
      <c r="DD402" s="85"/>
      <c r="DE402" s="85"/>
      <c r="DF402" s="85"/>
      <c r="DG402" s="85"/>
      <c r="DH402" s="85"/>
      <c r="DI402" s="85"/>
      <c r="DJ402" s="85"/>
      <c r="DK402" s="85"/>
      <c r="DL402" s="85"/>
      <c r="DM402" s="85"/>
      <c r="DN402" s="85"/>
      <c r="DO402" s="85"/>
      <c r="DP402" s="85"/>
      <c r="DQ402" s="85"/>
      <c r="DR402" s="85"/>
      <c r="DS402" s="85"/>
      <c r="DT402" s="85"/>
      <c r="DU402" s="85"/>
      <c r="DV402" s="85"/>
      <c r="DW402" s="85"/>
      <c r="DX402" s="85"/>
      <c r="DY402" s="85"/>
      <c r="DZ402" s="85"/>
      <c r="EA402" s="85"/>
      <c r="EB402" s="85"/>
      <c r="EC402" s="85"/>
      <c r="ED402" s="85"/>
      <c r="EE402" s="85"/>
      <c r="EF402" s="85"/>
      <c r="EG402" s="85"/>
      <c r="EH402" s="85"/>
      <c r="EI402" s="85"/>
      <c r="EJ402" s="85"/>
      <c r="EK402" s="85"/>
      <c r="EL402" s="85"/>
      <c r="EM402" s="85"/>
      <c r="EN402" s="85"/>
      <c r="EO402" s="85"/>
      <c r="EP402" s="85"/>
      <c r="EQ402" s="85"/>
      <c r="ER402" s="85"/>
      <c r="ES402" s="85"/>
      <c r="ET402" s="85"/>
      <c r="EU402" s="85"/>
      <c r="EV402" s="85"/>
      <c r="EW402" s="85"/>
      <c r="EX402" s="85"/>
      <c r="EY402" s="85"/>
      <c r="EZ402" s="85"/>
      <c r="FA402" s="85"/>
      <c r="FB402" s="85"/>
      <c r="FC402" s="85"/>
      <c r="FD402" s="85"/>
      <c r="FE402" s="85"/>
      <c r="FF402" s="85"/>
      <c r="FG402" s="260"/>
      <c r="FH402" s="260"/>
      <c r="FI402" s="260"/>
      <c r="FJ402" s="260"/>
      <c r="FK402" s="260"/>
      <c r="FL402" s="260"/>
      <c r="FM402" s="260"/>
      <c r="FN402" s="260"/>
      <c r="FO402" s="260"/>
      <c r="FP402" s="260"/>
      <c r="FQ402" s="260"/>
      <c r="FR402" s="260"/>
      <c r="FS402" s="260"/>
      <c r="FT402" s="260"/>
      <c r="FU402" s="260"/>
      <c r="FV402" s="260"/>
      <c r="FW402" s="260"/>
      <c r="FX402" s="260"/>
      <c r="FY402" s="260"/>
      <c r="FZ402" s="260"/>
      <c r="GA402" s="260"/>
      <c r="GB402" s="260"/>
      <c r="GC402" s="260"/>
    </row>
    <row r="403" spans="1:185" x14ac:dyDescent="0.3">
      <c r="A403" s="85"/>
      <c r="B403" s="86"/>
      <c r="C403" s="86"/>
      <c r="D403" s="87"/>
      <c r="E403" s="86"/>
      <c r="F403" s="86"/>
      <c r="G403" s="257">
        <f t="shared" si="28"/>
        <v>0</v>
      </c>
      <c r="H403" s="257">
        <f t="shared" si="29"/>
        <v>0</v>
      </c>
      <c r="I403" s="257">
        <f t="shared" si="30"/>
        <v>0</v>
      </c>
      <c r="J403" s="259"/>
      <c r="K403" s="259"/>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O403" s="85"/>
      <c r="CP403" s="85"/>
      <c r="CQ403" s="85"/>
      <c r="CR403" s="85"/>
      <c r="CS403" s="85"/>
      <c r="CT403" s="85"/>
      <c r="CU403" s="85"/>
      <c r="CV403" s="85"/>
      <c r="CW403" s="85"/>
      <c r="CX403" s="85"/>
      <c r="CY403" s="85"/>
      <c r="CZ403" s="85"/>
      <c r="DA403" s="85"/>
      <c r="DB403" s="85"/>
      <c r="DC403" s="85"/>
      <c r="DD403" s="85"/>
      <c r="DE403" s="85"/>
      <c r="DF403" s="85"/>
      <c r="DG403" s="85"/>
      <c r="DH403" s="85"/>
      <c r="DI403" s="85"/>
      <c r="DJ403" s="85"/>
      <c r="DK403" s="85"/>
      <c r="DL403" s="85"/>
      <c r="DM403" s="85"/>
      <c r="DN403" s="85"/>
      <c r="DO403" s="85"/>
      <c r="DP403" s="85"/>
      <c r="DQ403" s="85"/>
      <c r="DR403" s="85"/>
      <c r="DS403" s="85"/>
      <c r="DT403" s="85"/>
      <c r="DU403" s="85"/>
      <c r="DV403" s="85"/>
      <c r="DW403" s="85"/>
      <c r="DX403" s="85"/>
      <c r="DY403" s="85"/>
      <c r="DZ403" s="85"/>
      <c r="EA403" s="85"/>
      <c r="EB403" s="85"/>
      <c r="EC403" s="85"/>
      <c r="ED403" s="85"/>
      <c r="EE403" s="85"/>
      <c r="EF403" s="85"/>
      <c r="EG403" s="85"/>
      <c r="EH403" s="85"/>
      <c r="EI403" s="85"/>
      <c r="EJ403" s="85"/>
      <c r="EK403" s="85"/>
      <c r="EL403" s="85"/>
      <c r="EM403" s="85"/>
      <c r="EN403" s="85"/>
      <c r="EO403" s="85"/>
      <c r="EP403" s="85"/>
      <c r="EQ403" s="85"/>
      <c r="ER403" s="85"/>
      <c r="ES403" s="85"/>
      <c r="ET403" s="85"/>
      <c r="EU403" s="85"/>
      <c r="EV403" s="85"/>
      <c r="EW403" s="85"/>
      <c r="EX403" s="85"/>
      <c r="EY403" s="85"/>
      <c r="EZ403" s="85"/>
      <c r="FA403" s="85"/>
      <c r="FB403" s="85"/>
      <c r="FC403" s="85"/>
      <c r="FD403" s="85"/>
      <c r="FE403" s="85"/>
      <c r="FF403" s="85"/>
      <c r="FG403" s="260"/>
      <c r="FH403" s="260"/>
      <c r="FI403" s="260"/>
      <c r="FJ403" s="260"/>
      <c r="FK403" s="260"/>
      <c r="FL403" s="260"/>
      <c r="FM403" s="260"/>
      <c r="FN403" s="260"/>
      <c r="FO403" s="260"/>
      <c r="FP403" s="260"/>
      <c r="FQ403" s="260"/>
      <c r="FR403" s="260"/>
      <c r="FS403" s="260"/>
      <c r="FT403" s="260"/>
      <c r="FU403" s="260"/>
      <c r="FV403" s="260"/>
      <c r="FW403" s="260"/>
      <c r="FX403" s="260"/>
      <c r="FY403" s="260"/>
      <c r="FZ403" s="260"/>
      <c r="GA403" s="260"/>
      <c r="GB403" s="260"/>
      <c r="GC403" s="260"/>
    </row>
    <row r="404" spans="1:185" x14ac:dyDescent="0.3">
      <c r="A404" s="85"/>
      <c r="B404" s="86"/>
      <c r="C404" s="86"/>
      <c r="D404" s="87"/>
      <c r="E404" s="86"/>
      <c r="F404" s="86"/>
      <c r="G404" s="257">
        <f t="shared" si="28"/>
        <v>0</v>
      </c>
      <c r="H404" s="257">
        <f t="shared" si="29"/>
        <v>0</v>
      </c>
      <c r="I404" s="257">
        <f t="shared" si="30"/>
        <v>0</v>
      </c>
      <c r="J404" s="259"/>
      <c r="K404" s="259"/>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O404" s="85"/>
      <c r="CP404" s="85"/>
      <c r="CQ404" s="85"/>
      <c r="CR404" s="85"/>
      <c r="CS404" s="85"/>
      <c r="CT404" s="85"/>
      <c r="CU404" s="85"/>
      <c r="CV404" s="85"/>
      <c r="CW404" s="85"/>
      <c r="CX404" s="85"/>
      <c r="CY404" s="85"/>
      <c r="CZ404" s="85"/>
      <c r="DA404" s="85"/>
      <c r="DB404" s="85"/>
      <c r="DC404" s="85"/>
      <c r="DD404" s="85"/>
      <c r="DE404" s="85"/>
      <c r="DF404" s="85"/>
      <c r="DG404" s="85"/>
      <c r="DH404" s="85"/>
      <c r="DI404" s="85"/>
      <c r="DJ404" s="85"/>
      <c r="DK404" s="85"/>
      <c r="DL404" s="85"/>
      <c r="DM404" s="85"/>
      <c r="DN404" s="85"/>
      <c r="DO404" s="85"/>
      <c r="DP404" s="85"/>
      <c r="DQ404" s="85"/>
      <c r="DR404" s="85"/>
      <c r="DS404" s="85"/>
      <c r="DT404" s="85"/>
      <c r="DU404" s="85"/>
      <c r="DV404" s="85"/>
      <c r="DW404" s="85"/>
      <c r="DX404" s="85"/>
      <c r="DY404" s="85"/>
      <c r="DZ404" s="85"/>
      <c r="EA404" s="85"/>
      <c r="EB404" s="85"/>
      <c r="EC404" s="85"/>
      <c r="ED404" s="85"/>
      <c r="EE404" s="85"/>
      <c r="EF404" s="85"/>
      <c r="EG404" s="85"/>
      <c r="EH404" s="85"/>
      <c r="EI404" s="85"/>
      <c r="EJ404" s="85"/>
      <c r="EK404" s="85"/>
      <c r="EL404" s="85"/>
      <c r="EM404" s="85"/>
      <c r="EN404" s="85"/>
      <c r="EO404" s="85"/>
      <c r="EP404" s="85"/>
      <c r="EQ404" s="85"/>
      <c r="ER404" s="85"/>
      <c r="ES404" s="85"/>
      <c r="ET404" s="85"/>
      <c r="EU404" s="85"/>
      <c r="EV404" s="85"/>
      <c r="EW404" s="85"/>
      <c r="EX404" s="85"/>
      <c r="EY404" s="85"/>
      <c r="EZ404" s="85"/>
      <c r="FA404" s="85"/>
      <c r="FB404" s="85"/>
      <c r="FC404" s="85"/>
      <c r="FD404" s="85"/>
      <c r="FE404" s="85"/>
      <c r="FF404" s="85"/>
      <c r="FG404" s="260"/>
      <c r="FH404" s="260"/>
      <c r="FI404" s="260"/>
      <c r="FJ404" s="260"/>
      <c r="FK404" s="260"/>
      <c r="FL404" s="260"/>
      <c r="FM404" s="260"/>
      <c r="FN404" s="260"/>
      <c r="FO404" s="260"/>
      <c r="FP404" s="260"/>
      <c r="FQ404" s="260"/>
      <c r="FR404" s="260"/>
      <c r="FS404" s="260"/>
      <c r="FT404" s="260"/>
      <c r="FU404" s="260"/>
      <c r="FV404" s="260"/>
      <c r="FW404" s="260"/>
      <c r="FX404" s="260"/>
      <c r="FY404" s="260"/>
      <c r="FZ404" s="260"/>
      <c r="GA404" s="260"/>
      <c r="GB404" s="260"/>
      <c r="GC404" s="260"/>
    </row>
    <row r="405" spans="1:185" x14ac:dyDescent="0.3">
      <c r="A405" s="85"/>
      <c r="B405" s="86"/>
      <c r="C405" s="86"/>
      <c r="D405" s="87"/>
      <c r="E405" s="86"/>
      <c r="F405" s="86"/>
      <c r="G405" s="257">
        <f t="shared" si="28"/>
        <v>0</v>
      </c>
      <c r="H405" s="257">
        <f t="shared" si="29"/>
        <v>0</v>
      </c>
      <c r="I405" s="257">
        <f t="shared" si="30"/>
        <v>0</v>
      </c>
      <c r="J405" s="259"/>
      <c r="K405" s="259"/>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O405" s="85"/>
      <c r="CP405" s="85"/>
      <c r="CQ405" s="85"/>
      <c r="CR405" s="85"/>
      <c r="CS405" s="85"/>
      <c r="CT405" s="85"/>
      <c r="CU405" s="85"/>
      <c r="CV405" s="85"/>
      <c r="CW405" s="85"/>
      <c r="CX405" s="85"/>
      <c r="CY405" s="85"/>
      <c r="CZ405" s="85"/>
      <c r="DA405" s="85"/>
      <c r="DB405" s="85"/>
      <c r="DC405" s="85"/>
      <c r="DD405" s="85"/>
      <c r="DE405" s="85"/>
      <c r="DF405" s="85"/>
      <c r="DG405" s="85"/>
      <c r="DH405" s="85"/>
      <c r="DI405" s="85"/>
      <c r="DJ405" s="85"/>
      <c r="DK405" s="85"/>
      <c r="DL405" s="85"/>
      <c r="DM405" s="85"/>
      <c r="DN405" s="85"/>
      <c r="DO405" s="85"/>
      <c r="DP405" s="85"/>
      <c r="DQ405" s="85"/>
      <c r="DR405" s="85"/>
      <c r="DS405" s="85"/>
      <c r="DT405" s="85"/>
      <c r="DU405" s="85"/>
      <c r="DV405" s="85"/>
      <c r="DW405" s="85"/>
      <c r="DX405" s="85"/>
      <c r="DY405" s="85"/>
      <c r="DZ405" s="85"/>
      <c r="EA405" s="85"/>
      <c r="EB405" s="85"/>
      <c r="EC405" s="85"/>
      <c r="ED405" s="85"/>
      <c r="EE405" s="85"/>
      <c r="EF405" s="85"/>
      <c r="EG405" s="85"/>
      <c r="EH405" s="85"/>
      <c r="EI405" s="85"/>
      <c r="EJ405" s="85"/>
      <c r="EK405" s="85"/>
      <c r="EL405" s="85"/>
      <c r="EM405" s="85"/>
      <c r="EN405" s="85"/>
      <c r="EO405" s="85"/>
      <c r="EP405" s="85"/>
      <c r="EQ405" s="85"/>
      <c r="ER405" s="85"/>
      <c r="ES405" s="85"/>
      <c r="ET405" s="85"/>
      <c r="EU405" s="85"/>
      <c r="EV405" s="85"/>
      <c r="EW405" s="85"/>
      <c r="EX405" s="85"/>
      <c r="EY405" s="85"/>
      <c r="EZ405" s="85"/>
      <c r="FA405" s="85"/>
      <c r="FB405" s="85"/>
      <c r="FC405" s="85"/>
      <c r="FD405" s="85"/>
      <c r="FE405" s="85"/>
      <c r="FF405" s="85"/>
      <c r="FG405" s="260"/>
      <c r="FH405" s="260"/>
      <c r="FI405" s="260"/>
      <c r="FJ405" s="260"/>
      <c r="FK405" s="260"/>
      <c r="FL405" s="260"/>
      <c r="FM405" s="260"/>
      <c r="FN405" s="260"/>
      <c r="FO405" s="260"/>
      <c r="FP405" s="260"/>
      <c r="FQ405" s="260"/>
      <c r="FR405" s="260"/>
      <c r="FS405" s="260"/>
      <c r="FT405" s="260"/>
      <c r="FU405" s="260"/>
      <c r="FV405" s="260"/>
      <c r="FW405" s="260"/>
      <c r="FX405" s="260"/>
      <c r="FY405" s="260"/>
      <c r="FZ405" s="260"/>
      <c r="GA405" s="260"/>
      <c r="GB405" s="260"/>
      <c r="GC405" s="260"/>
    </row>
    <row r="406" spans="1:185" x14ac:dyDescent="0.3">
      <c r="A406" s="85"/>
      <c r="B406" s="86"/>
      <c r="C406" s="86"/>
      <c r="D406" s="87"/>
      <c r="E406" s="86"/>
      <c r="F406" s="86"/>
      <c r="G406" s="257">
        <f t="shared" si="28"/>
        <v>0</v>
      </c>
      <c r="H406" s="257">
        <f t="shared" si="29"/>
        <v>0</v>
      </c>
      <c r="I406" s="257">
        <f t="shared" si="30"/>
        <v>0</v>
      </c>
      <c r="J406" s="259"/>
      <c r="K406" s="259"/>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O406" s="85"/>
      <c r="CP406" s="85"/>
      <c r="CQ406" s="85"/>
      <c r="CR406" s="85"/>
      <c r="CS406" s="85"/>
      <c r="CT406" s="85"/>
      <c r="CU406" s="85"/>
      <c r="CV406" s="85"/>
      <c r="CW406" s="85"/>
      <c r="CX406" s="85"/>
      <c r="CY406" s="85"/>
      <c r="CZ406" s="85"/>
      <c r="DA406" s="85"/>
      <c r="DB406" s="85"/>
      <c r="DC406" s="85"/>
      <c r="DD406" s="85"/>
      <c r="DE406" s="85"/>
      <c r="DF406" s="85"/>
      <c r="DG406" s="85"/>
      <c r="DH406" s="85"/>
      <c r="DI406" s="85"/>
      <c r="DJ406" s="85"/>
      <c r="DK406" s="85"/>
      <c r="DL406" s="85"/>
      <c r="DM406" s="85"/>
      <c r="DN406" s="85"/>
      <c r="DO406" s="85"/>
      <c r="DP406" s="85"/>
      <c r="DQ406" s="85"/>
      <c r="DR406" s="85"/>
      <c r="DS406" s="85"/>
      <c r="DT406" s="85"/>
      <c r="DU406" s="85"/>
      <c r="DV406" s="85"/>
      <c r="DW406" s="85"/>
      <c r="DX406" s="85"/>
      <c r="DY406" s="85"/>
      <c r="DZ406" s="85"/>
      <c r="EA406" s="85"/>
      <c r="EB406" s="85"/>
      <c r="EC406" s="85"/>
      <c r="ED406" s="85"/>
      <c r="EE406" s="85"/>
      <c r="EF406" s="85"/>
      <c r="EG406" s="85"/>
      <c r="EH406" s="85"/>
      <c r="EI406" s="85"/>
      <c r="EJ406" s="85"/>
      <c r="EK406" s="85"/>
      <c r="EL406" s="85"/>
      <c r="EM406" s="85"/>
      <c r="EN406" s="85"/>
      <c r="EO406" s="85"/>
      <c r="EP406" s="85"/>
      <c r="EQ406" s="85"/>
      <c r="ER406" s="85"/>
      <c r="ES406" s="85"/>
      <c r="ET406" s="85"/>
      <c r="EU406" s="85"/>
      <c r="EV406" s="85"/>
      <c r="EW406" s="85"/>
      <c r="EX406" s="85"/>
      <c r="EY406" s="85"/>
      <c r="EZ406" s="85"/>
      <c r="FA406" s="85"/>
      <c r="FB406" s="85"/>
      <c r="FC406" s="85"/>
      <c r="FD406" s="85"/>
      <c r="FE406" s="85"/>
      <c r="FF406" s="85"/>
      <c r="FG406" s="260"/>
      <c r="FH406" s="260"/>
      <c r="FI406" s="260"/>
      <c r="FJ406" s="260"/>
      <c r="FK406" s="260"/>
      <c r="FL406" s="260"/>
      <c r="FM406" s="260"/>
      <c r="FN406" s="260"/>
      <c r="FO406" s="260"/>
      <c r="FP406" s="260"/>
      <c r="FQ406" s="260"/>
      <c r="FR406" s="260"/>
      <c r="FS406" s="260"/>
      <c r="FT406" s="260"/>
      <c r="FU406" s="260"/>
      <c r="FV406" s="260"/>
      <c r="FW406" s="260"/>
      <c r="FX406" s="260"/>
      <c r="FY406" s="260"/>
      <c r="FZ406" s="260"/>
      <c r="GA406" s="260"/>
      <c r="GB406" s="260"/>
      <c r="GC406" s="260"/>
    </row>
    <row r="407" spans="1:185" x14ac:dyDescent="0.3">
      <c r="A407" s="85"/>
      <c r="B407" s="86"/>
      <c r="C407" s="86"/>
      <c r="D407" s="87"/>
      <c r="E407" s="86"/>
      <c r="F407" s="86"/>
      <c r="G407" s="257">
        <f t="shared" si="28"/>
        <v>0</v>
      </c>
      <c r="H407" s="257">
        <f t="shared" si="29"/>
        <v>0</v>
      </c>
      <c r="I407" s="257">
        <f t="shared" si="30"/>
        <v>0</v>
      </c>
      <c r="J407" s="259"/>
      <c r="K407" s="259"/>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5"/>
      <c r="CU407" s="85"/>
      <c r="CV407" s="85"/>
      <c r="CW407" s="85"/>
      <c r="CX407" s="85"/>
      <c r="CY407" s="85"/>
      <c r="CZ407" s="85"/>
      <c r="DA407" s="85"/>
      <c r="DB407" s="85"/>
      <c r="DC407" s="85"/>
      <c r="DD407" s="85"/>
      <c r="DE407" s="85"/>
      <c r="DF407" s="85"/>
      <c r="DG407" s="85"/>
      <c r="DH407" s="85"/>
      <c r="DI407" s="85"/>
      <c r="DJ407" s="85"/>
      <c r="DK407" s="85"/>
      <c r="DL407" s="85"/>
      <c r="DM407" s="85"/>
      <c r="DN407" s="85"/>
      <c r="DO407" s="85"/>
      <c r="DP407" s="85"/>
      <c r="DQ407" s="85"/>
      <c r="DR407" s="85"/>
      <c r="DS407" s="85"/>
      <c r="DT407" s="85"/>
      <c r="DU407" s="85"/>
      <c r="DV407" s="85"/>
      <c r="DW407" s="85"/>
      <c r="DX407" s="85"/>
      <c r="DY407" s="85"/>
      <c r="DZ407" s="85"/>
      <c r="EA407" s="85"/>
      <c r="EB407" s="85"/>
      <c r="EC407" s="85"/>
      <c r="ED407" s="85"/>
      <c r="EE407" s="85"/>
      <c r="EF407" s="85"/>
      <c r="EG407" s="85"/>
      <c r="EH407" s="85"/>
      <c r="EI407" s="85"/>
      <c r="EJ407" s="85"/>
      <c r="EK407" s="85"/>
      <c r="EL407" s="85"/>
      <c r="EM407" s="85"/>
      <c r="EN407" s="85"/>
      <c r="EO407" s="85"/>
      <c r="EP407" s="85"/>
      <c r="EQ407" s="85"/>
      <c r="ER407" s="85"/>
      <c r="ES407" s="85"/>
      <c r="ET407" s="85"/>
      <c r="EU407" s="85"/>
      <c r="EV407" s="85"/>
      <c r="EW407" s="85"/>
      <c r="EX407" s="85"/>
      <c r="EY407" s="85"/>
      <c r="EZ407" s="85"/>
      <c r="FA407" s="85"/>
      <c r="FB407" s="85"/>
      <c r="FC407" s="85"/>
      <c r="FD407" s="85"/>
      <c r="FE407" s="85"/>
      <c r="FF407" s="85"/>
      <c r="FG407" s="260"/>
      <c r="FH407" s="260"/>
      <c r="FI407" s="260"/>
      <c r="FJ407" s="260"/>
      <c r="FK407" s="260"/>
      <c r="FL407" s="260"/>
      <c r="FM407" s="260"/>
      <c r="FN407" s="260"/>
      <c r="FO407" s="260"/>
      <c r="FP407" s="260"/>
      <c r="FQ407" s="260"/>
      <c r="FR407" s="260"/>
      <c r="FS407" s="260"/>
      <c r="FT407" s="260"/>
      <c r="FU407" s="260"/>
      <c r="FV407" s="260"/>
      <c r="FW407" s="260"/>
      <c r="FX407" s="260"/>
      <c r="FY407" s="260"/>
      <c r="FZ407" s="260"/>
      <c r="GA407" s="260"/>
      <c r="GB407" s="260"/>
      <c r="GC407" s="260"/>
    </row>
    <row r="408" spans="1:185" x14ac:dyDescent="0.3">
      <c r="A408" s="85"/>
      <c r="B408" s="86"/>
      <c r="C408" s="86"/>
      <c r="D408" s="87"/>
      <c r="E408" s="86"/>
      <c r="F408" s="86"/>
      <c r="G408" s="257">
        <f t="shared" si="28"/>
        <v>0</v>
      </c>
      <c r="H408" s="257">
        <f t="shared" si="29"/>
        <v>0</v>
      </c>
      <c r="I408" s="257">
        <f t="shared" si="30"/>
        <v>0</v>
      </c>
      <c r="J408" s="259"/>
      <c r="K408" s="259"/>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5"/>
      <c r="EA408" s="85"/>
      <c r="EB408" s="85"/>
      <c r="EC408" s="85"/>
      <c r="ED408" s="85"/>
      <c r="EE408" s="85"/>
      <c r="EF408" s="85"/>
      <c r="EG408" s="85"/>
      <c r="EH408" s="85"/>
      <c r="EI408" s="85"/>
      <c r="EJ408" s="85"/>
      <c r="EK408" s="85"/>
      <c r="EL408" s="85"/>
      <c r="EM408" s="85"/>
      <c r="EN408" s="85"/>
      <c r="EO408" s="85"/>
      <c r="EP408" s="85"/>
      <c r="EQ408" s="85"/>
      <c r="ER408" s="85"/>
      <c r="ES408" s="85"/>
      <c r="ET408" s="85"/>
      <c r="EU408" s="85"/>
      <c r="EV408" s="85"/>
      <c r="EW408" s="85"/>
      <c r="EX408" s="85"/>
      <c r="EY408" s="85"/>
      <c r="EZ408" s="85"/>
      <c r="FA408" s="85"/>
      <c r="FB408" s="85"/>
      <c r="FC408" s="85"/>
      <c r="FD408" s="85"/>
      <c r="FE408" s="85"/>
      <c r="FF408" s="85"/>
      <c r="FG408" s="260"/>
      <c r="FH408" s="260"/>
      <c r="FI408" s="260"/>
      <c r="FJ408" s="260"/>
      <c r="FK408" s="260"/>
      <c r="FL408" s="260"/>
      <c r="FM408" s="260"/>
      <c r="FN408" s="260"/>
      <c r="FO408" s="260"/>
      <c r="FP408" s="260"/>
      <c r="FQ408" s="260"/>
      <c r="FR408" s="260"/>
      <c r="FS408" s="260"/>
      <c r="FT408" s="260"/>
      <c r="FU408" s="260"/>
      <c r="FV408" s="260"/>
      <c r="FW408" s="260"/>
      <c r="FX408" s="260"/>
      <c r="FY408" s="260"/>
      <c r="FZ408" s="260"/>
      <c r="GA408" s="260"/>
      <c r="GB408" s="260"/>
      <c r="GC408" s="260"/>
    </row>
    <row r="409" spans="1:185" x14ac:dyDescent="0.3">
      <c r="A409" s="85"/>
      <c r="B409" s="86"/>
      <c r="C409" s="86"/>
      <c r="D409" s="87"/>
      <c r="E409" s="86"/>
      <c r="F409" s="86"/>
      <c r="G409" s="257">
        <f t="shared" si="28"/>
        <v>0</v>
      </c>
      <c r="H409" s="257">
        <f t="shared" si="29"/>
        <v>0</v>
      </c>
      <c r="I409" s="257">
        <f t="shared" si="30"/>
        <v>0</v>
      </c>
      <c r="J409" s="259"/>
      <c r="K409" s="259"/>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c r="CX409" s="85"/>
      <c r="CY409" s="85"/>
      <c r="CZ409" s="85"/>
      <c r="DA409" s="85"/>
      <c r="DB409" s="85"/>
      <c r="DC409" s="85"/>
      <c r="DD409" s="85"/>
      <c r="DE409" s="85"/>
      <c r="DF409" s="85"/>
      <c r="DG409" s="85"/>
      <c r="DH409" s="85"/>
      <c r="DI409" s="85"/>
      <c r="DJ409" s="85"/>
      <c r="DK409" s="85"/>
      <c r="DL409" s="85"/>
      <c r="DM409" s="85"/>
      <c r="DN409" s="85"/>
      <c r="DO409" s="85"/>
      <c r="DP409" s="85"/>
      <c r="DQ409" s="85"/>
      <c r="DR409" s="85"/>
      <c r="DS409" s="85"/>
      <c r="DT409" s="85"/>
      <c r="DU409" s="85"/>
      <c r="DV409" s="85"/>
      <c r="DW409" s="85"/>
      <c r="DX409" s="85"/>
      <c r="DY409" s="85"/>
      <c r="DZ409" s="85"/>
      <c r="EA409" s="85"/>
      <c r="EB409" s="85"/>
      <c r="EC409" s="85"/>
      <c r="ED409" s="85"/>
      <c r="EE409" s="85"/>
      <c r="EF409" s="85"/>
      <c r="EG409" s="85"/>
      <c r="EH409" s="85"/>
      <c r="EI409" s="85"/>
      <c r="EJ409" s="85"/>
      <c r="EK409" s="85"/>
      <c r="EL409" s="85"/>
      <c r="EM409" s="85"/>
      <c r="EN409" s="85"/>
      <c r="EO409" s="85"/>
      <c r="EP409" s="85"/>
      <c r="EQ409" s="85"/>
      <c r="ER409" s="85"/>
      <c r="ES409" s="85"/>
      <c r="ET409" s="85"/>
      <c r="EU409" s="85"/>
      <c r="EV409" s="85"/>
      <c r="EW409" s="85"/>
      <c r="EX409" s="85"/>
      <c r="EY409" s="85"/>
      <c r="EZ409" s="85"/>
      <c r="FA409" s="85"/>
      <c r="FB409" s="85"/>
      <c r="FC409" s="85"/>
      <c r="FD409" s="85"/>
      <c r="FE409" s="85"/>
      <c r="FF409" s="85"/>
      <c r="FG409" s="260"/>
      <c r="FH409" s="260"/>
      <c r="FI409" s="260"/>
      <c r="FJ409" s="260"/>
      <c r="FK409" s="260"/>
      <c r="FL409" s="260"/>
      <c r="FM409" s="260"/>
      <c r="FN409" s="260"/>
      <c r="FO409" s="260"/>
      <c r="FP409" s="260"/>
      <c r="FQ409" s="260"/>
      <c r="FR409" s="260"/>
      <c r="FS409" s="260"/>
      <c r="FT409" s="260"/>
      <c r="FU409" s="260"/>
      <c r="FV409" s="260"/>
      <c r="FW409" s="260"/>
      <c r="FX409" s="260"/>
      <c r="FY409" s="260"/>
      <c r="FZ409" s="260"/>
      <c r="GA409" s="260"/>
      <c r="GB409" s="260"/>
      <c r="GC409" s="260"/>
    </row>
    <row r="410" spans="1:185" x14ac:dyDescent="0.3">
      <c r="A410" s="85"/>
      <c r="B410" s="86"/>
      <c r="C410" s="86"/>
      <c r="D410" s="87"/>
      <c r="E410" s="86"/>
      <c r="F410" s="86"/>
      <c r="G410" s="257">
        <f t="shared" si="28"/>
        <v>0</v>
      </c>
      <c r="H410" s="257">
        <f t="shared" si="29"/>
        <v>0</v>
      </c>
      <c r="I410" s="257">
        <f t="shared" si="30"/>
        <v>0</v>
      </c>
      <c r="J410" s="259"/>
      <c r="K410" s="259"/>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O410" s="85"/>
      <c r="CP410" s="85"/>
      <c r="CQ410" s="85"/>
      <c r="CR410" s="85"/>
      <c r="CS410" s="85"/>
      <c r="CT410" s="85"/>
      <c r="CU410" s="85"/>
      <c r="CV410" s="85"/>
      <c r="CW410" s="85"/>
      <c r="CX410" s="85"/>
      <c r="CY410" s="85"/>
      <c r="CZ410" s="85"/>
      <c r="DA410" s="85"/>
      <c r="DB410" s="85"/>
      <c r="DC410" s="85"/>
      <c r="DD410" s="85"/>
      <c r="DE410" s="85"/>
      <c r="DF410" s="85"/>
      <c r="DG410" s="85"/>
      <c r="DH410" s="85"/>
      <c r="DI410" s="85"/>
      <c r="DJ410" s="85"/>
      <c r="DK410" s="85"/>
      <c r="DL410" s="85"/>
      <c r="DM410" s="85"/>
      <c r="DN410" s="85"/>
      <c r="DO410" s="85"/>
      <c r="DP410" s="85"/>
      <c r="DQ410" s="85"/>
      <c r="DR410" s="85"/>
      <c r="DS410" s="85"/>
      <c r="DT410" s="85"/>
      <c r="DU410" s="85"/>
      <c r="DV410" s="85"/>
      <c r="DW410" s="85"/>
      <c r="DX410" s="85"/>
      <c r="DY410" s="85"/>
      <c r="DZ410" s="85"/>
      <c r="EA410" s="85"/>
      <c r="EB410" s="85"/>
      <c r="EC410" s="85"/>
      <c r="ED410" s="85"/>
      <c r="EE410" s="85"/>
      <c r="EF410" s="85"/>
      <c r="EG410" s="85"/>
      <c r="EH410" s="85"/>
      <c r="EI410" s="85"/>
      <c r="EJ410" s="85"/>
      <c r="EK410" s="85"/>
      <c r="EL410" s="85"/>
      <c r="EM410" s="85"/>
      <c r="EN410" s="85"/>
      <c r="EO410" s="85"/>
      <c r="EP410" s="85"/>
      <c r="EQ410" s="85"/>
      <c r="ER410" s="85"/>
      <c r="ES410" s="85"/>
      <c r="ET410" s="85"/>
      <c r="EU410" s="85"/>
      <c r="EV410" s="85"/>
      <c r="EW410" s="85"/>
      <c r="EX410" s="85"/>
      <c r="EY410" s="85"/>
      <c r="EZ410" s="85"/>
      <c r="FA410" s="85"/>
      <c r="FB410" s="85"/>
      <c r="FC410" s="85"/>
      <c r="FD410" s="85"/>
      <c r="FE410" s="85"/>
      <c r="FF410" s="85"/>
      <c r="FG410" s="260"/>
      <c r="FH410" s="260"/>
      <c r="FI410" s="260"/>
      <c r="FJ410" s="260"/>
      <c r="FK410" s="260"/>
      <c r="FL410" s="260"/>
      <c r="FM410" s="260"/>
      <c r="FN410" s="260"/>
      <c r="FO410" s="260"/>
      <c r="FP410" s="260"/>
      <c r="FQ410" s="260"/>
      <c r="FR410" s="260"/>
      <c r="FS410" s="260"/>
      <c r="FT410" s="260"/>
      <c r="FU410" s="260"/>
      <c r="FV410" s="260"/>
      <c r="FW410" s="260"/>
      <c r="FX410" s="260"/>
      <c r="FY410" s="260"/>
      <c r="FZ410" s="260"/>
      <c r="GA410" s="260"/>
      <c r="GB410" s="260"/>
      <c r="GC410" s="260"/>
    </row>
    <row r="411" spans="1:185" x14ac:dyDescent="0.3">
      <c r="A411" s="85"/>
      <c r="B411" s="86"/>
      <c r="C411" s="86"/>
      <c r="D411" s="87"/>
      <c r="E411" s="86"/>
      <c r="F411" s="86"/>
      <c r="G411" s="257">
        <f t="shared" si="28"/>
        <v>0</v>
      </c>
      <c r="H411" s="257">
        <f t="shared" si="29"/>
        <v>0</v>
      </c>
      <c r="I411" s="257">
        <f t="shared" si="30"/>
        <v>0</v>
      </c>
      <c r="J411" s="259"/>
      <c r="K411" s="259"/>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5"/>
      <c r="CU411" s="85"/>
      <c r="CV411" s="85"/>
      <c r="CW411" s="85"/>
      <c r="CX411" s="85"/>
      <c r="CY411" s="85"/>
      <c r="CZ411" s="85"/>
      <c r="DA411" s="85"/>
      <c r="DB411" s="85"/>
      <c r="DC411" s="85"/>
      <c r="DD411" s="85"/>
      <c r="DE411" s="85"/>
      <c r="DF411" s="85"/>
      <c r="DG411" s="85"/>
      <c r="DH411" s="85"/>
      <c r="DI411" s="85"/>
      <c r="DJ411" s="85"/>
      <c r="DK411" s="85"/>
      <c r="DL411" s="85"/>
      <c r="DM411" s="85"/>
      <c r="DN411" s="85"/>
      <c r="DO411" s="85"/>
      <c r="DP411" s="85"/>
      <c r="DQ411" s="85"/>
      <c r="DR411" s="85"/>
      <c r="DS411" s="85"/>
      <c r="DT411" s="85"/>
      <c r="DU411" s="85"/>
      <c r="DV411" s="85"/>
      <c r="DW411" s="85"/>
      <c r="DX411" s="85"/>
      <c r="DY411" s="85"/>
      <c r="DZ411" s="85"/>
      <c r="EA411" s="85"/>
      <c r="EB411" s="85"/>
      <c r="EC411" s="85"/>
      <c r="ED411" s="85"/>
      <c r="EE411" s="85"/>
      <c r="EF411" s="85"/>
      <c r="EG411" s="85"/>
      <c r="EH411" s="85"/>
      <c r="EI411" s="85"/>
      <c r="EJ411" s="85"/>
      <c r="EK411" s="85"/>
      <c r="EL411" s="85"/>
      <c r="EM411" s="85"/>
      <c r="EN411" s="85"/>
      <c r="EO411" s="85"/>
      <c r="EP411" s="85"/>
      <c r="EQ411" s="85"/>
      <c r="ER411" s="85"/>
      <c r="ES411" s="85"/>
      <c r="ET411" s="85"/>
      <c r="EU411" s="85"/>
      <c r="EV411" s="85"/>
      <c r="EW411" s="85"/>
      <c r="EX411" s="85"/>
      <c r="EY411" s="85"/>
      <c r="EZ411" s="85"/>
      <c r="FA411" s="85"/>
      <c r="FB411" s="85"/>
      <c r="FC411" s="85"/>
      <c r="FD411" s="85"/>
      <c r="FE411" s="85"/>
      <c r="FF411" s="85"/>
      <c r="FG411" s="260"/>
      <c r="FH411" s="260"/>
      <c r="FI411" s="260"/>
      <c r="FJ411" s="260"/>
      <c r="FK411" s="260"/>
      <c r="FL411" s="260"/>
      <c r="FM411" s="260"/>
      <c r="FN411" s="260"/>
      <c r="FO411" s="260"/>
      <c r="FP411" s="260"/>
      <c r="FQ411" s="260"/>
      <c r="FR411" s="260"/>
      <c r="FS411" s="260"/>
      <c r="FT411" s="260"/>
      <c r="FU411" s="260"/>
      <c r="FV411" s="260"/>
      <c r="FW411" s="260"/>
      <c r="FX411" s="260"/>
      <c r="FY411" s="260"/>
      <c r="FZ411" s="260"/>
      <c r="GA411" s="260"/>
      <c r="GB411" s="260"/>
      <c r="GC411" s="260"/>
    </row>
    <row r="412" spans="1:185" x14ac:dyDescent="0.3">
      <c r="A412" s="85"/>
      <c r="B412" s="86"/>
      <c r="C412" s="86"/>
      <c r="D412" s="87"/>
      <c r="E412" s="86"/>
      <c r="F412" s="86"/>
      <c r="G412" s="257">
        <f t="shared" si="28"/>
        <v>0</v>
      </c>
      <c r="H412" s="257">
        <f t="shared" si="29"/>
        <v>0</v>
      </c>
      <c r="I412" s="257">
        <f t="shared" si="30"/>
        <v>0</v>
      </c>
      <c r="J412" s="259"/>
      <c r="K412" s="259"/>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O412" s="85"/>
      <c r="CP412" s="85"/>
      <c r="CQ412" s="85"/>
      <c r="CR412" s="85"/>
      <c r="CS412" s="85"/>
      <c r="CT412" s="85"/>
      <c r="CU412" s="85"/>
      <c r="CV412" s="85"/>
      <c r="CW412" s="85"/>
      <c r="CX412" s="85"/>
      <c r="CY412" s="85"/>
      <c r="CZ412" s="85"/>
      <c r="DA412" s="85"/>
      <c r="DB412" s="85"/>
      <c r="DC412" s="85"/>
      <c r="DD412" s="85"/>
      <c r="DE412" s="85"/>
      <c r="DF412" s="85"/>
      <c r="DG412" s="85"/>
      <c r="DH412" s="85"/>
      <c r="DI412" s="85"/>
      <c r="DJ412" s="85"/>
      <c r="DK412" s="85"/>
      <c r="DL412" s="85"/>
      <c r="DM412" s="85"/>
      <c r="DN412" s="85"/>
      <c r="DO412" s="85"/>
      <c r="DP412" s="85"/>
      <c r="DQ412" s="85"/>
      <c r="DR412" s="85"/>
      <c r="DS412" s="85"/>
      <c r="DT412" s="85"/>
      <c r="DU412" s="85"/>
      <c r="DV412" s="85"/>
      <c r="DW412" s="85"/>
      <c r="DX412" s="85"/>
      <c r="DY412" s="85"/>
      <c r="DZ412" s="85"/>
      <c r="EA412" s="85"/>
      <c r="EB412" s="85"/>
      <c r="EC412" s="85"/>
      <c r="ED412" s="85"/>
      <c r="EE412" s="85"/>
      <c r="EF412" s="85"/>
      <c r="EG412" s="85"/>
      <c r="EH412" s="85"/>
      <c r="EI412" s="85"/>
      <c r="EJ412" s="85"/>
      <c r="EK412" s="85"/>
      <c r="EL412" s="85"/>
      <c r="EM412" s="85"/>
      <c r="EN412" s="85"/>
      <c r="EO412" s="85"/>
      <c r="EP412" s="85"/>
      <c r="EQ412" s="85"/>
      <c r="ER412" s="85"/>
      <c r="ES412" s="85"/>
      <c r="ET412" s="85"/>
      <c r="EU412" s="85"/>
      <c r="EV412" s="85"/>
      <c r="EW412" s="85"/>
      <c r="EX412" s="85"/>
      <c r="EY412" s="85"/>
      <c r="EZ412" s="85"/>
      <c r="FA412" s="85"/>
      <c r="FB412" s="85"/>
      <c r="FC412" s="85"/>
      <c r="FD412" s="85"/>
      <c r="FE412" s="85"/>
      <c r="FF412" s="85"/>
      <c r="FG412" s="260"/>
      <c r="FH412" s="260"/>
      <c r="FI412" s="260"/>
      <c r="FJ412" s="260"/>
      <c r="FK412" s="260"/>
      <c r="FL412" s="260"/>
      <c r="FM412" s="260"/>
      <c r="FN412" s="260"/>
      <c r="FO412" s="260"/>
      <c r="FP412" s="260"/>
      <c r="FQ412" s="260"/>
      <c r="FR412" s="260"/>
      <c r="FS412" s="260"/>
      <c r="FT412" s="260"/>
      <c r="FU412" s="260"/>
      <c r="FV412" s="260"/>
      <c r="FW412" s="260"/>
      <c r="FX412" s="260"/>
      <c r="FY412" s="260"/>
      <c r="FZ412" s="260"/>
      <c r="GA412" s="260"/>
      <c r="GB412" s="260"/>
      <c r="GC412" s="260"/>
    </row>
    <row r="413" spans="1:185" x14ac:dyDescent="0.3">
      <c r="A413" s="85"/>
      <c r="B413" s="86"/>
      <c r="C413" s="86"/>
      <c r="D413" s="87"/>
      <c r="E413" s="86"/>
      <c r="F413" s="86"/>
      <c r="G413" s="257">
        <f t="shared" si="28"/>
        <v>0</v>
      </c>
      <c r="H413" s="257">
        <f t="shared" si="29"/>
        <v>0</v>
      </c>
      <c r="I413" s="257">
        <f t="shared" si="30"/>
        <v>0</v>
      </c>
      <c r="J413" s="259"/>
      <c r="K413" s="259"/>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O413" s="85"/>
      <c r="CP413" s="85"/>
      <c r="CQ413" s="85"/>
      <c r="CR413" s="85"/>
      <c r="CS413" s="85"/>
      <c r="CT413" s="85"/>
      <c r="CU413" s="85"/>
      <c r="CV413" s="85"/>
      <c r="CW413" s="85"/>
      <c r="CX413" s="85"/>
      <c r="CY413" s="85"/>
      <c r="CZ413" s="85"/>
      <c r="DA413" s="85"/>
      <c r="DB413" s="85"/>
      <c r="DC413" s="85"/>
      <c r="DD413" s="85"/>
      <c r="DE413" s="85"/>
      <c r="DF413" s="85"/>
      <c r="DG413" s="85"/>
      <c r="DH413" s="85"/>
      <c r="DI413" s="85"/>
      <c r="DJ413" s="85"/>
      <c r="DK413" s="85"/>
      <c r="DL413" s="85"/>
      <c r="DM413" s="85"/>
      <c r="DN413" s="85"/>
      <c r="DO413" s="85"/>
      <c r="DP413" s="85"/>
      <c r="DQ413" s="85"/>
      <c r="DR413" s="85"/>
      <c r="DS413" s="85"/>
      <c r="DT413" s="85"/>
      <c r="DU413" s="85"/>
      <c r="DV413" s="85"/>
      <c r="DW413" s="85"/>
      <c r="DX413" s="85"/>
      <c r="DY413" s="85"/>
      <c r="DZ413" s="85"/>
      <c r="EA413" s="85"/>
      <c r="EB413" s="85"/>
      <c r="EC413" s="85"/>
      <c r="ED413" s="85"/>
      <c r="EE413" s="85"/>
      <c r="EF413" s="85"/>
      <c r="EG413" s="85"/>
      <c r="EH413" s="85"/>
      <c r="EI413" s="85"/>
      <c r="EJ413" s="85"/>
      <c r="EK413" s="85"/>
      <c r="EL413" s="85"/>
      <c r="EM413" s="85"/>
      <c r="EN413" s="85"/>
      <c r="EO413" s="85"/>
      <c r="EP413" s="85"/>
      <c r="EQ413" s="85"/>
      <c r="ER413" s="85"/>
      <c r="ES413" s="85"/>
      <c r="ET413" s="85"/>
      <c r="EU413" s="85"/>
      <c r="EV413" s="85"/>
      <c r="EW413" s="85"/>
      <c r="EX413" s="85"/>
      <c r="EY413" s="85"/>
      <c r="EZ413" s="85"/>
      <c r="FA413" s="85"/>
      <c r="FB413" s="85"/>
      <c r="FC413" s="85"/>
      <c r="FD413" s="85"/>
      <c r="FE413" s="85"/>
      <c r="FF413" s="85"/>
      <c r="FG413" s="260"/>
      <c r="FH413" s="260"/>
      <c r="FI413" s="260"/>
      <c r="FJ413" s="260"/>
      <c r="FK413" s="260"/>
      <c r="FL413" s="260"/>
      <c r="FM413" s="260"/>
      <c r="FN413" s="260"/>
      <c r="FO413" s="260"/>
      <c r="FP413" s="260"/>
      <c r="FQ413" s="260"/>
      <c r="FR413" s="260"/>
      <c r="FS413" s="260"/>
      <c r="FT413" s="260"/>
      <c r="FU413" s="260"/>
      <c r="FV413" s="260"/>
      <c r="FW413" s="260"/>
      <c r="FX413" s="260"/>
      <c r="FY413" s="260"/>
      <c r="FZ413" s="260"/>
      <c r="GA413" s="260"/>
      <c r="GB413" s="260"/>
      <c r="GC413" s="260"/>
    </row>
    <row r="414" spans="1:185" x14ac:dyDescent="0.3">
      <c r="A414" s="85"/>
      <c r="B414" s="86"/>
      <c r="C414" s="86"/>
      <c r="D414" s="87"/>
      <c r="E414" s="86"/>
      <c r="F414" s="86"/>
      <c r="G414" s="257">
        <f t="shared" si="28"/>
        <v>0</v>
      </c>
      <c r="H414" s="257">
        <f t="shared" si="29"/>
        <v>0</v>
      </c>
      <c r="I414" s="257">
        <f t="shared" si="30"/>
        <v>0</v>
      </c>
      <c r="J414" s="259"/>
      <c r="K414" s="259"/>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O414" s="85"/>
      <c r="CP414" s="85"/>
      <c r="CQ414" s="85"/>
      <c r="CR414" s="85"/>
      <c r="CS414" s="85"/>
      <c r="CT414" s="85"/>
      <c r="CU414" s="85"/>
      <c r="CV414" s="85"/>
      <c r="CW414" s="85"/>
      <c r="CX414" s="85"/>
      <c r="CY414" s="85"/>
      <c r="CZ414" s="85"/>
      <c r="DA414" s="85"/>
      <c r="DB414" s="85"/>
      <c r="DC414" s="85"/>
      <c r="DD414" s="85"/>
      <c r="DE414" s="85"/>
      <c r="DF414" s="85"/>
      <c r="DG414" s="85"/>
      <c r="DH414" s="85"/>
      <c r="DI414" s="85"/>
      <c r="DJ414" s="85"/>
      <c r="DK414" s="85"/>
      <c r="DL414" s="85"/>
      <c r="DM414" s="85"/>
      <c r="DN414" s="85"/>
      <c r="DO414" s="85"/>
      <c r="DP414" s="85"/>
      <c r="DQ414" s="85"/>
      <c r="DR414" s="85"/>
      <c r="DS414" s="85"/>
      <c r="DT414" s="85"/>
      <c r="DU414" s="85"/>
      <c r="DV414" s="85"/>
      <c r="DW414" s="85"/>
      <c r="DX414" s="85"/>
      <c r="DY414" s="85"/>
      <c r="DZ414" s="85"/>
      <c r="EA414" s="85"/>
      <c r="EB414" s="85"/>
      <c r="EC414" s="85"/>
      <c r="ED414" s="85"/>
      <c r="EE414" s="85"/>
      <c r="EF414" s="85"/>
      <c r="EG414" s="85"/>
      <c r="EH414" s="85"/>
      <c r="EI414" s="85"/>
      <c r="EJ414" s="85"/>
      <c r="EK414" s="85"/>
      <c r="EL414" s="85"/>
      <c r="EM414" s="85"/>
      <c r="EN414" s="85"/>
      <c r="EO414" s="85"/>
      <c r="EP414" s="85"/>
      <c r="EQ414" s="85"/>
      <c r="ER414" s="85"/>
      <c r="ES414" s="85"/>
      <c r="ET414" s="85"/>
      <c r="EU414" s="85"/>
      <c r="EV414" s="85"/>
      <c r="EW414" s="85"/>
      <c r="EX414" s="85"/>
      <c r="EY414" s="85"/>
      <c r="EZ414" s="85"/>
      <c r="FA414" s="85"/>
      <c r="FB414" s="85"/>
      <c r="FC414" s="85"/>
      <c r="FD414" s="85"/>
      <c r="FE414" s="85"/>
      <c r="FF414" s="85"/>
      <c r="FG414" s="260"/>
      <c r="FH414" s="260"/>
      <c r="FI414" s="260"/>
      <c r="FJ414" s="260"/>
      <c r="FK414" s="260"/>
      <c r="FL414" s="260"/>
      <c r="FM414" s="260"/>
      <c r="FN414" s="260"/>
      <c r="FO414" s="260"/>
      <c r="FP414" s="260"/>
      <c r="FQ414" s="260"/>
      <c r="FR414" s="260"/>
      <c r="FS414" s="260"/>
      <c r="FT414" s="260"/>
      <c r="FU414" s="260"/>
      <c r="FV414" s="260"/>
      <c r="FW414" s="260"/>
      <c r="FX414" s="260"/>
      <c r="FY414" s="260"/>
      <c r="FZ414" s="260"/>
      <c r="GA414" s="260"/>
      <c r="GB414" s="260"/>
      <c r="GC414" s="260"/>
    </row>
    <row r="415" spans="1:185" x14ac:dyDescent="0.3">
      <c r="A415" s="85"/>
      <c r="B415" s="86"/>
      <c r="C415" s="86"/>
      <c r="D415" s="87"/>
      <c r="E415" s="86"/>
      <c r="F415" s="86"/>
      <c r="G415" s="257">
        <f t="shared" si="28"/>
        <v>0</v>
      </c>
      <c r="H415" s="257">
        <f t="shared" si="29"/>
        <v>0</v>
      </c>
      <c r="I415" s="257">
        <f t="shared" si="30"/>
        <v>0</v>
      </c>
      <c r="J415" s="259"/>
      <c r="K415" s="259"/>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O415" s="85"/>
      <c r="CP415" s="85"/>
      <c r="CQ415" s="85"/>
      <c r="CR415" s="85"/>
      <c r="CS415" s="85"/>
      <c r="CT415" s="85"/>
      <c r="CU415" s="85"/>
      <c r="CV415" s="85"/>
      <c r="CW415" s="85"/>
      <c r="CX415" s="85"/>
      <c r="CY415" s="85"/>
      <c r="CZ415" s="85"/>
      <c r="DA415" s="85"/>
      <c r="DB415" s="85"/>
      <c r="DC415" s="85"/>
      <c r="DD415" s="85"/>
      <c r="DE415" s="85"/>
      <c r="DF415" s="85"/>
      <c r="DG415" s="85"/>
      <c r="DH415" s="85"/>
      <c r="DI415" s="85"/>
      <c r="DJ415" s="85"/>
      <c r="DK415" s="85"/>
      <c r="DL415" s="85"/>
      <c r="DM415" s="85"/>
      <c r="DN415" s="85"/>
      <c r="DO415" s="85"/>
      <c r="DP415" s="85"/>
      <c r="DQ415" s="85"/>
      <c r="DR415" s="85"/>
      <c r="DS415" s="85"/>
      <c r="DT415" s="85"/>
      <c r="DU415" s="85"/>
      <c r="DV415" s="85"/>
      <c r="DW415" s="85"/>
      <c r="DX415" s="85"/>
      <c r="DY415" s="85"/>
      <c r="DZ415" s="85"/>
      <c r="EA415" s="85"/>
      <c r="EB415" s="85"/>
      <c r="EC415" s="85"/>
      <c r="ED415" s="85"/>
      <c r="EE415" s="85"/>
      <c r="EF415" s="85"/>
      <c r="EG415" s="85"/>
      <c r="EH415" s="85"/>
      <c r="EI415" s="85"/>
      <c r="EJ415" s="85"/>
      <c r="EK415" s="85"/>
      <c r="EL415" s="85"/>
      <c r="EM415" s="85"/>
      <c r="EN415" s="85"/>
      <c r="EO415" s="85"/>
      <c r="EP415" s="85"/>
      <c r="EQ415" s="85"/>
      <c r="ER415" s="85"/>
      <c r="ES415" s="85"/>
      <c r="ET415" s="85"/>
      <c r="EU415" s="85"/>
      <c r="EV415" s="85"/>
      <c r="EW415" s="85"/>
      <c r="EX415" s="85"/>
      <c r="EY415" s="85"/>
      <c r="EZ415" s="85"/>
      <c r="FA415" s="85"/>
      <c r="FB415" s="85"/>
      <c r="FC415" s="85"/>
      <c r="FD415" s="85"/>
      <c r="FE415" s="85"/>
      <c r="FF415" s="85"/>
      <c r="FG415" s="260"/>
      <c r="FH415" s="260"/>
      <c r="FI415" s="260"/>
      <c r="FJ415" s="260"/>
      <c r="FK415" s="260"/>
      <c r="FL415" s="260"/>
      <c r="FM415" s="260"/>
      <c r="FN415" s="260"/>
      <c r="FO415" s="260"/>
      <c r="FP415" s="260"/>
      <c r="FQ415" s="260"/>
      <c r="FR415" s="260"/>
      <c r="FS415" s="260"/>
      <c r="FT415" s="260"/>
      <c r="FU415" s="260"/>
      <c r="FV415" s="260"/>
      <c r="FW415" s="260"/>
      <c r="FX415" s="260"/>
      <c r="FY415" s="260"/>
      <c r="FZ415" s="260"/>
      <c r="GA415" s="260"/>
      <c r="GB415" s="260"/>
      <c r="GC415" s="260"/>
    </row>
    <row r="416" spans="1:185" x14ac:dyDescent="0.3">
      <c r="A416" s="85"/>
      <c r="B416" s="86"/>
      <c r="C416" s="86"/>
      <c r="D416" s="87"/>
      <c r="E416" s="86"/>
      <c r="F416" s="86"/>
      <c r="G416" s="257">
        <f t="shared" si="28"/>
        <v>0</v>
      </c>
      <c r="H416" s="257">
        <f t="shared" si="29"/>
        <v>0</v>
      </c>
      <c r="I416" s="257">
        <f t="shared" si="30"/>
        <v>0</v>
      </c>
      <c r="J416" s="259"/>
      <c r="K416" s="259"/>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D416" s="85"/>
      <c r="DE416" s="85"/>
      <c r="DF416" s="85"/>
      <c r="DG416" s="85"/>
      <c r="DH416" s="85"/>
      <c r="DI416" s="85"/>
      <c r="DJ416" s="85"/>
      <c r="DK416" s="85"/>
      <c r="DL416" s="85"/>
      <c r="DM416" s="85"/>
      <c r="DN416" s="85"/>
      <c r="DO416" s="85"/>
      <c r="DP416" s="85"/>
      <c r="DQ416" s="85"/>
      <c r="DR416" s="85"/>
      <c r="DS416" s="85"/>
      <c r="DT416" s="85"/>
      <c r="DU416" s="85"/>
      <c r="DV416" s="85"/>
      <c r="DW416" s="85"/>
      <c r="DX416" s="85"/>
      <c r="DY416" s="85"/>
      <c r="DZ416" s="85"/>
      <c r="EA416" s="85"/>
      <c r="EB416" s="85"/>
      <c r="EC416" s="85"/>
      <c r="ED416" s="85"/>
      <c r="EE416" s="85"/>
      <c r="EF416" s="85"/>
      <c r="EG416" s="85"/>
      <c r="EH416" s="85"/>
      <c r="EI416" s="85"/>
      <c r="EJ416" s="85"/>
      <c r="EK416" s="85"/>
      <c r="EL416" s="85"/>
      <c r="EM416" s="85"/>
      <c r="EN416" s="85"/>
      <c r="EO416" s="85"/>
      <c r="EP416" s="85"/>
      <c r="EQ416" s="85"/>
      <c r="ER416" s="85"/>
      <c r="ES416" s="85"/>
      <c r="ET416" s="85"/>
      <c r="EU416" s="85"/>
      <c r="EV416" s="85"/>
      <c r="EW416" s="85"/>
      <c r="EX416" s="85"/>
      <c r="EY416" s="85"/>
      <c r="EZ416" s="85"/>
      <c r="FA416" s="85"/>
      <c r="FB416" s="85"/>
      <c r="FC416" s="85"/>
      <c r="FD416" s="85"/>
      <c r="FE416" s="85"/>
      <c r="FF416" s="85"/>
      <c r="FG416" s="260"/>
      <c r="FH416" s="260"/>
      <c r="FI416" s="260"/>
      <c r="FJ416" s="260"/>
      <c r="FK416" s="260"/>
      <c r="FL416" s="260"/>
      <c r="FM416" s="260"/>
      <c r="FN416" s="260"/>
      <c r="FO416" s="260"/>
      <c r="FP416" s="260"/>
      <c r="FQ416" s="260"/>
      <c r="FR416" s="260"/>
      <c r="FS416" s="260"/>
      <c r="FT416" s="260"/>
      <c r="FU416" s="260"/>
      <c r="FV416" s="260"/>
      <c r="FW416" s="260"/>
      <c r="FX416" s="260"/>
      <c r="FY416" s="260"/>
      <c r="FZ416" s="260"/>
      <c r="GA416" s="260"/>
      <c r="GB416" s="260"/>
      <c r="GC416" s="260"/>
    </row>
    <row r="417" spans="1:185" x14ac:dyDescent="0.3">
      <c r="A417" s="85"/>
      <c r="B417" s="86"/>
      <c r="C417" s="86"/>
      <c r="D417" s="87"/>
      <c r="E417" s="86"/>
      <c r="F417" s="86"/>
      <c r="G417" s="257">
        <f t="shared" si="28"/>
        <v>0</v>
      </c>
      <c r="H417" s="257">
        <f t="shared" si="29"/>
        <v>0</v>
      </c>
      <c r="I417" s="257">
        <f t="shared" si="30"/>
        <v>0</v>
      </c>
      <c r="J417" s="259"/>
      <c r="K417" s="259"/>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O417" s="85"/>
      <c r="CP417" s="85"/>
      <c r="CQ417" s="85"/>
      <c r="CR417" s="85"/>
      <c r="CS417" s="85"/>
      <c r="CT417" s="85"/>
      <c r="CU417" s="85"/>
      <c r="CV417" s="85"/>
      <c r="CW417" s="85"/>
      <c r="CX417" s="85"/>
      <c r="CY417" s="85"/>
      <c r="CZ417" s="85"/>
      <c r="DA417" s="85"/>
      <c r="DB417" s="85"/>
      <c r="DC417" s="85"/>
      <c r="DD417" s="85"/>
      <c r="DE417" s="85"/>
      <c r="DF417" s="85"/>
      <c r="DG417" s="85"/>
      <c r="DH417" s="85"/>
      <c r="DI417" s="85"/>
      <c r="DJ417" s="85"/>
      <c r="DK417" s="85"/>
      <c r="DL417" s="85"/>
      <c r="DM417" s="85"/>
      <c r="DN417" s="85"/>
      <c r="DO417" s="85"/>
      <c r="DP417" s="85"/>
      <c r="DQ417" s="85"/>
      <c r="DR417" s="85"/>
      <c r="DS417" s="85"/>
      <c r="DT417" s="85"/>
      <c r="DU417" s="85"/>
      <c r="DV417" s="85"/>
      <c r="DW417" s="85"/>
      <c r="DX417" s="85"/>
      <c r="DY417" s="85"/>
      <c r="DZ417" s="85"/>
      <c r="EA417" s="85"/>
      <c r="EB417" s="85"/>
      <c r="EC417" s="85"/>
      <c r="ED417" s="85"/>
      <c r="EE417" s="85"/>
      <c r="EF417" s="85"/>
      <c r="EG417" s="85"/>
      <c r="EH417" s="85"/>
      <c r="EI417" s="85"/>
      <c r="EJ417" s="85"/>
      <c r="EK417" s="85"/>
      <c r="EL417" s="85"/>
      <c r="EM417" s="85"/>
      <c r="EN417" s="85"/>
      <c r="EO417" s="85"/>
      <c r="EP417" s="85"/>
      <c r="EQ417" s="85"/>
      <c r="ER417" s="85"/>
      <c r="ES417" s="85"/>
      <c r="ET417" s="85"/>
      <c r="EU417" s="85"/>
      <c r="EV417" s="85"/>
      <c r="EW417" s="85"/>
      <c r="EX417" s="85"/>
      <c r="EY417" s="85"/>
      <c r="EZ417" s="85"/>
      <c r="FA417" s="85"/>
      <c r="FB417" s="85"/>
      <c r="FC417" s="85"/>
      <c r="FD417" s="85"/>
      <c r="FE417" s="85"/>
      <c r="FF417" s="85"/>
      <c r="FG417" s="260"/>
      <c r="FH417" s="260"/>
      <c r="FI417" s="260"/>
      <c r="FJ417" s="260"/>
      <c r="FK417" s="260"/>
      <c r="FL417" s="260"/>
      <c r="FM417" s="260"/>
      <c r="FN417" s="260"/>
      <c r="FO417" s="260"/>
      <c r="FP417" s="260"/>
      <c r="FQ417" s="260"/>
      <c r="FR417" s="260"/>
      <c r="FS417" s="260"/>
      <c r="FT417" s="260"/>
      <c r="FU417" s="260"/>
      <c r="FV417" s="260"/>
      <c r="FW417" s="260"/>
      <c r="FX417" s="260"/>
      <c r="FY417" s="260"/>
      <c r="FZ417" s="260"/>
      <c r="GA417" s="260"/>
      <c r="GB417" s="260"/>
      <c r="GC417" s="260"/>
    </row>
    <row r="418" spans="1:185" x14ac:dyDescent="0.3">
      <c r="A418" s="85"/>
      <c r="B418" s="86"/>
      <c r="C418" s="86"/>
      <c r="D418" s="87"/>
      <c r="E418" s="86"/>
      <c r="F418" s="86"/>
      <c r="G418" s="257">
        <f t="shared" si="28"/>
        <v>0</v>
      </c>
      <c r="H418" s="257">
        <f t="shared" si="29"/>
        <v>0</v>
      </c>
      <c r="I418" s="257">
        <f t="shared" si="30"/>
        <v>0</v>
      </c>
      <c r="J418" s="259"/>
      <c r="K418" s="259"/>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O418" s="85"/>
      <c r="CP418" s="85"/>
      <c r="CQ418" s="85"/>
      <c r="CR418" s="85"/>
      <c r="CS418" s="85"/>
      <c r="CT418" s="85"/>
      <c r="CU418" s="85"/>
      <c r="CV418" s="85"/>
      <c r="CW418" s="85"/>
      <c r="CX418" s="85"/>
      <c r="CY418" s="85"/>
      <c r="CZ418" s="85"/>
      <c r="DA418" s="85"/>
      <c r="DB418" s="85"/>
      <c r="DC418" s="85"/>
      <c r="DD418" s="85"/>
      <c r="DE418" s="85"/>
      <c r="DF418" s="85"/>
      <c r="DG418" s="85"/>
      <c r="DH418" s="85"/>
      <c r="DI418" s="85"/>
      <c r="DJ418" s="85"/>
      <c r="DK418" s="85"/>
      <c r="DL418" s="85"/>
      <c r="DM418" s="85"/>
      <c r="DN418" s="85"/>
      <c r="DO418" s="85"/>
      <c r="DP418" s="85"/>
      <c r="DQ418" s="85"/>
      <c r="DR418" s="85"/>
      <c r="DS418" s="85"/>
      <c r="DT418" s="85"/>
      <c r="DU418" s="85"/>
      <c r="DV418" s="85"/>
      <c r="DW418" s="85"/>
      <c r="DX418" s="85"/>
      <c r="DY418" s="85"/>
      <c r="DZ418" s="85"/>
      <c r="EA418" s="85"/>
      <c r="EB418" s="85"/>
      <c r="EC418" s="85"/>
      <c r="ED418" s="85"/>
      <c r="EE418" s="85"/>
      <c r="EF418" s="85"/>
      <c r="EG418" s="85"/>
      <c r="EH418" s="85"/>
      <c r="EI418" s="85"/>
      <c r="EJ418" s="85"/>
      <c r="EK418" s="85"/>
      <c r="EL418" s="85"/>
      <c r="EM418" s="85"/>
      <c r="EN418" s="85"/>
      <c r="EO418" s="85"/>
      <c r="EP418" s="85"/>
      <c r="EQ418" s="85"/>
      <c r="ER418" s="85"/>
      <c r="ES418" s="85"/>
      <c r="ET418" s="85"/>
      <c r="EU418" s="85"/>
      <c r="EV418" s="85"/>
      <c r="EW418" s="85"/>
      <c r="EX418" s="85"/>
      <c r="EY418" s="85"/>
      <c r="EZ418" s="85"/>
      <c r="FA418" s="85"/>
      <c r="FB418" s="85"/>
      <c r="FC418" s="85"/>
      <c r="FD418" s="85"/>
      <c r="FE418" s="85"/>
      <c r="FF418" s="85"/>
      <c r="FG418" s="260"/>
      <c r="FH418" s="260"/>
      <c r="FI418" s="260"/>
      <c r="FJ418" s="260"/>
      <c r="FK418" s="260"/>
      <c r="FL418" s="260"/>
      <c r="FM418" s="260"/>
      <c r="FN418" s="260"/>
      <c r="FO418" s="260"/>
      <c r="FP418" s="260"/>
      <c r="FQ418" s="260"/>
      <c r="FR418" s="260"/>
      <c r="FS418" s="260"/>
      <c r="FT418" s="260"/>
      <c r="FU418" s="260"/>
      <c r="FV418" s="260"/>
      <c r="FW418" s="260"/>
      <c r="FX418" s="260"/>
      <c r="FY418" s="260"/>
      <c r="FZ418" s="260"/>
      <c r="GA418" s="260"/>
      <c r="GB418" s="260"/>
      <c r="GC418" s="260"/>
    </row>
    <row r="419" spans="1:185" x14ac:dyDescent="0.3">
      <c r="A419" s="85"/>
      <c r="B419" s="86"/>
      <c r="C419" s="86"/>
      <c r="D419" s="87"/>
      <c r="E419" s="86"/>
      <c r="F419" s="86"/>
      <c r="G419" s="257">
        <f t="shared" si="28"/>
        <v>0</v>
      </c>
      <c r="H419" s="257">
        <f t="shared" si="29"/>
        <v>0</v>
      </c>
      <c r="I419" s="257">
        <f t="shared" si="30"/>
        <v>0</v>
      </c>
      <c r="J419" s="259"/>
      <c r="K419" s="259"/>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5"/>
      <c r="CU419" s="85"/>
      <c r="CV419" s="85"/>
      <c r="CW419" s="85"/>
      <c r="CX419" s="85"/>
      <c r="CY419" s="85"/>
      <c r="CZ419" s="85"/>
      <c r="DA419" s="85"/>
      <c r="DB419" s="85"/>
      <c r="DC419" s="85"/>
      <c r="DD419" s="85"/>
      <c r="DE419" s="85"/>
      <c r="DF419" s="85"/>
      <c r="DG419" s="85"/>
      <c r="DH419" s="85"/>
      <c r="DI419" s="85"/>
      <c r="DJ419" s="85"/>
      <c r="DK419" s="85"/>
      <c r="DL419" s="85"/>
      <c r="DM419" s="85"/>
      <c r="DN419" s="85"/>
      <c r="DO419" s="85"/>
      <c r="DP419" s="85"/>
      <c r="DQ419" s="85"/>
      <c r="DR419" s="85"/>
      <c r="DS419" s="85"/>
      <c r="DT419" s="85"/>
      <c r="DU419" s="85"/>
      <c r="DV419" s="85"/>
      <c r="DW419" s="85"/>
      <c r="DX419" s="85"/>
      <c r="DY419" s="85"/>
      <c r="DZ419" s="85"/>
      <c r="EA419" s="85"/>
      <c r="EB419" s="85"/>
      <c r="EC419" s="85"/>
      <c r="ED419" s="85"/>
      <c r="EE419" s="85"/>
      <c r="EF419" s="85"/>
      <c r="EG419" s="85"/>
      <c r="EH419" s="85"/>
      <c r="EI419" s="85"/>
      <c r="EJ419" s="85"/>
      <c r="EK419" s="85"/>
      <c r="EL419" s="85"/>
      <c r="EM419" s="85"/>
      <c r="EN419" s="85"/>
      <c r="EO419" s="85"/>
      <c r="EP419" s="85"/>
      <c r="EQ419" s="85"/>
      <c r="ER419" s="85"/>
      <c r="ES419" s="85"/>
      <c r="ET419" s="85"/>
      <c r="EU419" s="85"/>
      <c r="EV419" s="85"/>
      <c r="EW419" s="85"/>
      <c r="EX419" s="85"/>
      <c r="EY419" s="85"/>
      <c r="EZ419" s="85"/>
      <c r="FA419" s="85"/>
      <c r="FB419" s="85"/>
      <c r="FC419" s="85"/>
      <c r="FD419" s="85"/>
      <c r="FE419" s="85"/>
      <c r="FF419" s="85"/>
      <c r="FG419" s="260"/>
      <c r="FH419" s="260"/>
      <c r="FI419" s="260"/>
      <c r="FJ419" s="260"/>
      <c r="FK419" s="260"/>
      <c r="FL419" s="260"/>
      <c r="FM419" s="260"/>
      <c r="FN419" s="260"/>
      <c r="FO419" s="260"/>
      <c r="FP419" s="260"/>
      <c r="FQ419" s="260"/>
      <c r="FR419" s="260"/>
      <c r="FS419" s="260"/>
      <c r="FT419" s="260"/>
      <c r="FU419" s="260"/>
      <c r="FV419" s="260"/>
      <c r="FW419" s="260"/>
      <c r="FX419" s="260"/>
      <c r="FY419" s="260"/>
      <c r="FZ419" s="260"/>
      <c r="GA419" s="260"/>
      <c r="GB419" s="260"/>
      <c r="GC419" s="260"/>
    </row>
    <row r="420" spans="1:185" x14ac:dyDescent="0.3">
      <c r="A420" s="85"/>
      <c r="B420" s="86"/>
      <c r="C420" s="86"/>
      <c r="D420" s="87"/>
      <c r="E420" s="86"/>
      <c r="F420" s="86"/>
      <c r="G420" s="257">
        <f t="shared" si="28"/>
        <v>0</v>
      </c>
      <c r="H420" s="257">
        <f t="shared" si="29"/>
        <v>0</v>
      </c>
      <c r="I420" s="257">
        <f t="shared" si="30"/>
        <v>0</v>
      </c>
      <c r="J420" s="259"/>
      <c r="K420" s="259"/>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O420" s="85"/>
      <c r="CP420" s="85"/>
      <c r="CQ420" s="85"/>
      <c r="CR420" s="85"/>
      <c r="CS420" s="85"/>
      <c r="CT420" s="85"/>
      <c r="CU420" s="85"/>
      <c r="CV420" s="85"/>
      <c r="CW420" s="85"/>
      <c r="CX420" s="85"/>
      <c r="CY420" s="85"/>
      <c r="CZ420" s="85"/>
      <c r="DA420" s="85"/>
      <c r="DB420" s="85"/>
      <c r="DC420" s="85"/>
      <c r="DD420" s="85"/>
      <c r="DE420" s="85"/>
      <c r="DF420" s="85"/>
      <c r="DG420" s="85"/>
      <c r="DH420" s="85"/>
      <c r="DI420" s="85"/>
      <c r="DJ420" s="85"/>
      <c r="DK420" s="85"/>
      <c r="DL420" s="85"/>
      <c r="DM420" s="85"/>
      <c r="DN420" s="85"/>
      <c r="DO420" s="85"/>
      <c r="DP420" s="85"/>
      <c r="DQ420" s="85"/>
      <c r="DR420" s="85"/>
      <c r="DS420" s="85"/>
      <c r="DT420" s="85"/>
      <c r="DU420" s="85"/>
      <c r="DV420" s="85"/>
      <c r="DW420" s="85"/>
      <c r="DX420" s="85"/>
      <c r="DY420" s="85"/>
      <c r="DZ420" s="85"/>
      <c r="EA420" s="85"/>
      <c r="EB420" s="85"/>
      <c r="EC420" s="85"/>
      <c r="ED420" s="85"/>
      <c r="EE420" s="85"/>
      <c r="EF420" s="85"/>
      <c r="EG420" s="85"/>
      <c r="EH420" s="85"/>
      <c r="EI420" s="85"/>
      <c r="EJ420" s="85"/>
      <c r="EK420" s="85"/>
      <c r="EL420" s="85"/>
      <c r="EM420" s="85"/>
      <c r="EN420" s="85"/>
      <c r="EO420" s="85"/>
      <c r="EP420" s="85"/>
      <c r="EQ420" s="85"/>
      <c r="ER420" s="85"/>
      <c r="ES420" s="85"/>
      <c r="ET420" s="85"/>
      <c r="EU420" s="85"/>
      <c r="EV420" s="85"/>
      <c r="EW420" s="85"/>
      <c r="EX420" s="85"/>
      <c r="EY420" s="85"/>
      <c r="EZ420" s="85"/>
      <c r="FA420" s="85"/>
      <c r="FB420" s="85"/>
      <c r="FC420" s="85"/>
      <c r="FD420" s="85"/>
      <c r="FE420" s="85"/>
      <c r="FF420" s="85"/>
      <c r="FG420" s="260"/>
      <c r="FH420" s="260"/>
      <c r="FI420" s="260"/>
      <c r="FJ420" s="260"/>
      <c r="FK420" s="260"/>
      <c r="FL420" s="260"/>
      <c r="FM420" s="260"/>
      <c r="FN420" s="260"/>
      <c r="FO420" s="260"/>
      <c r="FP420" s="260"/>
      <c r="FQ420" s="260"/>
      <c r="FR420" s="260"/>
      <c r="FS420" s="260"/>
      <c r="FT420" s="260"/>
      <c r="FU420" s="260"/>
      <c r="FV420" s="260"/>
      <c r="FW420" s="260"/>
      <c r="FX420" s="260"/>
      <c r="FY420" s="260"/>
      <c r="FZ420" s="260"/>
      <c r="GA420" s="260"/>
      <c r="GB420" s="260"/>
      <c r="GC420" s="260"/>
    </row>
    <row r="421" spans="1:185" x14ac:dyDescent="0.3">
      <c r="A421" s="85"/>
      <c r="B421" s="86"/>
      <c r="C421" s="86"/>
      <c r="D421" s="87"/>
      <c r="E421" s="86"/>
      <c r="F421" s="86"/>
      <c r="G421" s="257">
        <f t="shared" si="28"/>
        <v>0</v>
      </c>
      <c r="H421" s="257">
        <f t="shared" si="29"/>
        <v>0</v>
      </c>
      <c r="I421" s="257">
        <f t="shared" si="30"/>
        <v>0</v>
      </c>
      <c r="J421" s="259"/>
      <c r="K421" s="259"/>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O421" s="85"/>
      <c r="CP421" s="85"/>
      <c r="CQ421" s="85"/>
      <c r="CR421" s="85"/>
      <c r="CS421" s="85"/>
      <c r="CT421" s="85"/>
      <c r="CU421" s="85"/>
      <c r="CV421" s="85"/>
      <c r="CW421" s="85"/>
      <c r="CX421" s="85"/>
      <c r="CY421" s="85"/>
      <c r="CZ421" s="85"/>
      <c r="DA421" s="85"/>
      <c r="DB421" s="85"/>
      <c r="DC421" s="85"/>
      <c r="DD421" s="85"/>
      <c r="DE421" s="85"/>
      <c r="DF421" s="85"/>
      <c r="DG421" s="85"/>
      <c r="DH421" s="85"/>
      <c r="DI421" s="85"/>
      <c r="DJ421" s="85"/>
      <c r="DK421" s="85"/>
      <c r="DL421" s="85"/>
      <c r="DM421" s="85"/>
      <c r="DN421" s="85"/>
      <c r="DO421" s="85"/>
      <c r="DP421" s="85"/>
      <c r="DQ421" s="85"/>
      <c r="DR421" s="85"/>
      <c r="DS421" s="85"/>
      <c r="DT421" s="85"/>
      <c r="DU421" s="85"/>
      <c r="DV421" s="85"/>
      <c r="DW421" s="85"/>
      <c r="DX421" s="85"/>
      <c r="DY421" s="85"/>
      <c r="DZ421" s="85"/>
      <c r="EA421" s="85"/>
      <c r="EB421" s="85"/>
      <c r="EC421" s="85"/>
      <c r="ED421" s="85"/>
      <c r="EE421" s="85"/>
      <c r="EF421" s="85"/>
      <c r="EG421" s="85"/>
      <c r="EH421" s="85"/>
      <c r="EI421" s="85"/>
      <c r="EJ421" s="85"/>
      <c r="EK421" s="85"/>
      <c r="EL421" s="85"/>
      <c r="EM421" s="85"/>
      <c r="EN421" s="85"/>
      <c r="EO421" s="85"/>
      <c r="EP421" s="85"/>
      <c r="EQ421" s="85"/>
      <c r="ER421" s="85"/>
      <c r="ES421" s="85"/>
      <c r="ET421" s="85"/>
      <c r="EU421" s="85"/>
      <c r="EV421" s="85"/>
      <c r="EW421" s="85"/>
      <c r="EX421" s="85"/>
      <c r="EY421" s="85"/>
      <c r="EZ421" s="85"/>
      <c r="FA421" s="85"/>
      <c r="FB421" s="85"/>
      <c r="FC421" s="85"/>
      <c r="FD421" s="85"/>
      <c r="FE421" s="85"/>
      <c r="FF421" s="85"/>
      <c r="FG421" s="260"/>
      <c r="FH421" s="260"/>
      <c r="FI421" s="260"/>
      <c r="FJ421" s="260"/>
      <c r="FK421" s="260"/>
      <c r="FL421" s="260"/>
      <c r="FM421" s="260"/>
      <c r="FN421" s="260"/>
      <c r="FO421" s="260"/>
      <c r="FP421" s="260"/>
      <c r="FQ421" s="260"/>
      <c r="FR421" s="260"/>
      <c r="FS421" s="260"/>
      <c r="FT421" s="260"/>
      <c r="FU421" s="260"/>
      <c r="FV421" s="260"/>
      <c r="FW421" s="260"/>
      <c r="FX421" s="260"/>
      <c r="FY421" s="260"/>
      <c r="FZ421" s="260"/>
      <c r="GA421" s="260"/>
      <c r="GB421" s="260"/>
      <c r="GC421" s="260"/>
    </row>
    <row r="422" spans="1:185" x14ac:dyDescent="0.3">
      <c r="A422" s="85"/>
      <c r="B422" s="86"/>
      <c r="C422" s="86"/>
      <c r="D422" s="87"/>
      <c r="E422" s="86"/>
      <c r="F422" s="86"/>
      <c r="G422" s="257">
        <f t="shared" si="28"/>
        <v>0</v>
      </c>
      <c r="H422" s="257">
        <f t="shared" si="29"/>
        <v>0</v>
      </c>
      <c r="I422" s="257">
        <f t="shared" si="30"/>
        <v>0</v>
      </c>
      <c r="J422" s="259"/>
      <c r="K422" s="259"/>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O422" s="85"/>
      <c r="CP422" s="85"/>
      <c r="CQ422" s="85"/>
      <c r="CR422" s="85"/>
      <c r="CS422" s="85"/>
      <c r="CT422" s="85"/>
      <c r="CU422" s="85"/>
      <c r="CV422" s="85"/>
      <c r="CW422" s="85"/>
      <c r="CX422" s="85"/>
      <c r="CY422" s="85"/>
      <c r="CZ422" s="85"/>
      <c r="DA422" s="85"/>
      <c r="DB422" s="85"/>
      <c r="DC422" s="85"/>
      <c r="DD422" s="85"/>
      <c r="DE422" s="85"/>
      <c r="DF422" s="85"/>
      <c r="DG422" s="85"/>
      <c r="DH422" s="85"/>
      <c r="DI422" s="85"/>
      <c r="DJ422" s="85"/>
      <c r="DK422" s="85"/>
      <c r="DL422" s="85"/>
      <c r="DM422" s="85"/>
      <c r="DN422" s="85"/>
      <c r="DO422" s="85"/>
      <c r="DP422" s="85"/>
      <c r="DQ422" s="85"/>
      <c r="DR422" s="85"/>
      <c r="DS422" s="85"/>
      <c r="DT422" s="85"/>
      <c r="DU422" s="85"/>
      <c r="DV422" s="85"/>
      <c r="DW422" s="85"/>
      <c r="DX422" s="85"/>
      <c r="DY422" s="85"/>
      <c r="DZ422" s="85"/>
      <c r="EA422" s="85"/>
      <c r="EB422" s="85"/>
      <c r="EC422" s="85"/>
      <c r="ED422" s="85"/>
      <c r="EE422" s="85"/>
      <c r="EF422" s="85"/>
      <c r="EG422" s="85"/>
      <c r="EH422" s="85"/>
      <c r="EI422" s="85"/>
      <c r="EJ422" s="85"/>
      <c r="EK422" s="85"/>
      <c r="EL422" s="85"/>
      <c r="EM422" s="85"/>
      <c r="EN422" s="85"/>
      <c r="EO422" s="85"/>
      <c r="EP422" s="85"/>
      <c r="EQ422" s="85"/>
      <c r="ER422" s="85"/>
      <c r="ES422" s="85"/>
      <c r="ET422" s="85"/>
      <c r="EU422" s="85"/>
      <c r="EV422" s="85"/>
      <c r="EW422" s="85"/>
      <c r="EX422" s="85"/>
      <c r="EY422" s="85"/>
      <c r="EZ422" s="85"/>
      <c r="FA422" s="85"/>
      <c r="FB422" s="85"/>
      <c r="FC422" s="85"/>
      <c r="FD422" s="85"/>
      <c r="FE422" s="85"/>
      <c r="FF422" s="85"/>
      <c r="FG422" s="260"/>
      <c r="FH422" s="260"/>
      <c r="FI422" s="260"/>
      <c r="FJ422" s="260"/>
      <c r="FK422" s="260"/>
      <c r="FL422" s="260"/>
      <c r="FM422" s="260"/>
      <c r="FN422" s="260"/>
      <c r="FO422" s="260"/>
      <c r="FP422" s="260"/>
      <c r="FQ422" s="260"/>
      <c r="FR422" s="260"/>
      <c r="FS422" s="260"/>
      <c r="FT422" s="260"/>
      <c r="FU422" s="260"/>
      <c r="FV422" s="260"/>
      <c r="FW422" s="260"/>
      <c r="FX422" s="260"/>
      <c r="FY422" s="260"/>
      <c r="FZ422" s="260"/>
      <c r="GA422" s="260"/>
      <c r="GB422" s="260"/>
      <c r="GC422" s="260"/>
    </row>
    <row r="423" spans="1:185" x14ac:dyDescent="0.3">
      <c r="A423" s="85"/>
      <c r="B423" s="86"/>
      <c r="C423" s="86"/>
      <c r="D423" s="87"/>
      <c r="E423" s="86"/>
      <c r="F423" s="86"/>
      <c r="G423" s="257">
        <f t="shared" si="28"/>
        <v>0</v>
      </c>
      <c r="H423" s="257">
        <f t="shared" si="29"/>
        <v>0</v>
      </c>
      <c r="I423" s="257">
        <f t="shared" si="30"/>
        <v>0</v>
      </c>
      <c r="J423" s="259"/>
      <c r="K423" s="259"/>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O423" s="85"/>
      <c r="CP423" s="85"/>
      <c r="CQ423" s="85"/>
      <c r="CR423" s="85"/>
      <c r="CS423" s="85"/>
      <c r="CT423" s="85"/>
      <c r="CU423" s="85"/>
      <c r="CV423" s="85"/>
      <c r="CW423" s="85"/>
      <c r="CX423" s="85"/>
      <c r="CY423" s="85"/>
      <c r="CZ423" s="85"/>
      <c r="DA423" s="85"/>
      <c r="DB423" s="85"/>
      <c r="DC423" s="85"/>
      <c r="DD423" s="85"/>
      <c r="DE423" s="85"/>
      <c r="DF423" s="85"/>
      <c r="DG423" s="85"/>
      <c r="DH423" s="85"/>
      <c r="DI423" s="85"/>
      <c r="DJ423" s="85"/>
      <c r="DK423" s="85"/>
      <c r="DL423" s="85"/>
      <c r="DM423" s="85"/>
      <c r="DN423" s="85"/>
      <c r="DO423" s="85"/>
      <c r="DP423" s="85"/>
      <c r="DQ423" s="85"/>
      <c r="DR423" s="85"/>
      <c r="DS423" s="85"/>
      <c r="DT423" s="85"/>
      <c r="DU423" s="85"/>
      <c r="DV423" s="85"/>
      <c r="DW423" s="85"/>
      <c r="DX423" s="85"/>
      <c r="DY423" s="85"/>
      <c r="DZ423" s="85"/>
      <c r="EA423" s="85"/>
      <c r="EB423" s="85"/>
      <c r="EC423" s="85"/>
      <c r="ED423" s="85"/>
      <c r="EE423" s="85"/>
      <c r="EF423" s="85"/>
      <c r="EG423" s="85"/>
      <c r="EH423" s="85"/>
      <c r="EI423" s="85"/>
      <c r="EJ423" s="85"/>
      <c r="EK423" s="85"/>
      <c r="EL423" s="85"/>
      <c r="EM423" s="85"/>
      <c r="EN423" s="85"/>
      <c r="EO423" s="85"/>
      <c r="EP423" s="85"/>
      <c r="EQ423" s="85"/>
      <c r="ER423" s="85"/>
      <c r="ES423" s="85"/>
      <c r="ET423" s="85"/>
      <c r="EU423" s="85"/>
      <c r="EV423" s="85"/>
      <c r="EW423" s="85"/>
      <c r="EX423" s="85"/>
      <c r="EY423" s="85"/>
      <c r="EZ423" s="85"/>
      <c r="FA423" s="85"/>
      <c r="FB423" s="85"/>
      <c r="FC423" s="85"/>
      <c r="FD423" s="85"/>
      <c r="FE423" s="85"/>
      <c r="FF423" s="85"/>
      <c r="FG423" s="260"/>
      <c r="FH423" s="260"/>
      <c r="FI423" s="260"/>
      <c r="FJ423" s="260"/>
      <c r="FK423" s="260"/>
      <c r="FL423" s="260"/>
      <c r="FM423" s="260"/>
      <c r="FN423" s="260"/>
      <c r="FO423" s="260"/>
      <c r="FP423" s="260"/>
      <c r="FQ423" s="260"/>
      <c r="FR423" s="260"/>
      <c r="FS423" s="260"/>
      <c r="FT423" s="260"/>
      <c r="FU423" s="260"/>
      <c r="FV423" s="260"/>
      <c r="FW423" s="260"/>
      <c r="FX423" s="260"/>
      <c r="FY423" s="260"/>
      <c r="FZ423" s="260"/>
      <c r="GA423" s="260"/>
      <c r="GB423" s="260"/>
      <c r="GC423" s="260"/>
    </row>
    <row r="424" spans="1:185" x14ac:dyDescent="0.3">
      <c r="A424" s="85"/>
      <c r="B424" s="86"/>
      <c r="C424" s="86"/>
      <c r="D424" s="87"/>
      <c r="E424" s="86"/>
      <c r="F424" s="86"/>
      <c r="G424" s="257">
        <f t="shared" si="28"/>
        <v>0</v>
      </c>
      <c r="H424" s="257">
        <f t="shared" si="29"/>
        <v>0</v>
      </c>
      <c r="I424" s="257">
        <f t="shared" si="30"/>
        <v>0</v>
      </c>
      <c r="J424" s="259"/>
      <c r="K424" s="259"/>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O424" s="85"/>
      <c r="CP424" s="85"/>
      <c r="CQ424" s="85"/>
      <c r="CR424" s="85"/>
      <c r="CS424" s="85"/>
      <c r="CT424" s="85"/>
      <c r="CU424" s="85"/>
      <c r="CV424" s="85"/>
      <c r="CW424" s="85"/>
      <c r="CX424" s="85"/>
      <c r="CY424" s="85"/>
      <c r="CZ424" s="85"/>
      <c r="DA424" s="85"/>
      <c r="DB424" s="85"/>
      <c r="DC424" s="85"/>
      <c r="DD424" s="85"/>
      <c r="DE424" s="85"/>
      <c r="DF424" s="85"/>
      <c r="DG424" s="85"/>
      <c r="DH424" s="85"/>
      <c r="DI424" s="85"/>
      <c r="DJ424" s="85"/>
      <c r="DK424" s="85"/>
      <c r="DL424" s="85"/>
      <c r="DM424" s="85"/>
      <c r="DN424" s="85"/>
      <c r="DO424" s="85"/>
      <c r="DP424" s="85"/>
      <c r="DQ424" s="85"/>
      <c r="DR424" s="85"/>
      <c r="DS424" s="85"/>
      <c r="DT424" s="85"/>
      <c r="DU424" s="85"/>
      <c r="DV424" s="85"/>
      <c r="DW424" s="85"/>
      <c r="DX424" s="85"/>
      <c r="DY424" s="85"/>
      <c r="DZ424" s="85"/>
      <c r="EA424" s="85"/>
      <c r="EB424" s="85"/>
      <c r="EC424" s="85"/>
      <c r="ED424" s="85"/>
      <c r="EE424" s="85"/>
      <c r="EF424" s="85"/>
      <c r="EG424" s="85"/>
      <c r="EH424" s="85"/>
      <c r="EI424" s="85"/>
      <c r="EJ424" s="85"/>
      <c r="EK424" s="85"/>
      <c r="EL424" s="85"/>
      <c r="EM424" s="85"/>
      <c r="EN424" s="85"/>
      <c r="EO424" s="85"/>
      <c r="EP424" s="85"/>
      <c r="EQ424" s="85"/>
      <c r="ER424" s="85"/>
      <c r="ES424" s="85"/>
      <c r="ET424" s="85"/>
      <c r="EU424" s="85"/>
      <c r="EV424" s="85"/>
      <c r="EW424" s="85"/>
      <c r="EX424" s="85"/>
      <c r="EY424" s="85"/>
      <c r="EZ424" s="85"/>
      <c r="FA424" s="85"/>
      <c r="FB424" s="85"/>
      <c r="FC424" s="85"/>
      <c r="FD424" s="85"/>
      <c r="FE424" s="85"/>
      <c r="FF424" s="85"/>
      <c r="FG424" s="260"/>
      <c r="FH424" s="260"/>
      <c r="FI424" s="260"/>
      <c r="FJ424" s="260"/>
      <c r="FK424" s="260"/>
      <c r="FL424" s="260"/>
      <c r="FM424" s="260"/>
      <c r="FN424" s="260"/>
      <c r="FO424" s="260"/>
      <c r="FP424" s="260"/>
      <c r="FQ424" s="260"/>
      <c r="FR424" s="260"/>
      <c r="FS424" s="260"/>
      <c r="FT424" s="260"/>
      <c r="FU424" s="260"/>
      <c r="FV424" s="260"/>
      <c r="FW424" s="260"/>
      <c r="FX424" s="260"/>
      <c r="FY424" s="260"/>
      <c r="FZ424" s="260"/>
      <c r="GA424" s="260"/>
      <c r="GB424" s="260"/>
      <c r="GC424" s="260"/>
    </row>
    <row r="425" spans="1:185" x14ac:dyDescent="0.3">
      <c r="A425" s="85"/>
      <c r="B425" s="86"/>
      <c r="C425" s="86"/>
      <c r="D425" s="87"/>
      <c r="E425" s="86"/>
      <c r="F425" s="86"/>
      <c r="G425" s="257">
        <f t="shared" si="28"/>
        <v>0</v>
      </c>
      <c r="H425" s="257">
        <f t="shared" si="29"/>
        <v>0</v>
      </c>
      <c r="I425" s="257">
        <f t="shared" si="30"/>
        <v>0</v>
      </c>
      <c r="J425" s="259"/>
      <c r="K425" s="259"/>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O425" s="85"/>
      <c r="CP425" s="85"/>
      <c r="CQ425" s="85"/>
      <c r="CR425" s="85"/>
      <c r="CS425" s="85"/>
      <c r="CT425" s="85"/>
      <c r="CU425" s="85"/>
      <c r="CV425" s="85"/>
      <c r="CW425" s="85"/>
      <c r="CX425" s="85"/>
      <c r="CY425" s="85"/>
      <c r="CZ425" s="85"/>
      <c r="DA425" s="85"/>
      <c r="DB425" s="85"/>
      <c r="DC425" s="85"/>
      <c r="DD425" s="85"/>
      <c r="DE425" s="85"/>
      <c r="DF425" s="85"/>
      <c r="DG425" s="85"/>
      <c r="DH425" s="85"/>
      <c r="DI425" s="85"/>
      <c r="DJ425" s="85"/>
      <c r="DK425" s="85"/>
      <c r="DL425" s="85"/>
      <c r="DM425" s="85"/>
      <c r="DN425" s="85"/>
      <c r="DO425" s="85"/>
      <c r="DP425" s="85"/>
      <c r="DQ425" s="85"/>
      <c r="DR425" s="85"/>
      <c r="DS425" s="85"/>
      <c r="DT425" s="85"/>
      <c r="DU425" s="85"/>
      <c r="DV425" s="85"/>
      <c r="DW425" s="85"/>
      <c r="DX425" s="85"/>
      <c r="DY425" s="85"/>
      <c r="DZ425" s="85"/>
      <c r="EA425" s="85"/>
      <c r="EB425" s="85"/>
      <c r="EC425" s="85"/>
      <c r="ED425" s="85"/>
      <c r="EE425" s="85"/>
      <c r="EF425" s="85"/>
      <c r="EG425" s="85"/>
      <c r="EH425" s="85"/>
      <c r="EI425" s="85"/>
      <c r="EJ425" s="85"/>
      <c r="EK425" s="85"/>
      <c r="EL425" s="85"/>
      <c r="EM425" s="85"/>
      <c r="EN425" s="85"/>
      <c r="EO425" s="85"/>
      <c r="EP425" s="85"/>
      <c r="EQ425" s="85"/>
      <c r="ER425" s="85"/>
      <c r="ES425" s="85"/>
      <c r="ET425" s="85"/>
      <c r="EU425" s="85"/>
      <c r="EV425" s="85"/>
      <c r="EW425" s="85"/>
      <c r="EX425" s="85"/>
      <c r="EY425" s="85"/>
      <c r="EZ425" s="85"/>
      <c r="FA425" s="85"/>
      <c r="FB425" s="85"/>
      <c r="FC425" s="85"/>
      <c r="FD425" s="85"/>
      <c r="FE425" s="85"/>
      <c r="FF425" s="85"/>
      <c r="FG425" s="260"/>
      <c r="FH425" s="260"/>
      <c r="FI425" s="260"/>
      <c r="FJ425" s="260"/>
      <c r="FK425" s="260"/>
      <c r="FL425" s="260"/>
      <c r="FM425" s="260"/>
      <c r="FN425" s="260"/>
      <c r="FO425" s="260"/>
      <c r="FP425" s="260"/>
      <c r="FQ425" s="260"/>
      <c r="FR425" s="260"/>
      <c r="FS425" s="260"/>
      <c r="FT425" s="260"/>
      <c r="FU425" s="260"/>
      <c r="FV425" s="260"/>
      <c r="FW425" s="260"/>
      <c r="FX425" s="260"/>
      <c r="FY425" s="260"/>
      <c r="FZ425" s="260"/>
      <c r="GA425" s="260"/>
      <c r="GB425" s="260"/>
      <c r="GC425" s="260"/>
    </row>
    <row r="426" spans="1:185" x14ac:dyDescent="0.3">
      <c r="A426" s="85"/>
      <c r="B426" s="86"/>
      <c r="C426" s="86"/>
      <c r="D426" s="87"/>
      <c r="E426" s="86"/>
      <c r="F426" s="86"/>
      <c r="G426" s="257">
        <f t="shared" si="28"/>
        <v>0</v>
      </c>
      <c r="H426" s="257">
        <f t="shared" si="29"/>
        <v>0</v>
      </c>
      <c r="I426" s="257">
        <f t="shared" si="30"/>
        <v>0</v>
      </c>
      <c r="J426" s="259"/>
      <c r="K426" s="259"/>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O426" s="85"/>
      <c r="CP426" s="85"/>
      <c r="CQ426" s="85"/>
      <c r="CR426" s="85"/>
      <c r="CS426" s="85"/>
      <c r="CT426" s="85"/>
      <c r="CU426" s="85"/>
      <c r="CV426" s="85"/>
      <c r="CW426" s="85"/>
      <c r="CX426" s="85"/>
      <c r="CY426" s="85"/>
      <c r="CZ426" s="85"/>
      <c r="DA426" s="85"/>
      <c r="DB426" s="85"/>
      <c r="DC426" s="85"/>
      <c r="DD426" s="85"/>
      <c r="DE426" s="85"/>
      <c r="DF426" s="85"/>
      <c r="DG426" s="85"/>
      <c r="DH426" s="85"/>
      <c r="DI426" s="85"/>
      <c r="DJ426" s="85"/>
      <c r="DK426" s="85"/>
      <c r="DL426" s="85"/>
      <c r="DM426" s="85"/>
      <c r="DN426" s="85"/>
      <c r="DO426" s="85"/>
      <c r="DP426" s="85"/>
      <c r="DQ426" s="85"/>
      <c r="DR426" s="85"/>
      <c r="DS426" s="85"/>
      <c r="DT426" s="85"/>
      <c r="DU426" s="85"/>
      <c r="DV426" s="85"/>
      <c r="DW426" s="85"/>
      <c r="DX426" s="85"/>
      <c r="DY426" s="85"/>
      <c r="DZ426" s="85"/>
      <c r="EA426" s="85"/>
      <c r="EB426" s="85"/>
      <c r="EC426" s="85"/>
      <c r="ED426" s="85"/>
      <c r="EE426" s="85"/>
      <c r="EF426" s="85"/>
      <c r="EG426" s="85"/>
      <c r="EH426" s="85"/>
      <c r="EI426" s="85"/>
      <c r="EJ426" s="85"/>
      <c r="EK426" s="85"/>
      <c r="EL426" s="85"/>
      <c r="EM426" s="85"/>
      <c r="EN426" s="85"/>
      <c r="EO426" s="85"/>
      <c r="EP426" s="85"/>
      <c r="EQ426" s="85"/>
      <c r="ER426" s="85"/>
      <c r="ES426" s="85"/>
      <c r="ET426" s="85"/>
      <c r="EU426" s="85"/>
      <c r="EV426" s="85"/>
      <c r="EW426" s="85"/>
      <c r="EX426" s="85"/>
      <c r="EY426" s="85"/>
      <c r="EZ426" s="85"/>
      <c r="FA426" s="85"/>
      <c r="FB426" s="85"/>
      <c r="FC426" s="85"/>
      <c r="FD426" s="85"/>
      <c r="FE426" s="85"/>
      <c r="FF426" s="85"/>
      <c r="FG426" s="260"/>
      <c r="FH426" s="260"/>
      <c r="FI426" s="260"/>
      <c r="FJ426" s="260"/>
      <c r="FK426" s="260"/>
      <c r="FL426" s="260"/>
      <c r="FM426" s="260"/>
      <c r="FN426" s="260"/>
      <c r="FO426" s="260"/>
      <c r="FP426" s="260"/>
      <c r="FQ426" s="260"/>
      <c r="FR426" s="260"/>
      <c r="FS426" s="260"/>
      <c r="FT426" s="260"/>
      <c r="FU426" s="260"/>
      <c r="FV426" s="260"/>
      <c r="FW426" s="260"/>
      <c r="FX426" s="260"/>
      <c r="FY426" s="260"/>
      <c r="FZ426" s="260"/>
      <c r="GA426" s="260"/>
      <c r="GB426" s="260"/>
      <c r="GC426" s="260"/>
    </row>
    <row r="427" spans="1:185" x14ac:dyDescent="0.3">
      <c r="A427" s="85"/>
      <c r="B427" s="86"/>
      <c r="C427" s="86"/>
      <c r="D427" s="87"/>
      <c r="E427" s="86"/>
      <c r="F427" s="86"/>
      <c r="G427" s="257">
        <f t="shared" si="28"/>
        <v>0</v>
      </c>
      <c r="H427" s="257">
        <f t="shared" si="29"/>
        <v>0</v>
      </c>
      <c r="I427" s="257">
        <f t="shared" si="30"/>
        <v>0</v>
      </c>
      <c r="J427" s="259"/>
      <c r="K427" s="259"/>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O427" s="85"/>
      <c r="CP427" s="85"/>
      <c r="CQ427" s="85"/>
      <c r="CR427" s="85"/>
      <c r="CS427" s="85"/>
      <c r="CT427" s="85"/>
      <c r="CU427" s="85"/>
      <c r="CV427" s="85"/>
      <c r="CW427" s="85"/>
      <c r="CX427" s="85"/>
      <c r="CY427" s="85"/>
      <c r="CZ427" s="85"/>
      <c r="DA427" s="85"/>
      <c r="DB427" s="85"/>
      <c r="DC427" s="85"/>
      <c r="DD427" s="85"/>
      <c r="DE427" s="85"/>
      <c r="DF427" s="85"/>
      <c r="DG427" s="85"/>
      <c r="DH427" s="85"/>
      <c r="DI427" s="85"/>
      <c r="DJ427" s="85"/>
      <c r="DK427" s="85"/>
      <c r="DL427" s="85"/>
      <c r="DM427" s="85"/>
      <c r="DN427" s="85"/>
      <c r="DO427" s="85"/>
      <c r="DP427" s="85"/>
      <c r="DQ427" s="85"/>
      <c r="DR427" s="85"/>
      <c r="DS427" s="85"/>
      <c r="DT427" s="85"/>
      <c r="DU427" s="85"/>
      <c r="DV427" s="85"/>
      <c r="DW427" s="85"/>
      <c r="DX427" s="85"/>
      <c r="DY427" s="85"/>
      <c r="DZ427" s="85"/>
      <c r="EA427" s="85"/>
      <c r="EB427" s="85"/>
      <c r="EC427" s="85"/>
      <c r="ED427" s="85"/>
      <c r="EE427" s="85"/>
      <c r="EF427" s="85"/>
      <c r="EG427" s="85"/>
      <c r="EH427" s="85"/>
      <c r="EI427" s="85"/>
      <c r="EJ427" s="85"/>
      <c r="EK427" s="85"/>
      <c r="EL427" s="85"/>
      <c r="EM427" s="85"/>
      <c r="EN427" s="85"/>
      <c r="EO427" s="85"/>
      <c r="EP427" s="85"/>
      <c r="EQ427" s="85"/>
      <c r="ER427" s="85"/>
      <c r="ES427" s="85"/>
      <c r="ET427" s="85"/>
      <c r="EU427" s="85"/>
      <c r="EV427" s="85"/>
      <c r="EW427" s="85"/>
      <c r="EX427" s="85"/>
      <c r="EY427" s="85"/>
      <c r="EZ427" s="85"/>
      <c r="FA427" s="85"/>
      <c r="FB427" s="85"/>
      <c r="FC427" s="85"/>
      <c r="FD427" s="85"/>
      <c r="FE427" s="85"/>
      <c r="FF427" s="85"/>
      <c r="FG427" s="260"/>
      <c r="FH427" s="260"/>
      <c r="FI427" s="260"/>
      <c r="FJ427" s="260"/>
      <c r="FK427" s="260"/>
      <c r="FL427" s="260"/>
      <c r="FM427" s="260"/>
      <c r="FN427" s="260"/>
      <c r="FO427" s="260"/>
      <c r="FP427" s="260"/>
      <c r="FQ427" s="260"/>
      <c r="FR427" s="260"/>
      <c r="FS427" s="260"/>
      <c r="FT427" s="260"/>
      <c r="FU427" s="260"/>
      <c r="FV427" s="260"/>
      <c r="FW427" s="260"/>
      <c r="FX427" s="260"/>
      <c r="FY427" s="260"/>
      <c r="FZ427" s="260"/>
      <c r="GA427" s="260"/>
      <c r="GB427" s="260"/>
      <c r="GC427" s="260"/>
    </row>
    <row r="428" spans="1:185" x14ac:dyDescent="0.3">
      <c r="A428" s="85"/>
      <c r="B428" s="86"/>
      <c r="C428" s="86"/>
      <c r="D428" s="87"/>
      <c r="E428" s="86"/>
      <c r="F428" s="86"/>
      <c r="G428" s="257">
        <f t="shared" si="28"/>
        <v>0</v>
      </c>
      <c r="H428" s="257">
        <f t="shared" si="29"/>
        <v>0</v>
      </c>
      <c r="I428" s="257">
        <f t="shared" si="30"/>
        <v>0</v>
      </c>
      <c r="J428" s="259"/>
      <c r="K428" s="259"/>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O428" s="85"/>
      <c r="CP428" s="85"/>
      <c r="CQ428" s="85"/>
      <c r="CR428" s="85"/>
      <c r="CS428" s="85"/>
      <c r="CT428" s="85"/>
      <c r="CU428" s="85"/>
      <c r="CV428" s="85"/>
      <c r="CW428" s="85"/>
      <c r="CX428" s="85"/>
      <c r="CY428" s="85"/>
      <c r="CZ428" s="85"/>
      <c r="DA428" s="85"/>
      <c r="DB428" s="85"/>
      <c r="DC428" s="85"/>
      <c r="DD428" s="85"/>
      <c r="DE428" s="85"/>
      <c r="DF428" s="85"/>
      <c r="DG428" s="85"/>
      <c r="DH428" s="85"/>
      <c r="DI428" s="85"/>
      <c r="DJ428" s="85"/>
      <c r="DK428" s="85"/>
      <c r="DL428" s="85"/>
      <c r="DM428" s="85"/>
      <c r="DN428" s="85"/>
      <c r="DO428" s="85"/>
      <c r="DP428" s="85"/>
      <c r="DQ428" s="85"/>
      <c r="DR428" s="85"/>
      <c r="DS428" s="85"/>
      <c r="DT428" s="85"/>
      <c r="DU428" s="85"/>
      <c r="DV428" s="85"/>
      <c r="DW428" s="85"/>
      <c r="DX428" s="85"/>
      <c r="DY428" s="85"/>
      <c r="DZ428" s="85"/>
      <c r="EA428" s="85"/>
      <c r="EB428" s="85"/>
      <c r="EC428" s="85"/>
      <c r="ED428" s="85"/>
      <c r="EE428" s="85"/>
      <c r="EF428" s="85"/>
      <c r="EG428" s="85"/>
      <c r="EH428" s="85"/>
      <c r="EI428" s="85"/>
      <c r="EJ428" s="85"/>
      <c r="EK428" s="85"/>
      <c r="EL428" s="85"/>
      <c r="EM428" s="85"/>
      <c r="EN428" s="85"/>
      <c r="EO428" s="85"/>
      <c r="EP428" s="85"/>
      <c r="EQ428" s="85"/>
      <c r="ER428" s="85"/>
      <c r="ES428" s="85"/>
      <c r="ET428" s="85"/>
      <c r="EU428" s="85"/>
      <c r="EV428" s="85"/>
      <c r="EW428" s="85"/>
      <c r="EX428" s="85"/>
      <c r="EY428" s="85"/>
      <c r="EZ428" s="85"/>
      <c r="FA428" s="85"/>
      <c r="FB428" s="85"/>
      <c r="FC428" s="85"/>
      <c r="FD428" s="85"/>
      <c r="FE428" s="85"/>
      <c r="FF428" s="85"/>
      <c r="FG428" s="260"/>
      <c r="FH428" s="260"/>
      <c r="FI428" s="260"/>
      <c r="FJ428" s="260"/>
      <c r="FK428" s="260"/>
      <c r="FL428" s="260"/>
      <c r="FM428" s="260"/>
      <c r="FN428" s="260"/>
      <c r="FO428" s="260"/>
      <c r="FP428" s="260"/>
      <c r="FQ428" s="260"/>
      <c r="FR428" s="260"/>
      <c r="FS428" s="260"/>
      <c r="FT428" s="260"/>
      <c r="FU428" s="260"/>
      <c r="FV428" s="260"/>
      <c r="FW428" s="260"/>
      <c r="FX428" s="260"/>
      <c r="FY428" s="260"/>
      <c r="FZ428" s="260"/>
      <c r="GA428" s="260"/>
      <c r="GB428" s="260"/>
      <c r="GC428" s="260"/>
    </row>
    <row r="429" spans="1:185" x14ac:dyDescent="0.3">
      <c r="A429" s="85"/>
      <c r="B429" s="86"/>
      <c r="C429" s="86"/>
      <c r="D429" s="87"/>
      <c r="E429" s="86"/>
      <c r="F429" s="86"/>
      <c r="G429" s="257">
        <f t="shared" si="28"/>
        <v>0</v>
      </c>
      <c r="H429" s="257">
        <f t="shared" si="29"/>
        <v>0</v>
      </c>
      <c r="I429" s="257">
        <f t="shared" si="30"/>
        <v>0</v>
      </c>
      <c r="J429" s="259"/>
      <c r="K429" s="259"/>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O429" s="85"/>
      <c r="CP429" s="85"/>
      <c r="CQ429" s="85"/>
      <c r="CR429" s="85"/>
      <c r="CS429" s="85"/>
      <c r="CT429" s="85"/>
      <c r="CU429" s="85"/>
      <c r="CV429" s="85"/>
      <c r="CW429" s="85"/>
      <c r="CX429" s="85"/>
      <c r="CY429" s="85"/>
      <c r="CZ429" s="85"/>
      <c r="DA429" s="85"/>
      <c r="DB429" s="85"/>
      <c r="DC429" s="85"/>
      <c r="DD429" s="85"/>
      <c r="DE429" s="85"/>
      <c r="DF429" s="85"/>
      <c r="DG429" s="85"/>
      <c r="DH429" s="85"/>
      <c r="DI429" s="85"/>
      <c r="DJ429" s="85"/>
      <c r="DK429" s="85"/>
      <c r="DL429" s="85"/>
      <c r="DM429" s="85"/>
      <c r="DN429" s="85"/>
      <c r="DO429" s="85"/>
      <c r="DP429" s="85"/>
      <c r="DQ429" s="85"/>
      <c r="DR429" s="85"/>
      <c r="DS429" s="85"/>
      <c r="DT429" s="85"/>
      <c r="DU429" s="85"/>
      <c r="DV429" s="85"/>
      <c r="DW429" s="85"/>
      <c r="DX429" s="85"/>
      <c r="DY429" s="85"/>
      <c r="DZ429" s="85"/>
      <c r="EA429" s="85"/>
      <c r="EB429" s="85"/>
      <c r="EC429" s="85"/>
      <c r="ED429" s="85"/>
      <c r="EE429" s="85"/>
      <c r="EF429" s="85"/>
      <c r="EG429" s="85"/>
      <c r="EH429" s="85"/>
      <c r="EI429" s="85"/>
      <c r="EJ429" s="85"/>
      <c r="EK429" s="85"/>
      <c r="EL429" s="85"/>
      <c r="EM429" s="85"/>
      <c r="EN429" s="85"/>
      <c r="EO429" s="85"/>
      <c r="EP429" s="85"/>
      <c r="EQ429" s="85"/>
      <c r="ER429" s="85"/>
      <c r="ES429" s="85"/>
      <c r="ET429" s="85"/>
      <c r="EU429" s="85"/>
      <c r="EV429" s="85"/>
      <c r="EW429" s="85"/>
      <c r="EX429" s="85"/>
      <c r="EY429" s="85"/>
      <c r="EZ429" s="85"/>
      <c r="FA429" s="85"/>
      <c r="FB429" s="85"/>
      <c r="FC429" s="85"/>
      <c r="FD429" s="85"/>
      <c r="FE429" s="85"/>
      <c r="FF429" s="85"/>
      <c r="FG429" s="260"/>
      <c r="FH429" s="260"/>
      <c r="FI429" s="260"/>
      <c r="FJ429" s="260"/>
      <c r="FK429" s="260"/>
      <c r="FL429" s="260"/>
      <c r="FM429" s="260"/>
      <c r="FN429" s="260"/>
      <c r="FO429" s="260"/>
      <c r="FP429" s="260"/>
      <c r="FQ429" s="260"/>
      <c r="FR429" s="260"/>
      <c r="FS429" s="260"/>
      <c r="FT429" s="260"/>
      <c r="FU429" s="260"/>
      <c r="FV429" s="260"/>
      <c r="FW429" s="260"/>
      <c r="FX429" s="260"/>
      <c r="FY429" s="260"/>
      <c r="FZ429" s="260"/>
      <c r="GA429" s="260"/>
      <c r="GB429" s="260"/>
      <c r="GC429" s="260"/>
    </row>
    <row r="430" spans="1:185" x14ac:dyDescent="0.3">
      <c r="A430" s="85"/>
      <c r="B430" s="86"/>
      <c r="C430" s="86"/>
      <c r="D430" s="87"/>
      <c r="E430" s="86"/>
      <c r="F430" s="86"/>
      <c r="G430" s="257">
        <f t="shared" si="28"/>
        <v>0</v>
      </c>
      <c r="H430" s="257">
        <f t="shared" si="29"/>
        <v>0</v>
      </c>
      <c r="I430" s="257">
        <f t="shared" si="30"/>
        <v>0</v>
      </c>
      <c r="J430" s="259"/>
      <c r="K430" s="259"/>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O430" s="85"/>
      <c r="CP430" s="85"/>
      <c r="CQ430" s="85"/>
      <c r="CR430" s="85"/>
      <c r="CS430" s="85"/>
      <c r="CT430" s="85"/>
      <c r="CU430" s="85"/>
      <c r="CV430" s="85"/>
      <c r="CW430" s="85"/>
      <c r="CX430" s="85"/>
      <c r="CY430" s="85"/>
      <c r="CZ430" s="85"/>
      <c r="DA430" s="85"/>
      <c r="DB430" s="85"/>
      <c r="DC430" s="85"/>
      <c r="DD430" s="85"/>
      <c r="DE430" s="85"/>
      <c r="DF430" s="85"/>
      <c r="DG430" s="85"/>
      <c r="DH430" s="85"/>
      <c r="DI430" s="85"/>
      <c r="DJ430" s="85"/>
      <c r="DK430" s="85"/>
      <c r="DL430" s="85"/>
      <c r="DM430" s="85"/>
      <c r="DN430" s="85"/>
      <c r="DO430" s="85"/>
      <c r="DP430" s="85"/>
      <c r="DQ430" s="85"/>
      <c r="DR430" s="85"/>
      <c r="DS430" s="85"/>
      <c r="DT430" s="85"/>
      <c r="DU430" s="85"/>
      <c r="DV430" s="85"/>
      <c r="DW430" s="85"/>
      <c r="DX430" s="85"/>
      <c r="DY430" s="85"/>
      <c r="DZ430" s="85"/>
      <c r="EA430" s="85"/>
      <c r="EB430" s="85"/>
      <c r="EC430" s="85"/>
      <c r="ED430" s="85"/>
      <c r="EE430" s="85"/>
      <c r="EF430" s="85"/>
      <c r="EG430" s="85"/>
      <c r="EH430" s="85"/>
      <c r="EI430" s="85"/>
      <c r="EJ430" s="85"/>
      <c r="EK430" s="85"/>
      <c r="EL430" s="85"/>
      <c r="EM430" s="85"/>
      <c r="EN430" s="85"/>
      <c r="EO430" s="85"/>
      <c r="EP430" s="85"/>
      <c r="EQ430" s="85"/>
      <c r="ER430" s="85"/>
      <c r="ES430" s="85"/>
      <c r="ET430" s="85"/>
      <c r="EU430" s="85"/>
      <c r="EV430" s="85"/>
      <c r="EW430" s="85"/>
      <c r="EX430" s="85"/>
      <c r="EY430" s="85"/>
      <c r="EZ430" s="85"/>
      <c r="FA430" s="85"/>
      <c r="FB430" s="85"/>
      <c r="FC430" s="85"/>
      <c r="FD430" s="85"/>
      <c r="FE430" s="85"/>
      <c r="FF430" s="85"/>
      <c r="FG430" s="260"/>
      <c r="FH430" s="260"/>
      <c r="FI430" s="260"/>
      <c r="FJ430" s="260"/>
      <c r="FK430" s="260"/>
      <c r="FL430" s="260"/>
      <c r="FM430" s="260"/>
      <c r="FN430" s="260"/>
      <c r="FO430" s="260"/>
      <c r="FP430" s="260"/>
      <c r="FQ430" s="260"/>
      <c r="FR430" s="260"/>
      <c r="FS430" s="260"/>
      <c r="FT430" s="260"/>
      <c r="FU430" s="260"/>
      <c r="FV430" s="260"/>
      <c r="FW430" s="260"/>
      <c r="FX430" s="260"/>
      <c r="FY430" s="260"/>
      <c r="FZ430" s="260"/>
      <c r="GA430" s="260"/>
      <c r="GB430" s="260"/>
      <c r="GC430" s="260"/>
    </row>
    <row r="431" spans="1:185" x14ac:dyDescent="0.3">
      <c r="A431" s="85"/>
      <c r="B431" s="86"/>
      <c r="C431" s="86"/>
      <c r="D431" s="87"/>
      <c r="E431" s="86"/>
      <c r="F431" s="86"/>
      <c r="G431" s="257">
        <f t="shared" si="28"/>
        <v>0</v>
      </c>
      <c r="H431" s="257">
        <f t="shared" si="29"/>
        <v>0</v>
      </c>
      <c r="I431" s="257">
        <f t="shared" si="30"/>
        <v>0</v>
      </c>
      <c r="J431" s="259"/>
      <c r="K431" s="259"/>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O431" s="85"/>
      <c r="CP431" s="85"/>
      <c r="CQ431" s="85"/>
      <c r="CR431" s="85"/>
      <c r="CS431" s="85"/>
      <c r="CT431" s="85"/>
      <c r="CU431" s="85"/>
      <c r="CV431" s="85"/>
      <c r="CW431" s="85"/>
      <c r="CX431" s="85"/>
      <c r="CY431" s="85"/>
      <c r="CZ431" s="85"/>
      <c r="DA431" s="85"/>
      <c r="DB431" s="85"/>
      <c r="DC431" s="85"/>
      <c r="DD431" s="85"/>
      <c r="DE431" s="85"/>
      <c r="DF431" s="85"/>
      <c r="DG431" s="85"/>
      <c r="DH431" s="85"/>
      <c r="DI431" s="85"/>
      <c r="DJ431" s="85"/>
      <c r="DK431" s="85"/>
      <c r="DL431" s="85"/>
      <c r="DM431" s="85"/>
      <c r="DN431" s="85"/>
      <c r="DO431" s="85"/>
      <c r="DP431" s="85"/>
      <c r="DQ431" s="85"/>
      <c r="DR431" s="85"/>
      <c r="DS431" s="85"/>
      <c r="DT431" s="85"/>
      <c r="DU431" s="85"/>
      <c r="DV431" s="85"/>
      <c r="DW431" s="85"/>
      <c r="DX431" s="85"/>
      <c r="DY431" s="85"/>
      <c r="DZ431" s="85"/>
      <c r="EA431" s="85"/>
      <c r="EB431" s="85"/>
      <c r="EC431" s="85"/>
      <c r="ED431" s="85"/>
      <c r="EE431" s="85"/>
      <c r="EF431" s="85"/>
      <c r="EG431" s="85"/>
      <c r="EH431" s="85"/>
      <c r="EI431" s="85"/>
      <c r="EJ431" s="85"/>
      <c r="EK431" s="85"/>
      <c r="EL431" s="85"/>
      <c r="EM431" s="85"/>
      <c r="EN431" s="85"/>
      <c r="EO431" s="85"/>
      <c r="EP431" s="85"/>
      <c r="EQ431" s="85"/>
      <c r="ER431" s="85"/>
      <c r="ES431" s="85"/>
      <c r="ET431" s="85"/>
      <c r="EU431" s="85"/>
      <c r="EV431" s="85"/>
      <c r="EW431" s="85"/>
      <c r="EX431" s="85"/>
      <c r="EY431" s="85"/>
      <c r="EZ431" s="85"/>
      <c r="FA431" s="85"/>
      <c r="FB431" s="85"/>
      <c r="FC431" s="85"/>
      <c r="FD431" s="85"/>
      <c r="FE431" s="85"/>
      <c r="FF431" s="85"/>
      <c r="FG431" s="260"/>
      <c r="FH431" s="260"/>
      <c r="FI431" s="260"/>
      <c r="FJ431" s="260"/>
      <c r="FK431" s="260"/>
      <c r="FL431" s="260"/>
      <c r="FM431" s="260"/>
      <c r="FN431" s="260"/>
      <c r="FO431" s="260"/>
      <c r="FP431" s="260"/>
      <c r="FQ431" s="260"/>
      <c r="FR431" s="260"/>
      <c r="FS431" s="260"/>
      <c r="FT431" s="260"/>
      <c r="FU431" s="260"/>
      <c r="FV431" s="260"/>
      <c r="FW431" s="260"/>
      <c r="FX431" s="260"/>
      <c r="FY431" s="260"/>
      <c r="FZ431" s="260"/>
      <c r="GA431" s="260"/>
      <c r="GB431" s="260"/>
      <c r="GC431" s="260"/>
    </row>
    <row r="432" spans="1:185" x14ac:dyDescent="0.3">
      <c r="A432" s="85"/>
      <c r="B432" s="86"/>
      <c r="C432" s="86"/>
      <c r="D432" s="87"/>
      <c r="E432" s="86"/>
      <c r="F432" s="86"/>
      <c r="G432" s="257">
        <f t="shared" si="28"/>
        <v>0</v>
      </c>
      <c r="H432" s="257">
        <f t="shared" si="29"/>
        <v>0</v>
      </c>
      <c r="I432" s="257">
        <f t="shared" si="30"/>
        <v>0</v>
      </c>
      <c r="J432" s="259"/>
      <c r="K432" s="259"/>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O432" s="85"/>
      <c r="CP432" s="85"/>
      <c r="CQ432" s="85"/>
      <c r="CR432" s="85"/>
      <c r="CS432" s="85"/>
      <c r="CT432" s="85"/>
      <c r="CU432" s="85"/>
      <c r="CV432" s="85"/>
      <c r="CW432" s="85"/>
      <c r="CX432" s="85"/>
      <c r="CY432" s="85"/>
      <c r="CZ432" s="85"/>
      <c r="DA432" s="85"/>
      <c r="DB432" s="85"/>
      <c r="DC432" s="85"/>
      <c r="DD432" s="85"/>
      <c r="DE432" s="85"/>
      <c r="DF432" s="85"/>
      <c r="DG432" s="85"/>
      <c r="DH432" s="85"/>
      <c r="DI432" s="85"/>
      <c r="DJ432" s="85"/>
      <c r="DK432" s="85"/>
      <c r="DL432" s="85"/>
      <c r="DM432" s="85"/>
      <c r="DN432" s="85"/>
      <c r="DO432" s="85"/>
      <c r="DP432" s="85"/>
      <c r="DQ432" s="85"/>
      <c r="DR432" s="85"/>
      <c r="DS432" s="85"/>
      <c r="DT432" s="85"/>
      <c r="DU432" s="85"/>
      <c r="DV432" s="85"/>
      <c r="DW432" s="85"/>
      <c r="DX432" s="85"/>
      <c r="DY432" s="85"/>
      <c r="DZ432" s="85"/>
      <c r="EA432" s="85"/>
      <c r="EB432" s="85"/>
      <c r="EC432" s="85"/>
      <c r="ED432" s="85"/>
      <c r="EE432" s="85"/>
      <c r="EF432" s="85"/>
      <c r="EG432" s="85"/>
      <c r="EH432" s="85"/>
      <c r="EI432" s="85"/>
      <c r="EJ432" s="85"/>
      <c r="EK432" s="85"/>
      <c r="EL432" s="85"/>
      <c r="EM432" s="85"/>
      <c r="EN432" s="85"/>
      <c r="EO432" s="85"/>
      <c r="EP432" s="85"/>
      <c r="EQ432" s="85"/>
      <c r="ER432" s="85"/>
      <c r="ES432" s="85"/>
      <c r="ET432" s="85"/>
      <c r="EU432" s="85"/>
      <c r="EV432" s="85"/>
      <c r="EW432" s="85"/>
      <c r="EX432" s="85"/>
      <c r="EY432" s="85"/>
      <c r="EZ432" s="85"/>
      <c r="FA432" s="85"/>
      <c r="FB432" s="85"/>
      <c r="FC432" s="85"/>
      <c r="FD432" s="85"/>
      <c r="FE432" s="85"/>
      <c r="FF432" s="85"/>
      <c r="FG432" s="260"/>
      <c r="FH432" s="260"/>
      <c r="FI432" s="260"/>
      <c r="FJ432" s="260"/>
      <c r="FK432" s="260"/>
      <c r="FL432" s="260"/>
      <c r="FM432" s="260"/>
      <c r="FN432" s="260"/>
      <c r="FO432" s="260"/>
      <c r="FP432" s="260"/>
      <c r="FQ432" s="260"/>
      <c r="FR432" s="260"/>
      <c r="FS432" s="260"/>
      <c r="FT432" s="260"/>
      <c r="FU432" s="260"/>
      <c r="FV432" s="260"/>
      <c r="FW432" s="260"/>
      <c r="FX432" s="260"/>
      <c r="FY432" s="260"/>
      <c r="FZ432" s="260"/>
      <c r="GA432" s="260"/>
      <c r="GB432" s="260"/>
      <c r="GC432" s="260"/>
    </row>
    <row r="433" spans="1:185" x14ac:dyDescent="0.3">
      <c r="A433" s="85"/>
      <c r="B433" s="86"/>
      <c r="C433" s="86"/>
      <c r="D433" s="87"/>
      <c r="E433" s="86"/>
      <c r="F433" s="86"/>
      <c r="G433" s="257">
        <f t="shared" si="28"/>
        <v>0</v>
      </c>
      <c r="H433" s="257">
        <f t="shared" si="29"/>
        <v>0</v>
      </c>
      <c r="I433" s="257">
        <f t="shared" si="30"/>
        <v>0</v>
      </c>
      <c r="J433" s="259"/>
      <c r="K433" s="259"/>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5"/>
      <c r="DV433" s="85"/>
      <c r="DW433" s="85"/>
      <c r="DX433" s="85"/>
      <c r="DY433" s="85"/>
      <c r="DZ433" s="85"/>
      <c r="EA433" s="85"/>
      <c r="EB433" s="85"/>
      <c r="EC433" s="85"/>
      <c r="ED433" s="85"/>
      <c r="EE433" s="85"/>
      <c r="EF433" s="85"/>
      <c r="EG433" s="85"/>
      <c r="EH433" s="85"/>
      <c r="EI433" s="85"/>
      <c r="EJ433" s="85"/>
      <c r="EK433" s="85"/>
      <c r="EL433" s="85"/>
      <c r="EM433" s="85"/>
      <c r="EN433" s="85"/>
      <c r="EO433" s="85"/>
      <c r="EP433" s="85"/>
      <c r="EQ433" s="85"/>
      <c r="ER433" s="85"/>
      <c r="ES433" s="85"/>
      <c r="ET433" s="85"/>
      <c r="EU433" s="85"/>
      <c r="EV433" s="85"/>
      <c r="EW433" s="85"/>
      <c r="EX433" s="85"/>
      <c r="EY433" s="85"/>
      <c r="EZ433" s="85"/>
      <c r="FA433" s="85"/>
      <c r="FB433" s="85"/>
      <c r="FC433" s="85"/>
      <c r="FD433" s="85"/>
      <c r="FE433" s="85"/>
      <c r="FF433" s="85"/>
      <c r="FG433" s="260"/>
      <c r="FH433" s="260"/>
      <c r="FI433" s="260"/>
      <c r="FJ433" s="260"/>
      <c r="FK433" s="260"/>
      <c r="FL433" s="260"/>
      <c r="FM433" s="260"/>
      <c r="FN433" s="260"/>
      <c r="FO433" s="260"/>
      <c r="FP433" s="260"/>
      <c r="FQ433" s="260"/>
      <c r="FR433" s="260"/>
      <c r="FS433" s="260"/>
      <c r="FT433" s="260"/>
      <c r="FU433" s="260"/>
      <c r="FV433" s="260"/>
      <c r="FW433" s="260"/>
      <c r="FX433" s="260"/>
      <c r="FY433" s="260"/>
      <c r="FZ433" s="260"/>
      <c r="GA433" s="260"/>
      <c r="GB433" s="260"/>
      <c r="GC433" s="260"/>
    </row>
    <row r="434" spans="1:185" x14ac:dyDescent="0.3">
      <c r="A434" s="85"/>
      <c r="B434" s="86"/>
      <c r="C434" s="86"/>
      <c r="D434" s="87"/>
      <c r="E434" s="86"/>
      <c r="F434" s="86"/>
      <c r="G434" s="257">
        <f t="shared" si="28"/>
        <v>0</v>
      </c>
      <c r="H434" s="257">
        <f t="shared" si="29"/>
        <v>0</v>
      </c>
      <c r="I434" s="257">
        <f t="shared" si="30"/>
        <v>0</v>
      </c>
      <c r="J434" s="259"/>
      <c r="K434" s="259"/>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5"/>
      <c r="EA434" s="85"/>
      <c r="EB434" s="85"/>
      <c r="EC434" s="85"/>
      <c r="ED434" s="85"/>
      <c r="EE434" s="85"/>
      <c r="EF434" s="85"/>
      <c r="EG434" s="85"/>
      <c r="EH434" s="85"/>
      <c r="EI434" s="85"/>
      <c r="EJ434" s="85"/>
      <c r="EK434" s="85"/>
      <c r="EL434" s="85"/>
      <c r="EM434" s="85"/>
      <c r="EN434" s="85"/>
      <c r="EO434" s="85"/>
      <c r="EP434" s="85"/>
      <c r="EQ434" s="85"/>
      <c r="ER434" s="85"/>
      <c r="ES434" s="85"/>
      <c r="ET434" s="85"/>
      <c r="EU434" s="85"/>
      <c r="EV434" s="85"/>
      <c r="EW434" s="85"/>
      <c r="EX434" s="85"/>
      <c r="EY434" s="85"/>
      <c r="EZ434" s="85"/>
      <c r="FA434" s="85"/>
      <c r="FB434" s="85"/>
      <c r="FC434" s="85"/>
      <c r="FD434" s="85"/>
      <c r="FE434" s="85"/>
      <c r="FF434" s="85"/>
      <c r="FG434" s="260"/>
      <c r="FH434" s="260"/>
      <c r="FI434" s="260"/>
      <c r="FJ434" s="260"/>
      <c r="FK434" s="260"/>
      <c r="FL434" s="260"/>
      <c r="FM434" s="260"/>
      <c r="FN434" s="260"/>
      <c r="FO434" s="260"/>
      <c r="FP434" s="260"/>
      <c r="FQ434" s="260"/>
      <c r="FR434" s="260"/>
      <c r="FS434" s="260"/>
      <c r="FT434" s="260"/>
      <c r="FU434" s="260"/>
      <c r="FV434" s="260"/>
      <c r="FW434" s="260"/>
      <c r="FX434" s="260"/>
      <c r="FY434" s="260"/>
      <c r="FZ434" s="260"/>
      <c r="GA434" s="260"/>
      <c r="GB434" s="260"/>
      <c r="GC434" s="260"/>
    </row>
    <row r="435" spans="1:185" x14ac:dyDescent="0.3">
      <c r="A435" s="85"/>
      <c r="B435" s="86"/>
      <c r="C435" s="86"/>
      <c r="D435" s="87"/>
      <c r="E435" s="86"/>
      <c r="F435" s="86"/>
      <c r="G435" s="257">
        <f t="shared" si="28"/>
        <v>0</v>
      </c>
      <c r="H435" s="257">
        <f t="shared" si="29"/>
        <v>0</v>
      </c>
      <c r="I435" s="257">
        <f t="shared" si="30"/>
        <v>0</v>
      </c>
      <c r="J435" s="259"/>
      <c r="K435" s="259"/>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O435" s="85"/>
      <c r="CP435" s="85"/>
      <c r="CQ435" s="85"/>
      <c r="CR435" s="85"/>
      <c r="CS435" s="85"/>
      <c r="CT435" s="85"/>
      <c r="CU435" s="85"/>
      <c r="CV435" s="85"/>
      <c r="CW435" s="85"/>
      <c r="CX435" s="85"/>
      <c r="CY435" s="85"/>
      <c r="CZ435" s="85"/>
      <c r="DA435" s="85"/>
      <c r="DB435" s="85"/>
      <c r="DC435" s="85"/>
      <c r="DD435" s="85"/>
      <c r="DE435" s="85"/>
      <c r="DF435" s="85"/>
      <c r="DG435" s="85"/>
      <c r="DH435" s="85"/>
      <c r="DI435" s="85"/>
      <c r="DJ435" s="85"/>
      <c r="DK435" s="85"/>
      <c r="DL435" s="85"/>
      <c r="DM435" s="85"/>
      <c r="DN435" s="85"/>
      <c r="DO435" s="85"/>
      <c r="DP435" s="85"/>
      <c r="DQ435" s="85"/>
      <c r="DR435" s="85"/>
      <c r="DS435" s="85"/>
      <c r="DT435" s="85"/>
      <c r="DU435" s="85"/>
      <c r="DV435" s="85"/>
      <c r="DW435" s="85"/>
      <c r="DX435" s="85"/>
      <c r="DY435" s="85"/>
      <c r="DZ435" s="85"/>
      <c r="EA435" s="85"/>
      <c r="EB435" s="85"/>
      <c r="EC435" s="85"/>
      <c r="ED435" s="85"/>
      <c r="EE435" s="85"/>
      <c r="EF435" s="85"/>
      <c r="EG435" s="85"/>
      <c r="EH435" s="85"/>
      <c r="EI435" s="85"/>
      <c r="EJ435" s="85"/>
      <c r="EK435" s="85"/>
      <c r="EL435" s="85"/>
      <c r="EM435" s="85"/>
      <c r="EN435" s="85"/>
      <c r="EO435" s="85"/>
      <c r="EP435" s="85"/>
      <c r="EQ435" s="85"/>
      <c r="ER435" s="85"/>
      <c r="ES435" s="85"/>
      <c r="ET435" s="85"/>
      <c r="EU435" s="85"/>
      <c r="EV435" s="85"/>
      <c r="EW435" s="85"/>
      <c r="EX435" s="85"/>
      <c r="EY435" s="85"/>
      <c r="EZ435" s="85"/>
      <c r="FA435" s="85"/>
      <c r="FB435" s="85"/>
      <c r="FC435" s="85"/>
      <c r="FD435" s="85"/>
      <c r="FE435" s="85"/>
      <c r="FF435" s="85"/>
      <c r="FG435" s="260"/>
      <c r="FH435" s="260"/>
      <c r="FI435" s="260"/>
      <c r="FJ435" s="260"/>
      <c r="FK435" s="260"/>
      <c r="FL435" s="260"/>
      <c r="FM435" s="260"/>
      <c r="FN435" s="260"/>
      <c r="FO435" s="260"/>
      <c r="FP435" s="260"/>
      <c r="FQ435" s="260"/>
      <c r="FR435" s="260"/>
      <c r="FS435" s="260"/>
      <c r="FT435" s="260"/>
      <c r="FU435" s="260"/>
      <c r="FV435" s="260"/>
      <c r="FW435" s="260"/>
      <c r="FX435" s="260"/>
      <c r="FY435" s="260"/>
      <c r="FZ435" s="260"/>
      <c r="GA435" s="260"/>
      <c r="GB435" s="260"/>
      <c r="GC435" s="260"/>
    </row>
    <row r="436" spans="1:185" x14ac:dyDescent="0.3">
      <c r="A436" s="85"/>
      <c r="B436" s="86"/>
      <c r="C436" s="86"/>
      <c r="D436" s="87"/>
      <c r="E436" s="86"/>
      <c r="F436" s="86"/>
      <c r="G436" s="257">
        <f t="shared" si="28"/>
        <v>0</v>
      </c>
      <c r="H436" s="257">
        <f t="shared" si="29"/>
        <v>0</v>
      </c>
      <c r="I436" s="257">
        <f t="shared" si="30"/>
        <v>0</v>
      </c>
      <c r="J436" s="259"/>
      <c r="K436" s="259"/>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O436" s="85"/>
      <c r="CP436" s="85"/>
      <c r="CQ436" s="85"/>
      <c r="CR436" s="85"/>
      <c r="CS436" s="85"/>
      <c r="CT436" s="85"/>
      <c r="CU436" s="85"/>
      <c r="CV436" s="85"/>
      <c r="CW436" s="85"/>
      <c r="CX436" s="85"/>
      <c r="CY436" s="85"/>
      <c r="CZ436" s="85"/>
      <c r="DA436" s="85"/>
      <c r="DB436" s="85"/>
      <c r="DC436" s="85"/>
      <c r="DD436" s="85"/>
      <c r="DE436" s="85"/>
      <c r="DF436" s="85"/>
      <c r="DG436" s="85"/>
      <c r="DH436" s="85"/>
      <c r="DI436" s="85"/>
      <c r="DJ436" s="85"/>
      <c r="DK436" s="85"/>
      <c r="DL436" s="85"/>
      <c r="DM436" s="85"/>
      <c r="DN436" s="85"/>
      <c r="DO436" s="85"/>
      <c r="DP436" s="85"/>
      <c r="DQ436" s="85"/>
      <c r="DR436" s="85"/>
      <c r="DS436" s="85"/>
      <c r="DT436" s="85"/>
      <c r="DU436" s="85"/>
      <c r="DV436" s="85"/>
      <c r="DW436" s="85"/>
      <c r="DX436" s="85"/>
      <c r="DY436" s="85"/>
      <c r="DZ436" s="85"/>
      <c r="EA436" s="85"/>
      <c r="EB436" s="85"/>
      <c r="EC436" s="85"/>
      <c r="ED436" s="85"/>
      <c r="EE436" s="85"/>
      <c r="EF436" s="85"/>
      <c r="EG436" s="85"/>
      <c r="EH436" s="85"/>
      <c r="EI436" s="85"/>
      <c r="EJ436" s="85"/>
      <c r="EK436" s="85"/>
      <c r="EL436" s="85"/>
      <c r="EM436" s="85"/>
      <c r="EN436" s="85"/>
      <c r="EO436" s="85"/>
      <c r="EP436" s="85"/>
      <c r="EQ436" s="85"/>
      <c r="ER436" s="85"/>
      <c r="ES436" s="85"/>
      <c r="ET436" s="85"/>
      <c r="EU436" s="85"/>
      <c r="EV436" s="85"/>
      <c r="EW436" s="85"/>
      <c r="EX436" s="85"/>
      <c r="EY436" s="85"/>
      <c r="EZ436" s="85"/>
      <c r="FA436" s="85"/>
      <c r="FB436" s="85"/>
      <c r="FC436" s="85"/>
      <c r="FD436" s="85"/>
      <c r="FE436" s="85"/>
      <c r="FF436" s="85"/>
      <c r="FG436" s="260"/>
      <c r="FH436" s="260"/>
      <c r="FI436" s="260"/>
      <c r="FJ436" s="260"/>
      <c r="FK436" s="260"/>
      <c r="FL436" s="260"/>
      <c r="FM436" s="260"/>
      <c r="FN436" s="260"/>
      <c r="FO436" s="260"/>
      <c r="FP436" s="260"/>
      <c r="FQ436" s="260"/>
      <c r="FR436" s="260"/>
      <c r="FS436" s="260"/>
      <c r="FT436" s="260"/>
      <c r="FU436" s="260"/>
      <c r="FV436" s="260"/>
      <c r="FW436" s="260"/>
      <c r="FX436" s="260"/>
      <c r="FY436" s="260"/>
      <c r="FZ436" s="260"/>
      <c r="GA436" s="260"/>
      <c r="GB436" s="260"/>
      <c r="GC436" s="260"/>
    </row>
    <row r="437" spans="1:185" x14ac:dyDescent="0.3">
      <c r="A437" s="85"/>
      <c r="B437" s="86"/>
      <c r="C437" s="86"/>
      <c r="D437" s="87"/>
      <c r="E437" s="86"/>
      <c r="F437" s="86"/>
      <c r="G437" s="257">
        <f t="shared" si="28"/>
        <v>0</v>
      </c>
      <c r="H437" s="257">
        <f t="shared" si="29"/>
        <v>0</v>
      </c>
      <c r="I437" s="257">
        <f t="shared" si="30"/>
        <v>0</v>
      </c>
      <c r="J437" s="259"/>
      <c r="K437" s="259"/>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O437" s="85"/>
      <c r="CP437" s="85"/>
      <c r="CQ437" s="85"/>
      <c r="CR437" s="85"/>
      <c r="CS437" s="85"/>
      <c r="CT437" s="85"/>
      <c r="CU437" s="85"/>
      <c r="CV437" s="85"/>
      <c r="CW437" s="85"/>
      <c r="CX437" s="85"/>
      <c r="CY437" s="85"/>
      <c r="CZ437" s="85"/>
      <c r="DA437" s="85"/>
      <c r="DB437" s="85"/>
      <c r="DC437" s="85"/>
      <c r="DD437" s="85"/>
      <c r="DE437" s="85"/>
      <c r="DF437" s="85"/>
      <c r="DG437" s="85"/>
      <c r="DH437" s="85"/>
      <c r="DI437" s="85"/>
      <c r="DJ437" s="85"/>
      <c r="DK437" s="85"/>
      <c r="DL437" s="85"/>
      <c r="DM437" s="85"/>
      <c r="DN437" s="85"/>
      <c r="DO437" s="85"/>
      <c r="DP437" s="85"/>
      <c r="DQ437" s="85"/>
      <c r="DR437" s="85"/>
      <c r="DS437" s="85"/>
      <c r="DT437" s="85"/>
      <c r="DU437" s="85"/>
      <c r="DV437" s="85"/>
      <c r="DW437" s="85"/>
      <c r="DX437" s="85"/>
      <c r="DY437" s="85"/>
      <c r="DZ437" s="85"/>
      <c r="EA437" s="85"/>
      <c r="EB437" s="85"/>
      <c r="EC437" s="85"/>
      <c r="ED437" s="85"/>
      <c r="EE437" s="85"/>
      <c r="EF437" s="85"/>
      <c r="EG437" s="85"/>
      <c r="EH437" s="85"/>
      <c r="EI437" s="85"/>
      <c r="EJ437" s="85"/>
      <c r="EK437" s="85"/>
      <c r="EL437" s="85"/>
      <c r="EM437" s="85"/>
      <c r="EN437" s="85"/>
      <c r="EO437" s="85"/>
      <c r="EP437" s="85"/>
      <c r="EQ437" s="85"/>
      <c r="ER437" s="85"/>
      <c r="ES437" s="85"/>
      <c r="ET437" s="85"/>
      <c r="EU437" s="85"/>
      <c r="EV437" s="85"/>
      <c r="EW437" s="85"/>
      <c r="EX437" s="85"/>
      <c r="EY437" s="85"/>
      <c r="EZ437" s="85"/>
      <c r="FA437" s="85"/>
      <c r="FB437" s="85"/>
      <c r="FC437" s="85"/>
      <c r="FD437" s="85"/>
      <c r="FE437" s="85"/>
      <c r="FF437" s="85"/>
      <c r="FG437" s="260"/>
      <c r="FH437" s="260"/>
      <c r="FI437" s="260"/>
      <c r="FJ437" s="260"/>
      <c r="FK437" s="260"/>
      <c r="FL437" s="260"/>
      <c r="FM437" s="260"/>
      <c r="FN437" s="260"/>
      <c r="FO437" s="260"/>
      <c r="FP437" s="260"/>
      <c r="FQ437" s="260"/>
      <c r="FR437" s="260"/>
      <c r="FS437" s="260"/>
      <c r="FT437" s="260"/>
      <c r="FU437" s="260"/>
      <c r="FV437" s="260"/>
      <c r="FW437" s="260"/>
      <c r="FX437" s="260"/>
      <c r="FY437" s="260"/>
      <c r="FZ437" s="260"/>
      <c r="GA437" s="260"/>
      <c r="GB437" s="260"/>
      <c r="GC437" s="260"/>
    </row>
    <row r="438" spans="1:185" x14ac:dyDescent="0.3">
      <c r="A438" s="85"/>
      <c r="B438" s="86"/>
      <c r="C438" s="86"/>
      <c r="D438" s="87"/>
      <c r="E438" s="86"/>
      <c r="F438" s="86"/>
      <c r="G438" s="257">
        <f t="shared" si="28"/>
        <v>0</v>
      </c>
      <c r="H438" s="257">
        <f t="shared" si="29"/>
        <v>0</v>
      </c>
      <c r="I438" s="257">
        <f t="shared" si="30"/>
        <v>0</v>
      </c>
      <c r="J438" s="259"/>
      <c r="K438" s="259"/>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O438" s="85"/>
      <c r="CP438" s="85"/>
      <c r="CQ438" s="85"/>
      <c r="CR438" s="85"/>
      <c r="CS438" s="85"/>
      <c r="CT438" s="85"/>
      <c r="CU438" s="85"/>
      <c r="CV438" s="85"/>
      <c r="CW438" s="85"/>
      <c r="CX438" s="85"/>
      <c r="CY438" s="85"/>
      <c r="CZ438" s="85"/>
      <c r="DA438" s="85"/>
      <c r="DB438" s="85"/>
      <c r="DC438" s="85"/>
      <c r="DD438" s="85"/>
      <c r="DE438" s="85"/>
      <c r="DF438" s="85"/>
      <c r="DG438" s="85"/>
      <c r="DH438" s="85"/>
      <c r="DI438" s="85"/>
      <c r="DJ438" s="85"/>
      <c r="DK438" s="85"/>
      <c r="DL438" s="85"/>
      <c r="DM438" s="85"/>
      <c r="DN438" s="85"/>
      <c r="DO438" s="85"/>
      <c r="DP438" s="85"/>
      <c r="DQ438" s="85"/>
      <c r="DR438" s="85"/>
      <c r="DS438" s="85"/>
      <c r="DT438" s="85"/>
      <c r="DU438" s="85"/>
      <c r="DV438" s="85"/>
      <c r="DW438" s="85"/>
      <c r="DX438" s="85"/>
      <c r="DY438" s="85"/>
      <c r="DZ438" s="85"/>
      <c r="EA438" s="85"/>
      <c r="EB438" s="85"/>
      <c r="EC438" s="85"/>
      <c r="ED438" s="85"/>
      <c r="EE438" s="85"/>
      <c r="EF438" s="85"/>
      <c r="EG438" s="85"/>
      <c r="EH438" s="85"/>
      <c r="EI438" s="85"/>
      <c r="EJ438" s="85"/>
      <c r="EK438" s="85"/>
      <c r="EL438" s="85"/>
      <c r="EM438" s="85"/>
      <c r="EN438" s="85"/>
      <c r="EO438" s="85"/>
      <c r="EP438" s="85"/>
      <c r="EQ438" s="85"/>
      <c r="ER438" s="85"/>
      <c r="ES438" s="85"/>
      <c r="ET438" s="85"/>
      <c r="EU438" s="85"/>
      <c r="EV438" s="85"/>
      <c r="EW438" s="85"/>
      <c r="EX438" s="85"/>
      <c r="EY438" s="85"/>
      <c r="EZ438" s="85"/>
      <c r="FA438" s="85"/>
      <c r="FB438" s="85"/>
      <c r="FC438" s="85"/>
      <c r="FD438" s="85"/>
      <c r="FE438" s="85"/>
      <c r="FF438" s="85"/>
      <c r="FG438" s="260"/>
      <c r="FH438" s="260"/>
      <c r="FI438" s="260"/>
      <c r="FJ438" s="260"/>
      <c r="FK438" s="260"/>
      <c r="FL438" s="260"/>
      <c r="FM438" s="260"/>
      <c r="FN438" s="260"/>
      <c r="FO438" s="260"/>
      <c r="FP438" s="260"/>
      <c r="FQ438" s="260"/>
      <c r="FR438" s="260"/>
      <c r="FS438" s="260"/>
      <c r="FT438" s="260"/>
      <c r="FU438" s="260"/>
      <c r="FV438" s="260"/>
      <c r="FW438" s="260"/>
      <c r="FX438" s="260"/>
      <c r="FY438" s="260"/>
      <c r="FZ438" s="260"/>
      <c r="GA438" s="260"/>
      <c r="GB438" s="260"/>
      <c r="GC438" s="260"/>
    </row>
    <row r="439" spans="1:185" x14ac:dyDescent="0.3">
      <c r="A439" s="85"/>
      <c r="B439" s="86"/>
      <c r="C439" s="86"/>
      <c r="D439" s="87"/>
      <c r="E439" s="86"/>
      <c r="F439" s="86"/>
      <c r="G439" s="257">
        <f t="shared" si="28"/>
        <v>0</v>
      </c>
      <c r="H439" s="257">
        <f t="shared" si="29"/>
        <v>0</v>
      </c>
      <c r="I439" s="257">
        <f t="shared" si="30"/>
        <v>0</v>
      </c>
      <c r="J439" s="259"/>
      <c r="K439" s="259"/>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O439" s="85"/>
      <c r="CP439" s="85"/>
      <c r="CQ439" s="85"/>
      <c r="CR439" s="85"/>
      <c r="CS439" s="85"/>
      <c r="CT439" s="85"/>
      <c r="CU439" s="85"/>
      <c r="CV439" s="85"/>
      <c r="CW439" s="85"/>
      <c r="CX439" s="85"/>
      <c r="CY439" s="85"/>
      <c r="CZ439" s="85"/>
      <c r="DA439" s="85"/>
      <c r="DB439" s="85"/>
      <c r="DC439" s="85"/>
      <c r="DD439" s="85"/>
      <c r="DE439" s="85"/>
      <c r="DF439" s="85"/>
      <c r="DG439" s="85"/>
      <c r="DH439" s="85"/>
      <c r="DI439" s="85"/>
      <c r="DJ439" s="85"/>
      <c r="DK439" s="85"/>
      <c r="DL439" s="85"/>
      <c r="DM439" s="85"/>
      <c r="DN439" s="85"/>
      <c r="DO439" s="85"/>
      <c r="DP439" s="85"/>
      <c r="DQ439" s="85"/>
      <c r="DR439" s="85"/>
      <c r="DS439" s="85"/>
      <c r="DT439" s="85"/>
      <c r="DU439" s="85"/>
      <c r="DV439" s="85"/>
      <c r="DW439" s="85"/>
      <c r="DX439" s="85"/>
      <c r="DY439" s="85"/>
      <c r="DZ439" s="85"/>
      <c r="EA439" s="85"/>
      <c r="EB439" s="85"/>
      <c r="EC439" s="85"/>
      <c r="ED439" s="85"/>
      <c r="EE439" s="85"/>
      <c r="EF439" s="85"/>
      <c r="EG439" s="85"/>
      <c r="EH439" s="85"/>
      <c r="EI439" s="85"/>
      <c r="EJ439" s="85"/>
      <c r="EK439" s="85"/>
      <c r="EL439" s="85"/>
      <c r="EM439" s="85"/>
      <c r="EN439" s="85"/>
      <c r="EO439" s="85"/>
      <c r="EP439" s="85"/>
      <c r="EQ439" s="85"/>
      <c r="ER439" s="85"/>
      <c r="ES439" s="85"/>
      <c r="ET439" s="85"/>
      <c r="EU439" s="85"/>
      <c r="EV439" s="85"/>
      <c r="EW439" s="85"/>
      <c r="EX439" s="85"/>
      <c r="EY439" s="85"/>
      <c r="EZ439" s="85"/>
      <c r="FA439" s="85"/>
      <c r="FB439" s="85"/>
      <c r="FC439" s="85"/>
      <c r="FD439" s="85"/>
      <c r="FE439" s="85"/>
      <c r="FF439" s="85"/>
      <c r="FG439" s="260"/>
      <c r="FH439" s="260"/>
      <c r="FI439" s="260"/>
      <c r="FJ439" s="260"/>
      <c r="FK439" s="260"/>
      <c r="FL439" s="260"/>
      <c r="FM439" s="260"/>
      <c r="FN439" s="260"/>
      <c r="FO439" s="260"/>
      <c r="FP439" s="260"/>
      <c r="FQ439" s="260"/>
      <c r="FR439" s="260"/>
      <c r="FS439" s="260"/>
      <c r="FT439" s="260"/>
      <c r="FU439" s="260"/>
      <c r="FV439" s="260"/>
      <c r="FW439" s="260"/>
      <c r="FX439" s="260"/>
      <c r="FY439" s="260"/>
      <c r="FZ439" s="260"/>
      <c r="GA439" s="260"/>
      <c r="GB439" s="260"/>
      <c r="GC439" s="260"/>
    </row>
    <row r="440" spans="1:185" x14ac:dyDescent="0.3">
      <c r="A440" s="85"/>
      <c r="B440" s="86"/>
      <c r="C440" s="86"/>
      <c r="D440" s="87"/>
      <c r="E440" s="86"/>
      <c r="F440" s="86"/>
      <c r="G440" s="257">
        <f t="shared" si="28"/>
        <v>0</v>
      </c>
      <c r="H440" s="257">
        <f t="shared" si="29"/>
        <v>0</v>
      </c>
      <c r="I440" s="257">
        <f t="shared" si="30"/>
        <v>0</v>
      </c>
      <c r="J440" s="259"/>
      <c r="K440" s="259"/>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O440" s="85"/>
      <c r="CP440" s="85"/>
      <c r="CQ440" s="85"/>
      <c r="CR440" s="85"/>
      <c r="CS440" s="85"/>
      <c r="CT440" s="85"/>
      <c r="CU440" s="85"/>
      <c r="CV440" s="85"/>
      <c r="CW440" s="85"/>
      <c r="CX440" s="85"/>
      <c r="CY440" s="85"/>
      <c r="CZ440" s="85"/>
      <c r="DA440" s="85"/>
      <c r="DB440" s="85"/>
      <c r="DC440" s="85"/>
      <c r="DD440" s="85"/>
      <c r="DE440" s="85"/>
      <c r="DF440" s="85"/>
      <c r="DG440" s="85"/>
      <c r="DH440" s="85"/>
      <c r="DI440" s="85"/>
      <c r="DJ440" s="85"/>
      <c r="DK440" s="85"/>
      <c r="DL440" s="85"/>
      <c r="DM440" s="85"/>
      <c r="DN440" s="85"/>
      <c r="DO440" s="85"/>
      <c r="DP440" s="85"/>
      <c r="DQ440" s="85"/>
      <c r="DR440" s="85"/>
      <c r="DS440" s="85"/>
      <c r="DT440" s="85"/>
      <c r="DU440" s="85"/>
      <c r="DV440" s="85"/>
      <c r="DW440" s="85"/>
      <c r="DX440" s="85"/>
      <c r="DY440" s="85"/>
      <c r="DZ440" s="85"/>
      <c r="EA440" s="85"/>
      <c r="EB440" s="85"/>
      <c r="EC440" s="85"/>
      <c r="ED440" s="85"/>
      <c r="EE440" s="85"/>
      <c r="EF440" s="85"/>
      <c r="EG440" s="85"/>
      <c r="EH440" s="85"/>
      <c r="EI440" s="85"/>
      <c r="EJ440" s="85"/>
      <c r="EK440" s="85"/>
      <c r="EL440" s="85"/>
      <c r="EM440" s="85"/>
      <c r="EN440" s="85"/>
      <c r="EO440" s="85"/>
      <c r="EP440" s="85"/>
      <c r="EQ440" s="85"/>
      <c r="ER440" s="85"/>
      <c r="ES440" s="85"/>
      <c r="ET440" s="85"/>
      <c r="EU440" s="85"/>
      <c r="EV440" s="85"/>
      <c r="EW440" s="85"/>
      <c r="EX440" s="85"/>
      <c r="EY440" s="85"/>
      <c r="EZ440" s="85"/>
      <c r="FA440" s="85"/>
      <c r="FB440" s="85"/>
      <c r="FC440" s="85"/>
      <c r="FD440" s="85"/>
      <c r="FE440" s="85"/>
      <c r="FF440" s="85"/>
      <c r="FG440" s="260"/>
      <c r="FH440" s="260"/>
      <c r="FI440" s="260"/>
      <c r="FJ440" s="260"/>
      <c r="FK440" s="260"/>
      <c r="FL440" s="260"/>
      <c r="FM440" s="260"/>
      <c r="FN440" s="260"/>
      <c r="FO440" s="260"/>
      <c r="FP440" s="260"/>
      <c r="FQ440" s="260"/>
      <c r="FR440" s="260"/>
      <c r="FS440" s="260"/>
      <c r="FT440" s="260"/>
      <c r="FU440" s="260"/>
      <c r="FV440" s="260"/>
      <c r="FW440" s="260"/>
      <c r="FX440" s="260"/>
      <c r="FY440" s="260"/>
      <c r="FZ440" s="260"/>
      <c r="GA440" s="260"/>
      <c r="GB440" s="260"/>
      <c r="GC440" s="260"/>
    </row>
    <row r="441" spans="1:185" x14ac:dyDescent="0.3">
      <c r="A441" s="85"/>
      <c r="B441" s="86"/>
      <c r="C441" s="86"/>
      <c r="D441" s="87"/>
      <c r="E441" s="86"/>
      <c r="F441" s="86"/>
      <c r="G441" s="257">
        <f t="shared" si="28"/>
        <v>0</v>
      </c>
      <c r="H441" s="257">
        <f t="shared" si="29"/>
        <v>0</v>
      </c>
      <c r="I441" s="257">
        <f t="shared" si="30"/>
        <v>0</v>
      </c>
      <c r="J441" s="259"/>
      <c r="K441" s="259"/>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O441" s="85"/>
      <c r="CP441" s="85"/>
      <c r="CQ441" s="85"/>
      <c r="CR441" s="85"/>
      <c r="CS441" s="85"/>
      <c r="CT441" s="85"/>
      <c r="CU441" s="85"/>
      <c r="CV441" s="85"/>
      <c r="CW441" s="85"/>
      <c r="CX441" s="85"/>
      <c r="CY441" s="85"/>
      <c r="CZ441" s="85"/>
      <c r="DA441" s="85"/>
      <c r="DB441" s="85"/>
      <c r="DC441" s="85"/>
      <c r="DD441" s="85"/>
      <c r="DE441" s="85"/>
      <c r="DF441" s="85"/>
      <c r="DG441" s="85"/>
      <c r="DH441" s="85"/>
      <c r="DI441" s="85"/>
      <c r="DJ441" s="85"/>
      <c r="DK441" s="85"/>
      <c r="DL441" s="85"/>
      <c r="DM441" s="85"/>
      <c r="DN441" s="85"/>
      <c r="DO441" s="85"/>
      <c r="DP441" s="85"/>
      <c r="DQ441" s="85"/>
      <c r="DR441" s="85"/>
      <c r="DS441" s="85"/>
      <c r="DT441" s="85"/>
      <c r="DU441" s="85"/>
      <c r="DV441" s="85"/>
      <c r="DW441" s="85"/>
      <c r="DX441" s="85"/>
      <c r="DY441" s="85"/>
      <c r="DZ441" s="85"/>
      <c r="EA441" s="85"/>
      <c r="EB441" s="85"/>
      <c r="EC441" s="85"/>
      <c r="ED441" s="85"/>
      <c r="EE441" s="85"/>
      <c r="EF441" s="85"/>
      <c r="EG441" s="85"/>
      <c r="EH441" s="85"/>
      <c r="EI441" s="85"/>
      <c r="EJ441" s="85"/>
      <c r="EK441" s="85"/>
      <c r="EL441" s="85"/>
      <c r="EM441" s="85"/>
      <c r="EN441" s="85"/>
      <c r="EO441" s="85"/>
      <c r="EP441" s="85"/>
      <c r="EQ441" s="85"/>
      <c r="ER441" s="85"/>
      <c r="ES441" s="85"/>
      <c r="ET441" s="85"/>
      <c r="EU441" s="85"/>
      <c r="EV441" s="85"/>
      <c r="EW441" s="85"/>
      <c r="EX441" s="85"/>
      <c r="EY441" s="85"/>
      <c r="EZ441" s="85"/>
      <c r="FA441" s="85"/>
      <c r="FB441" s="85"/>
      <c r="FC441" s="85"/>
      <c r="FD441" s="85"/>
      <c r="FE441" s="85"/>
      <c r="FF441" s="85"/>
      <c r="FG441" s="260"/>
      <c r="FH441" s="260"/>
      <c r="FI441" s="260"/>
      <c r="FJ441" s="260"/>
      <c r="FK441" s="260"/>
      <c r="FL441" s="260"/>
      <c r="FM441" s="260"/>
      <c r="FN441" s="260"/>
      <c r="FO441" s="260"/>
      <c r="FP441" s="260"/>
      <c r="FQ441" s="260"/>
      <c r="FR441" s="260"/>
      <c r="FS441" s="260"/>
      <c r="FT441" s="260"/>
      <c r="FU441" s="260"/>
      <c r="FV441" s="260"/>
      <c r="FW441" s="260"/>
      <c r="FX441" s="260"/>
      <c r="FY441" s="260"/>
      <c r="FZ441" s="260"/>
      <c r="GA441" s="260"/>
      <c r="GB441" s="260"/>
      <c r="GC441" s="260"/>
    </row>
    <row r="442" spans="1:185" x14ac:dyDescent="0.3">
      <c r="A442" s="85"/>
      <c r="B442" s="86"/>
      <c r="C442" s="86"/>
      <c r="D442" s="87"/>
      <c r="E442" s="86"/>
      <c r="F442" s="86"/>
      <c r="G442" s="257">
        <f t="shared" si="28"/>
        <v>0</v>
      </c>
      <c r="H442" s="257">
        <f t="shared" si="29"/>
        <v>0</v>
      </c>
      <c r="I442" s="257">
        <f t="shared" si="30"/>
        <v>0</v>
      </c>
      <c r="J442" s="259"/>
      <c r="K442" s="259"/>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O442" s="85"/>
      <c r="CP442" s="85"/>
      <c r="CQ442" s="85"/>
      <c r="CR442" s="85"/>
      <c r="CS442" s="85"/>
      <c r="CT442" s="85"/>
      <c r="CU442" s="85"/>
      <c r="CV442" s="85"/>
      <c r="CW442" s="85"/>
      <c r="CX442" s="85"/>
      <c r="CY442" s="85"/>
      <c r="CZ442" s="85"/>
      <c r="DA442" s="85"/>
      <c r="DB442" s="85"/>
      <c r="DC442" s="85"/>
      <c r="DD442" s="85"/>
      <c r="DE442" s="85"/>
      <c r="DF442" s="85"/>
      <c r="DG442" s="85"/>
      <c r="DH442" s="85"/>
      <c r="DI442" s="85"/>
      <c r="DJ442" s="85"/>
      <c r="DK442" s="85"/>
      <c r="DL442" s="85"/>
      <c r="DM442" s="85"/>
      <c r="DN442" s="85"/>
      <c r="DO442" s="85"/>
      <c r="DP442" s="85"/>
      <c r="DQ442" s="85"/>
      <c r="DR442" s="85"/>
      <c r="DS442" s="85"/>
      <c r="DT442" s="85"/>
      <c r="DU442" s="85"/>
      <c r="DV442" s="85"/>
      <c r="DW442" s="85"/>
      <c r="DX442" s="85"/>
      <c r="DY442" s="85"/>
      <c r="DZ442" s="85"/>
      <c r="EA442" s="85"/>
      <c r="EB442" s="85"/>
      <c r="EC442" s="85"/>
      <c r="ED442" s="85"/>
      <c r="EE442" s="85"/>
      <c r="EF442" s="85"/>
      <c r="EG442" s="85"/>
      <c r="EH442" s="85"/>
      <c r="EI442" s="85"/>
      <c r="EJ442" s="85"/>
      <c r="EK442" s="85"/>
      <c r="EL442" s="85"/>
      <c r="EM442" s="85"/>
      <c r="EN442" s="85"/>
      <c r="EO442" s="85"/>
      <c r="EP442" s="85"/>
      <c r="EQ442" s="85"/>
      <c r="ER442" s="85"/>
      <c r="ES442" s="85"/>
      <c r="ET442" s="85"/>
      <c r="EU442" s="85"/>
      <c r="EV442" s="85"/>
      <c r="EW442" s="85"/>
      <c r="EX442" s="85"/>
      <c r="EY442" s="85"/>
      <c r="EZ442" s="85"/>
      <c r="FA442" s="85"/>
      <c r="FB442" s="85"/>
      <c r="FC442" s="85"/>
      <c r="FD442" s="85"/>
      <c r="FE442" s="85"/>
      <c r="FF442" s="85"/>
      <c r="FG442" s="260"/>
      <c r="FH442" s="260"/>
      <c r="FI442" s="260"/>
      <c r="FJ442" s="260"/>
      <c r="FK442" s="260"/>
      <c r="FL442" s="260"/>
      <c r="FM442" s="260"/>
      <c r="FN442" s="260"/>
      <c r="FO442" s="260"/>
      <c r="FP442" s="260"/>
      <c r="FQ442" s="260"/>
      <c r="FR442" s="260"/>
      <c r="FS442" s="260"/>
      <c r="FT442" s="260"/>
      <c r="FU442" s="260"/>
      <c r="FV442" s="260"/>
      <c r="FW442" s="260"/>
      <c r="FX442" s="260"/>
      <c r="FY442" s="260"/>
      <c r="FZ442" s="260"/>
      <c r="GA442" s="260"/>
      <c r="GB442" s="260"/>
      <c r="GC442" s="260"/>
    </row>
    <row r="443" spans="1:185" x14ac:dyDescent="0.3">
      <c r="A443" s="85"/>
      <c r="B443" s="86"/>
      <c r="C443" s="86"/>
      <c r="D443" s="87"/>
      <c r="E443" s="86"/>
      <c r="F443" s="86"/>
      <c r="G443" s="257">
        <f t="shared" si="28"/>
        <v>0</v>
      </c>
      <c r="H443" s="257">
        <f t="shared" si="29"/>
        <v>0</v>
      </c>
      <c r="I443" s="257">
        <f t="shared" si="30"/>
        <v>0</v>
      </c>
      <c r="J443" s="259"/>
      <c r="K443" s="259"/>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O443" s="85"/>
      <c r="CP443" s="85"/>
      <c r="CQ443" s="85"/>
      <c r="CR443" s="85"/>
      <c r="CS443" s="85"/>
      <c r="CT443" s="85"/>
      <c r="CU443" s="85"/>
      <c r="CV443" s="85"/>
      <c r="CW443" s="85"/>
      <c r="CX443" s="85"/>
      <c r="CY443" s="85"/>
      <c r="CZ443" s="85"/>
      <c r="DA443" s="85"/>
      <c r="DB443" s="85"/>
      <c r="DC443" s="85"/>
      <c r="DD443" s="85"/>
      <c r="DE443" s="85"/>
      <c r="DF443" s="85"/>
      <c r="DG443" s="85"/>
      <c r="DH443" s="85"/>
      <c r="DI443" s="85"/>
      <c r="DJ443" s="85"/>
      <c r="DK443" s="85"/>
      <c r="DL443" s="85"/>
      <c r="DM443" s="85"/>
      <c r="DN443" s="85"/>
      <c r="DO443" s="85"/>
      <c r="DP443" s="85"/>
      <c r="DQ443" s="85"/>
      <c r="DR443" s="85"/>
      <c r="DS443" s="85"/>
      <c r="DT443" s="85"/>
      <c r="DU443" s="85"/>
      <c r="DV443" s="85"/>
      <c r="DW443" s="85"/>
      <c r="DX443" s="85"/>
      <c r="DY443" s="85"/>
      <c r="DZ443" s="85"/>
      <c r="EA443" s="85"/>
      <c r="EB443" s="85"/>
      <c r="EC443" s="85"/>
      <c r="ED443" s="85"/>
      <c r="EE443" s="85"/>
      <c r="EF443" s="85"/>
      <c r="EG443" s="85"/>
      <c r="EH443" s="85"/>
      <c r="EI443" s="85"/>
      <c r="EJ443" s="85"/>
      <c r="EK443" s="85"/>
      <c r="EL443" s="85"/>
      <c r="EM443" s="85"/>
      <c r="EN443" s="85"/>
      <c r="EO443" s="85"/>
      <c r="EP443" s="85"/>
      <c r="EQ443" s="85"/>
      <c r="ER443" s="85"/>
      <c r="ES443" s="85"/>
      <c r="ET443" s="85"/>
      <c r="EU443" s="85"/>
      <c r="EV443" s="85"/>
      <c r="EW443" s="85"/>
      <c r="EX443" s="85"/>
      <c r="EY443" s="85"/>
      <c r="EZ443" s="85"/>
      <c r="FA443" s="85"/>
      <c r="FB443" s="85"/>
      <c r="FC443" s="85"/>
      <c r="FD443" s="85"/>
      <c r="FE443" s="85"/>
      <c r="FF443" s="85"/>
      <c r="FG443" s="260"/>
      <c r="FH443" s="260"/>
      <c r="FI443" s="260"/>
      <c r="FJ443" s="260"/>
      <c r="FK443" s="260"/>
      <c r="FL443" s="260"/>
      <c r="FM443" s="260"/>
      <c r="FN443" s="260"/>
      <c r="FO443" s="260"/>
      <c r="FP443" s="260"/>
      <c r="FQ443" s="260"/>
      <c r="FR443" s="260"/>
      <c r="FS443" s="260"/>
      <c r="FT443" s="260"/>
      <c r="FU443" s="260"/>
      <c r="FV443" s="260"/>
      <c r="FW443" s="260"/>
      <c r="FX443" s="260"/>
      <c r="FY443" s="260"/>
      <c r="FZ443" s="260"/>
      <c r="GA443" s="260"/>
      <c r="GB443" s="260"/>
      <c r="GC443" s="260"/>
    </row>
    <row r="444" spans="1:185" x14ac:dyDescent="0.3">
      <c r="A444" s="85"/>
      <c r="B444" s="86"/>
      <c r="C444" s="86"/>
      <c r="D444" s="87"/>
      <c r="E444" s="86"/>
      <c r="F444" s="86"/>
      <c r="G444" s="257">
        <f t="shared" si="28"/>
        <v>0</v>
      </c>
      <c r="H444" s="257">
        <f t="shared" si="29"/>
        <v>0</v>
      </c>
      <c r="I444" s="257">
        <f t="shared" si="30"/>
        <v>0</v>
      </c>
      <c r="J444" s="259"/>
      <c r="K444" s="259"/>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5"/>
      <c r="CU444" s="85"/>
      <c r="CV444" s="85"/>
      <c r="CW444" s="85"/>
      <c r="CX444" s="85"/>
      <c r="CY444" s="85"/>
      <c r="CZ444" s="85"/>
      <c r="DA444" s="85"/>
      <c r="DB444" s="85"/>
      <c r="DC444" s="85"/>
      <c r="DD444" s="85"/>
      <c r="DE444" s="85"/>
      <c r="DF444" s="85"/>
      <c r="DG444" s="85"/>
      <c r="DH444" s="85"/>
      <c r="DI444" s="85"/>
      <c r="DJ444" s="85"/>
      <c r="DK444" s="85"/>
      <c r="DL444" s="85"/>
      <c r="DM444" s="85"/>
      <c r="DN444" s="85"/>
      <c r="DO444" s="85"/>
      <c r="DP444" s="85"/>
      <c r="DQ444" s="85"/>
      <c r="DR444" s="85"/>
      <c r="DS444" s="85"/>
      <c r="DT444" s="85"/>
      <c r="DU444" s="85"/>
      <c r="DV444" s="85"/>
      <c r="DW444" s="85"/>
      <c r="DX444" s="85"/>
      <c r="DY444" s="85"/>
      <c r="DZ444" s="85"/>
      <c r="EA444" s="85"/>
      <c r="EB444" s="85"/>
      <c r="EC444" s="85"/>
      <c r="ED444" s="85"/>
      <c r="EE444" s="85"/>
      <c r="EF444" s="85"/>
      <c r="EG444" s="85"/>
      <c r="EH444" s="85"/>
      <c r="EI444" s="85"/>
      <c r="EJ444" s="85"/>
      <c r="EK444" s="85"/>
      <c r="EL444" s="85"/>
      <c r="EM444" s="85"/>
      <c r="EN444" s="85"/>
      <c r="EO444" s="85"/>
      <c r="EP444" s="85"/>
      <c r="EQ444" s="85"/>
      <c r="ER444" s="85"/>
      <c r="ES444" s="85"/>
      <c r="ET444" s="85"/>
      <c r="EU444" s="85"/>
      <c r="EV444" s="85"/>
      <c r="EW444" s="85"/>
      <c r="EX444" s="85"/>
      <c r="EY444" s="85"/>
      <c r="EZ444" s="85"/>
      <c r="FA444" s="85"/>
      <c r="FB444" s="85"/>
      <c r="FC444" s="85"/>
      <c r="FD444" s="85"/>
      <c r="FE444" s="85"/>
      <c r="FF444" s="85"/>
      <c r="FG444" s="260"/>
      <c r="FH444" s="260"/>
      <c r="FI444" s="260"/>
      <c r="FJ444" s="260"/>
      <c r="FK444" s="260"/>
      <c r="FL444" s="260"/>
      <c r="FM444" s="260"/>
      <c r="FN444" s="260"/>
      <c r="FO444" s="260"/>
      <c r="FP444" s="260"/>
      <c r="FQ444" s="260"/>
      <c r="FR444" s="260"/>
      <c r="FS444" s="260"/>
      <c r="FT444" s="260"/>
      <c r="FU444" s="260"/>
      <c r="FV444" s="260"/>
      <c r="FW444" s="260"/>
      <c r="FX444" s="260"/>
      <c r="FY444" s="260"/>
      <c r="FZ444" s="260"/>
      <c r="GA444" s="260"/>
      <c r="GB444" s="260"/>
      <c r="GC444" s="260"/>
    </row>
    <row r="445" spans="1:185" x14ac:dyDescent="0.3">
      <c r="A445" s="85"/>
      <c r="B445" s="86"/>
      <c r="C445" s="86"/>
      <c r="D445" s="87"/>
      <c r="E445" s="86"/>
      <c r="F445" s="86"/>
      <c r="G445" s="257">
        <f t="shared" si="28"/>
        <v>0</v>
      </c>
      <c r="H445" s="257">
        <f t="shared" si="29"/>
        <v>0</v>
      </c>
      <c r="I445" s="257">
        <f t="shared" si="30"/>
        <v>0</v>
      </c>
      <c r="J445" s="259"/>
      <c r="K445" s="259"/>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O445" s="85"/>
      <c r="CP445" s="85"/>
      <c r="CQ445" s="85"/>
      <c r="CR445" s="85"/>
      <c r="CS445" s="85"/>
      <c r="CT445" s="85"/>
      <c r="CU445" s="85"/>
      <c r="CV445" s="85"/>
      <c r="CW445" s="85"/>
      <c r="CX445" s="85"/>
      <c r="CY445" s="85"/>
      <c r="CZ445" s="85"/>
      <c r="DA445" s="85"/>
      <c r="DB445" s="85"/>
      <c r="DC445" s="85"/>
      <c r="DD445" s="85"/>
      <c r="DE445" s="85"/>
      <c r="DF445" s="85"/>
      <c r="DG445" s="85"/>
      <c r="DH445" s="85"/>
      <c r="DI445" s="85"/>
      <c r="DJ445" s="85"/>
      <c r="DK445" s="85"/>
      <c r="DL445" s="85"/>
      <c r="DM445" s="85"/>
      <c r="DN445" s="85"/>
      <c r="DO445" s="85"/>
      <c r="DP445" s="85"/>
      <c r="DQ445" s="85"/>
      <c r="DR445" s="85"/>
      <c r="DS445" s="85"/>
      <c r="DT445" s="85"/>
      <c r="DU445" s="85"/>
      <c r="DV445" s="85"/>
      <c r="DW445" s="85"/>
      <c r="DX445" s="85"/>
      <c r="DY445" s="85"/>
      <c r="DZ445" s="85"/>
      <c r="EA445" s="85"/>
      <c r="EB445" s="85"/>
      <c r="EC445" s="85"/>
      <c r="ED445" s="85"/>
      <c r="EE445" s="85"/>
      <c r="EF445" s="85"/>
      <c r="EG445" s="85"/>
      <c r="EH445" s="85"/>
      <c r="EI445" s="85"/>
      <c r="EJ445" s="85"/>
      <c r="EK445" s="85"/>
      <c r="EL445" s="85"/>
      <c r="EM445" s="85"/>
      <c r="EN445" s="85"/>
      <c r="EO445" s="85"/>
      <c r="EP445" s="85"/>
      <c r="EQ445" s="85"/>
      <c r="ER445" s="85"/>
      <c r="ES445" s="85"/>
      <c r="ET445" s="85"/>
      <c r="EU445" s="85"/>
      <c r="EV445" s="85"/>
      <c r="EW445" s="85"/>
      <c r="EX445" s="85"/>
      <c r="EY445" s="85"/>
      <c r="EZ445" s="85"/>
      <c r="FA445" s="85"/>
      <c r="FB445" s="85"/>
      <c r="FC445" s="85"/>
      <c r="FD445" s="85"/>
      <c r="FE445" s="85"/>
      <c r="FF445" s="85"/>
      <c r="FG445" s="260"/>
      <c r="FH445" s="260"/>
      <c r="FI445" s="260"/>
      <c r="FJ445" s="260"/>
      <c r="FK445" s="260"/>
      <c r="FL445" s="260"/>
      <c r="FM445" s="260"/>
      <c r="FN445" s="260"/>
      <c r="FO445" s="260"/>
      <c r="FP445" s="260"/>
      <c r="FQ445" s="260"/>
      <c r="FR445" s="260"/>
      <c r="FS445" s="260"/>
      <c r="FT445" s="260"/>
      <c r="FU445" s="260"/>
      <c r="FV445" s="260"/>
      <c r="FW445" s="260"/>
      <c r="FX445" s="260"/>
      <c r="FY445" s="260"/>
      <c r="FZ445" s="260"/>
      <c r="GA445" s="260"/>
      <c r="GB445" s="260"/>
      <c r="GC445" s="260"/>
    </row>
    <row r="446" spans="1:185" x14ac:dyDescent="0.3">
      <c r="A446" s="85"/>
      <c r="B446" s="86"/>
      <c r="C446" s="86"/>
      <c r="D446" s="87"/>
      <c r="E446" s="86"/>
      <c r="F446" s="86"/>
      <c r="G446" s="257">
        <f t="shared" si="28"/>
        <v>0</v>
      </c>
      <c r="H446" s="257">
        <f t="shared" si="29"/>
        <v>0</v>
      </c>
      <c r="I446" s="257">
        <f t="shared" si="30"/>
        <v>0</v>
      </c>
      <c r="J446" s="259"/>
      <c r="K446" s="259"/>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O446" s="85"/>
      <c r="CP446" s="85"/>
      <c r="CQ446" s="85"/>
      <c r="CR446" s="85"/>
      <c r="CS446" s="85"/>
      <c r="CT446" s="85"/>
      <c r="CU446" s="85"/>
      <c r="CV446" s="85"/>
      <c r="CW446" s="85"/>
      <c r="CX446" s="85"/>
      <c r="CY446" s="85"/>
      <c r="CZ446" s="85"/>
      <c r="DA446" s="85"/>
      <c r="DB446" s="85"/>
      <c r="DC446" s="85"/>
      <c r="DD446" s="85"/>
      <c r="DE446" s="85"/>
      <c r="DF446" s="85"/>
      <c r="DG446" s="85"/>
      <c r="DH446" s="85"/>
      <c r="DI446" s="85"/>
      <c r="DJ446" s="85"/>
      <c r="DK446" s="85"/>
      <c r="DL446" s="85"/>
      <c r="DM446" s="85"/>
      <c r="DN446" s="85"/>
      <c r="DO446" s="85"/>
      <c r="DP446" s="85"/>
      <c r="DQ446" s="85"/>
      <c r="DR446" s="85"/>
      <c r="DS446" s="85"/>
      <c r="DT446" s="85"/>
      <c r="DU446" s="85"/>
      <c r="DV446" s="85"/>
      <c r="DW446" s="85"/>
      <c r="DX446" s="85"/>
      <c r="DY446" s="85"/>
      <c r="DZ446" s="85"/>
      <c r="EA446" s="85"/>
      <c r="EB446" s="85"/>
      <c r="EC446" s="85"/>
      <c r="ED446" s="85"/>
      <c r="EE446" s="85"/>
      <c r="EF446" s="85"/>
      <c r="EG446" s="85"/>
      <c r="EH446" s="85"/>
      <c r="EI446" s="85"/>
      <c r="EJ446" s="85"/>
      <c r="EK446" s="85"/>
      <c r="EL446" s="85"/>
      <c r="EM446" s="85"/>
      <c r="EN446" s="85"/>
      <c r="EO446" s="85"/>
      <c r="EP446" s="85"/>
      <c r="EQ446" s="85"/>
      <c r="ER446" s="85"/>
      <c r="ES446" s="85"/>
      <c r="ET446" s="85"/>
      <c r="EU446" s="85"/>
      <c r="EV446" s="85"/>
      <c r="EW446" s="85"/>
      <c r="EX446" s="85"/>
      <c r="EY446" s="85"/>
      <c r="EZ446" s="85"/>
      <c r="FA446" s="85"/>
      <c r="FB446" s="85"/>
      <c r="FC446" s="85"/>
      <c r="FD446" s="85"/>
      <c r="FE446" s="85"/>
      <c r="FF446" s="85"/>
      <c r="FG446" s="260"/>
      <c r="FH446" s="260"/>
      <c r="FI446" s="260"/>
      <c r="FJ446" s="260"/>
      <c r="FK446" s="260"/>
      <c r="FL446" s="260"/>
      <c r="FM446" s="260"/>
      <c r="FN446" s="260"/>
      <c r="FO446" s="260"/>
      <c r="FP446" s="260"/>
      <c r="FQ446" s="260"/>
      <c r="FR446" s="260"/>
      <c r="FS446" s="260"/>
      <c r="FT446" s="260"/>
      <c r="FU446" s="260"/>
      <c r="FV446" s="260"/>
      <c r="FW446" s="260"/>
      <c r="FX446" s="260"/>
      <c r="FY446" s="260"/>
      <c r="FZ446" s="260"/>
      <c r="GA446" s="260"/>
      <c r="GB446" s="260"/>
      <c r="GC446" s="260"/>
    </row>
    <row r="447" spans="1:185" x14ac:dyDescent="0.3">
      <c r="A447" s="85"/>
      <c r="B447" s="86"/>
      <c r="C447" s="86"/>
      <c r="D447" s="87"/>
      <c r="E447" s="86"/>
      <c r="F447" s="86"/>
      <c r="G447" s="257">
        <f t="shared" si="28"/>
        <v>0</v>
      </c>
      <c r="H447" s="257">
        <f t="shared" si="29"/>
        <v>0</v>
      </c>
      <c r="I447" s="257">
        <f t="shared" si="30"/>
        <v>0</v>
      </c>
      <c r="J447" s="259"/>
      <c r="K447" s="259"/>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O447" s="85"/>
      <c r="CP447" s="85"/>
      <c r="CQ447" s="85"/>
      <c r="CR447" s="85"/>
      <c r="CS447" s="85"/>
      <c r="CT447" s="85"/>
      <c r="CU447" s="85"/>
      <c r="CV447" s="85"/>
      <c r="CW447" s="85"/>
      <c r="CX447" s="85"/>
      <c r="CY447" s="85"/>
      <c r="CZ447" s="85"/>
      <c r="DA447" s="85"/>
      <c r="DB447" s="85"/>
      <c r="DC447" s="85"/>
      <c r="DD447" s="85"/>
      <c r="DE447" s="85"/>
      <c r="DF447" s="85"/>
      <c r="DG447" s="85"/>
      <c r="DH447" s="85"/>
      <c r="DI447" s="85"/>
      <c r="DJ447" s="85"/>
      <c r="DK447" s="85"/>
      <c r="DL447" s="85"/>
      <c r="DM447" s="85"/>
      <c r="DN447" s="85"/>
      <c r="DO447" s="85"/>
      <c r="DP447" s="85"/>
      <c r="DQ447" s="85"/>
      <c r="DR447" s="85"/>
      <c r="DS447" s="85"/>
      <c r="DT447" s="85"/>
      <c r="DU447" s="85"/>
      <c r="DV447" s="85"/>
      <c r="DW447" s="85"/>
      <c r="DX447" s="85"/>
      <c r="DY447" s="85"/>
      <c r="DZ447" s="85"/>
      <c r="EA447" s="85"/>
      <c r="EB447" s="85"/>
      <c r="EC447" s="85"/>
      <c r="ED447" s="85"/>
      <c r="EE447" s="85"/>
      <c r="EF447" s="85"/>
      <c r="EG447" s="85"/>
      <c r="EH447" s="85"/>
      <c r="EI447" s="85"/>
      <c r="EJ447" s="85"/>
      <c r="EK447" s="85"/>
      <c r="EL447" s="85"/>
      <c r="EM447" s="85"/>
      <c r="EN447" s="85"/>
      <c r="EO447" s="85"/>
      <c r="EP447" s="85"/>
      <c r="EQ447" s="85"/>
      <c r="ER447" s="85"/>
      <c r="ES447" s="85"/>
      <c r="ET447" s="85"/>
      <c r="EU447" s="85"/>
      <c r="EV447" s="85"/>
      <c r="EW447" s="85"/>
      <c r="EX447" s="85"/>
      <c r="EY447" s="85"/>
      <c r="EZ447" s="85"/>
      <c r="FA447" s="85"/>
      <c r="FB447" s="85"/>
      <c r="FC447" s="85"/>
      <c r="FD447" s="85"/>
      <c r="FE447" s="85"/>
      <c r="FF447" s="85"/>
      <c r="FG447" s="260"/>
      <c r="FH447" s="260"/>
      <c r="FI447" s="260"/>
      <c r="FJ447" s="260"/>
      <c r="FK447" s="260"/>
      <c r="FL447" s="260"/>
      <c r="FM447" s="260"/>
      <c r="FN447" s="260"/>
      <c r="FO447" s="260"/>
      <c r="FP447" s="260"/>
      <c r="FQ447" s="260"/>
      <c r="FR447" s="260"/>
      <c r="FS447" s="260"/>
      <c r="FT447" s="260"/>
      <c r="FU447" s="260"/>
      <c r="FV447" s="260"/>
      <c r="FW447" s="260"/>
      <c r="FX447" s="260"/>
      <c r="FY447" s="260"/>
      <c r="FZ447" s="260"/>
      <c r="GA447" s="260"/>
      <c r="GB447" s="260"/>
      <c r="GC447" s="260"/>
    </row>
    <row r="448" spans="1:185" x14ac:dyDescent="0.3">
      <c r="A448" s="85"/>
      <c r="B448" s="86"/>
      <c r="C448" s="86"/>
      <c r="D448" s="87"/>
      <c r="E448" s="86"/>
      <c r="F448" s="86"/>
      <c r="G448" s="257">
        <f t="shared" si="28"/>
        <v>0</v>
      </c>
      <c r="H448" s="257">
        <f t="shared" si="29"/>
        <v>0</v>
      </c>
      <c r="I448" s="257">
        <f t="shared" si="30"/>
        <v>0</v>
      </c>
      <c r="J448" s="259"/>
      <c r="K448" s="259"/>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O448" s="85"/>
      <c r="CP448" s="85"/>
      <c r="CQ448" s="85"/>
      <c r="CR448" s="85"/>
      <c r="CS448" s="85"/>
      <c r="CT448" s="85"/>
      <c r="CU448" s="85"/>
      <c r="CV448" s="85"/>
      <c r="CW448" s="85"/>
      <c r="CX448" s="85"/>
      <c r="CY448" s="85"/>
      <c r="CZ448" s="85"/>
      <c r="DA448" s="85"/>
      <c r="DB448" s="85"/>
      <c r="DC448" s="85"/>
      <c r="DD448" s="85"/>
      <c r="DE448" s="85"/>
      <c r="DF448" s="85"/>
      <c r="DG448" s="85"/>
      <c r="DH448" s="85"/>
      <c r="DI448" s="85"/>
      <c r="DJ448" s="85"/>
      <c r="DK448" s="85"/>
      <c r="DL448" s="85"/>
      <c r="DM448" s="85"/>
      <c r="DN448" s="85"/>
      <c r="DO448" s="85"/>
      <c r="DP448" s="85"/>
      <c r="DQ448" s="85"/>
      <c r="DR448" s="85"/>
      <c r="DS448" s="85"/>
      <c r="DT448" s="85"/>
      <c r="DU448" s="85"/>
      <c r="DV448" s="85"/>
      <c r="DW448" s="85"/>
      <c r="DX448" s="85"/>
      <c r="DY448" s="85"/>
      <c r="DZ448" s="85"/>
      <c r="EA448" s="85"/>
      <c r="EB448" s="85"/>
      <c r="EC448" s="85"/>
      <c r="ED448" s="85"/>
      <c r="EE448" s="85"/>
      <c r="EF448" s="85"/>
      <c r="EG448" s="85"/>
      <c r="EH448" s="85"/>
      <c r="EI448" s="85"/>
      <c r="EJ448" s="85"/>
      <c r="EK448" s="85"/>
      <c r="EL448" s="85"/>
      <c r="EM448" s="85"/>
      <c r="EN448" s="85"/>
      <c r="EO448" s="85"/>
      <c r="EP448" s="85"/>
      <c r="EQ448" s="85"/>
      <c r="ER448" s="85"/>
      <c r="ES448" s="85"/>
      <c r="ET448" s="85"/>
      <c r="EU448" s="85"/>
      <c r="EV448" s="85"/>
      <c r="EW448" s="85"/>
      <c r="EX448" s="85"/>
      <c r="EY448" s="85"/>
      <c r="EZ448" s="85"/>
      <c r="FA448" s="85"/>
      <c r="FB448" s="85"/>
      <c r="FC448" s="85"/>
      <c r="FD448" s="85"/>
      <c r="FE448" s="85"/>
      <c r="FF448" s="85"/>
      <c r="FG448" s="260"/>
      <c r="FH448" s="260"/>
      <c r="FI448" s="260"/>
      <c r="FJ448" s="260"/>
      <c r="FK448" s="260"/>
      <c r="FL448" s="260"/>
      <c r="FM448" s="260"/>
      <c r="FN448" s="260"/>
      <c r="FO448" s="260"/>
      <c r="FP448" s="260"/>
      <c r="FQ448" s="260"/>
      <c r="FR448" s="260"/>
      <c r="FS448" s="260"/>
      <c r="FT448" s="260"/>
      <c r="FU448" s="260"/>
      <c r="FV448" s="260"/>
      <c r="FW448" s="260"/>
      <c r="FX448" s="260"/>
      <c r="FY448" s="260"/>
      <c r="FZ448" s="260"/>
      <c r="GA448" s="260"/>
      <c r="GB448" s="260"/>
      <c r="GC448" s="260"/>
    </row>
    <row r="449" spans="1:185" x14ac:dyDescent="0.3">
      <c r="A449" s="85"/>
      <c r="B449" s="86"/>
      <c r="C449" s="86"/>
      <c r="D449" s="87"/>
      <c r="E449" s="86"/>
      <c r="F449" s="86"/>
      <c r="G449" s="257">
        <f t="shared" si="28"/>
        <v>0</v>
      </c>
      <c r="H449" s="257">
        <f t="shared" si="29"/>
        <v>0</v>
      </c>
      <c r="I449" s="257">
        <f t="shared" si="30"/>
        <v>0</v>
      </c>
      <c r="J449" s="259"/>
      <c r="K449" s="259"/>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O449" s="85"/>
      <c r="CP449" s="85"/>
      <c r="CQ449" s="85"/>
      <c r="CR449" s="85"/>
      <c r="CS449" s="85"/>
      <c r="CT449" s="85"/>
      <c r="CU449" s="85"/>
      <c r="CV449" s="85"/>
      <c r="CW449" s="85"/>
      <c r="CX449" s="85"/>
      <c r="CY449" s="85"/>
      <c r="CZ449" s="85"/>
      <c r="DA449" s="85"/>
      <c r="DB449" s="85"/>
      <c r="DC449" s="85"/>
      <c r="DD449" s="85"/>
      <c r="DE449" s="85"/>
      <c r="DF449" s="85"/>
      <c r="DG449" s="85"/>
      <c r="DH449" s="85"/>
      <c r="DI449" s="85"/>
      <c r="DJ449" s="85"/>
      <c r="DK449" s="85"/>
      <c r="DL449" s="85"/>
      <c r="DM449" s="85"/>
      <c r="DN449" s="85"/>
      <c r="DO449" s="85"/>
      <c r="DP449" s="85"/>
      <c r="DQ449" s="85"/>
      <c r="DR449" s="85"/>
      <c r="DS449" s="85"/>
      <c r="DT449" s="85"/>
      <c r="DU449" s="85"/>
      <c r="DV449" s="85"/>
      <c r="DW449" s="85"/>
      <c r="DX449" s="85"/>
      <c r="DY449" s="85"/>
      <c r="DZ449" s="85"/>
      <c r="EA449" s="85"/>
      <c r="EB449" s="85"/>
      <c r="EC449" s="85"/>
      <c r="ED449" s="85"/>
      <c r="EE449" s="85"/>
      <c r="EF449" s="85"/>
      <c r="EG449" s="85"/>
      <c r="EH449" s="85"/>
      <c r="EI449" s="85"/>
      <c r="EJ449" s="85"/>
      <c r="EK449" s="85"/>
      <c r="EL449" s="85"/>
      <c r="EM449" s="85"/>
      <c r="EN449" s="85"/>
      <c r="EO449" s="85"/>
      <c r="EP449" s="85"/>
      <c r="EQ449" s="85"/>
      <c r="ER449" s="85"/>
      <c r="ES449" s="85"/>
      <c r="ET449" s="85"/>
      <c r="EU449" s="85"/>
      <c r="EV449" s="85"/>
      <c r="EW449" s="85"/>
      <c r="EX449" s="85"/>
      <c r="EY449" s="85"/>
      <c r="EZ449" s="85"/>
      <c r="FA449" s="85"/>
      <c r="FB449" s="85"/>
      <c r="FC449" s="85"/>
      <c r="FD449" s="85"/>
      <c r="FE449" s="85"/>
      <c r="FF449" s="85"/>
      <c r="FG449" s="260"/>
      <c r="FH449" s="260"/>
      <c r="FI449" s="260"/>
      <c r="FJ449" s="260"/>
      <c r="FK449" s="260"/>
      <c r="FL449" s="260"/>
      <c r="FM449" s="260"/>
      <c r="FN449" s="260"/>
      <c r="FO449" s="260"/>
      <c r="FP449" s="260"/>
      <c r="FQ449" s="260"/>
      <c r="FR449" s="260"/>
      <c r="FS449" s="260"/>
      <c r="FT449" s="260"/>
      <c r="FU449" s="260"/>
      <c r="FV449" s="260"/>
      <c r="FW449" s="260"/>
      <c r="FX449" s="260"/>
      <c r="FY449" s="260"/>
      <c r="FZ449" s="260"/>
      <c r="GA449" s="260"/>
      <c r="GB449" s="260"/>
      <c r="GC449" s="260"/>
    </row>
    <row r="450" spans="1:185" x14ac:dyDescent="0.3">
      <c r="A450" s="85"/>
      <c r="B450" s="86"/>
      <c r="C450" s="86"/>
      <c r="D450" s="87"/>
      <c r="E450" s="86"/>
      <c r="F450" s="86"/>
      <c r="G450" s="257">
        <f t="shared" si="28"/>
        <v>0</v>
      </c>
      <c r="H450" s="257">
        <f t="shared" si="29"/>
        <v>0</v>
      </c>
      <c r="I450" s="257">
        <f t="shared" si="30"/>
        <v>0</v>
      </c>
      <c r="J450" s="259"/>
      <c r="K450" s="259"/>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O450" s="85"/>
      <c r="CP450" s="85"/>
      <c r="CQ450" s="85"/>
      <c r="CR450" s="85"/>
      <c r="CS450" s="85"/>
      <c r="CT450" s="85"/>
      <c r="CU450" s="85"/>
      <c r="CV450" s="85"/>
      <c r="CW450" s="85"/>
      <c r="CX450" s="85"/>
      <c r="CY450" s="85"/>
      <c r="CZ450" s="85"/>
      <c r="DA450" s="85"/>
      <c r="DB450" s="85"/>
      <c r="DC450" s="85"/>
      <c r="DD450" s="85"/>
      <c r="DE450" s="85"/>
      <c r="DF450" s="85"/>
      <c r="DG450" s="85"/>
      <c r="DH450" s="85"/>
      <c r="DI450" s="85"/>
      <c r="DJ450" s="85"/>
      <c r="DK450" s="85"/>
      <c r="DL450" s="85"/>
      <c r="DM450" s="85"/>
      <c r="DN450" s="85"/>
      <c r="DO450" s="85"/>
      <c r="DP450" s="85"/>
      <c r="DQ450" s="85"/>
      <c r="DR450" s="85"/>
      <c r="DS450" s="85"/>
      <c r="DT450" s="85"/>
      <c r="DU450" s="85"/>
      <c r="DV450" s="85"/>
      <c r="DW450" s="85"/>
      <c r="DX450" s="85"/>
      <c r="DY450" s="85"/>
      <c r="DZ450" s="85"/>
      <c r="EA450" s="85"/>
      <c r="EB450" s="85"/>
      <c r="EC450" s="85"/>
      <c r="ED450" s="85"/>
      <c r="EE450" s="85"/>
      <c r="EF450" s="85"/>
      <c r="EG450" s="85"/>
      <c r="EH450" s="85"/>
      <c r="EI450" s="85"/>
      <c r="EJ450" s="85"/>
      <c r="EK450" s="85"/>
      <c r="EL450" s="85"/>
      <c r="EM450" s="85"/>
      <c r="EN450" s="85"/>
      <c r="EO450" s="85"/>
      <c r="EP450" s="85"/>
      <c r="EQ450" s="85"/>
      <c r="ER450" s="85"/>
      <c r="ES450" s="85"/>
      <c r="ET450" s="85"/>
      <c r="EU450" s="85"/>
      <c r="EV450" s="85"/>
      <c r="EW450" s="85"/>
      <c r="EX450" s="85"/>
      <c r="EY450" s="85"/>
      <c r="EZ450" s="85"/>
      <c r="FA450" s="85"/>
      <c r="FB450" s="85"/>
      <c r="FC450" s="85"/>
      <c r="FD450" s="85"/>
      <c r="FE450" s="85"/>
      <c r="FF450" s="85"/>
      <c r="FG450" s="260"/>
      <c r="FH450" s="260"/>
      <c r="FI450" s="260"/>
      <c r="FJ450" s="260"/>
      <c r="FK450" s="260"/>
      <c r="FL450" s="260"/>
      <c r="FM450" s="260"/>
      <c r="FN450" s="260"/>
      <c r="FO450" s="260"/>
      <c r="FP450" s="260"/>
      <c r="FQ450" s="260"/>
      <c r="FR450" s="260"/>
      <c r="FS450" s="260"/>
      <c r="FT450" s="260"/>
      <c r="FU450" s="260"/>
      <c r="FV450" s="260"/>
      <c r="FW450" s="260"/>
      <c r="FX450" s="260"/>
      <c r="FY450" s="260"/>
      <c r="FZ450" s="260"/>
      <c r="GA450" s="260"/>
      <c r="GB450" s="260"/>
      <c r="GC450" s="260"/>
    </row>
    <row r="451" spans="1:185" x14ac:dyDescent="0.3">
      <c r="A451" s="85"/>
      <c r="B451" s="86"/>
      <c r="C451" s="86"/>
      <c r="D451" s="87"/>
      <c r="E451" s="86"/>
      <c r="F451" s="86"/>
      <c r="G451" s="257">
        <f t="shared" si="28"/>
        <v>0</v>
      </c>
      <c r="H451" s="257">
        <f t="shared" si="29"/>
        <v>0</v>
      </c>
      <c r="I451" s="257">
        <f t="shared" si="30"/>
        <v>0</v>
      </c>
      <c r="J451" s="259"/>
      <c r="K451" s="259"/>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O451" s="85"/>
      <c r="CP451" s="85"/>
      <c r="CQ451" s="85"/>
      <c r="CR451" s="85"/>
      <c r="CS451" s="85"/>
      <c r="CT451" s="85"/>
      <c r="CU451" s="85"/>
      <c r="CV451" s="85"/>
      <c r="CW451" s="85"/>
      <c r="CX451" s="85"/>
      <c r="CY451" s="85"/>
      <c r="CZ451" s="85"/>
      <c r="DA451" s="85"/>
      <c r="DB451" s="85"/>
      <c r="DC451" s="85"/>
      <c r="DD451" s="85"/>
      <c r="DE451" s="85"/>
      <c r="DF451" s="85"/>
      <c r="DG451" s="85"/>
      <c r="DH451" s="85"/>
      <c r="DI451" s="85"/>
      <c r="DJ451" s="85"/>
      <c r="DK451" s="85"/>
      <c r="DL451" s="85"/>
      <c r="DM451" s="85"/>
      <c r="DN451" s="85"/>
      <c r="DO451" s="85"/>
      <c r="DP451" s="85"/>
      <c r="DQ451" s="85"/>
      <c r="DR451" s="85"/>
      <c r="DS451" s="85"/>
      <c r="DT451" s="85"/>
      <c r="DU451" s="85"/>
      <c r="DV451" s="85"/>
      <c r="DW451" s="85"/>
      <c r="DX451" s="85"/>
      <c r="DY451" s="85"/>
      <c r="DZ451" s="85"/>
      <c r="EA451" s="85"/>
      <c r="EB451" s="85"/>
      <c r="EC451" s="85"/>
      <c r="ED451" s="85"/>
      <c r="EE451" s="85"/>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85"/>
      <c r="FE451" s="85"/>
      <c r="FF451" s="85"/>
      <c r="FG451" s="260"/>
      <c r="FH451" s="260"/>
      <c r="FI451" s="260"/>
      <c r="FJ451" s="260"/>
      <c r="FK451" s="260"/>
      <c r="FL451" s="260"/>
      <c r="FM451" s="260"/>
      <c r="FN451" s="260"/>
      <c r="FO451" s="260"/>
      <c r="FP451" s="260"/>
      <c r="FQ451" s="260"/>
      <c r="FR451" s="260"/>
      <c r="FS451" s="260"/>
      <c r="FT451" s="260"/>
      <c r="FU451" s="260"/>
      <c r="FV451" s="260"/>
      <c r="FW451" s="260"/>
      <c r="FX451" s="260"/>
      <c r="FY451" s="260"/>
      <c r="FZ451" s="260"/>
      <c r="GA451" s="260"/>
      <c r="GB451" s="260"/>
      <c r="GC451" s="260"/>
    </row>
    <row r="452" spans="1:185" x14ac:dyDescent="0.3">
      <c r="A452" s="85"/>
      <c r="B452" s="86"/>
      <c r="C452" s="86"/>
      <c r="D452" s="87"/>
      <c r="E452" s="86"/>
      <c r="F452" s="86"/>
      <c r="G452" s="257">
        <f t="shared" si="28"/>
        <v>0</v>
      </c>
      <c r="H452" s="257">
        <f t="shared" si="29"/>
        <v>0</v>
      </c>
      <c r="I452" s="257">
        <f t="shared" si="30"/>
        <v>0</v>
      </c>
      <c r="J452" s="259"/>
      <c r="K452" s="259"/>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O452" s="85"/>
      <c r="CP452" s="85"/>
      <c r="CQ452" s="85"/>
      <c r="CR452" s="85"/>
      <c r="CS452" s="85"/>
      <c r="CT452" s="85"/>
      <c r="CU452" s="85"/>
      <c r="CV452" s="85"/>
      <c r="CW452" s="85"/>
      <c r="CX452" s="85"/>
      <c r="CY452" s="85"/>
      <c r="CZ452" s="85"/>
      <c r="DA452" s="85"/>
      <c r="DB452" s="85"/>
      <c r="DC452" s="85"/>
      <c r="DD452" s="85"/>
      <c r="DE452" s="85"/>
      <c r="DF452" s="85"/>
      <c r="DG452" s="85"/>
      <c r="DH452" s="85"/>
      <c r="DI452" s="85"/>
      <c r="DJ452" s="85"/>
      <c r="DK452" s="85"/>
      <c r="DL452" s="85"/>
      <c r="DM452" s="85"/>
      <c r="DN452" s="85"/>
      <c r="DO452" s="85"/>
      <c r="DP452" s="85"/>
      <c r="DQ452" s="85"/>
      <c r="DR452" s="85"/>
      <c r="DS452" s="85"/>
      <c r="DT452" s="85"/>
      <c r="DU452" s="85"/>
      <c r="DV452" s="85"/>
      <c r="DW452" s="85"/>
      <c r="DX452" s="85"/>
      <c r="DY452" s="85"/>
      <c r="DZ452" s="85"/>
      <c r="EA452" s="85"/>
      <c r="EB452" s="85"/>
      <c r="EC452" s="85"/>
      <c r="ED452" s="85"/>
      <c r="EE452" s="85"/>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85"/>
      <c r="FE452" s="85"/>
      <c r="FF452" s="85"/>
      <c r="FG452" s="260"/>
      <c r="FH452" s="260"/>
      <c r="FI452" s="260"/>
      <c r="FJ452" s="260"/>
      <c r="FK452" s="260"/>
      <c r="FL452" s="260"/>
      <c r="FM452" s="260"/>
      <c r="FN452" s="260"/>
      <c r="FO452" s="260"/>
      <c r="FP452" s="260"/>
      <c r="FQ452" s="260"/>
      <c r="FR452" s="260"/>
      <c r="FS452" s="260"/>
      <c r="FT452" s="260"/>
      <c r="FU452" s="260"/>
      <c r="FV452" s="260"/>
      <c r="FW452" s="260"/>
      <c r="FX452" s="260"/>
      <c r="FY452" s="260"/>
      <c r="FZ452" s="260"/>
      <c r="GA452" s="260"/>
      <c r="GB452" s="260"/>
      <c r="GC452" s="260"/>
    </row>
    <row r="453" spans="1:185" x14ac:dyDescent="0.3">
      <c r="A453" s="85"/>
      <c r="B453" s="86"/>
      <c r="C453" s="86"/>
      <c r="D453" s="87"/>
      <c r="E453" s="86"/>
      <c r="F453" s="86"/>
      <c r="G453" s="257">
        <f t="shared" si="28"/>
        <v>0</v>
      </c>
      <c r="H453" s="257">
        <f t="shared" si="29"/>
        <v>0</v>
      </c>
      <c r="I453" s="257">
        <f t="shared" si="30"/>
        <v>0</v>
      </c>
      <c r="J453" s="259"/>
      <c r="K453" s="259"/>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O453" s="85"/>
      <c r="CP453" s="85"/>
      <c r="CQ453" s="85"/>
      <c r="CR453" s="85"/>
      <c r="CS453" s="85"/>
      <c r="CT453" s="85"/>
      <c r="CU453" s="85"/>
      <c r="CV453" s="85"/>
      <c r="CW453" s="85"/>
      <c r="CX453" s="85"/>
      <c r="CY453" s="85"/>
      <c r="CZ453" s="85"/>
      <c r="DA453" s="85"/>
      <c r="DB453" s="85"/>
      <c r="DC453" s="85"/>
      <c r="DD453" s="85"/>
      <c r="DE453" s="85"/>
      <c r="DF453" s="85"/>
      <c r="DG453" s="85"/>
      <c r="DH453" s="85"/>
      <c r="DI453" s="85"/>
      <c r="DJ453" s="85"/>
      <c r="DK453" s="85"/>
      <c r="DL453" s="85"/>
      <c r="DM453" s="85"/>
      <c r="DN453" s="85"/>
      <c r="DO453" s="85"/>
      <c r="DP453" s="85"/>
      <c r="DQ453" s="85"/>
      <c r="DR453" s="85"/>
      <c r="DS453" s="85"/>
      <c r="DT453" s="85"/>
      <c r="DU453" s="85"/>
      <c r="DV453" s="85"/>
      <c r="DW453" s="85"/>
      <c r="DX453" s="85"/>
      <c r="DY453" s="85"/>
      <c r="DZ453" s="85"/>
      <c r="EA453" s="85"/>
      <c r="EB453" s="85"/>
      <c r="EC453" s="85"/>
      <c r="ED453" s="85"/>
      <c r="EE453" s="85"/>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85"/>
      <c r="FE453" s="85"/>
      <c r="FF453" s="85"/>
      <c r="FG453" s="260"/>
      <c r="FH453" s="260"/>
      <c r="FI453" s="260"/>
      <c r="FJ453" s="260"/>
      <c r="FK453" s="260"/>
      <c r="FL453" s="260"/>
      <c r="FM453" s="260"/>
      <c r="FN453" s="260"/>
      <c r="FO453" s="260"/>
      <c r="FP453" s="260"/>
      <c r="FQ453" s="260"/>
      <c r="FR453" s="260"/>
      <c r="FS453" s="260"/>
      <c r="FT453" s="260"/>
      <c r="FU453" s="260"/>
      <c r="FV453" s="260"/>
      <c r="FW453" s="260"/>
      <c r="FX453" s="260"/>
      <c r="FY453" s="260"/>
      <c r="FZ453" s="260"/>
      <c r="GA453" s="260"/>
      <c r="GB453" s="260"/>
      <c r="GC453" s="260"/>
    </row>
    <row r="454" spans="1:185" x14ac:dyDescent="0.3">
      <c r="A454" s="85"/>
      <c r="B454" s="86"/>
      <c r="C454" s="86"/>
      <c r="D454" s="87"/>
      <c r="E454" s="86"/>
      <c r="F454" s="86"/>
      <c r="G454" s="257">
        <f t="shared" si="28"/>
        <v>0</v>
      </c>
      <c r="H454" s="257">
        <f t="shared" si="29"/>
        <v>0</v>
      </c>
      <c r="I454" s="257">
        <f t="shared" si="30"/>
        <v>0</v>
      </c>
      <c r="J454" s="259"/>
      <c r="K454" s="259"/>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O454" s="85"/>
      <c r="CP454" s="85"/>
      <c r="CQ454" s="85"/>
      <c r="CR454" s="85"/>
      <c r="CS454" s="85"/>
      <c r="CT454" s="85"/>
      <c r="CU454" s="85"/>
      <c r="CV454" s="85"/>
      <c r="CW454" s="85"/>
      <c r="CX454" s="85"/>
      <c r="CY454" s="85"/>
      <c r="CZ454" s="85"/>
      <c r="DA454" s="85"/>
      <c r="DB454" s="85"/>
      <c r="DC454" s="85"/>
      <c r="DD454" s="85"/>
      <c r="DE454" s="85"/>
      <c r="DF454" s="85"/>
      <c r="DG454" s="85"/>
      <c r="DH454" s="85"/>
      <c r="DI454" s="85"/>
      <c r="DJ454" s="85"/>
      <c r="DK454" s="85"/>
      <c r="DL454" s="85"/>
      <c r="DM454" s="85"/>
      <c r="DN454" s="85"/>
      <c r="DO454" s="85"/>
      <c r="DP454" s="85"/>
      <c r="DQ454" s="85"/>
      <c r="DR454" s="85"/>
      <c r="DS454" s="85"/>
      <c r="DT454" s="85"/>
      <c r="DU454" s="85"/>
      <c r="DV454" s="85"/>
      <c r="DW454" s="85"/>
      <c r="DX454" s="85"/>
      <c r="DY454" s="85"/>
      <c r="DZ454" s="85"/>
      <c r="EA454" s="85"/>
      <c r="EB454" s="85"/>
      <c r="EC454" s="85"/>
      <c r="ED454" s="85"/>
      <c r="EE454" s="85"/>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85"/>
      <c r="FE454" s="85"/>
      <c r="FF454" s="85"/>
      <c r="FG454" s="260"/>
      <c r="FH454" s="260"/>
      <c r="FI454" s="260"/>
      <c r="FJ454" s="260"/>
      <c r="FK454" s="260"/>
      <c r="FL454" s="260"/>
      <c r="FM454" s="260"/>
      <c r="FN454" s="260"/>
      <c r="FO454" s="260"/>
      <c r="FP454" s="260"/>
      <c r="FQ454" s="260"/>
      <c r="FR454" s="260"/>
      <c r="FS454" s="260"/>
      <c r="FT454" s="260"/>
      <c r="FU454" s="260"/>
      <c r="FV454" s="260"/>
      <c r="FW454" s="260"/>
      <c r="FX454" s="260"/>
      <c r="FY454" s="260"/>
      <c r="FZ454" s="260"/>
      <c r="GA454" s="260"/>
      <c r="GB454" s="260"/>
      <c r="GC454" s="260"/>
    </row>
    <row r="455" spans="1:185" x14ac:dyDescent="0.3">
      <c r="A455" s="85"/>
      <c r="B455" s="86"/>
      <c r="C455" s="86"/>
      <c r="D455" s="87"/>
      <c r="E455" s="86"/>
      <c r="F455" s="86"/>
      <c r="G455" s="257">
        <f t="shared" si="28"/>
        <v>0</v>
      </c>
      <c r="H455" s="257">
        <f t="shared" si="29"/>
        <v>0</v>
      </c>
      <c r="I455" s="257">
        <f t="shared" si="30"/>
        <v>0</v>
      </c>
      <c r="J455" s="259"/>
      <c r="K455" s="259"/>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O455" s="85"/>
      <c r="CP455" s="85"/>
      <c r="CQ455" s="85"/>
      <c r="CR455" s="85"/>
      <c r="CS455" s="85"/>
      <c r="CT455" s="85"/>
      <c r="CU455" s="85"/>
      <c r="CV455" s="85"/>
      <c r="CW455" s="85"/>
      <c r="CX455" s="85"/>
      <c r="CY455" s="85"/>
      <c r="CZ455" s="85"/>
      <c r="DA455" s="85"/>
      <c r="DB455" s="85"/>
      <c r="DC455" s="85"/>
      <c r="DD455" s="85"/>
      <c r="DE455" s="85"/>
      <c r="DF455" s="85"/>
      <c r="DG455" s="85"/>
      <c r="DH455" s="85"/>
      <c r="DI455" s="85"/>
      <c r="DJ455" s="85"/>
      <c r="DK455" s="85"/>
      <c r="DL455" s="85"/>
      <c r="DM455" s="85"/>
      <c r="DN455" s="85"/>
      <c r="DO455" s="85"/>
      <c r="DP455" s="85"/>
      <c r="DQ455" s="85"/>
      <c r="DR455" s="85"/>
      <c r="DS455" s="85"/>
      <c r="DT455" s="85"/>
      <c r="DU455" s="85"/>
      <c r="DV455" s="85"/>
      <c r="DW455" s="85"/>
      <c r="DX455" s="85"/>
      <c r="DY455" s="85"/>
      <c r="DZ455" s="85"/>
      <c r="EA455" s="85"/>
      <c r="EB455" s="85"/>
      <c r="EC455" s="85"/>
      <c r="ED455" s="85"/>
      <c r="EE455" s="85"/>
      <c r="EF455" s="85"/>
      <c r="EG455" s="85"/>
      <c r="EH455" s="85"/>
      <c r="EI455" s="85"/>
      <c r="EJ455" s="85"/>
      <c r="EK455" s="85"/>
      <c r="EL455" s="85"/>
      <c r="EM455" s="85"/>
      <c r="EN455" s="85"/>
      <c r="EO455" s="85"/>
      <c r="EP455" s="85"/>
      <c r="EQ455" s="85"/>
      <c r="ER455" s="85"/>
      <c r="ES455" s="85"/>
      <c r="ET455" s="85"/>
      <c r="EU455" s="85"/>
      <c r="EV455" s="85"/>
      <c r="EW455" s="85"/>
      <c r="EX455" s="85"/>
      <c r="EY455" s="85"/>
      <c r="EZ455" s="85"/>
      <c r="FA455" s="85"/>
      <c r="FB455" s="85"/>
      <c r="FC455" s="85"/>
      <c r="FD455" s="85"/>
      <c r="FE455" s="85"/>
      <c r="FF455" s="85"/>
      <c r="FG455" s="260"/>
      <c r="FH455" s="260"/>
      <c r="FI455" s="260"/>
      <c r="FJ455" s="260"/>
      <c r="FK455" s="260"/>
      <c r="FL455" s="260"/>
      <c r="FM455" s="260"/>
      <c r="FN455" s="260"/>
      <c r="FO455" s="260"/>
      <c r="FP455" s="260"/>
      <c r="FQ455" s="260"/>
      <c r="FR455" s="260"/>
      <c r="FS455" s="260"/>
      <c r="FT455" s="260"/>
      <c r="FU455" s="260"/>
      <c r="FV455" s="260"/>
      <c r="FW455" s="260"/>
      <c r="FX455" s="260"/>
      <c r="FY455" s="260"/>
      <c r="FZ455" s="260"/>
      <c r="GA455" s="260"/>
      <c r="GB455" s="260"/>
      <c r="GC455" s="260"/>
    </row>
    <row r="456" spans="1:185" x14ac:dyDescent="0.3">
      <c r="A456" s="85"/>
      <c r="B456" s="86"/>
      <c r="C456" s="86"/>
      <c r="D456" s="87"/>
      <c r="E456" s="86"/>
      <c r="F456" s="86"/>
      <c r="G456" s="257">
        <f t="shared" si="28"/>
        <v>0</v>
      </c>
      <c r="H456" s="257">
        <f t="shared" si="29"/>
        <v>0</v>
      </c>
      <c r="I456" s="257">
        <f t="shared" si="30"/>
        <v>0</v>
      </c>
      <c r="J456" s="259"/>
      <c r="K456" s="259"/>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O456" s="85"/>
      <c r="CP456" s="85"/>
      <c r="CQ456" s="85"/>
      <c r="CR456" s="85"/>
      <c r="CS456" s="85"/>
      <c r="CT456" s="85"/>
      <c r="CU456" s="85"/>
      <c r="CV456" s="85"/>
      <c r="CW456" s="85"/>
      <c r="CX456" s="85"/>
      <c r="CY456" s="85"/>
      <c r="CZ456" s="85"/>
      <c r="DA456" s="85"/>
      <c r="DB456" s="85"/>
      <c r="DC456" s="85"/>
      <c r="DD456" s="85"/>
      <c r="DE456" s="85"/>
      <c r="DF456" s="85"/>
      <c r="DG456" s="85"/>
      <c r="DH456" s="85"/>
      <c r="DI456" s="85"/>
      <c r="DJ456" s="85"/>
      <c r="DK456" s="85"/>
      <c r="DL456" s="85"/>
      <c r="DM456" s="85"/>
      <c r="DN456" s="85"/>
      <c r="DO456" s="85"/>
      <c r="DP456" s="85"/>
      <c r="DQ456" s="85"/>
      <c r="DR456" s="85"/>
      <c r="DS456" s="85"/>
      <c r="DT456" s="85"/>
      <c r="DU456" s="85"/>
      <c r="DV456" s="85"/>
      <c r="DW456" s="85"/>
      <c r="DX456" s="85"/>
      <c r="DY456" s="85"/>
      <c r="DZ456" s="85"/>
      <c r="EA456" s="85"/>
      <c r="EB456" s="85"/>
      <c r="EC456" s="85"/>
      <c r="ED456" s="85"/>
      <c r="EE456" s="85"/>
      <c r="EF456" s="85"/>
      <c r="EG456" s="85"/>
      <c r="EH456" s="85"/>
      <c r="EI456" s="85"/>
      <c r="EJ456" s="85"/>
      <c r="EK456" s="85"/>
      <c r="EL456" s="85"/>
      <c r="EM456" s="85"/>
      <c r="EN456" s="85"/>
      <c r="EO456" s="85"/>
      <c r="EP456" s="85"/>
      <c r="EQ456" s="85"/>
      <c r="ER456" s="85"/>
      <c r="ES456" s="85"/>
      <c r="ET456" s="85"/>
      <c r="EU456" s="85"/>
      <c r="EV456" s="85"/>
      <c r="EW456" s="85"/>
      <c r="EX456" s="85"/>
      <c r="EY456" s="85"/>
      <c r="EZ456" s="85"/>
      <c r="FA456" s="85"/>
      <c r="FB456" s="85"/>
      <c r="FC456" s="85"/>
      <c r="FD456" s="85"/>
      <c r="FE456" s="85"/>
      <c r="FF456" s="85"/>
      <c r="FG456" s="260"/>
      <c r="FH456" s="260"/>
      <c r="FI456" s="260"/>
      <c r="FJ456" s="260"/>
      <c r="FK456" s="260"/>
      <c r="FL456" s="260"/>
      <c r="FM456" s="260"/>
      <c r="FN456" s="260"/>
      <c r="FO456" s="260"/>
      <c r="FP456" s="260"/>
      <c r="FQ456" s="260"/>
      <c r="FR456" s="260"/>
      <c r="FS456" s="260"/>
      <c r="FT456" s="260"/>
      <c r="FU456" s="260"/>
      <c r="FV456" s="260"/>
      <c r="FW456" s="260"/>
      <c r="FX456" s="260"/>
      <c r="FY456" s="260"/>
      <c r="FZ456" s="260"/>
      <c r="GA456" s="260"/>
      <c r="GB456" s="260"/>
      <c r="GC456" s="260"/>
    </row>
    <row r="457" spans="1:185" x14ac:dyDescent="0.3">
      <c r="A457" s="85"/>
      <c r="B457" s="86"/>
      <c r="C457" s="86"/>
      <c r="D457" s="87"/>
      <c r="E457" s="86"/>
      <c r="F457" s="86"/>
      <c r="G457" s="257">
        <f t="shared" si="28"/>
        <v>0</v>
      </c>
      <c r="H457" s="257">
        <f t="shared" si="29"/>
        <v>0</v>
      </c>
      <c r="I457" s="257">
        <f t="shared" si="30"/>
        <v>0</v>
      </c>
      <c r="J457" s="259"/>
      <c r="K457" s="259"/>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O457" s="85"/>
      <c r="CP457" s="85"/>
      <c r="CQ457" s="85"/>
      <c r="CR457" s="85"/>
      <c r="CS457" s="85"/>
      <c r="CT457" s="85"/>
      <c r="CU457" s="85"/>
      <c r="CV457" s="85"/>
      <c r="CW457" s="85"/>
      <c r="CX457" s="85"/>
      <c r="CY457" s="85"/>
      <c r="CZ457" s="85"/>
      <c r="DA457" s="85"/>
      <c r="DB457" s="85"/>
      <c r="DC457" s="85"/>
      <c r="DD457" s="85"/>
      <c r="DE457" s="85"/>
      <c r="DF457" s="85"/>
      <c r="DG457" s="85"/>
      <c r="DH457" s="85"/>
      <c r="DI457" s="85"/>
      <c r="DJ457" s="85"/>
      <c r="DK457" s="85"/>
      <c r="DL457" s="85"/>
      <c r="DM457" s="85"/>
      <c r="DN457" s="85"/>
      <c r="DO457" s="85"/>
      <c r="DP457" s="85"/>
      <c r="DQ457" s="85"/>
      <c r="DR457" s="85"/>
      <c r="DS457" s="85"/>
      <c r="DT457" s="85"/>
      <c r="DU457" s="85"/>
      <c r="DV457" s="85"/>
      <c r="DW457" s="85"/>
      <c r="DX457" s="85"/>
      <c r="DY457" s="85"/>
      <c r="DZ457" s="85"/>
      <c r="EA457" s="85"/>
      <c r="EB457" s="85"/>
      <c r="EC457" s="85"/>
      <c r="ED457" s="85"/>
      <c r="EE457" s="85"/>
      <c r="EF457" s="85"/>
      <c r="EG457" s="85"/>
      <c r="EH457" s="85"/>
      <c r="EI457" s="85"/>
      <c r="EJ457" s="85"/>
      <c r="EK457" s="85"/>
      <c r="EL457" s="85"/>
      <c r="EM457" s="85"/>
      <c r="EN457" s="85"/>
      <c r="EO457" s="85"/>
      <c r="EP457" s="85"/>
      <c r="EQ457" s="85"/>
      <c r="ER457" s="85"/>
      <c r="ES457" s="85"/>
      <c r="ET457" s="85"/>
      <c r="EU457" s="85"/>
      <c r="EV457" s="85"/>
      <c r="EW457" s="85"/>
      <c r="EX457" s="85"/>
      <c r="EY457" s="85"/>
      <c r="EZ457" s="85"/>
      <c r="FA457" s="85"/>
      <c r="FB457" s="85"/>
      <c r="FC457" s="85"/>
      <c r="FD457" s="85"/>
      <c r="FE457" s="85"/>
      <c r="FF457" s="85"/>
      <c r="FG457" s="260"/>
      <c r="FH457" s="260"/>
      <c r="FI457" s="260"/>
      <c r="FJ457" s="260"/>
      <c r="FK457" s="260"/>
      <c r="FL457" s="260"/>
      <c r="FM457" s="260"/>
      <c r="FN457" s="260"/>
      <c r="FO457" s="260"/>
      <c r="FP457" s="260"/>
      <c r="FQ457" s="260"/>
      <c r="FR457" s="260"/>
      <c r="FS457" s="260"/>
      <c r="FT457" s="260"/>
      <c r="FU457" s="260"/>
      <c r="FV457" s="260"/>
      <c r="FW457" s="260"/>
      <c r="FX457" s="260"/>
      <c r="FY457" s="260"/>
      <c r="FZ457" s="260"/>
      <c r="GA457" s="260"/>
      <c r="GB457" s="260"/>
      <c r="GC457" s="260"/>
    </row>
    <row r="458" spans="1:185" x14ac:dyDescent="0.3">
      <c r="A458" s="85"/>
      <c r="B458" s="86"/>
      <c r="C458" s="86"/>
      <c r="D458" s="87"/>
      <c r="E458" s="86"/>
      <c r="F458" s="86"/>
      <c r="G458" s="257">
        <f t="shared" ref="G458:G521" si="31">SUM(J458,L458,N458,O458,P458,T458,U458,V458,AN458,AP458,BA458,BC458,CO458,CQ458,CZ458,DB458,DK458,DM458,DP458,DR458,DY458,EA458,EK458,EM458,EV458,EX458,FG458,FI458,FR458,FT458)</f>
        <v>0</v>
      </c>
      <c r="H458" s="257">
        <f t="shared" ref="H458:H521" si="32">SUM(K458,M458,Q458,R458,S458,W458,X458,Y458,AO458,AQ458,AR458,AS458,AU458,AX458,BB458,BD458,BK458,BL458,CP458,CR458,CS458,CT458,CU458,CV458,DA458,DC458,DD458,DE458,DF458,DG458,,DL458,DN458,DQ458,DS458,DZ458,EB458,EC458,ED458,EE458,FC458,FH458,FJ458,FK458,FL458,FM458,FN458,FO458,FQ458,FS458,FU458,FV458,FW458,FX458,FY458,FZ458,GC458,EL458,EN458,EO458,EP458,EQ458,ET458,EW458,EY458,EZ458,FA458,FB458,FD458,AT458,AV458,AW458,BE458,BF458,BG458,BH458,FP458,ER458,DH458,DT458,DU458,DV458,DW458,EF458,EG458,EI458,EH458,ES458,FE458,Z458,AA458,AB458,AC458,AD458,AE458,AF458,AG458,AH458,AI458,AJ458,AK458,GA458,GB458)</f>
        <v>0</v>
      </c>
      <c r="I458" s="257">
        <f t="shared" ref="I458:I521" si="33">G458+H458</f>
        <v>0</v>
      </c>
      <c r="J458" s="259"/>
      <c r="K458" s="259"/>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O458" s="85"/>
      <c r="CP458" s="85"/>
      <c r="CQ458" s="85"/>
      <c r="CR458" s="85"/>
      <c r="CS458" s="85"/>
      <c r="CT458" s="85"/>
      <c r="CU458" s="85"/>
      <c r="CV458" s="85"/>
      <c r="CW458" s="85"/>
      <c r="CX458" s="85"/>
      <c r="CY458" s="85"/>
      <c r="CZ458" s="85"/>
      <c r="DA458" s="85"/>
      <c r="DB458" s="85"/>
      <c r="DC458" s="85"/>
      <c r="DD458" s="85"/>
      <c r="DE458" s="85"/>
      <c r="DF458" s="85"/>
      <c r="DG458" s="85"/>
      <c r="DH458" s="85"/>
      <c r="DI458" s="85"/>
      <c r="DJ458" s="85"/>
      <c r="DK458" s="85"/>
      <c r="DL458" s="85"/>
      <c r="DM458" s="85"/>
      <c r="DN458" s="85"/>
      <c r="DO458" s="85"/>
      <c r="DP458" s="85"/>
      <c r="DQ458" s="85"/>
      <c r="DR458" s="85"/>
      <c r="DS458" s="85"/>
      <c r="DT458" s="85"/>
      <c r="DU458" s="85"/>
      <c r="DV458" s="85"/>
      <c r="DW458" s="85"/>
      <c r="DX458" s="85"/>
      <c r="DY458" s="85"/>
      <c r="DZ458" s="85"/>
      <c r="EA458" s="85"/>
      <c r="EB458" s="85"/>
      <c r="EC458" s="85"/>
      <c r="ED458" s="85"/>
      <c r="EE458" s="85"/>
      <c r="EF458" s="85"/>
      <c r="EG458" s="85"/>
      <c r="EH458" s="85"/>
      <c r="EI458" s="85"/>
      <c r="EJ458" s="85"/>
      <c r="EK458" s="85"/>
      <c r="EL458" s="85"/>
      <c r="EM458" s="85"/>
      <c r="EN458" s="85"/>
      <c r="EO458" s="85"/>
      <c r="EP458" s="85"/>
      <c r="EQ458" s="85"/>
      <c r="ER458" s="85"/>
      <c r="ES458" s="85"/>
      <c r="ET458" s="85"/>
      <c r="EU458" s="85"/>
      <c r="EV458" s="85"/>
      <c r="EW458" s="85"/>
      <c r="EX458" s="85"/>
      <c r="EY458" s="85"/>
      <c r="EZ458" s="85"/>
      <c r="FA458" s="85"/>
      <c r="FB458" s="85"/>
      <c r="FC458" s="85"/>
      <c r="FD458" s="85"/>
      <c r="FE458" s="85"/>
      <c r="FF458" s="85"/>
      <c r="FG458" s="260"/>
      <c r="FH458" s="260"/>
      <c r="FI458" s="260"/>
      <c r="FJ458" s="260"/>
      <c r="FK458" s="260"/>
      <c r="FL458" s="260"/>
      <c r="FM458" s="260"/>
      <c r="FN458" s="260"/>
      <c r="FO458" s="260"/>
      <c r="FP458" s="260"/>
      <c r="FQ458" s="260"/>
      <c r="FR458" s="260"/>
      <c r="FS458" s="260"/>
      <c r="FT458" s="260"/>
      <c r="FU458" s="260"/>
      <c r="FV458" s="260"/>
      <c r="FW458" s="260"/>
      <c r="FX458" s="260"/>
      <c r="FY458" s="260"/>
      <c r="FZ458" s="260"/>
      <c r="GA458" s="260"/>
      <c r="GB458" s="260"/>
      <c r="GC458" s="260"/>
    </row>
    <row r="459" spans="1:185" x14ac:dyDescent="0.3">
      <c r="A459" s="85"/>
      <c r="B459" s="86"/>
      <c r="C459" s="86"/>
      <c r="D459" s="87"/>
      <c r="E459" s="86"/>
      <c r="F459" s="86"/>
      <c r="G459" s="257">
        <f t="shared" si="31"/>
        <v>0</v>
      </c>
      <c r="H459" s="257">
        <f t="shared" si="32"/>
        <v>0</v>
      </c>
      <c r="I459" s="257">
        <f t="shared" si="33"/>
        <v>0</v>
      </c>
      <c r="J459" s="259"/>
      <c r="K459" s="259"/>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O459" s="85"/>
      <c r="CP459" s="85"/>
      <c r="CQ459" s="85"/>
      <c r="CR459" s="85"/>
      <c r="CS459" s="85"/>
      <c r="CT459" s="85"/>
      <c r="CU459" s="85"/>
      <c r="CV459" s="85"/>
      <c r="CW459" s="85"/>
      <c r="CX459" s="85"/>
      <c r="CY459" s="85"/>
      <c r="CZ459" s="85"/>
      <c r="DA459" s="85"/>
      <c r="DB459" s="85"/>
      <c r="DC459" s="85"/>
      <c r="DD459" s="85"/>
      <c r="DE459" s="85"/>
      <c r="DF459" s="85"/>
      <c r="DG459" s="85"/>
      <c r="DH459" s="85"/>
      <c r="DI459" s="85"/>
      <c r="DJ459" s="85"/>
      <c r="DK459" s="85"/>
      <c r="DL459" s="85"/>
      <c r="DM459" s="85"/>
      <c r="DN459" s="85"/>
      <c r="DO459" s="85"/>
      <c r="DP459" s="85"/>
      <c r="DQ459" s="85"/>
      <c r="DR459" s="85"/>
      <c r="DS459" s="85"/>
      <c r="DT459" s="85"/>
      <c r="DU459" s="85"/>
      <c r="DV459" s="85"/>
      <c r="DW459" s="85"/>
      <c r="DX459" s="85"/>
      <c r="DY459" s="85"/>
      <c r="DZ459" s="85"/>
      <c r="EA459" s="85"/>
      <c r="EB459" s="85"/>
      <c r="EC459" s="85"/>
      <c r="ED459" s="85"/>
      <c r="EE459" s="85"/>
      <c r="EF459" s="85"/>
      <c r="EG459" s="85"/>
      <c r="EH459" s="85"/>
      <c r="EI459" s="85"/>
      <c r="EJ459" s="85"/>
      <c r="EK459" s="85"/>
      <c r="EL459" s="85"/>
      <c r="EM459" s="85"/>
      <c r="EN459" s="85"/>
      <c r="EO459" s="85"/>
      <c r="EP459" s="85"/>
      <c r="EQ459" s="85"/>
      <c r="ER459" s="85"/>
      <c r="ES459" s="85"/>
      <c r="ET459" s="85"/>
      <c r="EU459" s="85"/>
      <c r="EV459" s="85"/>
      <c r="EW459" s="85"/>
      <c r="EX459" s="85"/>
      <c r="EY459" s="85"/>
      <c r="EZ459" s="85"/>
      <c r="FA459" s="85"/>
      <c r="FB459" s="85"/>
      <c r="FC459" s="85"/>
      <c r="FD459" s="85"/>
      <c r="FE459" s="85"/>
      <c r="FF459" s="85"/>
      <c r="FG459" s="260"/>
      <c r="FH459" s="260"/>
      <c r="FI459" s="260"/>
      <c r="FJ459" s="260"/>
      <c r="FK459" s="260"/>
      <c r="FL459" s="260"/>
      <c r="FM459" s="260"/>
      <c r="FN459" s="260"/>
      <c r="FO459" s="260"/>
      <c r="FP459" s="260"/>
      <c r="FQ459" s="260"/>
      <c r="FR459" s="260"/>
      <c r="FS459" s="260"/>
      <c r="FT459" s="260"/>
      <c r="FU459" s="260"/>
      <c r="FV459" s="260"/>
      <c r="FW459" s="260"/>
      <c r="FX459" s="260"/>
      <c r="FY459" s="260"/>
      <c r="FZ459" s="260"/>
      <c r="GA459" s="260"/>
      <c r="GB459" s="260"/>
      <c r="GC459" s="260"/>
    </row>
    <row r="460" spans="1:185" x14ac:dyDescent="0.3">
      <c r="A460" s="85"/>
      <c r="B460" s="86"/>
      <c r="C460" s="86"/>
      <c r="D460" s="87"/>
      <c r="E460" s="86"/>
      <c r="F460" s="86"/>
      <c r="G460" s="257">
        <f t="shared" si="31"/>
        <v>0</v>
      </c>
      <c r="H460" s="257">
        <f t="shared" si="32"/>
        <v>0</v>
      </c>
      <c r="I460" s="257">
        <f t="shared" si="33"/>
        <v>0</v>
      </c>
      <c r="J460" s="259"/>
      <c r="K460" s="259"/>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O460" s="85"/>
      <c r="CP460" s="85"/>
      <c r="CQ460" s="85"/>
      <c r="CR460" s="85"/>
      <c r="CS460" s="85"/>
      <c r="CT460" s="85"/>
      <c r="CU460" s="85"/>
      <c r="CV460" s="85"/>
      <c r="CW460" s="85"/>
      <c r="CX460" s="85"/>
      <c r="CY460" s="85"/>
      <c r="CZ460" s="85"/>
      <c r="DA460" s="85"/>
      <c r="DB460" s="85"/>
      <c r="DC460" s="85"/>
      <c r="DD460" s="85"/>
      <c r="DE460" s="85"/>
      <c r="DF460" s="85"/>
      <c r="DG460" s="85"/>
      <c r="DH460" s="85"/>
      <c r="DI460" s="85"/>
      <c r="DJ460" s="85"/>
      <c r="DK460" s="85"/>
      <c r="DL460" s="85"/>
      <c r="DM460" s="85"/>
      <c r="DN460" s="85"/>
      <c r="DO460" s="85"/>
      <c r="DP460" s="85"/>
      <c r="DQ460" s="85"/>
      <c r="DR460" s="85"/>
      <c r="DS460" s="85"/>
      <c r="DT460" s="85"/>
      <c r="DU460" s="85"/>
      <c r="DV460" s="85"/>
      <c r="DW460" s="85"/>
      <c r="DX460" s="85"/>
      <c r="DY460" s="85"/>
      <c r="DZ460" s="85"/>
      <c r="EA460" s="85"/>
      <c r="EB460" s="85"/>
      <c r="EC460" s="85"/>
      <c r="ED460" s="85"/>
      <c r="EE460" s="85"/>
      <c r="EF460" s="85"/>
      <c r="EG460" s="85"/>
      <c r="EH460" s="85"/>
      <c r="EI460" s="85"/>
      <c r="EJ460" s="85"/>
      <c r="EK460" s="85"/>
      <c r="EL460" s="85"/>
      <c r="EM460" s="85"/>
      <c r="EN460" s="85"/>
      <c r="EO460" s="85"/>
      <c r="EP460" s="85"/>
      <c r="EQ460" s="85"/>
      <c r="ER460" s="85"/>
      <c r="ES460" s="85"/>
      <c r="ET460" s="85"/>
      <c r="EU460" s="85"/>
      <c r="EV460" s="85"/>
      <c r="EW460" s="85"/>
      <c r="EX460" s="85"/>
      <c r="EY460" s="85"/>
      <c r="EZ460" s="85"/>
      <c r="FA460" s="85"/>
      <c r="FB460" s="85"/>
      <c r="FC460" s="85"/>
      <c r="FD460" s="85"/>
      <c r="FE460" s="85"/>
      <c r="FF460" s="85"/>
      <c r="FG460" s="260"/>
      <c r="FH460" s="260"/>
      <c r="FI460" s="260"/>
      <c r="FJ460" s="260"/>
      <c r="FK460" s="260"/>
      <c r="FL460" s="260"/>
      <c r="FM460" s="260"/>
      <c r="FN460" s="260"/>
      <c r="FO460" s="260"/>
      <c r="FP460" s="260"/>
      <c r="FQ460" s="260"/>
      <c r="FR460" s="260"/>
      <c r="FS460" s="260"/>
      <c r="FT460" s="260"/>
      <c r="FU460" s="260"/>
      <c r="FV460" s="260"/>
      <c r="FW460" s="260"/>
      <c r="FX460" s="260"/>
      <c r="FY460" s="260"/>
      <c r="FZ460" s="260"/>
      <c r="GA460" s="260"/>
      <c r="GB460" s="260"/>
      <c r="GC460" s="260"/>
    </row>
    <row r="461" spans="1:185" x14ac:dyDescent="0.3">
      <c r="A461" s="85"/>
      <c r="B461" s="86"/>
      <c r="C461" s="86"/>
      <c r="D461" s="87"/>
      <c r="E461" s="86"/>
      <c r="F461" s="86"/>
      <c r="G461" s="257">
        <f t="shared" si="31"/>
        <v>0</v>
      </c>
      <c r="H461" s="257">
        <f t="shared" si="32"/>
        <v>0</v>
      </c>
      <c r="I461" s="257">
        <f t="shared" si="33"/>
        <v>0</v>
      </c>
      <c r="J461" s="259"/>
      <c r="K461" s="259"/>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O461" s="85"/>
      <c r="CP461" s="85"/>
      <c r="CQ461" s="85"/>
      <c r="CR461" s="85"/>
      <c r="CS461" s="85"/>
      <c r="CT461" s="85"/>
      <c r="CU461" s="85"/>
      <c r="CV461" s="85"/>
      <c r="CW461" s="85"/>
      <c r="CX461" s="85"/>
      <c r="CY461" s="85"/>
      <c r="CZ461" s="85"/>
      <c r="DA461" s="85"/>
      <c r="DB461" s="85"/>
      <c r="DC461" s="85"/>
      <c r="DD461" s="85"/>
      <c r="DE461" s="85"/>
      <c r="DF461" s="85"/>
      <c r="DG461" s="85"/>
      <c r="DH461" s="85"/>
      <c r="DI461" s="85"/>
      <c r="DJ461" s="85"/>
      <c r="DK461" s="85"/>
      <c r="DL461" s="85"/>
      <c r="DM461" s="85"/>
      <c r="DN461" s="85"/>
      <c r="DO461" s="85"/>
      <c r="DP461" s="85"/>
      <c r="DQ461" s="85"/>
      <c r="DR461" s="85"/>
      <c r="DS461" s="85"/>
      <c r="DT461" s="85"/>
      <c r="DU461" s="85"/>
      <c r="DV461" s="85"/>
      <c r="DW461" s="85"/>
      <c r="DX461" s="85"/>
      <c r="DY461" s="85"/>
      <c r="DZ461" s="85"/>
      <c r="EA461" s="85"/>
      <c r="EB461" s="85"/>
      <c r="EC461" s="85"/>
      <c r="ED461" s="85"/>
      <c r="EE461" s="85"/>
      <c r="EF461" s="85"/>
      <c r="EG461" s="85"/>
      <c r="EH461" s="85"/>
      <c r="EI461" s="85"/>
      <c r="EJ461" s="85"/>
      <c r="EK461" s="85"/>
      <c r="EL461" s="85"/>
      <c r="EM461" s="85"/>
      <c r="EN461" s="85"/>
      <c r="EO461" s="85"/>
      <c r="EP461" s="85"/>
      <c r="EQ461" s="85"/>
      <c r="ER461" s="85"/>
      <c r="ES461" s="85"/>
      <c r="ET461" s="85"/>
      <c r="EU461" s="85"/>
      <c r="EV461" s="85"/>
      <c r="EW461" s="85"/>
      <c r="EX461" s="85"/>
      <c r="EY461" s="85"/>
      <c r="EZ461" s="85"/>
      <c r="FA461" s="85"/>
      <c r="FB461" s="85"/>
      <c r="FC461" s="85"/>
      <c r="FD461" s="85"/>
      <c r="FE461" s="85"/>
      <c r="FF461" s="85"/>
      <c r="FG461" s="260"/>
      <c r="FH461" s="260"/>
      <c r="FI461" s="260"/>
      <c r="FJ461" s="260"/>
      <c r="FK461" s="260"/>
      <c r="FL461" s="260"/>
      <c r="FM461" s="260"/>
      <c r="FN461" s="260"/>
      <c r="FO461" s="260"/>
      <c r="FP461" s="260"/>
      <c r="FQ461" s="260"/>
      <c r="FR461" s="260"/>
      <c r="FS461" s="260"/>
      <c r="FT461" s="260"/>
      <c r="FU461" s="260"/>
      <c r="FV461" s="260"/>
      <c r="FW461" s="260"/>
      <c r="FX461" s="260"/>
      <c r="FY461" s="260"/>
      <c r="FZ461" s="260"/>
      <c r="GA461" s="260"/>
      <c r="GB461" s="260"/>
      <c r="GC461" s="260"/>
    </row>
    <row r="462" spans="1:185" x14ac:dyDescent="0.3">
      <c r="A462" s="85"/>
      <c r="B462" s="86"/>
      <c r="C462" s="86"/>
      <c r="D462" s="87"/>
      <c r="E462" s="86"/>
      <c r="F462" s="86"/>
      <c r="G462" s="257">
        <f t="shared" si="31"/>
        <v>0</v>
      </c>
      <c r="H462" s="257">
        <f t="shared" si="32"/>
        <v>0</v>
      </c>
      <c r="I462" s="257">
        <f t="shared" si="33"/>
        <v>0</v>
      </c>
      <c r="J462" s="259"/>
      <c r="K462" s="259"/>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O462" s="85"/>
      <c r="CP462" s="85"/>
      <c r="CQ462" s="85"/>
      <c r="CR462" s="85"/>
      <c r="CS462" s="85"/>
      <c r="CT462" s="85"/>
      <c r="CU462" s="85"/>
      <c r="CV462" s="85"/>
      <c r="CW462" s="85"/>
      <c r="CX462" s="85"/>
      <c r="CY462" s="85"/>
      <c r="CZ462" s="85"/>
      <c r="DA462" s="85"/>
      <c r="DB462" s="85"/>
      <c r="DC462" s="85"/>
      <c r="DD462" s="85"/>
      <c r="DE462" s="85"/>
      <c r="DF462" s="85"/>
      <c r="DG462" s="85"/>
      <c r="DH462" s="85"/>
      <c r="DI462" s="85"/>
      <c r="DJ462" s="85"/>
      <c r="DK462" s="85"/>
      <c r="DL462" s="85"/>
      <c r="DM462" s="85"/>
      <c r="DN462" s="85"/>
      <c r="DO462" s="85"/>
      <c r="DP462" s="85"/>
      <c r="DQ462" s="85"/>
      <c r="DR462" s="85"/>
      <c r="DS462" s="85"/>
      <c r="DT462" s="85"/>
      <c r="DU462" s="85"/>
      <c r="DV462" s="85"/>
      <c r="DW462" s="85"/>
      <c r="DX462" s="85"/>
      <c r="DY462" s="85"/>
      <c r="DZ462" s="85"/>
      <c r="EA462" s="85"/>
      <c r="EB462" s="85"/>
      <c r="EC462" s="85"/>
      <c r="ED462" s="85"/>
      <c r="EE462" s="85"/>
      <c r="EF462" s="85"/>
      <c r="EG462" s="85"/>
      <c r="EH462" s="85"/>
      <c r="EI462" s="85"/>
      <c r="EJ462" s="85"/>
      <c r="EK462" s="85"/>
      <c r="EL462" s="85"/>
      <c r="EM462" s="85"/>
      <c r="EN462" s="85"/>
      <c r="EO462" s="85"/>
      <c r="EP462" s="85"/>
      <c r="EQ462" s="85"/>
      <c r="ER462" s="85"/>
      <c r="ES462" s="85"/>
      <c r="ET462" s="85"/>
      <c r="EU462" s="85"/>
      <c r="EV462" s="85"/>
      <c r="EW462" s="85"/>
      <c r="EX462" s="85"/>
      <c r="EY462" s="85"/>
      <c r="EZ462" s="85"/>
      <c r="FA462" s="85"/>
      <c r="FB462" s="85"/>
      <c r="FC462" s="85"/>
      <c r="FD462" s="85"/>
      <c r="FE462" s="85"/>
      <c r="FF462" s="85"/>
      <c r="FG462" s="260"/>
      <c r="FH462" s="260"/>
      <c r="FI462" s="260"/>
      <c r="FJ462" s="260"/>
      <c r="FK462" s="260"/>
      <c r="FL462" s="260"/>
      <c r="FM462" s="260"/>
      <c r="FN462" s="260"/>
      <c r="FO462" s="260"/>
      <c r="FP462" s="260"/>
      <c r="FQ462" s="260"/>
      <c r="FR462" s="260"/>
      <c r="FS462" s="260"/>
      <c r="FT462" s="260"/>
      <c r="FU462" s="260"/>
      <c r="FV462" s="260"/>
      <c r="FW462" s="260"/>
      <c r="FX462" s="260"/>
      <c r="FY462" s="260"/>
      <c r="FZ462" s="260"/>
      <c r="GA462" s="260"/>
      <c r="GB462" s="260"/>
      <c r="GC462" s="260"/>
    </row>
    <row r="463" spans="1:185" x14ac:dyDescent="0.3">
      <c r="A463" s="85"/>
      <c r="B463" s="86"/>
      <c r="C463" s="86"/>
      <c r="D463" s="87"/>
      <c r="E463" s="86"/>
      <c r="F463" s="86"/>
      <c r="G463" s="257">
        <f t="shared" si="31"/>
        <v>0</v>
      </c>
      <c r="H463" s="257">
        <f t="shared" si="32"/>
        <v>0</v>
      </c>
      <c r="I463" s="257">
        <f t="shared" si="33"/>
        <v>0</v>
      </c>
      <c r="J463" s="259"/>
      <c r="K463" s="259"/>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O463" s="85"/>
      <c r="CP463" s="85"/>
      <c r="CQ463" s="85"/>
      <c r="CR463" s="85"/>
      <c r="CS463" s="85"/>
      <c r="CT463" s="85"/>
      <c r="CU463" s="85"/>
      <c r="CV463" s="85"/>
      <c r="CW463" s="85"/>
      <c r="CX463" s="85"/>
      <c r="CY463" s="85"/>
      <c r="CZ463" s="85"/>
      <c r="DA463" s="85"/>
      <c r="DB463" s="85"/>
      <c r="DC463" s="85"/>
      <c r="DD463" s="85"/>
      <c r="DE463" s="85"/>
      <c r="DF463" s="85"/>
      <c r="DG463" s="85"/>
      <c r="DH463" s="85"/>
      <c r="DI463" s="85"/>
      <c r="DJ463" s="85"/>
      <c r="DK463" s="85"/>
      <c r="DL463" s="85"/>
      <c r="DM463" s="85"/>
      <c r="DN463" s="85"/>
      <c r="DO463" s="85"/>
      <c r="DP463" s="85"/>
      <c r="DQ463" s="85"/>
      <c r="DR463" s="85"/>
      <c r="DS463" s="85"/>
      <c r="DT463" s="85"/>
      <c r="DU463" s="85"/>
      <c r="DV463" s="85"/>
      <c r="DW463" s="85"/>
      <c r="DX463" s="85"/>
      <c r="DY463" s="85"/>
      <c r="DZ463" s="85"/>
      <c r="EA463" s="85"/>
      <c r="EB463" s="85"/>
      <c r="EC463" s="85"/>
      <c r="ED463" s="85"/>
      <c r="EE463" s="85"/>
      <c r="EF463" s="85"/>
      <c r="EG463" s="85"/>
      <c r="EH463" s="85"/>
      <c r="EI463" s="85"/>
      <c r="EJ463" s="85"/>
      <c r="EK463" s="85"/>
      <c r="EL463" s="85"/>
      <c r="EM463" s="85"/>
      <c r="EN463" s="85"/>
      <c r="EO463" s="85"/>
      <c r="EP463" s="85"/>
      <c r="EQ463" s="85"/>
      <c r="ER463" s="85"/>
      <c r="ES463" s="85"/>
      <c r="ET463" s="85"/>
      <c r="EU463" s="85"/>
      <c r="EV463" s="85"/>
      <c r="EW463" s="85"/>
      <c r="EX463" s="85"/>
      <c r="EY463" s="85"/>
      <c r="EZ463" s="85"/>
      <c r="FA463" s="85"/>
      <c r="FB463" s="85"/>
      <c r="FC463" s="85"/>
      <c r="FD463" s="85"/>
      <c r="FE463" s="85"/>
      <c r="FF463" s="85"/>
      <c r="FG463" s="260"/>
      <c r="FH463" s="260"/>
      <c r="FI463" s="260"/>
      <c r="FJ463" s="260"/>
      <c r="FK463" s="260"/>
      <c r="FL463" s="260"/>
      <c r="FM463" s="260"/>
      <c r="FN463" s="260"/>
      <c r="FO463" s="260"/>
      <c r="FP463" s="260"/>
      <c r="FQ463" s="260"/>
      <c r="FR463" s="260"/>
      <c r="FS463" s="260"/>
      <c r="FT463" s="260"/>
      <c r="FU463" s="260"/>
      <c r="FV463" s="260"/>
      <c r="FW463" s="260"/>
      <c r="FX463" s="260"/>
      <c r="FY463" s="260"/>
      <c r="FZ463" s="260"/>
      <c r="GA463" s="260"/>
      <c r="GB463" s="260"/>
      <c r="GC463" s="260"/>
    </row>
    <row r="464" spans="1:185" x14ac:dyDescent="0.3">
      <c r="A464" s="85"/>
      <c r="B464" s="86"/>
      <c r="C464" s="86"/>
      <c r="D464" s="87"/>
      <c r="E464" s="86"/>
      <c r="F464" s="86"/>
      <c r="G464" s="257">
        <f t="shared" si="31"/>
        <v>0</v>
      </c>
      <c r="H464" s="257">
        <f t="shared" si="32"/>
        <v>0</v>
      </c>
      <c r="I464" s="257">
        <f t="shared" si="33"/>
        <v>0</v>
      </c>
      <c r="J464" s="259"/>
      <c r="K464" s="259"/>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5"/>
      <c r="CU464" s="85"/>
      <c r="CV464" s="85"/>
      <c r="CW464" s="85"/>
      <c r="CX464" s="85"/>
      <c r="CY464" s="85"/>
      <c r="CZ464" s="85"/>
      <c r="DA464" s="85"/>
      <c r="DB464" s="85"/>
      <c r="DC464" s="85"/>
      <c r="DD464" s="85"/>
      <c r="DE464" s="85"/>
      <c r="DF464" s="85"/>
      <c r="DG464" s="85"/>
      <c r="DH464" s="85"/>
      <c r="DI464" s="85"/>
      <c r="DJ464" s="85"/>
      <c r="DK464" s="85"/>
      <c r="DL464" s="85"/>
      <c r="DM464" s="85"/>
      <c r="DN464" s="85"/>
      <c r="DO464" s="85"/>
      <c r="DP464" s="85"/>
      <c r="DQ464" s="85"/>
      <c r="DR464" s="85"/>
      <c r="DS464" s="85"/>
      <c r="DT464" s="85"/>
      <c r="DU464" s="85"/>
      <c r="DV464" s="85"/>
      <c r="DW464" s="85"/>
      <c r="DX464" s="85"/>
      <c r="DY464" s="85"/>
      <c r="DZ464" s="85"/>
      <c r="EA464" s="85"/>
      <c r="EB464" s="85"/>
      <c r="EC464" s="85"/>
      <c r="ED464" s="85"/>
      <c r="EE464" s="85"/>
      <c r="EF464" s="85"/>
      <c r="EG464" s="85"/>
      <c r="EH464" s="85"/>
      <c r="EI464" s="85"/>
      <c r="EJ464" s="85"/>
      <c r="EK464" s="85"/>
      <c r="EL464" s="85"/>
      <c r="EM464" s="85"/>
      <c r="EN464" s="85"/>
      <c r="EO464" s="85"/>
      <c r="EP464" s="85"/>
      <c r="EQ464" s="85"/>
      <c r="ER464" s="85"/>
      <c r="ES464" s="85"/>
      <c r="ET464" s="85"/>
      <c r="EU464" s="85"/>
      <c r="EV464" s="85"/>
      <c r="EW464" s="85"/>
      <c r="EX464" s="85"/>
      <c r="EY464" s="85"/>
      <c r="EZ464" s="85"/>
      <c r="FA464" s="85"/>
      <c r="FB464" s="85"/>
      <c r="FC464" s="85"/>
      <c r="FD464" s="85"/>
      <c r="FE464" s="85"/>
      <c r="FF464" s="85"/>
      <c r="FG464" s="260"/>
      <c r="FH464" s="260"/>
      <c r="FI464" s="260"/>
      <c r="FJ464" s="260"/>
      <c r="FK464" s="260"/>
      <c r="FL464" s="260"/>
      <c r="FM464" s="260"/>
      <c r="FN464" s="260"/>
      <c r="FO464" s="260"/>
      <c r="FP464" s="260"/>
      <c r="FQ464" s="260"/>
      <c r="FR464" s="260"/>
      <c r="FS464" s="260"/>
      <c r="FT464" s="260"/>
      <c r="FU464" s="260"/>
      <c r="FV464" s="260"/>
      <c r="FW464" s="260"/>
      <c r="FX464" s="260"/>
      <c r="FY464" s="260"/>
      <c r="FZ464" s="260"/>
      <c r="GA464" s="260"/>
      <c r="GB464" s="260"/>
      <c r="GC464" s="260"/>
    </row>
    <row r="465" spans="1:185" x14ac:dyDescent="0.3">
      <c r="A465" s="85"/>
      <c r="B465" s="86"/>
      <c r="C465" s="86"/>
      <c r="D465" s="87"/>
      <c r="E465" s="86"/>
      <c r="F465" s="86"/>
      <c r="G465" s="257">
        <f t="shared" si="31"/>
        <v>0</v>
      </c>
      <c r="H465" s="257">
        <f t="shared" si="32"/>
        <v>0</v>
      </c>
      <c r="I465" s="257">
        <f t="shared" si="33"/>
        <v>0</v>
      </c>
      <c r="J465" s="259"/>
      <c r="K465" s="259"/>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O465" s="85"/>
      <c r="CP465" s="85"/>
      <c r="CQ465" s="85"/>
      <c r="CR465" s="85"/>
      <c r="CS465" s="85"/>
      <c r="CT465" s="85"/>
      <c r="CU465" s="85"/>
      <c r="CV465" s="85"/>
      <c r="CW465" s="85"/>
      <c r="CX465" s="85"/>
      <c r="CY465" s="85"/>
      <c r="CZ465" s="85"/>
      <c r="DA465" s="85"/>
      <c r="DB465" s="85"/>
      <c r="DC465" s="85"/>
      <c r="DD465" s="85"/>
      <c r="DE465" s="85"/>
      <c r="DF465" s="85"/>
      <c r="DG465" s="85"/>
      <c r="DH465" s="85"/>
      <c r="DI465" s="85"/>
      <c r="DJ465" s="85"/>
      <c r="DK465" s="85"/>
      <c r="DL465" s="85"/>
      <c r="DM465" s="85"/>
      <c r="DN465" s="85"/>
      <c r="DO465" s="85"/>
      <c r="DP465" s="85"/>
      <c r="DQ465" s="85"/>
      <c r="DR465" s="85"/>
      <c r="DS465" s="85"/>
      <c r="DT465" s="85"/>
      <c r="DU465" s="85"/>
      <c r="DV465" s="85"/>
      <c r="DW465" s="85"/>
      <c r="DX465" s="85"/>
      <c r="DY465" s="85"/>
      <c r="DZ465" s="85"/>
      <c r="EA465" s="85"/>
      <c r="EB465" s="85"/>
      <c r="EC465" s="85"/>
      <c r="ED465" s="85"/>
      <c r="EE465" s="85"/>
      <c r="EF465" s="85"/>
      <c r="EG465" s="85"/>
      <c r="EH465" s="85"/>
      <c r="EI465" s="85"/>
      <c r="EJ465" s="85"/>
      <c r="EK465" s="85"/>
      <c r="EL465" s="85"/>
      <c r="EM465" s="85"/>
      <c r="EN465" s="85"/>
      <c r="EO465" s="85"/>
      <c r="EP465" s="85"/>
      <c r="EQ465" s="85"/>
      <c r="ER465" s="85"/>
      <c r="ES465" s="85"/>
      <c r="ET465" s="85"/>
      <c r="EU465" s="85"/>
      <c r="EV465" s="85"/>
      <c r="EW465" s="85"/>
      <c r="EX465" s="85"/>
      <c r="EY465" s="85"/>
      <c r="EZ465" s="85"/>
      <c r="FA465" s="85"/>
      <c r="FB465" s="85"/>
      <c r="FC465" s="85"/>
      <c r="FD465" s="85"/>
      <c r="FE465" s="85"/>
      <c r="FF465" s="85"/>
      <c r="FG465" s="260"/>
      <c r="FH465" s="260"/>
      <c r="FI465" s="260"/>
      <c r="FJ465" s="260"/>
      <c r="FK465" s="260"/>
      <c r="FL465" s="260"/>
      <c r="FM465" s="260"/>
      <c r="FN465" s="260"/>
      <c r="FO465" s="260"/>
      <c r="FP465" s="260"/>
      <c r="FQ465" s="260"/>
      <c r="FR465" s="260"/>
      <c r="FS465" s="260"/>
      <c r="FT465" s="260"/>
      <c r="FU465" s="260"/>
      <c r="FV465" s="260"/>
      <c r="FW465" s="260"/>
      <c r="FX465" s="260"/>
      <c r="FY465" s="260"/>
      <c r="FZ465" s="260"/>
      <c r="GA465" s="260"/>
      <c r="GB465" s="260"/>
      <c r="GC465" s="260"/>
    </row>
    <row r="466" spans="1:185" x14ac:dyDescent="0.3">
      <c r="A466" s="85"/>
      <c r="B466" s="86"/>
      <c r="C466" s="86"/>
      <c r="D466" s="87"/>
      <c r="E466" s="86"/>
      <c r="F466" s="86"/>
      <c r="G466" s="257">
        <f t="shared" si="31"/>
        <v>0</v>
      </c>
      <c r="H466" s="257">
        <f t="shared" si="32"/>
        <v>0</v>
      </c>
      <c r="I466" s="257">
        <f t="shared" si="33"/>
        <v>0</v>
      </c>
      <c r="J466" s="259"/>
      <c r="K466" s="259"/>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O466" s="85"/>
      <c r="CP466" s="85"/>
      <c r="CQ466" s="85"/>
      <c r="CR466" s="85"/>
      <c r="CS466" s="85"/>
      <c r="CT466" s="85"/>
      <c r="CU466" s="85"/>
      <c r="CV466" s="85"/>
      <c r="CW466" s="85"/>
      <c r="CX466" s="85"/>
      <c r="CY466" s="85"/>
      <c r="CZ466" s="85"/>
      <c r="DA466" s="85"/>
      <c r="DB466" s="85"/>
      <c r="DC466" s="85"/>
      <c r="DD466" s="85"/>
      <c r="DE466" s="85"/>
      <c r="DF466" s="85"/>
      <c r="DG466" s="85"/>
      <c r="DH466" s="85"/>
      <c r="DI466" s="85"/>
      <c r="DJ466" s="85"/>
      <c r="DK466" s="85"/>
      <c r="DL466" s="85"/>
      <c r="DM466" s="85"/>
      <c r="DN466" s="85"/>
      <c r="DO466" s="85"/>
      <c r="DP466" s="85"/>
      <c r="DQ466" s="85"/>
      <c r="DR466" s="85"/>
      <c r="DS466" s="85"/>
      <c r="DT466" s="85"/>
      <c r="DU466" s="85"/>
      <c r="DV466" s="85"/>
      <c r="DW466" s="85"/>
      <c r="DX466" s="85"/>
      <c r="DY466" s="85"/>
      <c r="DZ466" s="85"/>
      <c r="EA466" s="85"/>
      <c r="EB466" s="85"/>
      <c r="EC466" s="85"/>
      <c r="ED466" s="85"/>
      <c r="EE466" s="85"/>
      <c r="EF466" s="85"/>
      <c r="EG466" s="85"/>
      <c r="EH466" s="85"/>
      <c r="EI466" s="85"/>
      <c r="EJ466" s="85"/>
      <c r="EK466" s="85"/>
      <c r="EL466" s="85"/>
      <c r="EM466" s="85"/>
      <c r="EN466" s="85"/>
      <c r="EO466" s="85"/>
      <c r="EP466" s="85"/>
      <c r="EQ466" s="85"/>
      <c r="ER466" s="85"/>
      <c r="ES466" s="85"/>
      <c r="ET466" s="85"/>
      <c r="EU466" s="85"/>
      <c r="EV466" s="85"/>
      <c r="EW466" s="85"/>
      <c r="EX466" s="85"/>
      <c r="EY466" s="85"/>
      <c r="EZ466" s="85"/>
      <c r="FA466" s="85"/>
      <c r="FB466" s="85"/>
      <c r="FC466" s="85"/>
      <c r="FD466" s="85"/>
      <c r="FE466" s="85"/>
      <c r="FF466" s="85"/>
      <c r="FG466" s="260"/>
      <c r="FH466" s="260"/>
      <c r="FI466" s="260"/>
      <c r="FJ466" s="260"/>
      <c r="FK466" s="260"/>
      <c r="FL466" s="260"/>
      <c r="FM466" s="260"/>
      <c r="FN466" s="260"/>
      <c r="FO466" s="260"/>
      <c r="FP466" s="260"/>
      <c r="FQ466" s="260"/>
      <c r="FR466" s="260"/>
      <c r="FS466" s="260"/>
      <c r="FT466" s="260"/>
      <c r="FU466" s="260"/>
      <c r="FV466" s="260"/>
      <c r="FW466" s="260"/>
      <c r="FX466" s="260"/>
      <c r="FY466" s="260"/>
      <c r="FZ466" s="260"/>
      <c r="GA466" s="260"/>
      <c r="GB466" s="260"/>
      <c r="GC466" s="260"/>
    </row>
    <row r="467" spans="1:185" x14ac:dyDescent="0.3">
      <c r="A467" s="85"/>
      <c r="B467" s="86"/>
      <c r="C467" s="86"/>
      <c r="D467" s="87"/>
      <c r="E467" s="86"/>
      <c r="F467" s="86"/>
      <c r="G467" s="257">
        <f t="shared" si="31"/>
        <v>0</v>
      </c>
      <c r="H467" s="257">
        <f t="shared" si="32"/>
        <v>0</v>
      </c>
      <c r="I467" s="257">
        <f t="shared" si="33"/>
        <v>0</v>
      </c>
      <c r="J467" s="259"/>
      <c r="K467" s="259"/>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O467" s="85"/>
      <c r="CP467" s="85"/>
      <c r="CQ467" s="85"/>
      <c r="CR467" s="85"/>
      <c r="CS467" s="85"/>
      <c r="CT467" s="85"/>
      <c r="CU467" s="85"/>
      <c r="CV467" s="85"/>
      <c r="CW467" s="85"/>
      <c r="CX467" s="85"/>
      <c r="CY467" s="85"/>
      <c r="CZ467" s="85"/>
      <c r="DA467" s="85"/>
      <c r="DB467" s="85"/>
      <c r="DC467" s="85"/>
      <c r="DD467" s="85"/>
      <c r="DE467" s="85"/>
      <c r="DF467" s="85"/>
      <c r="DG467" s="85"/>
      <c r="DH467" s="85"/>
      <c r="DI467" s="85"/>
      <c r="DJ467" s="85"/>
      <c r="DK467" s="85"/>
      <c r="DL467" s="85"/>
      <c r="DM467" s="85"/>
      <c r="DN467" s="85"/>
      <c r="DO467" s="85"/>
      <c r="DP467" s="85"/>
      <c r="DQ467" s="85"/>
      <c r="DR467" s="85"/>
      <c r="DS467" s="85"/>
      <c r="DT467" s="85"/>
      <c r="DU467" s="85"/>
      <c r="DV467" s="85"/>
      <c r="DW467" s="85"/>
      <c r="DX467" s="85"/>
      <c r="DY467" s="85"/>
      <c r="DZ467" s="85"/>
      <c r="EA467" s="85"/>
      <c r="EB467" s="85"/>
      <c r="EC467" s="85"/>
      <c r="ED467" s="85"/>
      <c r="EE467" s="85"/>
      <c r="EF467" s="85"/>
      <c r="EG467" s="85"/>
      <c r="EH467" s="85"/>
      <c r="EI467" s="85"/>
      <c r="EJ467" s="85"/>
      <c r="EK467" s="85"/>
      <c r="EL467" s="85"/>
      <c r="EM467" s="85"/>
      <c r="EN467" s="85"/>
      <c r="EO467" s="85"/>
      <c r="EP467" s="85"/>
      <c r="EQ467" s="85"/>
      <c r="ER467" s="85"/>
      <c r="ES467" s="85"/>
      <c r="ET467" s="85"/>
      <c r="EU467" s="85"/>
      <c r="EV467" s="85"/>
      <c r="EW467" s="85"/>
      <c r="EX467" s="85"/>
      <c r="EY467" s="85"/>
      <c r="EZ467" s="85"/>
      <c r="FA467" s="85"/>
      <c r="FB467" s="85"/>
      <c r="FC467" s="85"/>
      <c r="FD467" s="85"/>
      <c r="FE467" s="85"/>
      <c r="FF467" s="85"/>
      <c r="FG467" s="260"/>
      <c r="FH467" s="260"/>
      <c r="FI467" s="260"/>
      <c r="FJ467" s="260"/>
      <c r="FK467" s="260"/>
      <c r="FL467" s="260"/>
      <c r="FM467" s="260"/>
      <c r="FN467" s="260"/>
      <c r="FO467" s="260"/>
      <c r="FP467" s="260"/>
      <c r="FQ467" s="260"/>
      <c r="FR467" s="260"/>
      <c r="FS467" s="260"/>
      <c r="FT467" s="260"/>
      <c r="FU467" s="260"/>
      <c r="FV467" s="260"/>
      <c r="FW467" s="260"/>
      <c r="FX467" s="260"/>
      <c r="FY467" s="260"/>
      <c r="FZ467" s="260"/>
      <c r="GA467" s="260"/>
      <c r="GB467" s="260"/>
      <c r="GC467" s="260"/>
    </row>
    <row r="468" spans="1:185" x14ac:dyDescent="0.3">
      <c r="A468" s="85"/>
      <c r="B468" s="86"/>
      <c r="C468" s="86"/>
      <c r="D468" s="87"/>
      <c r="E468" s="86"/>
      <c r="F468" s="86"/>
      <c r="G468" s="257">
        <f t="shared" si="31"/>
        <v>0</v>
      </c>
      <c r="H468" s="257">
        <f t="shared" si="32"/>
        <v>0</v>
      </c>
      <c r="I468" s="257">
        <f t="shared" si="33"/>
        <v>0</v>
      </c>
      <c r="J468" s="259"/>
      <c r="K468" s="259"/>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O468" s="85"/>
      <c r="CP468" s="85"/>
      <c r="CQ468" s="85"/>
      <c r="CR468" s="85"/>
      <c r="CS468" s="85"/>
      <c r="CT468" s="85"/>
      <c r="CU468" s="85"/>
      <c r="CV468" s="85"/>
      <c r="CW468" s="85"/>
      <c r="CX468" s="85"/>
      <c r="CY468" s="85"/>
      <c r="CZ468" s="85"/>
      <c r="DA468" s="85"/>
      <c r="DB468" s="85"/>
      <c r="DC468" s="85"/>
      <c r="DD468" s="85"/>
      <c r="DE468" s="85"/>
      <c r="DF468" s="85"/>
      <c r="DG468" s="85"/>
      <c r="DH468" s="85"/>
      <c r="DI468" s="85"/>
      <c r="DJ468" s="85"/>
      <c r="DK468" s="85"/>
      <c r="DL468" s="85"/>
      <c r="DM468" s="85"/>
      <c r="DN468" s="85"/>
      <c r="DO468" s="85"/>
      <c r="DP468" s="85"/>
      <c r="DQ468" s="85"/>
      <c r="DR468" s="85"/>
      <c r="DS468" s="85"/>
      <c r="DT468" s="85"/>
      <c r="DU468" s="85"/>
      <c r="DV468" s="85"/>
      <c r="DW468" s="85"/>
      <c r="DX468" s="85"/>
      <c r="DY468" s="85"/>
      <c r="DZ468" s="85"/>
      <c r="EA468" s="85"/>
      <c r="EB468" s="85"/>
      <c r="EC468" s="85"/>
      <c r="ED468" s="85"/>
      <c r="EE468" s="85"/>
      <c r="EF468" s="85"/>
      <c r="EG468" s="85"/>
      <c r="EH468" s="85"/>
      <c r="EI468" s="85"/>
      <c r="EJ468" s="85"/>
      <c r="EK468" s="85"/>
      <c r="EL468" s="85"/>
      <c r="EM468" s="85"/>
      <c r="EN468" s="85"/>
      <c r="EO468" s="85"/>
      <c r="EP468" s="85"/>
      <c r="EQ468" s="85"/>
      <c r="ER468" s="85"/>
      <c r="ES468" s="85"/>
      <c r="ET468" s="85"/>
      <c r="EU468" s="85"/>
      <c r="EV468" s="85"/>
      <c r="EW468" s="85"/>
      <c r="EX468" s="85"/>
      <c r="EY468" s="85"/>
      <c r="EZ468" s="85"/>
      <c r="FA468" s="85"/>
      <c r="FB468" s="85"/>
      <c r="FC468" s="85"/>
      <c r="FD468" s="85"/>
      <c r="FE468" s="85"/>
      <c r="FF468" s="85"/>
      <c r="FG468" s="260"/>
      <c r="FH468" s="260"/>
      <c r="FI468" s="260"/>
      <c r="FJ468" s="260"/>
      <c r="FK468" s="260"/>
      <c r="FL468" s="260"/>
      <c r="FM468" s="260"/>
      <c r="FN468" s="260"/>
      <c r="FO468" s="260"/>
      <c r="FP468" s="260"/>
      <c r="FQ468" s="260"/>
      <c r="FR468" s="260"/>
      <c r="FS468" s="260"/>
      <c r="FT468" s="260"/>
      <c r="FU468" s="260"/>
      <c r="FV468" s="260"/>
      <c r="FW468" s="260"/>
      <c r="FX468" s="260"/>
      <c r="FY468" s="260"/>
      <c r="FZ468" s="260"/>
      <c r="GA468" s="260"/>
      <c r="GB468" s="260"/>
      <c r="GC468" s="260"/>
    </row>
    <row r="469" spans="1:185" x14ac:dyDescent="0.3">
      <c r="A469" s="85"/>
      <c r="B469" s="86"/>
      <c r="C469" s="86"/>
      <c r="D469" s="87"/>
      <c r="E469" s="86"/>
      <c r="F469" s="86"/>
      <c r="G469" s="257">
        <f t="shared" si="31"/>
        <v>0</v>
      </c>
      <c r="H469" s="257">
        <f t="shared" si="32"/>
        <v>0</v>
      </c>
      <c r="I469" s="257">
        <f t="shared" si="33"/>
        <v>0</v>
      </c>
      <c r="J469" s="259"/>
      <c r="K469" s="259"/>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O469" s="85"/>
      <c r="CP469" s="85"/>
      <c r="CQ469" s="85"/>
      <c r="CR469" s="85"/>
      <c r="CS469" s="85"/>
      <c r="CT469" s="85"/>
      <c r="CU469" s="85"/>
      <c r="CV469" s="85"/>
      <c r="CW469" s="85"/>
      <c r="CX469" s="85"/>
      <c r="CY469" s="85"/>
      <c r="CZ469" s="85"/>
      <c r="DA469" s="85"/>
      <c r="DB469" s="85"/>
      <c r="DC469" s="85"/>
      <c r="DD469" s="85"/>
      <c r="DE469" s="85"/>
      <c r="DF469" s="85"/>
      <c r="DG469" s="85"/>
      <c r="DH469" s="85"/>
      <c r="DI469" s="85"/>
      <c r="DJ469" s="85"/>
      <c r="DK469" s="85"/>
      <c r="DL469" s="85"/>
      <c r="DM469" s="85"/>
      <c r="DN469" s="85"/>
      <c r="DO469" s="85"/>
      <c r="DP469" s="85"/>
      <c r="DQ469" s="85"/>
      <c r="DR469" s="85"/>
      <c r="DS469" s="85"/>
      <c r="DT469" s="85"/>
      <c r="DU469" s="85"/>
      <c r="DV469" s="85"/>
      <c r="DW469" s="85"/>
      <c r="DX469" s="85"/>
      <c r="DY469" s="85"/>
      <c r="DZ469" s="85"/>
      <c r="EA469" s="85"/>
      <c r="EB469" s="85"/>
      <c r="EC469" s="85"/>
      <c r="ED469" s="85"/>
      <c r="EE469" s="85"/>
      <c r="EF469" s="85"/>
      <c r="EG469" s="85"/>
      <c r="EH469" s="85"/>
      <c r="EI469" s="85"/>
      <c r="EJ469" s="85"/>
      <c r="EK469" s="85"/>
      <c r="EL469" s="85"/>
      <c r="EM469" s="85"/>
      <c r="EN469" s="85"/>
      <c r="EO469" s="85"/>
      <c r="EP469" s="85"/>
      <c r="EQ469" s="85"/>
      <c r="ER469" s="85"/>
      <c r="ES469" s="85"/>
      <c r="ET469" s="85"/>
      <c r="EU469" s="85"/>
      <c r="EV469" s="85"/>
      <c r="EW469" s="85"/>
      <c r="EX469" s="85"/>
      <c r="EY469" s="85"/>
      <c r="EZ469" s="85"/>
      <c r="FA469" s="85"/>
      <c r="FB469" s="85"/>
      <c r="FC469" s="85"/>
      <c r="FD469" s="85"/>
      <c r="FE469" s="85"/>
      <c r="FF469" s="85"/>
      <c r="FG469" s="260"/>
      <c r="FH469" s="260"/>
      <c r="FI469" s="260"/>
      <c r="FJ469" s="260"/>
      <c r="FK469" s="260"/>
      <c r="FL469" s="260"/>
      <c r="FM469" s="260"/>
      <c r="FN469" s="260"/>
      <c r="FO469" s="260"/>
      <c r="FP469" s="260"/>
      <c r="FQ469" s="260"/>
      <c r="FR469" s="260"/>
      <c r="FS469" s="260"/>
      <c r="FT469" s="260"/>
      <c r="FU469" s="260"/>
      <c r="FV469" s="260"/>
      <c r="FW469" s="260"/>
      <c r="FX469" s="260"/>
      <c r="FY469" s="260"/>
      <c r="FZ469" s="260"/>
      <c r="GA469" s="260"/>
      <c r="GB469" s="260"/>
      <c r="GC469" s="260"/>
    </row>
    <row r="470" spans="1:185" x14ac:dyDescent="0.3">
      <c r="A470" s="85"/>
      <c r="B470" s="86"/>
      <c r="C470" s="86"/>
      <c r="D470" s="87"/>
      <c r="E470" s="86"/>
      <c r="F470" s="86"/>
      <c r="G470" s="257">
        <f t="shared" si="31"/>
        <v>0</v>
      </c>
      <c r="H470" s="257">
        <f t="shared" si="32"/>
        <v>0</v>
      </c>
      <c r="I470" s="257">
        <f t="shared" si="33"/>
        <v>0</v>
      </c>
      <c r="J470" s="259"/>
      <c r="K470" s="259"/>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O470" s="85"/>
      <c r="CP470" s="85"/>
      <c r="CQ470" s="85"/>
      <c r="CR470" s="85"/>
      <c r="CS470" s="85"/>
      <c r="CT470" s="85"/>
      <c r="CU470" s="85"/>
      <c r="CV470" s="85"/>
      <c r="CW470" s="85"/>
      <c r="CX470" s="85"/>
      <c r="CY470" s="85"/>
      <c r="CZ470" s="85"/>
      <c r="DA470" s="85"/>
      <c r="DB470" s="85"/>
      <c r="DC470" s="85"/>
      <c r="DD470" s="85"/>
      <c r="DE470" s="85"/>
      <c r="DF470" s="85"/>
      <c r="DG470" s="85"/>
      <c r="DH470" s="85"/>
      <c r="DI470" s="85"/>
      <c r="DJ470" s="85"/>
      <c r="DK470" s="85"/>
      <c r="DL470" s="85"/>
      <c r="DM470" s="85"/>
      <c r="DN470" s="85"/>
      <c r="DO470" s="85"/>
      <c r="DP470" s="85"/>
      <c r="DQ470" s="85"/>
      <c r="DR470" s="85"/>
      <c r="DS470" s="85"/>
      <c r="DT470" s="85"/>
      <c r="DU470" s="85"/>
      <c r="DV470" s="85"/>
      <c r="DW470" s="85"/>
      <c r="DX470" s="85"/>
      <c r="DY470" s="85"/>
      <c r="DZ470" s="85"/>
      <c r="EA470" s="85"/>
      <c r="EB470" s="85"/>
      <c r="EC470" s="85"/>
      <c r="ED470" s="85"/>
      <c r="EE470" s="85"/>
      <c r="EF470" s="85"/>
      <c r="EG470" s="85"/>
      <c r="EH470" s="85"/>
      <c r="EI470" s="85"/>
      <c r="EJ470" s="85"/>
      <c r="EK470" s="85"/>
      <c r="EL470" s="85"/>
      <c r="EM470" s="85"/>
      <c r="EN470" s="85"/>
      <c r="EO470" s="85"/>
      <c r="EP470" s="85"/>
      <c r="EQ470" s="85"/>
      <c r="ER470" s="85"/>
      <c r="ES470" s="85"/>
      <c r="ET470" s="85"/>
      <c r="EU470" s="85"/>
      <c r="EV470" s="85"/>
      <c r="EW470" s="85"/>
      <c r="EX470" s="85"/>
      <c r="EY470" s="85"/>
      <c r="EZ470" s="85"/>
      <c r="FA470" s="85"/>
      <c r="FB470" s="85"/>
      <c r="FC470" s="85"/>
      <c r="FD470" s="85"/>
      <c r="FE470" s="85"/>
      <c r="FF470" s="85"/>
      <c r="FG470" s="260"/>
      <c r="FH470" s="260"/>
      <c r="FI470" s="260"/>
      <c r="FJ470" s="260"/>
      <c r="FK470" s="260"/>
      <c r="FL470" s="260"/>
      <c r="FM470" s="260"/>
      <c r="FN470" s="260"/>
      <c r="FO470" s="260"/>
      <c r="FP470" s="260"/>
      <c r="FQ470" s="260"/>
      <c r="FR470" s="260"/>
      <c r="FS470" s="260"/>
      <c r="FT470" s="260"/>
      <c r="FU470" s="260"/>
      <c r="FV470" s="260"/>
      <c r="FW470" s="260"/>
      <c r="FX470" s="260"/>
      <c r="FY470" s="260"/>
      <c r="FZ470" s="260"/>
      <c r="GA470" s="260"/>
      <c r="GB470" s="260"/>
      <c r="GC470" s="260"/>
    </row>
    <row r="471" spans="1:185" x14ac:dyDescent="0.3">
      <c r="A471" s="85"/>
      <c r="B471" s="86"/>
      <c r="C471" s="86"/>
      <c r="D471" s="87"/>
      <c r="E471" s="86"/>
      <c r="F471" s="86"/>
      <c r="G471" s="257">
        <f t="shared" si="31"/>
        <v>0</v>
      </c>
      <c r="H471" s="257">
        <f t="shared" si="32"/>
        <v>0</v>
      </c>
      <c r="I471" s="257">
        <f t="shared" si="33"/>
        <v>0</v>
      </c>
      <c r="J471" s="259"/>
      <c r="K471" s="259"/>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O471" s="85"/>
      <c r="CP471" s="85"/>
      <c r="CQ471" s="85"/>
      <c r="CR471" s="85"/>
      <c r="CS471" s="85"/>
      <c r="CT471" s="85"/>
      <c r="CU471" s="85"/>
      <c r="CV471" s="85"/>
      <c r="CW471" s="85"/>
      <c r="CX471" s="85"/>
      <c r="CY471" s="85"/>
      <c r="CZ471" s="85"/>
      <c r="DA471" s="85"/>
      <c r="DB471" s="85"/>
      <c r="DC471" s="85"/>
      <c r="DD471" s="85"/>
      <c r="DE471" s="85"/>
      <c r="DF471" s="85"/>
      <c r="DG471" s="85"/>
      <c r="DH471" s="85"/>
      <c r="DI471" s="85"/>
      <c r="DJ471" s="85"/>
      <c r="DK471" s="85"/>
      <c r="DL471" s="85"/>
      <c r="DM471" s="85"/>
      <c r="DN471" s="85"/>
      <c r="DO471" s="85"/>
      <c r="DP471" s="85"/>
      <c r="DQ471" s="85"/>
      <c r="DR471" s="85"/>
      <c r="DS471" s="85"/>
      <c r="DT471" s="85"/>
      <c r="DU471" s="85"/>
      <c r="DV471" s="85"/>
      <c r="DW471" s="85"/>
      <c r="DX471" s="85"/>
      <c r="DY471" s="85"/>
      <c r="DZ471" s="85"/>
      <c r="EA471" s="85"/>
      <c r="EB471" s="85"/>
      <c r="EC471" s="85"/>
      <c r="ED471" s="85"/>
      <c r="EE471" s="85"/>
      <c r="EF471" s="85"/>
      <c r="EG471" s="85"/>
      <c r="EH471" s="85"/>
      <c r="EI471" s="85"/>
      <c r="EJ471" s="85"/>
      <c r="EK471" s="85"/>
      <c r="EL471" s="85"/>
      <c r="EM471" s="85"/>
      <c r="EN471" s="85"/>
      <c r="EO471" s="85"/>
      <c r="EP471" s="85"/>
      <c r="EQ471" s="85"/>
      <c r="ER471" s="85"/>
      <c r="ES471" s="85"/>
      <c r="ET471" s="85"/>
      <c r="EU471" s="85"/>
      <c r="EV471" s="85"/>
      <c r="EW471" s="85"/>
      <c r="EX471" s="85"/>
      <c r="EY471" s="85"/>
      <c r="EZ471" s="85"/>
      <c r="FA471" s="85"/>
      <c r="FB471" s="85"/>
      <c r="FC471" s="85"/>
      <c r="FD471" s="85"/>
      <c r="FE471" s="85"/>
      <c r="FF471" s="85"/>
      <c r="FG471" s="260"/>
      <c r="FH471" s="260"/>
      <c r="FI471" s="260"/>
      <c r="FJ471" s="260"/>
      <c r="FK471" s="260"/>
      <c r="FL471" s="260"/>
      <c r="FM471" s="260"/>
      <c r="FN471" s="260"/>
      <c r="FO471" s="260"/>
      <c r="FP471" s="260"/>
      <c r="FQ471" s="260"/>
      <c r="FR471" s="260"/>
      <c r="FS471" s="260"/>
      <c r="FT471" s="260"/>
      <c r="FU471" s="260"/>
      <c r="FV471" s="260"/>
      <c r="FW471" s="260"/>
      <c r="FX471" s="260"/>
      <c r="FY471" s="260"/>
      <c r="FZ471" s="260"/>
      <c r="GA471" s="260"/>
      <c r="GB471" s="260"/>
      <c r="GC471" s="260"/>
    </row>
    <row r="472" spans="1:185" x14ac:dyDescent="0.3">
      <c r="A472" s="85"/>
      <c r="B472" s="86"/>
      <c r="C472" s="86"/>
      <c r="D472" s="87"/>
      <c r="E472" s="86"/>
      <c r="F472" s="86"/>
      <c r="G472" s="257">
        <f t="shared" si="31"/>
        <v>0</v>
      </c>
      <c r="H472" s="257">
        <f t="shared" si="32"/>
        <v>0</v>
      </c>
      <c r="I472" s="257">
        <f t="shared" si="33"/>
        <v>0</v>
      </c>
      <c r="J472" s="259"/>
      <c r="K472" s="259"/>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5"/>
      <c r="CU472" s="85"/>
      <c r="CV472" s="85"/>
      <c r="CW472" s="85"/>
      <c r="CX472" s="85"/>
      <c r="CY472" s="85"/>
      <c r="CZ472" s="85"/>
      <c r="DA472" s="85"/>
      <c r="DB472" s="85"/>
      <c r="DC472" s="85"/>
      <c r="DD472" s="85"/>
      <c r="DE472" s="85"/>
      <c r="DF472" s="85"/>
      <c r="DG472" s="85"/>
      <c r="DH472" s="85"/>
      <c r="DI472" s="85"/>
      <c r="DJ472" s="85"/>
      <c r="DK472" s="85"/>
      <c r="DL472" s="85"/>
      <c r="DM472" s="85"/>
      <c r="DN472" s="85"/>
      <c r="DO472" s="85"/>
      <c r="DP472" s="85"/>
      <c r="DQ472" s="85"/>
      <c r="DR472" s="85"/>
      <c r="DS472" s="85"/>
      <c r="DT472" s="85"/>
      <c r="DU472" s="85"/>
      <c r="DV472" s="85"/>
      <c r="DW472" s="85"/>
      <c r="DX472" s="85"/>
      <c r="DY472" s="85"/>
      <c r="DZ472" s="85"/>
      <c r="EA472" s="85"/>
      <c r="EB472" s="85"/>
      <c r="EC472" s="85"/>
      <c r="ED472" s="85"/>
      <c r="EE472" s="85"/>
      <c r="EF472" s="85"/>
      <c r="EG472" s="85"/>
      <c r="EH472" s="85"/>
      <c r="EI472" s="85"/>
      <c r="EJ472" s="85"/>
      <c r="EK472" s="85"/>
      <c r="EL472" s="85"/>
      <c r="EM472" s="85"/>
      <c r="EN472" s="85"/>
      <c r="EO472" s="85"/>
      <c r="EP472" s="85"/>
      <c r="EQ472" s="85"/>
      <c r="ER472" s="85"/>
      <c r="ES472" s="85"/>
      <c r="ET472" s="85"/>
      <c r="EU472" s="85"/>
      <c r="EV472" s="85"/>
      <c r="EW472" s="85"/>
      <c r="EX472" s="85"/>
      <c r="EY472" s="85"/>
      <c r="EZ472" s="85"/>
      <c r="FA472" s="85"/>
      <c r="FB472" s="85"/>
      <c r="FC472" s="85"/>
      <c r="FD472" s="85"/>
      <c r="FE472" s="85"/>
      <c r="FF472" s="85"/>
      <c r="FG472" s="260"/>
      <c r="FH472" s="260"/>
      <c r="FI472" s="260"/>
      <c r="FJ472" s="260"/>
      <c r="FK472" s="260"/>
      <c r="FL472" s="260"/>
      <c r="FM472" s="260"/>
      <c r="FN472" s="260"/>
      <c r="FO472" s="260"/>
      <c r="FP472" s="260"/>
      <c r="FQ472" s="260"/>
      <c r="FR472" s="260"/>
      <c r="FS472" s="260"/>
      <c r="FT472" s="260"/>
      <c r="FU472" s="260"/>
      <c r="FV472" s="260"/>
      <c r="FW472" s="260"/>
      <c r="FX472" s="260"/>
      <c r="FY472" s="260"/>
      <c r="FZ472" s="260"/>
      <c r="GA472" s="260"/>
      <c r="GB472" s="260"/>
      <c r="GC472" s="260"/>
    </row>
    <row r="473" spans="1:185" x14ac:dyDescent="0.3">
      <c r="A473" s="85"/>
      <c r="B473" s="86"/>
      <c r="C473" s="86"/>
      <c r="D473" s="87"/>
      <c r="E473" s="86"/>
      <c r="F473" s="86"/>
      <c r="G473" s="257">
        <f t="shared" si="31"/>
        <v>0</v>
      </c>
      <c r="H473" s="257">
        <f t="shared" si="32"/>
        <v>0</v>
      </c>
      <c r="I473" s="257">
        <f t="shared" si="33"/>
        <v>0</v>
      </c>
      <c r="J473" s="259"/>
      <c r="K473" s="259"/>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O473" s="85"/>
      <c r="CP473" s="85"/>
      <c r="CQ473" s="85"/>
      <c r="CR473" s="85"/>
      <c r="CS473" s="85"/>
      <c r="CT473" s="85"/>
      <c r="CU473" s="85"/>
      <c r="CV473" s="85"/>
      <c r="CW473" s="85"/>
      <c r="CX473" s="85"/>
      <c r="CY473" s="85"/>
      <c r="CZ473" s="85"/>
      <c r="DA473" s="85"/>
      <c r="DB473" s="85"/>
      <c r="DC473" s="85"/>
      <c r="DD473" s="85"/>
      <c r="DE473" s="85"/>
      <c r="DF473" s="85"/>
      <c r="DG473" s="85"/>
      <c r="DH473" s="85"/>
      <c r="DI473" s="85"/>
      <c r="DJ473" s="85"/>
      <c r="DK473" s="85"/>
      <c r="DL473" s="85"/>
      <c r="DM473" s="85"/>
      <c r="DN473" s="85"/>
      <c r="DO473" s="85"/>
      <c r="DP473" s="85"/>
      <c r="DQ473" s="85"/>
      <c r="DR473" s="85"/>
      <c r="DS473" s="85"/>
      <c r="DT473" s="85"/>
      <c r="DU473" s="85"/>
      <c r="DV473" s="85"/>
      <c r="DW473" s="85"/>
      <c r="DX473" s="85"/>
      <c r="DY473" s="85"/>
      <c r="DZ473" s="85"/>
      <c r="EA473" s="85"/>
      <c r="EB473" s="85"/>
      <c r="EC473" s="85"/>
      <c r="ED473" s="85"/>
      <c r="EE473" s="85"/>
      <c r="EF473" s="85"/>
      <c r="EG473" s="85"/>
      <c r="EH473" s="85"/>
      <c r="EI473" s="85"/>
      <c r="EJ473" s="85"/>
      <c r="EK473" s="85"/>
      <c r="EL473" s="85"/>
      <c r="EM473" s="85"/>
      <c r="EN473" s="85"/>
      <c r="EO473" s="85"/>
      <c r="EP473" s="85"/>
      <c r="EQ473" s="85"/>
      <c r="ER473" s="85"/>
      <c r="ES473" s="85"/>
      <c r="ET473" s="85"/>
      <c r="EU473" s="85"/>
      <c r="EV473" s="85"/>
      <c r="EW473" s="85"/>
      <c r="EX473" s="85"/>
      <c r="EY473" s="85"/>
      <c r="EZ473" s="85"/>
      <c r="FA473" s="85"/>
      <c r="FB473" s="85"/>
      <c r="FC473" s="85"/>
      <c r="FD473" s="85"/>
      <c r="FE473" s="85"/>
      <c r="FF473" s="85"/>
      <c r="FG473" s="260"/>
      <c r="FH473" s="260"/>
      <c r="FI473" s="260"/>
      <c r="FJ473" s="260"/>
      <c r="FK473" s="260"/>
      <c r="FL473" s="260"/>
      <c r="FM473" s="260"/>
      <c r="FN473" s="260"/>
      <c r="FO473" s="260"/>
      <c r="FP473" s="260"/>
      <c r="FQ473" s="260"/>
      <c r="FR473" s="260"/>
      <c r="FS473" s="260"/>
      <c r="FT473" s="260"/>
      <c r="FU473" s="260"/>
      <c r="FV473" s="260"/>
      <c r="FW473" s="260"/>
      <c r="FX473" s="260"/>
      <c r="FY473" s="260"/>
      <c r="FZ473" s="260"/>
      <c r="GA473" s="260"/>
      <c r="GB473" s="260"/>
      <c r="GC473" s="260"/>
    </row>
    <row r="474" spans="1:185" x14ac:dyDescent="0.3">
      <c r="A474" s="85"/>
      <c r="B474" s="86"/>
      <c r="C474" s="86"/>
      <c r="D474" s="87"/>
      <c r="E474" s="86"/>
      <c r="F474" s="86"/>
      <c r="G474" s="257">
        <f t="shared" si="31"/>
        <v>0</v>
      </c>
      <c r="H474" s="257">
        <f t="shared" si="32"/>
        <v>0</v>
      </c>
      <c r="I474" s="257">
        <f t="shared" si="33"/>
        <v>0</v>
      </c>
      <c r="J474" s="259"/>
      <c r="K474" s="259"/>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O474" s="85"/>
      <c r="CP474" s="85"/>
      <c r="CQ474" s="85"/>
      <c r="CR474" s="85"/>
      <c r="CS474" s="85"/>
      <c r="CT474" s="85"/>
      <c r="CU474" s="85"/>
      <c r="CV474" s="85"/>
      <c r="CW474" s="85"/>
      <c r="CX474" s="85"/>
      <c r="CY474" s="85"/>
      <c r="CZ474" s="85"/>
      <c r="DA474" s="85"/>
      <c r="DB474" s="85"/>
      <c r="DC474" s="85"/>
      <c r="DD474" s="85"/>
      <c r="DE474" s="85"/>
      <c r="DF474" s="85"/>
      <c r="DG474" s="85"/>
      <c r="DH474" s="85"/>
      <c r="DI474" s="85"/>
      <c r="DJ474" s="85"/>
      <c r="DK474" s="85"/>
      <c r="DL474" s="85"/>
      <c r="DM474" s="85"/>
      <c r="DN474" s="85"/>
      <c r="DO474" s="85"/>
      <c r="DP474" s="85"/>
      <c r="DQ474" s="85"/>
      <c r="DR474" s="85"/>
      <c r="DS474" s="85"/>
      <c r="DT474" s="85"/>
      <c r="DU474" s="85"/>
      <c r="DV474" s="85"/>
      <c r="DW474" s="85"/>
      <c r="DX474" s="85"/>
      <c r="DY474" s="85"/>
      <c r="DZ474" s="85"/>
      <c r="EA474" s="85"/>
      <c r="EB474" s="85"/>
      <c r="EC474" s="85"/>
      <c r="ED474" s="85"/>
      <c r="EE474" s="85"/>
      <c r="EF474" s="85"/>
      <c r="EG474" s="85"/>
      <c r="EH474" s="85"/>
      <c r="EI474" s="85"/>
      <c r="EJ474" s="85"/>
      <c r="EK474" s="85"/>
      <c r="EL474" s="85"/>
      <c r="EM474" s="85"/>
      <c r="EN474" s="85"/>
      <c r="EO474" s="85"/>
      <c r="EP474" s="85"/>
      <c r="EQ474" s="85"/>
      <c r="ER474" s="85"/>
      <c r="ES474" s="85"/>
      <c r="ET474" s="85"/>
      <c r="EU474" s="85"/>
      <c r="EV474" s="85"/>
      <c r="EW474" s="85"/>
      <c r="EX474" s="85"/>
      <c r="EY474" s="85"/>
      <c r="EZ474" s="85"/>
      <c r="FA474" s="85"/>
      <c r="FB474" s="85"/>
      <c r="FC474" s="85"/>
      <c r="FD474" s="85"/>
      <c r="FE474" s="85"/>
      <c r="FF474" s="85"/>
      <c r="FG474" s="260"/>
      <c r="FH474" s="260"/>
      <c r="FI474" s="260"/>
      <c r="FJ474" s="260"/>
      <c r="FK474" s="260"/>
      <c r="FL474" s="260"/>
      <c r="FM474" s="260"/>
      <c r="FN474" s="260"/>
      <c r="FO474" s="260"/>
      <c r="FP474" s="260"/>
      <c r="FQ474" s="260"/>
      <c r="FR474" s="260"/>
      <c r="FS474" s="260"/>
      <c r="FT474" s="260"/>
      <c r="FU474" s="260"/>
      <c r="FV474" s="260"/>
      <c r="FW474" s="260"/>
      <c r="FX474" s="260"/>
      <c r="FY474" s="260"/>
      <c r="FZ474" s="260"/>
      <c r="GA474" s="260"/>
      <c r="GB474" s="260"/>
      <c r="GC474" s="260"/>
    </row>
    <row r="475" spans="1:185" x14ac:dyDescent="0.3">
      <c r="A475" s="85"/>
      <c r="B475" s="86"/>
      <c r="C475" s="86"/>
      <c r="D475" s="87"/>
      <c r="E475" s="86"/>
      <c r="F475" s="86"/>
      <c r="G475" s="257">
        <f t="shared" si="31"/>
        <v>0</v>
      </c>
      <c r="H475" s="257">
        <f t="shared" si="32"/>
        <v>0</v>
      </c>
      <c r="I475" s="257">
        <f t="shared" si="33"/>
        <v>0</v>
      </c>
      <c r="J475" s="259"/>
      <c r="K475" s="259"/>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O475" s="85"/>
      <c r="CP475" s="85"/>
      <c r="CQ475" s="85"/>
      <c r="CR475" s="85"/>
      <c r="CS475" s="85"/>
      <c r="CT475" s="85"/>
      <c r="CU475" s="85"/>
      <c r="CV475" s="85"/>
      <c r="CW475" s="85"/>
      <c r="CX475" s="85"/>
      <c r="CY475" s="85"/>
      <c r="CZ475" s="85"/>
      <c r="DA475" s="85"/>
      <c r="DB475" s="85"/>
      <c r="DC475" s="85"/>
      <c r="DD475" s="85"/>
      <c r="DE475" s="85"/>
      <c r="DF475" s="85"/>
      <c r="DG475" s="85"/>
      <c r="DH475" s="85"/>
      <c r="DI475" s="85"/>
      <c r="DJ475" s="85"/>
      <c r="DK475" s="85"/>
      <c r="DL475" s="85"/>
      <c r="DM475" s="85"/>
      <c r="DN475" s="85"/>
      <c r="DO475" s="85"/>
      <c r="DP475" s="85"/>
      <c r="DQ475" s="85"/>
      <c r="DR475" s="85"/>
      <c r="DS475" s="85"/>
      <c r="DT475" s="85"/>
      <c r="DU475" s="85"/>
      <c r="DV475" s="85"/>
      <c r="DW475" s="85"/>
      <c r="DX475" s="85"/>
      <c r="DY475" s="85"/>
      <c r="DZ475" s="85"/>
      <c r="EA475" s="85"/>
      <c r="EB475" s="85"/>
      <c r="EC475" s="85"/>
      <c r="ED475" s="85"/>
      <c r="EE475" s="85"/>
      <c r="EF475" s="85"/>
      <c r="EG475" s="85"/>
      <c r="EH475" s="85"/>
      <c r="EI475" s="85"/>
      <c r="EJ475" s="85"/>
      <c r="EK475" s="85"/>
      <c r="EL475" s="85"/>
      <c r="EM475" s="85"/>
      <c r="EN475" s="85"/>
      <c r="EO475" s="85"/>
      <c r="EP475" s="85"/>
      <c r="EQ475" s="85"/>
      <c r="ER475" s="85"/>
      <c r="ES475" s="85"/>
      <c r="ET475" s="85"/>
      <c r="EU475" s="85"/>
      <c r="EV475" s="85"/>
      <c r="EW475" s="85"/>
      <c r="EX475" s="85"/>
      <c r="EY475" s="85"/>
      <c r="EZ475" s="85"/>
      <c r="FA475" s="85"/>
      <c r="FB475" s="85"/>
      <c r="FC475" s="85"/>
      <c r="FD475" s="85"/>
      <c r="FE475" s="85"/>
      <c r="FF475" s="85"/>
      <c r="FG475" s="260"/>
      <c r="FH475" s="260"/>
      <c r="FI475" s="260"/>
      <c r="FJ475" s="260"/>
      <c r="FK475" s="260"/>
      <c r="FL475" s="260"/>
      <c r="FM475" s="260"/>
      <c r="FN475" s="260"/>
      <c r="FO475" s="260"/>
      <c r="FP475" s="260"/>
      <c r="FQ475" s="260"/>
      <c r="FR475" s="260"/>
      <c r="FS475" s="260"/>
      <c r="FT475" s="260"/>
      <c r="FU475" s="260"/>
      <c r="FV475" s="260"/>
      <c r="FW475" s="260"/>
      <c r="FX475" s="260"/>
      <c r="FY475" s="260"/>
      <c r="FZ475" s="260"/>
      <c r="GA475" s="260"/>
      <c r="GB475" s="260"/>
      <c r="GC475" s="260"/>
    </row>
    <row r="476" spans="1:185" x14ac:dyDescent="0.3">
      <c r="A476" s="85"/>
      <c r="B476" s="86"/>
      <c r="C476" s="86"/>
      <c r="D476" s="87"/>
      <c r="E476" s="86"/>
      <c r="F476" s="86"/>
      <c r="G476" s="257">
        <f t="shared" si="31"/>
        <v>0</v>
      </c>
      <c r="H476" s="257">
        <f t="shared" si="32"/>
        <v>0</v>
      </c>
      <c r="I476" s="257">
        <f t="shared" si="33"/>
        <v>0</v>
      </c>
      <c r="J476" s="259"/>
      <c r="K476" s="259"/>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5"/>
      <c r="CU476" s="85"/>
      <c r="CV476" s="85"/>
      <c r="CW476" s="85"/>
      <c r="CX476" s="85"/>
      <c r="CY476" s="85"/>
      <c r="CZ476" s="85"/>
      <c r="DA476" s="85"/>
      <c r="DB476" s="85"/>
      <c r="DC476" s="85"/>
      <c r="DD476" s="85"/>
      <c r="DE476" s="85"/>
      <c r="DF476" s="85"/>
      <c r="DG476" s="85"/>
      <c r="DH476" s="85"/>
      <c r="DI476" s="85"/>
      <c r="DJ476" s="85"/>
      <c r="DK476" s="85"/>
      <c r="DL476" s="85"/>
      <c r="DM476" s="85"/>
      <c r="DN476" s="85"/>
      <c r="DO476" s="85"/>
      <c r="DP476" s="85"/>
      <c r="DQ476" s="85"/>
      <c r="DR476" s="85"/>
      <c r="DS476" s="85"/>
      <c r="DT476" s="85"/>
      <c r="DU476" s="85"/>
      <c r="DV476" s="85"/>
      <c r="DW476" s="85"/>
      <c r="DX476" s="85"/>
      <c r="DY476" s="85"/>
      <c r="DZ476" s="85"/>
      <c r="EA476" s="85"/>
      <c r="EB476" s="85"/>
      <c r="EC476" s="85"/>
      <c r="ED476" s="85"/>
      <c r="EE476" s="85"/>
      <c r="EF476" s="85"/>
      <c r="EG476" s="85"/>
      <c r="EH476" s="85"/>
      <c r="EI476" s="85"/>
      <c r="EJ476" s="85"/>
      <c r="EK476" s="85"/>
      <c r="EL476" s="85"/>
      <c r="EM476" s="85"/>
      <c r="EN476" s="85"/>
      <c r="EO476" s="85"/>
      <c r="EP476" s="85"/>
      <c r="EQ476" s="85"/>
      <c r="ER476" s="85"/>
      <c r="ES476" s="85"/>
      <c r="ET476" s="85"/>
      <c r="EU476" s="85"/>
      <c r="EV476" s="85"/>
      <c r="EW476" s="85"/>
      <c r="EX476" s="85"/>
      <c r="EY476" s="85"/>
      <c r="EZ476" s="85"/>
      <c r="FA476" s="85"/>
      <c r="FB476" s="85"/>
      <c r="FC476" s="85"/>
      <c r="FD476" s="85"/>
      <c r="FE476" s="85"/>
      <c r="FF476" s="85"/>
      <c r="FG476" s="260"/>
      <c r="FH476" s="260"/>
      <c r="FI476" s="260"/>
      <c r="FJ476" s="260"/>
      <c r="FK476" s="260"/>
      <c r="FL476" s="260"/>
      <c r="FM476" s="260"/>
      <c r="FN476" s="260"/>
      <c r="FO476" s="260"/>
      <c r="FP476" s="260"/>
      <c r="FQ476" s="260"/>
      <c r="FR476" s="260"/>
      <c r="FS476" s="260"/>
      <c r="FT476" s="260"/>
      <c r="FU476" s="260"/>
      <c r="FV476" s="260"/>
      <c r="FW476" s="260"/>
      <c r="FX476" s="260"/>
      <c r="FY476" s="260"/>
      <c r="FZ476" s="260"/>
      <c r="GA476" s="260"/>
      <c r="GB476" s="260"/>
      <c r="GC476" s="260"/>
    </row>
    <row r="477" spans="1:185" x14ac:dyDescent="0.3">
      <c r="A477" s="85"/>
      <c r="B477" s="86"/>
      <c r="C477" s="86"/>
      <c r="D477" s="87"/>
      <c r="E477" s="86"/>
      <c r="F477" s="86"/>
      <c r="G477" s="257">
        <f t="shared" si="31"/>
        <v>0</v>
      </c>
      <c r="H477" s="257">
        <f t="shared" si="32"/>
        <v>0</v>
      </c>
      <c r="I477" s="257">
        <f t="shared" si="33"/>
        <v>0</v>
      </c>
      <c r="J477" s="259"/>
      <c r="K477" s="259"/>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O477" s="85"/>
      <c r="CP477" s="85"/>
      <c r="CQ477" s="85"/>
      <c r="CR477" s="85"/>
      <c r="CS477" s="85"/>
      <c r="CT477" s="85"/>
      <c r="CU477" s="85"/>
      <c r="CV477" s="85"/>
      <c r="CW477" s="85"/>
      <c r="CX477" s="85"/>
      <c r="CY477" s="85"/>
      <c r="CZ477" s="85"/>
      <c r="DA477" s="85"/>
      <c r="DB477" s="85"/>
      <c r="DC477" s="85"/>
      <c r="DD477" s="85"/>
      <c r="DE477" s="85"/>
      <c r="DF477" s="85"/>
      <c r="DG477" s="85"/>
      <c r="DH477" s="85"/>
      <c r="DI477" s="85"/>
      <c r="DJ477" s="85"/>
      <c r="DK477" s="85"/>
      <c r="DL477" s="85"/>
      <c r="DM477" s="85"/>
      <c r="DN477" s="85"/>
      <c r="DO477" s="85"/>
      <c r="DP477" s="85"/>
      <c r="DQ477" s="85"/>
      <c r="DR477" s="85"/>
      <c r="DS477" s="85"/>
      <c r="DT477" s="85"/>
      <c r="DU477" s="85"/>
      <c r="DV477" s="85"/>
      <c r="DW477" s="85"/>
      <c r="DX477" s="85"/>
      <c r="DY477" s="85"/>
      <c r="DZ477" s="85"/>
      <c r="EA477" s="85"/>
      <c r="EB477" s="85"/>
      <c r="EC477" s="85"/>
      <c r="ED477" s="85"/>
      <c r="EE477" s="85"/>
      <c r="EF477" s="85"/>
      <c r="EG477" s="85"/>
      <c r="EH477" s="85"/>
      <c r="EI477" s="85"/>
      <c r="EJ477" s="85"/>
      <c r="EK477" s="85"/>
      <c r="EL477" s="85"/>
      <c r="EM477" s="85"/>
      <c r="EN477" s="85"/>
      <c r="EO477" s="85"/>
      <c r="EP477" s="85"/>
      <c r="EQ477" s="85"/>
      <c r="ER477" s="85"/>
      <c r="ES477" s="85"/>
      <c r="ET477" s="85"/>
      <c r="EU477" s="85"/>
      <c r="EV477" s="85"/>
      <c r="EW477" s="85"/>
      <c r="EX477" s="85"/>
      <c r="EY477" s="85"/>
      <c r="EZ477" s="85"/>
      <c r="FA477" s="85"/>
      <c r="FB477" s="85"/>
      <c r="FC477" s="85"/>
      <c r="FD477" s="85"/>
      <c r="FE477" s="85"/>
      <c r="FF477" s="85"/>
      <c r="FG477" s="260"/>
      <c r="FH477" s="260"/>
      <c r="FI477" s="260"/>
      <c r="FJ477" s="260"/>
      <c r="FK477" s="260"/>
      <c r="FL477" s="260"/>
      <c r="FM477" s="260"/>
      <c r="FN477" s="260"/>
      <c r="FO477" s="260"/>
      <c r="FP477" s="260"/>
      <c r="FQ477" s="260"/>
      <c r="FR477" s="260"/>
      <c r="FS477" s="260"/>
      <c r="FT477" s="260"/>
      <c r="FU477" s="260"/>
      <c r="FV477" s="260"/>
      <c r="FW477" s="260"/>
      <c r="FX477" s="260"/>
      <c r="FY477" s="260"/>
      <c r="FZ477" s="260"/>
      <c r="GA477" s="260"/>
      <c r="GB477" s="260"/>
      <c r="GC477" s="260"/>
    </row>
    <row r="478" spans="1:185" x14ac:dyDescent="0.3">
      <c r="A478" s="85"/>
      <c r="B478" s="86"/>
      <c r="C478" s="86"/>
      <c r="D478" s="87"/>
      <c r="E478" s="86"/>
      <c r="F478" s="86"/>
      <c r="G478" s="257">
        <f t="shared" si="31"/>
        <v>0</v>
      </c>
      <c r="H478" s="257">
        <f t="shared" si="32"/>
        <v>0</v>
      </c>
      <c r="I478" s="257">
        <f t="shared" si="33"/>
        <v>0</v>
      </c>
      <c r="J478" s="259"/>
      <c r="K478" s="259"/>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85"/>
      <c r="CZ478" s="85"/>
      <c r="DA478" s="85"/>
      <c r="DB478" s="85"/>
      <c r="DC478" s="85"/>
      <c r="DD478" s="85"/>
      <c r="DE478" s="85"/>
      <c r="DF478" s="85"/>
      <c r="DG478" s="85"/>
      <c r="DH478" s="85"/>
      <c r="DI478" s="85"/>
      <c r="DJ478" s="85"/>
      <c r="DK478" s="85"/>
      <c r="DL478" s="85"/>
      <c r="DM478" s="85"/>
      <c r="DN478" s="85"/>
      <c r="DO478" s="85"/>
      <c r="DP478" s="85"/>
      <c r="DQ478" s="85"/>
      <c r="DR478" s="85"/>
      <c r="DS478" s="85"/>
      <c r="DT478" s="85"/>
      <c r="DU478" s="85"/>
      <c r="DV478" s="85"/>
      <c r="DW478" s="85"/>
      <c r="DX478" s="85"/>
      <c r="DY478" s="85"/>
      <c r="DZ478" s="85"/>
      <c r="EA478" s="85"/>
      <c r="EB478" s="85"/>
      <c r="EC478" s="85"/>
      <c r="ED478" s="85"/>
      <c r="EE478" s="85"/>
      <c r="EF478" s="85"/>
      <c r="EG478" s="85"/>
      <c r="EH478" s="85"/>
      <c r="EI478" s="85"/>
      <c r="EJ478" s="85"/>
      <c r="EK478" s="85"/>
      <c r="EL478" s="85"/>
      <c r="EM478" s="85"/>
      <c r="EN478" s="85"/>
      <c r="EO478" s="85"/>
      <c r="EP478" s="85"/>
      <c r="EQ478" s="85"/>
      <c r="ER478" s="85"/>
      <c r="ES478" s="85"/>
      <c r="ET478" s="85"/>
      <c r="EU478" s="85"/>
      <c r="EV478" s="85"/>
      <c r="EW478" s="85"/>
      <c r="EX478" s="85"/>
      <c r="EY478" s="85"/>
      <c r="EZ478" s="85"/>
      <c r="FA478" s="85"/>
      <c r="FB478" s="85"/>
      <c r="FC478" s="85"/>
      <c r="FD478" s="85"/>
      <c r="FE478" s="85"/>
      <c r="FF478" s="85"/>
      <c r="FG478" s="260"/>
      <c r="FH478" s="260"/>
      <c r="FI478" s="260"/>
      <c r="FJ478" s="260"/>
      <c r="FK478" s="260"/>
      <c r="FL478" s="260"/>
      <c r="FM478" s="260"/>
      <c r="FN478" s="260"/>
      <c r="FO478" s="260"/>
      <c r="FP478" s="260"/>
      <c r="FQ478" s="260"/>
      <c r="FR478" s="260"/>
      <c r="FS478" s="260"/>
      <c r="FT478" s="260"/>
      <c r="FU478" s="260"/>
      <c r="FV478" s="260"/>
      <c r="FW478" s="260"/>
      <c r="FX478" s="260"/>
      <c r="FY478" s="260"/>
      <c r="FZ478" s="260"/>
      <c r="GA478" s="260"/>
      <c r="GB478" s="260"/>
      <c r="GC478" s="260"/>
    </row>
    <row r="479" spans="1:185" x14ac:dyDescent="0.3">
      <c r="A479" s="85"/>
      <c r="B479" s="86"/>
      <c r="C479" s="86"/>
      <c r="D479" s="87"/>
      <c r="E479" s="86"/>
      <c r="F479" s="86"/>
      <c r="G479" s="257">
        <f t="shared" si="31"/>
        <v>0</v>
      </c>
      <c r="H479" s="257">
        <f t="shared" si="32"/>
        <v>0</v>
      </c>
      <c r="I479" s="257">
        <f t="shared" si="33"/>
        <v>0</v>
      </c>
      <c r="J479" s="259"/>
      <c r="K479" s="259"/>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O479" s="85"/>
      <c r="CP479" s="85"/>
      <c r="CQ479" s="85"/>
      <c r="CR479" s="85"/>
      <c r="CS479" s="85"/>
      <c r="CT479" s="85"/>
      <c r="CU479" s="85"/>
      <c r="CV479" s="85"/>
      <c r="CW479" s="85"/>
      <c r="CX479" s="85"/>
      <c r="CY479" s="85"/>
      <c r="CZ479" s="85"/>
      <c r="DA479" s="85"/>
      <c r="DB479" s="85"/>
      <c r="DC479" s="85"/>
      <c r="DD479" s="85"/>
      <c r="DE479" s="85"/>
      <c r="DF479" s="85"/>
      <c r="DG479" s="85"/>
      <c r="DH479" s="85"/>
      <c r="DI479" s="85"/>
      <c r="DJ479" s="85"/>
      <c r="DK479" s="85"/>
      <c r="DL479" s="85"/>
      <c r="DM479" s="85"/>
      <c r="DN479" s="85"/>
      <c r="DO479" s="85"/>
      <c r="DP479" s="85"/>
      <c r="DQ479" s="85"/>
      <c r="DR479" s="85"/>
      <c r="DS479" s="85"/>
      <c r="DT479" s="85"/>
      <c r="DU479" s="85"/>
      <c r="DV479" s="85"/>
      <c r="DW479" s="85"/>
      <c r="DX479" s="85"/>
      <c r="DY479" s="85"/>
      <c r="DZ479" s="85"/>
      <c r="EA479" s="85"/>
      <c r="EB479" s="85"/>
      <c r="EC479" s="85"/>
      <c r="ED479" s="85"/>
      <c r="EE479" s="85"/>
      <c r="EF479" s="85"/>
      <c r="EG479" s="85"/>
      <c r="EH479" s="85"/>
      <c r="EI479" s="85"/>
      <c r="EJ479" s="85"/>
      <c r="EK479" s="85"/>
      <c r="EL479" s="85"/>
      <c r="EM479" s="85"/>
      <c r="EN479" s="85"/>
      <c r="EO479" s="85"/>
      <c r="EP479" s="85"/>
      <c r="EQ479" s="85"/>
      <c r="ER479" s="85"/>
      <c r="ES479" s="85"/>
      <c r="ET479" s="85"/>
      <c r="EU479" s="85"/>
      <c r="EV479" s="85"/>
      <c r="EW479" s="85"/>
      <c r="EX479" s="85"/>
      <c r="EY479" s="85"/>
      <c r="EZ479" s="85"/>
      <c r="FA479" s="85"/>
      <c r="FB479" s="85"/>
      <c r="FC479" s="85"/>
      <c r="FD479" s="85"/>
      <c r="FE479" s="85"/>
      <c r="FF479" s="85"/>
      <c r="FG479" s="260"/>
      <c r="FH479" s="260"/>
      <c r="FI479" s="260"/>
      <c r="FJ479" s="260"/>
      <c r="FK479" s="260"/>
      <c r="FL479" s="260"/>
      <c r="FM479" s="260"/>
      <c r="FN479" s="260"/>
      <c r="FO479" s="260"/>
      <c r="FP479" s="260"/>
      <c r="FQ479" s="260"/>
      <c r="FR479" s="260"/>
      <c r="FS479" s="260"/>
      <c r="FT479" s="260"/>
      <c r="FU479" s="260"/>
      <c r="FV479" s="260"/>
      <c r="FW479" s="260"/>
      <c r="FX479" s="260"/>
      <c r="FY479" s="260"/>
      <c r="FZ479" s="260"/>
      <c r="GA479" s="260"/>
      <c r="GB479" s="260"/>
      <c r="GC479" s="260"/>
    </row>
    <row r="480" spans="1:185" x14ac:dyDescent="0.3">
      <c r="A480" s="85"/>
      <c r="B480" s="86"/>
      <c r="C480" s="86"/>
      <c r="D480" s="87"/>
      <c r="E480" s="86"/>
      <c r="F480" s="86"/>
      <c r="G480" s="257">
        <f t="shared" si="31"/>
        <v>0</v>
      </c>
      <c r="H480" s="257">
        <f t="shared" si="32"/>
        <v>0</v>
      </c>
      <c r="I480" s="257">
        <f t="shared" si="33"/>
        <v>0</v>
      </c>
      <c r="J480" s="259"/>
      <c r="K480" s="259"/>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85"/>
      <c r="DI480" s="85"/>
      <c r="DJ480" s="85"/>
      <c r="DK480" s="85"/>
      <c r="DL480" s="85"/>
      <c r="DM480" s="85"/>
      <c r="DN480" s="85"/>
      <c r="DO480" s="85"/>
      <c r="DP480" s="85"/>
      <c r="DQ480" s="85"/>
      <c r="DR480" s="85"/>
      <c r="DS480" s="85"/>
      <c r="DT480" s="85"/>
      <c r="DU480" s="85"/>
      <c r="DV480" s="85"/>
      <c r="DW480" s="85"/>
      <c r="DX480" s="85"/>
      <c r="DY480" s="85"/>
      <c r="DZ480" s="85"/>
      <c r="EA480" s="85"/>
      <c r="EB480" s="85"/>
      <c r="EC480" s="85"/>
      <c r="ED480" s="85"/>
      <c r="EE480" s="85"/>
      <c r="EF480" s="85"/>
      <c r="EG480" s="85"/>
      <c r="EH480" s="85"/>
      <c r="EI480" s="85"/>
      <c r="EJ480" s="85"/>
      <c r="EK480" s="85"/>
      <c r="EL480" s="85"/>
      <c r="EM480" s="85"/>
      <c r="EN480" s="85"/>
      <c r="EO480" s="85"/>
      <c r="EP480" s="85"/>
      <c r="EQ480" s="85"/>
      <c r="ER480" s="85"/>
      <c r="ES480" s="85"/>
      <c r="ET480" s="85"/>
      <c r="EU480" s="85"/>
      <c r="EV480" s="85"/>
      <c r="EW480" s="85"/>
      <c r="EX480" s="85"/>
      <c r="EY480" s="85"/>
      <c r="EZ480" s="85"/>
      <c r="FA480" s="85"/>
      <c r="FB480" s="85"/>
      <c r="FC480" s="85"/>
      <c r="FD480" s="85"/>
      <c r="FE480" s="85"/>
      <c r="FF480" s="85"/>
      <c r="FG480" s="260"/>
      <c r="FH480" s="260"/>
      <c r="FI480" s="260"/>
      <c r="FJ480" s="260"/>
      <c r="FK480" s="260"/>
      <c r="FL480" s="260"/>
      <c r="FM480" s="260"/>
      <c r="FN480" s="260"/>
      <c r="FO480" s="260"/>
      <c r="FP480" s="260"/>
      <c r="FQ480" s="260"/>
      <c r="FR480" s="260"/>
      <c r="FS480" s="260"/>
      <c r="FT480" s="260"/>
      <c r="FU480" s="260"/>
      <c r="FV480" s="260"/>
      <c r="FW480" s="260"/>
      <c r="FX480" s="260"/>
      <c r="FY480" s="260"/>
      <c r="FZ480" s="260"/>
      <c r="GA480" s="260"/>
      <c r="GB480" s="260"/>
      <c r="GC480" s="260"/>
    </row>
    <row r="481" spans="1:185" x14ac:dyDescent="0.3">
      <c r="A481" s="85"/>
      <c r="B481" s="86"/>
      <c r="C481" s="86"/>
      <c r="D481" s="87"/>
      <c r="E481" s="86"/>
      <c r="F481" s="86"/>
      <c r="G481" s="257">
        <f t="shared" si="31"/>
        <v>0</v>
      </c>
      <c r="H481" s="257">
        <f t="shared" si="32"/>
        <v>0</v>
      </c>
      <c r="I481" s="257">
        <f t="shared" si="33"/>
        <v>0</v>
      </c>
      <c r="J481" s="259"/>
      <c r="K481" s="259"/>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O481" s="85"/>
      <c r="CP481" s="85"/>
      <c r="CQ481" s="85"/>
      <c r="CR481" s="85"/>
      <c r="CS481" s="85"/>
      <c r="CT481" s="85"/>
      <c r="CU481" s="85"/>
      <c r="CV481" s="85"/>
      <c r="CW481" s="85"/>
      <c r="CX481" s="85"/>
      <c r="CY481" s="85"/>
      <c r="CZ481" s="85"/>
      <c r="DA481" s="85"/>
      <c r="DB481" s="85"/>
      <c r="DC481" s="85"/>
      <c r="DD481" s="85"/>
      <c r="DE481" s="85"/>
      <c r="DF481" s="85"/>
      <c r="DG481" s="85"/>
      <c r="DH481" s="85"/>
      <c r="DI481" s="85"/>
      <c r="DJ481" s="85"/>
      <c r="DK481" s="85"/>
      <c r="DL481" s="85"/>
      <c r="DM481" s="85"/>
      <c r="DN481" s="85"/>
      <c r="DO481" s="85"/>
      <c r="DP481" s="85"/>
      <c r="DQ481" s="85"/>
      <c r="DR481" s="85"/>
      <c r="DS481" s="85"/>
      <c r="DT481" s="85"/>
      <c r="DU481" s="85"/>
      <c r="DV481" s="85"/>
      <c r="DW481" s="85"/>
      <c r="DX481" s="85"/>
      <c r="DY481" s="85"/>
      <c r="DZ481" s="85"/>
      <c r="EA481" s="85"/>
      <c r="EB481" s="85"/>
      <c r="EC481" s="85"/>
      <c r="ED481" s="85"/>
      <c r="EE481" s="85"/>
      <c r="EF481" s="85"/>
      <c r="EG481" s="85"/>
      <c r="EH481" s="85"/>
      <c r="EI481" s="85"/>
      <c r="EJ481" s="85"/>
      <c r="EK481" s="85"/>
      <c r="EL481" s="85"/>
      <c r="EM481" s="85"/>
      <c r="EN481" s="85"/>
      <c r="EO481" s="85"/>
      <c r="EP481" s="85"/>
      <c r="EQ481" s="85"/>
      <c r="ER481" s="85"/>
      <c r="ES481" s="85"/>
      <c r="ET481" s="85"/>
      <c r="EU481" s="85"/>
      <c r="EV481" s="85"/>
      <c r="EW481" s="85"/>
      <c r="EX481" s="85"/>
      <c r="EY481" s="85"/>
      <c r="EZ481" s="85"/>
      <c r="FA481" s="85"/>
      <c r="FB481" s="85"/>
      <c r="FC481" s="85"/>
      <c r="FD481" s="85"/>
      <c r="FE481" s="85"/>
      <c r="FF481" s="85"/>
      <c r="FG481" s="260"/>
      <c r="FH481" s="260"/>
      <c r="FI481" s="260"/>
      <c r="FJ481" s="260"/>
      <c r="FK481" s="260"/>
      <c r="FL481" s="260"/>
      <c r="FM481" s="260"/>
      <c r="FN481" s="260"/>
      <c r="FO481" s="260"/>
      <c r="FP481" s="260"/>
      <c r="FQ481" s="260"/>
      <c r="FR481" s="260"/>
      <c r="FS481" s="260"/>
      <c r="FT481" s="260"/>
      <c r="FU481" s="260"/>
      <c r="FV481" s="260"/>
      <c r="FW481" s="260"/>
      <c r="FX481" s="260"/>
      <c r="FY481" s="260"/>
      <c r="FZ481" s="260"/>
      <c r="GA481" s="260"/>
      <c r="GB481" s="260"/>
      <c r="GC481" s="260"/>
    </row>
    <row r="482" spans="1:185" x14ac:dyDescent="0.3">
      <c r="A482" s="85"/>
      <c r="B482" s="86"/>
      <c r="C482" s="86"/>
      <c r="D482" s="87"/>
      <c r="E482" s="86"/>
      <c r="F482" s="86"/>
      <c r="G482" s="257">
        <f t="shared" si="31"/>
        <v>0</v>
      </c>
      <c r="H482" s="257">
        <f t="shared" si="32"/>
        <v>0</v>
      </c>
      <c r="I482" s="257">
        <f t="shared" si="33"/>
        <v>0</v>
      </c>
      <c r="J482" s="259"/>
      <c r="K482" s="259"/>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O482" s="85"/>
      <c r="CP482" s="85"/>
      <c r="CQ482" s="85"/>
      <c r="CR482" s="85"/>
      <c r="CS482" s="85"/>
      <c r="CT482" s="85"/>
      <c r="CU482" s="85"/>
      <c r="CV482" s="85"/>
      <c r="CW482" s="85"/>
      <c r="CX482" s="85"/>
      <c r="CY482" s="85"/>
      <c r="CZ482" s="85"/>
      <c r="DA482" s="85"/>
      <c r="DB482" s="85"/>
      <c r="DC482" s="85"/>
      <c r="DD482" s="85"/>
      <c r="DE482" s="85"/>
      <c r="DF482" s="85"/>
      <c r="DG482" s="85"/>
      <c r="DH482" s="85"/>
      <c r="DI482" s="85"/>
      <c r="DJ482" s="85"/>
      <c r="DK482" s="85"/>
      <c r="DL482" s="85"/>
      <c r="DM482" s="85"/>
      <c r="DN482" s="85"/>
      <c r="DO482" s="85"/>
      <c r="DP482" s="85"/>
      <c r="DQ482" s="85"/>
      <c r="DR482" s="85"/>
      <c r="DS482" s="85"/>
      <c r="DT482" s="85"/>
      <c r="DU482" s="85"/>
      <c r="DV482" s="85"/>
      <c r="DW482" s="85"/>
      <c r="DX482" s="85"/>
      <c r="DY482" s="85"/>
      <c r="DZ482" s="85"/>
      <c r="EA482" s="85"/>
      <c r="EB482" s="85"/>
      <c r="EC482" s="85"/>
      <c r="ED482" s="85"/>
      <c r="EE482" s="85"/>
      <c r="EF482" s="85"/>
      <c r="EG482" s="85"/>
      <c r="EH482" s="85"/>
      <c r="EI482" s="85"/>
      <c r="EJ482" s="85"/>
      <c r="EK482" s="85"/>
      <c r="EL482" s="85"/>
      <c r="EM482" s="85"/>
      <c r="EN482" s="85"/>
      <c r="EO482" s="85"/>
      <c r="EP482" s="85"/>
      <c r="EQ482" s="85"/>
      <c r="ER482" s="85"/>
      <c r="ES482" s="85"/>
      <c r="ET482" s="85"/>
      <c r="EU482" s="85"/>
      <c r="EV482" s="85"/>
      <c r="EW482" s="85"/>
      <c r="EX482" s="85"/>
      <c r="EY482" s="85"/>
      <c r="EZ482" s="85"/>
      <c r="FA482" s="85"/>
      <c r="FB482" s="85"/>
      <c r="FC482" s="85"/>
      <c r="FD482" s="85"/>
      <c r="FE482" s="85"/>
      <c r="FF482" s="85"/>
      <c r="FG482" s="260"/>
      <c r="FH482" s="260"/>
      <c r="FI482" s="260"/>
      <c r="FJ482" s="260"/>
      <c r="FK482" s="260"/>
      <c r="FL482" s="260"/>
      <c r="FM482" s="260"/>
      <c r="FN482" s="260"/>
      <c r="FO482" s="260"/>
      <c r="FP482" s="260"/>
      <c r="FQ482" s="260"/>
      <c r="FR482" s="260"/>
      <c r="FS482" s="260"/>
      <c r="FT482" s="260"/>
      <c r="FU482" s="260"/>
      <c r="FV482" s="260"/>
      <c r="FW482" s="260"/>
      <c r="FX482" s="260"/>
      <c r="FY482" s="260"/>
      <c r="FZ482" s="260"/>
      <c r="GA482" s="260"/>
      <c r="GB482" s="260"/>
      <c r="GC482" s="260"/>
    </row>
    <row r="483" spans="1:185" x14ac:dyDescent="0.3">
      <c r="A483" s="85"/>
      <c r="B483" s="86"/>
      <c r="C483" s="86"/>
      <c r="D483" s="87"/>
      <c r="E483" s="86"/>
      <c r="F483" s="86"/>
      <c r="G483" s="257">
        <f t="shared" si="31"/>
        <v>0</v>
      </c>
      <c r="H483" s="257">
        <f t="shared" si="32"/>
        <v>0</v>
      </c>
      <c r="I483" s="257">
        <f t="shared" si="33"/>
        <v>0</v>
      </c>
      <c r="J483" s="259"/>
      <c r="K483" s="259"/>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c r="EA483" s="85"/>
      <c r="EB483" s="85"/>
      <c r="EC483" s="85"/>
      <c r="ED483" s="85"/>
      <c r="EE483" s="85"/>
      <c r="EF483" s="85"/>
      <c r="EG483" s="85"/>
      <c r="EH483" s="85"/>
      <c r="EI483" s="85"/>
      <c r="EJ483" s="85"/>
      <c r="EK483" s="85"/>
      <c r="EL483" s="85"/>
      <c r="EM483" s="85"/>
      <c r="EN483" s="85"/>
      <c r="EO483" s="85"/>
      <c r="EP483" s="85"/>
      <c r="EQ483" s="85"/>
      <c r="ER483" s="85"/>
      <c r="ES483" s="85"/>
      <c r="ET483" s="85"/>
      <c r="EU483" s="85"/>
      <c r="EV483" s="85"/>
      <c r="EW483" s="85"/>
      <c r="EX483" s="85"/>
      <c r="EY483" s="85"/>
      <c r="EZ483" s="85"/>
      <c r="FA483" s="85"/>
      <c r="FB483" s="85"/>
      <c r="FC483" s="85"/>
      <c r="FD483" s="85"/>
      <c r="FE483" s="85"/>
      <c r="FF483" s="85"/>
      <c r="FG483" s="260"/>
      <c r="FH483" s="260"/>
      <c r="FI483" s="260"/>
      <c r="FJ483" s="260"/>
      <c r="FK483" s="260"/>
      <c r="FL483" s="260"/>
      <c r="FM483" s="260"/>
      <c r="FN483" s="260"/>
      <c r="FO483" s="260"/>
      <c r="FP483" s="260"/>
      <c r="FQ483" s="260"/>
      <c r="FR483" s="260"/>
      <c r="FS483" s="260"/>
      <c r="FT483" s="260"/>
      <c r="FU483" s="260"/>
      <c r="FV483" s="260"/>
      <c r="FW483" s="260"/>
      <c r="FX483" s="260"/>
      <c r="FY483" s="260"/>
      <c r="FZ483" s="260"/>
      <c r="GA483" s="260"/>
      <c r="GB483" s="260"/>
      <c r="GC483" s="260"/>
    </row>
    <row r="484" spans="1:185" x14ac:dyDescent="0.3">
      <c r="A484" s="85"/>
      <c r="B484" s="86"/>
      <c r="C484" s="86"/>
      <c r="D484" s="87"/>
      <c r="E484" s="86"/>
      <c r="F484" s="86"/>
      <c r="G484" s="257">
        <f t="shared" si="31"/>
        <v>0</v>
      </c>
      <c r="H484" s="257">
        <f t="shared" si="32"/>
        <v>0</v>
      </c>
      <c r="I484" s="257">
        <f t="shared" si="33"/>
        <v>0</v>
      </c>
      <c r="J484" s="259"/>
      <c r="K484" s="259"/>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c r="EA484" s="85"/>
      <c r="EB484" s="85"/>
      <c r="EC484" s="85"/>
      <c r="ED484" s="85"/>
      <c r="EE484" s="85"/>
      <c r="EF484" s="85"/>
      <c r="EG484" s="85"/>
      <c r="EH484" s="85"/>
      <c r="EI484" s="85"/>
      <c r="EJ484" s="85"/>
      <c r="EK484" s="85"/>
      <c r="EL484" s="85"/>
      <c r="EM484" s="85"/>
      <c r="EN484" s="85"/>
      <c r="EO484" s="85"/>
      <c r="EP484" s="85"/>
      <c r="EQ484" s="85"/>
      <c r="ER484" s="85"/>
      <c r="ES484" s="85"/>
      <c r="ET484" s="85"/>
      <c r="EU484" s="85"/>
      <c r="EV484" s="85"/>
      <c r="EW484" s="85"/>
      <c r="EX484" s="85"/>
      <c r="EY484" s="85"/>
      <c r="EZ484" s="85"/>
      <c r="FA484" s="85"/>
      <c r="FB484" s="85"/>
      <c r="FC484" s="85"/>
      <c r="FD484" s="85"/>
      <c r="FE484" s="85"/>
      <c r="FF484" s="85"/>
      <c r="FG484" s="260"/>
      <c r="FH484" s="260"/>
      <c r="FI484" s="260"/>
      <c r="FJ484" s="260"/>
      <c r="FK484" s="260"/>
      <c r="FL484" s="260"/>
      <c r="FM484" s="260"/>
      <c r="FN484" s="260"/>
      <c r="FO484" s="260"/>
      <c r="FP484" s="260"/>
      <c r="FQ484" s="260"/>
      <c r="FR484" s="260"/>
      <c r="FS484" s="260"/>
      <c r="FT484" s="260"/>
      <c r="FU484" s="260"/>
      <c r="FV484" s="260"/>
      <c r="FW484" s="260"/>
      <c r="FX484" s="260"/>
      <c r="FY484" s="260"/>
      <c r="FZ484" s="260"/>
      <c r="GA484" s="260"/>
      <c r="GB484" s="260"/>
      <c r="GC484" s="260"/>
    </row>
    <row r="485" spans="1:185" x14ac:dyDescent="0.3">
      <c r="A485" s="85"/>
      <c r="B485" s="86"/>
      <c r="C485" s="86"/>
      <c r="D485" s="87"/>
      <c r="E485" s="86"/>
      <c r="F485" s="86"/>
      <c r="G485" s="257">
        <f t="shared" si="31"/>
        <v>0</v>
      </c>
      <c r="H485" s="257">
        <f t="shared" si="32"/>
        <v>0</v>
      </c>
      <c r="I485" s="257">
        <f t="shared" si="33"/>
        <v>0</v>
      </c>
      <c r="J485" s="259"/>
      <c r="K485" s="259"/>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O485" s="85"/>
      <c r="CP485" s="85"/>
      <c r="CQ485" s="85"/>
      <c r="CR485" s="85"/>
      <c r="CS485" s="85"/>
      <c r="CT485" s="85"/>
      <c r="CU485" s="85"/>
      <c r="CV485" s="85"/>
      <c r="CW485" s="85"/>
      <c r="CX485" s="85"/>
      <c r="CY485" s="85"/>
      <c r="CZ485" s="85"/>
      <c r="DA485" s="85"/>
      <c r="DB485" s="85"/>
      <c r="DC485" s="85"/>
      <c r="DD485" s="85"/>
      <c r="DE485" s="85"/>
      <c r="DF485" s="85"/>
      <c r="DG485" s="85"/>
      <c r="DH485" s="85"/>
      <c r="DI485" s="85"/>
      <c r="DJ485" s="85"/>
      <c r="DK485" s="85"/>
      <c r="DL485" s="85"/>
      <c r="DM485" s="85"/>
      <c r="DN485" s="85"/>
      <c r="DO485" s="85"/>
      <c r="DP485" s="85"/>
      <c r="DQ485" s="85"/>
      <c r="DR485" s="85"/>
      <c r="DS485" s="85"/>
      <c r="DT485" s="85"/>
      <c r="DU485" s="85"/>
      <c r="DV485" s="85"/>
      <c r="DW485" s="85"/>
      <c r="DX485" s="85"/>
      <c r="DY485" s="85"/>
      <c r="DZ485" s="85"/>
      <c r="EA485" s="85"/>
      <c r="EB485" s="85"/>
      <c r="EC485" s="85"/>
      <c r="ED485" s="85"/>
      <c r="EE485" s="85"/>
      <c r="EF485" s="85"/>
      <c r="EG485" s="85"/>
      <c r="EH485" s="85"/>
      <c r="EI485" s="85"/>
      <c r="EJ485" s="85"/>
      <c r="EK485" s="85"/>
      <c r="EL485" s="85"/>
      <c r="EM485" s="85"/>
      <c r="EN485" s="85"/>
      <c r="EO485" s="85"/>
      <c r="EP485" s="85"/>
      <c r="EQ485" s="85"/>
      <c r="ER485" s="85"/>
      <c r="ES485" s="85"/>
      <c r="ET485" s="85"/>
      <c r="EU485" s="85"/>
      <c r="EV485" s="85"/>
      <c r="EW485" s="85"/>
      <c r="EX485" s="85"/>
      <c r="EY485" s="85"/>
      <c r="EZ485" s="85"/>
      <c r="FA485" s="85"/>
      <c r="FB485" s="85"/>
      <c r="FC485" s="85"/>
      <c r="FD485" s="85"/>
      <c r="FE485" s="85"/>
      <c r="FF485" s="85"/>
      <c r="FG485" s="260"/>
      <c r="FH485" s="260"/>
      <c r="FI485" s="260"/>
      <c r="FJ485" s="260"/>
      <c r="FK485" s="260"/>
      <c r="FL485" s="260"/>
      <c r="FM485" s="260"/>
      <c r="FN485" s="260"/>
      <c r="FO485" s="260"/>
      <c r="FP485" s="260"/>
      <c r="FQ485" s="260"/>
      <c r="FR485" s="260"/>
      <c r="FS485" s="260"/>
      <c r="FT485" s="260"/>
      <c r="FU485" s="260"/>
      <c r="FV485" s="260"/>
      <c r="FW485" s="260"/>
      <c r="FX485" s="260"/>
      <c r="FY485" s="260"/>
      <c r="FZ485" s="260"/>
      <c r="GA485" s="260"/>
      <c r="GB485" s="260"/>
      <c r="GC485" s="260"/>
    </row>
    <row r="486" spans="1:185" x14ac:dyDescent="0.3">
      <c r="A486" s="85"/>
      <c r="B486" s="86"/>
      <c r="C486" s="86"/>
      <c r="D486" s="87"/>
      <c r="E486" s="86"/>
      <c r="F486" s="86"/>
      <c r="G486" s="257">
        <f t="shared" si="31"/>
        <v>0</v>
      </c>
      <c r="H486" s="257">
        <f t="shared" si="32"/>
        <v>0</v>
      </c>
      <c r="I486" s="257">
        <f t="shared" si="33"/>
        <v>0</v>
      </c>
      <c r="J486" s="259"/>
      <c r="K486" s="259"/>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O486" s="85"/>
      <c r="CP486" s="85"/>
      <c r="CQ486" s="85"/>
      <c r="CR486" s="85"/>
      <c r="CS486" s="85"/>
      <c r="CT486" s="85"/>
      <c r="CU486" s="85"/>
      <c r="CV486" s="85"/>
      <c r="CW486" s="85"/>
      <c r="CX486" s="85"/>
      <c r="CY486" s="85"/>
      <c r="CZ486" s="85"/>
      <c r="DA486" s="85"/>
      <c r="DB486" s="85"/>
      <c r="DC486" s="85"/>
      <c r="DD486" s="85"/>
      <c r="DE486" s="85"/>
      <c r="DF486" s="85"/>
      <c r="DG486" s="85"/>
      <c r="DH486" s="85"/>
      <c r="DI486" s="85"/>
      <c r="DJ486" s="85"/>
      <c r="DK486" s="85"/>
      <c r="DL486" s="85"/>
      <c r="DM486" s="85"/>
      <c r="DN486" s="85"/>
      <c r="DO486" s="85"/>
      <c r="DP486" s="85"/>
      <c r="DQ486" s="85"/>
      <c r="DR486" s="85"/>
      <c r="DS486" s="85"/>
      <c r="DT486" s="85"/>
      <c r="DU486" s="85"/>
      <c r="DV486" s="85"/>
      <c r="DW486" s="85"/>
      <c r="DX486" s="85"/>
      <c r="DY486" s="85"/>
      <c r="DZ486" s="85"/>
      <c r="EA486" s="85"/>
      <c r="EB486" s="85"/>
      <c r="EC486" s="85"/>
      <c r="ED486" s="85"/>
      <c r="EE486" s="85"/>
      <c r="EF486" s="85"/>
      <c r="EG486" s="85"/>
      <c r="EH486" s="85"/>
      <c r="EI486" s="85"/>
      <c r="EJ486" s="85"/>
      <c r="EK486" s="85"/>
      <c r="EL486" s="85"/>
      <c r="EM486" s="85"/>
      <c r="EN486" s="85"/>
      <c r="EO486" s="85"/>
      <c r="EP486" s="85"/>
      <c r="EQ486" s="85"/>
      <c r="ER486" s="85"/>
      <c r="ES486" s="85"/>
      <c r="ET486" s="85"/>
      <c r="EU486" s="85"/>
      <c r="EV486" s="85"/>
      <c r="EW486" s="85"/>
      <c r="EX486" s="85"/>
      <c r="EY486" s="85"/>
      <c r="EZ486" s="85"/>
      <c r="FA486" s="85"/>
      <c r="FB486" s="85"/>
      <c r="FC486" s="85"/>
      <c r="FD486" s="85"/>
      <c r="FE486" s="85"/>
      <c r="FF486" s="85"/>
      <c r="FG486" s="260"/>
      <c r="FH486" s="260"/>
      <c r="FI486" s="260"/>
      <c r="FJ486" s="260"/>
      <c r="FK486" s="260"/>
      <c r="FL486" s="260"/>
      <c r="FM486" s="260"/>
      <c r="FN486" s="260"/>
      <c r="FO486" s="260"/>
      <c r="FP486" s="260"/>
      <c r="FQ486" s="260"/>
      <c r="FR486" s="260"/>
      <c r="FS486" s="260"/>
      <c r="FT486" s="260"/>
      <c r="FU486" s="260"/>
      <c r="FV486" s="260"/>
      <c r="FW486" s="260"/>
      <c r="FX486" s="260"/>
      <c r="FY486" s="260"/>
      <c r="FZ486" s="260"/>
      <c r="GA486" s="260"/>
      <c r="GB486" s="260"/>
      <c r="GC486" s="260"/>
    </row>
    <row r="487" spans="1:185" x14ac:dyDescent="0.3">
      <c r="A487" s="85"/>
      <c r="B487" s="86"/>
      <c r="C487" s="86"/>
      <c r="D487" s="87"/>
      <c r="E487" s="86"/>
      <c r="F487" s="86"/>
      <c r="G487" s="257">
        <f t="shared" si="31"/>
        <v>0</v>
      </c>
      <c r="H487" s="257">
        <f t="shared" si="32"/>
        <v>0</v>
      </c>
      <c r="I487" s="257">
        <f t="shared" si="33"/>
        <v>0</v>
      </c>
      <c r="J487" s="259"/>
      <c r="K487" s="259"/>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O487" s="85"/>
      <c r="CP487" s="85"/>
      <c r="CQ487" s="85"/>
      <c r="CR487" s="85"/>
      <c r="CS487" s="85"/>
      <c r="CT487" s="85"/>
      <c r="CU487" s="85"/>
      <c r="CV487" s="85"/>
      <c r="CW487" s="85"/>
      <c r="CX487" s="85"/>
      <c r="CY487" s="85"/>
      <c r="CZ487" s="85"/>
      <c r="DA487" s="85"/>
      <c r="DB487" s="85"/>
      <c r="DC487" s="85"/>
      <c r="DD487" s="85"/>
      <c r="DE487" s="85"/>
      <c r="DF487" s="85"/>
      <c r="DG487" s="85"/>
      <c r="DH487" s="85"/>
      <c r="DI487" s="85"/>
      <c r="DJ487" s="85"/>
      <c r="DK487" s="85"/>
      <c r="DL487" s="85"/>
      <c r="DM487" s="85"/>
      <c r="DN487" s="85"/>
      <c r="DO487" s="85"/>
      <c r="DP487" s="85"/>
      <c r="DQ487" s="85"/>
      <c r="DR487" s="85"/>
      <c r="DS487" s="85"/>
      <c r="DT487" s="85"/>
      <c r="DU487" s="85"/>
      <c r="DV487" s="85"/>
      <c r="DW487" s="85"/>
      <c r="DX487" s="85"/>
      <c r="DY487" s="85"/>
      <c r="DZ487" s="85"/>
      <c r="EA487" s="85"/>
      <c r="EB487" s="85"/>
      <c r="EC487" s="85"/>
      <c r="ED487" s="85"/>
      <c r="EE487" s="85"/>
      <c r="EF487" s="85"/>
      <c r="EG487" s="85"/>
      <c r="EH487" s="85"/>
      <c r="EI487" s="85"/>
      <c r="EJ487" s="85"/>
      <c r="EK487" s="85"/>
      <c r="EL487" s="85"/>
      <c r="EM487" s="85"/>
      <c r="EN487" s="85"/>
      <c r="EO487" s="85"/>
      <c r="EP487" s="85"/>
      <c r="EQ487" s="85"/>
      <c r="ER487" s="85"/>
      <c r="ES487" s="85"/>
      <c r="ET487" s="85"/>
      <c r="EU487" s="85"/>
      <c r="EV487" s="85"/>
      <c r="EW487" s="85"/>
      <c r="EX487" s="85"/>
      <c r="EY487" s="85"/>
      <c r="EZ487" s="85"/>
      <c r="FA487" s="85"/>
      <c r="FB487" s="85"/>
      <c r="FC487" s="85"/>
      <c r="FD487" s="85"/>
      <c r="FE487" s="85"/>
      <c r="FF487" s="85"/>
      <c r="FG487" s="260"/>
      <c r="FH487" s="260"/>
      <c r="FI487" s="260"/>
      <c r="FJ487" s="260"/>
      <c r="FK487" s="260"/>
      <c r="FL487" s="260"/>
      <c r="FM487" s="260"/>
      <c r="FN487" s="260"/>
      <c r="FO487" s="260"/>
      <c r="FP487" s="260"/>
      <c r="FQ487" s="260"/>
      <c r="FR487" s="260"/>
      <c r="FS487" s="260"/>
      <c r="FT487" s="260"/>
      <c r="FU487" s="260"/>
      <c r="FV487" s="260"/>
      <c r="FW487" s="260"/>
      <c r="FX487" s="260"/>
      <c r="FY487" s="260"/>
      <c r="FZ487" s="260"/>
      <c r="GA487" s="260"/>
      <c r="GB487" s="260"/>
      <c r="GC487" s="260"/>
    </row>
    <row r="488" spans="1:185" x14ac:dyDescent="0.3">
      <c r="A488" s="85"/>
      <c r="B488" s="86"/>
      <c r="C488" s="86"/>
      <c r="D488" s="87"/>
      <c r="E488" s="86"/>
      <c r="F488" s="86"/>
      <c r="G488" s="257">
        <f t="shared" si="31"/>
        <v>0</v>
      </c>
      <c r="H488" s="257">
        <f t="shared" si="32"/>
        <v>0</v>
      </c>
      <c r="I488" s="257">
        <f t="shared" si="33"/>
        <v>0</v>
      </c>
      <c r="J488" s="259"/>
      <c r="K488" s="259"/>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O488" s="85"/>
      <c r="CP488" s="85"/>
      <c r="CQ488" s="85"/>
      <c r="CR488" s="85"/>
      <c r="CS488" s="85"/>
      <c r="CT488" s="85"/>
      <c r="CU488" s="85"/>
      <c r="CV488" s="85"/>
      <c r="CW488" s="85"/>
      <c r="CX488" s="85"/>
      <c r="CY488" s="85"/>
      <c r="CZ488" s="85"/>
      <c r="DA488" s="85"/>
      <c r="DB488" s="85"/>
      <c r="DC488" s="85"/>
      <c r="DD488" s="85"/>
      <c r="DE488" s="85"/>
      <c r="DF488" s="85"/>
      <c r="DG488" s="85"/>
      <c r="DH488" s="85"/>
      <c r="DI488" s="85"/>
      <c r="DJ488" s="85"/>
      <c r="DK488" s="85"/>
      <c r="DL488" s="85"/>
      <c r="DM488" s="85"/>
      <c r="DN488" s="85"/>
      <c r="DO488" s="85"/>
      <c r="DP488" s="85"/>
      <c r="DQ488" s="85"/>
      <c r="DR488" s="85"/>
      <c r="DS488" s="85"/>
      <c r="DT488" s="85"/>
      <c r="DU488" s="85"/>
      <c r="DV488" s="85"/>
      <c r="DW488" s="85"/>
      <c r="DX488" s="85"/>
      <c r="DY488" s="85"/>
      <c r="DZ488" s="85"/>
      <c r="EA488" s="85"/>
      <c r="EB488" s="85"/>
      <c r="EC488" s="85"/>
      <c r="ED488" s="85"/>
      <c r="EE488" s="85"/>
      <c r="EF488" s="85"/>
      <c r="EG488" s="85"/>
      <c r="EH488" s="85"/>
      <c r="EI488" s="85"/>
      <c r="EJ488" s="85"/>
      <c r="EK488" s="85"/>
      <c r="EL488" s="85"/>
      <c r="EM488" s="85"/>
      <c r="EN488" s="85"/>
      <c r="EO488" s="85"/>
      <c r="EP488" s="85"/>
      <c r="EQ488" s="85"/>
      <c r="ER488" s="85"/>
      <c r="ES488" s="85"/>
      <c r="ET488" s="85"/>
      <c r="EU488" s="85"/>
      <c r="EV488" s="85"/>
      <c r="EW488" s="85"/>
      <c r="EX488" s="85"/>
      <c r="EY488" s="85"/>
      <c r="EZ488" s="85"/>
      <c r="FA488" s="85"/>
      <c r="FB488" s="85"/>
      <c r="FC488" s="85"/>
      <c r="FD488" s="85"/>
      <c r="FE488" s="85"/>
      <c r="FF488" s="85"/>
      <c r="FG488" s="260"/>
      <c r="FH488" s="260"/>
      <c r="FI488" s="260"/>
      <c r="FJ488" s="260"/>
      <c r="FK488" s="260"/>
      <c r="FL488" s="260"/>
      <c r="FM488" s="260"/>
      <c r="FN488" s="260"/>
      <c r="FO488" s="260"/>
      <c r="FP488" s="260"/>
      <c r="FQ488" s="260"/>
      <c r="FR488" s="260"/>
      <c r="FS488" s="260"/>
      <c r="FT488" s="260"/>
      <c r="FU488" s="260"/>
      <c r="FV488" s="260"/>
      <c r="FW488" s="260"/>
      <c r="FX488" s="260"/>
      <c r="FY488" s="260"/>
      <c r="FZ488" s="260"/>
      <c r="GA488" s="260"/>
      <c r="GB488" s="260"/>
      <c r="GC488" s="260"/>
    </row>
    <row r="489" spans="1:185" x14ac:dyDescent="0.3">
      <c r="A489" s="85"/>
      <c r="B489" s="86"/>
      <c r="C489" s="86"/>
      <c r="D489" s="87"/>
      <c r="E489" s="86"/>
      <c r="F489" s="86"/>
      <c r="G489" s="257">
        <f t="shared" si="31"/>
        <v>0</v>
      </c>
      <c r="H489" s="257">
        <f t="shared" si="32"/>
        <v>0</v>
      </c>
      <c r="I489" s="257">
        <f t="shared" si="33"/>
        <v>0</v>
      </c>
      <c r="J489" s="259"/>
      <c r="K489" s="259"/>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O489" s="85"/>
      <c r="CP489" s="85"/>
      <c r="CQ489" s="85"/>
      <c r="CR489" s="85"/>
      <c r="CS489" s="85"/>
      <c r="CT489" s="85"/>
      <c r="CU489" s="85"/>
      <c r="CV489" s="85"/>
      <c r="CW489" s="85"/>
      <c r="CX489" s="85"/>
      <c r="CY489" s="85"/>
      <c r="CZ489" s="85"/>
      <c r="DA489" s="85"/>
      <c r="DB489" s="85"/>
      <c r="DC489" s="85"/>
      <c r="DD489" s="85"/>
      <c r="DE489" s="85"/>
      <c r="DF489" s="85"/>
      <c r="DG489" s="85"/>
      <c r="DH489" s="85"/>
      <c r="DI489" s="85"/>
      <c r="DJ489" s="85"/>
      <c r="DK489" s="85"/>
      <c r="DL489" s="85"/>
      <c r="DM489" s="85"/>
      <c r="DN489" s="85"/>
      <c r="DO489" s="85"/>
      <c r="DP489" s="85"/>
      <c r="DQ489" s="85"/>
      <c r="DR489" s="85"/>
      <c r="DS489" s="85"/>
      <c r="DT489" s="85"/>
      <c r="DU489" s="85"/>
      <c r="DV489" s="85"/>
      <c r="DW489" s="85"/>
      <c r="DX489" s="85"/>
      <c r="DY489" s="85"/>
      <c r="DZ489" s="85"/>
      <c r="EA489" s="85"/>
      <c r="EB489" s="85"/>
      <c r="EC489" s="85"/>
      <c r="ED489" s="85"/>
      <c r="EE489" s="85"/>
      <c r="EF489" s="85"/>
      <c r="EG489" s="85"/>
      <c r="EH489" s="85"/>
      <c r="EI489" s="85"/>
      <c r="EJ489" s="85"/>
      <c r="EK489" s="85"/>
      <c r="EL489" s="85"/>
      <c r="EM489" s="85"/>
      <c r="EN489" s="85"/>
      <c r="EO489" s="85"/>
      <c r="EP489" s="85"/>
      <c r="EQ489" s="85"/>
      <c r="ER489" s="85"/>
      <c r="ES489" s="85"/>
      <c r="ET489" s="85"/>
      <c r="EU489" s="85"/>
      <c r="EV489" s="85"/>
      <c r="EW489" s="85"/>
      <c r="EX489" s="85"/>
      <c r="EY489" s="85"/>
      <c r="EZ489" s="85"/>
      <c r="FA489" s="85"/>
      <c r="FB489" s="85"/>
      <c r="FC489" s="85"/>
      <c r="FD489" s="85"/>
      <c r="FE489" s="85"/>
      <c r="FF489" s="85"/>
      <c r="FG489" s="260"/>
      <c r="FH489" s="260"/>
      <c r="FI489" s="260"/>
      <c r="FJ489" s="260"/>
      <c r="FK489" s="260"/>
      <c r="FL489" s="260"/>
      <c r="FM489" s="260"/>
      <c r="FN489" s="260"/>
      <c r="FO489" s="260"/>
      <c r="FP489" s="260"/>
      <c r="FQ489" s="260"/>
      <c r="FR489" s="260"/>
      <c r="FS489" s="260"/>
      <c r="FT489" s="260"/>
      <c r="FU489" s="260"/>
      <c r="FV489" s="260"/>
      <c r="FW489" s="260"/>
      <c r="FX489" s="260"/>
      <c r="FY489" s="260"/>
      <c r="FZ489" s="260"/>
      <c r="GA489" s="260"/>
      <c r="GB489" s="260"/>
      <c r="GC489" s="260"/>
    </row>
    <row r="490" spans="1:185" x14ac:dyDescent="0.3">
      <c r="A490" s="85"/>
      <c r="B490" s="86"/>
      <c r="C490" s="86"/>
      <c r="D490" s="87"/>
      <c r="E490" s="86"/>
      <c r="F490" s="86"/>
      <c r="G490" s="257">
        <f t="shared" si="31"/>
        <v>0</v>
      </c>
      <c r="H490" s="257">
        <f t="shared" si="32"/>
        <v>0</v>
      </c>
      <c r="I490" s="257">
        <f t="shared" si="33"/>
        <v>0</v>
      </c>
      <c r="J490" s="259"/>
      <c r="K490" s="259"/>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c r="CC490" s="85"/>
      <c r="CD490" s="85"/>
      <c r="CE490" s="85"/>
      <c r="CF490" s="85"/>
      <c r="CG490" s="85"/>
      <c r="CH490" s="85"/>
      <c r="CI490" s="85"/>
      <c r="CJ490" s="85"/>
      <c r="CK490" s="85"/>
      <c r="CL490" s="85"/>
      <c r="CM490" s="85"/>
      <c r="CN490" s="85"/>
      <c r="CO490" s="85"/>
      <c r="CP490" s="85"/>
      <c r="CQ490" s="85"/>
      <c r="CR490" s="85"/>
      <c r="CS490" s="85"/>
      <c r="CT490" s="85"/>
      <c r="CU490" s="85"/>
      <c r="CV490" s="85"/>
      <c r="CW490" s="85"/>
      <c r="CX490" s="85"/>
      <c r="CY490" s="85"/>
      <c r="CZ490" s="85"/>
      <c r="DA490" s="85"/>
      <c r="DB490" s="85"/>
      <c r="DC490" s="85"/>
      <c r="DD490" s="85"/>
      <c r="DE490" s="85"/>
      <c r="DF490" s="85"/>
      <c r="DG490" s="85"/>
      <c r="DH490" s="85"/>
      <c r="DI490" s="85"/>
      <c r="DJ490" s="85"/>
      <c r="DK490" s="85"/>
      <c r="DL490" s="85"/>
      <c r="DM490" s="85"/>
      <c r="DN490" s="85"/>
      <c r="DO490" s="85"/>
      <c r="DP490" s="85"/>
      <c r="DQ490" s="85"/>
      <c r="DR490" s="85"/>
      <c r="DS490" s="85"/>
      <c r="DT490" s="85"/>
      <c r="DU490" s="85"/>
      <c r="DV490" s="85"/>
      <c r="DW490" s="85"/>
      <c r="DX490" s="85"/>
      <c r="DY490" s="85"/>
      <c r="DZ490" s="85"/>
      <c r="EA490" s="85"/>
      <c r="EB490" s="85"/>
      <c r="EC490" s="85"/>
      <c r="ED490" s="85"/>
      <c r="EE490" s="85"/>
      <c r="EF490" s="85"/>
      <c r="EG490" s="85"/>
      <c r="EH490" s="85"/>
      <c r="EI490" s="85"/>
      <c r="EJ490" s="85"/>
      <c r="EK490" s="85"/>
      <c r="EL490" s="85"/>
      <c r="EM490" s="85"/>
      <c r="EN490" s="85"/>
      <c r="EO490" s="85"/>
      <c r="EP490" s="85"/>
      <c r="EQ490" s="85"/>
      <c r="ER490" s="85"/>
      <c r="ES490" s="85"/>
      <c r="ET490" s="85"/>
      <c r="EU490" s="85"/>
      <c r="EV490" s="85"/>
      <c r="EW490" s="85"/>
      <c r="EX490" s="85"/>
      <c r="EY490" s="85"/>
      <c r="EZ490" s="85"/>
      <c r="FA490" s="85"/>
      <c r="FB490" s="85"/>
      <c r="FC490" s="85"/>
      <c r="FD490" s="85"/>
      <c r="FE490" s="85"/>
      <c r="FF490" s="85"/>
      <c r="FG490" s="260"/>
      <c r="FH490" s="260"/>
      <c r="FI490" s="260"/>
      <c r="FJ490" s="260"/>
      <c r="FK490" s="260"/>
      <c r="FL490" s="260"/>
      <c r="FM490" s="260"/>
      <c r="FN490" s="260"/>
      <c r="FO490" s="260"/>
      <c r="FP490" s="260"/>
      <c r="FQ490" s="260"/>
      <c r="FR490" s="260"/>
      <c r="FS490" s="260"/>
      <c r="FT490" s="260"/>
      <c r="FU490" s="260"/>
      <c r="FV490" s="260"/>
      <c r="FW490" s="260"/>
      <c r="FX490" s="260"/>
      <c r="FY490" s="260"/>
      <c r="FZ490" s="260"/>
      <c r="GA490" s="260"/>
      <c r="GB490" s="260"/>
      <c r="GC490" s="260"/>
    </row>
    <row r="491" spans="1:185" x14ac:dyDescent="0.3">
      <c r="A491" s="85"/>
      <c r="B491" s="86"/>
      <c r="C491" s="86"/>
      <c r="D491" s="87"/>
      <c r="E491" s="86"/>
      <c r="F491" s="86"/>
      <c r="G491" s="257">
        <f t="shared" si="31"/>
        <v>0</v>
      </c>
      <c r="H491" s="257">
        <f t="shared" si="32"/>
        <v>0</v>
      </c>
      <c r="I491" s="257">
        <f t="shared" si="33"/>
        <v>0</v>
      </c>
      <c r="J491" s="259"/>
      <c r="K491" s="259"/>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O491" s="85"/>
      <c r="CP491" s="85"/>
      <c r="CQ491" s="85"/>
      <c r="CR491" s="85"/>
      <c r="CS491" s="85"/>
      <c r="CT491" s="85"/>
      <c r="CU491" s="85"/>
      <c r="CV491" s="85"/>
      <c r="CW491" s="85"/>
      <c r="CX491" s="85"/>
      <c r="CY491" s="85"/>
      <c r="CZ491" s="85"/>
      <c r="DA491" s="85"/>
      <c r="DB491" s="85"/>
      <c r="DC491" s="85"/>
      <c r="DD491" s="85"/>
      <c r="DE491" s="85"/>
      <c r="DF491" s="85"/>
      <c r="DG491" s="85"/>
      <c r="DH491" s="85"/>
      <c r="DI491" s="85"/>
      <c r="DJ491" s="85"/>
      <c r="DK491" s="85"/>
      <c r="DL491" s="85"/>
      <c r="DM491" s="85"/>
      <c r="DN491" s="85"/>
      <c r="DO491" s="85"/>
      <c r="DP491" s="85"/>
      <c r="DQ491" s="85"/>
      <c r="DR491" s="85"/>
      <c r="DS491" s="85"/>
      <c r="DT491" s="85"/>
      <c r="DU491" s="85"/>
      <c r="DV491" s="85"/>
      <c r="DW491" s="85"/>
      <c r="DX491" s="85"/>
      <c r="DY491" s="85"/>
      <c r="DZ491" s="85"/>
      <c r="EA491" s="85"/>
      <c r="EB491" s="85"/>
      <c r="EC491" s="85"/>
      <c r="ED491" s="85"/>
      <c r="EE491" s="85"/>
      <c r="EF491" s="85"/>
      <c r="EG491" s="85"/>
      <c r="EH491" s="85"/>
      <c r="EI491" s="85"/>
      <c r="EJ491" s="85"/>
      <c r="EK491" s="85"/>
      <c r="EL491" s="85"/>
      <c r="EM491" s="85"/>
      <c r="EN491" s="85"/>
      <c r="EO491" s="85"/>
      <c r="EP491" s="85"/>
      <c r="EQ491" s="85"/>
      <c r="ER491" s="85"/>
      <c r="ES491" s="85"/>
      <c r="ET491" s="85"/>
      <c r="EU491" s="85"/>
      <c r="EV491" s="85"/>
      <c r="EW491" s="85"/>
      <c r="EX491" s="85"/>
      <c r="EY491" s="85"/>
      <c r="EZ491" s="85"/>
      <c r="FA491" s="85"/>
      <c r="FB491" s="85"/>
      <c r="FC491" s="85"/>
      <c r="FD491" s="85"/>
      <c r="FE491" s="85"/>
      <c r="FF491" s="85"/>
      <c r="FG491" s="260"/>
      <c r="FH491" s="260"/>
      <c r="FI491" s="260"/>
      <c r="FJ491" s="260"/>
      <c r="FK491" s="260"/>
      <c r="FL491" s="260"/>
      <c r="FM491" s="260"/>
      <c r="FN491" s="260"/>
      <c r="FO491" s="260"/>
      <c r="FP491" s="260"/>
      <c r="FQ491" s="260"/>
      <c r="FR491" s="260"/>
      <c r="FS491" s="260"/>
      <c r="FT491" s="260"/>
      <c r="FU491" s="260"/>
      <c r="FV491" s="260"/>
      <c r="FW491" s="260"/>
      <c r="FX491" s="260"/>
      <c r="FY491" s="260"/>
      <c r="FZ491" s="260"/>
      <c r="GA491" s="260"/>
      <c r="GB491" s="260"/>
      <c r="GC491" s="260"/>
    </row>
    <row r="492" spans="1:185" x14ac:dyDescent="0.3">
      <c r="A492" s="85"/>
      <c r="B492" s="86"/>
      <c r="C492" s="86"/>
      <c r="D492" s="87"/>
      <c r="E492" s="86"/>
      <c r="F492" s="86"/>
      <c r="G492" s="257">
        <f t="shared" si="31"/>
        <v>0</v>
      </c>
      <c r="H492" s="257">
        <f t="shared" si="32"/>
        <v>0</v>
      </c>
      <c r="I492" s="257">
        <f t="shared" si="33"/>
        <v>0</v>
      </c>
      <c r="J492" s="259"/>
      <c r="K492" s="259"/>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O492" s="85"/>
      <c r="CP492" s="85"/>
      <c r="CQ492" s="85"/>
      <c r="CR492" s="85"/>
      <c r="CS492" s="85"/>
      <c r="CT492" s="85"/>
      <c r="CU492" s="85"/>
      <c r="CV492" s="85"/>
      <c r="CW492" s="85"/>
      <c r="CX492" s="85"/>
      <c r="CY492" s="85"/>
      <c r="CZ492" s="85"/>
      <c r="DA492" s="85"/>
      <c r="DB492" s="85"/>
      <c r="DC492" s="85"/>
      <c r="DD492" s="85"/>
      <c r="DE492" s="85"/>
      <c r="DF492" s="85"/>
      <c r="DG492" s="85"/>
      <c r="DH492" s="85"/>
      <c r="DI492" s="85"/>
      <c r="DJ492" s="85"/>
      <c r="DK492" s="85"/>
      <c r="DL492" s="85"/>
      <c r="DM492" s="85"/>
      <c r="DN492" s="85"/>
      <c r="DO492" s="85"/>
      <c r="DP492" s="85"/>
      <c r="DQ492" s="85"/>
      <c r="DR492" s="85"/>
      <c r="DS492" s="85"/>
      <c r="DT492" s="85"/>
      <c r="DU492" s="85"/>
      <c r="DV492" s="85"/>
      <c r="DW492" s="85"/>
      <c r="DX492" s="85"/>
      <c r="DY492" s="85"/>
      <c r="DZ492" s="85"/>
      <c r="EA492" s="85"/>
      <c r="EB492" s="85"/>
      <c r="EC492" s="85"/>
      <c r="ED492" s="85"/>
      <c r="EE492" s="85"/>
      <c r="EF492" s="85"/>
      <c r="EG492" s="85"/>
      <c r="EH492" s="85"/>
      <c r="EI492" s="85"/>
      <c r="EJ492" s="85"/>
      <c r="EK492" s="85"/>
      <c r="EL492" s="85"/>
      <c r="EM492" s="85"/>
      <c r="EN492" s="85"/>
      <c r="EO492" s="85"/>
      <c r="EP492" s="85"/>
      <c r="EQ492" s="85"/>
      <c r="ER492" s="85"/>
      <c r="ES492" s="85"/>
      <c r="ET492" s="85"/>
      <c r="EU492" s="85"/>
      <c r="EV492" s="85"/>
      <c r="EW492" s="85"/>
      <c r="EX492" s="85"/>
      <c r="EY492" s="85"/>
      <c r="EZ492" s="85"/>
      <c r="FA492" s="85"/>
      <c r="FB492" s="85"/>
      <c r="FC492" s="85"/>
      <c r="FD492" s="85"/>
      <c r="FE492" s="85"/>
      <c r="FF492" s="85"/>
      <c r="FG492" s="260"/>
      <c r="FH492" s="260"/>
      <c r="FI492" s="260"/>
      <c r="FJ492" s="260"/>
      <c r="FK492" s="260"/>
      <c r="FL492" s="260"/>
      <c r="FM492" s="260"/>
      <c r="FN492" s="260"/>
      <c r="FO492" s="260"/>
      <c r="FP492" s="260"/>
      <c r="FQ492" s="260"/>
      <c r="FR492" s="260"/>
      <c r="FS492" s="260"/>
      <c r="FT492" s="260"/>
      <c r="FU492" s="260"/>
      <c r="FV492" s="260"/>
      <c r="FW492" s="260"/>
      <c r="FX492" s="260"/>
      <c r="FY492" s="260"/>
      <c r="FZ492" s="260"/>
      <c r="GA492" s="260"/>
      <c r="GB492" s="260"/>
      <c r="GC492" s="260"/>
    </row>
    <row r="493" spans="1:185" x14ac:dyDescent="0.3">
      <c r="A493" s="85"/>
      <c r="B493" s="86"/>
      <c r="C493" s="86"/>
      <c r="D493" s="87"/>
      <c r="E493" s="86"/>
      <c r="F493" s="86"/>
      <c r="G493" s="257">
        <f t="shared" si="31"/>
        <v>0</v>
      </c>
      <c r="H493" s="257">
        <f t="shared" si="32"/>
        <v>0</v>
      </c>
      <c r="I493" s="257">
        <f t="shared" si="33"/>
        <v>0</v>
      </c>
      <c r="J493" s="259"/>
      <c r="K493" s="259"/>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O493" s="85"/>
      <c r="CP493" s="85"/>
      <c r="CQ493" s="85"/>
      <c r="CR493" s="85"/>
      <c r="CS493" s="85"/>
      <c r="CT493" s="85"/>
      <c r="CU493" s="85"/>
      <c r="CV493" s="85"/>
      <c r="CW493" s="85"/>
      <c r="CX493" s="85"/>
      <c r="CY493" s="85"/>
      <c r="CZ493" s="85"/>
      <c r="DA493" s="85"/>
      <c r="DB493" s="85"/>
      <c r="DC493" s="85"/>
      <c r="DD493" s="85"/>
      <c r="DE493" s="85"/>
      <c r="DF493" s="85"/>
      <c r="DG493" s="85"/>
      <c r="DH493" s="85"/>
      <c r="DI493" s="85"/>
      <c r="DJ493" s="85"/>
      <c r="DK493" s="85"/>
      <c r="DL493" s="85"/>
      <c r="DM493" s="85"/>
      <c r="DN493" s="85"/>
      <c r="DO493" s="85"/>
      <c r="DP493" s="85"/>
      <c r="DQ493" s="85"/>
      <c r="DR493" s="85"/>
      <c r="DS493" s="85"/>
      <c r="DT493" s="85"/>
      <c r="DU493" s="85"/>
      <c r="DV493" s="85"/>
      <c r="DW493" s="85"/>
      <c r="DX493" s="85"/>
      <c r="DY493" s="85"/>
      <c r="DZ493" s="85"/>
      <c r="EA493" s="85"/>
      <c r="EB493" s="85"/>
      <c r="EC493" s="85"/>
      <c r="ED493" s="85"/>
      <c r="EE493" s="85"/>
      <c r="EF493" s="85"/>
      <c r="EG493" s="85"/>
      <c r="EH493" s="85"/>
      <c r="EI493" s="85"/>
      <c r="EJ493" s="85"/>
      <c r="EK493" s="85"/>
      <c r="EL493" s="85"/>
      <c r="EM493" s="85"/>
      <c r="EN493" s="85"/>
      <c r="EO493" s="85"/>
      <c r="EP493" s="85"/>
      <c r="EQ493" s="85"/>
      <c r="ER493" s="85"/>
      <c r="ES493" s="85"/>
      <c r="ET493" s="85"/>
      <c r="EU493" s="85"/>
      <c r="EV493" s="85"/>
      <c r="EW493" s="85"/>
      <c r="EX493" s="85"/>
      <c r="EY493" s="85"/>
      <c r="EZ493" s="85"/>
      <c r="FA493" s="85"/>
      <c r="FB493" s="85"/>
      <c r="FC493" s="85"/>
      <c r="FD493" s="85"/>
      <c r="FE493" s="85"/>
      <c r="FF493" s="85"/>
      <c r="FG493" s="260"/>
      <c r="FH493" s="260"/>
      <c r="FI493" s="260"/>
      <c r="FJ493" s="260"/>
      <c r="FK493" s="260"/>
      <c r="FL493" s="260"/>
      <c r="FM493" s="260"/>
      <c r="FN493" s="260"/>
      <c r="FO493" s="260"/>
      <c r="FP493" s="260"/>
      <c r="FQ493" s="260"/>
      <c r="FR493" s="260"/>
      <c r="FS493" s="260"/>
      <c r="FT493" s="260"/>
      <c r="FU493" s="260"/>
      <c r="FV493" s="260"/>
      <c r="FW493" s="260"/>
      <c r="FX493" s="260"/>
      <c r="FY493" s="260"/>
      <c r="FZ493" s="260"/>
      <c r="GA493" s="260"/>
      <c r="GB493" s="260"/>
      <c r="GC493" s="260"/>
    </row>
    <row r="494" spans="1:185" x14ac:dyDescent="0.3">
      <c r="A494" s="85"/>
      <c r="B494" s="86"/>
      <c r="C494" s="86"/>
      <c r="D494" s="87"/>
      <c r="E494" s="86"/>
      <c r="F494" s="86"/>
      <c r="G494" s="257">
        <f t="shared" si="31"/>
        <v>0</v>
      </c>
      <c r="H494" s="257">
        <f t="shared" si="32"/>
        <v>0</v>
      </c>
      <c r="I494" s="257">
        <f t="shared" si="33"/>
        <v>0</v>
      </c>
      <c r="J494" s="259"/>
      <c r="K494" s="259"/>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O494" s="85"/>
      <c r="CP494" s="85"/>
      <c r="CQ494" s="85"/>
      <c r="CR494" s="85"/>
      <c r="CS494" s="85"/>
      <c r="CT494" s="85"/>
      <c r="CU494" s="85"/>
      <c r="CV494" s="85"/>
      <c r="CW494" s="85"/>
      <c r="CX494" s="85"/>
      <c r="CY494" s="85"/>
      <c r="CZ494" s="85"/>
      <c r="DA494" s="85"/>
      <c r="DB494" s="85"/>
      <c r="DC494" s="85"/>
      <c r="DD494" s="85"/>
      <c r="DE494" s="85"/>
      <c r="DF494" s="85"/>
      <c r="DG494" s="85"/>
      <c r="DH494" s="85"/>
      <c r="DI494" s="85"/>
      <c r="DJ494" s="85"/>
      <c r="DK494" s="85"/>
      <c r="DL494" s="85"/>
      <c r="DM494" s="85"/>
      <c r="DN494" s="85"/>
      <c r="DO494" s="85"/>
      <c r="DP494" s="85"/>
      <c r="DQ494" s="85"/>
      <c r="DR494" s="85"/>
      <c r="DS494" s="85"/>
      <c r="DT494" s="85"/>
      <c r="DU494" s="85"/>
      <c r="DV494" s="85"/>
      <c r="DW494" s="85"/>
      <c r="DX494" s="85"/>
      <c r="DY494" s="85"/>
      <c r="DZ494" s="85"/>
      <c r="EA494" s="85"/>
      <c r="EB494" s="85"/>
      <c r="EC494" s="85"/>
      <c r="ED494" s="85"/>
      <c r="EE494" s="85"/>
      <c r="EF494" s="85"/>
      <c r="EG494" s="85"/>
      <c r="EH494" s="85"/>
      <c r="EI494" s="85"/>
      <c r="EJ494" s="85"/>
      <c r="EK494" s="85"/>
      <c r="EL494" s="85"/>
      <c r="EM494" s="85"/>
      <c r="EN494" s="85"/>
      <c r="EO494" s="85"/>
      <c r="EP494" s="85"/>
      <c r="EQ494" s="85"/>
      <c r="ER494" s="85"/>
      <c r="ES494" s="85"/>
      <c r="ET494" s="85"/>
      <c r="EU494" s="85"/>
      <c r="EV494" s="85"/>
      <c r="EW494" s="85"/>
      <c r="EX494" s="85"/>
      <c r="EY494" s="85"/>
      <c r="EZ494" s="85"/>
      <c r="FA494" s="85"/>
      <c r="FB494" s="85"/>
      <c r="FC494" s="85"/>
      <c r="FD494" s="85"/>
      <c r="FE494" s="85"/>
      <c r="FF494" s="85"/>
      <c r="FG494" s="260"/>
      <c r="FH494" s="260"/>
      <c r="FI494" s="260"/>
      <c r="FJ494" s="260"/>
      <c r="FK494" s="260"/>
      <c r="FL494" s="260"/>
      <c r="FM494" s="260"/>
      <c r="FN494" s="260"/>
      <c r="FO494" s="260"/>
      <c r="FP494" s="260"/>
      <c r="FQ494" s="260"/>
      <c r="FR494" s="260"/>
      <c r="FS494" s="260"/>
      <c r="FT494" s="260"/>
      <c r="FU494" s="260"/>
      <c r="FV494" s="260"/>
      <c r="FW494" s="260"/>
      <c r="FX494" s="260"/>
      <c r="FY494" s="260"/>
      <c r="FZ494" s="260"/>
      <c r="GA494" s="260"/>
      <c r="GB494" s="260"/>
      <c r="GC494" s="260"/>
    </row>
    <row r="495" spans="1:185" x14ac:dyDescent="0.3">
      <c r="A495" s="85"/>
      <c r="B495" s="86"/>
      <c r="C495" s="86"/>
      <c r="D495" s="87"/>
      <c r="E495" s="86"/>
      <c r="F495" s="86"/>
      <c r="G495" s="257">
        <f t="shared" si="31"/>
        <v>0</v>
      </c>
      <c r="H495" s="257">
        <f t="shared" si="32"/>
        <v>0</v>
      </c>
      <c r="I495" s="257">
        <f t="shared" si="33"/>
        <v>0</v>
      </c>
      <c r="J495" s="259"/>
      <c r="K495" s="259"/>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O495" s="85"/>
      <c r="CP495" s="85"/>
      <c r="CQ495" s="85"/>
      <c r="CR495" s="85"/>
      <c r="CS495" s="85"/>
      <c r="CT495" s="85"/>
      <c r="CU495" s="85"/>
      <c r="CV495" s="85"/>
      <c r="CW495" s="85"/>
      <c r="CX495" s="85"/>
      <c r="CY495" s="85"/>
      <c r="CZ495" s="85"/>
      <c r="DA495" s="85"/>
      <c r="DB495" s="85"/>
      <c r="DC495" s="85"/>
      <c r="DD495" s="85"/>
      <c r="DE495" s="85"/>
      <c r="DF495" s="85"/>
      <c r="DG495" s="85"/>
      <c r="DH495" s="85"/>
      <c r="DI495" s="85"/>
      <c r="DJ495" s="85"/>
      <c r="DK495" s="85"/>
      <c r="DL495" s="85"/>
      <c r="DM495" s="85"/>
      <c r="DN495" s="85"/>
      <c r="DO495" s="85"/>
      <c r="DP495" s="85"/>
      <c r="DQ495" s="85"/>
      <c r="DR495" s="85"/>
      <c r="DS495" s="85"/>
      <c r="DT495" s="85"/>
      <c r="DU495" s="85"/>
      <c r="DV495" s="85"/>
      <c r="DW495" s="85"/>
      <c r="DX495" s="85"/>
      <c r="DY495" s="85"/>
      <c r="DZ495" s="85"/>
      <c r="EA495" s="85"/>
      <c r="EB495" s="85"/>
      <c r="EC495" s="85"/>
      <c r="ED495" s="85"/>
      <c r="EE495" s="85"/>
      <c r="EF495" s="85"/>
      <c r="EG495" s="85"/>
      <c r="EH495" s="85"/>
      <c r="EI495" s="85"/>
      <c r="EJ495" s="85"/>
      <c r="EK495" s="85"/>
      <c r="EL495" s="85"/>
      <c r="EM495" s="85"/>
      <c r="EN495" s="85"/>
      <c r="EO495" s="85"/>
      <c r="EP495" s="85"/>
      <c r="EQ495" s="85"/>
      <c r="ER495" s="85"/>
      <c r="ES495" s="85"/>
      <c r="ET495" s="85"/>
      <c r="EU495" s="85"/>
      <c r="EV495" s="85"/>
      <c r="EW495" s="85"/>
      <c r="EX495" s="85"/>
      <c r="EY495" s="85"/>
      <c r="EZ495" s="85"/>
      <c r="FA495" s="85"/>
      <c r="FB495" s="85"/>
      <c r="FC495" s="85"/>
      <c r="FD495" s="85"/>
      <c r="FE495" s="85"/>
      <c r="FF495" s="85"/>
      <c r="FG495" s="260"/>
      <c r="FH495" s="260"/>
      <c r="FI495" s="260"/>
      <c r="FJ495" s="260"/>
      <c r="FK495" s="260"/>
      <c r="FL495" s="260"/>
      <c r="FM495" s="260"/>
      <c r="FN495" s="260"/>
      <c r="FO495" s="260"/>
      <c r="FP495" s="260"/>
      <c r="FQ495" s="260"/>
      <c r="FR495" s="260"/>
      <c r="FS495" s="260"/>
      <c r="FT495" s="260"/>
      <c r="FU495" s="260"/>
      <c r="FV495" s="260"/>
      <c r="FW495" s="260"/>
      <c r="FX495" s="260"/>
      <c r="FY495" s="260"/>
      <c r="FZ495" s="260"/>
      <c r="GA495" s="260"/>
      <c r="GB495" s="260"/>
      <c r="GC495" s="260"/>
    </row>
    <row r="496" spans="1:185" x14ac:dyDescent="0.3">
      <c r="A496" s="85"/>
      <c r="B496" s="86"/>
      <c r="C496" s="86"/>
      <c r="D496" s="87"/>
      <c r="E496" s="86"/>
      <c r="F496" s="86"/>
      <c r="G496" s="257">
        <f t="shared" si="31"/>
        <v>0</v>
      </c>
      <c r="H496" s="257">
        <f t="shared" si="32"/>
        <v>0</v>
      </c>
      <c r="I496" s="257">
        <f t="shared" si="33"/>
        <v>0</v>
      </c>
      <c r="J496" s="259"/>
      <c r="K496" s="259"/>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O496" s="85"/>
      <c r="CP496" s="85"/>
      <c r="CQ496" s="85"/>
      <c r="CR496" s="85"/>
      <c r="CS496" s="85"/>
      <c r="CT496" s="85"/>
      <c r="CU496" s="85"/>
      <c r="CV496" s="85"/>
      <c r="CW496" s="85"/>
      <c r="CX496" s="85"/>
      <c r="CY496" s="85"/>
      <c r="CZ496" s="85"/>
      <c r="DA496" s="85"/>
      <c r="DB496" s="85"/>
      <c r="DC496" s="85"/>
      <c r="DD496" s="85"/>
      <c r="DE496" s="85"/>
      <c r="DF496" s="85"/>
      <c r="DG496" s="85"/>
      <c r="DH496" s="85"/>
      <c r="DI496" s="85"/>
      <c r="DJ496" s="85"/>
      <c r="DK496" s="85"/>
      <c r="DL496" s="85"/>
      <c r="DM496" s="85"/>
      <c r="DN496" s="85"/>
      <c r="DO496" s="85"/>
      <c r="DP496" s="85"/>
      <c r="DQ496" s="85"/>
      <c r="DR496" s="85"/>
      <c r="DS496" s="85"/>
      <c r="DT496" s="85"/>
      <c r="DU496" s="85"/>
      <c r="DV496" s="85"/>
      <c r="DW496" s="85"/>
      <c r="DX496" s="85"/>
      <c r="DY496" s="85"/>
      <c r="DZ496" s="85"/>
      <c r="EA496" s="85"/>
      <c r="EB496" s="85"/>
      <c r="EC496" s="85"/>
      <c r="ED496" s="85"/>
      <c r="EE496" s="85"/>
      <c r="EF496" s="85"/>
      <c r="EG496" s="85"/>
      <c r="EH496" s="85"/>
      <c r="EI496" s="85"/>
      <c r="EJ496" s="85"/>
      <c r="EK496" s="85"/>
      <c r="EL496" s="85"/>
      <c r="EM496" s="85"/>
      <c r="EN496" s="85"/>
      <c r="EO496" s="85"/>
      <c r="EP496" s="85"/>
      <c r="EQ496" s="85"/>
      <c r="ER496" s="85"/>
      <c r="ES496" s="85"/>
      <c r="ET496" s="85"/>
      <c r="EU496" s="85"/>
      <c r="EV496" s="85"/>
      <c r="EW496" s="85"/>
      <c r="EX496" s="85"/>
      <c r="EY496" s="85"/>
      <c r="EZ496" s="85"/>
      <c r="FA496" s="85"/>
      <c r="FB496" s="85"/>
      <c r="FC496" s="85"/>
      <c r="FD496" s="85"/>
      <c r="FE496" s="85"/>
      <c r="FF496" s="85"/>
      <c r="FG496" s="260"/>
      <c r="FH496" s="260"/>
      <c r="FI496" s="260"/>
      <c r="FJ496" s="260"/>
      <c r="FK496" s="260"/>
      <c r="FL496" s="260"/>
      <c r="FM496" s="260"/>
      <c r="FN496" s="260"/>
      <c r="FO496" s="260"/>
      <c r="FP496" s="260"/>
      <c r="FQ496" s="260"/>
      <c r="FR496" s="260"/>
      <c r="FS496" s="260"/>
      <c r="FT496" s="260"/>
      <c r="FU496" s="260"/>
      <c r="FV496" s="260"/>
      <c r="FW496" s="260"/>
      <c r="FX496" s="260"/>
      <c r="FY496" s="260"/>
      <c r="FZ496" s="260"/>
      <c r="GA496" s="260"/>
      <c r="GB496" s="260"/>
      <c r="GC496" s="260"/>
    </row>
    <row r="497" spans="1:185" x14ac:dyDescent="0.3">
      <c r="A497" s="85"/>
      <c r="B497" s="86"/>
      <c r="C497" s="86"/>
      <c r="D497" s="87"/>
      <c r="E497" s="86"/>
      <c r="F497" s="86"/>
      <c r="G497" s="257">
        <f t="shared" si="31"/>
        <v>0</v>
      </c>
      <c r="H497" s="257">
        <f t="shared" si="32"/>
        <v>0</v>
      </c>
      <c r="I497" s="257">
        <f t="shared" si="33"/>
        <v>0</v>
      </c>
      <c r="J497" s="259"/>
      <c r="K497" s="259"/>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O497" s="85"/>
      <c r="CP497" s="85"/>
      <c r="CQ497" s="85"/>
      <c r="CR497" s="85"/>
      <c r="CS497" s="85"/>
      <c r="CT497" s="85"/>
      <c r="CU497" s="85"/>
      <c r="CV497" s="85"/>
      <c r="CW497" s="85"/>
      <c r="CX497" s="85"/>
      <c r="CY497" s="85"/>
      <c r="CZ497" s="85"/>
      <c r="DA497" s="85"/>
      <c r="DB497" s="85"/>
      <c r="DC497" s="85"/>
      <c r="DD497" s="85"/>
      <c r="DE497" s="85"/>
      <c r="DF497" s="85"/>
      <c r="DG497" s="85"/>
      <c r="DH497" s="85"/>
      <c r="DI497" s="85"/>
      <c r="DJ497" s="85"/>
      <c r="DK497" s="85"/>
      <c r="DL497" s="85"/>
      <c r="DM497" s="85"/>
      <c r="DN497" s="85"/>
      <c r="DO497" s="85"/>
      <c r="DP497" s="85"/>
      <c r="DQ497" s="85"/>
      <c r="DR497" s="85"/>
      <c r="DS497" s="85"/>
      <c r="DT497" s="85"/>
      <c r="DU497" s="85"/>
      <c r="DV497" s="85"/>
      <c r="DW497" s="85"/>
      <c r="DX497" s="85"/>
      <c r="DY497" s="85"/>
      <c r="DZ497" s="85"/>
      <c r="EA497" s="85"/>
      <c r="EB497" s="85"/>
      <c r="EC497" s="85"/>
      <c r="ED497" s="85"/>
      <c r="EE497" s="85"/>
      <c r="EF497" s="85"/>
      <c r="EG497" s="85"/>
      <c r="EH497" s="85"/>
      <c r="EI497" s="85"/>
      <c r="EJ497" s="85"/>
      <c r="EK497" s="85"/>
      <c r="EL497" s="85"/>
      <c r="EM497" s="85"/>
      <c r="EN497" s="85"/>
      <c r="EO497" s="85"/>
      <c r="EP497" s="85"/>
      <c r="EQ497" s="85"/>
      <c r="ER497" s="85"/>
      <c r="ES497" s="85"/>
      <c r="ET497" s="85"/>
      <c r="EU497" s="85"/>
      <c r="EV497" s="85"/>
      <c r="EW497" s="85"/>
      <c r="EX497" s="85"/>
      <c r="EY497" s="85"/>
      <c r="EZ497" s="85"/>
      <c r="FA497" s="85"/>
      <c r="FB497" s="85"/>
      <c r="FC497" s="85"/>
      <c r="FD497" s="85"/>
      <c r="FE497" s="85"/>
      <c r="FF497" s="85"/>
      <c r="FG497" s="260"/>
      <c r="FH497" s="260"/>
      <c r="FI497" s="260"/>
      <c r="FJ497" s="260"/>
      <c r="FK497" s="260"/>
      <c r="FL497" s="260"/>
      <c r="FM497" s="260"/>
      <c r="FN497" s="260"/>
      <c r="FO497" s="260"/>
      <c r="FP497" s="260"/>
      <c r="FQ497" s="260"/>
      <c r="FR497" s="260"/>
      <c r="FS497" s="260"/>
      <c r="FT497" s="260"/>
      <c r="FU497" s="260"/>
      <c r="FV497" s="260"/>
      <c r="FW497" s="260"/>
      <c r="FX497" s="260"/>
      <c r="FY497" s="260"/>
      <c r="FZ497" s="260"/>
      <c r="GA497" s="260"/>
      <c r="GB497" s="260"/>
      <c r="GC497" s="260"/>
    </row>
    <row r="498" spans="1:185" x14ac:dyDescent="0.3">
      <c r="A498" s="85"/>
      <c r="B498" s="86"/>
      <c r="C498" s="86"/>
      <c r="D498" s="87"/>
      <c r="E498" s="86"/>
      <c r="F498" s="86"/>
      <c r="G498" s="257">
        <f t="shared" si="31"/>
        <v>0</v>
      </c>
      <c r="H498" s="257">
        <f t="shared" si="32"/>
        <v>0</v>
      </c>
      <c r="I498" s="257">
        <f t="shared" si="33"/>
        <v>0</v>
      </c>
      <c r="J498" s="259"/>
      <c r="K498" s="259"/>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O498" s="85"/>
      <c r="CP498" s="85"/>
      <c r="CQ498" s="85"/>
      <c r="CR498" s="85"/>
      <c r="CS498" s="85"/>
      <c r="CT498" s="85"/>
      <c r="CU498" s="85"/>
      <c r="CV498" s="85"/>
      <c r="CW498" s="85"/>
      <c r="CX498" s="85"/>
      <c r="CY498" s="85"/>
      <c r="CZ498" s="85"/>
      <c r="DA498" s="85"/>
      <c r="DB498" s="85"/>
      <c r="DC498" s="85"/>
      <c r="DD498" s="85"/>
      <c r="DE498" s="85"/>
      <c r="DF498" s="85"/>
      <c r="DG498" s="85"/>
      <c r="DH498" s="85"/>
      <c r="DI498" s="85"/>
      <c r="DJ498" s="85"/>
      <c r="DK498" s="85"/>
      <c r="DL498" s="85"/>
      <c r="DM498" s="85"/>
      <c r="DN498" s="85"/>
      <c r="DO498" s="85"/>
      <c r="DP498" s="85"/>
      <c r="DQ498" s="85"/>
      <c r="DR498" s="85"/>
      <c r="DS498" s="85"/>
      <c r="DT498" s="85"/>
      <c r="DU498" s="85"/>
      <c r="DV498" s="85"/>
      <c r="DW498" s="85"/>
      <c r="DX498" s="85"/>
      <c r="DY498" s="85"/>
      <c r="DZ498" s="85"/>
      <c r="EA498" s="85"/>
      <c r="EB498" s="85"/>
      <c r="EC498" s="85"/>
      <c r="ED498" s="85"/>
      <c r="EE498" s="85"/>
      <c r="EF498" s="85"/>
      <c r="EG498" s="85"/>
      <c r="EH498" s="85"/>
      <c r="EI498" s="85"/>
      <c r="EJ498" s="85"/>
      <c r="EK498" s="85"/>
      <c r="EL498" s="85"/>
      <c r="EM498" s="85"/>
      <c r="EN498" s="85"/>
      <c r="EO498" s="85"/>
      <c r="EP498" s="85"/>
      <c r="EQ498" s="85"/>
      <c r="ER498" s="85"/>
      <c r="ES498" s="85"/>
      <c r="ET498" s="85"/>
      <c r="EU498" s="85"/>
      <c r="EV498" s="85"/>
      <c r="EW498" s="85"/>
      <c r="EX498" s="85"/>
      <c r="EY498" s="85"/>
      <c r="EZ498" s="85"/>
      <c r="FA498" s="85"/>
      <c r="FB498" s="85"/>
      <c r="FC498" s="85"/>
      <c r="FD498" s="85"/>
      <c r="FE498" s="85"/>
      <c r="FF498" s="85"/>
      <c r="FG498" s="260"/>
      <c r="FH498" s="260"/>
      <c r="FI498" s="260"/>
      <c r="FJ498" s="260"/>
      <c r="FK498" s="260"/>
      <c r="FL498" s="260"/>
      <c r="FM498" s="260"/>
      <c r="FN498" s="260"/>
      <c r="FO498" s="260"/>
      <c r="FP498" s="260"/>
      <c r="FQ498" s="260"/>
      <c r="FR498" s="260"/>
      <c r="FS498" s="260"/>
      <c r="FT498" s="260"/>
      <c r="FU498" s="260"/>
      <c r="FV498" s="260"/>
      <c r="FW498" s="260"/>
      <c r="FX498" s="260"/>
      <c r="FY498" s="260"/>
      <c r="FZ498" s="260"/>
      <c r="GA498" s="260"/>
      <c r="GB498" s="260"/>
      <c r="GC498" s="260"/>
    </row>
    <row r="499" spans="1:185" x14ac:dyDescent="0.3">
      <c r="A499" s="85"/>
      <c r="B499" s="86"/>
      <c r="C499" s="86"/>
      <c r="D499" s="87"/>
      <c r="E499" s="86"/>
      <c r="F499" s="86"/>
      <c r="G499" s="257">
        <f t="shared" si="31"/>
        <v>0</v>
      </c>
      <c r="H499" s="257">
        <f t="shared" si="32"/>
        <v>0</v>
      </c>
      <c r="I499" s="257">
        <f t="shared" si="33"/>
        <v>0</v>
      </c>
      <c r="J499" s="259"/>
      <c r="K499" s="259"/>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O499" s="85"/>
      <c r="CP499" s="85"/>
      <c r="CQ499" s="85"/>
      <c r="CR499" s="85"/>
      <c r="CS499" s="85"/>
      <c r="CT499" s="85"/>
      <c r="CU499" s="85"/>
      <c r="CV499" s="85"/>
      <c r="CW499" s="85"/>
      <c r="CX499" s="85"/>
      <c r="CY499" s="85"/>
      <c r="CZ499" s="85"/>
      <c r="DA499" s="85"/>
      <c r="DB499" s="85"/>
      <c r="DC499" s="85"/>
      <c r="DD499" s="85"/>
      <c r="DE499" s="85"/>
      <c r="DF499" s="85"/>
      <c r="DG499" s="85"/>
      <c r="DH499" s="85"/>
      <c r="DI499" s="85"/>
      <c r="DJ499" s="85"/>
      <c r="DK499" s="85"/>
      <c r="DL499" s="85"/>
      <c r="DM499" s="85"/>
      <c r="DN499" s="85"/>
      <c r="DO499" s="85"/>
      <c r="DP499" s="85"/>
      <c r="DQ499" s="85"/>
      <c r="DR499" s="85"/>
      <c r="DS499" s="85"/>
      <c r="DT499" s="85"/>
      <c r="DU499" s="85"/>
      <c r="DV499" s="85"/>
      <c r="DW499" s="85"/>
      <c r="DX499" s="85"/>
      <c r="DY499" s="85"/>
      <c r="DZ499" s="85"/>
      <c r="EA499" s="85"/>
      <c r="EB499" s="85"/>
      <c r="EC499" s="85"/>
      <c r="ED499" s="85"/>
      <c r="EE499" s="85"/>
      <c r="EF499" s="85"/>
      <c r="EG499" s="85"/>
      <c r="EH499" s="85"/>
      <c r="EI499" s="85"/>
      <c r="EJ499" s="85"/>
      <c r="EK499" s="85"/>
      <c r="EL499" s="85"/>
      <c r="EM499" s="85"/>
      <c r="EN499" s="85"/>
      <c r="EO499" s="85"/>
      <c r="EP499" s="85"/>
      <c r="EQ499" s="85"/>
      <c r="ER499" s="85"/>
      <c r="ES499" s="85"/>
      <c r="ET499" s="85"/>
      <c r="EU499" s="85"/>
      <c r="EV499" s="85"/>
      <c r="EW499" s="85"/>
      <c r="EX499" s="85"/>
      <c r="EY499" s="85"/>
      <c r="EZ499" s="85"/>
      <c r="FA499" s="85"/>
      <c r="FB499" s="85"/>
      <c r="FC499" s="85"/>
      <c r="FD499" s="85"/>
      <c r="FE499" s="85"/>
      <c r="FF499" s="85"/>
      <c r="FG499" s="260"/>
      <c r="FH499" s="260"/>
      <c r="FI499" s="260"/>
      <c r="FJ499" s="260"/>
      <c r="FK499" s="260"/>
      <c r="FL499" s="260"/>
      <c r="FM499" s="260"/>
      <c r="FN499" s="260"/>
      <c r="FO499" s="260"/>
      <c r="FP499" s="260"/>
      <c r="FQ499" s="260"/>
      <c r="FR499" s="260"/>
      <c r="FS499" s="260"/>
      <c r="FT499" s="260"/>
      <c r="FU499" s="260"/>
      <c r="FV499" s="260"/>
      <c r="FW499" s="260"/>
      <c r="FX499" s="260"/>
      <c r="FY499" s="260"/>
      <c r="FZ499" s="260"/>
      <c r="GA499" s="260"/>
      <c r="GB499" s="260"/>
      <c r="GC499" s="260"/>
    </row>
    <row r="500" spans="1:185" x14ac:dyDescent="0.3">
      <c r="A500" s="85"/>
      <c r="B500" s="86"/>
      <c r="C500" s="86"/>
      <c r="D500" s="87"/>
      <c r="E500" s="86"/>
      <c r="F500" s="86"/>
      <c r="G500" s="257">
        <f t="shared" si="31"/>
        <v>0</v>
      </c>
      <c r="H500" s="257">
        <f t="shared" si="32"/>
        <v>0</v>
      </c>
      <c r="I500" s="257">
        <f t="shared" si="33"/>
        <v>0</v>
      </c>
      <c r="J500" s="259"/>
      <c r="K500" s="259"/>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c r="CC500" s="85"/>
      <c r="CD500" s="85"/>
      <c r="CE500" s="85"/>
      <c r="CF500" s="85"/>
      <c r="CG500" s="85"/>
      <c r="CH500" s="85"/>
      <c r="CI500" s="85"/>
      <c r="CJ500" s="85"/>
      <c r="CK500" s="85"/>
      <c r="CL500" s="85"/>
      <c r="CM500" s="85"/>
      <c r="CN500" s="85"/>
      <c r="CO500" s="85"/>
      <c r="CP500" s="85"/>
      <c r="CQ500" s="85"/>
      <c r="CR500" s="85"/>
      <c r="CS500" s="85"/>
      <c r="CT500" s="85"/>
      <c r="CU500" s="85"/>
      <c r="CV500" s="85"/>
      <c r="CW500" s="85"/>
      <c r="CX500" s="85"/>
      <c r="CY500" s="85"/>
      <c r="CZ500" s="85"/>
      <c r="DA500" s="85"/>
      <c r="DB500" s="85"/>
      <c r="DC500" s="85"/>
      <c r="DD500" s="85"/>
      <c r="DE500" s="85"/>
      <c r="DF500" s="85"/>
      <c r="DG500" s="85"/>
      <c r="DH500" s="85"/>
      <c r="DI500" s="85"/>
      <c r="DJ500" s="85"/>
      <c r="DK500" s="85"/>
      <c r="DL500" s="85"/>
      <c r="DM500" s="85"/>
      <c r="DN500" s="85"/>
      <c r="DO500" s="85"/>
      <c r="DP500" s="85"/>
      <c r="DQ500" s="85"/>
      <c r="DR500" s="85"/>
      <c r="DS500" s="85"/>
      <c r="DT500" s="85"/>
      <c r="DU500" s="85"/>
      <c r="DV500" s="85"/>
      <c r="DW500" s="85"/>
      <c r="DX500" s="85"/>
      <c r="DY500" s="85"/>
      <c r="DZ500" s="85"/>
      <c r="EA500" s="85"/>
      <c r="EB500" s="85"/>
      <c r="EC500" s="85"/>
      <c r="ED500" s="85"/>
      <c r="EE500" s="85"/>
      <c r="EF500" s="85"/>
      <c r="EG500" s="85"/>
      <c r="EH500" s="85"/>
      <c r="EI500" s="85"/>
      <c r="EJ500" s="85"/>
      <c r="EK500" s="85"/>
      <c r="EL500" s="85"/>
      <c r="EM500" s="85"/>
      <c r="EN500" s="85"/>
      <c r="EO500" s="85"/>
      <c r="EP500" s="85"/>
      <c r="EQ500" s="85"/>
      <c r="ER500" s="85"/>
      <c r="ES500" s="85"/>
      <c r="ET500" s="85"/>
      <c r="EU500" s="85"/>
      <c r="EV500" s="85"/>
      <c r="EW500" s="85"/>
      <c r="EX500" s="85"/>
      <c r="EY500" s="85"/>
      <c r="EZ500" s="85"/>
      <c r="FA500" s="85"/>
      <c r="FB500" s="85"/>
      <c r="FC500" s="85"/>
      <c r="FD500" s="85"/>
      <c r="FE500" s="85"/>
      <c r="FF500" s="85"/>
      <c r="FG500" s="260"/>
      <c r="FH500" s="260"/>
      <c r="FI500" s="260"/>
      <c r="FJ500" s="260"/>
      <c r="FK500" s="260"/>
      <c r="FL500" s="260"/>
      <c r="FM500" s="260"/>
      <c r="FN500" s="260"/>
      <c r="FO500" s="260"/>
      <c r="FP500" s="260"/>
      <c r="FQ500" s="260"/>
      <c r="FR500" s="260"/>
      <c r="FS500" s="260"/>
      <c r="FT500" s="260"/>
      <c r="FU500" s="260"/>
      <c r="FV500" s="260"/>
      <c r="FW500" s="260"/>
      <c r="FX500" s="260"/>
      <c r="FY500" s="260"/>
      <c r="FZ500" s="260"/>
      <c r="GA500" s="260"/>
      <c r="GB500" s="260"/>
      <c r="GC500" s="260"/>
    </row>
    <row r="501" spans="1:185" x14ac:dyDescent="0.3">
      <c r="A501" s="85"/>
      <c r="B501" s="86"/>
      <c r="C501" s="86"/>
      <c r="D501" s="87"/>
      <c r="E501" s="86"/>
      <c r="F501" s="86"/>
      <c r="G501" s="257">
        <f t="shared" si="31"/>
        <v>0</v>
      </c>
      <c r="H501" s="257">
        <f t="shared" si="32"/>
        <v>0</v>
      </c>
      <c r="I501" s="257">
        <f t="shared" si="33"/>
        <v>0</v>
      </c>
      <c r="J501" s="259"/>
      <c r="K501" s="259"/>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85"/>
      <c r="FF501" s="85"/>
      <c r="FG501" s="260"/>
      <c r="FH501" s="260"/>
      <c r="FI501" s="260"/>
      <c r="FJ501" s="260"/>
      <c r="FK501" s="260"/>
      <c r="FL501" s="260"/>
      <c r="FM501" s="260"/>
      <c r="FN501" s="260"/>
      <c r="FO501" s="260"/>
      <c r="FP501" s="260"/>
      <c r="FQ501" s="260"/>
      <c r="FR501" s="260"/>
      <c r="FS501" s="260"/>
      <c r="FT501" s="260"/>
      <c r="FU501" s="260"/>
      <c r="FV501" s="260"/>
      <c r="FW501" s="260"/>
      <c r="FX501" s="260"/>
      <c r="FY501" s="260"/>
      <c r="FZ501" s="260"/>
      <c r="GA501" s="260"/>
      <c r="GB501" s="260"/>
      <c r="GC501" s="260"/>
    </row>
    <row r="502" spans="1:185" x14ac:dyDescent="0.3">
      <c r="A502" s="85"/>
      <c r="B502" s="86"/>
      <c r="C502" s="86"/>
      <c r="D502" s="87"/>
      <c r="E502" s="86"/>
      <c r="F502" s="86"/>
      <c r="G502" s="257">
        <f t="shared" si="31"/>
        <v>0</v>
      </c>
      <c r="H502" s="257">
        <f t="shared" si="32"/>
        <v>0</v>
      </c>
      <c r="I502" s="257">
        <f t="shared" si="33"/>
        <v>0</v>
      </c>
      <c r="J502" s="259"/>
      <c r="K502" s="259"/>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85"/>
      <c r="FF502" s="85"/>
      <c r="FG502" s="260"/>
      <c r="FH502" s="260"/>
      <c r="FI502" s="260"/>
      <c r="FJ502" s="260"/>
      <c r="FK502" s="260"/>
      <c r="FL502" s="260"/>
      <c r="FM502" s="260"/>
      <c r="FN502" s="260"/>
      <c r="FO502" s="260"/>
      <c r="FP502" s="260"/>
      <c r="FQ502" s="260"/>
      <c r="FR502" s="260"/>
      <c r="FS502" s="260"/>
      <c r="FT502" s="260"/>
      <c r="FU502" s="260"/>
      <c r="FV502" s="260"/>
      <c r="FW502" s="260"/>
      <c r="FX502" s="260"/>
      <c r="FY502" s="260"/>
      <c r="FZ502" s="260"/>
      <c r="GA502" s="260"/>
      <c r="GB502" s="260"/>
      <c r="GC502" s="260"/>
    </row>
    <row r="503" spans="1:185" x14ac:dyDescent="0.3">
      <c r="A503" s="85"/>
      <c r="B503" s="86"/>
      <c r="C503" s="86"/>
      <c r="D503" s="87"/>
      <c r="E503" s="86"/>
      <c r="F503" s="86"/>
      <c r="G503" s="257">
        <f t="shared" si="31"/>
        <v>0</v>
      </c>
      <c r="H503" s="257">
        <f t="shared" si="32"/>
        <v>0</v>
      </c>
      <c r="I503" s="257">
        <f t="shared" si="33"/>
        <v>0</v>
      </c>
      <c r="J503" s="259"/>
      <c r="K503" s="259"/>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85"/>
      <c r="FF503" s="85"/>
      <c r="FG503" s="260"/>
      <c r="FH503" s="260"/>
      <c r="FI503" s="260"/>
      <c r="FJ503" s="260"/>
      <c r="FK503" s="260"/>
      <c r="FL503" s="260"/>
      <c r="FM503" s="260"/>
      <c r="FN503" s="260"/>
      <c r="FO503" s="260"/>
      <c r="FP503" s="260"/>
      <c r="FQ503" s="260"/>
      <c r="FR503" s="260"/>
      <c r="FS503" s="260"/>
      <c r="FT503" s="260"/>
      <c r="FU503" s="260"/>
      <c r="FV503" s="260"/>
      <c r="FW503" s="260"/>
      <c r="FX503" s="260"/>
      <c r="FY503" s="260"/>
      <c r="FZ503" s="260"/>
      <c r="GA503" s="260"/>
      <c r="GB503" s="260"/>
      <c r="GC503" s="260"/>
    </row>
    <row r="504" spans="1:185" x14ac:dyDescent="0.3">
      <c r="A504" s="85"/>
      <c r="B504" s="86"/>
      <c r="C504" s="86"/>
      <c r="D504" s="87"/>
      <c r="E504" s="86"/>
      <c r="F504" s="86"/>
      <c r="G504" s="257">
        <f t="shared" si="31"/>
        <v>0</v>
      </c>
      <c r="H504" s="257">
        <f t="shared" si="32"/>
        <v>0</v>
      </c>
      <c r="I504" s="257">
        <f t="shared" si="33"/>
        <v>0</v>
      </c>
      <c r="J504" s="259"/>
      <c r="K504" s="259"/>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85"/>
      <c r="FF504" s="85"/>
      <c r="FG504" s="260"/>
      <c r="FH504" s="260"/>
      <c r="FI504" s="260"/>
      <c r="FJ504" s="260"/>
      <c r="FK504" s="260"/>
      <c r="FL504" s="260"/>
      <c r="FM504" s="260"/>
      <c r="FN504" s="260"/>
      <c r="FO504" s="260"/>
      <c r="FP504" s="260"/>
      <c r="FQ504" s="260"/>
      <c r="FR504" s="260"/>
      <c r="FS504" s="260"/>
      <c r="FT504" s="260"/>
      <c r="FU504" s="260"/>
      <c r="FV504" s="260"/>
      <c r="FW504" s="260"/>
      <c r="FX504" s="260"/>
      <c r="FY504" s="260"/>
      <c r="FZ504" s="260"/>
      <c r="GA504" s="260"/>
      <c r="GB504" s="260"/>
      <c r="GC504" s="260"/>
    </row>
    <row r="505" spans="1:185" x14ac:dyDescent="0.3">
      <c r="A505" s="85"/>
      <c r="B505" s="86"/>
      <c r="C505" s="86"/>
      <c r="D505" s="87"/>
      <c r="E505" s="86"/>
      <c r="F505" s="86"/>
      <c r="G505" s="257">
        <f t="shared" si="31"/>
        <v>0</v>
      </c>
      <c r="H505" s="257">
        <f t="shared" si="32"/>
        <v>0</v>
      </c>
      <c r="I505" s="257">
        <f t="shared" si="33"/>
        <v>0</v>
      </c>
      <c r="J505" s="259"/>
      <c r="K505" s="259"/>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85"/>
      <c r="FF505" s="85"/>
      <c r="FG505" s="260"/>
      <c r="FH505" s="260"/>
      <c r="FI505" s="260"/>
      <c r="FJ505" s="260"/>
      <c r="FK505" s="260"/>
      <c r="FL505" s="260"/>
      <c r="FM505" s="260"/>
      <c r="FN505" s="260"/>
      <c r="FO505" s="260"/>
      <c r="FP505" s="260"/>
      <c r="FQ505" s="260"/>
      <c r="FR505" s="260"/>
      <c r="FS505" s="260"/>
      <c r="FT505" s="260"/>
      <c r="FU505" s="260"/>
      <c r="FV505" s="260"/>
      <c r="FW505" s="260"/>
      <c r="FX505" s="260"/>
      <c r="FY505" s="260"/>
      <c r="FZ505" s="260"/>
      <c r="GA505" s="260"/>
      <c r="GB505" s="260"/>
      <c r="GC505" s="260"/>
    </row>
    <row r="506" spans="1:185" x14ac:dyDescent="0.3">
      <c r="A506" s="85"/>
      <c r="B506" s="86"/>
      <c r="C506" s="86"/>
      <c r="D506" s="87"/>
      <c r="E506" s="86"/>
      <c r="F506" s="86"/>
      <c r="G506" s="257">
        <f t="shared" si="31"/>
        <v>0</v>
      </c>
      <c r="H506" s="257">
        <f t="shared" si="32"/>
        <v>0</v>
      </c>
      <c r="I506" s="257">
        <f t="shared" si="33"/>
        <v>0</v>
      </c>
      <c r="J506" s="259"/>
      <c r="K506" s="259"/>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O506" s="85"/>
      <c r="CP506" s="85"/>
      <c r="CQ506" s="85"/>
      <c r="CR506" s="85"/>
      <c r="CS506" s="85"/>
      <c r="CT506" s="85"/>
      <c r="CU506" s="85"/>
      <c r="CV506" s="85"/>
      <c r="CW506" s="85"/>
      <c r="CX506" s="85"/>
      <c r="CY506" s="85"/>
      <c r="CZ506" s="85"/>
      <c r="DA506" s="85"/>
      <c r="DB506" s="85"/>
      <c r="DC506" s="85"/>
      <c r="DD506" s="85"/>
      <c r="DE506" s="85"/>
      <c r="DF506" s="85"/>
      <c r="DG506" s="85"/>
      <c r="DH506" s="85"/>
      <c r="DI506" s="85"/>
      <c r="DJ506" s="85"/>
      <c r="DK506" s="85"/>
      <c r="DL506" s="85"/>
      <c r="DM506" s="85"/>
      <c r="DN506" s="85"/>
      <c r="DO506" s="85"/>
      <c r="DP506" s="85"/>
      <c r="DQ506" s="85"/>
      <c r="DR506" s="85"/>
      <c r="DS506" s="85"/>
      <c r="DT506" s="85"/>
      <c r="DU506" s="85"/>
      <c r="DV506" s="85"/>
      <c r="DW506" s="85"/>
      <c r="DX506" s="85"/>
      <c r="DY506" s="85"/>
      <c r="DZ506" s="85"/>
      <c r="EA506" s="85"/>
      <c r="EB506" s="85"/>
      <c r="EC506" s="85"/>
      <c r="ED506" s="85"/>
      <c r="EE506" s="85"/>
      <c r="EF506" s="85"/>
      <c r="EG506" s="85"/>
      <c r="EH506" s="85"/>
      <c r="EI506" s="85"/>
      <c r="EJ506" s="85"/>
      <c r="EK506" s="85"/>
      <c r="EL506" s="85"/>
      <c r="EM506" s="85"/>
      <c r="EN506" s="85"/>
      <c r="EO506" s="85"/>
      <c r="EP506" s="85"/>
      <c r="EQ506" s="85"/>
      <c r="ER506" s="85"/>
      <c r="ES506" s="85"/>
      <c r="ET506" s="85"/>
      <c r="EU506" s="85"/>
      <c r="EV506" s="85"/>
      <c r="EW506" s="85"/>
      <c r="EX506" s="85"/>
      <c r="EY506" s="85"/>
      <c r="EZ506" s="85"/>
      <c r="FA506" s="85"/>
      <c r="FB506" s="85"/>
      <c r="FC506" s="85"/>
      <c r="FD506" s="85"/>
      <c r="FE506" s="85"/>
      <c r="FF506" s="85"/>
      <c r="FG506" s="260"/>
      <c r="FH506" s="260"/>
      <c r="FI506" s="260"/>
      <c r="FJ506" s="260"/>
      <c r="FK506" s="260"/>
      <c r="FL506" s="260"/>
      <c r="FM506" s="260"/>
      <c r="FN506" s="260"/>
      <c r="FO506" s="260"/>
      <c r="FP506" s="260"/>
      <c r="FQ506" s="260"/>
      <c r="FR506" s="260"/>
      <c r="FS506" s="260"/>
      <c r="FT506" s="260"/>
      <c r="FU506" s="260"/>
      <c r="FV506" s="260"/>
      <c r="FW506" s="260"/>
      <c r="FX506" s="260"/>
      <c r="FY506" s="260"/>
      <c r="FZ506" s="260"/>
      <c r="GA506" s="260"/>
      <c r="GB506" s="260"/>
      <c r="GC506" s="260"/>
    </row>
    <row r="507" spans="1:185" x14ac:dyDescent="0.3">
      <c r="A507" s="85"/>
      <c r="B507" s="86"/>
      <c r="C507" s="86"/>
      <c r="D507" s="87"/>
      <c r="E507" s="86"/>
      <c r="F507" s="86"/>
      <c r="G507" s="257">
        <f t="shared" si="31"/>
        <v>0</v>
      </c>
      <c r="H507" s="257">
        <f t="shared" si="32"/>
        <v>0</v>
      </c>
      <c r="I507" s="257">
        <f t="shared" si="33"/>
        <v>0</v>
      </c>
      <c r="J507" s="259"/>
      <c r="K507" s="259"/>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O507" s="85"/>
      <c r="CP507" s="85"/>
      <c r="CQ507" s="85"/>
      <c r="CR507" s="85"/>
      <c r="CS507" s="85"/>
      <c r="CT507" s="85"/>
      <c r="CU507" s="85"/>
      <c r="CV507" s="85"/>
      <c r="CW507" s="85"/>
      <c r="CX507" s="85"/>
      <c r="CY507" s="85"/>
      <c r="CZ507" s="85"/>
      <c r="DA507" s="85"/>
      <c r="DB507" s="85"/>
      <c r="DC507" s="85"/>
      <c r="DD507" s="85"/>
      <c r="DE507" s="85"/>
      <c r="DF507" s="85"/>
      <c r="DG507" s="85"/>
      <c r="DH507" s="85"/>
      <c r="DI507" s="85"/>
      <c r="DJ507" s="85"/>
      <c r="DK507" s="85"/>
      <c r="DL507" s="85"/>
      <c r="DM507" s="85"/>
      <c r="DN507" s="85"/>
      <c r="DO507" s="85"/>
      <c r="DP507" s="85"/>
      <c r="DQ507" s="85"/>
      <c r="DR507" s="85"/>
      <c r="DS507" s="85"/>
      <c r="DT507" s="85"/>
      <c r="DU507" s="85"/>
      <c r="DV507" s="85"/>
      <c r="DW507" s="85"/>
      <c r="DX507" s="85"/>
      <c r="DY507" s="85"/>
      <c r="DZ507" s="85"/>
      <c r="EA507" s="85"/>
      <c r="EB507" s="85"/>
      <c r="EC507" s="85"/>
      <c r="ED507" s="85"/>
      <c r="EE507" s="85"/>
      <c r="EF507" s="85"/>
      <c r="EG507" s="85"/>
      <c r="EH507" s="85"/>
      <c r="EI507" s="85"/>
      <c r="EJ507" s="85"/>
      <c r="EK507" s="85"/>
      <c r="EL507" s="85"/>
      <c r="EM507" s="85"/>
      <c r="EN507" s="85"/>
      <c r="EO507" s="85"/>
      <c r="EP507" s="85"/>
      <c r="EQ507" s="85"/>
      <c r="ER507" s="85"/>
      <c r="ES507" s="85"/>
      <c r="ET507" s="85"/>
      <c r="EU507" s="85"/>
      <c r="EV507" s="85"/>
      <c r="EW507" s="85"/>
      <c r="EX507" s="85"/>
      <c r="EY507" s="85"/>
      <c r="EZ507" s="85"/>
      <c r="FA507" s="85"/>
      <c r="FB507" s="85"/>
      <c r="FC507" s="85"/>
      <c r="FD507" s="85"/>
      <c r="FE507" s="85"/>
      <c r="FF507" s="85"/>
      <c r="FG507" s="260"/>
      <c r="FH507" s="260"/>
      <c r="FI507" s="260"/>
      <c r="FJ507" s="260"/>
      <c r="FK507" s="260"/>
      <c r="FL507" s="260"/>
      <c r="FM507" s="260"/>
      <c r="FN507" s="260"/>
      <c r="FO507" s="260"/>
      <c r="FP507" s="260"/>
      <c r="FQ507" s="260"/>
      <c r="FR507" s="260"/>
      <c r="FS507" s="260"/>
      <c r="FT507" s="260"/>
      <c r="FU507" s="260"/>
      <c r="FV507" s="260"/>
      <c r="FW507" s="260"/>
      <c r="FX507" s="260"/>
      <c r="FY507" s="260"/>
      <c r="FZ507" s="260"/>
      <c r="GA507" s="260"/>
      <c r="GB507" s="260"/>
      <c r="GC507" s="260"/>
    </row>
    <row r="508" spans="1:185" x14ac:dyDescent="0.3">
      <c r="A508" s="85"/>
      <c r="B508" s="86"/>
      <c r="C508" s="86"/>
      <c r="D508" s="87"/>
      <c r="E508" s="86"/>
      <c r="F508" s="86"/>
      <c r="G508" s="257">
        <f t="shared" si="31"/>
        <v>0</v>
      </c>
      <c r="H508" s="257">
        <f t="shared" si="32"/>
        <v>0</v>
      </c>
      <c r="I508" s="257">
        <f t="shared" si="33"/>
        <v>0</v>
      </c>
      <c r="J508" s="259"/>
      <c r="K508" s="259"/>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O508" s="85"/>
      <c r="CP508" s="85"/>
      <c r="CQ508" s="85"/>
      <c r="CR508" s="85"/>
      <c r="CS508" s="85"/>
      <c r="CT508" s="85"/>
      <c r="CU508" s="85"/>
      <c r="CV508" s="85"/>
      <c r="CW508" s="85"/>
      <c r="CX508" s="85"/>
      <c r="CY508" s="85"/>
      <c r="CZ508" s="85"/>
      <c r="DA508" s="85"/>
      <c r="DB508" s="85"/>
      <c r="DC508" s="85"/>
      <c r="DD508" s="85"/>
      <c r="DE508" s="85"/>
      <c r="DF508" s="85"/>
      <c r="DG508" s="85"/>
      <c r="DH508" s="85"/>
      <c r="DI508" s="85"/>
      <c r="DJ508" s="85"/>
      <c r="DK508" s="85"/>
      <c r="DL508" s="85"/>
      <c r="DM508" s="85"/>
      <c r="DN508" s="85"/>
      <c r="DO508" s="85"/>
      <c r="DP508" s="85"/>
      <c r="DQ508" s="85"/>
      <c r="DR508" s="85"/>
      <c r="DS508" s="85"/>
      <c r="DT508" s="85"/>
      <c r="DU508" s="85"/>
      <c r="DV508" s="85"/>
      <c r="DW508" s="85"/>
      <c r="DX508" s="85"/>
      <c r="DY508" s="85"/>
      <c r="DZ508" s="85"/>
      <c r="EA508" s="85"/>
      <c r="EB508" s="85"/>
      <c r="EC508" s="85"/>
      <c r="ED508" s="85"/>
      <c r="EE508" s="85"/>
      <c r="EF508" s="85"/>
      <c r="EG508" s="85"/>
      <c r="EH508" s="85"/>
      <c r="EI508" s="85"/>
      <c r="EJ508" s="85"/>
      <c r="EK508" s="85"/>
      <c r="EL508" s="85"/>
      <c r="EM508" s="85"/>
      <c r="EN508" s="85"/>
      <c r="EO508" s="85"/>
      <c r="EP508" s="85"/>
      <c r="EQ508" s="85"/>
      <c r="ER508" s="85"/>
      <c r="ES508" s="85"/>
      <c r="ET508" s="85"/>
      <c r="EU508" s="85"/>
      <c r="EV508" s="85"/>
      <c r="EW508" s="85"/>
      <c r="EX508" s="85"/>
      <c r="EY508" s="85"/>
      <c r="EZ508" s="85"/>
      <c r="FA508" s="85"/>
      <c r="FB508" s="85"/>
      <c r="FC508" s="85"/>
      <c r="FD508" s="85"/>
      <c r="FE508" s="85"/>
      <c r="FF508" s="85"/>
      <c r="FG508" s="260"/>
      <c r="FH508" s="260"/>
      <c r="FI508" s="260"/>
      <c r="FJ508" s="260"/>
      <c r="FK508" s="260"/>
      <c r="FL508" s="260"/>
      <c r="FM508" s="260"/>
      <c r="FN508" s="260"/>
      <c r="FO508" s="260"/>
      <c r="FP508" s="260"/>
      <c r="FQ508" s="260"/>
      <c r="FR508" s="260"/>
      <c r="FS508" s="260"/>
      <c r="FT508" s="260"/>
      <c r="FU508" s="260"/>
      <c r="FV508" s="260"/>
      <c r="FW508" s="260"/>
      <c r="FX508" s="260"/>
      <c r="FY508" s="260"/>
      <c r="FZ508" s="260"/>
      <c r="GA508" s="260"/>
      <c r="GB508" s="260"/>
      <c r="GC508" s="260"/>
    </row>
    <row r="509" spans="1:185" x14ac:dyDescent="0.3">
      <c r="A509" s="85"/>
      <c r="B509" s="86"/>
      <c r="C509" s="86"/>
      <c r="D509" s="87"/>
      <c r="E509" s="86"/>
      <c r="F509" s="86"/>
      <c r="G509" s="257">
        <f t="shared" si="31"/>
        <v>0</v>
      </c>
      <c r="H509" s="257">
        <f t="shared" si="32"/>
        <v>0</v>
      </c>
      <c r="I509" s="257">
        <f t="shared" si="33"/>
        <v>0</v>
      </c>
      <c r="J509" s="259"/>
      <c r="K509" s="259"/>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5"/>
      <c r="EA509" s="85"/>
      <c r="EB509" s="85"/>
      <c r="EC509" s="85"/>
      <c r="ED509" s="85"/>
      <c r="EE509" s="85"/>
      <c r="EF509" s="85"/>
      <c r="EG509" s="85"/>
      <c r="EH509" s="85"/>
      <c r="EI509" s="85"/>
      <c r="EJ509" s="85"/>
      <c r="EK509" s="85"/>
      <c r="EL509" s="85"/>
      <c r="EM509" s="85"/>
      <c r="EN509" s="85"/>
      <c r="EO509" s="85"/>
      <c r="EP509" s="85"/>
      <c r="EQ509" s="85"/>
      <c r="ER509" s="85"/>
      <c r="ES509" s="85"/>
      <c r="ET509" s="85"/>
      <c r="EU509" s="85"/>
      <c r="EV509" s="85"/>
      <c r="EW509" s="85"/>
      <c r="EX509" s="85"/>
      <c r="EY509" s="85"/>
      <c r="EZ509" s="85"/>
      <c r="FA509" s="85"/>
      <c r="FB509" s="85"/>
      <c r="FC509" s="85"/>
      <c r="FD509" s="85"/>
      <c r="FE509" s="85"/>
      <c r="FF509" s="85"/>
      <c r="FG509" s="260"/>
      <c r="FH509" s="260"/>
      <c r="FI509" s="260"/>
      <c r="FJ509" s="260"/>
      <c r="FK509" s="260"/>
      <c r="FL509" s="260"/>
      <c r="FM509" s="260"/>
      <c r="FN509" s="260"/>
      <c r="FO509" s="260"/>
      <c r="FP509" s="260"/>
      <c r="FQ509" s="260"/>
      <c r="FR509" s="260"/>
      <c r="FS509" s="260"/>
      <c r="FT509" s="260"/>
      <c r="FU509" s="260"/>
      <c r="FV509" s="260"/>
      <c r="FW509" s="260"/>
      <c r="FX509" s="260"/>
      <c r="FY509" s="260"/>
      <c r="FZ509" s="260"/>
      <c r="GA509" s="260"/>
      <c r="GB509" s="260"/>
      <c r="GC509" s="260"/>
    </row>
    <row r="510" spans="1:185" x14ac:dyDescent="0.3">
      <c r="A510" s="85"/>
      <c r="B510" s="86"/>
      <c r="C510" s="86"/>
      <c r="D510" s="87"/>
      <c r="E510" s="86"/>
      <c r="F510" s="86"/>
      <c r="G510" s="257">
        <f t="shared" si="31"/>
        <v>0</v>
      </c>
      <c r="H510" s="257">
        <f t="shared" si="32"/>
        <v>0</v>
      </c>
      <c r="I510" s="257">
        <f t="shared" si="33"/>
        <v>0</v>
      </c>
      <c r="J510" s="259"/>
      <c r="K510" s="259"/>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c r="CC510" s="85"/>
      <c r="CD510" s="85"/>
      <c r="CE510" s="85"/>
      <c r="CF510" s="85"/>
      <c r="CG510" s="85"/>
      <c r="CH510" s="85"/>
      <c r="CI510" s="85"/>
      <c r="CJ510" s="85"/>
      <c r="CK510" s="85"/>
      <c r="CL510" s="85"/>
      <c r="CM510" s="85"/>
      <c r="CN510" s="85"/>
      <c r="CO510" s="85"/>
      <c r="CP510" s="85"/>
      <c r="CQ510" s="85"/>
      <c r="CR510" s="85"/>
      <c r="CS510" s="85"/>
      <c r="CT510" s="85"/>
      <c r="CU510" s="85"/>
      <c r="CV510" s="85"/>
      <c r="CW510" s="85"/>
      <c r="CX510" s="85"/>
      <c r="CY510" s="85"/>
      <c r="CZ510" s="85"/>
      <c r="DA510" s="85"/>
      <c r="DB510" s="85"/>
      <c r="DC510" s="85"/>
      <c r="DD510" s="85"/>
      <c r="DE510" s="85"/>
      <c r="DF510" s="85"/>
      <c r="DG510" s="85"/>
      <c r="DH510" s="85"/>
      <c r="DI510" s="85"/>
      <c r="DJ510" s="85"/>
      <c r="DK510" s="85"/>
      <c r="DL510" s="85"/>
      <c r="DM510" s="85"/>
      <c r="DN510" s="85"/>
      <c r="DO510" s="85"/>
      <c r="DP510" s="85"/>
      <c r="DQ510" s="85"/>
      <c r="DR510" s="85"/>
      <c r="DS510" s="85"/>
      <c r="DT510" s="85"/>
      <c r="DU510" s="85"/>
      <c r="DV510" s="85"/>
      <c r="DW510" s="85"/>
      <c r="DX510" s="85"/>
      <c r="DY510" s="85"/>
      <c r="DZ510" s="85"/>
      <c r="EA510" s="85"/>
      <c r="EB510" s="85"/>
      <c r="EC510" s="85"/>
      <c r="ED510" s="85"/>
      <c r="EE510" s="85"/>
      <c r="EF510" s="85"/>
      <c r="EG510" s="85"/>
      <c r="EH510" s="85"/>
      <c r="EI510" s="85"/>
      <c r="EJ510" s="85"/>
      <c r="EK510" s="85"/>
      <c r="EL510" s="85"/>
      <c r="EM510" s="85"/>
      <c r="EN510" s="85"/>
      <c r="EO510" s="85"/>
      <c r="EP510" s="85"/>
      <c r="EQ510" s="85"/>
      <c r="ER510" s="85"/>
      <c r="ES510" s="85"/>
      <c r="ET510" s="85"/>
      <c r="EU510" s="85"/>
      <c r="EV510" s="85"/>
      <c r="EW510" s="85"/>
      <c r="EX510" s="85"/>
      <c r="EY510" s="85"/>
      <c r="EZ510" s="85"/>
      <c r="FA510" s="85"/>
      <c r="FB510" s="85"/>
      <c r="FC510" s="85"/>
      <c r="FD510" s="85"/>
      <c r="FE510" s="85"/>
      <c r="FF510" s="85"/>
      <c r="FG510" s="260"/>
      <c r="FH510" s="260"/>
      <c r="FI510" s="260"/>
      <c r="FJ510" s="260"/>
      <c r="FK510" s="260"/>
      <c r="FL510" s="260"/>
      <c r="FM510" s="260"/>
      <c r="FN510" s="260"/>
      <c r="FO510" s="260"/>
      <c r="FP510" s="260"/>
      <c r="FQ510" s="260"/>
      <c r="FR510" s="260"/>
      <c r="FS510" s="260"/>
      <c r="FT510" s="260"/>
      <c r="FU510" s="260"/>
      <c r="FV510" s="260"/>
      <c r="FW510" s="260"/>
      <c r="FX510" s="260"/>
      <c r="FY510" s="260"/>
      <c r="FZ510" s="260"/>
      <c r="GA510" s="260"/>
      <c r="GB510" s="260"/>
      <c r="GC510" s="260"/>
    </row>
    <row r="511" spans="1:185" x14ac:dyDescent="0.3">
      <c r="A511" s="85"/>
      <c r="B511" s="86"/>
      <c r="C511" s="86"/>
      <c r="D511" s="87"/>
      <c r="E511" s="86"/>
      <c r="F511" s="86"/>
      <c r="G511" s="257">
        <f t="shared" si="31"/>
        <v>0</v>
      </c>
      <c r="H511" s="257">
        <f t="shared" si="32"/>
        <v>0</v>
      </c>
      <c r="I511" s="257">
        <f t="shared" si="33"/>
        <v>0</v>
      </c>
      <c r="J511" s="259"/>
      <c r="K511" s="259"/>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O511" s="85"/>
      <c r="CP511" s="85"/>
      <c r="CQ511" s="85"/>
      <c r="CR511" s="85"/>
      <c r="CS511" s="85"/>
      <c r="CT511" s="85"/>
      <c r="CU511" s="85"/>
      <c r="CV511" s="85"/>
      <c r="CW511" s="85"/>
      <c r="CX511" s="85"/>
      <c r="CY511" s="85"/>
      <c r="CZ511" s="85"/>
      <c r="DA511" s="85"/>
      <c r="DB511" s="85"/>
      <c r="DC511" s="85"/>
      <c r="DD511" s="85"/>
      <c r="DE511" s="85"/>
      <c r="DF511" s="85"/>
      <c r="DG511" s="85"/>
      <c r="DH511" s="85"/>
      <c r="DI511" s="85"/>
      <c r="DJ511" s="85"/>
      <c r="DK511" s="85"/>
      <c r="DL511" s="85"/>
      <c r="DM511" s="85"/>
      <c r="DN511" s="85"/>
      <c r="DO511" s="85"/>
      <c r="DP511" s="85"/>
      <c r="DQ511" s="85"/>
      <c r="DR511" s="85"/>
      <c r="DS511" s="85"/>
      <c r="DT511" s="85"/>
      <c r="DU511" s="85"/>
      <c r="DV511" s="85"/>
      <c r="DW511" s="85"/>
      <c r="DX511" s="85"/>
      <c r="DY511" s="85"/>
      <c r="DZ511" s="85"/>
      <c r="EA511" s="85"/>
      <c r="EB511" s="85"/>
      <c r="EC511" s="85"/>
      <c r="ED511" s="85"/>
      <c r="EE511" s="85"/>
      <c r="EF511" s="85"/>
      <c r="EG511" s="85"/>
      <c r="EH511" s="85"/>
      <c r="EI511" s="85"/>
      <c r="EJ511" s="85"/>
      <c r="EK511" s="85"/>
      <c r="EL511" s="85"/>
      <c r="EM511" s="85"/>
      <c r="EN511" s="85"/>
      <c r="EO511" s="85"/>
      <c r="EP511" s="85"/>
      <c r="EQ511" s="85"/>
      <c r="ER511" s="85"/>
      <c r="ES511" s="85"/>
      <c r="ET511" s="85"/>
      <c r="EU511" s="85"/>
      <c r="EV511" s="85"/>
      <c r="EW511" s="85"/>
      <c r="EX511" s="85"/>
      <c r="EY511" s="85"/>
      <c r="EZ511" s="85"/>
      <c r="FA511" s="85"/>
      <c r="FB511" s="85"/>
      <c r="FC511" s="85"/>
      <c r="FD511" s="85"/>
      <c r="FE511" s="85"/>
      <c r="FF511" s="85"/>
      <c r="FG511" s="260"/>
      <c r="FH511" s="260"/>
      <c r="FI511" s="260"/>
      <c r="FJ511" s="260"/>
      <c r="FK511" s="260"/>
      <c r="FL511" s="260"/>
      <c r="FM511" s="260"/>
      <c r="FN511" s="260"/>
      <c r="FO511" s="260"/>
      <c r="FP511" s="260"/>
      <c r="FQ511" s="260"/>
      <c r="FR511" s="260"/>
      <c r="FS511" s="260"/>
      <c r="FT511" s="260"/>
      <c r="FU511" s="260"/>
      <c r="FV511" s="260"/>
      <c r="FW511" s="260"/>
      <c r="FX511" s="260"/>
      <c r="FY511" s="260"/>
      <c r="FZ511" s="260"/>
      <c r="GA511" s="260"/>
      <c r="GB511" s="260"/>
      <c r="GC511" s="260"/>
    </row>
    <row r="512" spans="1:185" x14ac:dyDescent="0.3">
      <c r="A512" s="85"/>
      <c r="B512" s="86"/>
      <c r="C512" s="86"/>
      <c r="D512" s="87"/>
      <c r="E512" s="86"/>
      <c r="F512" s="86"/>
      <c r="G512" s="257">
        <f t="shared" si="31"/>
        <v>0</v>
      </c>
      <c r="H512" s="257">
        <f t="shared" si="32"/>
        <v>0</v>
      </c>
      <c r="I512" s="257">
        <f t="shared" si="33"/>
        <v>0</v>
      </c>
      <c r="J512" s="259"/>
      <c r="K512" s="259"/>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O512" s="85"/>
      <c r="CP512" s="85"/>
      <c r="CQ512" s="85"/>
      <c r="CR512" s="85"/>
      <c r="CS512" s="85"/>
      <c r="CT512" s="85"/>
      <c r="CU512" s="85"/>
      <c r="CV512" s="85"/>
      <c r="CW512" s="85"/>
      <c r="CX512" s="85"/>
      <c r="CY512" s="85"/>
      <c r="CZ512" s="85"/>
      <c r="DA512" s="85"/>
      <c r="DB512" s="85"/>
      <c r="DC512" s="85"/>
      <c r="DD512" s="85"/>
      <c r="DE512" s="85"/>
      <c r="DF512" s="85"/>
      <c r="DG512" s="85"/>
      <c r="DH512" s="85"/>
      <c r="DI512" s="85"/>
      <c r="DJ512" s="85"/>
      <c r="DK512" s="85"/>
      <c r="DL512" s="85"/>
      <c r="DM512" s="85"/>
      <c r="DN512" s="85"/>
      <c r="DO512" s="85"/>
      <c r="DP512" s="85"/>
      <c r="DQ512" s="85"/>
      <c r="DR512" s="85"/>
      <c r="DS512" s="85"/>
      <c r="DT512" s="85"/>
      <c r="DU512" s="85"/>
      <c r="DV512" s="85"/>
      <c r="DW512" s="85"/>
      <c r="DX512" s="85"/>
      <c r="DY512" s="85"/>
      <c r="DZ512" s="85"/>
      <c r="EA512" s="85"/>
      <c r="EB512" s="85"/>
      <c r="EC512" s="85"/>
      <c r="ED512" s="85"/>
      <c r="EE512" s="85"/>
      <c r="EF512" s="85"/>
      <c r="EG512" s="85"/>
      <c r="EH512" s="85"/>
      <c r="EI512" s="85"/>
      <c r="EJ512" s="85"/>
      <c r="EK512" s="85"/>
      <c r="EL512" s="85"/>
      <c r="EM512" s="85"/>
      <c r="EN512" s="85"/>
      <c r="EO512" s="85"/>
      <c r="EP512" s="85"/>
      <c r="EQ512" s="85"/>
      <c r="ER512" s="85"/>
      <c r="ES512" s="85"/>
      <c r="ET512" s="85"/>
      <c r="EU512" s="85"/>
      <c r="EV512" s="85"/>
      <c r="EW512" s="85"/>
      <c r="EX512" s="85"/>
      <c r="EY512" s="85"/>
      <c r="EZ512" s="85"/>
      <c r="FA512" s="85"/>
      <c r="FB512" s="85"/>
      <c r="FC512" s="85"/>
      <c r="FD512" s="85"/>
      <c r="FE512" s="85"/>
      <c r="FF512" s="85"/>
      <c r="FG512" s="260"/>
      <c r="FH512" s="260"/>
      <c r="FI512" s="260"/>
      <c r="FJ512" s="260"/>
      <c r="FK512" s="260"/>
      <c r="FL512" s="260"/>
      <c r="FM512" s="260"/>
      <c r="FN512" s="260"/>
      <c r="FO512" s="260"/>
      <c r="FP512" s="260"/>
      <c r="FQ512" s="260"/>
      <c r="FR512" s="260"/>
      <c r="FS512" s="260"/>
      <c r="FT512" s="260"/>
      <c r="FU512" s="260"/>
      <c r="FV512" s="260"/>
      <c r="FW512" s="260"/>
      <c r="FX512" s="260"/>
      <c r="FY512" s="260"/>
      <c r="FZ512" s="260"/>
      <c r="GA512" s="260"/>
      <c r="GB512" s="260"/>
      <c r="GC512" s="260"/>
    </row>
    <row r="513" spans="1:185" x14ac:dyDescent="0.3">
      <c r="A513" s="85"/>
      <c r="B513" s="86"/>
      <c r="C513" s="86"/>
      <c r="D513" s="87"/>
      <c r="E513" s="86"/>
      <c r="F513" s="86"/>
      <c r="G513" s="257">
        <f t="shared" si="31"/>
        <v>0</v>
      </c>
      <c r="H513" s="257">
        <f t="shared" si="32"/>
        <v>0</v>
      </c>
      <c r="I513" s="257">
        <f t="shared" si="33"/>
        <v>0</v>
      </c>
      <c r="J513" s="259"/>
      <c r="K513" s="259"/>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c r="CC513" s="85"/>
      <c r="CD513" s="85"/>
      <c r="CE513" s="85"/>
      <c r="CF513" s="85"/>
      <c r="CG513" s="85"/>
      <c r="CH513" s="85"/>
      <c r="CI513" s="85"/>
      <c r="CJ513" s="85"/>
      <c r="CK513" s="85"/>
      <c r="CL513" s="85"/>
      <c r="CM513" s="85"/>
      <c r="CN513" s="85"/>
      <c r="CO513" s="85"/>
      <c r="CP513" s="85"/>
      <c r="CQ513" s="85"/>
      <c r="CR513" s="85"/>
      <c r="CS513" s="85"/>
      <c r="CT513" s="85"/>
      <c r="CU513" s="85"/>
      <c r="CV513" s="85"/>
      <c r="CW513" s="85"/>
      <c r="CX513" s="85"/>
      <c r="CY513" s="85"/>
      <c r="CZ513" s="85"/>
      <c r="DA513" s="85"/>
      <c r="DB513" s="85"/>
      <c r="DC513" s="85"/>
      <c r="DD513" s="85"/>
      <c r="DE513" s="85"/>
      <c r="DF513" s="85"/>
      <c r="DG513" s="85"/>
      <c r="DH513" s="85"/>
      <c r="DI513" s="85"/>
      <c r="DJ513" s="85"/>
      <c r="DK513" s="85"/>
      <c r="DL513" s="85"/>
      <c r="DM513" s="85"/>
      <c r="DN513" s="85"/>
      <c r="DO513" s="85"/>
      <c r="DP513" s="85"/>
      <c r="DQ513" s="85"/>
      <c r="DR513" s="85"/>
      <c r="DS513" s="85"/>
      <c r="DT513" s="85"/>
      <c r="DU513" s="85"/>
      <c r="DV513" s="85"/>
      <c r="DW513" s="85"/>
      <c r="DX513" s="85"/>
      <c r="DY513" s="85"/>
      <c r="DZ513" s="85"/>
      <c r="EA513" s="85"/>
      <c r="EB513" s="85"/>
      <c r="EC513" s="85"/>
      <c r="ED513" s="85"/>
      <c r="EE513" s="85"/>
      <c r="EF513" s="85"/>
      <c r="EG513" s="85"/>
      <c r="EH513" s="85"/>
      <c r="EI513" s="85"/>
      <c r="EJ513" s="85"/>
      <c r="EK513" s="85"/>
      <c r="EL513" s="85"/>
      <c r="EM513" s="85"/>
      <c r="EN513" s="85"/>
      <c r="EO513" s="85"/>
      <c r="EP513" s="85"/>
      <c r="EQ513" s="85"/>
      <c r="ER513" s="85"/>
      <c r="ES513" s="85"/>
      <c r="ET513" s="85"/>
      <c r="EU513" s="85"/>
      <c r="EV513" s="85"/>
      <c r="EW513" s="85"/>
      <c r="EX513" s="85"/>
      <c r="EY513" s="85"/>
      <c r="EZ513" s="85"/>
      <c r="FA513" s="85"/>
      <c r="FB513" s="85"/>
      <c r="FC513" s="85"/>
      <c r="FD513" s="85"/>
      <c r="FE513" s="85"/>
      <c r="FF513" s="85"/>
      <c r="FG513" s="260"/>
      <c r="FH513" s="260"/>
      <c r="FI513" s="260"/>
      <c r="FJ513" s="260"/>
      <c r="FK513" s="260"/>
      <c r="FL513" s="260"/>
      <c r="FM513" s="260"/>
      <c r="FN513" s="260"/>
      <c r="FO513" s="260"/>
      <c r="FP513" s="260"/>
      <c r="FQ513" s="260"/>
      <c r="FR513" s="260"/>
      <c r="FS513" s="260"/>
      <c r="FT513" s="260"/>
      <c r="FU513" s="260"/>
      <c r="FV513" s="260"/>
      <c r="FW513" s="260"/>
      <c r="FX513" s="260"/>
      <c r="FY513" s="260"/>
      <c r="FZ513" s="260"/>
      <c r="GA513" s="260"/>
      <c r="GB513" s="260"/>
      <c r="GC513" s="260"/>
    </row>
    <row r="514" spans="1:185" x14ac:dyDescent="0.3">
      <c r="A514" s="85"/>
      <c r="B514" s="86"/>
      <c r="C514" s="86"/>
      <c r="D514" s="87"/>
      <c r="E514" s="86"/>
      <c r="F514" s="86"/>
      <c r="G514" s="257">
        <f t="shared" si="31"/>
        <v>0</v>
      </c>
      <c r="H514" s="257">
        <f t="shared" si="32"/>
        <v>0</v>
      </c>
      <c r="I514" s="257">
        <f t="shared" si="33"/>
        <v>0</v>
      </c>
      <c r="J514" s="259"/>
      <c r="K514" s="259"/>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O514" s="85"/>
      <c r="CP514" s="85"/>
      <c r="CQ514" s="85"/>
      <c r="CR514" s="85"/>
      <c r="CS514" s="85"/>
      <c r="CT514" s="85"/>
      <c r="CU514" s="85"/>
      <c r="CV514" s="85"/>
      <c r="CW514" s="85"/>
      <c r="CX514" s="85"/>
      <c r="CY514" s="85"/>
      <c r="CZ514" s="85"/>
      <c r="DA514" s="85"/>
      <c r="DB514" s="85"/>
      <c r="DC514" s="85"/>
      <c r="DD514" s="85"/>
      <c r="DE514" s="85"/>
      <c r="DF514" s="85"/>
      <c r="DG514" s="85"/>
      <c r="DH514" s="85"/>
      <c r="DI514" s="85"/>
      <c r="DJ514" s="85"/>
      <c r="DK514" s="85"/>
      <c r="DL514" s="85"/>
      <c r="DM514" s="85"/>
      <c r="DN514" s="85"/>
      <c r="DO514" s="85"/>
      <c r="DP514" s="85"/>
      <c r="DQ514" s="85"/>
      <c r="DR514" s="85"/>
      <c r="DS514" s="85"/>
      <c r="DT514" s="85"/>
      <c r="DU514" s="85"/>
      <c r="DV514" s="85"/>
      <c r="DW514" s="85"/>
      <c r="DX514" s="85"/>
      <c r="DY514" s="85"/>
      <c r="DZ514" s="85"/>
      <c r="EA514" s="85"/>
      <c r="EB514" s="85"/>
      <c r="EC514" s="85"/>
      <c r="ED514" s="85"/>
      <c r="EE514" s="85"/>
      <c r="EF514" s="85"/>
      <c r="EG514" s="85"/>
      <c r="EH514" s="85"/>
      <c r="EI514" s="85"/>
      <c r="EJ514" s="85"/>
      <c r="EK514" s="85"/>
      <c r="EL514" s="85"/>
      <c r="EM514" s="85"/>
      <c r="EN514" s="85"/>
      <c r="EO514" s="85"/>
      <c r="EP514" s="85"/>
      <c r="EQ514" s="85"/>
      <c r="ER514" s="85"/>
      <c r="ES514" s="85"/>
      <c r="ET514" s="85"/>
      <c r="EU514" s="85"/>
      <c r="EV514" s="85"/>
      <c r="EW514" s="85"/>
      <c r="EX514" s="85"/>
      <c r="EY514" s="85"/>
      <c r="EZ514" s="85"/>
      <c r="FA514" s="85"/>
      <c r="FB514" s="85"/>
      <c r="FC514" s="85"/>
      <c r="FD514" s="85"/>
      <c r="FE514" s="85"/>
      <c r="FF514" s="85"/>
      <c r="FG514" s="260"/>
      <c r="FH514" s="260"/>
      <c r="FI514" s="260"/>
      <c r="FJ514" s="260"/>
      <c r="FK514" s="260"/>
      <c r="FL514" s="260"/>
      <c r="FM514" s="260"/>
      <c r="FN514" s="260"/>
      <c r="FO514" s="260"/>
      <c r="FP514" s="260"/>
      <c r="FQ514" s="260"/>
      <c r="FR514" s="260"/>
      <c r="FS514" s="260"/>
      <c r="FT514" s="260"/>
      <c r="FU514" s="260"/>
      <c r="FV514" s="260"/>
      <c r="FW514" s="260"/>
      <c r="FX514" s="260"/>
      <c r="FY514" s="260"/>
      <c r="FZ514" s="260"/>
      <c r="GA514" s="260"/>
      <c r="GB514" s="260"/>
      <c r="GC514" s="260"/>
    </row>
    <row r="515" spans="1:185" x14ac:dyDescent="0.3">
      <c r="A515" s="85"/>
      <c r="B515" s="86"/>
      <c r="C515" s="86"/>
      <c r="D515" s="87"/>
      <c r="E515" s="86"/>
      <c r="F515" s="86"/>
      <c r="G515" s="257">
        <f t="shared" si="31"/>
        <v>0</v>
      </c>
      <c r="H515" s="257">
        <f t="shared" si="32"/>
        <v>0</v>
      </c>
      <c r="I515" s="257">
        <f t="shared" si="33"/>
        <v>0</v>
      </c>
      <c r="J515" s="259"/>
      <c r="K515" s="259"/>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O515" s="85"/>
      <c r="CP515" s="85"/>
      <c r="CQ515" s="85"/>
      <c r="CR515" s="85"/>
      <c r="CS515" s="85"/>
      <c r="CT515" s="85"/>
      <c r="CU515" s="85"/>
      <c r="CV515" s="85"/>
      <c r="CW515" s="85"/>
      <c r="CX515" s="85"/>
      <c r="CY515" s="85"/>
      <c r="CZ515" s="85"/>
      <c r="DA515" s="85"/>
      <c r="DB515" s="85"/>
      <c r="DC515" s="85"/>
      <c r="DD515" s="85"/>
      <c r="DE515" s="85"/>
      <c r="DF515" s="85"/>
      <c r="DG515" s="85"/>
      <c r="DH515" s="85"/>
      <c r="DI515" s="85"/>
      <c r="DJ515" s="85"/>
      <c r="DK515" s="85"/>
      <c r="DL515" s="85"/>
      <c r="DM515" s="85"/>
      <c r="DN515" s="85"/>
      <c r="DO515" s="85"/>
      <c r="DP515" s="85"/>
      <c r="DQ515" s="85"/>
      <c r="DR515" s="85"/>
      <c r="DS515" s="85"/>
      <c r="DT515" s="85"/>
      <c r="DU515" s="85"/>
      <c r="DV515" s="85"/>
      <c r="DW515" s="85"/>
      <c r="DX515" s="85"/>
      <c r="DY515" s="85"/>
      <c r="DZ515" s="85"/>
      <c r="EA515" s="85"/>
      <c r="EB515" s="85"/>
      <c r="EC515" s="85"/>
      <c r="ED515" s="85"/>
      <c r="EE515" s="85"/>
      <c r="EF515" s="85"/>
      <c r="EG515" s="85"/>
      <c r="EH515" s="85"/>
      <c r="EI515" s="85"/>
      <c r="EJ515" s="85"/>
      <c r="EK515" s="85"/>
      <c r="EL515" s="85"/>
      <c r="EM515" s="85"/>
      <c r="EN515" s="85"/>
      <c r="EO515" s="85"/>
      <c r="EP515" s="85"/>
      <c r="EQ515" s="85"/>
      <c r="ER515" s="85"/>
      <c r="ES515" s="85"/>
      <c r="ET515" s="85"/>
      <c r="EU515" s="85"/>
      <c r="EV515" s="85"/>
      <c r="EW515" s="85"/>
      <c r="EX515" s="85"/>
      <c r="EY515" s="85"/>
      <c r="EZ515" s="85"/>
      <c r="FA515" s="85"/>
      <c r="FB515" s="85"/>
      <c r="FC515" s="85"/>
      <c r="FD515" s="85"/>
      <c r="FE515" s="85"/>
      <c r="FF515" s="85"/>
      <c r="FG515" s="260"/>
      <c r="FH515" s="260"/>
      <c r="FI515" s="260"/>
      <c r="FJ515" s="260"/>
      <c r="FK515" s="260"/>
      <c r="FL515" s="260"/>
      <c r="FM515" s="260"/>
      <c r="FN515" s="260"/>
      <c r="FO515" s="260"/>
      <c r="FP515" s="260"/>
      <c r="FQ515" s="260"/>
      <c r="FR515" s="260"/>
      <c r="FS515" s="260"/>
      <c r="FT515" s="260"/>
      <c r="FU515" s="260"/>
      <c r="FV515" s="260"/>
      <c r="FW515" s="260"/>
      <c r="FX515" s="260"/>
      <c r="FY515" s="260"/>
      <c r="FZ515" s="260"/>
      <c r="GA515" s="260"/>
      <c r="GB515" s="260"/>
      <c r="GC515" s="260"/>
    </row>
    <row r="516" spans="1:185" x14ac:dyDescent="0.3">
      <c r="A516" s="85"/>
      <c r="B516" s="86"/>
      <c r="C516" s="86"/>
      <c r="D516" s="87"/>
      <c r="E516" s="86"/>
      <c r="F516" s="86"/>
      <c r="G516" s="257">
        <f t="shared" si="31"/>
        <v>0</v>
      </c>
      <c r="H516" s="257">
        <f t="shared" si="32"/>
        <v>0</v>
      </c>
      <c r="I516" s="257">
        <f t="shared" si="33"/>
        <v>0</v>
      </c>
      <c r="J516" s="259"/>
      <c r="K516" s="259"/>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O516" s="85"/>
      <c r="CP516" s="85"/>
      <c r="CQ516" s="85"/>
      <c r="CR516" s="85"/>
      <c r="CS516" s="85"/>
      <c r="CT516" s="85"/>
      <c r="CU516" s="85"/>
      <c r="CV516" s="85"/>
      <c r="CW516" s="85"/>
      <c r="CX516" s="85"/>
      <c r="CY516" s="85"/>
      <c r="CZ516" s="85"/>
      <c r="DA516" s="85"/>
      <c r="DB516" s="85"/>
      <c r="DC516" s="85"/>
      <c r="DD516" s="85"/>
      <c r="DE516" s="85"/>
      <c r="DF516" s="85"/>
      <c r="DG516" s="85"/>
      <c r="DH516" s="85"/>
      <c r="DI516" s="85"/>
      <c r="DJ516" s="85"/>
      <c r="DK516" s="85"/>
      <c r="DL516" s="85"/>
      <c r="DM516" s="85"/>
      <c r="DN516" s="85"/>
      <c r="DO516" s="85"/>
      <c r="DP516" s="85"/>
      <c r="DQ516" s="85"/>
      <c r="DR516" s="85"/>
      <c r="DS516" s="85"/>
      <c r="DT516" s="85"/>
      <c r="DU516" s="85"/>
      <c r="DV516" s="85"/>
      <c r="DW516" s="85"/>
      <c r="DX516" s="85"/>
      <c r="DY516" s="85"/>
      <c r="DZ516" s="85"/>
      <c r="EA516" s="85"/>
      <c r="EB516" s="85"/>
      <c r="EC516" s="85"/>
      <c r="ED516" s="85"/>
      <c r="EE516" s="85"/>
      <c r="EF516" s="85"/>
      <c r="EG516" s="85"/>
      <c r="EH516" s="85"/>
      <c r="EI516" s="85"/>
      <c r="EJ516" s="85"/>
      <c r="EK516" s="85"/>
      <c r="EL516" s="85"/>
      <c r="EM516" s="85"/>
      <c r="EN516" s="85"/>
      <c r="EO516" s="85"/>
      <c r="EP516" s="85"/>
      <c r="EQ516" s="85"/>
      <c r="ER516" s="85"/>
      <c r="ES516" s="85"/>
      <c r="ET516" s="85"/>
      <c r="EU516" s="85"/>
      <c r="EV516" s="85"/>
      <c r="EW516" s="85"/>
      <c r="EX516" s="85"/>
      <c r="EY516" s="85"/>
      <c r="EZ516" s="85"/>
      <c r="FA516" s="85"/>
      <c r="FB516" s="85"/>
      <c r="FC516" s="85"/>
      <c r="FD516" s="85"/>
      <c r="FE516" s="85"/>
      <c r="FF516" s="85"/>
      <c r="FG516" s="260"/>
      <c r="FH516" s="260"/>
      <c r="FI516" s="260"/>
      <c r="FJ516" s="260"/>
      <c r="FK516" s="260"/>
      <c r="FL516" s="260"/>
      <c r="FM516" s="260"/>
      <c r="FN516" s="260"/>
      <c r="FO516" s="260"/>
      <c r="FP516" s="260"/>
      <c r="FQ516" s="260"/>
      <c r="FR516" s="260"/>
      <c r="FS516" s="260"/>
      <c r="FT516" s="260"/>
      <c r="FU516" s="260"/>
      <c r="FV516" s="260"/>
      <c r="FW516" s="260"/>
      <c r="FX516" s="260"/>
      <c r="FY516" s="260"/>
      <c r="FZ516" s="260"/>
      <c r="GA516" s="260"/>
      <c r="GB516" s="260"/>
      <c r="GC516" s="260"/>
    </row>
    <row r="517" spans="1:185" x14ac:dyDescent="0.3">
      <c r="A517" s="85"/>
      <c r="B517" s="86"/>
      <c r="C517" s="86"/>
      <c r="D517" s="87"/>
      <c r="E517" s="86"/>
      <c r="F517" s="86"/>
      <c r="G517" s="257">
        <f t="shared" si="31"/>
        <v>0</v>
      </c>
      <c r="H517" s="257">
        <f t="shared" si="32"/>
        <v>0</v>
      </c>
      <c r="I517" s="257">
        <f t="shared" si="33"/>
        <v>0</v>
      </c>
      <c r="J517" s="259"/>
      <c r="K517" s="259"/>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5"/>
      <c r="CU517" s="85"/>
      <c r="CV517" s="85"/>
      <c r="CW517" s="85"/>
      <c r="CX517" s="85"/>
      <c r="CY517" s="85"/>
      <c r="CZ517" s="85"/>
      <c r="DA517" s="85"/>
      <c r="DB517" s="85"/>
      <c r="DC517" s="85"/>
      <c r="DD517" s="85"/>
      <c r="DE517" s="85"/>
      <c r="DF517" s="85"/>
      <c r="DG517" s="85"/>
      <c r="DH517" s="85"/>
      <c r="DI517" s="85"/>
      <c r="DJ517" s="85"/>
      <c r="DK517" s="85"/>
      <c r="DL517" s="85"/>
      <c r="DM517" s="85"/>
      <c r="DN517" s="85"/>
      <c r="DO517" s="85"/>
      <c r="DP517" s="85"/>
      <c r="DQ517" s="85"/>
      <c r="DR517" s="85"/>
      <c r="DS517" s="85"/>
      <c r="DT517" s="85"/>
      <c r="DU517" s="85"/>
      <c r="DV517" s="85"/>
      <c r="DW517" s="85"/>
      <c r="DX517" s="85"/>
      <c r="DY517" s="85"/>
      <c r="DZ517" s="85"/>
      <c r="EA517" s="85"/>
      <c r="EB517" s="85"/>
      <c r="EC517" s="85"/>
      <c r="ED517" s="85"/>
      <c r="EE517" s="85"/>
      <c r="EF517" s="85"/>
      <c r="EG517" s="85"/>
      <c r="EH517" s="85"/>
      <c r="EI517" s="85"/>
      <c r="EJ517" s="85"/>
      <c r="EK517" s="85"/>
      <c r="EL517" s="85"/>
      <c r="EM517" s="85"/>
      <c r="EN517" s="85"/>
      <c r="EO517" s="85"/>
      <c r="EP517" s="85"/>
      <c r="EQ517" s="85"/>
      <c r="ER517" s="85"/>
      <c r="ES517" s="85"/>
      <c r="ET517" s="85"/>
      <c r="EU517" s="85"/>
      <c r="EV517" s="85"/>
      <c r="EW517" s="85"/>
      <c r="EX517" s="85"/>
      <c r="EY517" s="85"/>
      <c r="EZ517" s="85"/>
      <c r="FA517" s="85"/>
      <c r="FB517" s="85"/>
      <c r="FC517" s="85"/>
      <c r="FD517" s="85"/>
      <c r="FE517" s="85"/>
      <c r="FF517" s="85"/>
      <c r="FG517" s="260"/>
      <c r="FH517" s="260"/>
      <c r="FI517" s="260"/>
      <c r="FJ517" s="260"/>
      <c r="FK517" s="260"/>
      <c r="FL517" s="260"/>
      <c r="FM517" s="260"/>
      <c r="FN517" s="260"/>
      <c r="FO517" s="260"/>
      <c r="FP517" s="260"/>
      <c r="FQ517" s="260"/>
      <c r="FR517" s="260"/>
      <c r="FS517" s="260"/>
      <c r="FT517" s="260"/>
      <c r="FU517" s="260"/>
      <c r="FV517" s="260"/>
      <c r="FW517" s="260"/>
      <c r="FX517" s="260"/>
      <c r="FY517" s="260"/>
      <c r="FZ517" s="260"/>
      <c r="GA517" s="260"/>
      <c r="GB517" s="260"/>
      <c r="GC517" s="260"/>
    </row>
    <row r="518" spans="1:185" x14ac:dyDescent="0.3">
      <c r="A518" s="85"/>
      <c r="B518" s="86"/>
      <c r="C518" s="86"/>
      <c r="D518" s="87"/>
      <c r="E518" s="86"/>
      <c r="F518" s="86"/>
      <c r="G518" s="257">
        <f t="shared" si="31"/>
        <v>0</v>
      </c>
      <c r="H518" s="257">
        <f t="shared" si="32"/>
        <v>0</v>
      </c>
      <c r="I518" s="257">
        <f t="shared" si="33"/>
        <v>0</v>
      </c>
      <c r="J518" s="259"/>
      <c r="K518" s="259"/>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5"/>
      <c r="DV518" s="85"/>
      <c r="DW518" s="85"/>
      <c r="DX518" s="85"/>
      <c r="DY518" s="85"/>
      <c r="DZ518" s="85"/>
      <c r="EA518" s="85"/>
      <c r="EB518" s="85"/>
      <c r="EC518" s="85"/>
      <c r="ED518" s="85"/>
      <c r="EE518" s="85"/>
      <c r="EF518" s="85"/>
      <c r="EG518" s="85"/>
      <c r="EH518" s="85"/>
      <c r="EI518" s="85"/>
      <c r="EJ518" s="85"/>
      <c r="EK518" s="85"/>
      <c r="EL518" s="85"/>
      <c r="EM518" s="85"/>
      <c r="EN518" s="85"/>
      <c r="EO518" s="85"/>
      <c r="EP518" s="85"/>
      <c r="EQ518" s="85"/>
      <c r="ER518" s="85"/>
      <c r="ES518" s="85"/>
      <c r="ET518" s="85"/>
      <c r="EU518" s="85"/>
      <c r="EV518" s="85"/>
      <c r="EW518" s="85"/>
      <c r="EX518" s="85"/>
      <c r="EY518" s="85"/>
      <c r="EZ518" s="85"/>
      <c r="FA518" s="85"/>
      <c r="FB518" s="85"/>
      <c r="FC518" s="85"/>
      <c r="FD518" s="85"/>
      <c r="FE518" s="85"/>
      <c r="FF518" s="85"/>
      <c r="FG518" s="260"/>
      <c r="FH518" s="260"/>
      <c r="FI518" s="260"/>
      <c r="FJ518" s="260"/>
      <c r="FK518" s="260"/>
      <c r="FL518" s="260"/>
      <c r="FM518" s="260"/>
      <c r="FN518" s="260"/>
      <c r="FO518" s="260"/>
      <c r="FP518" s="260"/>
      <c r="FQ518" s="260"/>
      <c r="FR518" s="260"/>
      <c r="FS518" s="260"/>
      <c r="FT518" s="260"/>
      <c r="FU518" s="260"/>
      <c r="FV518" s="260"/>
      <c r="FW518" s="260"/>
      <c r="FX518" s="260"/>
      <c r="FY518" s="260"/>
      <c r="FZ518" s="260"/>
      <c r="GA518" s="260"/>
      <c r="GB518" s="260"/>
      <c r="GC518" s="260"/>
    </row>
    <row r="519" spans="1:185" x14ac:dyDescent="0.3">
      <c r="A519" s="85"/>
      <c r="B519" s="86"/>
      <c r="C519" s="86"/>
      <c r="D519" s="87"/>
      <c r="E519" s="86"/>
      <c r="F519" s="86"/>
      <c r="G519" s="257">
        <f t="shared" si="31"/>
        <v>0</v>
      </c>
      <c r="H519" s="257">
        <f t="shared" si="32"/>
        <v>0</v>
      </c>
      <c r="I519" s="257">
        <f t="shared" si="33"/>
        <v>0</v>
      </c>
      <c r="J519" s="259"/>
      <c r="K519" s="259"/>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O519" s="85"/>
      <c r="CP519" s="85"/>
      <c r="CQ519" s="85"/>
      <c r="CR519" s="85"/>
      <c r="CS519" s="85"/>
      <c r="CT519" s="85"/>
      <c r="CU519" s="85"/>
      <c r="CV519" s="85"/>
      <c r="CW519" s="85"/>
      <c r="CX519" s="85"/>
      <c r="CY519" s="85"/>
      <c r="CZ519" s="85"/>
      <c r="DA519" s="85"/>
      <c r="DB519" s="85"/>
      <c r="DC519" s="85"/>
      <c r="DD519" s="85"/>
      <c r="DE519" s="85"/>
      <c r="DF519" s="85"/>
      <c r="DG519" s="85"/>
      <c r="DH519" s="85"/>
      <c r="DI519" s="85"/>
      <c r="DJ519" s="85"/>
      <c r="DK519" s="85"/>
      <c r="DL519" s="85"/>
      <c r="DM519" s="85"/>
      <c r="DN519" s="85"/>
      <c r="DO519" s="85"/>
      <c r="DP519" s="85"/>
      <c r="DQ519" s="85"/>
      <c r="DR519" s="85"/>
      <c r="DS519" s="85"/>
      <c r="DT519" s="85"/>
      <c r="DU519" s="85"/>
      <c r="DV519" s="85"/>
      <c r="DW519" s="85"/>
      <c r="DX519" s="85"/>
      <c r="DY519" s="85"/>
      <c r="DZ519" s="85"/>
      <c r="EA519" s="85"/>
      <c r="EB519" s="85"/>
      <c r="EC519" s="85"/>
      <c r="ED519" s="85"/>
      <c r="EE519" s="85"/>
      <c r="EF519" s="85"/>
      <c r="EG519" s="85"/>
      <c r="EH519" s="85"/>
      <c r="EI519" s="85"/>
      <c r="EJ519" s="85"/>
      <c r="EK519" s="85"/>
      <c r="EL519" s="85"/>
      <c r="EM519" s="85"/>
      <c r="EN519" s="85"/>
      <c r="EO519" s="85"/>
      <c r="EP519" s="85"/>
      <c r="EQ519" s="85"/>
      <c r="ER519" s="85"/>
      <c r="ES519" s="85"/>
      <c r="ET519" s="85"/>
      <c r="EU519" s="85"/>
      <c r="EV519" s="85"/>
      <c r="EW519" s="85"/>
      <c r="EX519" s="85"/>
      <c r="EY519" s="85"/>
      <c r="EZ519" s="85"/>
      <c r="FA519" s="85"/>
      <c r="FB519" s="85"/>
      <c r="FC519" s="85"/>
      <c r="FD519" s="85"/>
      <c r="FE519" s="85"/>
      <c r="FF519" s="85"/>
      <c r="FG519" s="260"/>
      <c r="FH519" s="260"/>
      <c r="FI519" s="260"/>
      <c r="FJ519" s="260"/>
      <c r="FK519" s="260"/>
      <c r="FL519" s="260"/>
      <c r="FM519" s="260"/>
      <c r="FN519" s="260"/>
      <c r="FO519" s="260"/>
      <c r="FP519" s="260"/>
      <c r="FQ519" s="260"/>
      <c r="FR519" s="260"/>
      <c r="FS519" s="260"/>
      <c r="FT519" s="260"/>
      <c r="FU519" s="260"/>
      <c r="FV519" s="260"/>
      <c r="FW519" s="260"/>
      <c r="FX519" s="260"/>
      <c r="FY519" s="260"/>
      <c r="FZ519" s="260"/>
      <c r="GA519" s="260"/>
      <c r="GB519" s="260"/>
      <c r="GC519" s="260"/>
    </row>
    <row r="520" spans="1:185" x14ac:dyDescent="0.3">
      <c r="A520" s="85"/>
      <c r="B520" s="86"/>
      <c r="C520" s="86"/>
      <c r="D520" s="87"/>
      <c r="E520" s="86"/>
      <c r="F520" s="86"/>
      <c r="G520" s="257">
        <f t="shared" si="31"/>
        <v>0</v>
      </c>
      <c r="H520" s="257">
        <f t="shared" si="32"/>
        <v>0</v>
      </c>
      <c r="I520" s="257">
        <f t="shared" si="33"/>
        <v>0</v>
      </c>
      <c r="J520" s="259"/>
      <c r="K520" s="259"/>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O520" s="85"/>
      <c r="CP520" s="85"/>
      <c r="CQ520" s="85"/>
      <c r="CR520" s="85"/>
      <c r="CS520" s="85"/>
      <c r="CT520" s="85"/>
      <c r="CU520" s="85"/>
      <c r="CV520" s="85"/>
      <c r="CW520" s="85"/>
      <c r="CX520" s="85"/>
      <c r="CY520" s="85"/>
      <c r="CZ520" s="85"/>
      <c r="DA520" s="85"/>
      <c r="DB520" s="85"/>
      <c r="DC520" s="85"/>
      <c r="DD520" s="85"/>
      <c r="DE520" s="85"/>
      <c r="DF520" s="85"/>
      <c r="DG520" s="85"/>
      <c r="DH520" s="85"/>
      <c r="DI520" s="85"/>
      <c r="DJ520" s="85"/>
      <c r="DK520" s="85"/>
      <c r="DL520" s="85"/>
      <c r="DM520" s="85"/>
      <c r="DN520" s="85"/>
      <c r="DO520" s="85"/>
      <c r="DP520" s="85"/>
      <c r="DQ520" s="85"/>
      <c r="DR520" s="85"/>
      <c r="DS520" s="85"/>
      <c r="DT520" s="85"/>
      <c r="DU520" s="85"/>
      <c r="DV520" s="85"/>
      <c r="DW520" s="85"/>
      <c r="DX520" s="85"/>
      <c r="DY520" s="85"/>
      <c r="DZ520" s="85"/>
      <c r="EA520" s="85"/>
      <c r="EB520" s="85"/>
      <c r="EC520" s="85"/>
      <c r="ED520" s="85"/>
      <c r="EE520" s="85"/>
      <c r="EF520" s="85"/>
      <c r="EG520" s="85"/>
      <c r="EH520" s="85"/>
      <c r="EI520" s="85"/>
      <c r="EJ520" s="85"/>
      <c r="EK520" s="85"/>
      <c r="EL520" s="85"/>
      <c r="EM520" s="85"/>
      <c r="EN520" s="85"/>
      <c r="EO520" s="85"/>
      <c r="EP520" s="85"/>
      <c r="EQ520" s="85"/>
      <c r="ER520" s="85"/>
      <c r="ES520" s="85"/>
      <c r="ET520" s="85"/>
      <c r="EU520" s="85"/>
      <c r="EV520" s="85"/>
      <c r="EW520" s="85"/>
      <c r="EX520" s="85"/>
      <c r="EY520" s="85"/>
      <c r="EZ520" s="85"/>
      <c r="FA520" s="85"/>
      <c r="FB520" s="85"/>
      <c r="FC520" s="85"/>
      <c r="FD520" s="85"/>
      <c r="FE520" s="85"/>
      <c r="FF520" s="85"/>
      <c r="FG520" s="260"/>
      <c r="FH520" s="260"/>
      <c r="FI520" s="260"/>
      <c r="FJ520" s="260"/>
      <c r="FK520" s="260"/>
      <c r="FL520" s="260"/>
      <c r="FM520" s="260"/>
      <c r="FN520" s="260"/>
      <c r="FO520" s="260"/>
      <c r="FP520" s="260"/>
      <c r="FQ520" s="260"/>
      <c r="FR520" s="260"/>
      <c r="FS520" s="260"/>
      <c r="FT520" s="260"/>
      <c r="FU520" s="260"/>
      <c r="FV520" s="260"/>
      <c r="FW520" s="260"/>
      <c r="FX520" s="260"/>
      <c r="FY520" s="260"/>
      <c r="FZ520" s="260"/>
      <c r="GA520" s="260"/>
      <c r="GB520" s="260"/>
      <c r="GC520" s="260"/>
    </row>
    <row r="521" spans="1:185" x14ac:dyDescent="0.3">
      <c r="A521" s="85"/>
      <c r="B521" s="86"/>
      <c r="C521" s="86"/>
      <c r="D521" s="87"/>
      <c r="E521" s="86"/>
      <c r="F521" s="86"/>
      <c r="G521" s="257">
        <f t="shared" si="31"/>
        <v>0</v>
      </c>
      <c r="H521" s="257">
        <f t="shared" si="32"/>
        <v>0</v>
      </c>
      <c r="I521" s="257">
        <f t="shared" si="33"/>
        <v>0</v>
      </c>
      <c r="J521" s="259"/>
      <c r="K521" s="259"/>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O521" s="85"/>
      <c r="CP521" s="85"/>
      <c r="CQ521" s="85"/>
      <c r="CR521" s="85"/>
      <c r="CS521" s="85"/>
      <c r="CT521" s="85"/>
      <c r="CU521" s="85"/>
      <c r="CV521" s="85"/>
      <c r="CW521" s="85"/>
      <c r="CX521" s="85"/>
      <c r="CY521" s="85"/>
      <c r="CZ521" s="85"/>
      <c r="DA521" s="85"/>
      <c r="DB521" s="85"/>
      <c r="DC521" s="85"/>
      <c r="DD521" s="85"/>
      <c r="DE521" s="85"/>
      <c r="DF521" s="85"/>
      <c r="DG521" s="85"/>
      <c r="DH521" s="85"/>
      <c r="DI521" s="85"/>
      <c r="DJ521" s="85"/>
      <c r="DK521" s="85"/>
      <c r="DL521" s="85"/>
      <c r="DM521" s="85"/>
      <c r="DN521" s="85"/>
      <c r="DO521" s="85"/>
      <c r="DP521" s="85"/>
      <c r="DQ521" s="85"/>
      <c r="DR521" s="85"/>
      <c r="DS521" s="85"/>
      <c r="DT521" s="85"/>
      <c r="DU521" s="85"/>
      <c r="DV521" s="85"/>
      <c r="DW521" s="85"/>
      <c r="DX521" s="85"/>
      <c r="DY521" s="85"/>
      <c r="DZ521" s="85"/>
      <c r="EA521" s="85"/>
      <c r="EB521" s="85"/>
      <c r="EC521" s="85"/>
      <c r="ED521" s="85"/>
      <c r="EE521" s="85"/>
      <c r="EF521" s="85"/>
      <c r="EG521" s="85"/>
      <c r="EH521" s="85"/>
      <c r="EI521" s="85"/>
      <c r="EJ521" s="85"/>
      <c r="EK521" s="85"/>
      <c r="EL521" s="85"/>
      <c r="EM521" s="85"/>
      <c r="EN521" s="85"/>
      <c r="EO521" s="85"/>
      <c r="EP521" s="85"/>
      <c r="EQ521" s="85"/>
      <c r="ER521" s="85"/>
      <c r="ES521" s="85"/>
      <c r="ET521" s="85"/>
      <c r="EU521" s="85"/>
      <c r="EV521" s="85"/>
      <c r="EW521" s="85"/>
      <c r="EX521" s="85"/>
      <c r="EY521" s="85"/>
      <c r="EZ521" s="85"/>
      <c r="FA521" s="85"/>
      <c r="FB521" s="85"/>
      <c r="FC521" s="85"/>
      <c r="FD521" s="85"/>
      <c r="FE521" s="85"/>
      <c r="FF521" s="85"/>
      <c r="FG521" s="260"/>
      <c r="FH521" s="260"/>
      <c r="FI521" s="260"/>
      <c r="FJ521" s="260"/>
      <c r="FK521" s="260"/>
      <c r="FL521" s="260"/>
      <c r="FM521" s="260"/>
      <c r="FN521" s="260"/>
      <c r="FO521" s="260"/>
      <c r="FP521" s="260"/>
      <c r="FQ521" s="260"/>
      <c r="FR521" s="260"/>
      <c r="FS521" s="260"/>
      <c r="FT521" s="260"/>
      <c r="FU521" s="260"/>
      <c r="FV521" s="260"/>
      <c r="FW521" s="260"/>
      <c r="FX521" s="260"/>
      <c r="FY521" s="260"/>
      <c r="FZ521" s="260"/>
      <c r="GA521" s="260"/>
      <c r="GB521" s="260"/>
      <c r="GC521" s="260"/>
    </row>
    <row r="522" spans="1:185" x14ac:dyDescent="0.3">
      <c r="A522" s="85"/>
      <c r="B522" s="86"/>
      <c r="C522" s="86"/>
      <c r="D522" s="87"/>
      <c r="E522" s="86"/>
      <c r="F522" s="86"/>
      <c r="G522" s="257">
        <f t="shared" ref="G522:G585" si="34">SUM(J522,L522,N522,O522,P522,T522,U522,V522,AN522,AP522,BA522,BC522,CO522,CQ522,CZ522,DB522,DK522,DM522,DP522,DR522,DY522,EA522,EK522,EM522,EV522,EX522,FG522,FI522,FR522,FT522)</f>
        <v>0</v>
      </c>
      <c r="H522" s="257">
        <f t="shared" ref="H522:H585" si="35">SUM(K522,M522,Q522,R522,S522,W522,X522,Y522,AO522,AQ522,AR522,AS522,AU522,AX522,BB522,BD522,BK522,BL522,CP522,CR522,CS522,CT522,CU522,CV522,DA522,DC522,DD522,DE522,DF522,DG522,,DL522,DN522,DQ522,DS522,DZ522,EB522,EC522,ED522,EE522,FC522,FH522,FJ522,FK522,FL522,FM522,FN522,FO522,FQ522,FS522,FU522,FV522,FW522,FX522,FY522,FZ522,GC522,EL522,EN522,EO522,EP522,EQ522,ET522,EW522,EY522,EZ522,FA522,FB522,FD522,AT522,AV522,AW522,BE522,BF522,BG522,BH522,FP522,ER522,DH522,DT522,DU522,DV522,DW522,EF522,EG522,EI522,EH522,ES522,FE522,Z522,AA522,AB522,AC522,AD522,AE522,AF522,AG522,AH522,AI522,AJ522,AK522,GA522,GB522)</f>
        <v>0</v>
      </c>
      <c r="I522" s="257">
        <f t="shared" ref="I522:I585" si="36">G522+H522</f>
        <v>0</v>
      </c>
      <c r="J522" s="259"/>
      <c r="K522" s="259"/>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85"/>
      <c r="CZ522" s="85"/>
      <c r="DA522" s="85"/>
      <c r="DB522" s="85"/>
      <c r="DC522" s="85"/>
      <c r="DD522" s="85"/>
      <c r="DE522" s="85"/>
      <c r="DF522" s="85"/>
      <c r="DG522" s="85"/>
      <c r="DH522" s="85"/>
      <c r="DI522" s="85"/>
      <c r="DJ522" s="85"/>
      <c r="DK522" s="85"/>
      <c r="DL522" s="85"/>
      <c r="DM522" s="85"/>
      <c r="DN522" s="85"/>
      <c r="DO522" s="85"/>
      <c r="DP522" s="85"/>
      <c r="DQ522" s="85"/>
      <c r="DR522" s="85"/>
      <c r="DS522" s="85"/>
      <c r="DT522" s="85"/>
      <c r="DU522" s="85"/>
      <c r="DV522" s="85"/>
      <c r="DW522" s="85"/>
      <c r="DX522" s="85"/>
      <c r="DY522" s="85"/>
      <c r="DZ522" s="85"/>
      <c r="EA522" s="85"/>
      <c r="EB522" s="85"/>
      <c r="EC522" s="85"/>
      <c r="ED522" s="85"/>
      <c r="EE522" s="85"/>
      <c r="EF522" s="85"/>
      <c r="EG522" s="85"/>
      <c r="EH522" s="85"/>
      <c r="EI522" s="85"/>
      <c r="EJ522" s="85"/>
      <c r="EK522" s="85"/>
      <c r="EL522" s="85"/>
      <c r="EM522" s="85"/>
      <c r="EN522" s="85"/>
      <c r="EO522" s="85"/>
      <c r="EP522" s="85"/>
      <c r="EQ522" s="85"/>
      <c r="ER522" s="85"/>
      <c r="ES522" s="85"/>
      <c r="ET522" s="85"/>
      <c r="EU522" s="85"/>
      <c r="EV522" s="85"/>
      <c r="EW522" s="85"/>
      <c r="EX522" s="85"/>
      <c r="EY522" s="85"/>
      <c r="EZ522" s="85"/>
      <c r="FA522" s="85"/>
      <c r="FB522" s="85"/>
      <c r="FC522" s="85"/>
      <c r="FD522" s="85"/>
      <c r="FE522" s="85"/>
      <c r="FF522" s="85"/>
      <c r="FG522" s="260"/>
      <c r="FH522" s="260"/>
      <c r="FI522" s="260"/>
      <c r="FJ522" s="260"/>
      <c r="FK522" s="260"/>
      <c r="FL522" s="260"/>
      <c r="FM522" s="260"/>
      <c r="FN522" s="260"/>
      <c r="FO522" s="260"/>
      <c r="FP522" s="260"/>
      <c r="FQ522" s="260"/>
      <c r="FR522" s="260"/>
      <c r="FS522" s="260"/>
      <c r="FT522" s="260"/>
      <c r="FU522" s="260"/>
      <c r="FV522" s="260"/>
      <c r="FW522" s="260"/>
      <c r="FX522" s="260"/>
      <c r="FY522" s="260"/>
      <c r="FZ522" s="260"/>
      <c r="GA522" s="260"/>
      <c r="GB522" s="260"/>
      <c r="GC522" s="260"/>
    </row>
    <row r="523" spans="1:185" x14ac:dyDescent="0.3">
      <c r="A523" s="85"/>
      <c r="B523" s="86"/>
      <c r="C523" s="86"/>
      <c r="D523" s="87"/>
      <c r="E523" s="86"/>
      <c r="F523" s="86"/>
      <c r="G523" s="257">
        <f t="shared" si="34"/>
        <v>0</v>
      </c>
      <c r="H523" s="257">
        <f t="shared" si="35"/>
        <v>0</v>
      </c>
      <c r="I523" s="257">
        <f t="shared" si="36"/>
        <v>0</v>
      </c>
      <c r="J523" s="259"/>
      <c r="K523" s="259"/>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c r="CC523" s="85"/>
      <c r="CD523" s="85"/>
      <c r="CE523" s="85"/>
      <c r="CF523" s="85"/>
      <c r="CG523" s="85"/>
      <c r="CH523" s="85"/>
      <c r="CI523" s="85"/>
      <c r="CJ523" s="85"/>
      <c r="CK523" s="85"/>
      <c r="CL523" s="85"/>
      <c r="CM523" s="85"/>
      <c r="CN523" s="85"/>
      <c r="CO523" s="85"/>
      <c r="CP523" s="85"/>
      <c r="CQ523" s="85"/>
      <c r="CR523" s="85"/>
      <c r="CS523" s="85"/>
      <c r="CT523" s="85"/>
      <c r="CU523" s="85"/>
      <c r="CV523" s="85"/>
      <c r="CW523" s="85"/>
      <c r="CX523" s="85"/>
      <c r="CY523" s="85"/>
      <c r="CZ523" s="85"/>
      <c r="DA523" s="85"/>
      <c r="DB523" s="85"/>
      <c r="DC523" s="85"/>
      <c r="DD523" s="85"/>
      <c r="DE523" s="85"/>
      <c r="DF523" s="85"/>
      <c r="DG523" s="85"/>
      <c r="DH523" s="85"/>
      <c r="DI523" s="85"/>
      <c r="DJ523" s="85"/>
      <c r="DK523" s="85"/>
      <c r="DL523" s="85"/>
      <c r="DM523" s="85"/>
      <c r="DN523" s="85"/>
      <c r="DO523" s="85"/>
      <c r="DP523" s="85"/>
      <c r="DQ523" s="85"/>
      <c r="DR523" s="85"/>
      <c r="DS523" s="85"/>
      <c r="DT523" s="85"/>
      <c r="DU523" s="85"/>
      <c r="DV523" s="85"/>
      <c r="DW523" s="85"/>
      <c r="DX523" s="85"/>
      <c r="DY523" s="85"/>
      <c r="DZ523" s="85"/>
      <c r="EA523" s="85"/>
      <c r="EB523" s="85"/>
      <c r="EC523" s="85"/>
      <c r="ED523" s="85"/>
      <c r="EE523" s="85"/>
      <c r="EF523" s="85"/>
      <c r="EG523" s="85"/>
      <c r="EH523" s="85"/>
      <c r="EI523" s="85"/>
      <c r="EJ523" s="85"/>
      <c r="EK523" s="85"/>
      <c r="EL523" s="85"/>
      <c r="EM523" s="85"/>
      <c r="EN523" s="85"/>
      <c r="EO523" s="85"/>
      <c r="EP523" s="85"/>
      <c r="EQ523" s="85"/>
      <c r="ER523" s="85"/>
      <c r="ES523" s="85"/>
      <c r="ET523" s="85"/>
      <c r="EU523" s="85"/>
      <c r="EV523" s="85"/>
      <c r="EW523" s="85"/>
      <c r="EX523" s="85"/>
      <c r="EY523" s="85"/>
      <c r="EZ523" s="85"/>
      <c r="FA523" s="85"/>
      <c r="FB523" s="85"/>
      <c r="FC523" s="85"/>
      <c r="FD523" s="85"/>
      <c r="FE523" s="85"/>
      <c r="FF523" s="85"/>
      <c r="FG523" s="260"/>
      <c r="FH523" s="260"/>
      <c r="FI523" s="260"/>
      <c r="FJ523" s="260"/>
      <c r="FK523" s="260"/>
      <c r="FL523" s="260"/>
      <c r="FM523" s="260"/>
      <c r="FN523" s="260"/>
      <c r="FO523" s="260"/>
      <c r="FP523" s="260"/>
      <c r="FQ523" s="260"/>
      <c r="FR523" s="260"/>
      <c r="FS523" s="260"/>
      <c r="FT523" s="260"/>
      <c r="FU523" s="260"/>
      <c r="FV523" s="260"/>
      <c r="FW523" s="260"/>
      <c r="FX523" s="260"/>
      <c r="FY523" s="260"/>
      <c r="FZ523" s="260"/>
      <c r="GA523" s="260"/>
      <c r="GB523" s="260"/>
      <c r="GC523" s="260"/>
    </row>
    <row r="524" spans="1:185" x14ac:dyDescent="0.3">
      <c r="A524" s="85"/>
      <c r="B524" s="86"/>
      <c r="C524" s="86"/>
      <c r="D524" s="87"/>
      <c r="E524" s="86"/>
      <c r="F524" s="86"/>
      <c r="G524" s="257">
        <f t="shared" si="34"/>
        <v>0</v>
      </c>
      <c r="H524" s="257">
        <f t="shared" si="35"/>
        <v>0</v>
      </c>
      <c r="I524" s="257">
        <f t="shared" si="36"/>
        <v>0</v>
      </c>
      <c r="J524" s="259"/>
      <c r="K524" s="259"/>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85"/>
      <c r="CZ524" s="85"/>
      <c r="DA524" s="85"/>
      <c r="DB524" s="85"/>
      <c r="DC524" s="85"/>
      <c r="DD524" s="85"/>
      <c r="DE524" s="85"/>
      <c r="DF524" s="85"/>
      <c r="DG524" s="85"/>
      <c r="DH524" s="85"/>
      <c r="DI524" s="85"/>
      <c r="DJ524" s="85"/>
      <c r="DK524" s="85"/>
      <c r="DL524" s="85"/>
      <c r="DM524" s="85"/>
      <c r="DN524" s="85"/>
      <c r="DO524" s="85"/>
      <c r="DP524" s="85"/>
      <c r="DQ524" s="85"/>
      <c r="DR524" s="85"/>
      <c r="DS524" s="85"/>
      <c r="DT524" s="85"/>
      <c r="DU524" s="85"/>
      <c r="DV524" s="85"/>
      <c r="DW524" s="85"/>
      <c r="DX524" s="85"/>
      <c r="DY524" s="85"/>
      <c r="DZ524" s="85"/>
      <c r="EA524" s="85"/>
      <c r="EB524" s="85"/>
      <c r="EC524" s="85"/>
      <c r="ED524" s="85"/>
      <c r="EE524" s="85"/>
      <c r="EF524" s="85"/>
      <c r="EG524" s="85"/>
      <c r="EH524" s="85"/>
      <c r="EI524" s="85"/>
      <c r="EJ524" s="85"/>
      <c r="EK524" s="85"/>
      <c r="EL524" s="85"/>
      <c r="EM524" s="85"/>
      <c r="EN524" s="85"/>
      <c r="EO524" s="85"/>
      <c r="EP524" s="85"/>
      <c r="EQ524" s="85"/>
      <c r="ER524" s="85"/>
      <c r="ES524" s="85"/>
      <c r="ET524" s="85"/>
      <c r="EU524" s="85"/>
      <c r="EV524" s="85"/>
      <c r="EW524" s="85"/>
      <c r="EX524" s="85"/>
      <c r="EY524" s="85"/>
      <c r="EZ524" s="85"/>
      <c r="FA524" s="85"/>
      <c r="FB524" s="85"/>
      <c r="FC524" s="85"/>
      <c r="FD524" s="85"/>
      <c r="FE524" s="85"/>
      <c r="FF524" s="85"/>
      <c r="FG524" s="260"/>
      <c r="FH524" s="260"/>
      <c r="FI524" s="260"/>
      <c r="FJ524" s="260"/>
      <c r="FK524" s="260"/>
      <c r="FL524" s="260"/>
      <c r="FM524" s="260"/>
      <c r="FN524" s="260"/>
      <c r="FO524" s="260"/>
      <c r="FP524" s="260"/>
      <c r="FQ524" s="260"/>
      <c r="FR524" s="260"/>
      <c r="FS524" s="260"/>
      <c r="FT524" s="260"/>
      <c r="FU524" s="260"/>
      <c r="FV524" s="260"/>
      <c r="FW524" s="260"/>
      <c r="FX524" s="260"/>
      <c r="FY524" s="260"/>
      <c r="FZ524" s="260"/>
      <c r="GA524" s="260"/>
      <c r="GB524" s="260"/>
      <c r="GC524" s="260"/>
    </row>
    <row r="525" spans="1:185" x14ac:dyDescent="0.3">
      <c r="A525" s="85"/>
      <c r="B525" s="86"/>
      <c r="C525" s="86"/>
      <c r="D525" s="87"/>
      <c r="E525" s="86"/>
      <c r="F525" s="86"/>
      <c r="G525" s="257">
        <f t="shared" si="34"/>
        <v>0</v>
      </c>
      <c r="H525" s="257">
        <f t="shared" si="35"/>
        <v>0</v>
      </c>
      <c r="I525" s="257">
        <f t="shared" si="36"/>
        <v>0</v>
      </c>
      <c r="J525" s="259"/>
      <c r="K525" s="259"/>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O525" s="85"/>
      <c r="CP525" s="85"/>
      <c r="CQ525" s="85"/>
      <c r="CR525" s="85"/>
      <c r="CS525" s="85"/>
      <c r="CT525" s="85"/>
      <c r="CU525" s="85"/>
      <c r="CV525" s="85"/>
      <c r="CW525" s="85"/>
      <c r="CX525" s="85"/>
      <c r="CY525" s="85"/>
      <c r="CZ525" s="85"/>
      <c r="DA525" s="85"/>
      <c r="DB525" s="85"/>
      <c r="DC525" s="85"/>
      <c r="DD525" s="85"/>
      <c r="DE525" s="85"/>
      <c r="DF525" s="85"/>
      <c r="DG525" s="85"/>
      <c r="DH525" s="85"/>
      <c r="DI525" s="85"/>
      <c r="DJ525" s="85"/>
      <c r="DK525" s="85"/>
      <c r="DL525" s="85"/>
      <c r="DM525" s="85"/>
      <c r="DN525" s="85"/>
      <c r="DO525" s="85"/>
      <c r="DP525" s="85"/>
      <c r="DQ525" s="85"/>
      <c r="DR525" s="85"/>
      <c r="DS525" s="85"/>
      <c r="DT525" s="85"/>
      <c r="DU525" s="85"/>
      <c r="DV525" s="85"/>
      <c r="DW525" s="85"/>
      <c r="DX525" s="85"/>
      <c r="DY525" s="85"/>
      <c r="DZ525" s="85"/>
      <c r="EA525" s="85"/>
      <c r="EB525" s="85"/>
      <c r="EC525" s="85"/>
      <c r="ED525" s="85"/>
      <c r="EE525" s="85"/>
      <c r="EF525" s="85"/>
      <c r="EG525" s="85"/>
      <c r="EH525" s="85"/>
      <c r="EI525" s="85"/>
      <c r="EJ525" s="85"/>
      <c r="EK525" s="85"/>
      <c r="EL525" s="85"/>
      <c r="EM525" s="85"/>
      <c r="EN525" s="85"/>
      <c r="EO525" s="85"/>
      <c r="EP525" s="85"/>
      <c r="EQ525" s="85"/>
      <c r="ER525" s="85"/>
      <c r="ES525" s="85"/>
      <c r="ET525" s="85"/>
      <c r="EU525" s="85"/>
      <c r="EV525" s="85"/>
      <c r="EW525" s="85"/>
      <c r="EX525" s="85"/>
      <c r="EY525" s="85"/>
      <c r="EZ525" s="85"/>
      <c r="FA525" s="85"/>
      <c r="FB525" s="85"/>
      <c r="FC525" s="85"/>
      <c r="FD525" s="85"/>
      <c r="FE525" s="85"/>
      <c r="FF525" s="85"/>
      <c r="FG525" s="260"/>
      <c r="FH525" s="260"/>
      <c r="FI525" s="260"/>
      <c r="FJ525" s="260"/>
      <c r="FK525" s="260"/>
      <c r="FL525" s="260"/>
      <c r="FM525" s="260"/>
      <c r="FN525" s="260"/>
      <c r="FO525" s="260"/>
      <c r="FP525" s="260"/>
      <c r="FQ525" s="260"/>
      <c r="FR525" s="260"/>
      <c r="FS525" s="260"/>
      <c r="FT525" s="260"/>
      <c r="FU525" s="260"/>
      <c r="FV525" s="260"/>
      <c r="FW525" s="260"/>
      <c r="FX525" s="260"/>
      <c r="FY525" s="260"/>
      <c r="FZ525" s="260"/>
      <c r="GA525" s="260"/>
      <c r="GB525" s="260"/>
      <c r="GC525" s="260"/>
    </row>
    <row r="526" spans="1:185" x14ac:dyDescent="0.3">
      <c r="A526" s="85"/>
      <c r="B526" s="86"/>
      <c r="C526" s="86"/>
      <c r="D526" s="87"/>
      <c r="E526" s="86"/>
      <c r="F526" s="86"/>
      <c r="G526" s="257">
        <f t="shared" si="34"/>
        <v>0</v>
      </c>
      <c r="H526" s="257">
        <f t="shared" si="35"/>
        <v>0</v>
      </c>
      <c r="I526" s="257">
        <f t="shared" si="36"/>
        <v>0</v>
      </c>
      <c r="J526" s="259"/>
      <c r="K526" s="259"/>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O526" s="85"/>
      <c r="CP526" s="85"/>
      <c r="CQ526" s="85"/>
      <c r="CR526" s="85"/>
      <c r="CS526" s="85"/>
      <c r="CT526" s="85"/>
      <c r="CU526" s="85"/>
      <c r="CV526" s="85"/>
      <c r="CW526" s="85"/>
      <c r="CX526" s="85"/>
      <c r="CY526" s="85"/>
      <c r="CZ526" s="85"/>
      <c r="DA526" s="85"/>
      <c r="DB526" s="85"/>
      <c r="DC526" s="85"/>
      <c r="DD526" s="85"/>
      <c r="DE526" s="85"/>
      <c r="DF526" s="85"/>
      <c r="DG526" s="85"/>
      <c r="DH526" s="85"/>
      <c r="DI526" s="85"/>
      <c r="DJ526" s="85"/>
      <c r="DK526" s="85"/>
      <c r="DL526" s="85"/>
      <c r="DM526" s="85"/>
      <c r="DN526" s="85"/>
      <c r="DO526" s="85"/>
      <c r="DP526" s="85"/>
      <c r="DQ526" s="85"/>
      <c r="DR526" s="85"/>
      <c r="DS526" s="85"/>
      <c r="DT526" s="85"/>
      <c r="DU526" s="85"/>
      <c r="DV526" s="85"/>
      <c r="DW526" s="85"/>
      <c r="DX526" s="85"/>
      <c r="DY526" s="85"/>
      <c r="DZ526" s="85"/>
      <c r="EA526" s="85"/>
      <c r="EB526" s="85"/>
      <c r="EC526" s="85"/>
      <c r="ED526" s="85"/>
      <c r="EE526" s="85"/>
      <c r="EF526" s="85"/>
      <c r="EG526" s="85"/>
      <c r="EH526" s="85"/>
      <c r="EI526" s="85"/>
      <c r="EJ526" s="85"/>
      <c r="EK526" s="85"/>
      <c r="EL526" s="85"/>
      <c r="EM526" s="85"/>
      <c r="EN526" s="85"/>
      <c r="EO526" s="85"/>
      <c r="EP526" s="85"/>
      <c r="EQ526" s="85"/>
      <c r="ER526" s="85"/>
      <c r="ES526" s="85"/>
      <c r="ET526" s="85"/>
      <c r="EU526" s="85"/>
      <c r="EV526" s="85"/>
      <c r="EW526" s="85"/>
      <c r="EX526" s="85"/>
      <c r="EY526" s="85"/>
      <c r="EZ526" s="85"/>
      <c r="FA526" s="85"/>
      <c r="FB526" s="85"/>
      <c r="FC526" s="85"/>
      <c r="FD526" s="85"/>
      <c r="FE526" s="85"/>
      <c r="FF526" s="85"/>
      <c r="FG526" s="260"/>
      <c r="FH526" s="260"/>
      <c r="FI526" s="260"/>
      <c r="FJ526" s="260"/>
      <c r="FK526" s="260"/>
      <c r="FL526" s="260"/>
      <c r="FM526" s="260"/>
      <c r="FN526" s="260"/>
      <c r="FO526" s="260"/>
      <c r="FP526" s="260"/>
      <c r="FQ526" s="260"/>
      <c r="FR526" s="260"/>
      <c r="FS526" s="260"/>
      <c r="FT526" s="260"/>
      <c r="FU526" s="260"/>
      <c r="FV526" s="260"/>
      <c r="FW526" s="260"/>
      <c r="FX526" s="260"/>
      <c r="FY526" s="260"/>
      <c r="FZ526" s="260"/>
      <c r="GA526" s="260"/>
      <c r="GB526" s="260"/>
      <c r="GC526" s="260"/>
    </row>
    <row r="527" spans="1:185" x14ac:dyDescent="0.3">
      <c r="A527" s="85"/>
      <c r="B527" s="86"/>
      <c r="C527" s="86"/>
      <c r="D527" s="87"/>
      <c r="E527" s="86"/>
      <c r="F527" s="86"/>
      <c r="G527" s="257">
        <f t="shared" si="34"/>
        <v>0</v>
      </c>
      <c r="H527" s="257">
        <f t="shared" si="35"/>
        <v>0</v>
      </c>
      <c r="I527" s="257">
        <f t="shared" si="36"/>
        <v>0</v>
      </c>
      <c r="J527" s="259"/>
      <c r="K527" s="259"/>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O527" s="85"/>
      <c r="CP527" s="85"/>
      <c r="CQ527" s="85"/>
      <c r="CR527" s="85"/>
      <c r="CS527" s="85"/>
      <c r="CT527" s="85"/>
      <c r="CU527" s="85"/>
      <c r="CV527" s="85"/>
      <c r="CW527" s="85"/>
      <c r="CX527" s="85"/>
      <c r="CY527" s="85"/>
      <c r="CZ527" s="85"/>
      <c r="DA527" s="85"/>
      <c r="DB527" s="85"/>
      <c r="DC527" s="85"/>
      <c r="DD527" s="85"/>
      <c r="DE527" s="85"/>
      <c r="DF527" s="85"/>
      <c r="DG527" s="85"/>
      <c r="DH527" s="85"/>
      <c r="DI527" s="85"/>
      <c r="DJ527" s="85"/>
      <c r="DK527" s="85"/>
      <c r="DL527" s="85"/>
      <c r="DM527" s="85"/>
      <c r="DN527" s="85"/>
      <c r="DO527" s="85"/>
      <c r="DP527" s="85"/>
      <c r="DQ527" s="85"/>
      <c r="DR527" s="85"/>
      <c r="DS527" s="85"/>
      <c r="DT527" s="85"/>
      <c r="DU527" s="85"/>
      <c r="DV527" s="85"/>
      <c r="DW527" s="85"/>
      <c r="DX527" s="85"/>
      <c r="DY527" s="85"/>
      <c r="DZ527" s="85"/>
      <c r="EA527" s="85"/>
      <c r="EB527" s="85"/>
      <c r="EC527" s="85"/>
      <c r="ED527" s="85"/>
      <c r="EE527" s="85"/>
      <c r="EF527" s="85"/>
      <c r="EG527" s="85"/>
      <c r="EH527" s="85"/>
      <c r="EI527" s="85"/>
      <c r="EJ527" s="85"/>
      <c r="EK527" s="85"/>
      <c r="EL527" s="85"/>
      <c r="EM527" s="85"/>
      <c r="EN527" s="85"/>
      <c r="EO527" s="85"/>
      <c r="EP527" s="85"/>
      <c r="EQ527" s="85"/>
      <c r="ER527" s="85"/>
      <c r="ES527" s="85"/>
      <c r="ET527" s="85"/>
      <c r="EU527" s="85"/>
      <c r="EV527" s="85"/>
      <c r="EW527" s="85"/>
      <c r="EX527" s="85"/>
      <c r="EY527" s="85"/>
      <c r="EZ527" s="85"/>
      <c r="FA527" s="85"/>
      <c r="FB527" s="85"/>
      <c r="FC527" s="85"/>
      <c r="FD527" s="85"/>
      <c r="FE527" s="85"/>
      <c r="FF527" s="85"/>
      <c r="FG527" s="260"/>
      <c r="FH527" s="260"/>
      <c r="FI527" s="260"/>
      <c r="FJ527" s="260"/>
      <c r="FK527" s="260"/>
      <c r="FL527" s="260"/>
      <c r="FM527" s="260"/>
      <c r="FN527" s="260"/>
      <c r="FO527" s="260"/>
      <c r="FP527" s="260"/>
      <c r="FQ527" s="260"/>
      <c r="FR527" s="260"/>
      <c r="FS527" s="260"/>
      <c r="FT527" s="260"/>
      <c r="FU527" s="260"/>
      <c r="FV527" s="260"/>
      <c r="FW527" s="260"/>
      <c r="FX527" s="260"/>
      <c r="FY527" s="260"/>
      <c r="FZ527" s="260"/>
      <c r="GA527" s="260"/>
      <c r="GB527" s="260"/>
      <c r="GC527" s="260"/>
    </row>
    <row r="528" spans="1:185" x14ac:dyDescent="0.3">
      <c r="A528" s="85"/>
      <c r="B528" s="86"/>
      <c r="C528" s="86"/>
      <c r="D528" s="87"/>
      <c r="E528" s="86"/>
      <c r="F528" s="86"/>
      <c r="G528" s="257">
        <f t="shared" si="34"/>
        <v>0</v>
      </c>
      <c r="H528" s="257">
        <f t="shared" si="35"/>
        <v>0</v>
      </c>
      <c r="I528" s="257">
        <f t="shared" si="36"/>
        <v>0</v>
      </c>
      <c r="J528" s="259"/>
      <c r="K528" s="259"/>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O528" s="85"/>
      <c r="CP528" s="85"/>
      <c r="CQ528" s="85"/>
      <c r="CR528" s="85"/>
      <c r="CS528" s="85"/>
      <c r="CT528" s="85"/>
      <c r="CU528" s="85"/>
      <c r="CV528" s="85"/>
      <c r="CW528" s="85"/>
      <c r="CX528" s="85"/>
      <c r="CY528" s="85"/>
      <c r="CZ528" s="85"/>
      <c r="DA528" s="85"/>
      <c r="DB528" s="85"/>
      <c r="DC528" s="85"/>
      <c r="DD528" s="85"/>
      <c r="DE528" s="85"/>
      <c r="DF528" s="85"/>
      <c r="DG528" s="85"/>
      <c r="DH528" s="85"/>
      <c r="DI528" s="85"/>
      <c r="DJ528" s="85"/>
      <c r="DK528" s="85"/>
      <c r="DL528" s="85"/>
      <c r="DM528" s="85"/>
      <c r="DN528" s="85"/>
      <c r="DO528" s="85"/>
      <c r="DP528" s="85"/>
      <c r="DQ528" s="85"/>
      <c r="DR528" s="85"/>
      <c r="DS528" s="85"/>
      <c r="DT528" s="85"/>
      <c r="DU528" s="85"/>
      <c r="DV528" s="85"/>
      <c r="DW528" s="85"/>
      <c r="DX528" s="85"/>
      <c r="DY528" s="85"/>
      <c r="DZ528" s="85"/>
      <c r="EA528" s="85"/>
      <c r="EB528" s="85"/>
      <c r="EC528" s="85"/>
      <c r="ED528" s="85"/>
      <c r="EE528" s="85"/>
      <c r="EF528" s="85"/>
      <c r="EG528" s="85"/>
      <c r="EH528" s="85"/>
      <c r="EI528" s="85"/>
      <c r="EJ528" s="85"/>
      <c r="EK528" s="85"/>
      <c r="EL528" s="85"/>
      <c r="EM528" s="85"/>
      <c r="EN528" s="85"/>
      <c r="EO528" s="85"/>
      <c r="EP528" s="85"/>
      <c r="EQ528" s="85"/>
      <c r="ER528" s="85"/>
      <c r="ES528" s="85"/>
      <c r="ET528" s="85"/>
      <c r="EU528" s="85"/>
      <c r="EV528" s="85"/>
      <c r="EW528" s="85"/>
      <c r="EX528" s="85"/>
      <c r="EY528" s="85"/>
      <c r="EZ528" s="85"/>
      <c r="FA528" s="85"/>
      <c r="FB528" s="85"/>
      <c r="FC528" s="85"/>
      <c r="FD528" s="85"/>
      <c r="FE528" s="85"/>
      <c r="FF528" s="85"/>
      <c r="FG528" s="260"/>
      <c r="FH528" s="260"/>
      <c r="FI528" s="260"/>
      <c r="FJ528" s="260"/>
      <c r="FK528" s="260"/>
      <c r="FL528" s="260"/>
      <c r="FM528" s="260"/>
      <c r="FN528" s="260"/>
      <c r="FO528" s="260"/>
      <c r="FP528" s="260"/>
      <c r="FQ528" s="260"/>
      <c r="FR528" s="260"/>
      <c r="FS528" s="260"/>
      <c r="FT528" s="260"/>
      <c r="FU528" s="260"/>
      <c r="FV528" s="260"/>
      <c r="FW528" s="260"/>
      <c r="FX528" s="260"/>
      <c r="FY528" s="260"/>
      <c r="FZ528" s="260"/>
      <c r="GA528" s="260"/>
      <c r="GB528" s="260"/>
      <c r="GC528" s="260"/>
    </row>
    <row r="529" spans="1:185" x14ac:dyDescent="0.3">
      <c r="A529" s="85"/>
      <c r="B529" s="86"/>
      <c r="C529" s="86"/>
      <c r="D529" s="87"/>
      <c r="E529" s="86"/>
      <c r="F529" s="86"/>
      <c r="G529" s="257">
        <f t="shared" si="34"/>
        <v>0</v>
      </c>
      <c r="H529" s="257">
        <f t="shared" si="35"/>
        <v>0</v>
      </c>
      <c r="I529" s="257">
        <f t="shared" si="36"/>
        <v>0</v>
      </c>
      <c r="J529" s="259"/>
      <c r="K529" s="259"/>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O529" s="85"/>
      <c r="CP529" s="85"/>
      <c r="CQ529" s="85"/>
      <c r="CR529" s="85"/>
      <c r="CS529" s="85"/>
      <c r="CT529" s="85"/>
      <c r="CU529" s="85"/>
      <c r="CV529" s="85"/>
      <c r="CW529" s="85"/>
      <c r="CX529" s="85"/>
      <c r="CY529" s="85"/>
      <c r="CZ529" s="85"/>
      <c r="DA529" s="85"/>
      <c r="DB529" s="85"/>
      <c r="DC529" s="85"/>
      <c r="DD529" s="85"/>
      <c r="DE529" s="85"/>
      <c r="DF529" s="85"/>
      <c r="DG529" s="85"/>
      <c r="DH529" s="85"/>
      <c r="DI529" s="85"/>
      <c r="DJ529" s="85"/>
      <c r="DK529" s="85"/>
      <c r="DL529" s="85"/>
      <c r="DM529" s="85"/>
      <c r="DN529" s="85"/>
      <c r="DO529" s="85"/>
      <c r="DP529" s="85"/>
      <c r="DQ529" s="85"/>
      <c r="DR529" s="85"/>
      <c r="DS529" s="85"/>
      <c r="DT529" s="85"/>
      <c r="DU529" s="85"/>
      <c r="DV529" s="85"/>
      <c r="DW529" s="85"/>
      <c r="DX529" s="85"/>
      <c r="DY529" s="85"/>
      <c r="DZ529" s="85"/>
      <c r="EA529" s="85"/>
      <c r="EB529" s="85"/>
      <c r="EC529" s="85"/>
      <c r="ED529" s="85"/>
      <c r="EE529" s="85"/>
      <c r="EF529" s="85"/>
      <c r="EG529" s="85"/>
      <c r="EH529" s="85"/>
      <c r="EI529" s="85"/>
      <c r="EJ529" s="85"/>
      <c r="EK529" s="85"/>
      <c r="EL529" s="85"/>
      <c r="EM529" s="85"/>
      <c r="EN529" s="85"/>
      <c r="EO529" s="85"/>
      <c r="EP529" s="85"/>
      <c r="EQ529" s="85"/>
      <c r="ER529" s="85"/>
      <c r="ES529" s="85"/>
      <c r="ET529" s="85"/>
      <c r="EU529" s="85"/>
      <c r="EV529" s="85"/>
      <c r="EW529" s="85"/>
      <c r="EX529" s="85"/>
      <c r="EY529" s="85"/>
      <c r="EZ529" s="85"/>
      <c r="FA529" s="85"/>
      <c r="FB529" s="85"/>
      <c r="FC529" s="85"/>
      <c r="FD529" s="85"/>
      <c r="FE529" s="85"/>
      <c r="FF529" s="85"/>
      <c r="FG529" s="260"/>
      <c r="FH529" s="260"/>
      <c r="FI529" s="260"/>
      <c r="FJ529" s="260"/>
      <c r="FK529" s="260"/>
      <c r="FL529" s="260"/>
      <c r="FM529" s="260"/>
      <c r="FN529" s="260"/>
      <c r="FO529" s="260"/>
      <c r="FP529" s="260"/>
      <c r="FQ529" s="260"/>
      <c r="FR529" s="260"/>
      <c r="FS529" s="260"/>
      <c r="FT529" s="260"/>
      <c r="FU529" s="260"/>
      <c r="FV529" s="260"/>
      <c r="FW529" s="260"/>
      <c r="FX529" s="260"/>
      <c r="FY529" s="260"/>
      <c r="FZ529" s="260"/>
      <c r="GA529" s="260"/>
      <c r="GB529" s="260"/>
      <c r="GC529" s="260"/>
    </row>
    <row r="530" spans="1:185" x14ac:dyDescent="0.3">
      <c r="A530" s="85"/>
      <c r="B530" s="86"/>
      <c r="C530" s="86"/>
      <c r="D530" s="87"/>
      <c r="E530" s="86"/>
      <c r="F530" s="86"/>
      <c r="G530" s="257">
        <f t="shared" si="34"/>
        <v>0</v>
      </c>
      <c r="H530" s="257">
        <f t="shared" si="35"/>
        <v>0</v>
      </c>
      <c r="I530" s="257">
        <f t="shared" si="36"/>
        <v>0</v>
      </c>
      <c r="J530" s="259"/>
      <c r="K530" s="259"/>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O530" s="85"/>
      <c r="CP530" s="85"/>
      <c r="CQ530" s="85"/>
      <c r="CR530" s="85"/>
      <c r="CS530" s="85"/>
      <c r="CT530" s="85"/>
      <c r="CU530" s="85"/>
      <c r="CV530" s="85"/>
      <c r="CW530" s="85"/>
      <c r="CX530" s="85"/>
      <c r="CY530" s="85"/>
      <c r="CZ530" s="85"/>
      <c r="DA530" s="85"/>
      <c r="DB530" s="85"/>
      <c r="DC530" s="85"/>
      <c r="DD530" s="85"/>
      <c r="DE530" s="85"/>
      <c r="DF530" s="85"/>
      <c r="DG530" s="85"/>
      <c r="DH530" s="85"/>
      <c r="DI530" s="85"/>
      <c r="DJ530" s="85"/>
      <c r="DK530" s="85"/>
      <c r="DL530" s="85"/>
      <c r="DM530" s="85"/>
      <c r="DN530" s="85"/>
      <c r="DO530" s="85"/>
      <c r="DP530" s="85"/>
      <c r="DQ530" s="85"/>
      <c r="DR530" s="85"/>
      <c r="DS530" s="85"/>
      <c r="DT530" s="85"/>
      <c r="DU530" s="85"/>
      <c r="DV530" s="85"/>
      <c r="DW530" s="85"/>
      <c r="DX530" s="85"/>
      <c r="DY530" s="85"/>
      <c r="DZ530" s="85"/>
      <c r="EA530" s="85"/>
      <c r="EB530" s="85"/>
      <c r="EC530" s="85"/>
      <c r="ED530" s="85"/>
      <c r="EE530" s="85"/>
      <c r="EF530" s="85"/>
      <c r="EG530" s="85"/>
      <c r="EH530" s="85"/>
      <c r="EI530" s="85"/>
      <c r="EJ530" s="85"/>
      <c r="EK530" s="85"/>
      <c r="EL530" s="85"/>
      <c r="EM530" s="85"/>
      <c r="EN530" s="85"/>
      <c r="EO530" s="85"/>
      <c r="EP530" s="85"/>
      <c r="EQ530" s="85"/>
      <c r="ER530" s="85"/>
      <c r="ES530" s="85"/>
      <c r="ET530" s="85"/>
      <c r="EU530" s="85"/>
      <c r="EV530" s="85"/>
      <c r="EW530" s="85"/>
      <c r="EX530" s="85"/>
      <c r="EY530" s="85"/>
      <c r="EZ530" s="85"/>
      <c r="FA530" s="85"/>
      <c r="FB530" s="85"/>
      <c r="FC530" s="85"/>
      <c r="FD530" s="85"/>
      <c r="FE530" s="85"/>
      <c r="FF530" s="85"/>
      <c r="FG530" s="260"/>
      <c r="FH530" s="260"/>
      <c r="FI530" s="260"/>
      <c r="FJ530" s="260"/>
      <c r="FK530" s="260"/>
      <c r="FL530" s="260"/>
      <c r="FM530" s="260"/>
      <c r="FN530" s="260"/>
      <c r="FO530" s="260"/>
      <c r="FP530" s="260"/>
      <c r="FQ530" s="260"/>
      <c r="FR530" s="260"/>
      <c r="FS530" s="260"/>
      <c r="FT530" s="260"/>
      <c r="FU530" s="260"/>
      <c r="FV530" s="260"/>
      <c r="FW530" s="260"/>
      <c r="FX530" s="260"/>
      <c r="FY530" s="260"/>
      <c r="FZ530" s="260"/>
      <c r="GA530" s="260"/>
      <c r="GB530" s="260"/>
      <c r="GC530" s="260"/>
    </row>
    <row r="531" spans="1:185" x14ac:dyDescent="0.3">
      <c r="A531" s="85"/>
      <c r="B531" s="86"/>
      <c r="C531" s="86"/>
      <c r="D531" s="87"/>
      <c r="E531" s="86"/>
      <c r="F531" s="86"/>
      <c r="G531" s="257">
        <f t="shared" si="34"/>
        <v>0</v>
      </c>
      <c r="H531" s="257">
        <f t="shared" si="35"/>
        <v>0</v>
      </c>
      <c r="I531" s="257">
        <f t="shared" si="36"/>
        <v>0</v>
      </c>
      <c r="J531" s="259"/>
      <c r="K531" s="259"/>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O531" s="85"/>
      <c r="CP531" s="85"/>
      <c r="CQ531" s="85"/>
      <c r="CR531" s="85"/>
      <c r="CS531" s="85"/>
      <c r="CT531" s="85"/>
      <c r="CU531" s="85"/>
      <c r="CV531" s="85"/>
      <c r="CW531" s="85"/>
      <c r="CX531" s="85"/>
      <c r="CY531" s="85"/>
      <c r="CZ531" s="85"/>
      <c r="DA531" s="85"/>
      <c r="DB531" s="85"/>
      <c r="DC531" s="85"/>
      <c r="DD531" s="85"/>
      <c r="DE531" s="85"/>
      <c r="DF531" s="85"/>
      <c r="DG531" s="85"/>
      <c r="DH531" s="85"/>
      <c r="DI531" s="85"/>
      <c r="DJ531" s="85"/>
      <c r="DK531" s="85"/>
      <c r="DL531" s="85"/>
      <c r="DM531" s="85"/>
      <c r="DN531" s="85"/>
      <c r="DO531" s="85"/>
      <c r="DP531" s="85"/>
      <c r="DQ531" s="85"/>
      <c r="DR531" s="85"/>
      <c r="DS531" s="85"/>
      <c r="DT531" s="85"/>
      <c r="DU531" s="85"/>
      <c r="DV531" s="85"/>
      <c r="DW531" s="85"/>
      <c r="DX531" s="85"/>
      <c r="DY531" s="85"/>
      <c r="DZ531" s="85"/>
      <c r="EA531" s="85"/>
      <c r="EB531" s="85"/>
      <c r="EC531" s="85"/>
      <c r="ED531" s="85"/>
      <c r="EE531" s="85"/>
      <c r="EF531" s="85"/>
      <c r="EG531" s="85"/>
      <c r="EH531" s="85"/>
      <c r="EI531" s="85"/>
      <c r="EJ531" s="85"/>
      <c r="EK531" s="85"/>
      <c r="EL531" s="85"/>
      <c r="EM531" s="85"/>
      <c r="EN531" s="85"/>
      <c r="EO531" s="85"/>
      <c r="EP531" s="85"/>
      <c r="EQ531" s="85"/>
      <c r="ER531" s="85"/>
      <c r="ES531" s="85"/>
      <c r="ET531" s="85"/>
      <c r="EU531" s="85"/>
      <c r="EV531" s="85"/>
      <c r="EW531" s="85"/>
      <c r="EX531" s="85"/>
      <c r="EY531" s="85"/>
      <c r="EZ531" s="85"/>
      <c r="FA531" s="85"/>
      <c r="FB531" s="85"/>
      <c r="FC531" s="85"/>
      <c r="FD531" s="85"/>
      <c r="FE531" s="85"/>
      <c r="FF531" s="85"/>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row>
    <row r="532" spans="1:185" x14ac:dyDescent="0.3">
      <c r="A532" s="85"/>
      <c r="B532" s="86"/>
      <c r="C532" s="86"/>
      <c r="D532" s="87"/>
      <c r="E532" s="86"/>
      <c r="F532" s="86"/>
      <c r="G532" s="257">
        <f t="shared" si="34"/>
        <v>0</v>
      </c>
      <c r="H532" s="257">
        <f t="shared" si="35"/>
        <v>0</v>
      </c>
      <c r="I532" s="257">
        <f t="shared" si="36"/>
        <v>0</v>
      </c>
      <c r="J532" s="259"/>
      <c r="K532" s="259"/>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O532" s="85"/>
      <c r="CP532" s="85"/>
      <c r="CQ532" s="85"/>
      <c r="CR532" s="85"/>
      <c r="CS532" s="85"/>
      <c r="CT532" s="85"/>
      <c r="CU532" s="85"/>
      <c r="CV532" s="85"/>
      <c r="CW532" s="85"/>
      <c r="CX532" s="85"/>
      <c r="CY532" s="85"/>
      <c r="CZ532" s="85"/>
      <c r="DA532" s="85"/>
      <c r="DB532" s="85"/>
      <c r="DC532" s="85"/>
      <c r="DD532" s="85"/>
      <c r="DE532" s="85"/>
      <c r="DF532" s="85"/>
      <c r="DG532" s="85"/>
      <c r="DH532" s="85"/>
      <c r="DI532" s="85"/>
      <c r="DJ532" s="85"/>
      <c r="DK532" s="85"/>
      <c r="DL532" s="85"/>
      <c r="DM532" s="85"/>
      <c r="DN532" s="85"/>
      <c r="DO532" s="85"/>
      <c r="DP532" s="85"/>
      <c r="DQ532" s="85"/>
      <c r="DR532" s="85"/>
      <c r="DS532" s="85"/>
      <c r="DT532" s="85"/>
      <c r="DU532" s="85"/>
      <c r="DV532" s="85"/>
      <c r="DW532" s="85"/>
      <c r="DX532" s="85"/>
      <c r="DY532" s="85"/>
      <c r="DZ532" s="85"/>
      <c r="EA532" s="85"/>
      <c r="EB532" s="85"/>
      <c r="EC532" s="85"/>
      <c r="ED532" s="85"/>
      <c r="EE532" s="85"/>
      <c r="EF532" s="85"/>
      <c r="EG532" s="85"/>
      <c r="EH532" s="85"/>
      <c r="EI532" s="85"/>
      <c r="EJ532" s="85"/>
      <c r="EK532" s="85"/>
      <c r="EL532" s="85"/>
      <c r="EM532" s="85"/>
      <c r="EN532" s="85"/>
      <c r="EO532" s="85"/>
      <c r="EP532" s="85"/>
      <c r="EQ532" s="85"/>
      <c r="ER532" s="85"/>
      <c r="ES532" s="85"/>
      <c r="ET532" s="85"/>
      <c r="EU532" s="85"/>
      <c r="EV532" s="85"/>
      <c r="EW532" s="85"/>
      <c r="EX532" s="85"/>
      <c r="EY532" s="85"/>
      <c r="EZ532" s="85"/>
      <c r="FA532" s="85"/>
      <c r="FB532" s="85"/>
      <c r="FC532" s="85"/>
      <c r="FD532" s="85"/>
      <c r="FE532" s="85"/>
      <c r="FF532" s="85"/>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row>
    <row r="533" spans="1:185" x14ac:dyDescent="0.3">
      <c r="A533" s="85"/>
      <c r="B533" s="86"/>
      <c r="C533" s="86"/>
      <c r="D533" s="87"/>
      <c r="E533" s="86"/>
      <c r="F533" s="86"/>
      <c r="G533" s="257">
        <f t="shared" si="34"/>
        <v>0</v>
      </c>
      <c r="H533" s="257">
        <f t="shared" si="35"/>
        <v>0</v>
      </c>
      <c r="I533" s="257">
        <f t="shared" si="36"/>
        <v>0</v>
      </c>
      <c r="J533" s="259"/>
      <c r="K533" s="259"/>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c r="CC533" s="85"/>
      <c r="CD533" s="85"/>
      <c r="CE533" s="85"/>
      <c r="CF533" s="85"/>
      <c r="CG533" s="85"/>
      <c r="CH533" s="85"/>
      <c r="CI533" s="85"/>
      <c r="CJ533" s="85"/>
      <c r="CK533" s="85"/>
      <c r="CL533" s="85"/>
      <c r="CM533" s="85"/>
      <c r="CN533" s="85"/>
      <c r="CO533" s="85"/>
      <c r="CP533" s="85"/>
      <c r="CQ533" s="85"/>
      <c r="CR533" s="85"/>
      <c r="CS533" s="85"/>
      <c r="CT533" s="85"/>
      <c r="CU533" s="85"/>
      <c r="CV533" s="85"/>
      <c r="CW533" s="85"/>
      <c r="CX533" s="85"/>
      <c r="CY533" s="85"/>
      <c r="CZ533" s="85"/>
      <c r="DA533" s="85"/>
      <c r="DB533" s="85"/>
      <c r="DC533" s="85"/>
      <c r="DD533" s="85"/>
      <c r="DE533" s="85"/>
      <c r="DF533" s="85"/>
      <c r="DG533" s="85"/>
      <c r="DH533" s="85"/>
      <c r="DI533" s="85"/>
      <c r="DJ533" s="85"/>
      <c r="DK533" s="85"/>
      <c r="DL533" s="85"/>
      <c r="DM533" s="85"/>
      <c r="DN533" s="85"/>
      <c r="DO533" s="85"/>
      <c r="DP533" s="85"/>
      <c r="DQ533" s="85"/>
      <c r="DR533" s="85"/>
      <c r="DS533" s="85"/>
      <c r="DT533" s="85"/>
      <c r="DU533" s="85"/>
      <c r="DV533" s="85"/>
      <c r="DW533" s="85"/>
      <c r="DX533" s="85"/>
      <c r="DY533" s="85"/>
      <c r="DZ533" s="85"/>
      <c r="EA533" s="85"/>
      <c r="EB533" s="85"/>
      <c r="EC533" s="85"/>
      <c r="ED533" s="85"/>
      <c r="EE533" s="85"/>
      <c r="EF533" s="85"/>
      <c r="EG533" s="85"/>
      <c r="EH533" s="85"/>
      <c r="EI533" s="85"/>
      <c r="EJ533" s="85"/>
      <c r="EK533" s="85"/>
      <c r="EL533" s="85"/>
      <c r="EM533" s="85"/>
      <c r="EN533" s="85"/>
      <c r="EO533" s="85"/>
      <c r="EP533" s="85"/>
      <c r="EQ533" s="85"/>
      <c r="ER533" s="85"/>
      <c r="ES533" s="85"/>
      <c r="ET533" s="85"/>
      <c r="EU533" s="85"/>
      <c r="EV533" s="85"/>
      <c r="EW533" s="85"/>
      <c r="EX533" s="85"/>
      <c r="EY533" s="85"/>
      <c r="EZ533" s="85"/>
      <c r="FA533" s="85"/>
      <c r="FB533" s="85"/>
      <c r="FC533" s="85"/>
      <c r="FD533" s="85"/>
      <c r="FE533" s="85"/>
      <c r="FF533" s="85"/>
      <c r="FG533" s="260"/>
      <c r="FH533" s="260"/>
      <c r="FI533" s="260"/>
      <c r="FJ533" s="260"/>
      <c r="FK533" s="260"/>
      <c r="FL533" s="260"/>
      <c r="FM533" s="260"/>
      <c r="FN533" s="260"/>
      <c r="FO533" s="260"/>
      <c r="FP533" s="260"/>
      <c r="FQ533" s="260"/>
      <c r="FR533" s="260"/>
      <c r="FS533" s="260"/>
      <c r="FT533" s="260"/>
      <c r="FU533" s="260"/>
      <c r="FV533" s="260"/>
      <c r="FW533" s="260"/>
      <c r="FX533" s="260"/>
      <c r="FY533" s="260"/>
      <c r="FZ533" s="260"/>
      <c r="GA533" s="260"/>
      <c r="GB533" s="260"/>
      <c r="GC533" s="260"/>
    </row>
    <row r="534" spans="1:185" x14ac:dyDescent="0.3">
      <c r="A534" s="85"/>
      <c r="B534" s="86"/>
      <c r="C534" s="86"/>
      <c r="D534" s="87"/>
      <c r="E534" s="86"/>
      <c r="F534" s="86"/>
      <c r="G534" s="257">
        <f t="shared" si="34"/>
        <v>0</v>
      </c>
      <c r="H534" s="257">
        <f t="shared" si="35"/>
        <v>0</v>
      </c>
      <c r="I534" s="257">
        <f t="shared" si="36"/>
        <v>0</v>
      </c>
      <c r="J534" s="259"/>
      <c r="K534" s="259"/>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O534" s="85"/>
      <c r="CP534" s="85"/>
      <c r="CQ534" s="85"/>
      <c r="CR534" s="85"/>
      <c r="CS534" s="85"/>
      <c r="CT534" s="85"/>
      <c r="CU534" s="85"/>
      <c r="CV534" s="85"/>
      <c r="CW534" s="85"/>
      <c r="CX534" s="85"/>
      <c r="CY534" s="85"/>
      <c r="CZ534" s="85"/>
      <c r="DA534" s="85"/>
      <c r="DB534" s="85"/>
      <c r="DC534" s="85"/>
      <c r="DD534" s="85"/>
      <c r="DE534" s="85"/>
      <c r="DF534" s="85"/>
      <c r="DG534" s="85"/>
      <c r="DH534" s="85"/>
      <c r="DI534" s="85"/>
      <c r="DJ534" s="85"/>
      <c r="DK534" s="85"/>
      <c r="DL534" s="85"/>
      <c r="DM534" s="85"/>
      <c r="DN534" s="85"/>
      <c r="DO534" s="85"/>
      <c r="DP534" s="85"/>
      <c r="DQ534" s="85"/>
      <c r="DR534" s="85"/>
      <c r="DS534" s="85"/>
      <c r="DT534" s="85"/>
      <c r="DU534" s="85"/>
      <c r="DV534" s="85"/>
      <c r="DW534" s="85"/>
      <c r="DX534" s="85"/>
      <c r="DY534" s="85"/>
      <c r="DZ534" s="85"/>
      <c r="EA534" s="85"/>
      <c r="EB534" s="85"/>
      <c r="EC534" s="85"/>
      <c r="ED534" s="85"/>
      <c r="EE534" s="85"/>
      <c r="EF534" s="85"/>
      <c r="EG534" s="85"/>
      <c r="EH534" s="85"/>
      <c r="EI534" s="85"/>
      <c r="EJ534" s="85"/>
      <c r="EK534" s="85"/>
      <c r="EL534" s="85"/>
      <c r="EM534" s="85"/>
      <c r="EN534" s="85"/>
      <c r="EO534" s="85"/>
      <c r="EP534" s="85"/>
      <c r="EQ534" s="85"/>
      <c r="ER534" s="85"/>
      <c r="ES534" s="85"/>
      <c r="ET534" s="85"/>
      <c r="EU534" s="85"/>
      <c r="EV534" s="85"/>
      <c r="EW534" s="85"/>
      <c r="EX534" s="85"/>
      <c r="EY534" s="85"/>
      <c r="EZ534" s="85"/>
      <c r="FA534" s="85"/>
      <c r="FB534" s="85"/>
      <c r="FC534" s="85"/>
      <c r="FD534" s="85"/>
      <c r="FE534" s="85"/>
      <c r="FF534" s="85"/>
      <c r="FG534" s="260"/>
      <c r="FH534" s="260"/>
      <c r="FI534" s="260"/>
      <c r="FJ534" s="260"/>
      <c r="FK534" s="260"/>
      <c r="FL534" s="260"/>
      <c r="FM534" s="260"/>
      <c r="FN534" s="260"/>
      <c r="FO534" s="260"/>
      <c r="FP534" s="260"/>
      <c r="FQ534" s="260"/>
      <c r="FR534" s="260"/>
      <c r="FS534" s="260"/>
      <c r="FT534" s="260"/>
      <c r="FU534" s="260"/>
      <c r="FV534" s="260"/>
      <c r="FW534" s="260"/>
      <c r="FX534" s="260"/>
      <c r="FY534" s="260"/>
      <c r="FZ534" s="260"/>
      <c r="GA534" s="260"/>
      <c r="GB534" s="260"/>
      <c r="GC534" s="260"/>
    </row>
    <row r="535" spans="1:185" x14ac:dyDescent="0.3">
      <c r="A535" s="85"/>
      <c r="B535" s="86"/>
      <c r="C535" s="86"/>
      <c r="D535" s="87"/>
      <c r="E535" s="86"/>
      <c r="F535" s="86"/>
      <c r="G535" s="257">
        <f t="shared" si="34"/>
        <v>0</v>
      </c>
      <c r="H535" s="257">
        <f t="shared" si="35"/>
        <v>0</v>
      </c>
      <c r="I535" s="257">
        <f t="shared" si="36"/>
        <v>0</v>
      </c>
      <c r="J535" s="259"/>
      <c r="K535" s="259"/>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O535" s="85"/>
      <c r="CP535" s="85"/>
      <c r="CQ535" s="85"/>
      <c r="CR535" s="85"/>
      <c r="CS535" s="85"/>
      <c r="CT535" s="85"/>
      <c r="CU535" s="85"/>
      <c r="CV535" s="85"/>
      <c r="CW535" s="85"/>
      <c r="CX535" s="85"/>
      <c r="CY535" s="85"/>
      <c r="CZ535" s="85"/>
      <c r="DA535" s="85"/>
      <c r="DB535" s="85"/>
      <c r="DC535" s="85"/>
      <c r="DD535" s="85"/>
      <c r="DE535" s="85"/>
      <c r="DF535" s="85"/>
      <c r="DG535" s="85"/>
      <c r="DH535" s="85"/>
      <c r="DI535" s="85"/>
      <c r="DJ535" s="85"/>
      <c r="DK535" s="85"/>
      <c r="DL535" s="85"/>
      <c r="DM535" s="85"/>
      <c r="DN535" s="85"/>
      <c r="DO535" s="85"/>
      <c r="DP535" s="85"/>
      <c r="DQ535" s="85"/>
      <c r="DR535" s="85"/>
      <c r="DS535" s="85"/>
      <c r="DT535" s="85"/>
      <c r="DU535" s="85"/>
      <c r="DV535" s="85"/>
      <c r="DW535" s="85"/>
      <c r="DX535" s="85"/>
      <c r="DY535" s="85"/>
      <c r="DZ535" s="85"/>
      <c r="EA535" s="85"/>
      <c r="EB535" s="85"/>
      <c r="EC535" s="85"/>
      <c r="ED535" s="85"/>
      <c r="EE535" s="85"/>
      <c r="EF535" s="85"/>
      <c r="EG535" s="85"/>
      <c r="EH535" s="85"/>
      <c r="EI535" s="85"/>
      <c r="EJ535" s="85"/>
      <c r="EK535" s="85"/>
      <c r="EL535" s="85"/>
      <c r="EM535" s="85"/>
      <c r="EN535" s="85"/>
      <c r="EO535" s="85"/>
      <c r="EP535" s="85"/>
      <c r="EQ535" s="85"/>
      <c r="ER535" s="85"/>
      <c r="ES535" s="85"/>
      <c r="ET535" s="85"/>
      <c r="EU535" s="85"/>
      <c r="EV535" s="85"/>
      <c r="EW535" s="85"/>
      <c r="EX535" s="85"/>
      <c r="EY535" s="85"/>
      <c r="EZ535" s="85"/>
      <c r="FA535" s="85"/>
      <c r="FB535" s="85"/>
      <c r="FC535" s="85"/>
      <c r="FD535" s="85"/>
      <c r="FE535" s="85"/>
      <c r="FF535" s="85"/>
      <c r="FG535" s="260"/>
      <c r="FH535" s="260"/>
      <c r="FI535" s="260"/>
      <c r="FJ535" s="260"/>
      <c r="FK535" s="260"/>
      <c r="FL535" s="260"/>
      <c r="FM535" s="260"/>
      <c r="FN535" s="260"/>
      <c r="FO535" s="260"/>
      <c r="FP535" s="260"/>
      <c r="FQ535" s="260"/>
      <c r="FR535" s="260"/>
      <c r="FS535" s="260"/>
      <c r="FT535" s="260"/>
      <c r="FU535" s="260"/>
      <c r="FV535" s="260"/>
      <c r="FW535" s="260"/>
      <c r="FX535" s="260"/>
      <c r="FY535" s="260"/>
      <c r="FZ535" s="260"/>
      <c r="GA535" s="260"/>
      <c r="GB535" s="260"/>
      <c r="GC535" s="260"/>
    </row>
    <row r="536" spans="1:185" x14ac:dyDescent="0.3">
      <c r="A536" s="85"/>
      <c r="B536" s="86"/>
      <c r="C536" s="86"/>
      <c r="D536" s="87"/>
      <c r="E536" s="86"/>
      <c r="F536" s="86"/>
      <c r="G536" s="257">
        <f t="shared" si="34"/>
        <v>0</v>
      </c>
      <c r="H536" s="257">
        <f t="shared" si="35"/>
        <v>0</v>
      </c>
      <c r="I536" s="257">
        <f t="shared" si="36"/>
        <v>0</v>
      </c>
      <c r="J536" s="259"/>
      <c r="K536" s="259"/>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O536" s="85"/>
      <c r="CP536" s="85"/>
      <c r="CQ536" s="85"/>
      <c r="CR536" s="85"/>
      <c r="CS536" s="85"/>
      <c r="CT536" s="85"/>
      <c r="CU536" s="85"/>
      <c r="CV536" s="85"/>
      <c r="CW536" s="85"/>
      <c r="CX536" s="85"/>
      <c r="CY536" s="85"/>
      <c r="CZ536" s="85"/>
      <c r="DA536" s="85"/>
      <c r="DB536" s="85"/>
      <c r="DC536" s="85"/>
      <c r="DD536" s="85"/>
      <c r="DE536" s="85"/>
      <c r="DF536" s="85"/>
      <c r="DG536" s="85"/>
      <c r="DH536" s="85"/>
      <c r="DI536" s="85"/>
      <c r="DJ536" s="85"/>
      <c r="DK536" s="85"/>
      <c r="DL536" s="85"/>
      <c r="DM536" s="85"/>
      <c r="DN536" s="85"/>
      <c r="DO536" s="85"/>
      <c r="DP536" s="85"/>
      <c r="DQ536" s="85"/>
      <c r="DR536" s="85"/>
      <c r="DS536" s="85"/>
      <c r="DT536" s="85"/>
      <c r="DU536" s="85"/>
      <c r="DV536" s="85"/>
      <c r="DW536" s="85"/>
      <c r="DX536" s="85"/>
      <c r="DY536" s="85"/>
      <c r="DZ536" s="85"/>
      <c r="EA536" s="85"/>
      <c r="EB536" s="85"/>
      <c r="EC536" s="85"/>
      <c r="ED536" s="85"/>
      <c r="EE536" s="85"/>
      <c r="EF536" s="85"/>
      <c r="EG536" s="85"/>
      <c r="EH536" s="85"/>
      <c r="EI536" s="85"/>
      <c r="EJ536" s="85"/>
      <c r="EK536" s="85"/>
      <c r="EL536" s="85"/>
      <c r="EM536" s="85"/>
      <c r="EN536" s="85"/>
      <c r="EO536" s="85"/>
      <c r="EP536" s="85"/>
      <c r="EQ536" s="85"/>
      <c r="ER536" s="85"/>
      <c r="ES536" s="85"/>
      <c r="ET536" s="85"/>
      <c r="EU536" s="85"/>
      <c r="EV536" s="85"/>
      <c r="EW536" s="85"/>
      <c r="EX536" s="85"/>
      <c r="EY536" s="85"/>
      <c r="EZ536" s="85"/>
      <c r="FA536" s="85"/>
      <c r="FB536" s="85"/>
      <c r="FC536" s="85"/>
      <c r="FD536" s="85"/>
      <c r="FE536" s="85"/>
      <c r="FF536" s="85"/>
      <c r="FG536" s="260"/>
      <c r="FH536" s="260"/>
      <c r="FI536" s="260"/>
      <c r="FJ536" s="260"/>
      <c r="FK536" s="260"/>
      <c r="FL536" s="260"/>
      <c r="FM536" s="260"/>
      <c r="FN536" s="260"/>
      <c r="FO536" s="260"/>
      <c r="FP536" s="260"/>
      <c r="FQ536" s="260"/>
      <c r="FR536" s="260"/>
      <c r="FS536" s="260"/>
      <c r="FT536" s="260"/>
      <c r="FU536" s="260"/>
      <c r="FV536" s="260"/>
      <c r="FW536" s="260"/>
      <c r="FX536" s="260"/>
      <c r="FY536" s="260"/>
      <c r="FZ536" s="260"/>
      <c r="GA536" s="260"/>
      <c r="GB536" s="260"/>
      <c r="GC536" s="260"/>
    </row>
    <row r="537" spans="1:185" x14ac:dyDescent="0.3">
      <c r="A537" s="85"/>
      <c r="B537" s="86"/>
      <c r="C537" s="86"/>
      <c r="D537" s="87"/>
      <c r="E537" s="86"/>
      <c r="F537" s="86"/>
      <c r="G537" s="257">
        <f t="shared" si="34"/>
        <v>0</v>
      </c>
      <c r="H537" s="257">
        <f t="shared" si="35"/>
        <v>0</v>
      </c>
      <c r="I537" s="257">
        <f t="shared" si="36"/>
        <v>0</v>
      </c>
      <c r="J537" s="259"/>
      <c r="K537" s="259"/>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O537" s="85"/>
      <c r="CP537" s="85"/>
      <c r="CQ537" s="85"/>
      <c r="CR537" s="85"/>
      <c r="CS537" s="85"/>
      <c r="CT537" s="85"/>
      <c r="CU537" s="85"/>
      <c r="CV537" s="85"/>
      <c r="CW537" s="85"/>
      <c r="CX537" s="85"/>
      <c r="CY537" s="85"/>
      <c r="CZ537" s="85"/>
      <c r="DA537" s="85"/>
      <c r="DB537" s="85"/>
      <c r="DC537" s="85"/>
      <c r="DD537" s="85"/>
      <c r="DE537" s="85"/>
      <c r="DF537" s="85"/>
      <c r="DG537" s="85"/>
      <c r="DH537" s="85"/>
      <c r="DI537" s="85"/>
      <c r="DJ537" s="85"/>
      <c r="DK537" s="85"/>
      <c r="DL537" s="85"/>
      <c r="DM537" s="85"/>
      <c r="DN537" s="85"/>
      <c r="DO537" s="85"/>
      <c r="DP537" s="85"/>
      <c r="DQ537" s="85"/>
      <c r="DR537" s="85"/>
      <c r="DS537" s="85"/>
      <c r="DT537" s="85"/>
      <c r="DU537" s="85"/>
      <c r="DV537" s="85"/>
      <c r="DW537" s="85"/>
      <c r="DX537" s="85"/>
      <c r="DY537" s="85"/>
      <c r="DZ537" s="85"/>
      <c r="EA537" s="85"/>
      <c r="EB537" s="85"/>
      <c r="EC537" s="85"/>
      <c r="ED537" s="85"/>
      <c r="EE537" s="85"/>
      <c r="EF537" s="85"/>
      <c r="EG537" s="85"/>
      <c r="EH537" s="85"/>
      <c r="EI537" s="85"/>
      <c r="EJ537" s="85"/>
      <c r="EK537" s="85"/>
      <c r="EL537" s="85"/>
      <c r="EM537" s="85"/>
      <c r="EN537" s="85"/>
      <c r="EO537" s="85"/>
      <c r="EP537" s="85"/>
      <c r="EQ537" s="85"/>
      <c r="ER537" s="85"/>
      <c r="ES537" s="85"/>
      <c r="ET537" s="85"/>
      <c r="EU537" s="85"/>
      <c r="EV537" s="85"/>
      <c r="EW537" s="85"/>
      <c r="EX537" s="85"/>
      <c r="EY537" s="85"/>
      <c r="EZ537" s="85"/>
      <c r="FA537" s="85"/>
      <c r="FB537" s="85"/>
      <c r="FC537" s="85"/>
      <c r="FD537" s="85"/>
      <c r="FE537" s="85"/>
      <c r="FF537" s="85"/>
      <c r="FG537" s="260"/>
      <c r="FH537" s="260"/>
      <c r="FI537" s="260"/>
      <c r="FJ537" s="260"/>
      <c r="FK537" s="260"/>
      <c r="FL537" s="260"/>
      <c r="FM537" s="260"/>
      <c r="FN537" s="260"/>
      <c r="FO537" s="260"/>
      <c r="FP537" s="260"/>
      <c r="FQ537" s="260"/>
      <c r="FR537" s="260"/>
      <c r="FS537" s="260"/>
      <c r="FT537" s="260"/>
      <c r="FU537" s="260"/>
      <c r="FV537" s="260"/>
      <c r="FW537" s="260"/>
      <c r="FX537" s="260"/>
      <c r="FY537" s="260"/>
      <c r="FZ537" s="260"/>
      <c r="GA537" s="260"/>
      <c r="GB537" s="260"/>
      <c r="GC537" s="260"/>
    </row>
    <row r="538" spans="1:185" x14ac:dyDescent="0.3">
      <c r="A538" s="85"/>
      <c r="B538" s="86"/>
      <c r="C538" s="86"/>
      <c r="D538" s="87"/>
      <c r="E538" s="86"/>
      <c r="F538" s="86"/>
      <c r="G538" s="257">
        <f t="shared" si="34"/>
        <v>0</v>
      </c>
      <c r="H538" s="257">
        <f t="shared" si="35"/>
        <v>0</v>
      </c>
      <c r="I538" s="257">
        <f t="shared" si="36"/>
        <v>0</v>
      </c>
      <c r="J538" s="259"/>
      <c r="K538" s="259"/>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85"/>
      <c r="CY538" s="85"/>
      <c r="CZ538" s="85"/>
      <c r="DA538" s="85"/>
      <c r="DB538" s="85"/>
      <c r="DC538" s="85"/>
      <c r="DD538" s="85"/>
      <c r="DE538" s="85"/>
      <c r="DF538" s="85"/>
      <c r="DG538" s="85"/>
      <c r="DH538" s="85"/>
      <c r="DI538" s="85"/>
      <c r="DJ538" s="85"/>
      <c r="DK538" s="85"/>
      <c r="DL538" s="85"/>
      <c r="DM538" s="85"/>
      <c r="DN538" s="85"/>
      <c r="DO538" s="85"/>
      <c r="DP538" s="85"/>
      <c r="DQ538" s="85"/>
      <c r="DR538" s="85"/>
      <c r="DS538" s="85"/>
      <c r="DT538" s="85"/>
      <c r="DU538" s="85"/>
      <c r="DV538" s="85"/>
      <c r="DW538" s="85"/>
      <c r="DX538" s="85"/>
      <c r="DY538" s="85"/>
      <c r="DZ538" s="85"/>
      <c r="EA538" s="85"/>
      <c r="EB538" s="85"/>
      <c r="EC538" s="85"/>
      <c r="ED538" s="85"/>
      <c r="EE538" s="85"/>
      <c r="EF538" s="85"/>
      <c r="EG538" s="85"/>
      <c r="EH538" s="85"/>
      <c r="EI538" s="85"/>
      <c r="EJ538" s="85"/>
      <c r="EK538" s="85"/>
      <c r="EL538" s="85"/>
      <c r="EM538" s="85"/>
      <c r="EN538" s="85"/>
      <c r="EO538" s="85"/>
      <c r="EP538" s="85"/>
      <c r="EQ538" s="85"/>
      <c r="ER538" s="85"/>
      <c r="ES538" s="85"/>
      <c r="ET538" s="85"/>
      <c r="EU538" s="85"/>
      <c r="EV538" s="85"/>
      <c r="EW538" s="85"/>
      <c r="EX538" s="85"/>
      <c r="EY538" s="85"/>
      <c r="EZ538" s="85"/>
      <c r="FA538" s="85"/>
      <c r="FB538" s="85"/>
      <c r="FC538" s="85"/>
      <c r="FD538" s="85"/>
      <c r="FE538" s="85"/>
      <c r="FF538" s="85"/>
      <c r="FG538" s="260"/>
      <c r="FH538" s="260"/>
      <c r="FI538" s="260"/>
      <c r="FJ538" s="260"/>
      <c r="FK538" s="260"/>
      <c r="FL538" s="260"/>
      <c r="FM538" s="260"/>
      <c r="FN538" s="260"/>
      <c r="FO538" s="260"/>
      <c r="FP538" s="260"/>
      <c r="FQ538" s="260"/>
      <c r="FR538" s="260"/>
      <c r="FS538" s="260"/>
      <c r="FT538" s="260"/>
      <c r="FU538" s="260"/>
      <c r="FV538" s="260"/>
      <c r="FW538" s="260"/>
      <c r="FX538" s="260"/>
      <c r="FY538" s="260"/>
      <c r="FZ538" s="260"/>
      <c r="GA538" s="260"/>
      <c r="GB538" s="260"/>
      <c r="GC538" s="260"/>
    </row>
    <row r="539" spans="1:185" x14ac:dyDescent="0.3">
      <c r="A539" s="85"/>
      <c r="B539" s="86"/>
      <c r="C539" s="86"/>
      <c r="D539" s="87"/>
      <c r="E539" s="86"/>
      <c r="F539" s="86"/>
      <c r="G539" s="257">
        <f t="shared" si="34"/>
        <v>0</v>
      </c>
      <c r="H539" s="257">
        <f t="shared" si="35"/>
        <v>0</v>
      </c>
      <c r="I539" s="257">
        <f t="shared" si="36"/>
        <v>0</v>
      </c>
      <c r="J539" s="259"/>
      <c r="K539" s="259"/>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O539" s="85"/>
      <c r="CP539" s="85"/>
      <c r="CQ539" s="85"/>
      <c r="CR539" s="85"/>
      <c r="CS539" s="85"/>
      <c r="CT539" s="85"/>
      <c r="CU539" s="85"/>
      <c r="CV539" s="85"/>
      <c r="CW539" s="85"/>
      <c r="CX539" s="85"/>
      <c r="CY539" s="85"/>
      <c r="CZ539" s="85"/>
      <c r="DA539" s="85"/>
      <c r="DB539" s="85"/>
      <c r="DC539" s="85"/>
      <c r="DD539" s="85"/>
      <c r="DE539" s="85"/>
      <c r="DF539" s="85"/>
      <c r="DG539" s="85"/>
      <c r="DH539" s="85"/>
      <c r="DI539" s="85"/>
      <c r="DJ539" s="85"/>
      <c r="DK539" s="85"/>
      <c r="DL539" s="85"/>
      <c r="DM539" s="85"/>
      <c r="DN539" s="85"/>
      <c r="DO539" s="85"/>
      <c r="DP539" s="85"/>
      <c r="DQ539" s="85"/>
      <c r="DR539" s="85"/>
      <c r="DS539" s="85"/>
      <c r="DT539" s="85"/>
      <c r="DU539" s="85"/>
      <c r="DV539" s="85"/>
      <c r="DW539" s="85"/>
      <c r="DX539" s="85"/>
      <c r="DY539" s="85"/>
      <c r="DZ539" s="85"/>
      <c r="EA539" s="85"/>
      <c r="EB539" s="85"/>
      <c r="EC539" s="85"/>
      <c r="ED539" s="85"/>
      <c r="EE539" s="85"/>
      <c r="EF539" s="85"/>
      <c r="EG539" s="85"/>
      <c r="EH539" s="85"/>
      <c r="EI539" s="85"/>
      <c r="EJ539" s="85"/>
      <c r="EK539" s="85"/>
      <c r="EL539" s="85"/>
      <c r="EM539" s="85"/>
      <c r="EN539" s="85"/>
      <c r="EO539" s="85"/>
      <c r="EP539" s="85"/>
      <c r="EQ539" s="85"/>
      <c r="ER539" s="85"/>
      <c r="ES539" s="85"/>
      <c r="ET539" s="85"/>
      <c r="EU539" s="85"/>
      <c r="EV539" s="85"/>
      <c r="EW539" s="85"/>
      <c r="EX539" s="85"/>
      <c r="EY539" s="85"/>
      <c r="EZ539" s="85"/>
      <c r="FA539" s="85"/>
      <c r="FB539" s="85"/>
      <c r="FC539" s="85"/>
      <c r="FD539" s="85"/>
      <c r="FE539" s="85"/>
      <c r="FF539" s="85"/>
      <c r="FG539" s="260"/>
      <c r="FH539" s="260"/>
      <c r="FI539" s="260"/>
      <c r="FJ539" s="260"/>
      <c r="FK539" s="260"/>
      <c r="FL539" s="260"/>
      <c r="FM539" s="260"/>
      <c r="FN539" s="260"/>
      <c r="FO539" s="260"/>
      <c r="FP539" s="260"/>
      <c r="FQ539" s="260"/>
      <c r="FR539" s="260"/>
      <c r="FS539" s="260"/>
      <c r="FT539" s="260"/>
      <c r="FU539" s="260"/>
      <c r="FV539" s="260"/>
      <c r="FW539" s="260"/>
      <c r="FX539" s="260"/>
      <c r="FY539" s="260"/>
      <c r="FZ539" s="260"/>
      <c r="GA539" s="260"/>
      <c r="GB539" s="260"/>
      <c r="GC539" s="260"/>
    </row>
    <row r="540" spans="1:185" x14ac:dyDescent="0.3">
      <c r="A540" s="85"/>
      <c r="B540" s="86"/>
      <c r="C540" s="86"/>
      <c r="D540" s="87"/>
      <c r="E540" s="86"/>
      <c r="F540" s="86"/>
      <c r="G540" s="257">
        <f t="shared" si="34"/>
        <v>0</v>
      </c>
      <c r="H540" s="257">
        <f t="shared" si="35"/>
        <v>0</v>
      </c>
      <c r="I540" s="257">
        <f t="shared" si="36"/>
        <v>0</v>
      </c>
      <c r="J540" s="259"/>
      <c r="K540" s="259"/>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O540" s="85"/>
      <c r="CP540" s="85"/>
      <c r="CQ540" s="85"/>
      <c r="CR540" s="85"/>
      <c r="CS540" s="85"/>
      <c r="CT540" s="85"/>
      <c r="CU540" s="85"/>
      <c r="CV540" s="85"/>
      <c r="CW540" s="85"/>
      <c r="CX540" s="85"/>
      <c r="CY540" s="85"/>
      <c r="CZ540" s="85"/>
      <c r="DA540" s="85"/>
      <c r="DB540" s="85"/>
      <c r="DC540" s="85"/>
      <c r="DD540" s="85"/>
      <c r="DE540" s="85"/>
      <c r="DF540" s="85"/>
      <c r="DG540" s="85"/>
      <c r="DH540" s="85"/>
      <c r="DI540" s="85"/>
      <c r="DJ540" s="85"/>
      <c r="DK540" s="85"/>
      <c r="DL540" s="85"/>
      <c r="DM540" s="85"/>
      <c r="DN540" s="85"/>
      <c r="DO540" s="85"/>
      <c r="DP540" s="85"/>
      <c r="DQ540" s="85"/>
      <c r="DR540" s="85"/>
      <c r="DS540" s="85"/>
      <c r="DT540" s="85"/>
      <c r="DU540" s="85"/>
      <c r="DV540" s="85"/>
      <c r="DW540" s="85"/>
      <c r="DX540" s="85"/>
      <c r="DY540" s="85"/>
      <c r="DZ540" s="85"/>
      <c r="EA540" s="85"/>
      <c r="EB540" s="85"/>
      <c r="EC540" s="85"/>
      <c r="ED540" s="85"/>
      <c r="EE540" s="85"/>
      <c r="EF540" s="85"/>
      <c r="EG540" s="85"/>
      <c r="EH540" s="85"/>
      <c r="EI540" s="85"/>
      <c r="EJ540" s="85"/>
      <c r="EK540" s="85"/>
      <c r="EL540" s="85"/>
      <c r="EM540" s="85"/>
      <c r="EN540" s="85"/>
      <c r="EO540" s="85"/>
      <c r="EP540" s="85"/>
      <c r="EQ540" s="85"/>
      <c r="ER540" s="85"/>
      <c r="ES540" s="85"/>
      <c r="ET540" s="85"/>
      <c r="EU540" s="85"/>
      <c r="EV540" s="85"/>
      <c r="EW540" s="85"/>
      <c r="EX540" s="85"/>
      <c r="EY540" s="85"/>
      <c r="EZ540" s="85"/>
      <c r="FA540" s="85"/>
      <c r="FB540" s="85"/>
      <c r="FC540" s="85"/>
      <c r="FD540" s="85"/>
      <c r="FE540" s="85"/>
      <c r="FF540" s="85"/>
      <c r="FG540" s="260"/>
      <c r="FH540" s="260"/>
      <c r="FI540" s="260"/>
      <c r="FJ540" s="260"/>
      <c r="FK540" s="260"/>
      <c r="FL540" s="260"/>
      <c r="FM540" s="260"/>
      <c r="FN540" s="260"/>
      <c r="FO540" s="260"/>
      <c r="FP540" s="260"/>
      <c r="FQ540" s="260"/>
      <c r="FR540" s="260"/>
      <c r="FS540" s="260"/>
      <c r="FT540" s="260"/>
      <c r="FU540" s="260"/>
      <c r="FV540" s="260"/>
      <c r="FW540" s="260"/>
      <c r="FX540" s="260"/>
      <c r="FY540" s="260"/>
      <c r="FZ540" s="260"/>
      <c r="GA540" s="260"/>
      <c r="GB540" s="260"/>
      <c r="GC540" s="260"/>
    </row>
    <row r="541" spans="1:185" x14ac:dyDescent="0.3">
      <c r="A541" s="85"/>
      <c r="B541" s="86"/>
      <c r="C541" s="86"/>
      <c r="D541" s="87"/>
      <c r="E541" s="86"/>
      <c r="F541" s="86"/>
      <c r="G541" s="257">
        <f t="shared" si="34"/>
        <v>0</v>
      </c>
      <c r="H541" s="257">
        <f t="shared" si="35"/>
        <v>0</v>
      </c>
      <c r="I541" s="257">
        <f t="shared" si="36"/>
        <v>0</v>
      </c>
      <c r="J541" s="259"/>
      <c r="K541" s="259"/>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O541" s="85"/>
      <c r="CP541" s="85"/>
      <c r="CQ541" s="85"/>
      <c r="CR541" s="85"/>
      <c r="CS541" s="85"/>
      <c r="CT541" s="85"/>
      <c r="CU541" s="85"/>
      <c r="CV541" s="85"/>
      <c r="CW541" s="85"/>
      <c r="CX541" s="85"/>
      <c r="CY541" s="85"/>
      <c r="CZ541" s="85"/>
      <c r="DA541" s="85"/>
      <c r="DB541" s="85"/>
      <c r="DC541" s="85"/>
      <c r="DD541" s="85"/>
      <c r="DE541" s="85"/>
      <c r="DF541" s="85"/>
      <c r="DG541" s="85"/>
      <c r="DH541" s="85"/>
      <c r="DI541" s="85"/>
      <c r="DJ541" s="85"/>
      <c r="DK541" s="85"/>
      <c r="DL541" s="85"/>
      <c r="DM541" s="85"/>
      <c r="DN541" s="85"/>
      <c r="DO541" s="85"/>
      <c r="DP541" s="85"/>
      <c r="DQ541" s="85"/>
      <c r="DR541" s="85"/>
      <c r="DS541" s="85"/>
      <c r="DT541" s="85"/>
      <c r="DU541" s="85"/>
      <c r="DV541" s="85"/>
      <c r="DW541" s="85"/>
      <c r="DX541" s="85"/>
      <c r="DY541" s="85"/>
      <c r="DZ541" s="85"/>
      <c r="EA541" s="85"/>
      <c r="EB541" s="85"/>
      <c r="EC541" s="85"/>
      <c r="ED541" s="85"/>
      <c r="EE541" s="85"/>
      <c r="EF541" s="85"/>
      <c r="EG541" s="85"/>
      <c r="EH541" s="85"/>
      <c r="EI541" s="85"/>
      <c r="EJ541" s="85"/>
      <c r="EK541" s="85"/>
      <c r="EL541" s="85"/>
      <c r="EM541" s="85"/>
      <c r="EN541" s="85"/>
      <c r="EO541" s="85"/>
      <c r="EP541" s="85"/>
      <c r="EQ541" s="85"/>
      <c r="ER541" s="85"/>
      <c r="ES541" s="85"/>
      <c r="ET541" s="85"/>
      <c r="EU541" s="85"/>
      <c r="EV541" s="85"/>
      <c r="EW541" s="85"/>
      <c r="EX541" s="85"/>
      <c r="EY541" s="85"/>
      <c r="EZ541" s="85"/>
      <c r="FA541" s="85"/>
      <c r="FB541" s="85"/>
      <c r="FC541" s="85"/>
      <c r="FD541" s="85"/>
      <c r="FE541" s="85"/>
      <c r="FF541" s="85"/>
      <c r="FG541" s="260"/>
      <c r="FH541" s="260"/>
      <c r="FI541" s="260"/>
      <c r="FJ541" s="260"/>
      <c r="FK541" s="260"/>
      <c r="FL541" s="260"/>
      <c r="FM541" s="260"/>
      <c r="FN541" s="260"/>
      <c r="FO541" s="260"/>
      <c r="FP541" s="260"/>
      <c r="FQ541" s="260"/>
      <c r="FR541" s="260"/>
      <c r="FS541" s="260"/>
      <c r="FT541" s="260"/>
      <c r="FU541" s="260"/>
      <c r="FV541" s="260"/>
      <c r="FW541" s="260"/>
      <c r="FX541" s="260"/>
      <c r="FY541" s="260"/>
      <c r="FZ541" s="260"/>
      <c r="GA541" s="260"/>
      <c r="GB541" s="260"/>
      <c r="GC541" s="260"/>
    </row>
    <row r="542" spans="1:185" x14ac:dyDescent="0.3">
      <c r="A542" s="85"/>
      <c r="B542" s="86"/>
      <c r="C542" s="86"/>
      <c r="D542" s="87"/>
      <c r="E542" s="86"/>
      <c r="F542" s="86"/>
      <c r="G542" s="257">
        <f t="shared" si="34"/>
        <v>0</v>
      </c>
      <c r="H542" s="257">
        <f t="shared" si="35"/>
        <v>0</v>
      </c>
      <c r="I542" s="257">
        <f t="shared" si="36"/>
        <v>0</v>
      </c>
      <c r="J542" s="259"/>
      <c r="K542" s="259"/>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O542" s="85"/>
      <c r="CP542" s="85"/>
      <c r="CQ542" s="85"/>
      <c r="CR542" s="85"/>
      <c r="CS542" s="85"/>
      <c r="CT542" s="85"/>
      <c r="CU542" s="85"/>
      <c r="CV542" s="85"/>
      <c r="CW542" s="85"/>
      <c r="CX542" s="85"/>
      <c r="CY542" s="85"/>
      <c r="CZ542" s="85"/>
      <c r="DA542" s="85"/>
      <c r="DB542" s="85"/>
      <c r="DC542" s="85"/>
      <c r="DD542" s="85"/>
      <c r="DE542" s="85"/>
      <c r="DF542" s="85"/>
      <c r="DG542" s="85"/>
      <c r="DH542" s="85"/>
      <c r="DI542" s="85"/>
      <c r="DJ542" s="85"/>
      <c r="DK542" s="85"/>
      <c r="DL542" s="85"/>
      <c r="DM542" s="85"/>
      <c r="DN542" s="85"/>
      <c r="DO542" s="85"/>
      <c r="DP542" s="85"/>
      <c r="DQ542" s="85"/>
      <c r="DR542" s="85"/>
      <c r="DS542" s="85"/>
      <c r="DT542" s="85"/>
      <c r="DU542" s="85"/>
      <c r="DV542" s="85"/>
      <c r="DW542" s="85"/>
      <c r="DX542" s="85"/>
      <c r="DY542" s="85"/>
      <c r="DZ542" s="85"/>
      <c r="EA542" s="85"/>
      <c r="EB542" s="85"/>
      <c r="EC542" s="85"/>
      <c r="ED542" s="85"/>
      <c r="EE542" s="85"/>
      <c r="EF542" s="85"/>
      <c r="EG542" s="85"/>
      <c r="EH542" s="85"/>
      <c r="EI542" s="85"/>
      <c r="EJ542" s="85"/>
      <c r="EK542" s="85"/>
      <c r="EL542" s="85"/>
      <c r="EM542" s="85"/>
      <c r="EN542" s="85"/>
      <c r="EO542" s="85"/>
      <c r="EP542" s="85"/>
      <c r="EQ542" s="85"/>
      <c r="ER542" s="85"/>
      <c r="ES542" s="85"/>
      <c r="ET542" s="85"/>
      <c r="EU542" s="85"/>
      <c r="EV542" s="85"/>
      <c r="EW542" s="85"/>
      <c r="EX542" s="85"/>
      <c r="EY542" s="85"/>
      <c r="EZ542" s="85"/>
      <c r="FA542" s="85"/>
      <c r="FB542" s="85"/>
      <c r="FC542" s="85"/>
      <c r="FD542" s="85"/>
      <c r="FE542" s="85"/>
      <c r="FF542" s="85"/>
      <c r="FG542" s="260"/>
      <c r="FH542" s="260"/>
      <c r="FI542" s="260"/>
      <c r="FJ542" s="260"/>
      <c r="FK542" s="260"/>
      <c r="FL542" s="260"/>
      <c r="FM542" s="260"/>
      <c r="FN542" s="260"/>
      <c r="FO542" s="260"/>
      <c r="FP542" s="260"/>
      <c r="FQ542" s="260"/>
      <c r="FR542" s="260"/>
      <c r="FS542" s="260"/>
      <c r="FT542" s="260"/>
      <c r="FU542" s="260"/>
      <c r="FV542" s="260"/>
      <c r="FW542" s="260"/>
      <c r="FX542" s="260"/>
      <c r="FY542" s="260"/>
      <c r="FZ542" s="260"/>
      <c r="GA542" s="260"/>
      <c r="GB542" s="260"/>
      <c r="GC542" s="260"/>
    </row>
    <row r="543" spans="1:185" x14ac:dyDescent="0.3">
      <c r="A543" s="85"/>
      <c r="B543" s="86"/>
      <c r="C543" s="86"/>
      <c r="D543" s="87"/>
      <c r="E543" s="86"/>
      <c r="F543" s="86"/>
      <c r="G543" s="257">
        <f t="shared" si="34"/>
        <v>0</v>
      </c>
      <c r="H543" s="257">
        <f t="shared" si="35"/>
        <v>0</v>
      </c>
      <c r="I543" s="257">
        <f t="shared" si="36"/>
        <v>0</v>
      </c>
      <c r="J543" s="259"/>
      <c r="K543" s="259"/>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O543" s="85"/>
      <c r="CP543" s="85"/>
      <c r="CQ543" s="85"/>
      <c r="CR543" s="85"/>
      <c r="CS543" s="85"/>
      <c r="CT543" s="85"/>
      <c r="CU543" s="85"/>
      <c r="CV543" s="85"/>
      <c r="CW543" s="85"/>
      <c r="CX543" s="85"/>
      <c r="CY543" s="85"/>
      <c r="CZ543" s="85"/>
      <c r="DA543" s="85"/>
      <c r="DB543" s="85"/>
      <c r="DC543" s="85"/>
      <c r="DD543" s="85"/>
      <c r="DE543" s="85"/>
      <c r="DF543" s="85"/>
      <c r="DG543" s="85"/>
      <c r="DH543" s="85"/>
      <c r="DI543" s="85"/>
      <c r="DJ543" s="85"/>
      <c r="DK543" s="85"/>
      <c r="DL543" s="85"/>
      <c r="DM543" s="85"/>
      <c r="DN543" s="85"/>
      <c r="DO543" s="85"/>
      <c r="DP543" s="85"/>
      <c r="DQ543" s="85"/>
      <c r="DR543" s="85"/>
      <c r="DS543" s="85"/>
      <c r="DT543" s="85"/>
      <c r="DU543" s="85"/>
      <c r="DV543" s="85"/>
      <c r="DW543" s="85"/>
      <c r="DX543" s="85"/>
      <c r="DY543" s="85"/>
      <c r="DZ543" s="85"/>
      <c r="EA543" s="85"/>
      <c r="EB543" s="85"/>
      <c r="EC543" s="85"/>
      <c r="ED543" s="85"/>
      <c r="EE543" s="85"/>
      <c r="EF543" s="85"/>
      <c r="EG543" s="85"/>
      <c r="EH543" s="85"/>
      <c r="EI543" s="85"/>
      <c r="EJ543" s="85"/>
      <c r="EK543" s="85"/>
      <c r="EL543" s="85"/>
      <c r="EM543" s="85"/>
      <c r="EN543" s="85"/>
      <c r="EO543" s="85"/>
      <c r="EP543" s="85"/>
      <c r="EQ543" s="85"/>
      <c r="ER543" s="85"/>
      <c r="ES543" s="85"/>
      <c r="ET543" s="85"/>
      <c r="EU543" s="85"/>
      <c r="EV543" s="85"/>
      <c r="EW543" s="85"/>
      <c r="EX543" s="85"/>
      <c r="EY543" s="85"/>
      <c r="EZ543" s="85"/>
      <c r="FA543" s="85"/>
      <c r="FB543" s="85"/>
      <c r="FC543" s="85"/>
      <c r="FD543" s="85"/>
      <c r="FE543" s="85"/>
      <c r="FF543" s="85"/>
      <c r="FG543" s="260"/>
      <c r="FH543" s="260"/>
      <c r="FI543" s="260"/>
      <c r="FJ543" s="260"/>
      <c r="FK543" s="260"/>
      <c r="FL543" s="260"/>
      <c r="FM543" s="260"/>
      <c r="FN543" s="260"/>
      <c r="FO543" s="260"/>
      <c r="FP543" s="260"/>
      <c r="FQ543" s="260"/>
      <c r="FR543" s="260"/>
      <c r="FS543" s="260"/>
      <c r="FT543" s="260"/>
      <c r="FU543" s="260"/>
      <c r="FV543" s="260"/>
      <c r="FW543" s="260"/>
      <c r="FX543" s="260"/>
      <c r="FY543" s="260"/>
      <c r="FZ543" s="260"/>
      <c r="GA543" s="260"/>
      <c r="GB543" s="260"/>
      <c r="GC543" s="260"/>
    </row>
    <row r="544" spans="1:185" x14ac:dyDescent="0.3">
      <c r="A544" s="85"/>
      <c r="B544" s="86"/>
      <c r="C544" s="86"/>
      <c r="D544" s="87"/>
      <c r="E544" s="86"/>
      <c r="F544" s="86"/>
      <c r="G544" s="257">
        <f t="shared" si="34"/>
        <v>0</v>
      </c>
      <c r="H544" s="257">
        <f t="shared" si="35"/>
        <v>0</v>
      </c>
      <c r="I544" s="257">
        <f t="shared" si="36"/>
        <v>0</v>
      </c>
      <c r="J544" s="259"/>
      <c r="K544" s="259"/>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O544" s="85"/>
      <c r="CP544" s="85"/>
      <c r="CQ544" s="85"/>
      <c r="CR544" s="85"/>
      <c r="CS544" s="85"/>
      <c r="CT544" s="85"/>
      <c r="CU544" s="85"/>
      <c r="CV544" s="85"/>
      <c r="CW544" s="85"/>
      <c r="CX544" s="85"/>
      <c r="CY544" s="85"/>
      <c r="CZ544" s="85"/>
      <c r="DA544" s="85"/>
      <c r="DB544" s="85"/>
      <c r="DC544" s="85"/>
      <c r="DD544" s="85"/>
      <c r="DE544" s="85"/>
      <c r="DF544" s="85"/>
      <c r="DG544" s="85"/>
      <c r="DH544" s="85"/>
      <c r="DI544" s="85"/>
      <c r="DJ544" s="85"/>
      <c r="DK544" s="85"/>
      <c r="DL544" s="85"/>
      <c r="DM544" s="85"/>
      <c r="DN544" s="85"/>
      <c r="DO544" s="85"/>
      <c r="DP544" s="85"/>
      <c r="DQ544" s="85"/>
      <c r="DR544" s="85"/>
      <c r="DS544" s="85"/>
      <c r="DT544" s="85"/>
      <c r="DU544" s="85"/>
      <c r="DV544" s="85"/>
      <c r="DW544" s="85"/>
      <c r="DX544" s="85"/>
      <c r="DY544" s="85"/>
      <c r="DZ544" s="85"/>
      <c r="EA544" s="85"/>
      <c r="EB544" s="85"/>
      <c r="EC544" s="85"/>
      <c r="ED544" s="85"/>
      <c r="EE544" s="85"/>
      <c r="EF544" s="85"/>
      <c r="EG544" s="85"/>
      <c r="EH544" s="85"/>
      <c r="EI544" s="85"/>
      <c r="EJ544" s="85"/>
      <c r="EK544" s="85"/>
      <c r="EL544" s="85"/>
      <c r="EM544" s="85"/>
      <c r="EN544" s="85"/>
      <c r="EO544" s="85"/>
      <c r="EP544" s="85"/>
      <c r="EQ544" s="85"/>
      <c r="ER544" s="85"/>
      <c r="ES544" s="85"/>
      <c r="ET544" s="85"/>
      <c r="EU544" s="85"/>
      <c r="EV544" s="85"/>
      <c r="EW544" s="85"/>
      <c r="EX544" s="85"/>
      <c r="EY544" s="85"/>
      <c r="EZ544" s="85"/>
      <c r="FA544" s="85"/>
      <c r="FB544" s="85"/>
      <c r="FC544" s="85"/>
      <c r="FD544" s="85"/>
      <c r="FE544" s="85"/>
      <c r="FF544" s="85"/>
      <c r="FG544" s="260"/>
      <c r="FH544" s="260"/>
      <c r="FI544" s="260"/>
      <c r="FJ544" s="260"/>
      <c r="FK544" s="260"/>
      <c r="FL544" s="260"/>
      <c r="FM544" s="260"/>
      <c r="FN544" s="260"/>
      <c r="FO544" s="260"/>
      <c r="FP544" s="260"/>
      <c r="FQ544" s="260"/>
      <c r="FR544" s="260"/>
      <c r="FS544" s="260"/>
      <c r="FT544" s="260"/>
      <c r="FU544" s="260"/>
      <c r="FV544" s="260"/>
      <c r="FW544" s="260"/>
      <c r="FX544" s="260"/>
      <c r="FY544" s="260"/>
      <c r="FZ544" s="260"/>
      <c r="GA544" s="260"/>
      <c r="GB544" s="260"/>
      <c r="GC544" s="260"/>
    </row>
    <row r="545" spans="1:185" x14ac:dyDescent="0.3">
      <c r="A545" s="85"/>
      <c r="B545" s="86"/>
      <c r="C545" s="86"/>
      <c r="D545" s="87"/>
      <c r="E545" s="86"/>
      <c r="F545" s="86"/>
      <c r="G545" s="257">
        <f t="shared" si="34"/>
        <v>0</v>
      </c>
      <c r="H545" s="257">
        <f t="shared" si="35"/>
        <v>0</v>
      </c>
      <c r="I545" s="257">
        <f t="shared" si="36"/>
        <v>0</v>
      </c>
      <c r="J545" s="259"/>
      <c r="K545" s="259"/>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O545" s="85"/>
      <c r="CP545" s="85"/>
      <c r="CQ545" s="85"/>
      <c r="CR545" s="85"/>
      <c r="CS545" s="85"/>
      <c r="CT545" s="85"/>
      <c r="CU545" s="85"/>
      <c r="CV545" s="85"/>
      <c r="CW545" s="85"/>
      <c r="CX545" s="85"/>
      <c r="CY545" s="85"/>
      <c r="CZ545" s="85"/>
      <c r="DA545" s="85"/>
      <c r="DB545" s="85"/>
      <c r="DC545" s="85"/>
      <c r="DD545" s="85"/>
      <c r="DE545" s="85"/>
      <c r="DF545" s="85"/>
      <c r="DG545" s="85"/>
      <c r="DH545" s="85"/>
      <c r="DI545" s="85"/>
      <c r="DJ545" s="85"/>
      <c r="DK545" s="85"/>
      <c r="DL545" s="85"/>
      <c r="DM545" s="85"/>
      <c r="DN545" s="85"/>
      <c r="DO545" s="85"/>
      <c r="DP545" s="85"/>
      <c r="DQ545" s="85"/>
      <c r="DR545" s="85"/>
      <c r="DS545" s="85"/>
      <c r="DT545" s="85"/>
      <c r="DU545" s="85"/>
      <c r="DV545" s="85"/>
      <c r="DW545" s="85"/>
      <c r="DX545" s="85"/>
      <c r="DY545" s="85"/>
      <c r="DZ545" s="85"/>
      <c r="EA545" s="85"/>
      <c r="EB545" s="85"/>
      <c r="EC545" s="85"/>
      <c r="ED545" s="85"/>
      <c r="EE545" s="85"/>
      <c r="EF545" s="85"/>
      <c r="EG545" s="85"/>
      <c r="EH545" s="85"/>
      <c r="EI545" s="85"/>
      <c r="EJ545" s="85"/>
      <c r="EK545" s="85"/>
      <c r="EL545" s="85"/>
      <c r="EM545" s="85"/>
      <c r="EN545" s="85"/>
      <c r="EO545" s="85"/>
      <c r="EP545" s="85"/>
      <c r="EQ545" s="85"/>
      <c r="ER545" s="85"/>
      <c r="ES545" s="85"/>
      <c r="ET545" s="85"/>
      <c r="EU545" s="85"/>
      <c r="EV545" s="85"/>
      <c r="EW545" s="85"/>
      <c r="EX545" s="85"/>
      <c r="EY545" s="85"/>
      <c r="EZ545" s="85"/>
      <c r="FA545" s="85"/>
      <c r="FB545" s="85"/>
      <c r="FC545" s="85"/>
      <c r="FD545" s="85"/>
      <c r="FE545" s="85"/>
      <c r="FF545" s="85"/>
      <c r="FG545" s="260"/>
      <c r="FH545" s="260"/>
      <c r="FI545" s="260"/>
      <c r="FJ545" s="260"/>
      <c r="FK545" s="260"/>
      <c r="FL545" s="260"/>
      <c r="FM545" s="260"/>
      <c r="FN545" s="260"/>
      <c r="FO545" s="260"/>
      <c r="FP545" s="260"/>
      <c r="FQ545" s="260"/>
      <c r="FR545" s="260"/>
      <c r="FS545" s="260"/>
      <c r="FT545" s="260"/>
      <c r="FU545" s="260"/>
      <c r="FV545" s="260"/>
      <c r="FW545" s="260"/>
      <c r="FX545" s="260"/>
      <c r="FY545" s="260"/>
      <c r="FZ545" s="260"/>
      <c r="GA545" s="260"/>
      <c r="GB545" s="260"/>
      <c r="GC545" s="260"/>
    </row>
    <row r="546" spans="1:185" x14ac:dyDescent="0.3">
      <c r="A546" s="85"/>
      <c r="B546" s="86"/>
      <c r="C546" s="86"/>
      <c r="D546" s="87"/>
      <c r="E546" s="86"/>
      <c r="F546" s="86"/>
      <c r="G546" s="257">
        <f t="shared" si="34"/>
        <v>0</v>
      </c>
      <c r="H546" s="257">
        <f t="shared" si="35"/>
        <v>0</v>
      </c>
      <c r="I546" s="257">
        <f t="shared" si="36"/>
        <v>0</v>
      </c>
      <c r="J546" s="259"/>
      <c r="K546" s="259"/>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O546" s="85"/>
      <c r="CP546" s="85"/>
      <c r="CQ546" s="85"/>
      <c r="CR546" s="85"/>
      <c r="CS546" s="85"/>
      <c r="CT546" s="85"/>
      <c r="CU546" s="85"/>
      <c r="CV546" s="85"/>
      <c r="CW546" s="85"/>
      <c r="CX546" s="85"/>
      <c r="CY546" s="85"/>
      <c r="CZ546" s="85"/>
      <c r="DA546" s="85"/>
      <c r="DB546" s="85"/>
      <c r="DC546" s="85"/>
      <c r="DD546" s="85"/>
      <c r="DE546" s="85"/>
      <c r="DF546" s="85"/>
      <c r="DG546" s="85"/>
      <c r="DH546" s="85"/>
      <c r="DI546" s="85"/>
      <c r="DJ546" s="85"/>
      <c r="DK546" s="85"/>
      <c r="DL546" s="85"/>
      <c r="DM546" s="85"/>
      <c r="DN546" s="85"/>
      <c r="DO546" s="85"/>
      <c r="DP546" s="85"/>
      <c r="DQ546" s="85"/>
      <c r="DR546" s="85"/>
      <c r="DS546" s="85"/>
      <c r="DT546" s="85"/>
      <c r="DU546" s="85"/>
      <c r="DV546" s="85"/>
      <c r="DW546" s="85"/>
      <c r="DX546" s="85"/>
      <c r="DY546" s="85"/>
      <c r="DZ546" s="85"/>
      <c r="EA546" s="85"/>
      <c r="EB546" s="85"/>
      <c r="EC546" s="85"/>
      <c r="ED546" s="85"/>
      <c r="EE546" s="85"/>
      <c r="EF546" s="85"/>
      <c r="EG546" s="85"/>
      <c r="EH546" s="85"/>
      <c r="EI546" s="85"/>
      <c r="EJ546" s="85"/>
      <c r="EK546" s="85"/>
      <c r="EL546" s="85"/>
      <c r="EM546" s="85"/>
      <c r="EN546" s="85"/>
      <c r="EO546" s="85"/>
      <c r="EP546" s="85"/>
      <c r="EQ546" s="85"/>
      <c r="ER546" s="85"/>
      <c r="ES546" s="85"/>
      <c r="ET546" s="85"/>
      <c r="EU546" s="85"/>
      <c r="EV546" s="85"/>
      <c r="EW546" s="85"/>
      <c r="EX546" s="85"/>
      <c r="EY546" s="85"/>
      <c r="EZ546" s="85"/>
      <c r="FA546" s="85"/>
      <c r="FB546" s="85"/>
      <c r="FC546" s="85"/>
      <c r="FD546" s="85"/>
      <c r="FE546" s="85"/>
      <c r="FF546" s="85"/>
      <c r="FG546" s="260"/>
      <c r="FH546" s="260"/>
      <c r="FI546" s="260"/>
      <c r="FJ546" s="260"/>
      <c r="FK546" s="260"/>
      <c r="FL546" s="260"/>
      <c r="FM546" s="260"/>
      <c r="FN546" s="260"/>
      <c r="FO546" s="260"/>
      <c r="FP546" s="260"/>
      <c r="FQ546" s="260"/>
      <c r="FR546" s="260"/>
      <c r="FS546" s="260"/>
      <c r="FT546" s="260"/>
      <c r="FU546" s="260"/>
      <c r="FV546" s="260"/>
      <c r="FW546" s="260"/>
      <c r="FX546" s="260"/>
      <c r="FY546" s="260"/>
      <c r="FZ546" s="260"/>
      <c r="GA546" s="260"/>
      <c r="GB546" s="260"/>
      <c r="GC546" s="260"/>
    </row>
    <row r="547" spans="1:185" x14ac:dyDescent="0.3">
      <c r="A547" s="85"/>
      <c r="B547" s="86"/>
      <c r="C547" s="86"/>
      <c r="D547" s="87"/>
      <c r="E547" s="86"/>
      <c r="F547" s="86"/>
      <c r="G547" s="257">
        <f t="shared" si="34"/>
        <v>0</v>
      </c>
      <c r="H547" s="257">
        <f t="shared" si="35"/>
        <v>0</v>
      </c>
      <c r="I547" s="257">
        <f t="shared" si="36"/>
        <v>0</v>
      </c>
      <c r="J547" s="259"/>
      <c r="K547" s="259"/>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O547" s="85"/>
      <c r="CP547" s="85"/>
      <c r="CQ547" s="85"/>
      <c r="CR547" s="85"/>
      <c r="CS547" s="85"/>
      <c r="CT547" s="85"/>
      <c r="CU547" s="85"/>
      <c r="CV547" s="85"/>
      <c r="CW547" s="85"/>
      <c r="CX547" s="85"/>
      <c r="CY547" s="85"/>
      <c r="CZ547" s="85"/>
      <c r="DA547" s="85"/>
      <c r="DB547" s="85"/>
      <c r="DC547" s="85"/>
      <c r="DD547" s="85"/>
      <c r="DE547" s="85"/>
      <c r="DF547" s="85"/>
      <c r="DG547" s="85"/>
      <c r="DH547" s="85"/>
      <c r="DI547" s="85"/>
      <c r="DJ547" s="85"/>
      <c r="DK547" s="85"/>
      <c r="DL547" s="85"/>
      <c r="DM547" s="85"/>
      <c r="DN547" s="85"/>
      <c r="DO547" s="85"/>
      <c r="DP547" s="85"/>
      <c r="DQ547" s="85"/>
      <c r="DR547" s="85"/>
      <c r="DS547" s="85"/>
      <c r="DT547" s="85"/>
      <c r="DU547" s="85"/>
      <c r="DV547" s="85"/>
      <c r="DW547" s="85"/>
      <c r="DX547" s="85"/>
      <c r="DY547" s="85"/>
      <c r="DZ547" s="85"/>
      <c r="EA547" s="85"/>
      <c r="EB547" s="85"/>
      <c r="EC547" s="85"/>
      <c r="ED547" s="85"/>
      <c r="EE547" s="85"/>
      <c r="EF547" s="85"/>
      <c r="EG547" s="85"/>
      <c r="EH547" s="85"/>
      <c r="EI547" s="85"/>
      <c r="EJ547" s="85"/>
      <c r="EK547" s="85"/>
      <c r="EL547" s="85"/>
      <c r="EM547" s="85"/>
      <c r="EN547" s="85"/>
      <c r="EO547" s="85"/>
      <c r="EP547" s="85"/>
      <c r="EQ547" s="85"/>
      <c r="ER547" s="85"/>
      <c r="ES547" s="85"/>
      <c r="ET547" s="85"/>
      <c r="EU547" s="85"/>
      <c r="EV547" s="85"/>
      <c r="EW547" s="85"/>
      <c r="EX547" s="85"/>
      <c r="EY547" s="85"/>
      <c r="EZ547" s="85"/>
      <c r="FA547" s="85"/>
      <c r="FB547" s="85"/>
      <c r="FC547" s="85"/>
      <c r="FD547" s="85"/>
      <c r="FE547" s="85"/>
      <c r="FF547" s="85"/>
      <c r="FG547" s="260"/>
      <c r="FH547" s="260"/>
      <c r="FI547" s="260"/>
      <c r="FJ547" s="260"/>
      <c r="FK547" s="260"/>
      <c r="FL547" s="260"/>
      <c r="FM547" s="260"/>
      <c r="FN547" s="260"/>
      <c r="FO547" s="260"/>
      <c r="FP547" s="260"/>
      <c r="FQ547" s="260"/>
      <c r="FR547" s="260"/>
      <c r="FS547" s="260"/>
      <c r="FT547" s="260"/>
      <c r="FU547" s="260"/>
      <c r="FV547" s="260"/>
      <c r="FW547" s="260"/>
      <c r="FX547" s="260"/>
      <c r="FY547" s="260"/>
      <c r="FZ547" s="260"/>
      <c r="GA547" s="260"/>
      <c r="GB547" s="260"/>
      <c r="GC547" s="260"/>
    </row>
    <row r="548" spans="1:185" x14ac:dyDescent="0.3">
      <c r="A548" s="85"/>
      <c r="B548" s="86"/>
      <c r="C548" s="86"/>
      <c r="D548" s="87"/>
      <c r="E548" s="86"/>
      <c r="F548" s="86"/>
      <c r="G548" s="257">
        <f t="shared" si="34"/>
        <v>0</v>
      </c>
      <c r="H548" s="257">
        <f t="shared" si="35"/>
        <v>0</v>
      </c>
      <c r="I548" s="257">
        <f t="shared" si="36"/>
        <v>0</v>
      </c>
      <c r="J548" s="259"/>
      <c r="K548" s="259"/>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85"/>
      <c r="DI548" s="85"/>
      <c r="DJ548" s="85"/>
      <c r="DK548" s="85"/>
      <c r="DL548" s="85"/>
      <c r="DM548" s="85"/>
      <c r="DN548" s="85"/>
      <c r="DO548" s="85"/>
      <c r="DP548" s="85"/>
      <c r="DQ548" s="85"/>
      <c r="DR548" s="85"/>
      <c r="DS548" s="85"/>
      <c r="DT548" s="85"/>
      <c r="DU548" s="85"/>
      <c r="DV548" s="85"/>
      <c r="DW548" s="85"/>
      <c r="DX548" s="85"/>
      <c r="DY548" s="85"/>
      <c r="DZ548" s="85"/>
      <c r="EA548" s="85"/>
      <c r="EB548" s="85"/>
      <c r="EC548" s="85"/>
      <c r="ED548" s="85"/>
      <c r="EE548" s="85"/>
      <c r="EF548" s="85"/>
      <c r="EG548" s="85"/>
      <c r="EH548" s="85"/>
      <c r="EI548" s="85"/>
      <c r="EJ548" s="85"/>
      <c r="EK548" s="85"/>
      <c r="EL548" s="85"/>
      <c r="EM548" s="85"/>
      <c r="EN548" s="85"/>
      <c r="EO548" s="85"/>
      <c r="EP548" s="85"/>
      <c r="EQ548" s="85"/>
      <c r="ER548" s="85"/>
      <c r="ES548" s="85"/>
      <c r="ET548" s="85"/>
      <c r="EU548" s="85"/>
      <c r="EV548" s="85"/>
      <c r="EW548" s="85"/>
      <c r="EX548" s="85"/>
      <c r="EY548" s="85"/>
      <c r="EZ548" s="85"/>
      <c r="FA548" s="85"/>
      <c r="FB548" s="85"/>
      <c r="FC548" s="85"/>
      <c r="FD548" s="85"/>
      <c r="FE548" s="85"/>
      <c r="FF548" s="85"/>
      <c r="FG548" s="260"/>
      <c r="FH548" s="260"/>
      <c r="FI548" s="260"/>
      <c r="FJ548" s="260"/>
      <c r="FK548" s="260"/>
      <c r="FL548" s="260"/>
      <c r="FM548" s="260"/>
      <c r="FN548" s="260"/>
      <c r="FO548" s="260"/>
      <c r="FP548" s="260"/>
      <c r="FQ548" s="260"/>
      <c r="FR548" s="260"/>
      <c r="FS548" s="260"/>
      <c r="FT548" s="260"/>
      <c r="FU548" s="260"/>
      <c r="FV548" s="260"/>
      <c r="FW548" s="260"/>
      <c r="FX548" s="260"/>
      <c r="FY548" s="260"/>
      <c r="FZ548" s="260"/>
      <c r="GA548" s="260"/>
      <c r="GB548" s="260"/>
      <c r="GC548" s="260"/>
    </row>
    <row r="549" spans="1:185" x14ac:dyDescent="0.3">
      <c r="A549" s="85"/>
      <c r="B549" s="86"/>
      <c r="C549" s="86"/>
      <c r="D549" s="87"/>
      <c r="E549" s="86"/>
      <c r="F549" s="86"/>
      <c r="G549" s="257">
        <f t="shared" si="34"/>
        <v>0</v>
      </c>
      <c r="H549" s="257">
        <f t="shared" si="35"/>
        <v>0</v>
      </c>
      <c r="I549" s="257">
        <f t="shared" si="36"/>
        <v>0</v>
      </c>
      <c r="J549" s="259"/>
      <c r="K549" s="259"/>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O549" s="85"/>
      <c r="CP549" s="85"/>
      <c r="CQ549" s="85"/>
      <c r="CR549" s="85"/>
      <c r="CS549" s="85"/>
      <c r="CT549" s="85"/>
      <c r="CU549" s="85"/>
      <c r="CV549" s="85"/>
      <c r="CW549" s="85"/>
      <c r="CX549" s="85"/>
      <c r="CY549" s="85"/>
      <c r="CZ549" s="85"/>
      <c r="DA549" s="85"/>
      <c r="DB549" s="85"/>
      <c r="DC549" s="85"/>
      <c r="DD549" s="85"/>
      <c r="DE549" s="85"/>
      <c r="DF549" s="85"/>
      <c r="DG549" s="85"/>
      <c r="DH549" s="85"/>
      <c r="DI549" s="85"/>
      <c r="DJ549" s="85"/>
      <c r="DK549" s="85"/>
      <c r="DL549" s="85"/>
      <c r="DM549" s="85"/>
      <c r="DN549" s="85"/>
      <c r="DO549" s="85"/>
      <c r="DP549" s="85"/>
      <c r="DQ549" s="85"/>
      <c r="DR549" s="85"/>
      <c r="DS549" s="85"/>
      <c r="DT549" s="85"/>
      <c r="DU549" s="85"/>
      <c r="DV549" s="85"/>
      <c r="DW549" s="85"/>
      <c r="DX549" s="85"/>
      <c r="DY549" s="85"/>
      <c r="DZ549" s="85"/>
      <c r="EA549" s="85"/>
      <c r="EB549" s="85"/>
      <c r="EC549" s="85"/>
      <c r="ED549" s="85"/>
      <c r="EE549" s="85"/>
      <c r="EF549" s="85"/>
      <c r="EG549" s="85"/>
      <c r="EH549" s="85"/>
      <c r="EI549" s="85"/>
      <c r="EJ549" s="85"/>
      <c r="EK549" s="85"/>
      <c r="EL549" s="85"/>
      <c r="EM549" s="85"/>
      <c r="EN549" s="85"/>
      <c r="EO549" s="85"/>
      <c r="EP549" s="85"/>
      <c r="EQ549" s="85"/>
      <c r="ER549" s="85"/>
      <c r="ES549" s="85"/>
      <c r="ET549" s="85"/>
      <c r="EU549" s="85"/>
      <c r="EV549" s="85"/>
      <c r="EW549" s="85"/>
      <c r="EX549" s="85"/>
      <c r="EY549" s="85"/>
      <c r="EZ549" s="85"/>
      <c r="FA549" s="85"/>
      <c r="FB549" s="85"/>
      <c r="FC549" s="85"/>
      <c r="FD549" s="85"/>
      <c r="FE549" s="85"/>
      <c r="FF549" s="85"/>
      <c r="FG549" s="260"/>
      <c r="FH549" s="260"/>
      <c r="FI549" s="260"/>
      <c r="FJ549" s="260"/>
      <c r="FK549" s="260"/>
      <c r="FL549" s="260"/>
      <c r="FM549" s="260"/>
      <c r="FN549" s="260"/>
      <c r="FO549" s="260"/>
      <c r="FP549" s="260"/>
      <c r="FQ549" s="260"/>
      <c r="FR549" s="260"/>
      <c r="FS549" s="260"/>
      <c r="FT549" s="260"/>
      <c r="FU549" s="260"/>
      <c r="FV549" s="260"/>
      <c r="FW549" s="260"/>
      <c r="FX549" s="260"/>
      <c r="FY549" s="260"/>
      <c r="FZ549" s="260"/>
      <c r="GA549" s="260"/>
      <c r="GB549" s="260"/>
      <c r="GC549" s="260"/>
    </row>
    <row r="550" spans="1:185" x14ac:dyDescent="0.3">
      <c r="A550" s="85"/>
      <c r="B550" s="86"/>
      <c r="C550" s="86"/>
      <c r="D550" s="87"/>
      <c r="E550" s="86"/>
      <c r="F550" s="86"/>
      <c r="G550" s="257">
        <f t="shared" si="34"/>
        <v>0</v>
      </c>
      <c r="H550" s="257">
        <f t="shared" si="35"/>
        <v>0</v>
      </c>
      <c r="I550" s="257">
        <f t="shared" si="36"/>
        <v>0</v>
      </c>
      <c r="J550" s="259"/>
      <c r="K550" s="259"/>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O550" s="85"/>
      <c r="CP550" s="85"/>
      <c r="CQ550" s="85"/>
      <c r="CR550" s="85"/>
      <c r="CS550" s="85"/>
      <c r="CT550" s="85"/>
      <c r="CU550" s="85"/>
      <c r="CV550" s="85"/>
      <c r="CW550" s="85"/>
      <c r="CX550" s="85"/>
      <c r="CY550" s="85"/>
      <c r="CZ550" s="85"/>
      <c r="DA550" s="85"/>
      <c r="DB550" s="85"/>
      <c r="DC550" s="85"/>
      <c r="DD550" s="85"/>
      <c r="DE550" s="85"/>
      <c r="DF550" s="85"/>
      <c r="DG550" s="85"/>
      <c r="DH550" s="85"/>
      <c r="DI550" s="85"/>
      <c r="DJ550" s="85"/>
      <c r="DK550" s="85"/>
      <c r="DL550" s="85"/>
      <c r="DM550" s="85"/>
      <c r="DN550" s="85"/>
      <c r="DO550" s="85"/>
      <c r="DP550" s="85"/>
      <c r="DQ550" s="85"/>
      <c r="DR550" s="85"/>
      <c r="DS550" s="85"/>
      <c r="DT550" s="85"/>
      <c r="DU550" s="85"/>
      <c r="DV550" s="85"/>
      <c r="DW550" s="85"/>
      <c r="DX550" s="85"/>
      <c r="DY550" s="85"/>
      <c r="DZ550" s="85"/>
      <c r="EA550" s="85"/>
      <c r="EB550" s="85"/>
      <c r="EC550" s="85"/>
      <c r="ED550" s="85"/>
      <c r="EE550" s="85"/>
      <c r="EF550" s="85"/>
      <c r="EG550" s="85"/>
      <c r="EH550" s="85"/>
      <c r="EI550" s="85"/>
      <c r="EJ550" s="85"/>
      <c r="EK550" s="85"/>
      <c r="EL550" s="85"/>
      <c r="EM550" s="85"/>
      <c r="EN550" s="85"/>
      <c r="EO550" s="85"/>
      <c r="EP550" s="85"/>
      <c r="EQ550" s="85"/>
      <c r="ER550" s="85"/>
      <c r="ES550" s="85"/>
      <c r="ET550" s="85"/>
      <c r="EU550" s="85"/>
      <c r="EV550" s="85"/>
      <c r="EW550" s="85"/>
      <c r="EX550" s="85"/>
      <c r="EY550" s="85"/>
      <c r="EZ550" s="85"/>
      <c r="FA550" s="85"/>
      <c r="FB550" s="85"/>
      <c r="FC550" s="85"/>
      <c r="FD550" s="85"/>
      <c r="FE550" s="85"/>
      <c r="FF550" s="85"/>
      <c r="FG550" s="260"/>
      <c r="FH550" s="260"/>
      <c r="FI550" s="260"/>
      <c r="FJ550" s="260"/>
      <c r="FK550" s="260"/>
      <c r="FL550" s="260"/>
      <c r="FM550" s="260"/>
      <c r="FN550" s="260"/>
      <c r="FO550" s="260"/>
      <c r="FP550" s="260"/>
      <c r="FQ550" s="260"/>
      <c r="FR550" s="260"/>
      <c r="FS550" s="260"/>
      <c r="FT550" s="260"/>
      <c r="FU550" s="260"/>
      <c r="FV550" s="260"/>
      <c r="FW550" s="260"/>
      <c r="FX550" s="260"/>
      <c r="FY550" s="260"/>
      <c r="FZ550" s="260"/>
      <c r="GA550" s="260"/>
      <c r="GB550" s="260"/>
      <c r="GC550" s="260"/>
    </row>
    <row r="551" spans="1:185" x14ac:dyDescent="0.3">
      <c r="A551" s="85"/>
      <c r="B551" s="86"/>
      <c r="C551" s="86"/>
      <c r="D551" s="87"/>
      <c r="E551" s="86"/>
      <c r="F551" s="86"/>
      <c r="G551" s="257">
        <f t="shared" si="34"/>
        <v>0</v>
      </c>
      <c r="H551" s="257">
        <f t="shared" si="35"/>
        <v>0</v>
      </c>
      <c r="I551" s="257">
        <f t="shared" si="36"/>
        <v>0</v>
      </c>
      <c r="J551" s="259"/>
      <c r="K551" s="259"/>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O551" s="85"/>
      <c r="CP551" s="85"/>
      <c r="CQ551" s="85"/>
      <c r="CR551" s="85"/>
      <c r="CS551" s="85"/>
      <c r="CT551" s="85"/>
      <c r="CU551" s="85"/>
      <c r="CV551" s="85"/>
      <c r="CW551" s="85"/>
      <c r="CX551" s="85"/>
      <c r="CY551" s="85"/>
      <c r="CZ551" s="85"/>
      <c r="DA551" s="85"/>
      <c r="DB551" s="85"/>
      <c r="DC551" s="85"/>
      <c r="DD551" s="85"/>
      <c r="DE551" s="85"/>
      <c r="DF551" s="85"/>
      <c r="DG551" s="85"/>
      <c r="DH551" s="85"/>
      <c r="DI551" s="85"/>
      <c r="DJ551" s="85"/>
      <c r="DK551" s="85"/>
      <c r="DL551" s="85"/>
      <c r="DM551" s="85"/>
      <c r="DN551" s="85"/>
      <c r="DO551" s="85"/>
      <c r="DP551" s="85"/>
      <c r="DQ551" s="85"/>
      <c r="DR551" s="85"/>
      <c r="DS551" s="85"/>
      <c r="DT551" s="85"/>
      <c r="DU551" s="85"/>
      <c r="DV551" s="85"/>
      <c r="DW551" s="85"/>
      <c r="DX551" s="85"/>
      <c r="DY551" s="85"/>
      <c r="DZ551" s="85"/>
      <c r="EA551" s="85"/>
      <c r="EB551" s="85"/>
      <c r="EC551" s="85"/>
      <c r="ED551" s="85"/>
      <c r="EE551" s="85"/>
      <c r="EF551" s="85"/>
      <c r="EG551" s="85"/>
      <c r="EH551" s="85"/>
      <c r="EI551" s="85"/>
      <c r="EJ551" s="85"/>
      <c r="EK551" s="85"/>
      <c r="EL551" s="85"/>
      <c r="EM551" s="85"/>
      <c r="EN551" s="85"/>
      <c r="EO551" s="85"/>
      <c r="EP551" s="85"/>
      <c r="EQ551" s="85"/>
      <c r="ER551" s="85"/>
      <c r="ES551" s="85"/>
      <c r="ET551" s="85"/>
      <c r="EU551" s="85"/>
      <c r="EV551" s="85"/>
      <c r="EW551" s="85"/>
      <c r="EX551" s="85"/>
      <c r="EY551" s="85"/>
      <c r="EZ551" s="85"/>
      <c r="FA551" s="85"/>
      <c r="FB551" s="85"/>
      <c r="FC551" s="85"/>
      <c r="FD551" s="85"/>
      <c r="FE551" s="85"/>
      <c r="FF551" s="85"/>
      <c r="FG551" s="260"/>
      <c r="FH551" s="260"/>
      <c r="FI551" s="260"/>
      <c r="FJ551" s="260"/>
      <c r="FK551" s="260"/>
      <c r="FL551" s="260"/>
      <c r="FM551" s="260"/>
      <c r="FN551" s="260"/>
      <c r="FO551" s="260"/>
      <c r="FP551" s="260"/>
      <c r="FQ551" s="260"/>
      <c r="FR551" s="260"/>
      <c r="FS551" s="260"/>
      <c r="FT551" s="260"/>
      <c r="FU551" s="260"/>
      <c r="FV551" s="260"/>
      <c r="FW551" s="260"/>
      <c r="FX551" s="260"/>
      <c r="FY551" s="260"/>
      <c r="FZ551" s="260"/>
      <c r="GA551" s="260"/>
      <c r="GB551" s="260"/>
      <c r="GC551" s="260"/>
    </row>
    <row r="552" spans="1:185" x14ac:dyDescent="0.3">
      <c r="A552" s="85"/>
      <c r="B552" s="86"/>
      <c r="C552" s="86"/>
      <c r="D552" s="87"/>
      <c r="E552" s="86"/>
      <c r="F552" s="86"/>
      <c r="G552" s="257">
        <f t="shared" si="34"/>
        <v>0</v>
      </c>
      <c r="H552" s="257">
        <f t="shared" si="35"/>
        <v>0</v>
      </c>
      <c r="I552" s="257">
        <f t="shared" si="36"/>
        <v>0</v>
      </c>
      <c r="J552" s="259"/>
      <c r="K552" s="259"/>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O552" s="85"/>
      <c r="CP552" s="85"/>
      <c r="CQ552" s="85"/>
      <c r="CR552" s="85"/>
      <c r="CS552" s="85"/>
      <c r="CT552" s="85"/>
      <c r="CU552" s="85"/>
      <c r="CV552" s="85"/>
      <c r="CW552" s="85"/>
      <c r="CX552" s="85"/>
      <c r="CY552" s="85"/>
      <c r="CZ552" s="85"/>
      <c r="DA552" s="85"/>
      <c r="DB552" s="85"/>
      <c r="DC552" s="85"/>
      <c r="DD552" s="85"/>
      <c r="DE552" s="85"/>
      <c r="DF552" s="85"/>
      <c r="DG552" s="85"/>
      <c r="DH552" s="85"/>
      <c r="DI552" s="85"/>
      <c r="DJ552" s="85"/>
      <c r="DK552" s="85"/>
      <c r="DL552" s="85"/>
      <c r="DM552" s="85"/>
      <c r="DN552" s="85"/>
      <c r="DO552" s="85"/>
      <c r="DP552" s="85"/>
      <c r="DQ552" s="85"/>
      <c r="DR552" s="85"/>
      <c r="DS552" s="85"/>
      <c r="DT552" s="85"/>
      <c r="DU552" s="85"/>
      <c r="DV552" s="85"/>
      <c r="DW552" s="85"/>
      <c r="DX552" s="85"/>
      <c r="DY552" s="85"/>
      <c r="DZ552" s="85"/>
      <c r="EA552" s="85"/>
      <c r="EB552" s="85"/>
      <c r="EC552" s="85"/>
      <c r="ED552" s="85"/>
      <c r="EE552" s="85"/>
      <c r="EF552" s="85"/>
      <c r="EG552" s="85"/>
      <c r="EH552" s="85"/>
      <c r="EI552" s="85"/>
      <c r="EJ552" s="85"/>
      <c r="EK552" s="85"/>
      <c r="EL552" s="85"/>
      <c r="EM552" s="85"/>
      <c r="EN552" s="85"/>
      <c r="EO552" s="85"/>
      <c r="EP552" s="85"/>
      <c r="EQ552" s="85"/>
      <c r="ER552" s="85"/>
      <c r="ES552" s="85"/>
      <c r="ET552" s="85"/>
      <c r="EU552" s="85"/>
      <c r="EV552" s="85"/>
      <c r="EW552" s="85"/>
      <c r="EX552" s="85"/>
      <c r="EY552" s="85"/>
      <c r="EZ552" s="85"/>
      <c r="FA552" s="85"/>
      <c r="FB552" s="85"/>
      <c r="FC552" s="85"/>
      <c r="FD552" s="85"/>
      <c r="FE552" s="85"/>
      <c r="FF552" s="85"/>
      <c r="FG552" s="260"/>
      <c r="FH552" s="260"/>
      <c r="FI552" s="260"/>
      <c r="FJ552" s="260"/>
      <c r="FK552" s="260"/>
      <c r="FL552" s="260"/>
      <c r="FM552" s="260"/>
      <c r="FN552" s="260"/>
      <c r="FO552" s="260"/>
      <c r="FP552" s="260"/>
      <c r="FQ552" s="260"/>
      <c r="FR552" s="260"/>
      <c r="FS552" s="260"/>
      <c r="FT552" s="260"/>
      <c r="FU552" s="260"/>
      <c r="FV552" s="260"/>
      <c r="FW552" s="260"/>
      <c r="FX552" s="260"/>
      <c r="FY552" s="260"/>
      <c r="FZ552" s="260"/>
      <c r="GA552" s="260"/>
      <c r="GB552" s="260"/>
      <c r="GC552" s="260"/>
    </row>
    <row r="553" spans="1:185" x14ac:dyDescent="0.3">
      <c r="A553" s="85"/>
      <c r="B553" s="86"/>
      <c r="C553" s="86"/>
      <c r="D553" s="87"/>
      <c r="E553" s="86"/>
      <c r="F553" s="86"/>
      <c r="G553" s="257">
        <f t="shared" si="34"/>
        <v>0</v>
      </c>
      <c r="H553" s="257">
        <f t="shared" si="35"/>
        <v>0</v>
      </c>
      <c r="I553" s="257">
        <f t="shared" si="36"/>
        <v>0</v>
      </c>
      <c r="J553" s="259"/>
      <c r="K553" s="259"/>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5"/>
      <c r="DV553" s="85"/>
      <c r="DW553" s="85"/>
      <c r="DX553" s="85"/>
      <c r="DY553" s="85"/>
      <c r="DZ553" s="85"/>
      <c r="EA553" s="85"/>
      <c r="EB553" s="85"/>
      <c r="EC553" s="85"/>
      <c r="ED553" s="85"/>
      <c r="EE553" s="85"/>
      <c r="EF553" s="85"/>
      <c r="EG553" s="85"/>
      <c r="EH553" s="85"/>
      <c r="EI553" s="85"/>
      <c r="EJ553" s="85"/>
      <c r="EK553" s="85"/>
      <c r="EL553" s="85"/>
      <c r="EM553" s="85"/>
      <c r="EN553" s="85"/>
      <c r="EO553" s="85"/>
      <c r="EP553" s="85"/>
      <c r="EQ553" s="85"/>
      <c r="ER553" s="85"/>
      <c r="ES553" s="85"/>
      <c r="ET553" s="85"/>
      <c r="EU553" s="85"/>
      <c r="EV553" s="85"/>
      <c r="EW553" s="85"/>
      <c r="EX553" s="85"/>
      <c r="EY553" s="85"/>
      <c r="EZ553" s="85"/>
      <c r="FA553" s="85"/>
      <c r="FB553" s="85"/>
      <c r="FC553" s="85"/>
      <c r="FD553" s="85"/>
      <c r="FE553" s="85"/>
      <c r="FF553" s="85"/>
      <c r="FG553" s="260"/>
      <c r="FH553" s="260"/>
      <c r="FI553" s="260"/>
      <c r="FJ553" s="260"/>
      <c r="FK553" s="260"/>
      <c r="FL553" s="260"/>
      <c r="FM553" s="260"/>
      <c r="FN553" s="260"/>
      <c r="FO553" s="260"/>
      <c r="FP553" s="260"/>
      <c r="FQ553" s="260"/>
      <c r="FR553" s="260"/>
      <c r="FS553" s="260"/>
      <c r="FT553" s="260"/>
      <c r="FU553" s="260"/>
      <c r="FV553" s="260"/>
      <c r="FW553" s="260"/>
      <c r="FX553" s="260"/>
      <c r="FY553" s="260"/>
      <c r="FZ553" s="260"/>
      <c r="GA553" s="260"/>
      <c r="GB553" s="260"/>
      <c r="GC553" s="260"/>
    </row>
    <row r="554" spans="1:185" x14ac:dyDescent="0.3">
      <c r="A554" s="85"/>
      <c r="B554" s="86"/>
      <c r="C554" s="86"/>
      <c r="D554" s="87"/>
      <c r="E554" s="86"/>
      <c r="F554" s="86"/>
      <c r="G554" s="257">
        <f t="shared" si="34"/>
        <v>0</v>
      </c>
      <c r="H554" s="257">
        <f t="shared" si="35"/>
        <v>0</v>
      </c>
      <c r="I554" s="257">
        <f t="shared" si="36"/>
        <v>0</v>
      </c>
      <c r="J554" s="259"/>
      <c r="K554" s="259"/>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O554" s="85"/>
      <c r="CP554" s="85"/>
      <c r="CQ554" s="85"/>
      <c r="CR554" s="85"/>
      <c r="CS554" s="85"/>
      <c r="CT554" s="85"/>
      <c r="CU554" s="85"/>
      <c r="CV554" s="85"/>
      <c r="CW554" s="85"/>
      <c r="CX554" s="85"/>
      <c r="CY554" s="85"/>
      <c r="CZ554" s="85"/>
      <c r="DA554" s="85"/>
      <c r="DB554" s="85"/>
      <c r="DC554" s="85"/>
      <c r="DD554" s="85"/>
      <c r="DE554" s="85"/>
      <c r="DF554" s="85"/>
      <c r="DG554" s="85"/>
      <c r="DH554" s="85"/>
      <c r="DI554" s="85"/>
      <c r="DJ554" s="85"/>
      <c r="DK554" s="85"/>
      <c r="DL554" s="85"/>
      <c r="DM554" s="85"/>
      <c r="DN554" s="85"/>
      <c r="DO554" s="85"/>
      <c r="DP554" s="85"/>
      <c r="DQ554" s="85"/>
      <c r="DR554" s="85"/>
      <c r="DS554" s="85"/>
      <c r="DT554" s="85"/>
      <c r="DU554" s="85"/>
      <c r="DV554" s="85"/>
      <c r="DW554" s="85"/>
      <c r="DX554" s="85"/>
      <c r="DY554" s="85"/>
      <c r="DZ554" s="85"/>
      <c r="EA554" s="85"/>
      <c r="EB554" s="85"/>
      <c r="EC554" s="85"/>
      <c r="ED554" s="85"/>
      <c r="EE554" s="85"/>
      <c r="EF554" s="85"/>
      <c r="EG554" s="85"/>
      <c r="EH554" s="85"/>
      <c r="EI554" s="85"/>
      <c r="EJ554" s="85"/>
      <c r="EK554" s="85"/>
      <c r="EL554" s="85"/>
      <c r="EM554" s="85"/>
      <c r="EN554" s="85"/>
      <c r="EO554" s="85"/>
      <c r="EP554" s="85"/>
      <c r="EQ554" s="85"/>
      <c r="ER554" s="85"/>
      <c r="ES554" s="85"/>
      <c r="ET554" s="85"/>
      <c r="EU554" s="85"/>
      <c r="EV554" s="85"/>
      <c r="EW554" s="85"/>
      <c r="EX554" s="85"/>
      <c r="EY554" s="85"/>
      <c r="EZ554" s="85"/>
      <c r="FA554" s="85"/>
      <c r="FB554" s="85"/>
      <c r="FC554" s="85"/>
      <c r="FD554" s="85"/>
      <c r="FE554" s="85"/>
      <c r="FF554" s="85"/>
      <c r="FG554" s="260"/>
      <c r="FH554" s="260"/>
      <c r="FI554" s="260"/>
      <c r="FJ554" s="260"/>
      <c r="FK554" s="260"/>
      <c r="FL554" s="260"/>
      <c r="FM554" s="260"/>
      <c r="FN554" s="260"/>
      <c r="FO554" s="260"/>
      <c r="FP554" s="260"/>
      <c r="FQ554" s="260"/>
      <c r="FR554" s="260"/>
      <c r="FS554" s="260"/>
      <c r="FT554" s="260"/>
      <c r="FU554" s="260"/>
      <c r="FV554" s="260"/>
      <c r="FW554" s="260"/>
      <c r="FX554" s="260"/>
      <c r="FY554" s="260"/>
      <c r="FZ554" s="260"/>
      <c r="GA554" s="260"/>
      <c r="GB554" s="260"/>
      <c r="GC554" s="260"/>
    </row>
    <row r="555" spans="1:185" x14ac:dyDescent="0.3">
      <c r="A555" s="85"/>
      <c r="B555" s="86"/>
      <c r="C555" s="86"/>
      <c r="D555" s="87"/>
      <c r="E555" s="86"/>
      <c r="F555" s="86"/>
      <c r="G555" s="257">
        <f t="shared" si="34"/>
        <v>0</v>
      </c>
      <c r="H555" s="257">
        <f t="shared" si="35"/>
        <v>0</v>
      </c>
      <c r="I555" s="257">
        <f t="shared" si="36"/>
        <v>0</v>
      </c>
      <c r="J555" s="259"/>
      <c r="K555" s="259"/>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O555" s="85"/>
      <c r="CP555" s="85"/>
      <c r="CQ555" s="85"/>
      <c r="CR555" s="85"/>
      <c r="CS555" s="85"/>
      <c r="CT555" s="85"/>
      <c r="CU555" s="85"/>
      <c r="CV555" s="85"/>
      <c r="CW555" s="85"/>
      <c r="CX555" s="85"/>
      <c r="CY555" s="85"/>
      <c r="CZ555" s="85"/>
      <c r="DA555" s="85"/>
      <c r="DB555" s="85"/>
      <c r="DC555" s="85"/>
      <c r="DD555" s="85"/>
      <c r="DE555" s="85"/>
      <c r="DF555" s="85"/>
      <c r="DG555" s="85"/>
      <c r="DH555" s="85"/>
      <c r="DI555" s="85"/>
      <c r="DJ555" s="85"/>
      <c r="DK555" s="85"/>
      <c r="DL555" s="85"/>
      <c r="DM555" s="85"/>
      <c r="DN555" s="85"/>
      <c r="DO555" s="85"/>
      <c r="DP555" s="85"/>
      <c r="DQ555" s="85"/>
      <c r="DR555" s="85"/>
      <c r="DS555" s="85"/>
      <c r="DT555" s="85"/>
      <c r="DU555" s="85"/>
      <c r="DV555" s="85"/>
      <c r="DW555" s="85"/>
      <c r="DX555" s="85"/>
      <c r="DY555" s="85"/>
      <c r="DZ555" s="85"/>
      <c r="EA555" s="85"/>
      <c r="EB555" s="85"/>
      <c r="EC555" s="85"/>
      <c r="ED555" s="85"/>
      <c r="EE555" s="85"/>
      <c r="EF555" s="85"/>
      <c r="EG555" s="85"/>
      <c r="EH555" s="85"/>
      <c r="EI555" s="85"/>
      <c r="EJ555" s="85"/>
      <c r="EK555" s="85"/>
      <c r="EL555" s="85"/>
      <c r="EM555" s="85"/>
      <c r="EN555" s="85"/>
      <c r="EO555" s="85"/>
      <c r="EP555" s="85"/>
      <c r="EQ555" s="85"/>
      <c r="ER555" s="85"/>
      <c r="ES555" s="85"/>
      <c r="ET555" s="85"/>
      <c r="EU555" s="85"/>
      <c r="EV555" s="85"/>
      <c r="EW555" s="85"/>
      <c r="EX555" s="85"/>
      <c r="EY555" s="85"/>
      <c r="EZ555" s="85"/>
      <c r="FA555" s="85"/>
      <c r="FB555" s="85"/>
      <c r="FC555" s="85"/>
      <c r="FD555" s="85"/>
      <c r="FE555" s="85"/>
      <c r="FF555" s="85"/>
      <c r="FG555" s="260"/>
      <c r="FH555" s="260"/>
      <c r="FI555" s="260"/>
      <c r="FJ555" s="260"/>
      <c r="FK555" s="260"/>
      <c r="FL555" s="260"/>
      <c r="FM555" s="260"/>
      <c r="FN555" s="260"/>
      <c r="FO555" s="260"/>
      <c r="FP555" s="260"/>
      <c r="FQ555" s="260"/>
      <c r="FR555" s="260"/>
      <c r="FS555" s="260"/>
      <c r="FT555" s="260"/>
      <c r="FU555" s="260"/>
      <c r="FV555" s="260"/>
      <c r="FW555" s="260"/>
      <c r="FX555" s="260"/>
      <c r="FY555" s="260"/>
      <c r="FZ555" s="260"/>
      <c r="GA555" s="260"/>
      <c r="GB555" s="260"/>
      <c r="GC555" s="260"/>
    </row>
    <row r="556" spans="1:185" x14ac:dyDescent="0.3">
      <c r="A556" s="85"/>
      <c r="B556" s="86"/>
      <c r="C556" s="86"/>
      <c r="D556" s="87"/>
      <c r="E556" s="86"/>
      <c r="F556" s="86"/>
      <c r="G556" s="257">
        <f t="shared" si="34"/>
        <v>0</v>
      </c>
      <c r="H556" s="257">
        <f t="shared" si="35"/>
        <v>0</v>
      </c>
      <c r="I556" s="257">
        <f t="shared" si="36"/>
        <v>0</v>
      </c>
      <c r="J556" s="259"/>
      <c r="K556" s="259"/>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O556" s="85"/>
      <c r="CP556" s="85"/>
      <c r="CQ556" s="85"/>
      <c r="CR556" s="85"/>
      <c r="CS556" s="85"/>
      <c r="CT556" s="85"/>
      <c r="CU556" s="85"/>
      <c r="CV556" s="85"/>
      <c r="CW556" s="85"/>
      <c r="CX556" s="85"/>
      <c r="CY556" s="85"/>
      <c r="CZ556" s="85"/>
      <c r="DA556" s="85"/>
      <c r="DB556" s="85"/>
      <c r="DC556" s="85"/>
      <c r="DD556" s="85"/>
      <c r="DE556" s="85"/>
      <c r="DF556" s="85"/>
      <c r="DG556" s="85"/>
      <c r="DH556" s="85"/>
      <c r="DI556" s="85"/>
      <c r="DJ556" s="85"/>
      <c r="DK556" s="85"/>
      <c r="DL556" s="85"/>
      <c r="DM556" s="85"/>
      <c r="DN556" s="85"/>
      <c r="DO556" s="85"/>
      <c r="DP556" s="85"/>
      <c r="DQ556" s="85"/>
      <c r="DR556" s="85"/>
      <c r="DS556" s="85"/>
      <c r="DT556" s="85"/>
      <c r="DU556" s="85"/>
      <c r="DV556" s="85"/>
      <c r="DW556" s="85"/>
      <c r="DX556" s="85"/>
      <c r="DY556" s="85"/>
      <c r="DZ556" s="85"/>
      <c r="EA556" s="85"/>
      <c r="EB556" s="85"/>
      <c r="EC556" s="85"/>
      <c r="ED556" s="85"/>
      <c r="EE556" s="85"/>
      <c r="EF556" s="85"/>
      <c r="EG556" s="85"/>
      <c r="EH556" s="85"/>
      <c r="EI556" s="85"/>
      <c r="EJ556" s="85"/>
      <c r="EK556" s="85"/>
      <c r="EL556" s="85"/>
      <c r="EM556" s="85"/>
      <c r="EN556" s="85"/>
      <c r="EO556" s="85"/>
      <c r="EP556" s="85"/>
      <c r="EQ556" s="85"/>
      <c r="ER556" s="85"/>
      <c r="ES556" s="85"/>
      <c r="ET556" s="85"/>
      <c r="EU556" s="85"/>
      <c r="EV556" s="85"/>
      <c r="EW556" s="85"/>
      <c r="EX556" s="85"/>
      <c r="EY556" s="85"/>
      <c r="EZ556" s="85"/>
      <c r="FA556" s="85"/>
      <c r="FB556" s="85"/>
      <c r="FC556" s="85"/>
      <c r="FD556" s="85"/>
      <c r="FE556" s="85"/>
      <c r="FF556" s="85"/>
      <c r="FG556" s="260"/>
      <c r="FH556" s="260"/>
      <c r="FI556" s="260"/>
      <c r="FJ556" s="260"/>
      <c r="FK556" s="260"/>
      <c r="FL556" s="260"/>
      <c r="FM556" s="260"/>
      <c r="FN556" s="260"/>
      <c r="FO556" s="260"/>
      <c r="FP556" s="260"/>
      <c r="FQ556" s="260"/>
      <c r="FR556" s="260"/>
      <c r="FS556" s="260"/>
      <c r="FT556" s="260"/>
      <c r="FU556" s="260"/>
      <c r="FV556" s="260"/>
      <c r="FW556" s="260"/>
      <c r="FX556" s="260"/>
      <c r="FY556" s="260"/>
      <c r="FZ556" s="260"/>
      <c r="GA556" s="260"/>
      <c r="GB556" s="260"/>
      <c r="GC556" s="260"/>
    </row>
    <row r="557" spans="1:185" x14ac:dyDescent="0.3">
      <c r="A557" s="85"/>
      <c r="B557" s="86"/>
      <c r="C557" s="86"/>
      <c r="D557" s="87"/>
      <c r="E557" s="86"/>
      <c r="F557" s="86"/>
      <c r="G557" s="257">
        <f t="shared" si="34"/>
        <v>0</v>
      </c>
      <c r="H557" s="257">
        <f t="shared" si="35"/>
        <v>0</v>
      </c>
      <c r="I557" s="257">
        <f t="shared" si="36"/>
        <v>0</v>
      </c>
      <c r="J557" s="259"/>
      <c r="K557" s="259"/>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O557" s="85"/>
      <c r="CP557" s="85"/>
      <c r="CQ557" s="85"/>
      <c r="CR557" s="85"/>
      <c r="CS557" s="85"/>
      <c r="CT557" s="85"/>
      <c r="CU557" s="85"/>
      <c r="CV557" s="85"/>
      <c r="CW557" s="85"/>
      <c r="CX557" s="85"/>
      <c r="CY557" s="85"/>
      <c r="CZ557" s="85"/>
      <c r="DA557" s="85"/>
      <c r="DB557" s="85"/>
      <c r="DC557" s="85"/>
      <c r="DD557" s="85"/>
      <c r="DE557" s="85"/>
      <c r="DF557" s="85"/>
      <c r="DG557" s="85"/>
      <c r="DH557" s="85"/>
      <c r="DI557" s="85"/>
      <c r="DJ557" s="85"/>
      <c r="DK557" s="85"/>
      <c r="DL557" s="85"/>
      <c r="DM557" s="85"/>
      <c r="DN557" s="85"/>
      <c r="DO557" s="85"/>
      <c r="DP557" s="85"/>
      <c r="DQ557" s="85"/>
      <c r="DR557" s="85"/>
      <c r="DS557" s="85"/>
      <c r="DT557" s="85"/>
      <c r="DU557" s="85"/>
      <c r="DV557" s="85"/>
      <c r="DW557" s="85"/>
      <c r="DX557" s="85"/>
      <c r="DY557" s="85"/>
      <c r="DZ557" s="85"/>
      <c r="EA557" s="85"/>
      <c r="EB557" s="85"/>
      <c r="EC557" s="85"/>
      <c r="ED557" s="85"/>
      <c r="EE557" s="85"/>
      <c r="EF557" s="85"/>
      <c r="EG557" s="85"/>
      <c r="EH557" s="85"/>
      <c r="EI557" s="85"/>
      <c r="EJ557" s="85"/>
      <c r="EK557" s="85"/>
      <c r="EL557" s="85"/>
      <c r="EM557" s="85"/>
      <c r="EN557" s="85"/>
      <c r="EO557" s="85"/>
      <c r="EP557" s="85"/>
      <c r="EQ557" s="85"/>
      <c r="ER557" s="85"/>
      <c r="ES557" s="85"/>
      <c r="ET557" s="85"/>
      <c r="EU557" s="85"/>
      <c r="EV557" s="85"/>
      <c r="EW557" s="85"/>
      <c r="EX557" s="85"/>
      <c r="EY557" s="85"/>
      <c r="EZ557" s="85"/>
      <c r="FA557" s="85"/>
      <c r="FB557" s="85"/>
      <c r="FC557" s="85"/>
      <c r="FD557" s="85"/>
      <c r="FE557" s="85"/>
      <c r="FF557" s="85"/>
      <c r="FG557" s="260"/>
      <c r="FH557" s="260"/>
      <c r="FI557" s="260"/>
      <c r="FJ557" s="260"/>
      <c r="FK557" s="260"/>
      <c r="FL557" s="260"/>
      <c r="FM557" s="260"/>
      <c r="FN557" s="260"/>
      <c r="FO557" s="260"/>
      <c r="FP557" s="260"/>
      <c r="FQ557" s="260"/>
      <c r="FR557" s="260"/>
      <c r="FS557" s="260"/>
      <c r="FT557" s="260"/>
      <c r="FU557" s="260"/>
      <c r="FV557" s="260"/>
      <c r="FW557" s="260"/>
      <c r="FX557" s="260"/>
      <c r="FY557" s="260"/>
      <c r="FZ557" s="260"/>
      <c r="GA557" s="260"/>
      <c r="GB557" s="260"/>
      <c r="GC557" s="260"/>
    </row>
    <row r="558" spans="1:185" x14ac:dyDescent="0.3">
      <c r="A558" s="85"/>
      <c r="B558" s="86"/>
      <c r="C558" s="86"/>
      <c r="D558" s="87"/>
      <c r="E558" s="86"/>
      <c r="F558" s="86"/>
      <c r="G558" s="257">
        <f t="shared" si="34"/>
        <v>0</v>
      </c>
      <c r="H558" s="257">
        <f t="shared" si="35"/>
        <v>0</v>
      </c>
      <c r="I558" s="257">
        <f t="shared" si="36"/>
        <v>0</v>
      </c>
      <c r="J558" s="259"/>
      <c r="K558" s="259"/>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O558" s="85"/>
      <c r="CP558" s="85"/>
      <c r="CQ558" s="85"/>
      <c r="CR558" s="85"/>
      <c r="CS558" s="85"/>
      <c r="CT558" s="85"/>
      <c r="CU558" s="85"/>
      <c r="CV558" s="85"/>
      <c r="CW558" s="85"/>
      <c r="CX558" s="85"/>
      <c r="CY558" s="85"/>
      <c r="CZ558" s="85"/>
      <c r="DA558" s="85"/>
      <c r="DB558" s="85"/>
      <c r="DC558" s="85"/>
      <c r="DD558" s="85"/>
      <c r="DE558" s="85"/>
      <c r="DF558" s="85"/>
      <c r="DG558" s="85"/>
      <c r="DH558" s="85"/>
      <c r="DI558" s="85"/>
      <c r="DJ558" s="85"/>
      <c r="DK558" s="85"/>
      <c r="DL558" s="85"/>
      <c r="DM558" s="85"/>
      <c r="DN558" s="85"/>
      <c r="DO558" s="85"/>
      <c r="DP558" s="85"/>
      <c r="DQ558" s="85"/>
      <c r="DR558" s="85"/>
      <c r="DS558" s="85"/>
      <c r="DT558" s="85"/>
      <c r="DU558" s="85"/>
      <c r="DV558" s="85"/>
      <c r="DW558" s="85"/>
      <c r="DX558" s="85"/>
      <c r="DY558" s="85"/>
      <c r="DZ558" s="85"/>
      <c r="EA558" s="85"/>
      <c r="EB558" s="85"/>
      <c r="EC558" s="85"/>
      <c r="ED558" s="85"/>
      <c r="EE558" s="85"/>
      <c r="EF558" s="85"/>
      <c r="EG558" s="85"/>
      <c r="EH558" s="85"/>
      <c r="EI558" s="85"/>
      <c r="EJ558" s="85"/>
      <c r="EK558" s="85"/>
      <c r="EL558" s="85"/>
      <c r="EM558" s="85"/>
      <c r="EN558" s="85"/>
      <c r="EO558" s="85"/>
      <c r="EP558" s="85"/>
      <c r="EQ558" s="85"/>
      <c r="ER558" s="85"/>
      <c r="ES558" s="85"/>
      <c r="ET558" s="85"/>
      <c r="EU558" s="85"/>
      <c r="EV558" s="85"/>
      <c r="EW558" s="85"/>
      <c r="EX558" s="85"/>
      <c r="EY558" s="85"/>
      <c r="EZ558" s="85"/>
      <c r="FA558" s="85"/>
      <c r="FB558" s="85"/>
      <c r="FC558" s="85"/>
      <c r="FD558" s="85"/>
      <c r="FE558" s="85"/>
      <c r="FF558" s="85"/>
      <c r="FG558" s="260"/>
      <c r="FH558" s="260"/>
      <c r="FI558" s="260"/>
      <c r="FJ558" s="260"/>
      <c r="FK558" s="260"/>
      <c r="FL558" s="260"/>
      <c r="FM558" s="260"/>
      <c r="FN558" s="260"/>
      <c r="FO558" s="260"/>
      <c r="FP558" s="260"/>
      <c r="FQ558" s="260"/>
      <c r="FR558" s="260"/>
      <c r="FS558" s="260"/>
      <c r="FT558" s="260"/>
      <c r="FU558" s="260"/>
      <c r="FV558" s="260"/>
      <c r="FW558" s="260"/>
      <c r="FX558" s="260"/>
      <c r="FY558" s="260"/>
      <c r="FZ558" s="260"/>
      <c r="GA558" s="260"/>
      <c r="GB558" s="260"/>
      <c r="GC558" s="260"/>
    </row>
    <row r="559" spans="1:185" x14ac:dyDescent="0.3">
      <c r="A559" s="85"/>
      <c r="B559" s="86"/>
      <c r="C559" s="86"/>
      <c r="D559" s="87"/>
      <c r="E559" s="86"/>
      <c r="F559" s="86"/>
      <c r="G559" s="257">
        <f t="shared" si="34"/>
        <v>0</v>
      </c>
      <c r="H559" s="257">
        <f t="shared" si="35"/>
        <v>0</v>
      </c>
      <c r="I559" s="257">
        <f t="shared" si="36"/>
        <v>0</v>
      </c>
      <c r="J559" s="259"/>
      <c r="K559" s="259"/>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O559" s="85"/>
      <c r="CP559" s="85"/>
      <c r="CQ559" s="85"/>
      <c r="CR559" s="85"/>
      <c r="CS559" s="85"/>
      <c r="CT559" s="85"/>
      <c r="CU559" s="85"/>
      <c r="CV559" s="85"/>
      <c r="CW559" s="85"/>
      <c r="CX559" s="85"/>
      <c r="CY559" s="85"/>
      <c r="CZ559" s="85"/>
      <c r="DA559" s="85"/>
      <c r="DB559" s="85"/>
      <c r="DC559" s="85"/>
      <c r="DD559" s="85"/>
      <c r="DE559" s="85"/>
      <c r="DF559" s="85"/>
      <c r="DG559" s="85"/>
      <c r="DH559" s="85"/>
      <c r="DI559" s="85"/>
      <c r="DJ559" s="85"/>
      <c r="DK559" s="85"/>
      <c r="DL559" s="85"/>
      <c r="DM559" s="85"/>
      <c r="DN559" s="85"/>
      <c r="DO559" s="85"/>
      <c r="DP559" s="85"/>
      <c r="DQ559" s="85"/>
      <c r="DR559" s="85"/>
      <c r="DS559" s="85"/>
      <c r="DT559" s="85"/>
      <c r="DU559" s="85"/>
      <c r="DV559" s="85"/>
      <c r="DW559" s="85"/>
      <c r="DX559" s="85"/>
      <c r="DY559" s="85"/>
      <c r="DZ559" s="85"/>
      <c r="EA559" s="85"/>
      <c r="EB559" s="85"/>
      <c r="EC559" s="85"/>
      <c r="ED559" s="85"/>
      <c r="EE559" s="85"/>
      <c r="EF559" s="85"/>
      <c r="EG559" s="85"/>
      <c r="EH559" s="85"/>
      <c r="EI559" s="85"/>
      <c r="EJ559" s="85"/>
      <c r="EK559" s="85"/>
      <c r="EL559" s="85"/>
      <c r="EM559" s="85"/>
      <c r="EN559" s="85"/>
      <c r="EO559" s="85"/>
      <c r="EP559" s="85"/>
      <c r="EQ559" s="85"/>
      <c r="ER559" s="85"/>
      <c r="ES559" s="85"/>
      <c r="ET559" s="85"/>
      <c r="EU559" s="85"/>
      <c r="EV559" s="85"/>
      <c r="EW559" s="85"/>
      <c r="EX559" s="85"/>
      <c r="EY559" s="85"/>
      <c r="EZ559" s="85"/>
      <c r="FA559" s="85"/>
      <c r="FB559" s="85"/>
      <c r="FC559" s="85"/>
      <c r="FD559" s="85"/>
      <c r="FE559" s="85"/>
      <c r="FF559" s="85"/>
      <c r="FG559" s="260"/>
      <c r="FH559" s="260"/>
      <c r="FI559" s="260"/>
      <c r="FJ559" s="260"/>
      <c r="FK559" s="260"/>
      <c r="FL559" s="260"/>
      <c r="FM559" s="260"/>
      <c r="FN559" s="260"/>
      <c r="FO559" s="260"/>
      <c r="FP559" s="260"/>
      <c r="FQ559" s="260"/>
      <c r="FR559" s="260"/>
      <c r="FS559" s="260"/>
      <c r="FT559" s="260"/>
      <c r="FU559" s="260"/>
      <c r="FV559" s="260"/>
      <c r="FW559" s="260"/>
      <c r="FX559" s="260"/>
      <c r="FY559" s="260"/>
      <c r="FZ559" s="260"/>
      <c r="GA559" s="260"/>
      <c r="GB559" s="260"/>
      <c r="GC559" s="260"/>
    </row>
    <row r="560" spans="1:185" x14ac:dyDescent="0.3">
      <c r="A560" s="85"/>
      <c r="B560" s="86"/>
      <c r="C560" s="86"/>
      <c r="D560" s="87"/>
      <c r="E560" s="86"/>
      <c r="F560" s="86"/>
      <c r="G560" s="257">
        <f t="shared" si="34"/>
        <v>0</v>
      </c>
      <c r="H560" s="257">
        <f t="shared" si="35"/>
        <v>0</v>
      </c>
      <c r="I560" s="257">
        <f t="shared" si="36"/>
        <v>0</v>
      </c>
      <c r="J560" s="259"/>
      <c r="K560" s="259"/>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O560" s="85"/>
      <c r="CP560" s="85"/>
      <c r="CQ560" s="85"/>
      <c r="CR560" s="85"/>
      <c r="CS560" s="85"/>
      <c r="CT560" s="85"/>
      <c r="CU560" s="85"/>
      <c r="CV560" s="85"/>
      <c r="CW560" s="85"/>
      <c r="CX560" s="85"/>
      <c r="CY560" s="85"/>
      <c r="CZ560" s="85"/>
      <c r="DA560" s="85"/>
      <c r="DB560" s="85"/>
      <c r="DC560" s="85"/>
      <c r="DD560" s="85"/>
      <c r="DE560" s="85"/>
      <c r="DF560" s="85"/>
      <c r="DG560" s="85"/>
      <c r="DH560" s="85"/>
      <c r="DI560" s="85"/>
      <c r="DJ560" s="85"/>
      <c r="DK560" s="85"/>
      <c r="DL560" s="85"/>
      <c r="DM560" s="85"/>
      <c r="DN560" s="85"/>
      <c r="DO560" s="85"/>
      <c r="DP560" s="85"/>
      <c r="DQ560" s="85"/>
      <c r="DR560" s="85"/>
      <c r="DS560" s="85"/>
      <c r="DT560" s="85"/>
      <c r="DU560" s="85"/>
      <c r="DV560" s="85"/>
      <c r="DW560" s="85"/>
      <c r="DX560" s="85"/>
      <c r="DY560" s="85"/>
      <c r="DZ560" s="85"/>
      <c r="EA560" s="85"/>
      <c r="EB560" s="85"/>
      <c r="EC560" s="85"/>
      <c r="ED560" s="85"/>
      <c r="EE560" s="85"/>
      <c r="EF560" s="85"/>
      <c r="EG560" s="85"/>
      <c r="EH560" s="85"/>
      <c r="EI560" s="85"/>
      <c r="EJ560" s="85"/>
      <c r="EK560" s="85"/>
      <c r="EL560" s="85"/>
      <c r="EM560" s="85"/>
      <c r="EN560" s="85"/>
      <c r="EO560" s="85"/>
      <c r="EP560" s="85"/>
      <c r="EQ560" s="85"/>
      <c r="ER560" s="85"/>
      <c r="ES560" s="85"/>
      <c r="ET560" s="85"/>
      <c r="EU560" s="85"/>
      <c r="EV560" s="85"/>
      <c r="EW560" s="85"/>
      <c r="EX560" s="85"/>
      <c r="EY560" s="85"/>
      <c r="EZ560" s="85"/>
      <c r="FA560" s="85"/>
      <c r="FB560" s="85"/>
      <c r="FC560" s="85"/>
      <c r="FD560" s="85"/>
      <c r="FE560" s="85"/>
      <c r="FF560" s="85"/>
      <c r="FG560" s="260"/>
      <c r="FH560" s="260"/>
      <c r="FI560" s="260"/>
      <c r="FJ560" s="260"/>
      <c r="FK560" s="260"/>
      <c r="FL560" s="260"/>
      <c r="FM560" s="260"/>
      <c r="FN560" s="260"/>
      <c r="FO560" s="260"/>
      <c r="FP560" s="260"/>
      <c r="FQ560" s="260"/>
      <c r="FR560" s="260"/>
      <c r="FS560" s="260"/>
      <c r="FT560" s="260"/>
      <c r="FU560" s="260"/>
      <c r="FV560" s="260"/>
      <c r="FW560" s="260"/>
      <c r="FX560" s="260"/>
      <c r="FY560" s="260"/>
      <c r="FZ560" s="260"/>
      <c r="GA560" s="260"/>
      <c r="GB560" s="260"/>
      <c r="GC560" s="260"/>
    </row>
    <row r="561" spans="1:185" x14ac:dyDescent="0.3">
      <c r="A561" s="85"/>
      <c r="B561" s="86"/>
      <c r="C561" s="86"/>
      <c r="D561" s="87"/>
      <c r="E561" s="86"/>
      <c r="F561" s="86"/>
      <c r="G561" s="257">
        <f t="shared" si="34"/>
        <v>0</v>
      </c>
      <c r="H561" s="257">
        <f t="shared" si="35"/>
        <v>0</v>
      </c>
      <c r="I561" s="257">
        <f t="shared" si="36"/>
        <v>0</v>
      </c>
      <c r="J561" s="259"/>
      <c r="K561" s="259"/>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O561" s="85"/>
      <c r="CP561" s="85"/>
      <c r="CQ561" s="85"/>
      <c r="CR561" s="85"/>
      <c r="CS561" s="85"/>
      <c r="CT561" s="85"/>
      <c r="CU561" s="85"/>
      <c r="CV561" s="85"/>
      <c r="CW561" s="85"/>
      <c r="CX561" s="85"/>
      <c r="CY561" s="85"/>
      <c r="CZ561" s="85"/>
      <c r="DA561" s="85"/>
      <c r="DB561" s="85"/>
      <c r="DC561" s="85"/>
      <c r="DD561" s="85"/>
      <c r="DE561" s="85"/>
      <c r="DF561" s="85"/>
      <c r="DG561" s="85"/>
      <c r="DH561" s="85"/>
      <c r="DI561" s="85"/>
      <c r="DJ561" s="85"/>
      <c r="DK561" s="85"/>
      <c r="DL561" s="85"/>
      <c r="DM561" s="85"/>
      <c r="DN561" s="85"/>
      <c r="DO561" s="85"/>
      <c r="DP561" s="85"/>
      <c r="DQ561" s="85"/>
      <c r="DR561" s="85"/>
      <c r="DS561" s="85"/>
      <c r="DT561" s="85"/>
      <c r="DU561" s="85"/>
      <c r="DV561" s="85"/>
      <c r="DW561" s="85"/>
      <c r="DX561" s="85"/>
      <c r="DY561" s="85"/>
      <c r="DZ561" s="85"/>
      <c r="EA561" s="85"/>
      <c r="EB561" s="85"/>
      <c r="EC561" s="85"/>
      <c r="ED561" s="85"/>
      <c r="EE561" s="85"/>
      <c r="EF561" s="85"/>
      <c r="EG561" s="85"/>
      <c r="EH561" s="85"/>
      <c r="EI561" s="85"/>
      <c r="EJ561" s="85"/>
      <c r="EK561" s="85"/>
      <c r="EL561" s="85"/>
      <c r="EM561" s="85"/>
      <c r="EN561" s="85"/>
      <c r="EO561" s="85"/>
      <c r="EP561" s="85"/>
      <c r="EQ561" s="85"/>
      <c r="ER561" s="85"/>
      <c r="ES561" s="85"/>
      <c r="ET561" s="85"/>
      <c r="EU561" s="85"/>
      <c r="EV561" s="85"/>
      <c r="EW561" s="85"/>
      <c r="EX561" s="85"/>
      <c r="EY561" s="85"/>
      <c r="EZ561" s="85"/>
      <c r="FA561" s="85"/>
      <c r="FB561" s="85"/>
      <c r="FC561" s="85"/>
      <c r="FD561" s="85"/>
      <c r="FE561" s="85"/>
      <c r="FF561" s="85"/>
      <c r="FG561" s="260"/>
      <c r="FH561" s="260"/>
      <c r="FI561" s="260"/>
      <c r="FJ561" s="260"/>
      <c r="FK561" s="260"/>
      <c r="FL561" s="260"/>
      <c r="FM561" s="260"/>
      <c r="FN561" s="260"/>
      <c r="FO561" s="260"/>
      <c r="FP561" s="260"/>
      <c r="FQ561" s="260"/>
      <c r="FR561" s="260"/>
      <c r="FS561" s="260"/>
      <c r="FT561" s="260"/>
      <c r="FU561" s="260"/>
      <c r="FV561" s="260"/>
      <c r="FW561" s="260"/>
      <c r="FX561" s="260"/>
      <c r="FY561" s="260"/>
      <c r="FZ561" s="260"/>
      <c r="GA561" s="260"/>
      <c r="GB561" s="260"/>
      <c r="GC561" s="260"/>
    </row>
    <row r="562" spans="1:185" x14ac:dyDescent="0.3">
      <c r="A562" s="85"/>
      <c r="B562" s="86"/>
      <c r="C562" s="86"/>
      <c r="D562" s="87"/>
      <c r="E562" s="86"/>
      <c r="F562" s="86"/>
      <c r="G562" s="257">
        <f t="shared" si="34"/>
        <v>0</v>
      </c>
      <c r="H562" s="257">
        <f t="shared" si="35"/>
        <v>0</v>
      </c>
      <c r="I562" s="257">
        <f t="shared" si="36"/>
        <v>0</v>
      </c>
      <c r="J562" s="259"/>
      <c r="K562" s="259"/>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O562" s="85"/>
      <c r="CP562" s="85"/>
      <c r="CQ562" s="85"/>
      <c r="CR562" s="85"/>
      <c r="CS562" s="85"/>
      <c r="CT562" s="85"/>
      <c r="CU562" s="85"/>
      <c r="CV562" s="85"/>
      <c r="CW562" s="85"/>
      <c r="CX562" s="85"/>
      <c r="CY562" s="85"/>
      <c r="CZ562" s="85"/>
      <c r="DA562" s="85"/>
      <c r="DB562" s="85"/>
      <c r="DC562" s="85"/>
      <c r="DD562" s="85"/>
      <c r="DE562" s="85"/>
      <c r="DF562" s="85"/>
      <c r="DG562" s="85"/>
      <c r="DH562" s="85"/>
      <c r="DI562" s="85"/>
      <c r="DJ562" s="85"/>
      <c r="DK562" s="85"/>
      <c r="DL562" s="85"/>
      <c r="DM562" s="85"/>
      <c r="DN562" s="85"/>
      <c r="DO562" s="85"/>
      <c r="DP562" s="85"/>
      <c r="DQ562" s="85"/>
      <c r="DR562" s="85"/>
      <c r="DS562" s="85"/>
      <c r="DT562" s="85"/>
      <c r="DU562" s="85"/>
      <c r="DV562" s="85"/>
      <c r="DW562" s="85"/>
      <c r="DX562" s="85"/>
      <c r="DY562" s="85"/>
      <c r="DZ562" s="85"/>
      <c r="EA562" s="85"/>
      <c r="EB562" s="85"/>
      <c r="EC562" s="85"/>
      <c r="ED562" s="85"/>
      <c r="EE562" s="85"/>
      <c r="EF562" s="85"/>
      <c r="EG562" s="85"/>
      <c r="EH562" s="85"/>
      <c r="EI562" s="85"/>
      <c r="EJ562" s="85"/>
      <c r="EK562" s="85"/>
      <c r="EL562" s="85"/>
      <c r="EM562" s="85"/>
      <c r="EN562" s="85"/>
      <c r="EO562" s="85"/>
      <c r="EP562" s="85"/>
      <c r="EQ562" s="85"/>
      <c r="ER562" s="85"/>
      <c r="ES562" s="85"/>
      <c r="ET562" s="85"/>
      <c r="EU562" s="85"/>
      <c r="EV562" s="85"/>
      <c r="EW562" s="85"/>
      <c r="EX562" s="85"/>
      <c r="EY562" s="85"/>
      <c r="EZ562" s="85"/>
      <c r="FA562" s="85"/>
      <c r="FB562" s="85"/>
      <c r="FC562" s="85"/>
      <c r="FD562" s="85"/>
      <c r="FE562" s="85"/>
      <c r="FF562" s="85"/>
      <c r="FG562" s="260"/>
      <c r="FH562" s="260"/>
      <c r="FI562" s="260"/>
      <c r="FJ562" s="260"/>
      <c r="FK562" s="260"/>
      <c r="FL562" s="260"/>
      <c r="FM562" s="260"/>
      <c r="FN562" s="260"/>
      <c r="FO562" s="260"/>
      <c r="FP562" s="260"/>
      <c r="FQ562" s="260"/>
      <c r="FR562" s="260"/>
      <c r="FS562" s="260"/>
      <c r="FT562" s="260"/>
      <c r="FU562" s="260"/>
      <c r="FV562" s="260"/>
      <c r="FW562" s="260"/>
      <c r="FX562" s="260"/>
      <c r="FY562" s="260"/>
      <c r="FZ562" s="260"/>
      <c r="GA562" s="260"/>
      <c r="GB562" s="260"/>
      <c r="GC562" s="260"/>
    </row>
    <row r="563" spans="1:185" x14ac:dyDescent="0.3">
      <c r="A563" s="85"/>
      <c r="B563" s="86"/>
      <c r="C563" s="86"/>
      <c r="D563" s="87"/>
      <c r="E563" s="86"/>
      <c r="F563" s="86"/>
      <c r="G563" s="257">
        <f t="shared" si="34"/>
        <v>0</v>
      </c>
      <c r="H563" s="257">
        <f t="shared" si="35"/>
        <v>0</v>
      </c>
      <c r="I563" s="257">
        <f t="shared" si="36"/>
        <v>0</v>
      </c>
      <c r="J563" s="259"/>
      <c r="K563" s="259"/>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O563" s="85"/>
      <c r="CP563" s="85"/>
      <c r="CQ563" s="85"/>
      <c r="CR563" s="85"/>
      <c r="CS563" s="85"/>
      <c r="CT563" s="85"/>
      <c r="CU563" s="85"/>
      <c r="CV563" s="85"/>
      <c r="CW563" s="85"/>
      <c r="CX563" s="85"/>
      <c r="CY563" s="85"/>
      <c r="CZ563" s="85"/>
      <c r="DA563" s="85"/>
      <c r="DB563" s="85"/>
      <c r="DC563" s="85"/>
      <c r="DD563" s="85"/>
      <c r="DE563" s="85"/>
      <c r="DF563" s="85"/>
      <c r="DG563" s="85"/>
      <c r="DH563" s="85"/>
      <c r="DI563" s="85"/>
      <c r="DJ563" s="85"/>
      <c r="DK563" s="85"/>
      <c r="DL563" s="85"/>
      <c r="DM563" s="85"/>
      <c r="DN563" s="85"/>
      <c r="DO563" s="85"/>
      <c r="DP563" s="85"/>
      <c r="DQ563" s="85"/>
      <c r="DR563" s="85"/>
      <c r="DS563" s="85"/>
      <c r="DT563" s="85"/>
      <c r="DU563" s="85"/>
      <c r="DV563" s="85"/>
      <c r="DW563" s="85"/>
      <c r="DX563" s="85"/>
      <c r="DY563" s="85"/>
      <c r="DZ563" s="85"/>
      <c r="EA563" s="85"/>
      <c r="EB563" s="85"/>
      <c r="EC563" s="85"/>
      <c r="ED563" s="85"/>
      <c r="EE563" s="85"/>
      <c r="EF563" s="85"/>
      <c r="EG563" s="85"/>
      <c r="EH563" s="85"/>
      <c r="EI563" s="85"/>
      <c r="EJ563" s="85"/>
      <c r="EK563" s="85"/>
      <c r="EL563" s="85"/>
      <c r="EM563" s="85"/>
      <c r="EN563" s="85"/>
      <c r="EO563" s="85"/>
      <c r="EP563" s="85"/>
      <c r="EQ563" s="85"/>
      <c r="ER563" s="85"/>
      <c r="ES563" s="85"/>
      <c r="ET563" s="85"/>
      <c r="EU563" s="85"/>
      <c r="EV563" s="85"/>
      <c r="EW563" s="85"/>
      <c r="EX563" s="85"/>
      <c r="EY563" s="85"/>
      <c r="EZ563" s="85"/>
      <c r="FA563" s="85"/>
      <c r="FB563" s="85"/>
      <c r="FC563" s="85"/>
      <c r="FD563" s="85"/>
      <c r="FE563" s="85"/>
      <c r="FF563" s="85"/>
      <c r="FG563" s="260"/>
      <c r="FH563" s="260"/>
      <c r="FI563" s="260"/>
      <c r="FJ563" s="260"/>
      <c r="FK563" s="260"/>
      <c r="FL563" s="260"/>
      <c r="FM563" s="260"/>
      <c r="FN563" s="260"/>
      <c r="FO563" s="260"/>
      <c r="FP563" s="260"/>
      <c r="FQ563" s="260"/>
      <c r="FR563" s="260"/>
      <c r="FS563" s="260"/>
      <c r="FT563" s="260"/>
      <c r="FU563" s="260"/>
      <c r="FV563" s="260"/>
      <c r="FW563" s="260"/>
      <c r="FX563" s="260"/>
      <c r="FY563" s="260"/>
      <c r="FZ563" s="260"/>
      <c r="GA563" s="260"/>
      <c r="GB563" s="260"/>
      <c r="GC563" s="260"/>
    </row>
    <row r="564" spans="1:185" x14ac:dyDescent="0.3">
      <c r="A564" s="85"/>
      <c r="B564" s="86"/>
      <c r="C564" s="86"/>
      <c r="D564" s="87"/>
      <c r="E564" s="86"/>
      <c r="F564" s="86"/>
      <c r="G564" s="257">
        <f t="shared" si="34"/>
        <v>0</v>
      </c>
      <c r="H564" s="257">
        <f t="shared" si="35"/>
        <v>0</v>
      </c>
      <c r="I564" s="257">
        <f t="shared" si="36"/>
        <v>0</v>
      </c>
      <c r="J564" s="259"/>
      <c r="K564" s="259"/>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O564" s="85"/>
      <c r="CP564" s="85"/>
      <c r="CQ564" s="85"/>
      <c r="CR564" s="85"/>
      <c r="CS564" s="85"/>
      <c r="CT564" s="85"/>
      <c r="CU564" s="85"/>
      <c r="CV564" s="85"/>
      <c r="CW564" s="85"/>
      <c r="CX564" s="85"/>
      <c r="CY564" s="85"/>
      <c r="CZ564" s="85"/>
      <c r="DA564" s="85"/>
      <c r="DB564" s="85"/>
      <c r="DC564" s="85"/>
      <c r="DD564" s="85"/>
      <c r="DE564" s="85"/>
      <c r="DF564" s="85"/>
      <c r="DG564" s="85"/>
      <c r="DH564" s="85"/>
      <c r="DI564" s="85"/>
      <c r="DJ564" s="85"/>
      <c r="DK564" s="85"/>
      <c r="DL564" s="85"/>
      <c r="DM564" s="85"/>
      <c r="DN564" s="85"/>
      <c r="DO564" s="85"/>
      <c r="DP564" s="85"/>
      <c r="DQ564" s="85"/>
      <c r="DR564" s="85"/>
      <c r="DS564" s="85"/>
      <c r="DT564" s="85"/>
      <c r="DU564" s="85"/>
      <c r="DV564" s="85"/>
      <c r="DW564" s="85"/>
      <c r="DX564" s="85"/>
      <c r="DY564" s="85"/>
      <c r="DZ564" s="85"/>
      <c r="EA564" s="85"/>
      <c r="EB564" s="85"/>
      <c r="EC564" s="85"/>
      <c r="ED564" s="85"/>
      <c r="EE564" s="85"/>
      <c r="EF564" s="85"/>
      <c r="EG564" s="85"/>
      <c r="EH564" s="85"/>
      <c r="EI564" s="85"/>
      <c r="EJ564" s="85"/>
      <c r="EK564" s="85"/>
      <c r="EL564" s="85"/>
      <c r="EM564" s="85"/>
      <c r="EN564" s="85"/>
      <c r="EO564" s="85"/>
      <c r="EP564" s="85"/>
      <c r="EQ564" s="85"/>
      <c r="ER564" s="85"/>
      <c r="ES564" s="85"/>
      <c r="ET564" s="85"/>
      <c r="EU564" s="85"/>
      <c r="EV564" s="85"/>
      <c r="EW564" s="85"/>
      <c r="EX564" s="85"/>
      <c r="EY564" s="85"/>
      <c r="EZ564" s="85"/>
      <c r="FA564" s="85"/>
      <c r="FB564" s="85"/>
      <c r="FC564" s="85"/>
      <c r="FD564" s="85"/>
      <c r="FE564" s="85"/>
      <c r="FF564" s="85"/>
      <c r="FG564" s="260"/>
      <c r="FH564" s="260"/>
      <c r="FI564" s="260"/>
      <c r="FJ564" s="260"/>
      <c r="FK564" s="260"/>
      <c r="FL564" s="260"/>
      <c r="FM564" s="260"/>
      <c r="FN564" s="260"/>
      <c r="FO564" s="260"/>
      <c r="FP564" s="260"/>
      <c r="FQ564" s="260"/>
      <c r="FR564" s="260"/>
      <c r="FS564" s="260"/>
      <c r="FT564" s="260"/>
      <c r="FU564" s="260"/>
      <c r="FV564" s="260"/>
      <c r="FW564" s="260"/>
      <c r="FX564" s="260"/>
      <c r="FY564" s="260"/>
      <c r="FZ564" s="260"/>
      <c r="GA564" s="260"/>
      <c r="GB564" s="260"/>
      <c r="GC564" s="260"/>
    </row>
    <row r="565" spans="1:185" x14ac:dyDescent="0.3">
      <c r="A565" s="85"/>
      <c r="B565" s="86"/>
      <c r="C565" s="86"/>
      <c r="D565" s="87"/>
      <c r="E565" s="86"/>
      <c r="F565" s="86"/>
      <c r="G565" s="257">
        <f t="shared" si="34"/>
        <v>0</v>
      </c>
      <c r="H565" s="257">
        <f t="shared" si="35"/>
        <v>0</v>
      </c>
      <c r="I565" s="257">
        <f t="shared" si="36"/>
        <v>0</v>
      </c>
      <c r="J565" s="259"/>
      <c r="K565" s="259"/>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O565" s="85"/>
      <c r="CP565" s="85"/>
      <c r="CQ565" s="85"/>
      <c r="CR565" s="85"/>
      <c r="CS565" s="85"/>
      <c r="CT565" s="85"/>
      <c r="CU565" s="85"/>
      <c r="CV565" s="85"/>
      <c r="CW565" s="85"/>
      <c r="CX565" s="85"/>
      <c r="CY565" s="85"/>
      <c r="CZ565" s="85"/>
      <c r="DA565" s="85"/>
      <c r="DB565" s="85"/>
      <c r="DC565" s="85"/>
      <c r="DD565" s="85"/>
      <c r="DE565" s="85"/>
      <c r="DF565" s="85"/>
      <c r="DG565" s="85"/>
      <c r="DH565" s="85"/>
      <c r="DI565" s="85"/>
      <c r="DJ565" s="85"/>
      <c r="DK565" s="85"/>
      <c r="DL565" s="85"/>
      <c r="DM565" s="85"/>
      <c r="DN565" s="85"/>
      <c r="DO565" s="85"/>
      <c r="DP565" s="85"/>
      <c r="DQ565" s="85"/>
      <c r="DR565" s="85"/>
      <c r="DS565" s="85"/>
      <c r="DT565" s="85"/>
      <c r="DU565" s="85"/>
      <c r="DV565" s="85"/>
      <c r="DW565" s="85"/>
      <c r="DX565" s="85"/>
      <c r="DY565" s="85"/>
      <c r="DZ565" s="85"/>
      <c r="EA565" s="85"/>
      <c r="EB565" s="85"/>
      <c r="EC565" s="85"/>
      <c r="ED565" s="85"/>
      <c r="EE565" s="85"/>
      <c r="EF565" s="85"/>
      <c r="EG565" s="85"/>
      <c r="EH565" s="85"/>
      <c r="EI565" s="85"/>
      <c r="EJ565" s="85"/>
      <c r="EK565" s="85"/>
      <c r="EL565" s="85"/>
      <c r="EM565" s="85"/>
      <c r="EN565" s="85"/>
      <c r="EO565" s="85"/>
      <c r="EP565" s="85"/>
      <c r="EQ565" s="85"/>
      <c r="ER565" s="85"/>
      <c r="ES565" s="85"/>
      <c r="ET565" s="85"/>
      <c r="EU565" s="85"/>
      <c r="EV565" s="85"/>
      <c r="EW565" s="85"/>
      <c r="EX565" s="85"/>
      <c r="EY565" s="85"/>
      <c r="EZ565" s="85"/>
      <c r="FA565" s="85"/>
      <c r="FB565" s="85"/>
      <c r="FC565" s="85"/>
      <c r="FD565" s="85"/>
      <c r="FE565" s="85"/>
      <c r="FF565" s="85"/>
      <c r="FG565" s="260"/>
      <c r="FH565" s="260"/>
      <c r="FI565" s="260"/>
      <c r="FJ565" s="260"/>
      <c r="FK565" s="260"/>
      <c r="FL565" s="260"/>
      <c r="FM565" s="260"/>
      <c r="FN565" s="260"/>
      <c r="FO565" s="260"/>
      <c r="FP565" s="260"/>
      <c r="FQ565" s="260"/>
      <c r="FR565" s="260"/>
      <c r="FS565" s="260"/>
      <c r="FT565" s="260"/>
      <c r="FU565" s="260"/>
      <c r="FV565" s="260"/>
      <c r="FW565" s="260"/>
      <c r="FX565" s="260"/>
      <c r="FY565" s="260"/>
      <c r="FZ565" s="260"/>
      <c r="GA565" s="260"/>
      <c r="GB565" s="260"/>
      <c r="GC565" s="260"/>
    </row>
    <row r="566" spans="1:185" x14ac:dyDescent="0.3">
      <c r="A566" s="85"/>
      <c r="B566" s="86"/>
      <c r="C566" s="86"/>
      <c r="D566" s="87"/>
      <c r="E566" s="86"/>
      <c r="F566" s="86"/>
      <c r="G566" s="257">
        <f t="shared" si="34"/>
        <v>0</v>
      </c>
      <c r="H566" s="257">
        <f t="shared" si="35"/>
        <v>0</v>
      </c>
      <c r="I566" s="257">
        <f t="shared" si="36"/>
        <v>0</v>
      </c>
      <c r="J566" s="259"/>
      <c r="K566" s="259"/>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O566" s="85"/>
      <c r="CP566" s="85"/>
      <c r="CQ566" s="85"/>
      <c r="CR566" s="85"/>
      <c r="CS566" s="85"/>
      <c r="CT566" s="85"/>
      <c r="CU566" s="85"/>
      <c r="CV566" s="85"/>
      <c r="CW566" s="85"/>
      <c r="CX566" s="85"/>
      <c r="CY566" s="85"/>
      <c r="CZ566" s="85"/>
      <c r="DA566" s="85"/>
      <c r="DB566" s="85"/>
      <c r="DC566" s="85"/>
      <c r="DD566" s="85"/>
      <c r="DE566" s="85"/>
      <c r="DF566" s="85"/>
      <c r="DG566" s="85"/>
      <c r="DH566" s="85"/>
      <c r="DI566" s="85"/>
      <c r="DJ566" s="85"/>
      <c r="DK566" s="85"/>
      <c r="DL566" s="85"/>
      <c r="DM566" s="85"/>
      <c r="DN566" s="85"/>
      <c r="DO566" s="85"/>
      <c r="DP566" s="85"/>
      <c r="DQ566" s="85"/>
      <c r="DR566" s="85"/>
      <c r="DS566" s="85"/>
      <c r="DT566" s="85"/>
      <c r="DU566" s="85"/>
      <c r="DV566" s="85"/>
      <c r="DW566" s="85"/>
      <c r="DX566" s="85"/>
      <c r="DY566" s="85"/>
      <c r="DZ566" s="85"/>
      <c r="EA566" s="85"/>
      <c r="EB566" s="85"/>
      <c r="EC566" s="85"/>
      <c r="ED566" s="85"/>
      <c r="EE566" s="85"/>
      <c r="EF566" s="85"/>
      <c r="EG566" s="85"/>
      <c r="EH566" s="85"/>
      <c r="EI566" s="85"/>
      <c r="EJ566" s="85"/>
      <c r="EK566" s="85"/>
      <c r="EL566" s="85"/>
      <c r="EM566" s="85"/>
      <c r="EN566" s="85"/>
      <c r="EO566" s="85"/>
      <c r="EP566" s="85"/>
      <c r="EQ566" s="85"/>
      <c r="ER566" s="85"/>
      <c r="ES566" s="85"/>
      <c r="ET566" s="85"/>
      <c r="EU566" s="85"/>
      <c r="EV566" s="85"/>
      <c r="EW566" s="85"/>
      <c r="EX566" s="85"/>
      <c r="EY566" s="85"/>
      <c r="EZ566" s="85"/>
      <c r="FA566" s="85"/>
      <c r="FB566" s="85"/>
      <c r="FC566" s="85"/>
      <c r="FD566" s="85"/>
      <c r="FE566" s="85"/>
      <c r="FF566" s="85"/>
      <c r="FG566" s="260"/>
      <c r="FH566" s="260"/>
      <c r="FI566" s="260"/>
      <c r="FJ566" s="260"/>
      <c r="FK566" s="260"/>
      <c r="FL566" s="260"/>
      <c r="FM566" s="260"/>
      <c r="FN566" s="260"/>
      <c r="FO566" s="260"/>
      <c r="FP566" s="260"/>
      <c r="FQ566" s="260"/>
      <c r="FR566" s="260"/>
      <c r="FS566" s="260"/>
      <c r="FT566" s="260"/>
      <c r="FU566" s="260"/>
      <c r="FV566" s="260"/>
      <c r="FW566" s="260"/>
      <c r="FX566" s="260"/>
      <c r="FY566" s="260"/>
      <c r="FZ566" s="260"/>
      <c r="GA566" s="260"/>
      <c r="GB566" s="260"/>
      <c r="GC566" s="260"/>
    </row>
    <row r="567" spans="1:185" x14ac:dyDescent="0.3">
      <c r="A567" s="85"/>
      <c r="B567" s="86"/>
      <c r="C567" s="86"/>
      <c r="D567" s="87"/>
      <c r="E567" s="86"/>
      <c r="F567" s="86"/>
      <c r="G567" s="257">
        <f t="shared" si="34"/>
        <v>0</v>
      </c>
      <c r="H567" s="257">
        <f t="shared" si="35"/>
        <v>0</v>
      </c>
      <c r="I567" s="257">
        <f t="shared" si="36"/>
        <v>0</v>
      </c>
      <c r="J567" s="259"/>
      <c r="K567" s="259"/>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O567" s="85"/>
      <c r="CP567" s="85"/>
      <c r="CQ567" s="85"/>
      <c r="CR567" s="85"/>
      <c r="CS567" s="85"/>
      <c r="CT567" s="85"/>
      <c r="CU567" s="85"/>
      <c r="CV567" s="85"/>
      <c r="CW567" s="85"/>
      <c r="CX567" s="85"/>
      <c r="CY567" s="85"/>
      <c r="CZ567" s="85"/>
      <c r="DA567" s="85"/>
      <c r="DB567" s="85"/>
      <c r="DC567" s="85"/>
      <c r="DD567" s="85"/>
      <c r="DE567" s="85"/>
      <c r="DF567" s="85"/>
      <c r="DG567" s="85"/>
      <c r="DH567" s="85"/>
      <c r="DI567" s="85"/>
      <c r="DJ567" s="85"/>
      <c r="DK567" s="85"/>
      <c r="DL567" s="85"/>
      <c r="DM567" s="85"/>
      <c r="DN567" s="85"/>
      <c r="DO567" s="85"/>
      <c r="DP567" s="85"/>
      <c r="DQ567" s="85"/>
      <c r="DR567" s="85"/>
      <c r="DS567" s="85"/>
      <c r="DT567" s="85"/>
      <c r="DU567" s="85"/>
      <c r="DV567" s="85"/>
      <c r="DW567" s="85"/>
      <c r="DX567" s="85"/>
      <c r="DY567" s="85"/>
      <c r="DZ567" s="85"/>
      <c r="EA567" s="85"/>
      <c r="EB567" s="85"/>
      <c r="EC567" s="85"/>
      <c r="ED567" s="85"/>
      <c r="EE567" s="85"/>
      <c r="EF567" s="85"/>
      <c r="EG567" s="85"/>
      <c r="EH567" s="85"/>
      <c r="EI567" s="85"/>
      <c r="EJ567" s="85"/>
      <c r="EK567" s="85"/>
      <c r="EL567" s="85"/>
      <c r="EM567" s="85"/>
      <c r="EN567" s="85"/>
      <c r="EO567" s="85"/>
      <c r="EP567" s="85"/>
      <c r="EQ567" s="85"/>
      <c r="ER567" s="85"/>
      <c r="ES567" s="85"/>
      <c r="ET567" s="85"/>
      <c r="EU567" s="85"/>
      <c r="EV567" s="85"/>
      <c r="EW567" s="85"/>
      <c r="EX567" s="85"/>
      <c r="EY567" s="85"/>
      <c r="EZ567" s="85"/>
      <c r="FA567" s="85"/>
      <c r="FB567" s="85"/>
      <c r="FC567" s="85"/>
      <c r="FD567" s="85"/>
      <c r="FE567" s="85"/>
      <c r="FF567" s="85"/>
      <c r="FG567" s="260"/>
      <c r="FH567" s="260"/>
      <c r="FI567" s="260"/>
      <c r="FJ567" s="260"/>
      <c r="FK567" s="260"/>
      <c r="FL567" s="260"/>
      <c r="FM567" s="260"/>
      <c r="FN567" s="260"/>
      <c r="FO567" s="260"/>
      <c r="FP567" s="260"/>
      <c r="FQ567" s="260"/>
      <c r="FR567" s="260"/>
      <c r="FS567" s="260"/>
      <c r="FT567" s="260"/>
      <c r="FU567" s="260"/>
      <c r="FV567" s="260"/>
      <c r="FW567" s="260"/>
      <c r="FX567" s="260"/>
      <c r="FY567" s="260"/>
      <c r="FZ567" s="260"/>
      <c r="GA567" s="260"/>
      <c r="GB567" s="260"/>
      <c r="GC567" s="260"/>
    </row>
    <row r="568" spans="1:185" x14ac:dyDescent="0.3">
      <c r="A568" s="85"/>
      <c r="B568" s="86"/>
      <c r="C568" s="86"/>
      <c r="D568" s="87"/>
      <c r="E568" s="86"/>
      <c r="F568" s="86"/>
      <c r="G568" s="257">
        <f t="shared" si="34"/>
        <v>0</v>
      </c>
      <c r="H568" s="257">
        <f t="shared" si="35"/>
        <v>0</v>
      </c>
      <c r="I568" s="257">
        <f t="shared" si="36"/>
        <v>0</v>
      </c>
      <c r="J568" s="259"/>
      <c r="K568" s="259"/>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O568" s="85"/>
      <c r="CP568" s="85"/>
      <c r="CQ568" s="85"/>
      <c r="CR568" s="85"/>
      <c r="CS568" s="85"/>
      <c r="CT568" s="85"/>
      <c r="CU568" s="85"/>
      <c r="CV568" s="85"/>
      <c r="CW568" s="85"/>
      <c r="CX568" s="85"/>
      <c r="CY568" s="85"/>
      <c r="CZ568" s="85"/>
      <c r="DA568" s="85"/>
      <c r="DB568" s="85"/>
      <c r="DC568" s="85"/>
      <c r="DD568" s="85"/>
      <c r="DE568" s="85"/>
      <c r="DF568" s="85"/>
      <c r="DG568" s="85"/>
      <c r="DH568" s="85"/>
      <c r="DI568" s="85"/>
      <c r="DJ568" s="85"/>
      <c r="DK568" s="85"/>
      <c r="DL568" s="85"/>
      <c r="DM568" s="85"/>
      <c r="DN568" s="85"/>
      <c r="DO568" s="85"/>
      <c r="DP568" s="85"/>
      <c r="DQ568" s="85"/>
      <c r="DR568" s="85"/>
      <c r="DS568" s="85"/>
      <c r="DT568" s="85"/>
      <c r="DU568" s="85"/>
      <c r="DV568" s="85"/>
      <c r="DW568" s="85"/>
      <c r="DX568" s="85"/>
      <c r="DY568" s="85"/>
      <c r="DZ568" s="85"/>
      <c r="EA568" s="85"/>
      <c r="EB568" s="85"/>
      <c r="EC568" s="85"/>
      <c r="ED568" s="85"/>
      <c r="EE568" s="85"/>
      <c r="EF568" s="85"/>
      <c r="EG568" s="85"/>
      <c r="EH568" s="85"/>
      <c r="EI568" s="85"/>
      <c r="EJ568" s="85"/>
      <c r="EK568" s="85"/>
      <c r="EL568" s="85"/>
      <c r="EM568" s="85"/>
      <c r="EN568" s="85"/>
      <c r="EO568" s="85"/>
      <c r="EP568" s="85"/>
      <c r="EQ568" s="85"/>
      <c r="ER568" s="85"/>
      <c r="ES568" s="85"/>
      <c r="ET568" s="85"/>
      <c r="EU568" s="85"/>
      <c r="EV568" s="85"/>
      <c r="EW568" s="85"/>
      <c r="EX568" s="85"/>
      <c r="EY568" s="85"/>
      <c r="EZ568" s="85"/>
      <c r="FA568" s="85"/>
      <c r="FB568" s="85"/>
      <c r="FC568" s="85"/>
      <c r="FD568" s="85"/>
      <c r="FE568" s="85"/>
      <c r="FF568" s="85"/>
      <c r="FG568" s="260"/>
      <c r="FH568" s="260"/>
      <c r="FI568" s="260"/>
      <c r="FJ568" s="260"/>
      <c r="FK568" s="260"/>
      <c r="FL568" s="260"/>
      <c r="FM568" s="260"/>
      <c r="FN568" s="260"/>
      <c r="FO568" s="260"/>
      <c r="FP568" s="260"/>
      <c r="FQ568" s="260"/>
      <c r="FR568" s="260"/>
      <c r="FS568" s="260"/>
      <c r="FT568" s="260"/>
      <c r="FU568" s="260"/>
      <c r="FV568" s="260"/>
      <c r="FW568" s="260"/>
      <c r="FX568" s="260"/>
      <c r="FY568" s="260"/>
      <c r="FZ568" s="260"/>
      <c r="GA568" s="260"/>
      <c r="GB568" s="260"/>
      <c r="GC568" s="260"/>
    </row>
    <row r="569" spans="1:185" x14ac:dyDescent="0.3">
      <c r="A569" s="85"/>
      <c r="B569" s="86"/>
      <c r="C569" s="86"/>
      <c r="D569" s="87"/>
      <c r="E569" s="86"/>
      <c r="F569" s="86"/>
      <c r="G569" s="257">
        <f t="shared" si="34"/>
        <v>0</v>
      </c>
      <c r="H569" s="257">
        <f t="shared" si="35"/>
        <v>0</v>
      </c>
      <c r="I569" s="257">
        <f t="shared" si="36"/>
        <v>0</v>
      </c>
      <c r="J569" s="259"/>
      <c r="K569" s="259"/>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O569" s="85"/>
      <c r="CP569" s="85"/>
      <c r="CQ569" s="85"/>
      <c r="CR569" s="85"/>
      <c r="CS569" s="85"/>
      <c r="CT569" s="85"/>
      <c r="CU569" s="85"/>
      <c r="CV569" s="85"/>
      <c r="CW569" s="85"/>
      <c r="CX569" s="85"/>
      <c r="CY569" s="85"/>
      <c r="CZ569" s="85"/>
      <c r="DA569" s="85"/>
      <c r="DB569" s="85"/>
      <c r="DC569" s="85"/>
      <c r="DD569" s="85"/>
      <c r="DE569" s="85"/>
      <c r="DF569" s="85"/>
      <c r="DG569" s="85"/>
      <c r="DH569" s="85"/>
      <c r="DI569" s="85"/>
      <c r="DJ569" s="85"/>
      <c r="DK569" s="85"/>
      <c r="DL569" s="85"/>
      <c r="DM569" s="85"/>
      <c r="DN569" s="85"/>
      <c r="DO569" s="85"/>
      <c r="DP569" s="85"/>
      <c r="DQ569" s="85"/>
      <c r="DR569" s="85"/>
      <c r="DS569" s="85"/>
      <c r="DT569" s="85"/>
      <c r="DU569" s="85"/>
      <c r="DV569" s="85"/>
      <c r="DW569" s="85"/>
      <c r="DX569" s="85"/>
      <c r="DY569" s="85"/>
      <c r="DZ569" s="85"/>
      <c r="EA569" s="85"/>
      <c r="EB569" s="85"/>
      <c r="EC569" s="85"/>
      <c r="ED569" s="85"/>
      <c r="EE569" s="85"/>
      <c r="EF569" s="85"/>
      <c r="EG569" s="85"/>
      <c r="EH569" s="85"/>
      <c r="EI569" s="85"/>
      <c r="EJ569" s="85"/>
      <c r="EK569" s="85"/>
      <c r="EL569" s="85"/>
      <c r="EM569" s="85"/>
      <c r="EN569" s="85"/>
      <c r="EO569" s="85"/>
      <c r="EP569" s="85"/>
      <c r="EQ569" s="85"/>
      <c r="ER569" s="85"/>
      <c r="ES569" s="85"/>
      <c r="ET569" s="85"/>
      <c r="EU569" s="85"/>
      <c r="EV569" s="85"/>
      <c r="EW569" s="85"/>
      <c r="EX569" s="85"/>
      <c r="EY569" s="85"/>
      <c r="EZ569" s="85"/>
      <c r="FA569" s="85"/>
      <c r="FB569" s="85"/>
      <c r="FC569" s="85"/>
      <c r="FD569" s="85"/>
      <c r="FE569" s="85"/>
      <c r="FF569" s="85"/>
      <c r="FG569" s="260"/>
      <c r="FH569" s="260"/>
      <c r="FI569" s="260"/>
      <c r="FJ569" s="260"/>
      <c r="FK569" s="260"/>
      <c r="FL569" s="260"/>
      <c r="FM569" s="260"/>
      <c r="FN569" s="260"/>
      <c r="FO569" s="260"/>
      <c r="FP569" s="260"/>
      <c r="FQ569" s="260"/>
      <c r="FR569" s="260"/>
      <c r="FS569" s="260"/>
      <c r="FT569" s="260"/>
      <c r="FU569" s="260"/>
      <c r="FV569" s="260"/>
      <c r="FW569" s="260"/>
      <c r="FX569" s="260"/>
      <c r="FY569" s="260"/>
      <c r="FZ569" s="260"/>
      <c r="GA569" s="260"/>
      <c r="GB569" s="260"/>
      <c r="GC569" s="260"/>
    </row>
    <row r="570" spans="1:185" x14ac:dyDescent="0.3">
      <c r="A570" s="85"/>
      <c r="B570" s="86"/>
      <c r="C570" s="86"/>
      <c r="D570" s="87"/>
      <c r="E570" s="86"/>
      <c r="F570" s="86"/>
      <c r="G570" s="257">
        <f t="shared" si="34"/>
        <v>0</v>
      </c>
      <c r="H570" s="257">
        <f t="shared" si="35"/>
        <v>0</v>
      </c>
      <c r="I570" s="257">
        <f t="shared" si="36"/>
        <v>0</v>
      </c>
      <c r="J570" s="259"/>
      <c r="K570" s="259"/>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O570" s="85"/>
      <c r="CP570" s="85"/>
      <c r="CQ570" s="85"/>
      <c r="CR570" s="85"/>
      <c r="CS570" s="85"/>
      <c r="CT570" s="85"/>
      <c r="CU570" s="85"/>
      <c r="CV570" s="85"/>
      <c r="CW570" s="85"/>
      <c r="CX570" s="85"/>
      <c r="CY570" s="85"/>
      <c r="CZ570" s="85"/>
      <c r="DA570" s="85"/>
      <c r="DB570" s="85"/>
      <c r="DC570" s="85"/>
      <c r="DD570" s="85"/>
      <c r="DE570" s="85"/>
      <c r="DF570" s="85"/>
      <c r="DG570" s="85"/>
      <c r="DH570" s="85"/>
      <c r="DI570" s="85"/>
      <c r="DJ570" s="85"/>
      <c r="DK570" s="85"/>
      <c r="DL570" s="85"/>
      <c r="DM570" s="85"/>
      <c r="DN570" s="85"/>
      <c r="DO570" s="85"/>
      <c r="DP570" s="85"/>
      <c r="DQ570" s="85"/>
      <c r="DR570" s="85"/>
      <c r="DS570" s="85"/>
      <c r="DT570" s="85"/>
      <c r="DU570" s="85"/>
      <c r="DV570" s="85"/>
      <c r="DW570" s="85"/>
      <c r="DX570" s="85"/>
      <c r="DY570" s="85"/>
      <c r="DZ570" s="85"/>
      <c r="EA570" s="85"/>
      <c r="EB570" s="85"/>
      <c r="EC570" s="85"/>
      <c r="ED570" s="85"/>
      <c r="EE570" s="85"/>
      <c r="EF570" s="85"/>
      <c r="EG570" s="85"/>
      <c r="EH570" s="85"/>
      <c r="EI570" s="85"/>
      <c r="EJ570" s="85"/>
      <c r="EK570" s="85"/>
      <c r="EL570" s="85"/>
      <c r="EM570" s="85"/>
      <c r="EN570" s="85"/>
      <c r="EO570" s="85"/>
      <c r="EP570" s="85"/>
      <c r="EQ570" s="85"/>
      <c r="ER570" s="85"/>
      <c r="ES570" s="85"/>
      <c r="ET570" s="85"/>
      <c r="EU570" s="85"/>
      <c r="EV570" s="85"/>
      <c r="EW570" s="85"/>
      <c r="EX570" s="85"/>
      <c r="EY570" s="85"/>
      <c r="EZ570" s="85"/>
      <c r="FA570" s="85"/>
      <c r="FB570" s="85"/>
      <c r="FC570" s="85"/>
      <c r="FD570" s="85"/>
      <c r="FE570" s="85"/>
      <c r="FF570" s="85"/>
      <c r="FG570" s="260"/>
      <c r="FH570" s="260"/>
      <c r="FI570" s="260"/>
      <c r="FJ570" s="260"/>
      <c r="FK570" s="260"/>
      <c r="FL570" s="260"/>
      <c r="FM570" s="260"/>
      <c r="FN570" s="260"/>
      <c r="FO570" s="260"/>
      <c r="FP570" s="260"/>
      <c r="FQ570" s="260"/>
      <c r="FR570" s="260"/>
      <c r="FS570" s="260"/>
      <c r="FT570" s="260"/>
      <c r="FU570" s="260"/>
      <c r="FV570" s="260"/>
      <c r="FW570" s="260"/>
      <c r="FX570" s="260"/>
      <c r="FY570" s="260"/>
      <c r="FZ570" s="260"/>
      <c r="GA570" s="260"/>
      <c r="GB570" s="260"/>
      <c r="GC570" s="260"/>
    </row>
    <row r="571" spans="1:185" x14ac:dyDescent="0.3">
      <c r="A571" s="85"/>
      <c r="B571" s="86"/>
      <c r="C571" s="86"/>
      <c r="D571" s="87"/>
      <c r="E571" s="86"/>
      <c r="F571" s="86"/>
      <c r="G571" s="257">
        <f t="shared" si="34"/>
        <v>0</v>
      </c>
      <c r="H571" s="257">
        <f t="shared" si="35"/>
        <v>0</v>
      </c>
      <c r="I571" s="257">
        <f t="shared" si="36"/>
        <v>0</v>
      </c>
      <c r="J571" s="259"/>
      <c r="K571" s="259"/>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O571" s="85"/>
      <c r="CP571" s="85"/>
      <c r="CQ571" s="85"/>
      <c r="CR571" s="85"/>
      <c r="CS571" s="85"/>
      <c r="CT571" s="85"/>
      <c r="CU571" s="85"/>
      <c r="CV571" s="85"/>
      <c r="CW571" s="85"/>
      <c r="CX571" s="85"/>
      <c r="CY571" s="85"/>
      <c r="CZ571" s="85"/>
      <c r="DA571" s="85"/>
      <c r="DB571" s="85"/>
      <c r="DC571" s="85"/>
      <c r="DD571" s="85"/>
      <c r="DE571" s="85"/>
      <c r="DF571" s="85"/>
      <c r="DG571" s="85"/>
      <c r="DH571" s="85"/>
      <c r="DI571" s="85"/>
      <c r="DJ571" s="85"/>
      <c r="DK571" s="85"/>
      <c r="DL571" s="85"/>
      <c r="DM571" s="85"/>
      <c r="DN571" s="85"/>
      <c r="DO571" s="85"/>
      <c r="DP571" s="85"/>
      <c r="DQ571" s="85"/>
      <c r="DR571" s="85"/>
      <c r="DS571" s="85"/>
      <c r="DT571" s="85"/>
      <c r="DU571" s="85"/>
      <c r="DV571" s="85"/>
      <c r="DW571" s="85"/>
      <c r="DX571" s="85"/>
      <c r="DY571" s="85"/>
      <c r="DZ571" s="85"/>
      <c r="EA571" s="85"/>
      <c r="EB571" s="85"/>
      <c r="EC571" s="85"/>
      <c r="ED571" s="85"/>
      <c r="EE571" s="85"/>
      <c r="EF571" s="85"/>
      <c r="EG571" s="85"/>
      <c r="EH571" s="85"/>
      <c r="EI571" s="85"/>
      <c r="EJ571" s="85"/>
      <c r="EK571" s="85"/>
      <c r="EL571" s="85"/>
      <c r="EM571" s="85"/>
      <c r="EN571" s="85"/>
      <c r="EO571" s="85"/>
      <c r="EP571" s="85"/>
      <c r="EQ571" s="85"/>
      <c r="ER571" s="85"/>
      <c r="ES571" s="85"/>
      <c r="ET571" s="85"/>
      <c r="EU571" s="85"/>
      <c r="EV571" s="85"/>
      <c r="EW571" s="85"/>
      <c r="EX571" s="85"/>
      <c r="EY571" s="85"/>
      <c r="EZ571" s="85"/>
      <c r="FA571" s="85"/>
      <c r="FB571" s="85"/>
      <c r="FC571" s="85"/>
      <c r="FD571" s="85"/>
      <c r="FE571" s="85"/>
      <c r="FF571" s="85"/>
      <c r="FG571" s="260"/>
      <c r="FH571" s="260"/>
      <c r="FI571" s="260"/>
      <c r="FJ571" s="260"/>
      <c r="FK571" s="260"/>
      <c r="FL571" s="260"/>
      <c r="FM571" s="260"/>
      <c r="FN571" s="260"/>
      <c r="FO571" s="260"/>
      <c r="FP571" s="260"/>
      <c r="FQ571" s="260"/>
      <c r="FR571" s="260"/>
      <c r="FS571" s="260"/>
      <c r="FT571" s="260"/>
      <c r="FU571" s="260"/>
      <c r="FV571" s="260"/>
      <c r="FW571" s="260"/>
      <c r="FX571" s="260"/>
      <c r="FY571" s="260"/>
      <c r="FZ571" s="260"/>
      <c r="GA571" s="260"/>
      <c r="GB571" s="260"/>
      <c r="GC571" s="260"/>
    </row>
    <row r="572" spans="1:185" x14ac:dyDescent="0.3">
      <c r="A572" s="85"/>
      <c r="B572" s="86"/>
      <c r="C572" s="86"/>
      <c r="D572" s="87"/>
      <c r="E572" s="86"/>
      <c r="F572" s="86"/>
      <c r="G572" s="257">
        <f t="shared" si="34"/>
        <v>0</v>
      </c>
      <c r="H572" s="257">
        <f t="shared" si="35"/>
        <v>0</v>
      </c>
      <c r="I572" s="257">
        <f t="shared" si="36"/>
        <v>0</v>
      </c>
      <c r="J572" s="259"/>
      <c r="K572" s="259"/>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O572" s="85"/>
      <c r="CP572" s="85"/>
      <c r="CQ572" s="85"/>
      <c r="CR572" s="85"/>
      <c r="CS572" s="85"/>
      <c r="CT572" s="85"/>
      <c r="CU572" s="85"/>
      <c r="CV572" s="85"/>
      <c r="CW572" s="85"/>
      <c r="CX572" s="85"/>
      <c r="CY572" s="85"/>
      <c r="CZ572" s="85"/>
      <c r="DA572" s="85"/>
      <c r="DB572" s="85"/>
      <c r="DC572" s="85"/>
      <c r="DD572" s="85"/>
      <c r="DE572" s="85"/>
      <c r="DF572" s="85"/>
      <c r="DG572" s="85"/>
      <c r="DH572" s="85"/>
      <c r="DI572" s="85"/>
      <c r="DJ572" s="85"/>
      <c r="DK572" s="85"/>
      <c r="DL572" s="85"/>
      <c r="DM572" s="85"/>
      <c r="DN572" s="85"/>
      <c r="DO572" s="85"/>
      <c r="DP572" s="85"/>
      <c r="DQ572" s="85"/>
      <c r="DR572" s="85"/>
      <c r="DS572" s="85"/>
      <c r="DT572" s="85"/>
      <c r="DU572" s="85"/>
      <c r="DV572" s="85"/>
      <c r="DW572" s="85"/>
      <c r="DX572" s="85"/>
      <c r="DY572" s="85"/>
      <c r="DZ572" s="85"/>
      <c r="EA572" s="85"/>
      <c r="EB572" s="85"/>
      <c r="EC572" s="85"/>
      <c r="ED572" s="85"/>
      <c r="EE572" s="85"/>
      <c r="EF572" s="85"/>
      <c r="EG572" s="85"/>
      <c r="EH572" s="85"/>
      <c r="EI572" s="85"/>
      <c r="EJ572" s="85"/>
      <c r="EK572" s="85"/>
      <c r="EL572" s="85"/>
      <c r="EM572" s="85"/>
      <c r="EN572" s="85"/>
      <c r="EO572" s="85"/>
      <c r="EP572" s="85"/>
      <c r="EQ572" s="85"/>
      <c r="ER572" s="85"/>
      <c r="ES572" s="85"/>
      <c r="ET572" s="85"/>
      <c r="EU572" s="85"/>
      <c r="EV572" s="85"/>
      <c r="EW572" s="85"/>
      <c r="EX572" s="85"/>
      <c r="EY572" s="85"/>
      <c r="EZ572" s="85"/>
      <c r="FA572" s="85"/>
      <c r="FB572" s="85"/>
      <c r="FC572" s="85"/>
      <c r="FD572" s="85"/>
      <c r="FE572" s="85"/>
      <c r="FF572" s="85"/>
      <c r="FG572" s="260"/>
      <c r="FH572" s="260"/>
      <c r="FI572" s="260"/>
      <c r="FJ572" s="260"/>
      <c r="FK572" s="260"/>
      <c r="FL572" s="260"/>
      <c r="FM572" s="260"/>
      <c r="FN572" s="260"/>
      <c r="FO572" s="260"/>
      <c r="FP572" s="260"/>
      <c r="FQ572" s="260"/>
      <c r="FR572" s="260"/>
      <c r="FS572" s="260"/>
      <c r="FT572" s="260"/>
      <c r="FU572" s="260"/>
      <c r="FV572" s="260"/>
      <c r="FW572" s="260"/>
      <c r="FX572" s="260"/>
      <c r="FY572" s="260"/>
      <c r="FZ572" s="260"/>
      <c r="GA572" s="260"/>
      <c r="GB572" s="260"/>
      <c r="GC572" s="260"/>
    </row>
    <row r="573" spans="1:185" x14ac:dyDescent="0.3">
      <c r="A573" s="85"/>
      <c r="B573" s="86"/>
      <c r="C573" s="86"/>
      <c r="D573" s="87"/>
      <c r="E573" s="86"/>
      <c r="F573" s="86"/>
      <c r="G573" s="257">
        <f t="shared" si="34"/>
        <v>0</v>
      </c>
      <c r="H573" s="257">
        <f t="shared" si="35"/>
        <v>0</v>
      </c>
      <c r="I573" s="257">
        <f t="shared" si="36"/>
        <v>0</v>
      </c>
      <c r="J573" s="259"/>
      <c r="K573" s="259"/>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O573" s="85"/>
      <c r="CP573" s="85"/>
      <c r="CQ573" s="85"/>
      <c r="CR573" s="85"/>
      <c r="CS573" s="85"/>
      <c r="CT573" s="85"/>
      <c r="CU573" s="85"/>
      <c r="CV573" s="85"/>
      <c r="CW573" s="85"/>
      <c r="CX573" s="85"/>
      <c r="CY573" s="85"/>
      <c r="CZ573" s="85"/>
      <c r="DA573" s="85"/>
      <c r="DB573" s="85"/>
      <c r="DC573" s="85"/>
      <c r="DD573" s="85"/>
      <c r="DE573" s="85"/>
      <c r="DF573" s="85"/>
      <c r="DG573" s="85"/>
      <c r="DH573" s="85"/>
      <c r="DI573" s="85"/>
      <c r="DJ573" s="85"/>
      <c r="DK573" s="85"/>
      <c r="DL573" s="85"/>
      <c r="DM573" s="85"/>
      <c r="DN573" s="85"/>
      <c r="DO573" s="85"/>
      <c r="DP573" s="85"/>
      <c r="DQ573" s="85"/>
      <c r="DR573" s="85"/>
      <c r="DS573" s="85"/>
      <c r="DT573" s="85"/>
      <c r="DU573" s="85"/>
      <c r="DV573" s="85"/>
      <c r="DW573" s="85"/>
      <c r="DX573" s="85"/>
      <c r="DY573" s="85"/>
      <c r="DZ573" s="85"/>
      <c r="EA573" s="85"/>
      <c r="EB573" s="85"/>
      <c r="EC573" s="85"/>
      <c r="ED573" s="85"/>
      <c r="EE573" s="85"/>
      <c r="EF573" s="85"/>
      <c r="EG573" s="85"/>
      <c r="EH573" s="85"/>
      <c r="EI573" s="85"/>
      <c r="EJ573" s="85"/>
      <c r="EK573" s="85"/>
      <c r="EL573" s="85"/>
      <c r="EM573" s="85"/>
      <c r="EN573" s="85"/>
      <c r="EO573" s="85"/>
      <c r="EP573" s="85"/>
      <c r="EQ573" s="85"/>
      <c r="ER573" s="85"/>
      <c r="ES573" s="85"/>
      <c r="ET573" s="85"/>
      <c r="EU573" s="85"/>
      <c r="EV573" s="85"/>
      <c r="EW573" s="85"/>
      <c r="EX573" s="85"/>
      <c r="EY573" s="85"/>
      <c r="EZ573" s="85"/>
      <c r="FA573" s="85"/>
      <c r="FB573" s="85"/>
      <c r="FC573" s="85"/>
      <c r="FD573" s="85"/>
      <c r="FE573" s="85"/>
      <c r="FF573" s="85"/>
      <c r="FG573" s="260"/>
      <c r="FH573" s="260"/>
      <c r="FI573" s="260"/>
      <c r="FJ573" s="260"/>
      <c r="FK573" s="260"/>
      <c r="FL573" s="260"/>
      <c r="FM573" s="260"/>
      <c r="FN573" s="260"/>
      <c r="FO573" s="260"/>
      <c r="FP573" s="260"/>
      <c r="FQ573" s="260"/>
      <c r="FR573" s="260"/>
      <c r="FS573" s="260"/>
      <c r="FT573" s="260"/>
      <c r="FU573" s="260"/>
      <c r="FV573" s="260"/>
      <c r="FW573" s="260"/>
      <c r="FX573" s="260"/>
      <c r="FY573" s="260"/>
      <c r="FZ573" s="260"/>
      <c r="GA573" s="260"/>
      <c r="GB573" s="260"/>
      <c r="GC573" s="260"/>
    </row>
    <row r="574" spans="1:185" x14ac:dyDescent="0.3">
      <c r="A574" s="85"/>
      <c r="B574" s="86"/>
      <c r="C574" s="86"/>
      <c r="D574" s="87"/>
      <c r="E574" s="86"/>
      <c r="F574" s="86"/>
      <c r="G574" s="257">
        <f t="shared" si="34"/>
        <v>0</v>
      </c>
      <c r="H574" s="257">
        <f t="shared" si="35"/>
        <v>0</v>
      </c>
      <c r="I574" s="257">
        <f t="shared" si="36"/>
        <v>0</v>
      </c>
      <c r="J574" s="259"/>
      <c r="K574" s="259"/>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O574" s="85"/>
      <c r="CP574" s="85"/>
      <c r="CQ574" s="85"/>
      <c r="CR574" s="85"/>
      <c r="CS574" s="85"/>
      <c r="CT574" s="85"/>
      <c r="CU574" s="85"/>
      <c r="CV574" s="85"/>
      <c r="CW574" s="85"/>
      <c r="CX574" s="85"/>
      <c r="CY574" s="85"/>
      <c r="CZ574" s="85"/>
      <c r="DA574" s="85"/>
      <c r="DB574" s="85"/>
      <c r="DC574" s="85"/>
      <c r="DD574" s="85"/>
      <c r="DE574" s="85"/>
      <c r="DF574" s="85"/>
      <c r="DG574" s="85"/>
      <c r="DH574" s="85"/>
      <c r="DI574" s="85"/>
      <c r="DJ574" s="85"/>
      <c r="DK574" s="85"/>
      <c r="DL574" s="85"/>
      <c r="DM574" s="85"/>
      <c r="DN574" s="85"/>
      <c r="DO574" s="85"/>
      <c r="DP574" s="85"/>
      <c r="DQ574" s="85"/>
      <c r="DR574" s="85"/>
      <c r="DS574" s="85"/>
      <c r="DT574" s="85"/>
      <c r="DU574" s="85"/>
      <c r="DV574" s="85"/>
      <c r="DW574" s="85"/>
      <c r="DX574" s="85"/>
      <c r="DY574" s="85"/>
      <c r="DZ574" s="85"/>
      <c r="EA574" s="85"/>
      <c r="EB574" s="85"/>
      <c r="EC574" s="85"/>
      <c r="ED574" s="85"/>
      <c r="EE574" s="85"/>
      <c r="EF574" s="85"/>
      <c r="EG574" s="85"/>
      <c r="EH574" s="85"/>
      <c r="EI574" s="85"/>
      <c r="EJ574" s="85"/>
      <c r="EK574" s="85"/>
      <c r="EL574" s="85"/>
      <c r="EM574" s="85"/>
      <c r="EN574" s="85"/>
      <c r="EO574" s="85"/>
      <c r="EP574" s="85"/>
      <c r="EQ574" s="85"/>
      <c r="ER574" s="85"/>
      <c r="ES574" s="85"/>
      <c r="ET574" s="85"/>
      <c r="EU574" s="85"/>
      <c r="EV574" s="85"/>
      <c r="EW574" s="85"/>
      <c r="EX574" s="85"/>
      <c r="EY574" s="85"/>
      <c r="EZ574" s="85"/>
      <c r="FA574" s="85"/>
      <c r="FB574" s="85"/>
      <c r="FC574" s="85"/>
      <c r="FD574" s="85"/>
      <c r="FE574" s="85"/>
      <c r="FF574" s="85"/>
      <c r="FG574" s="260"/>
      <c r="FH574" s="260"/>
      <c r="FI574" s="260"/>
      <c r="FJ574" s="260"/>
      <c r="FK574" s="260"/>
      <c r="FL574" s="260"/>
      <c r="FM574" s="260"/>
      <c r="FN574" s="260"/>
      <c r="FO574" s="260"/>
      <c r="FP574" s="260"/>
      <c r="FQ574" s="260"/>
      <c r="FR574" s="260"/>
      <c r="FS574" s="260"/>
      <c r="FT574" s="260"/>
      <c r="FU574" s="260"/>
      <c r="FV574" s="260"/>
      <c r="FW574" s="260"/>
      <c r="FX574" s="260"/>
      <c r="FY574" s="260"/>
      <c r="FZ574" s="260"/>
      <c r="GA574" s="260"/>
      <c r="GB574" s="260"/>
      <c r="GC574" s="260"/>
    </row>
    <row r="575" spans="1:185" x14ac:dyDescent="0.3">
      <c r="A575" s="85"/>
      <c r="B575" s="86"/>
      <c r="C575" s="86"/>
      <c r="D575" s="87"/>
      <c r="E575" s="86"/>
      <c r="F575" s="86"/>
      <c r="G575" s="257">
        <f t="shared" si="34"/>
        <v>0</v>
      </c>
      <c r="H575" s="257">
        <f t="shared" si="35"/>
        <v>0</v>
      </c>
      <c r="I575" s="257">
        <f t="shared" si="36"/>
        <v>0</v>
      </c>
      <c r="J575" s="259"/>
      <c r="K575" s="259"/>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O575" s="85"/>
      <c r="CP575" s="85"/>
      <c r="CQ575" s="85"/>
      <c r="CR575" s="85"/>
      <c r="CS575" s="85"/>
      <c r="CT575" s="85"/>
      <c r="CU575" s="85"/>
      <c r="CV575" s="85"/>
      <c r="CW575" s="85"/>
      <c r="CX575" s="85"/>
      <c r="CY575" s="85"/>
      <c r="CZ575" s="85"/>
      <c r="DA575" s="85"/>
      <c r="DB575" s="85"/>
      <c r="DC575" s="85"/>
      <c r="DD575" s="85"/>
      <c r="DE575" s="85"/>
      <c r="DF575" s="85"/>
      <c r="DG575" s="85"/>
      <c r="DH575" s="85"/>
      <c r="DI575" s="85"/>
      <c r="DJ575" s="85"/>
      <c r="DK575" s="85"/>
      <c r="DL575" s="85"/>
      <c r="DM575" s="85"/>
      <c r="DN575" s="85"/>
      <c r="DO575" s="85"/>
      <c r="DP575" s="85"/>
      <c r="DQ575" s="85"/>
      <c r="DR575" s="85"/>
      <c r="DS575" s="85"/>
      <c r="DT575" s="85"/>
      <c r="DU575" s="85"/>
      <c r="DV575" s="85"/>
      <c r="DW575" s="85"/>
      <c r="DX575" s="85"/>
      <c r="DY575" s="85"/>
      <c r="DZ575" s="85"/>
      <c r="EA575" s="85"/>
      <c r="EB575" s="85"/>
      <c r="EC575" s="85"/>
      <c r="ED575" s="85"/>
      <c r="EE575" s="85"/>
      <c r="EF575" s="85"/>
      <c r="EG575" s="85"/>
      <c r="EH575" s="85"/>
      <c r="EI575" s="85"/>
      <c r="EJ575" s="85"/>
      <c r="EK575" s="85"/>
      <c r="EL575" s="85"/>
      <c r="EM575" s="85"/>
      <c r="EN575" s="85"/>
      <c r="EO575" s="85"/>
      <c r="EP575" s="85"/>
      <c r="EQ575" s="85"/>
      <c r="ER575" s="85"/>
      <c r="ES575" s="85"/>
      <c r="ET575" s="85"/>
      <c r="EU575" s="85"/>
      <c r="EV575" s="85"/>
      <c r="EW575" s="85"/>
      <c r="EX575" s="85"/>
      <c r="EY575" s="85"/>
      <c r="EZ575" s="85"/>
      <c r="FA575" s="85"/>
      <c r="FB575" s="85"/>
      <c r="FC575" s="85"/>
      <c r="FD575" s="85"/>
      <c r="FE575" s="85"/>
      <c r="FF575" s="85"/>
      <c r="FG575" s="260"/>
      <c r="FH575" s="260"/>
      <c r="FI575" s="260"/>
      <c r="FJ575" s="260"/>
      <c r="FK575" s="260"/>
      <c r="FL575" s="260"/>
      <c r="FM575" s="260"/>
      <c r="FN575" s="260"/>
      <c r="FO575" s="260"/>
      <c r="FP575" s="260"/>
      <c r="FQ575" s="260"/>
      <c r="FR575" s="260"/>
      <c r="FS575" s="260"/>
      <c r="FT575" s="260"/>
      <c r="FU575" s="260"/>
      <c r="FV575" s="260"/>
      <c r="FW575" s="260"/>
      <c r="FX575" s="260"/>
      <c r="FY575" s="260"/>
      <c r="FZ575" s="260"/>
      <c r="GA575" s="260"/>
      <c r="GB575" s="260"/>
      <c r="GC575" s="260"/>
    </row>
    <row r="576" spans="1:185" x14ac:dyDescent="0.3">
      <c r="A576" s="85"/>
      <c r="B576" s="86"/>
      <c r="C576" s="86"/>
      <c r="D576" s="87"/>
      <c r="E576" s="86"/>
      <c r="F576" s="86"/>
      <c r="G576" s="257">
        <f t="shared" si="34"/>
        <v>0</v>
      </c>
      <c r="H576" s="257">
        <f t="shared" si="35"/>
        <v>0</v>
      </c>
      <c r="I576" s="257">
        <f t="shared" si="36"/>
        <v>0</v>
      </c>
      <c r="J576" s="259"/>
      <c r="K576" s="259"/>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O576" s="85"/>
      <c r="CP576" s="85"/>
      <c r="CQ576" s="85"/>
      <c r="CR576" s="85"/>
      <c r="CS576" s="85"/>
      <c r="CT576" s="85"/>
      <c r="CU576" s="85"/>
      <c r="CV576" s="85"/>
      <c r="CW576" s="85"/>
      <c r="CX576" s="85"/>
      <c r="CY576" s="85"/>
      <c r="CZ576" s="85"/>
      <c r="DA576" s="85"/>
      <c r="DB576" s="85"/>
      <c r="DC576" s="85"/>
      <c r="DD576" s="85"/>
      <c r="DE576" s="85"/>
      <c r="DF576" s="85"/>
      <c r="DG576" s="85"/>
      <c r="DH576" s="85"/>
      <c r="DI576" s="85"/>
      <c r="DJ576" s="85"/>
      <c r="DK576" s="85"/>
      <c r="DL576" s="85"/>
      <c r="DM576" s="85"/>
      <c r="DN576" s="85"/>
      <c r="DO576" s="85"/>
      <c r="DP576" s="85"/>
      <c r="DQ576" s="85"/>
      <c r="DR576" s="85"/>
      <c r="DS576" s="85"/>
      <c r="DT576" s="85"/>
      <c r="DU576" s="85"/>
      <c r="DV576" s="85"/>
      <c r="DW576" s="85"/>
      <c r="DX576" s="85"/>
      <c r="DY576" s="85"/>
      <c r="DZ576" s="85"/>
      <c r="EA576" s="85"/>
      <c r="EB576" s="85"/>
      <c r="EC576" s="85"/>
      <c r="ED576" s="85"/>
      <c r="EE576" s="85"/>
      <c r="EF576" s="85"/>
      <c r="EG576" s="85"/>
      <c r="EH576" s="85"/>
      <c r="EI576" s="85"/>
      <c r="EJ576" s="85"/>
      <c r="EK576" s="85"/>
      <c r="EL576" s="85"/>
      <c r="EM576" s="85"/>
      <c r="EN576" s="85"/>
      <c r="EO576" s="85"/>
      <c r="EP576" s="85"/>
      <c r="EQ576" s="85"/>
      <c r="ER576" s="85"/>
      <c r="ES576" s="85"/>
      <c r="ET576" s="85"/>
      <c r="EU576" s="85"/>
      <c r="EV576" s="85"/>
      <c r="EW576" s="85"/>
      <c r="EX576" s="85"/>
      <c r="EY576" s="85"/>
      <c r="EZ576" s="85"/>
      <c r="FA576" s="85"/>
      <c r="FB576" s="85"/>
      <c r="FC576" s="85"/>
      <c r="FD576" s="85"/>
      <c r="FE576" s="85"/>
      <c r="FF576" s="85"/>
      <c r="FG576" s="260"/>
      <c r="FH576" s="260"/>
      <c r="FI576" s="260"/>
      <c r="FJ576" s="260"/>
      <c r="FK576" s="260"/>
      <c r="FL576" s="260"/>
      <c r="FM576" s="260"/>
      <c r="FN576" s="260"/>
      <c r="FO576" s="260"/>
      <c r="FP576" s="260"/>
      <c r="FQ576" s="260"/>
      <c r="FR576" s="260"/>
      <c r="FS576" s="260"/>
      <c r="FT576" s="260"/>
      <c r="FU576" s="260"/>
      <c r="FV576" s="260"/>
      <c r="FW576" s="260"/>
      <c r="FX576" s="260"/>
      <c r="FY576" s="260"/>
      <c r="FZ576" s="260"/>
      <c r="GA576" s="260"/>
      <c r="GB576" s="260"/>
      <c r="GC576" s="260"/>
    </row>
    <row r="577" spans="1:185" x14ac:dyDescent="0.3">
      <c r="A577" s="85"/>
      <c r="B577" s="86"/>
      <c r="C577" s="86"/>
      <c r="D577" s="87"/>
      <c r="E577" s="86"/>
      <c r="F577" s="86"/>
      <c r="G577" s="257">
        <f t="shared" si="34"/>
        <v>0</v>
      </c>
      <c r="H577" s="257">
        <f t="shared" si="35"/>
        <v>0</v>
      </c>
      <c r="I577" s="257">
        <f t="shared" si="36"/>
        <v>0</v>
      </c>
      <c r="J577" s="259"/>
      <c r="K577" s="259"/>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O577" s="85"/>
      <c r="CP577" s="85"/>
      <c r="CQ577" s="85"/>
      <c r="CR577" s="85"/>
      <c r="CS577" s="85"/>
      <c r="CT577" s="85"/>
      <c r="CU577" s="85"/>
      <c r="CV577" s="85"/>
      <c r="CW577" s="85"/>
      <c r="CX577" s="85"/>
      <c r="CY577" s="85"/>
      <c r="CZ577" s="85"/>
      <c r="DA577" s="85"/>
      <c r="DB577" s="85"/>
      <c r="DC577" s="85"/>
      <c r="DD577" s="85"/>
      <c r="DE577" s="85"/>
      <c r="DF577" s="85"/>
      <c r="DG577" s="85"/>
      <c r="DH577" s="85"/>
      <c r="DI577" s="85"/>
      <c r="DJ577" s="85"/>
      <c r="DK577" s="85"/>
      <c r="DL577" s="85"/>
      <c r="DM577" s="85"/>
      <c r="DN577" s="85"/>
      <c r="DO577" s="85"/>
      <c r="DP577" s="85"/>
      <c r="DQ577" s="85"/>
      <c r="DR577" s="85"/>
      <c r="DS577" s="85"/>
      <c r="DT577" s="85"/>
      <c r="DU577" s="85"/>
      <c r="DV577" s="85"/>
      <c r="DW577" s="85"/>
      <c r="DX577" s="85"/>
      <c r="DY577" s="85"/>
      <c r="DZ577" s="85"/>
      <c r="EA577" s="85"/>
      <c r="EB577" s="85"/>
      <c r="EC577" s="85"/>
      <c r="ED577" s="85"/>
      <c r="EE577" s="85"/>
      <c r="EF577" s="85"/>
      <c r="EG577" s="85"/>
      <c r="EH577" s="85"/>
      <c r="EI577" s="85"/>
      <c r="EJ577" s="85"/>
      <c r="EK577" s="85"/>
      <c r="EL577" s="85"/>
      <c r="EM577" s="85"/>
      <c r="EN577" s="85"/>
      <c r="EO577" s="85"/>
      <c r="EP577" s="85"/>
      <c r="EQ577" s="85"/>
      <c r="ER577" s="85"/>
      <c r="ES577" s="85"/>
      <c r="ET577" s="85"/>
      <c r="EU577" s="85"/>
      <c r="EV577" s="85"/>
      <c r="EW577" s="85"/>
      <c r="EX577" s="85"/>
      <c r="EY577" s="85"/>
      <c r="EZ577" s="85"/>
      <c r="FA577" s="85"/>
      <c r="FB577" s="85"/>
      <c r="FC577" s="85"/>
      <c r="FD577" s="85"/>
      <c r="FE577" s="85"/>
      <c r="FF577" s="85"/>
      <c r="FG577" s="260"/>
      <c r="FH577" s="260"/>
      <c r="FI577" s="260"/>
      <c r="FJ577" s="260"/>
      <c r="FK577" s="260"/>
      <c r="FL577" s="260"/>
      <c r="FM577" s="260"/>
      <c r="FN577" s="260"/>
      <c r="FO577" s="260"/>
      <c r="FP577" s="260"/>
      <c r="FQ577" s="260"/>
      <c r="FR577" s="260"/>
      <c r="FS577" s="260"/>
      <c r="FT577" s="260"/>
      <c r="FU577" s="260"/>
      <c r="FV577" s="260"/>
      <c r="FW577" s="260"/>
      <c r="FX577" s="260"/>
      <c r="FY577" s="260"/>
      <c r="FZ577" s="260"/>
      <c r="GA577" s="260"/>
      <c r="GB577" s="260"/>
      <c r="GC577" s="260"/>
    </row>
    <row r="578" spans="1:185" x14ac:dyDescent="0.3">
      <c r="A578" s="85"/>
      <c r="B578" s="86"/>
      <c r="C578" s="86"/>
      <c r="D578" s="87"/>
      <c r="E578" s="86"/>
      <c r="F578" s="86"/>
      <c r="G578" s="257">
        <f t="shared" si="34"/>
        <v>0</v>
      </c>
      <c r="H578" s="257">
        <f t="shared" si="35"/>
        <v>0</v>
      </c>
      <c r="I578" s="257">
        <f t="shared" si="36"/>
        <v>0</v>
      </c>
      <c r="J578" s="259"/>
      <c r="K578" s="259"/>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O578" s="85"/>
      <c r="CP578" s="85"/>
      <c r="CQ578" s="85"/>
      <c r="CR578" s="85"/>
      <c r="CS578" s="85"/>
      <c r="CT578" s="85"/>
      <c r="CU578" s="85"/>
      <c r="CV578" s="85"/>
      <c r="CW578" s="85"/>
      <c r="CX578" s="85"/>
      <c r="CY578" s="85"/>
      <c r="CZ578" s="85"/>
      <c r="DA578" s="85"/>
      <c r="DB578" s="85"/>
      <c r="DC578" s="85"/>
      <c r="DD578" s="85"/>
      <c r="DE578" s="85"/>
      <c r="DF578" s="85"/>
      <c r="DG578" s="85"/>
      <c r="DH578" s="85"/>
      <c r="DI578" s="85"/>
      <c r="DJ578" s="85"/>
      <c r="DK578" s="85"/>
      <c r="DL578" s="85"/>
      <c r="DM578" s="85"/>
      <c r="DN578" s="85"/>
      <c r="DO578" s="85"/>
      <c r="DP578" s="85"/>
      <c r="DQ578" s="85"/>
      <c r="DR578" s="85"/>
      <c r="DS578" s="85"/>
      <c r="DT578" s="85"/>
      <c r="DU578" s="85"/>
      <c r="DV578" s="85"/>
      <c r="DW578" s="85"/>
      <c r="DX578" s="85"/>
      <c r="DY578" s="85"/>
      <c r="DZ578" s="85"/>
      <c r="EA578" s="85"/>
      <c r="EB578" s="85"/>
      <c r="EC578" s="85"/>
      <c r="ED578" s="85"/>
      <c r="EE578" s="85"/>
      <c r="EF578" s="85"/>
      <c r="EG578" s="85"/>
      <c r="EH578" s="85"/>
      <c r="EI578" s="85"/>
      <c r="EJ578" s="85"/>
      <c r="EK578" s="85"/>
      <c r="EL578" s="85"/>
      <c r="EM578" s="85"/>
      <c r="EN578" s="85"/>
      <c r="EO578" s="85"/>
      <c r="EP578" s="85"/>
      <c r="EQ578" s="85"/>
      <c r="ER578" s="85"/>
      <c r="ES578" s="85"/>
      <c r="ET578" s="85"/>
      <c r="EU578" s="85"/>
      <c r="EV578" s="85"/>
      <c r="EW578" s="85"/>
      <c r="EX578" s="85"/>
      <c r="EY578" s="85"/>
      <c r="EZ578" s="85"/>
      <c r="FA578" s="85"/>
      <c r="FB578" s="85"/>
      <c r="FC578" s="85"/>
      <c r="FD578" s="85"/>
      <c r="FE578" s="85"/>
      <c r="FF578" s="85"/>
      <c r="FG578" s="260"/>
      <c r="FH578" s="260"/>
      <c r="FI578" s="260"/>
      <c r="FJ578" s="260"/>
      <c r="FK578" s="260"/>
      <c r="FL578" s="260"/>
      <c r="FM578" s="260"/>
      <c r="FN578" s="260"/>
      <c r="FO578" s="260"/>
      <c r="FP578" s="260"/>
      <c r="FQ578" s="260"/>
      <c r="FR578" s="260"/>
      <c r="FS578" s="260"/>
      <c r="FT578" s="260"/>
      <c r="FU578" s="260"/>
      <c r="FV578" s="260"/>
      <c r="FW578" s="260"/>
      <c r="FX578" s="260"/>
      <c r="FY578" s="260"/>
      <c r="FZ578" s="260"/>
      <c r="GA578" s="260"/>
      <c r="GB578" s="260"/>
      <c r="GC578" s="260"/>
    </row>
    <row r="579" spans="1:185" x14ac:dyDescent="0.3">
      <c r="A579" s="85"/>
      <c r="B579" s="86"/>
      <c r="C579" s="86"/>
      <c r="D579" s="87"/>
      <c r="E579" s="86"/>
      <c r="F579" s="86"/>
      <c r="G579" s="257">
        <f t="shared" si="34"/>
        <v>0</v>
      </c>
      <c r="H579" s="257">
        <f t="shared" si="35"/>
        <v>0</v>
      </c>
      <c r="I579" s="257">
        <f t="shared" si="36"/>
        <v>0</v>
      </c>
      <c r="J579" s="259"/>
      <c r="K579" s="259"/>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O579" s="85"/>
      <c r="CP579" s="85"/>
      <c r="CQ579" s="85"/>
      <c r="CR579" s="85"/>
      <c r="CS579" s="85"/>
      <c r="CT579" s="85"/>
      <c r="CU579" s="85"/>
      <c r="CV579" s="85"/>
      <c r="CW579" s="85"/>
      <c r="CX579" s="85"/>
      <c r="CY579" s="85"/>
      <c r="CZ579" s="85"/>
      <c r="DA579" s="85"/>
      <c r="DB579" s="85"/>
      <c r="DC579" s="85"/>
      <c r="DD579" s="85"/>
      <c r="DE579" s="85"/>
      <c r="DF579" s="85"/>
      <c r="DG579" s="85"/>
      <c r="DH579" s="85"/>
      <c r="DI579" s="85"/>
      <c r="DJ579" s="85"/>
      <c r="DK579" s="85"/>
      <c r="DL579" s="85"/>
      <c r="DM579" s="85"/>
      <c r="DN579" s="85"/>
      <c r="DO579" s="85"/>
      <c r="DP579" s="85"/>
      <c r="DQ579" s="85"/>
      <c r="DR579" s="85"/>
      <c r="DS579" s="85"/>
      <c r="DT579" s="85"/>
      <c r="DU579" s="85"/>
      <c r="DV579" s="85"/>
      <c r="DW579" s="85"/>
      <c r="DX579" s="85"/>
      <c r="DY579" s="85"/>
      <c r="DZ579" s="85"/>
      <c r="EA579" s="85"/>
      <c r="EB579" s="85"/>
      <c r="EC579" s="85"/>
      <c r="ED579" s="85"/>
      <c r="EE579" s="85"/>
      <c r="EF579" s="85"/>
      <c r="EG579" s="85"/>
      <c r="EH579" s="85"/>
      <c r="EI579" s="85"/>
      <c r="EJ579" s="85"/>
      <c r="EK579" s="85"/>
      <c r="EL579" s="85"/>
      <c r="EM579" s="85"/>
      <c r="EN579" s="85"/>
      <c r="EO579" s="85"/>
      <c r="EP579" s="85"/>
      <c r="EQ579" s="85"/>
      <c r="ER579" s="85"/>
      <c r="ES579" s="85"/>
      <c r="ET579" s="85"/>
      <c r="EU579" s="85"/>
      <c r="EV579" s="85"/>
      <c r="EW579" s="85"/>
      <c r="EX579" s="85"/>
      <c r="EY579" s="85"/>
      <c r="EZ579" s="85"/>
      <c r="FA579" s="85"/>
      <c r="FB579" s="85"/>
      <c r="FC579" s="85"/>
      <c r="FD579" s="85"/>
      <c r="FE579" s="85"/>
      <c r="FF579" s="85"/>
      <c r="FG579" s="260"/>
      <c r="FH579" s="260"/>
      <c r="FI579" s="260"/>
      <c r="FJ579" s="260"/>
      <c r="FK579" s="260"/>
      <c r="FL579" s="260"/>
      <c r="FM579" s="260"/>
      <c r="FN579" s="260"/>
      <c r="FO579" s="260"/>
      <c r="FP579" s="260"/>
      <c r="FQ579" s="260"/>
      <c r="FR579" s="260"/>
      <c r="FS579" s="260"/>
      <c r="FT579" s="260"/>
      <c r="FU579" s="260"/>
      <c r="FV579" s="260"/>
      <c r="FW579" s="260"/>
      <c r="FX579" s="260"/>
      <c r="FY579" s="260"/>
      <c r="FZ579" s="260"/>
      <c r="GA579" s="260"/>
      <c r="GB579" s="260"/>
      <c r="GC579" s="260"/>
    </row>
    <row r="580" spans="1:185" x14ac:dyDescent="0.3">
      <c r="A580" s="85"/>
      <c r="B580" s="86"/>
      <c r="C580" s="86"/>
      <c r="D580" s="87"/>
      <c r="E580" s="86"/>
      <c r="F580" s="86"/>
      <c r="G580" s="257">
        <f t="shared" si="34"/>
        <v>0</v>
      </c>
      <c r="H580" s="257">
        <f t="shared" si="35"/>
        <v>0</v>
      </c>
      <c r="I580" s="257">
        <f t="shared" si="36"/>
        <v>0</v>
      </c>
      <c r="J580" s="259"/>
      <c r="K580" s="259"/>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O580" s="85"/>
      <c r="CP580" s="85"/>
      <c r="CQ580" s="85"/>
      <c r="CR580" s="85"/>
      <c r="CS580" s="85"/>
      <c r="CT580" s="85"/>
      <c r="CU580" s="85"/>
      <c r="CV580" s="85"/>
      <c r="CW580" s="85"/>
      <c r="CX580" s="85"/>
      <c r="CY580" s="85"/>
      <c r="CZ580" s="85"/>
      <c r="DA580" s="85"/>
      <c r="DB580" s="85"/>
      <c r="DC580" s="85"/>
      <c r="DD580" s="85"/>
      <c r="DE580" s="85"/>
      <c r="DF580" s="85"/>
      <c r="DG580" s="85"/>
      <c r="DH580" s="85"/>
      <c r="DI580" s="85"/>
      <c r="DJ580" s="85"/>
      <c r="DK580" s="85"/>
      <c r="DL580" s="85"/>
      <c r="DM580" s="85"/>
      <c r="DN580" s="85"/>
      <c r="DO580" s="85"/>
      <c r="DP580" s="85"/>
      <c r="DQ580" s="85"/>
      <c r="DR580" s="85"/>
      <c r="DS580" s="85"/>
      <c r="DT580" s="85"/>
      <c r="DU580" s="85"/>
      <c r="DV580" s="85"/>
      <c r="DW580" s="85"/>
      <c r="DX580" s="85"/>
      <c r="DY580" s="85"/>
      <c r="DZ580" s="85"/>
      <c r="EA580" s="85"/>
      <c r="EB580" s="85"/>
      <c r="EC580" s="85"/>
      <c r="ED580" s="85"/>
      <c r="EE580" s="85"/>
      <c r="EF580" s="85"/>
      <c r="EG580" s="85"/>
      <c r="EH580" s="85"/>
      <c r="EI580" s="85"/>
      <c r="EJ580" s="85"/>
      <c r="EK580" s="85"/>
      <c r="EL580" s="85"/>
      <c r="EM580" s="85"/>
      <c r="EN580" s="85"/>
      <c r="EO580" s="85"/>
      <c r="EP580" s="85"/>
      <c r="EQ580" s="85"/>
      <c r="ER580" s="85"/>
      <c r="ES580" s="85"/>
      <c r="ET580" s="85"/>
      <c r="EU580" s="85"/>
      <c r="EV580" s="85"/>
      <c r="EW580" s="85"/>
      <c r="EX580" s="85"/>
      <c r="EY580" s="85"/>
      <c r="EZ580" s="85"/>
      <c r="FA580" s="85"/>
      <c r="FB580" s="85"/>
      <c r="FC580" s="85"/>
      <c r="FD580" s="85"/>
      <c r="FE580" s="85"/>
      <c r="FF580" s="85"/>
      <c r="FG580" s="260"/>
      <c r="FH580" s="260"/>
      <c r="FI580" s="260"/>
      <c r="FJ580" s="260"/>
      <c r="FK580" s="260"/>
      <c r="FL580" s="260"/>
      <c r="FM580" s="260"/>
      <c r="FN580" s="260"/>
      <c r="FO580" s="260"/>
      <c r="FP580" s="260"/>
      <c r="FQ580" s="260"/>
      <c r="FR580" s="260"/>
      <c r="FS580" s="260"/>
      <c r="FT580" s="260"/>
      <c r="FU580" s="260"/>
      <c r="FV580" s="260"/>
      <c r="FW580" s="260"/>
      <c r="FX580" s="260"/>
      <c r="FY580" s="260"/>
      <c r="FZ580" s="260"/>
      <c r="GA580" s="260"/>
      <c r="GB580" s="260"/>
      <c r="GC580" s="260"/>
    </row>
    <row r="581" spans="1:185" x14ac:dyDescent="0.3">
      <c r="A581" s="85"/>
      <c r="B581" s="86"/>
      <c r="C581" s="86"/>
      <c r="D581" s="87"/>
      <c r="E581" s="86"/>
      <c r="F581" s="86"/>
      <c r="G581" s="257">
        <f t="shared" si="34"/>
        <v>0</v>
      </c>
      <c r="H581" s="257">
        <f t="shared" si="35"/>
        <v>0</v>
      </c>
      <c r="I581" s="257">
        <f t="shared" si="36"/>
        <v>0</v>
      </c>
      <c r="J581" s="259"/>
      <c r="K581" s="259"/>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O581" s="85"/>
      <c r="CP581" s="85"/>
      <c r="CQ581" s="85"/>
      <c r="CR581" s="85"/>
      <c r="CS581" s="85"/>
      <c r="CT581" s="85"/>
      <c r="CU581" s="85"/>
      <c r="CV581" s="85"/>
      <c r="CW581" s="85"/>
      <c r="CX581" s="85"/>
      <c r="CY581" s="85"/>
      <c r="CZ581" s="85"/>
      <c r="DA581" s="85"/>
      <c r="DB581" s="85"/>
      <c r="DC581" s="85"/>
      <c r="DD581" s="85"/>
      <c r="DE581" s="85"/>
      <c r="DF581" s="85"/>
      <c r="DG581" s="85"/>
      <c r="DH581" s="85"/>
      <c r="DI581" s="85"/>
      <c r="DJ581" s="85"/>
      <c r="DK581" s="85"/>
      <c r="DL581" s="85"/>
      <c r="DM581" s="85"/>
      <c r="DN581" s="85"/>
      <c r="DO581" s="85"/>
      <c r="DP581" s="85"/>
      <c r="DQ581" s="85"/>
      <c r="DR581" s="85"/>
      <c r="DS581" s="85"/>
      <c r="DT581" s="85"/>
      <c r="DU581" s="85"/>
      <c r="DV581" s="85"/>
      <c r="DW581" s="85"/>
      <c r="DX581" s="85"/>
      <c r="DY581" s="85"/>
      <c r="DZ581" s="85"/>
      <c r="EA581" s="85"/>
      <c r="EB581" s="85"/>
      <c r="EC581" s="85"/>
      <c r="ED581" s="85"/>
      <c r="EE581" s="85"/>
      <c r="EF581" s="85"/>
      <c r="EG581" s="85"/>
      <c r="EH581" s="85"/>
      <c r="EI581" s="85"/>
      <c r="EJ581" s="85"/>
      <c r="EK581" s="85"/>
      <c r="EL581" s="85"/>
      <c r="EM581" s="85"/>
      <c r="EN581" s="85"/>
      <c r="EO581" s="85"/>
      <c r="EP581" s="85"/>
      <c r="EQ581" s="85"/>
      <c r="ER581" s="85"/>
      <c r="ES581" s="85"/>
      <c r="ET581" s="85"/>
      <c r="EU581" s="85"/>
      <c r="EV581" s="85"/>
      <c r="EW581" s="85"/>
      <c r="EX581" s="85"/>
      <c r="EY581" s="85"/>
      <c r="EZ581" s="85"/>
      <c r="FA581" s="85"/>
      <c r="FB581" s="85"/>
      <c r="FC581" s="85"/>
      <c r="FD581" s="85"/>
      <c r="FE581" s="85"/>
      <c r="FF581" s="85"/>
      <c r="FG581" s="260"/>
      <c r="FH581" s="260"/>
      <c r="FI581" s="260"/>
      <c r="FJ581" s="260"/>
      <c r="FK581" s="260"/>
      <c r="FL581" s="260"/>
      <c r="FM581" s="260"/>
      <c r="FN581" s="260"/>
      <c r="FO581" s="260"/>
      <c r="FP581" s="260"/>
      <c r="FQ581" s="260"/>
      <c r="FR581" s="260"/>
      <c r="FS581" s="260"/>
      <c r="FT581" s="260"/>
      <c r="FU581" s="260"/>
      <c r="FV581" s="260"/>
      <c r="FW581" s="260"/>
      <c r="FX581" s="260"/>
      <c r="FY581" s="260"/>
      <c r="FZ581" s="260"/>
      <c r="GA581" s="260"/>
      <c r="GB581" s="260"/>
      <c r="GC581" s="260"/>
    </row>
    <row r="582" spans="1:185" x14ac:dyDescent="0.3">
      <c r="A582" s="85"/>
      <c r="B582" s="86"/>
      <c r="C582" s="86"/>
      <c r="D582" s="87"/>
      <c r="E582" s="86"/>
      <c r="F582" s="86"/>
      <c r="G582" s="257">
        <f t="shared" si="34"/>
        <v>0</v>
      </c>
      <c r="H582" s="257">
        <f t="shared" si="35"/>
        <v>0</v>
      </c>
      <c r="I582" s="257">
        <f t="shared" si="36"/>
        <v>0</v>
      </c>
      <c r="J582" s="259"/>
      <c r="K582" s="259"/>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O582" s="85"/>
      <c r="CP582" s="85"/>
      <c r="CQ582" s="85"/>
      <c r="CR582" s="85"/>
      <c r="CS582" s="85"/>
      <c r="CT582" s="85"/>
      <c r="CU582" s="85"/>
      <c r="CV582" s="85"/>
      <c r="CW582" s="85"/>
      <c r="CX582" s="85"/>
      <c r="CY582" s="85"/>
      <c r="CZ582" s="85"/>
      <c r="DA582" s="85"/>
      <c r="DB582" s="85"/>
      <c r="DC582" s="85"/>
      <c r="DD582" s="85"/>
      <c r="DE582" s="85"/>
      <c r="DF582" s="85"/>
      <c r="DG582" s="85"/>
      <c r="DH582" s="85"/>
      <c r="DI582" s="85"/>
      <c r="DJ582" s="85"/>
      <c r="DK582" s="85"/>
      <c r="DL582" s="85"/>
      <c r="DM582" s="85"/>
      <c r="DN582" s="85"/>
      <c r="DO582" s="85"/>
      <c r="DP582" s="85"/>
      <c r="DQ582" s="85"/>
      <c r="DR582" s="85"/>
      <c r="DS582" s="85"/>
      <c r="DT582" s="85"/>
      <c r="DU582" s="85"/>
      <c r="DV582" s="85"/>
      <c r="DW582" s="85"/>
      <c r="DX582" s="85"/>
      <c r="DY582" s="85"/>
      <c r="DZ582" s="85"/>
      <c r="EA582" s="85"/>
      <c r="EB582" s="85"/>
      <c r="EC582" s="85"/>
      <c r="ED582" s="85"/>
      <c r="EE582" s="85"/>
      <c r="EF582" s="85"/>
      <c r="EG582" s="85"/>
      <c r="EH582" s="85"/>
      <c r="EI582" s="85"/>
      <c r="EJ582" s="85"/>
      <c r="EK582" s="85"/>
      <c r="EL582" s="85"/>
      <c r="EM582" s="85"/>
      <c r="EN582" s="85"/>
      <c r="EO582" s="85"/>
      <c r="EP582" s="85"/>
      <c r="EQ582" s="85"/>
      <c r="ER582" s="85"/>
      <c r="ES582" s="85"/>
      <c r="ET582" s="85"/>
      <c r="EU582" s="85"/>
      <c r="EV582" s="85"/>
      <c r="EW582" s="85"/>
      <c r="EX582" s="85"/>
      <c r="EY582" s="85"/>
      <c r="EZ582" s="85"/>
      <c r="FA582" s="85"/>
      <c r="FB582" s="85"/>
      <c r="FC582" s="85"/>
      <c r="FD582" s="85"/>
      <c r="FE582" s="85"/>
      <c r="FF582" s="85"/>
      <c r="FG582" s="260"/>
      <c r="FH582" s="260"/>
      <c r="FI582" s="260"/>
      <c r="FJ582" s="260"/>
      <c r="FK582" s="260"/>
      <c r="FL582" s="260"/>
      <c r="FM582" s="260"/>
      <c r="FN582" s="260"/>
      <c r="FO582" s="260"/>
      <c r="FP582" s="260"/>
      <c r="FQ582" s="260"/>
      <c r="FR582" s="260"/>
      <c r="FS582" s="260"/>
      <c r="FT582" s="260"/>
      <c r="FU582" s="260"/>
      <c r="FV582" s="260"/>
      <c r="FW582" s="260"/>
      <c r="FX582" s="260"/>
      <c r="FY582" s="260"/>
      <c r="FZ582" s="260"/>
      <c r="GA582" s="260"/>
      <c r="GB582" s="260"/>
      <c r="GC582" s="260"/>
    </row>
    <row r="583" spans="1:185" x14ac:dyDescent="0.3">
      <c r="A583" s="85"/>
      <c r="B583" s="86"/>
      <c r="C583" s="86"/>
      <c r="D583" s="87"/>
      <c r="E583" s="86"/>
      <c r="F583" s="86"/>
      <c r="G583" s="257">
        <f t="shared" si="34"/>
        <v>0</v>
      </c>
      <c r="H583" s="257">
        <f t="shared" si="35"/>
        <v>0</v>
      </c>
      <c r="I583" s="257">
        <f t="shared" si="36"/>
        <v>0</v>
      </c>
      <c r="J583" s="259"/>
      <c r="K583" s="259"/>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O583" s="85"/>
      <c r="CP583" s="85"/>
      <c r="CQ583" s="85"/>
      <c r="CR583" s="85"/>
      <c r="CS583" s="85"/>
      <c r="CT583" s="85"/>
      <c r="CU583" s="85"/>
      <c r="CV583" s="85"/>
      <c r="CW583" s="85"/>
      <c r="CX583" s="85"/>
      <c r="CY583" s="85"/>
      <c r="CZ583" s="85"/>
      <c r="DA583" s="85"/>
      <c r="DB583" s="85"/>
      <c r="DC583" s="85"/>
      <c r="DD583" s="85"/>
      <c r="DE583" s="85"/>
      <c r="DF583" s="85"/>
      <c r="DG583" s="85"/>
      <c r="DH583" s="85"/>
      <c r="DI583" s="85"/>
      <c r="DJ583" s="85"/>
      <c r="DK583" s="85"/>
      <c r="DL583" s="85"/>
      <c r="DM583" s="85"/>
      <c r="DN583" s="85"/>
      <c r="DO583" s="85"/>
      <c r="DP583" s="85"/>
      <c r="DQ583" s="85"/>
      <c r="DR583" s="85"/>
      <c r="DS583" s="85"/>
      <c r="DT583" s="85"/>
      <c r="DU583" s="85"/>
      <c r="DV583" s="85"/>
      <c r="DW583" s="85"/>
      <c r="DX583" s="85"/>
      <c r="DY583" s="85"/>
      <c r="DZ583" s="85"/>
      <c r="EA583" s="85"/>
      <c r="EB583" s="85"/>
      <c r="EC583" s="85"/>
      <c r="ED583" s="85"/>
      <c r="EE583" s="85"/>
      <c r="EF583" s="85"/>
      <c r="EG583" s="85"/>
      <c r="EH583" s="85"/>
      <c r="EI583" s="85"/>
      <c r="EJ583" s="85"/>
      <c r="EK583" s="85"/>
      <c r="EL583" s="85"/>
      <c r="EM583" s="85"/>
      <c r="EN583" s="85"/>
      <c r="EO583" s="85"/>
      <c r="EP583" s="85"/>
      <c r="EQ583" s="85"/>
      <c r="ER583" s="85"/>
      <c r="ES583" s="85"/>
      <c r="ET583" s="85"/>
      <c r="EU583" s="85"/>
      <c r="EV583" s="85"/>
      <c r="EW583" s="85"/>
      <c r="EX583" s="85"/>
      <c r="EY583" s="85"/>
      <c r="EZ583" s="85"/>
      <c r="FA583" s="85"/>
      <c r="FB583" s="85"/>
      <c r="FC583" s="85"/>
      <c r="FD583" s="85"/>
      <c r="FE583" s="85"/>
      <c r="FF583" s="85"/>
      <c r="FG583" s="260"/>
      <c r="FH583" s="260"/>
      <c r="FI583" s="260"/>
      <c r="FJ583" s="260"/>
      <c r="FK583" s="260"/>
      <c r="FL583" s="260"/>
      <c r="FM583" s="260"/>
      <c r="FN583" s="260"/>
      <c r="FO583" s="260"/>
      <c r="FP583" s="260"/>
      <c r="FQ583" s="260"/>
      <c r="FR583" s="260"/>
      <c r="FS583" s="260"/>
      <c r="FT583" s="260"/>
      <c r="FU583" s="260"/>
      <c r="FV583" s="260"/>
      <c r="FW583" s="260"/>
      <c r="FX583" s="260"/>
      <c r="FY583" s="260"/>
      <c r="FZ583" s="260"/>
      <c r="GA583" s="260"/>
      <c r="GB583" s="260"/>
      <c r="GC583" s="260"/>
    </row>
    <row r="584" spans="1:185" x14ac:dyDescent="0.3">
      <c r="A584" s="85"/>
      <c r="B584" s="86"/>
      <c r="C584" s="86"/>
      <c r="D584" s="87"/>
      <c r="E584" s="86"/>
      <c r="F584" s="86"/>
      <c r="G584" s="257">
        <f t="shared" si="34"/>
        <v>0</v>
      </c>
      <c r="H584" s="257">
        <f t="shared" si="35"/>
        <v>0</v>
      </c>
      <c r="I584" s="257">
        <f t="shared" si="36"/>
        <v>0</v>
      </c>
      <c r="J584" s="259"/>
      <c r="K584" s="259"/>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O584" s="85"/>
      <c r="CP584" s="85"/>
      <c r="CQ584" s="85"/>
      <c r="CR584" s="85"/>
      <c r="CS584" s="85"/>
      <c r="CT584" s="85"/>
      <c r="CU584" s="85"/>
      <c r="CV584" s="85"/>
      <c r="CW584" s="85"/>
      <c r="CX584" s="85"/>
      <c r="CY584" s="85"/>
      <c r="CZ584" s="85"/>
      <c r="DA584" s="85"/>
      <c r="DB584" s="85"/>
      <c r="DC584" s="85"/>
      <c r="DD584" s="85"/>
      <c r="DE584" s="85"/>
      <c r="DF584" s="85"/>
      <c r="DG584" s="85"/>
      <c r="DH584" s="85"/>
      <c r="DI584" s="85"/>
      <c r="DJ584" s="85"/>
      <c r="DK584" s="85"/>
      <c r="DL584" s="85"/>
      <c r="DM584" s="85"/>
      <c r="DN584" s="85"/>
      <c r="DO584" s="85"/>
      <c r="DP584" s="85"/>
      <c r="DQ584" s="85"/>
      <c r="DR584" s="85"/>
      <c r="DS584" s="85"/>
      <c r="DT584" s="85"/>
      <c r="DU584" s="85"/>
      <c r="DV584" s="85"/>
      <c r="DW584" s="85"/>
      <c r="DX584" s="85"/>
      <c r="DY584" s="85"/>
      <c r="DZ584" s="85"/>
      <c r="EA584" s="85"/>
      <c r="EB584" s="85"/>
      <c r="EC584" s="85"/>
      <c r="ED584" s="85"/>
      <c r="EE584" s="85"/>
      <c r="EF584" s="85"/>
      <c r="EG584" s="85"/>
      <c r="EH584" s="85"/>
      <c r="EI584" s="85"/>
      <c r="EJ584" s="85"/>
      <c r="EK584" s="85"/>
      <c r="EL584" s="85"/>
      <c r="EM584" s="85"/>
      <c r="EN584" s="85"/>
      <c r="EO584" s="85"/>
      <c r="EP584" s="85"/>
      <c r="EQ584" s="85"/>
      <c r="ER584" s="85"/>
      <c r="ES584" s="85"/>
      <c r="ET584" s="85"/>
      <c r="EU584" s="85"/>
      <c r="EV584" s="85"/>
      <c r="EW584" s="85"/>
      <c r="EX584" s="85"/>
      <c r="EY584" s="85"/>
      <c r="EZ584" s="85"/>
      <c r="FA584" s="85"/>
      <c r="FB584" s="85"/>
      <c r="FC584" s="85"/>
      <c r="FD584" s="85"/>
      <c r="FE584" s="85"/>
      <c r="FF584" s="85"/>
      <c r="FG584" s="260"/>
      <c r="FH584" s="260"/>
      <c r="FI584" s="260"/>
      <c r="FJ584" s="260"/>
      <c r="FK584" s="260"/>
      <c r="FL584" s="260"/>
      <c r="FM584" s="260"/>
      <c r="FN584" s="260"/>
      <c r="FO584" s="260"/>
      <c r="FP584" s="260"/>
      <c r="FQ584" s="260"/>
      <c r="FR584" s="260"/>
      <c r="FS584" s="260"/>
      <c r="FT584" s="260"/>
      <c r="FU584" s="260"/>
      <c r="FV584" s="260"/>
      <c r="FW584" s="260"/>
      <c r="FX584" s="260"/>
      <c r="FY584" s="260"/>
      <c r="FZ584" s="260"/>
      <c r="GA584" s="260"/>
      <c r="GB584" s="260"/>
      <c r="GC584" s="260"/>
    </row>
    <row r="585" spans="1:185" x14ac:dyDescent="0.3">
      <c r="A585" s="85"/>
      <c r="B585" s="86"/>
      <c r="C585" s="86"/>
      <c r="D585" s="87"/>
      <c r="E585" s="86"/>
      <c r="F585" s="86"/>
      <c r="G585" s="257">
        <f t="shared" si="34"/>
        <v>0</v>
      </c>
      <c r="H585" s="257">
        <f t="shared" si="35"/>
        <v>0</v>
      </c>
      <c r="I585" s="257">
        <f t="shared" si="36"/>
        <v>0</v>
      </c>
      <c r="J585" s="259"/>
      <c r="K585" s="259"/>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O585" s="85"/>
      <c r="CP585" s="85"/>
      <c r="CQ585" s="85"/>
      <c r="CR585" s="85"/>
      <c r="CS585" s="85"/>
      <c r="CT585" s="85"/>
      <c r="CU585" s="85"/>
      <c r="CV585" s="85"/>
      <c r="CW585" s="85"/>
      <c r="CX585" s="85"/>
      <c r="CY585" s="85"/>
      <c r="CZ585" s="85"/>
      <c r="DA585" s="85"/>
      <c r="DB585" s="85"/>
      <c r="DC585" s="85"/>
      <c r="DD585" s="85"/>
      <c r="DE585" s="85"/>
      <c r="DF585" s="85"/>
      <c r="DG585" s="85"/>
      <c r="DH585" s="85"/>
      <c r="DI585" s="85"/>
      <c r="DJ585" s="85"/>
      <c r="DK585" s="85"/>
      <c r="DL585" s="85"/>
      <c r="DM585" s="85"/>
      <c r="DN585" s="85"/>
      <c r="DO585" s="85"/>
      <c r="DP585" s="85"/>
      <c r="DQ585" s="85"/>
      <c r="DR585" s="85"/>
      <c r="DS585" s="85"/>
      <c r="DT585" s="85"/>
      <c r="DU585" s="85"/>
      <c r="DV585" s="85"/>
      <c r="DW585" s="85"/>
      <c r="DX585" s="85"/>
      <c r="DY585" s="85"/>
      <c r="DZ585" s="85"/>
      <c r="EA585" s="85"/>
      <c r="EB585" s="85"/>
      <c r="EC585" s="85"/>
      <c r="ED585" s="85"/>
      <c r="EE585" s="85"/>
      <c r="EF585" s="85"/>
      <c r="EG585" s="85"/>
      <c r="EH585" s="85"/>
      <c r="EI585" s="85"/>
      <c r="EJ585" s="85"/>
      <c r="EK585" s="85"/>
      <c r="EL585" s="85"/>
      <c r="EM585" s="85"/>
      <c r="EN585" s="85"/>
      <c r="EO585" s="85"/>
      <c r="EP585" s="85"/>
      <c r="EQ585" s="85"/>
      <c r="ER585" s="85"/>
      <c r="ES585" s="85"/>
      <c r="ET585" s="85"/>
      <c r="EU585" s="85"/>
      <c r="EV585" s="85"/>
      <c r="EW585" s="85"/>
      <c r="EX585" s="85"/>
      <c r="EY585" s="85"/>
      <c r="EZ585" s="85"/>
      <c r="FA585" s="85"/>
      <c r="FB585" s="85"/>
      <c r="FC585" s="85"/>
      <c r="FD585" s="85"/>
      <c r="FE585" s="85"/>
      <c r="FF585" s="85"/>
      <c r="FG585" s="260"/>
      <c r="FH585" s="260"/>
      <c r="FI585" s="260"/>
      <c r="FJ585" s="260"/>
      <c r="FK585" s="260"/>
      <c r="FL585" s="260"/>
      <c r="FM585" s="260"/>
      <c r="FN585" s="260"/>
      <c r="FO585" s="260"/>
      <c r="FP585" s="260"/>
      <c r="FQ585" s="260"/>
      <c r="FR585" s="260"/>
      <c r="FS585" s="260"/>
      <c r="FT585" s="260"/>
      <c r="FU585" s="260"/>
      <c r="FV585" s="260"/>
      <c r="FW585" s="260"/>
      <c r="FX585" s="260"/>
      <c r="FY585" s="260"/>
      <c r="FZ585" s="260"/>
      <c r="GA585" s="260"/>
      <c r="GB585" s="260"/>
      <c r="GC585" s="260"/>
    </row>
    <row r="586" spans="1:185" x14ac:dyDescent="0.3">
      <c r="A586" s="85"/>
      <c r="B586" s="86"/>
      <c r="C586" s="86"/>
      <c r="D586" s="87"/>
      <c r="E586" s="86"/>
      <c r="F586" s="86"/>
      <c r="G586" s="257">
        <f t="shared" ref="G586:G649" si="37">SUM(J586,L586,N586,O586,P586,T586,U586,V586,AN586,AP586,BA586,BC586,CO586,CQ586,CZ586,DB586,DK586,DM586,DP586,DR586,DY586,EA586,EK586,EM586,EV586,EX586,FG586,FI586,FR586,FT586)</f>
        <v>0</v>
      </c>
      <c r="H586" s="257">
        <f t="shared" ref="H586:H649" si="38">SUM(K586,M586,Q586,R586,S586,W586,X586,Y586,AO586,AQ586,AR586,AS586,AU586,AX586,BB586,BD586,BK586,BL586,CP586,CR586,CS586,CT586,CU586,CV586,DA586,DC586,DD586,DE586,DF586,DG586,,DL586,DN586,DQ586,DS586,DZ586,EB586,EC586,ED586,EE586,FC586,FH586,FJ586,FK586,FL586,FM586,FN586,FO586,FQ586,FS586,FU586,FV586,FW586,FX586,FY586,FZ586,GC586,EL586,EN586,EO586,EP586,EQ586,ET586,EW586,EY586,EZ586,FA586,FB586,FD586,AT586,AV586,AW586,BE586,BF586,BG586,BH586,FP586,ER586,DH586,DT586,DU586,DV586,DW586,EF586,EG586,EI586,EH586,ES586,FE586,Z586,AA586,AB586,AC586,AD586,AE586,AF586,AG586,AH586,AI586,AJ586,AK586,GA586,GB586)</f>
        <v>0</v>
      </c>
      <c r="I586" s="257">
        <f t="shared" ref="I586:I649" si="39">G586+H586</f>
        <v>0</v>
      </c>
      <c r="J586" s="259"/>
      <c r="K586" s="259"/>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O586" s="85"/>
      <c r="CP586" s="85"/>
      <c r="CQ586" s="85"/>
      <c r="CR586" s="85"/>
      <c r="CS586" s="85"/>
      <c r="CT586" s="85"/>
      <c r="CU586" s="85"/>
      <c r="CV586" s="85"/>
      <c r="CW586" s="85"/>
      <c r="CX586" s="85"/>
      <c r="CY586" s="85"/>
      <c r="CZ586" s="85"/>
      <c r="DA586" s="85"/>
      <c r="DB586" s="85"/>
      <c r="DC586" s="85"/>
      <c r="DD586" s="85"/>
      <c r="DE586" s="85"/>
      <c r="DF586" s="85"/>
      <c r="DG586" s="85"/>
      <c r="DH586" s="85"/>
      <c r="DI586" s="85"/>
      <c r="DJ586" s="85"/>
      <c r="DK586" s="85"/>
      <c r="DL586" s="85"/>
      <c r="DM586" s="85"/>
      <c r="DN586" s="85"/>
      <c r="DO586" s="85"/>
      <c r="DP586" s="85"/>
      <c r="DQ586" s="85"/>
      <c r="DR586" s="85"/>
      <c r="DS586" s="85"/>
      <c r="DT586" s="85"/>
      <c r="DU586" s="85"/>
      <c r="DV586" s="85"/>
      <c r="DW586" s="85"/>
      <c r="DX586" s="85"/>
      <c r="DY586" s="85"/>
      <c r="DZ586" s="85"/>
      <c r="EA586" s="85"/>
      <c r="EB586" s="85"/>
      <c r="EC586" s="85"/>
      <c r="ED586" s="85"/>
      <c r="EE586" s="85"/>
      <c r="EF586" s="85"/>
      <c r="EG586" s="85"/>
      <c r="EH586" s="85"/>
      <c r="EI586" s="85"/>
      <c r="EJ586" s="85"/>
      <c r="EK586" s="85"/>
      <c r="EL586" s="85"/>
      <c r="EM586" s="85"/>
      <c r="EN586" s="85"/>
      <c r="EO586" s="85"/>
      <c r="EP586" s="85"/>
      <c r="EQ586" s="85"/>
      <c r="ER586" s="85"/>
      <c r="ES586" s="85"/>
      <c r="ET586" s="85"/>
      <c r="EU586" s="85"/>
      <c r="EV586" s="85"/>
      <c r="EW586" s="85"/>
      <c r="EX586" s="85"/>
      <c r="EY586" s="85"/>
      <c r="EZ586" s="85"/>
      <c r="FA586" s="85"/>
      <c r="FB586" s="85"/>
      <c r="FC586" s="85"/>
      <c r="FD586" s="85"/>
      <c r="FE586" s="85"/>
      <c r="FF586" s="85"/>
      <c r="FG586" s="260"/>
      <c r="FH586" s="260"/>
      <c r="FI586" s="260"/>
      <c r="FJ586" s="260"/>
      <c r="FK586" s="260"/>
      <c r="FL586" s="260"/>
      <c r="FM586" s="260"/>
      <c r="FN586" s="260"/>
      <c r="FO586" s="260"/>
      <c r="FP586" s="260"/>
      <c r="FQ586" s="260"/>
      <c r="FR586" s="260"/>
      <c r="FS586" s="260"/>
      <c r="FT586" s="260"/>
      <c r="FU586" s="260"/>
      <c r="FV586" s="260"/>
      <c r="FW586" s="260"/>
      <c r="FX586" s="260"/>
      <c r="FY586" s="260"/>
      <c r="FZ586" s="260"/>
      <c r="GA586" s="260"/>
      <c r="GB586" s="260"/>
      <c r="GC586" s="260"/>
    </row>
    <row r="587" spans="1:185" x14ac:dyDescent="0.3">
      <c r="A587" s="85"/>
      <c r="B587" s="86"/>
      <c r="C587" s="86"/>
      <c r="D587" s="87"/>
      <c r="E587" s="86"/>
      <c r="F587" s="86"/>
      <c r="G587" s="257">
        <f t="shared" si="37"/>
        <v>0</v>
      </c>
      <c r="H587" s="257">
        <f t="shared" si="38"/>
        <v>0</v>
      </c>
      <c r="I587" s="257">
        <f t="shared" si="39"/>
        <v>0</v>
      </c>
      <c r="J587" s="259"/>
      <c r="K587" s="259"/>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5"/>
      <c r="DV587" s="85"/>
      <c r="DW587" s="85"/>
      <c r="DX587" s="85"/>
      <c r="DY587" s="85"/>
      <c r="DZ587" s="85"/>
      <c r="EA587" s="85"/>
      <c r="EB587" s="85"/>
      <c r="EC587" s="85"/>
      <c r="ED587" s="85"/>
      <c r="EE587" s="85"/>
      <c r="EF587" s="85"/>
      <c r="EG587" s="85"/>
      <c r="EH587" s="85"/>
      <c r="EI587" s="85"/>
      <c r="EJ587" s="85"/>
      <c r="EK587" s="85"/>
      <c r="EL587" s="85"/>
      <c r="EM587" s="85"/>
      <c r="EN587" s="85"/>
      <c r="EO587" s="85"/>
      <c r="EP587" s="85"/>
      <c r="EQ587" s="85"/>
      <c r="ER587" s="85"/>
      <c r="ES587" s="85"/>
      <c r="ET587" s="85"/>
      <c r="EU587" s="85"/>
      <c r="EV587" s="85"/>
      <c r="EW587" s="85"/>
      <c r="EX587" s="85"/>
      <c r="EY587" s="85"/>
      <c r="EZ587" s="85"/>
      <c r="FA587" s="85"/>
      <c r="FB587" s="85"/>
      <c r="FC587" s="85"/>
      <c r="FD587" s="85"/>
      <c r="FE587" s="85"/>
      <c r="FF587" s="85"/>
      <c r="FG587" s="260"/>
      <c r="FH587" s="260"/>
      <c r="FI587" s="260"/>
      <c r="FJ587" s="260"/>
      <c r="FK587" s="260"/>
      <c r="FL587" s="260"/>
      <c r="FM587" s="260"/>
      <c r="FN587" s="260"/>
      <c r="FO587" s="260"/>
      <c r="FP587" s="260"/>
      <c r="FQ587" s="260"/>
      <c r="FR587" s="260"/>
      <c r="FS587" s="260"/>
      <c r="FT587" s="260"/>
      <c r="FU587" s="260"/>
      <c r="FV587" s="260"/>
      <c r="FW587" s="260"/>
      <c r="FX587" s="260"/>
      <c r="FY587" s="260"/>
      <c r="FZ587" s="260"/>
      <c r="GA587" s="260"/>
      <c r="GB587" s="260"/>
      <c r="GC587" s="260"/>
    </row>
    <row r="588" spans="1:185" x14ac:dyDescent="0.3">
      <c r="A588" s="85"/>
      <c r="B588" s="86"/>
      <c r="C588" s="86"/>
      <c r="D588" s="87"/>
      <c r="E588" s="86"/>
      <c r="F588" s="86"/>
      <c r="G588" s="257">
        <f t="shared" si="37"/>
        <v>0</v>
      </c>
      <c r="H588" s="257">
        <f t="shared" si="38"/>
        <v>0</v>
      </c>
      <c r="I588" s="257">
        <f t="shared" si="39"/>
        <v>0</v>
      </c>
      <c r="J588" s="259"/>
      <c r="K588" s="259"/>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5"/>
      <c r="DV588" s="85"/>
      <c r="DW588" s="85"/>
      <c r="DX588" s="85"/>
      <c r="DY588" s="85"/>
      <c r="DZ588" s="85"/>
      <c r="EA588" s="85"/>
      <c r="EB588" s="85"/>
      <c r="EC588" s="85"/>
      <c r="ED588" s="85"/>
      <c r="EE588" s="85"/>
      <c r="EF588" s="85"/>
      <c r="EG588" s="85"/>
      <c r="EH588" s="85"/>
      <c r="EI588" s="85"/>
      <c r="EJ588" s="85"/>
      <c r="EK588" s="85"/>
      <c r="EL588" s="85"/>
      <c r="EM588" s="85"/>
      <c r="EN588" s="85"/>
      <c r="EO588" s="85"/>
      <c r="EP588" s="85"/>
      <c r="EQ588" s="85"/>
      <c r="ER588" s="85"/>
      <c r="ES588" s="85"/>
      <c r="ET588" s="85"/>
      <c r="EU588" s="85"/>
      <c r="EV588" s="85"/>
      <c r="EW588" s="85"/>
      <c r="EX588" s="85"/>
      <c r="EY588" s="85"/>
      <c r="EZ588" s="85"/>
      <c r="FA588" s="85"/>
      <c r="FB588" s="85"/>
      <c r="FC588" s="85"/>
      <c r="FD588" s="85"/>
      <c r="FE588" s="85"/>
      <c r="FF588" s="85"/>
      <c r="FG588" s="260"/>
      <c r="FH588" s="260"/>
      <c r="FI588" s="260"/>
      <c r="FJ588" s="260"/>
      <c r="FK588" s="260"/>
      <c r="FL588" s="260"/>
      <c r="FM588" s="260"/>
      <c r="FN588" s="260"/>
      <c r="FO588" s="260"/>
      <c r="FP588" s="260"/>
      <c r="FQ588" s="260"/>
      <c r="FR588" s="260"/>
      <c r="FS588" s="260"/>
      <c r="FT588" s="260"/>
      <c r="FU588" s="260"/>
      <c r="FV588" s="260"/>
      <c r="FW588" s="260"/>
      <c r="FX588" s="260"/>
      <c r="FY588" s="260"/>
      <c r="FZ588" s="260"/>
      <c r="GA588" s="260"/>
      <c r="GB588" s="260"/>
      <c r="GC588" s="260"/>
    </row>
    <row r="589" spans="1:185" x14ac:dyDescent="0.3">
      <c r="A589" s="85"/>
      <c r="B589" s="86"/>
      <c r="C589" s="86"/>
      <c r="D589" s="87"/>
      <c r="E589" s="86"/>
      <c r="F589" s="86"/>
      <c r="G589" s="257">
        <f t="shared" si="37"/>
        <v>0</v>
      </c>
      <c r="H589" s="257">
        <f t="shared" si="38"/>
        <v>0</v>
      </c>
      <c r="I589" s="257">
        <f t="shared" si="39"/>
        <v>0</v>
      </c>
      <c r="J589" s="259"/>
      <c r="K589" s="259"/>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O589" s="85"/>
      <c r="CP589" s="85"/>
      <c r="CQ589" s="85"/>
      <c r="CR589" s="85"/>
      <c r="CS589" s="85"/>
      <c r="CT589" s="85"/>
      <c r="CU589" s="85"/>
      <c r="CV589" s="85"/>
      <c r="CW589" s="85"/>
      <c r="CX589" s="85"/>
      <c r="CY589" s="85"/>
      <c r="CZ589" s="85"/>
      <c r="DA589" s="85"/>
      <c r="DB589" s="85"/>
      <c r="DC589" s="85"/>
      <c r="DD589" s="85"/>
      <c r="DE589" s="85"/>
      <c r="DF589" s="85"/>
      <c r="DG589" s="85"/>
      <c r="DH589" s="85"/>
      <c r="DI589" s="85"/>
      <c r="DJ589" s="85"/>
      <c r="DK589" s="85"/>
      <c r="DL589" s="85"/>
      <c r="DM589" s="85"/>
      <c r="DN589" s="85"/>
      <c r="DO589" s="85"/>
      <c r="DP589" s="85"/>
      <c r="DQ589" s="85"/>
      <c r="DR589" s="85"/>
      <c r="DS589" s="85"/>
      <c r="DT589" s="85"/>
      <c r="DU589" s="85"/>
      <c r="DV589" s="85"/>
      <c r="DW589" s="85"/>
      <c r="DX589" s="85"/>
      <c r="DY589" s="85"/>
      <c r="DZ589" s="85"/>
      <c r="EA589" s="85"/>
      <c r="EB589" s="85"/>
      <c r="EC589" s="85"/>
      <c r="ED589" s="85"/>
      <c r="EE589" s="85"/>
      <c r="EF589" s="85"/>
      <c r="EG589" s="85"/>
      <c r="EH589" s="85"/>
      <c r="EI589" s="85"/>
      <c r="EJ589" s="85"/>
      <c r="EK589" s="85"/>
      <c r="EL589" s="85"/>
      <c r="EM589" s="85"/>
      <c r="EN589" s="85"/>
      <c r="EO589" s="85"/>
      <c r="EP589" s="85"/>
      <c r="EQ589" s="85"/>
      <c r="ER589" s="85"/>
      <c r="ES589" s="85"/>
      <c r="ET589" s="85"/>
      <c r="EU589" s="85"/>
      <c r="EV589" s="85"/>
      <c r="EW589" s="85"/>
      <c r="EX589" s="85"/>
      <c r="EY589" s="85"/>
      <c r="EZ589" s="85"/>
      <c r="FA589" s="85"/>
      <c r="FB589" s="85"/>
      <c r="FC589" s="85"/>
      <c r="FD589" s="85"/>
      <c r="FE589" s="85"/>
      <c r="FF589" s="85"/>
      <c r="FG589" s="260"/>
      <c r="FH589" s="260"/>
      <c r="FI589" s="260"/>
      <c r="FJ589" s="260"/>
      <c r="FK589" s="260"/>
      <c r="FL589" s="260"/>
      <c r="FM589" s="260"/>
      <c r="FN589" s="260"/>
      <c r="FO589" s="260"/>
      <c r="FP589" s="260"/>
      <c r="FQ589" s="260"/>
      <c r="FR589" s="260"/>
      <c r="FS589" s="260"/>
      <c r="FT589" s="260"/>
      <c r="FU589" s="260"/>
      <c r="FV589" s="260"/>
      <c r="FW589" s="260"/>
      <c r="FX589" s="260"/>
      <c r="FY589" s="260"/>
      <c r="FZ589" s="260"/>
      <c r="GA589" s="260"/>
      <c r="GB589" s="260"/>
      <c r="GC589" s="260"/>
    </row>
    <row r="590" spans="1:185" x14ac:dyDescent="0.3">
      <c r="A590" s="85"/>
      <c r="B590" s="86"/>
      <c r="C590" s="86"/>
      <c r="D590" s="87"/>
      <c r="E590" s="86"/>
      <c r="F590" s="86"/>
      <c r="G590" s="257">
        <f t="shared" si="37"/>
        <v>0</v>
      </c>
      <c r="H590" s="257">
        <f t="shared" si="38"/>
        <v>0</v>
      </c>
      <c r="I590" s="257">
        <f t="shared" si="39"/>
        <v>0</v>
      </c>
      <c r="J590" s="259"/>
      <c r="K590" s="259"/>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O590" s="85"/>
      <c r="CP590" s="85"/>
      <c r="CQ590" s="85"/>
      <c r="CR590" s="85"/>
      <c r="CS590" s="85"/>
      <c r="CT590" s="85"/>
      <c r="CU590" s="85"/>
      <c r="CV590" s="85"/>
      <c r="CW590" s="85"/>
      <c r="CX590" s="85"/>
      <c r="CY590" s="85"/>
      <c r="CZ590" s="85"/>
      <c r="DA590" s="85"/>
      <c r="DB590" s="85"/>
      <c r="DC590" s="85"/>
      <c r="DD590" s="85"/>
      <c r="DE590" s="85"/>
      <c r="DF590" s="85"/>
      <c r="DG590" s="85"/>
      <c r="DH590" s="85"/>
      <c r="DI590" s="85"/>
      <c r="DJ590" s="85"/>
      <c r="DK590" s="85"/>
      <c r="DL590" s="85"/>
      <c r="DM590" s="85"/>
      <c r="DN590" s="85"/>
      <c r="DO590" s="85"/>
      <c r="DP590" s="85"/>
      <c r="DQ590" s="85"/>
      <c r="DR590" s="85"/>
      <c r="DS590" s="85"/>
      <c r="DT590" s="85"/>
      <c r="DU590" s="85"/>
      <c r="DV590" s="85"/>
      <c r="DW590" s="85"/>
      <c r="DX590" s="85"/>
      <c r="DY590" s="85"/>
      <c r="DZ590" s="85"/>
      <c r="EA590" s="85"/>
      <c r="EB590" s="85"/>
      <c r="EC590" s="85"/>
      <c r="ED590" s="85"/>
      <c r="EE590" s="85"/>
      <c r="EF590" s="85"/>
      <c r="EG590" s="85"/>
      <c r="EH590" s="85"/>
      <c r="EI590" s="85"/>
      <c r="EJ590" s="85"/>
      <c r="EK590" s="85"/>
      <c r="EL590" s="85"/>
      <c r="EM590" s="85"/>
      <c r="EN590" s="85"/>
      <c r="EO590" s="85"/>
      <c r="EP590" s="85"/>
      <c r="EQ590" s="85"/>
      <c r="ER590" s="85"/>
      <c r="ES590" s="85"/>
      <c r="ET590" s="85"/>
      <c r="EU590" s="85"/>
      <c r="EV590" s="85"/>
      <c r="EW590" s="85"/>
      <c r="EX590" s="85"/>
      <c r="EY590" s="85"/>
      <c r="EZ590" s="85"/>
      <c r="FA590" s="85"/>
      <c r="FB590" s="85"/>
      <c r="FC590" s="85"/>
      <c r="FD590" s="85"/>
      <c r="FE590" s="85"/>
      <c r="FF590" s="85"/>
      <c r="FG590" s="260"/>
      <c r="FH590" s="260"/>
      <c r="FI590" s="260"/>
      <c r="FJ590" s="260"/>
      <c r="FK590" s="260"/>
      <c r="FL590" s="260"/>
      <c r="FM590" s="260"/>
      <c r="FN590" s="260"/>
      <c r="FO590" s="260"/>
      <c r="FP590" s="260"/>
      <c r="FQ590" s="260"/>
      <c r="FR590" s="260"/>
      <c r="FS590" s="260"/>
      <c r="FT590" s="260"/>
      <c r="FU590" s="260"/>
      <c r="FV590" s="260"/>
      <c r="FW590" s="260"/>
      <c r="FX590" s="260"/>
      <c r="FY590" s="260"/>
      <c r="FZ590" s="260"/>
      <c r="GA590" s="260"/>
      <c r="GB590" s="260"/>
      <c r="GC590" s="260"/>
    </row>
    <row r="591" spans="1:185" x14ac:dyDescent="0.3">
      <c r="A591" s="85"/>
      <c r="B591" s="86"/>
      <c r="C591" s="86"/>
      <c r="D591" s="87"/>
      <c r="E591" s="86"/>
      <c r="F591" s="86"/>
      <c r="G591" s="257">
        <f t="shared" si="37"/>
        <v>0</v>
      </c>
      <c r="H591" s="257">
        <f t="shared" si="38"/>
        <v>0</v>
      </c>
      <c r="I591" s="257">
        <f t="shared" si="39"/>
        <v>0</v>
      </c>
      <c r="J591" s="259"/>
      <c r="K591" s="259"/>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O591" s="85"/>
      <c r="CP591" s="85"/>
      <c r="CQ591" s="85"/>
      <c r="CR591" s="85"/>
      <c r="CS591" s="85"/>
      <c r="CT591" s="85"/>
      <c r="CU591" s="85"/>
      <c r="CV591" s="85"/>
      <c r="CW591" s="85"/>
      <c r="CX591" s="85"/>
      <c r="CY591" s="85"/>
      <c r="CZ591" s="85"/>
      <c r="DA591" s="85"/>
      <c r="DB591" s="85"/>
      <c r="DC591" s="85"/>
      <c r="DD591" s="85"/>
      <c r="DE591" s="85"/>
      <c r="DF591" s="85"/>
      <c r="DG591" s="85"/>
      <c r="DH591" s="85"/>
      <c r="DI591" s="85"/>
      <c r="DJ591" s="85"/>
      <c r="DK591" s="85"/>
      <c r="DL591" s="85"/>
      <c r="DM591" s="85"/>
      <c r="DN591" s="85"/>
      <c r="DO591" s="85"/>
      <c r="DP591" s="85"/>
      <c r="DQ591" s="85"/>
      <c r="DR591" s="85"/>
      <c r="DS591" s="85"/>
      <c r="DT591" s="85"/>
      <c r="DU591" s="85"/>
      <c r="DV591" s="85"/>
      <c r="DW591" s="85"/>
      <c r="DX591" s="85"/>
      <c r="DY591" s="85"/>
      <c r="DZ591" s="85"/>
      <c r="EA591" s="85"/>
      <c r="EB591" s="85"/>
      <c r="EC591" s="85"/>
      <c r="ED591" s="85"/>
      <c r="EE591" s="85"/>
      <c r="EF591" s="85"/>
      <c r="EG591" s="85"/>
      <c r="EH591" s="85"/>
      <c r="EI591" s="85"/>
      <c r="EJ591" s="85"/>
      <c r="EK591" s="85"/>
      <c r="EL591" s="85"/>
      <c r="EM591" s="85"/>
      <c r="EN591" s="85"/>
      <c r="EO591" s="85"/>
      <c r="EP591" s="85"/>
      <c r="EQ591" s="85"/>
      <c r="ER591" s="85"/>
      <c r="ES591" s="85"/>
      <c r="ET591" s="85"/>
      <c r="EU591" s="85"/>
      <c r="EV591" s="85"/>
      <c r="EW591" s="85"/>
      <c r="EX591" s="85"/>
      <c r="EY591" s="85"/>
      <c r="EZ591" s="85"/>
      <c r="FA591" s="85"/>
      <c r="FB591" s="85"/>
      <c r="FC591" s="85"/>
      <c r="FD591" s="85"/>
      <c r="FE591" s="85"/>
      <c r="FF591" s="85"/>
      <c r="FG591" s="260"/>
      <c r="FH591" s="260"/>
      <c r="FI591" s="260"/>
      <c r="FJ591" s="260"/>
      <c r="FK591" s="260"/>
      <c r="FL591" s="260"/>
      <c r="FM591" s="260"/>
      <c r="FN591" s="260"/>
      <c r="FO591" s="260"/>
      <c r="FP591" s="260"/>
      <c r="FQ591" s="260"/>
      <c r="FR591" s="260"/>
      <c r="FS591" s="260"/>
      <c r="FT591" s="260"/>
      <c r="FU591" s="260"/>
      <c r="FV591" s="260"/>
      <c r="FW591" s="260"/>
      <c r="FX591" s="260"/>
      <c r="FY591" s="260"/>
      <c r="FZ591" s="260"/>
      <c r="GA591" s="260"/>
      <c r="GB591" s="260"/>
      <c r="GC591" s="260"/>
    </row>
    <row r="592" spans="1:185" x14ac:dyDescent="0.3">
      <c r="A592" s="85"/>
      <c r="B592" s="86"/>
      <c r="C592" s="86"/>
      <c r="D592" s="87"/>
      <c r="E592" s="86"/>
      <c r="F592" s="86"/>
      <c r="G592" s="257">
        <f t="shared" si="37"/>
        <v>0</v>
      </c>
      <c r="H592" s="257">
        <f t="shared" si="38"/>
        <v>0</v>
      </c>
      <c r="I592" s="257">
        <f t="shared" si="39"/>
        <v>0</v>
      </c>
      <c r="J592" s="259"/>
      <c r="K592" s="259"/>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O592" s="85"/>
      <c r="CP592" s="85"/>
      <c r="CQ592" s="85"/>
      <c r="CR592" s="85"/>
      <c r="CS592" s="85"/>
      <c r="CT592" s="85"/>
      <c r="CU592" s="85"/>
      <c r="CV592" s="85"/>
      <c r="CW592" s="85"/>
      <c r="CX592" s="85"/>
      <c r="CY592" s="85"/>
      <c r="CZ592" s="85"/>
      <c r="DA592" s="85"/>
      <c r="DB592" s="85"/>
      <c r="DC592" s="85"/>
      <c r="DD592" s="85"/>
      <c r="DE592" s="85"/>
      <c r="DF592" s="85"/>
      <c r="DG592" s="85"/>
      <c r="DH592" s="85"/>
      <c r="DI592" s="85"/>
      <c r="DJ592" s="85"/>
      <c r="DK592" s="85"/>
      <c r="DL592" s="85"/>
      <c r="DM592" s="85"/>
      <c r="DN592" s="85"/>
      <c r="DO592" s="85"/>
      <c r="DP592" s="85"/>
      <c r="DQ592" s="85"/>
      <c r="DR592" s="85"/>
      <c r="DS592" s="85"/>
      <c r="DT592" s="85"/>
      <c r="DU592" s="85"/>
      <c r="DV592" s="85"/>
      <c r="DW592" s="85"/>
      <c r="DX592" s="85"/>
      <c r="DY592" s="85"/>
      <c r="DZ592" s="85"/>
      <c r="EA592" s="85"/>
      <c r="EB592" s="85"/>
      <c r="EC592" s="85"/>
      <c r="ED592" s="85"/>
      <c r="EE592" s="85"/>
      <c r="EF592" s="85"/>
      <c r="EG592" s="85"/>
      <c r="EH592" s="85"/>
      <c r="EI592" s="85"/>
      <c r="EJ592" s="85"/>
      <c r="EK592" s="85"/>
      <c r="EL592" s="85"/>
      <c r="EM592" s="85"/>
      <c r="EN592" s="85"/>
      <c r="EO592" s="85"/>
      <c r="EP592" s="85"/>
      <c r="EQ592" s="85"/>
      <c r="ER592" s="85"/>
      <c r="ES592" s="85"/>
      <c r="ET592" s="85"/>
      <c r="EU592" s="85"/>
      <c r="EV592" s="85"/>
      <c r="EW592" s="85"/>
      <c r="EX592" s="85"/>
      <c r="EY592" s="85"/>
      <c r="EZ592" s="85"/>
      <c r="FA592" s="85"/>
      <c r="FB592" s="85"/>
      <c r="FC592" s="85"/>
      <c r="FD592" s="85"/>
      <c r="FE592" s="85"/>
      <c r="FF592" s="85"/>
      <c r="FG592" s="260"/>
      <c r="FH592" s="260"/>
      <c r="FI592" s="260"/>
      <c r="FJ592" s="260"/>
      <c r="FK592" s="260"/>
      <c r="FL592" s="260"/>
      <c r="FM592" s="260"/>
      <c r="FN592" s="260"/>
      <c r="FO592" s="260"/>
      <c r="FP592" s="260"/>
      <c r="FQ592" s="260"/>
      <c r="FR592" s="260"/>
      <c r="FS592" s="260"/>
      <c r="FT592" s="260"/>
      <c r="FU592" s="260"/>
      <c r="FV592" s="260"/>
      <c r="FW592" s="260"/>
      <c r="FX592" s="260"/>
      <c r="FY592" s="260"/>
      <c r="FZ592" s="260"/>
      <c r="GA592" s="260"/>
      <c r="GB592" s="260"/>
      <c r="GC592" s="260"/>
    </row>
    <row r="593" spans="1:185" x14ac:dyDescent="0.3">
      <c r="A593" s="85"/>
      <c r="B593" s="86"/>
      <c r="C593" s="86"/>
      <c r="D593" s="87"/>
      <c r="E593" s="86"/>
      <c r="F593" s="86"/>
      <c r="G593" s="257">
        <f t="shared" si="37"/>
        <v>0</v>
      </c>
      <c r="H593" s="257">
        <f t="shared" si="38"/>
        <v>0</v>
      </c>
      <c r="I593" s="257">
        <f t="shared" si="39"/>
        <v>0</v>
      </c>
      <c r="J593" s="259"/>
      <c r="K593" s="259"/>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5"/>
      <c r="DY593" s="85"/>
      <c r="DZ593" s="85"/>
      <c r="EA593" s="85"/>
      <c r="EB593" s="85"/>
      <c r="EC593" s="85"/>
      <c r="ED593" s="85"/>
      <c r="EE593" s="85"/>
      <c r="EF593" s="85"/>
      <c r="EG593" s="85"/>
      <c r="EH593" s="85"/>
      <c r="EI593" s="85"/>
      <c r="EJ593" s="85"/>
      <c r="EK593" s="85"/>
      <c r="EL593" s="85"/>
      <c r="EM593" s="85"/>
      <c r="EN593" s="85"/>
      <c r="EO593" s="85"/>
      <c r="EP593" s="85"/>
      <c r="EQ593" s="85"/>
      <c r="ER593" s="85"/>
      <c r="ES593" s="85"/>
      <c r="ET593" s="85"/>
      <c r="EU593" s="85"/>
      <c r="EV593" s="85"/>
      <c r="EW593" s="85"/>
      <c r="EX593" s="85"/>
      <c r="EY593" s="85"/>
      <c r="EZ593" s="85"/>
      <c r="FA593" s="85"/>
      <c r="FB593" s="85"/>
      <c r="FC593" s="85"/>
      <c r="FD593" s="85"/>
      <c r="FE593" s="85"/>
      <c r="FF593" s="85"/>
      <c r="FG593" s="260"/>
      <c r="FH593" s="260"/>
      <c r="FI593" s="260"/>
      <c r="FJ593" s="260"/>
      <c r="FK593" s="260"/>
      <c r="FL593" s="260"/>
      <c r="FM593" s="260"/>
      <c r="FN593" s="260"/>
      <c r="FO593" s="260"/>
      <c r="FP593" s="260"/>
      <c r="FQ593" s="260"/>
      <c r="FR593" s="260"/>
      <c r="FS593" s="260"/>
      <c r="FT593" s="260"/>
      <c r="FU593" s="260"/>
      <c r="FV593" s="260"/>
      <c r="FW593" s="260"/>
      <c r="FX593" s="260"/>
      <c r="FY593" s="260"/>
      <c r="FZ593" s="260"/>
      <c r="GA593" s="260"/>
      <c r="GB593" s="260"/>
      <c r="GC593" s="260"/>
    </row>
    <row r="594" spans="1:185" x14ac:dyDescent="0.3">
      <c r="A594" s="85"/>
      <c r="B594" s="86"/>
      <c r="C594" s="86"/>
      <c r="D594" s="87"/>
      <c r="E594" s="86"/>
      <c r="F594" s="86"/>
      <c r="G594" s="257">
        <f t="shared" si="37"/>
        <v>0</v>
      </c>
      <c r="H594" s="257">
        <f t="shared" si="38"/>
        <v>0</v>
      </c>
      <c r="I594" s="257">
        <f t="shared" si="39"/>
        <v>0</v>
      </c>
      <c r="J594" s="259"/>
      <c r="K594" s="259"/>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O594" s="85"/>
      <c r="CP594" s="85"/>
      <c r="CQ594" s="85"/>
      <c r="CR594" s="85"/>
      <c r="CS594" s="85"/>
      <c r="CT594" s="85"/>
      <c r="CU594" s="85"/>
      <c r="CV594" s="85"/>
      <c r="CW594" s="85"/>
      <c r="CX594" s="85"/>
      <c r="CY594" s="85"/>
      <c r="CZ594" s="85"/>
      <c r="DA594" s="85"/>
      <c r="DB594" s="85"/>
      <c r="DC594" s="85"/>
      <c r="DD594" s="85"/>
      <c r="DE594" s="85"/>
      <c r="DF594" s="85"/>
      <c r="DG594" s="85"/>
      <c r="DH594" s="85"/>
      <c r="DI594" s="85"/>
      <c r="DJ594" s="85"/>
      <c r="DK594" s="85"/>
      <c r="DL594" s="85"/>
      <c r="DM594" s="85"/>
      <c r="DN594" s="85"/>
      <c r="DO594" s="85"/>
      <c r="DP594" s="85"/>
      <c r="DQ594" s="85"/>
      <c r="DR594" s="85"/>
      <c r="DS594" s="85"/>
      <c r="DT594" s="85"/>
      <c r="DU594" s="85"/>
      <c r="DV594" s="85"/>
      <c r="DW594" s="85"/>
      <c r="DX594" s="85"/>
      <c r="DY594" s="85"/>
      <c r="DZ594" s="85"/>
      <c r="EA594" s="85"/>
      <c r="EB594" s="85"/>
      <c r="EC594" s="85"/>
      <c r="ED594" s="85"/>
      <c r="EE594" s="85"/>
      <c r="EF594" s="85"/>
      <c r="EG594" s="85"/>
      <c r="EH594" s="85"/>
      <c r="EI594" s="85"/>
      <c r="EJ594" s="85"/>
      <c r="EK594" s="85"/>
      <c r="EL594" s="85"/>
      <c r="EM594" s="85"/>
      <c r="EN594" s="85"/>
      <c r="EO594" s="85"/>
      <c r="EP594" s="85"/>
      <c r="EQ594" s="85"/>
      <c r="ER594" s="85"/>
      <c r="ES594" s="85"/>
      <c r="ET594" s="85"/>
      <c r="EU594" s="85"/>
      <c r="EV594" s="85"/>
      <c r="EW594" s="85"/>
      <c r="EX594" s="85"/>
      <c r="EY594" s="85"/>
      <c r="EZ594" s="85"/>
      <c r="FA594" s="85"/>
      <c r="FB594" s="85"/>
      <c r="FC594" s="85"/>
      <c r="FD594" s="85"/>
      <c r="FE594" s="85"/>
      <c r="FF594" s="85"/>
      <c r="FG594" s="260"/>
      <c r="FH594" s="260"/>
      <c r="FI594" s="260"/>
      <c r="FJ594" s="260"/>
      <c r="FK594" s="260"/>
      <c r="FL594" s="260"/>
      <c r="FM594" s="260"/>
      <c r="FN594" s="260"/>
      <c r="FO594" s="260"/>
      <c r="FP594" s="260"/>
      <c r="FQ594" s="260"/>
      <c r="FR594" s="260"/>
      <c r="FS594" s="260"/>
      <c r="FT594" s="260"/>
      <c r="FU594" s="260"/>
      <c r="FV594" s="260"/>
      <c r="FW594" s="260"/>
      <c r="FX594" s="260"/>
      <c r="FY594" s="260"/>
      <c r="FZ594" s="260"/>
      <c r="GA594" s="260"/>
      <c r="GB594" s="260"/>
      <c r="GC594" s="260"/>
    </row>
    <row r="595" spans="1:185" x14ac:dyDescent="0.3">
      <c r="A595" s="85"/>
      <c r="B595" s="86"/>
      <c r="C595" s="86"/>
      <c r="D595" s="87"/>
      <c r="E595" s="86"/>
      <c r="F595" s="86"/>
      <c r="G595" s="257">
        <f t="shared" si="37"/>
        <v>0</v>
      </c>
      <c r="H595" s="257">
        <f t="shared" si="38"/>
        <v>0</v>
      </c>
      <c r="I595" s="257">
        <f t="shared" si="39"/>
        <v>0</v>
      </c>
      <c r="J595" s="259"/>
      <c r="K595" s="259"/>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O595" s="85"/>
      <c r="CP595" s="85"/>
      <c r="CQ595" s="85"/>
      <c r="CR595" s="85"/>
      <c r="CS595" s="85"/>
      <c r="CT595" s="85"/>
      <c r="CU595" s="85"/>
      <c r="CV595" s="85"/>
      <c r="CW595" s="85"/>
      <c r="CX595" s="85"/>
      <c r="CY595" s="85"/>
      <c r="CZ595" s="85"/>
      <c r="DA595" s="85"/>
      <c r="DB595" s="85"/>
      <c r="DC595" s="85"/>
      <c r="DD595" s="85"/>
      <c r="DE595" s="85"/>
      <c r="DF595" s="85"/>
      <c r="DG595" s="85"/>
      <c r="DH595" s="85"/>
      <c r="DI595" s="85"/>
      <c r="DJ595" s="85"/>
      <c r="DK595" s="85"/>
      <c r="DL595" s="85"/>
      <c r="DM595" s="85"/>
      <c r="DN595" s="85"/>
      <c r="DO595" s="85"/>
      <c r="DP595" s="85"/>
      <c r="DQ595" s="85"/>
      <c r="DR595" s="85"/>
      <c r="DS595" s="85"/>
      <c r="DT595" s="85"/>
      <c r="DU595" s="85"/>
      <c r="DV595" s="85"/>
      <c r="DW595" s="85"/>
      <c r="DX595" s="85"/>
      <c r="DY595" s="85"/>
      <c r="DZ595" s="85"/>
      <c r="EA595" s="85"/>
      <c r="EB595" s="85"/>
      <c r="EC595" s="85"/>
      <c r="ED595" s="85"/>
      <c r="EE595" s="85"/>
      <c r="EF595" s="85"/>
      <c r="EG595" s="85"/>
      <c r="EH595" s="85"/>
      <c r="EI595" s="85"/>
      <c r="EJ595" s="85"/>
      <c r="EK595" s="85"/>
      <c r="EL595" s="85"/>
      <c r="EM595" s="85"/>
      <c r="EN595" s="85"/>
      <c r="EO595" s="85"/>
      <c r="EP595" s="85"/>
      <c r="EQ595" s="85"/>
      <c r="ER595" s="85"/>
      <c r="ES595" s="85"/>
      <c r="ET595" s="85"/>
      <c r="EU595" s="85"/>
      <c r="EV595" s="85"/>
      <c r="EW595" s="85"/>
      <c r="EX595" s="85"/>
      <c r="EY595" s="85"/>
      <c r="EZ595" s="85"/>
      <c r="FA595" s="85"/>
      <c r="FB595" s="85"/>
      <c r="FC595" s="85"/>
      <c r="FD595" s="85"/>
      <c r="FE595" s="85"/>
      <c r="FF595" s="85"/>
      <c r="FG595" s="260"/>
      <c r="FH595" s="260"/>
      <c r="FI595" s="260"/>
      <c r="FJ595" s="260"/>
      <c r="FK595" s="260"/>
      <c r="FL595" s="260"/>
      <c r="FM595" s="260"/>
      <c r="FN595" s="260"/>
      <c r="FO595" s="260"/>
      <c r="FP595" s="260"/>
      <c r="FQ595" s="260"/>
      <c r="FR595" s="260"/>
      <c r="FS595" s="260"/>
      <c r="FT595" s="260"/>
      <c r="FU595" s="260"/>
      <c r="FV595" s="260"/>
      <c r="FW595" s="260"/>
      <c r="FX595" s="260"/>
      <c r="FY595" s="260"/>
      <c r="FZ595" s="260"/>
      <c r="GA595" s="260"/>
      <c r="GB595" s="260"/>
      <c r="GC595" s="260"/>
    </row>
    <row r="596" spans="1:185" x14ac:dyDescent="0.3">
      <c r="A596" s="85"/>
      <c r="B596" s="86"/>
      <c r="C596" s="86"/>
      <c r="D596" s="87"/>
      <c r="E596" s="86"/>
      <c r="F596" s="86"/>
      <c r="G596" s="257">
        <f t="shared" si="37"/>
        <v>0</v>
      </c>
      <c r="H596" s="257">
        <f t="shared" si="38"/>
        <v>0</v>
      </c>
      <c r="I596" s="257">
        <f t="shared" si="39"/>
        <v>0</v>
      </c>
      <c r="J596" s="259"/>
      <c r="K596" s="259"/>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O596" s="85"/>
      <c r="CP596" s="85"/>
      <c r="CQ596" s="85"/>
      <c r="CR596" s="85"/>
      <c r="CS596" s="85"/>
      <c r="CT596" s="85"/>
      <c r="CU596" s="85"/>
      <c r="CV596" s="85"/>
      <c r="CW596" s="85"/>
      <c r="CX596" s="85"/>
      <c r="CY596" s="85"/>
      <c r="CZ596" s="85"/>
      <c r="DA596" s="85"/>
      <c r="DB596" s="85"/>
      <c r="DC596" s="85"/>
      <c r="DD596" s="85"/>
      <c r="DE596" s="85"/>
      <c r="DF596" s="85"/>
      <c r="DG596" s="85"/>
      <c r="DH596" s="85"/>
      <c r="DI596" s="85"/>
      <c r="DJ596" s="85"/>
      <c r="DK596" s="85"/>
      <c r="DL596" s="85"/>
      <c r="DM596" s="85"/>
      <c r="DN596" s="85"/>
      <c r="DO596" s="85"/>
      <c r="DP596" s="85"/>
      <c r="DQ596" s="85"/>
      <c r="DR596" s="85"/>
      <c r="DS596" s="85"/>
      <c r="DT596" s="85"/>
      <c r="DU596" s="85"/>
      <c r="DV596" s="85"/>
      <c r="DW596" s="85"/>
      <c r="DX596" s="85"/>
      <c r="DY596" s="85"/>
      <c r="DZ596" s="85"/>
      <c r="EA596" s="85"/>
      <c r="EB596" s="85"/>
      <c r="EC596" s="85"/>
      <c r="ED596" s="85"/>
      <c r="EE596" s="85"/>
      <c r="EF596" s="85"/>
      <c r="EG596" s="85"/>
      <c r="EH596" s="85"/>
      <c r="EI596" s="85"/>
      <c r="EJ596" s="85"/>
      <c r="EK596" s="85"/>
      <c r="EL596" s="85"/>
      <c r="EM596" s="85"/>
      <c r="EN596" s="85"/>
      <c r="EO596" s="85"/>
      <c r="EP596" s="85"/>
      <c r="EQ596" s="85"/>
      <c r="ER596" s="85"/>
      <c r="ES596" s="85"/>
      <c r="ET596" s="85"/>
      <c r="EU596" s="85"/>
      <c r="EV596" s="85"/>
      <c r="EW596" s="85"/>
      <c r="EX596" s="85"/>
      <c r="EY596" s="85"/>
      <c r="EZ596" s="85"/>
      <c r="FA596" s="85"/>
      <c r="FB596" s="85"/>
      <c r="FC596" s="85"/>
      <c r="FD596" s="85"/>
      <c r="FE596" s="85"/>
      <c r="FF596" s="85"/>
      <c r="FG596" s="260"/>
      <c r="FH596" s="260"/>
      <c r="FI596" s="260"/>
      <c r="FJ596" s="260"/>
      <c r="FK596" s="260"/>
      <c r="FL596" s="260"/>
      <c r="FM596" s="260"/>
      <c r="FN596" s="260"/>
      <c r="FO596" s="260"/>
      <c r="FP596" s="260"/>
      <c r="FQ596" s="260"/>
      <c r="FR596" s="260"/>
      <c r="FS596" s="260"/>
      <c r="FT596" s="260"/>
      <c r="FU596" s="260"/>
      <c r="FV596" s="260"/>
      <c r="FW596" s="260"/>
      <c r="FX596" s="260"/>
      <c r="FY596" s="260"/>
      <c r="FZ596" s="260"/>
      <c r="GA596" s="260"/>
      <c r="GB596" s="260"/>
      <c r="GC596" s="260"/>
    </row>
    <row r="597" spans="1:185" x14ac:dyDescent="0.3">
      <c r="A597" s="85"/>
      <c r="B597" s="86"/>
      <c r="C597" s="86"/>
      <c r="D597" s="87"/>
      <c r="E597" s="86"/>
      <c r="F597" s="86"/>
      <c r="G597" s="257">
        <f t="shared" si="37"/>
        <v>0</v>
      </c>
      <c r="H597" s="257">
        <f t="shared" si="38"/>
        <v>0</v>
      </c>
      <c r="I597" s="257">
        <f t="shared" si="39"/>
        <v>0</v>
      </c>
      <c r="J597" s="259"/>
      <c r="K597" s="259"/>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O597" s="85"/>
      <c r="CP597" s="85"/>
      <c r="CQ597" s="85"/>
      <c r="CR597" s="85"/>
      <c r="CS597" s="85"/>
      <c r="CT597" s="85"/>
      <c r="CU597" s="85"/>
      <c r="CV597" s="85"/>
      <c r="CW597" s="85"/>
      <c r="CX597" s="85"/>
      <c r="CY597" s="85"/>
      <c r="CZ597" s="85"/>
      <c r="DA597" s="85"/>
      <c r="DB597" s="85"/>
      <c r="DC597" s="85"/>
      <c r="DD597" s="85"/>
      <c r="DE597" s="85"/>
      <c r="DF597" s="85"/>
      <c r="DG597" s="85"/>
      <c r="DH597" s="85"/>
      <c r="DI597" s="85"/>
      <c r="DJ597" s="85"/>
      <c r="DK597" s="85"/>
      <c r="DL597" s="85"/>
      <c r="DM597" s="85"/>
      <c r="DN597" s="85"/>
      <c r="DO597" s="85"/>
      <c r="DP597" s="85"/>
      <c r="DQ597" s="85"/>
      <c r="DR597" s="85"/>
      <c r="DS597" s="85"/>
      <c r="DT597" s="85"/>
      <c r="DU597" s="85"/>
      <c r="DV597" s="85"/>
      <c r="DW597" s="85"/>
      <c r="DX597" s="85"/>
      <c r="DY597" s="85"/>
      <c r="DZ597" s="85"/>
      <c r="EA597" s="85"/>
      <c r="EB597" s="85"/>
      <c r="EC597" s="85"/>
      <c r="ED597" s="85"/>
      <c r="EE597" s="85"/>
      <c r="EF597" s="85"/>
      <c r="EG597" s="85"/>
      <c r="EH597" s="85"/>
      <c r="EI597" s="85"/>
      <c r="EJ597" s="85"/>
      <c r="EK597" s="85"/>
      <c r="EL597" s="85"/>
      <c r="EM597" s="85"/>
      <c r="EN597" s="85"/>
      <c r="EO597" s="85"/>
      <c r="EP597" s="85"/>
      <c r="EQ597" s="85"/>
      <c r="ER597" s="85"/>
      <c r="ES597" s="85"/>
      <c r="ET597" s="85"/>
      <c r="EU597" s="85"/>
      <c r="EV597" s="85"/>
      <c r="EW597" s="85"/>
      <c r="EX597" s="85"/>
      <c r="EY597" s="85"/>
      <c r="EZ597" s="85"/>
      <c r="FA597" s="85"/>
      <c r="FB597" s="85"/>
      <c r="FC597" s="85"/>
      <c r="FD597" s="85"/>
      <c r="FE597" s="85"/>
      <c r="FF597" s="85"/>
      <c r="FG597" s="260"/>
      <c r="FH597" s="260"/>
      <c r="FI597" s="260"/>
      <c r="FJ597" s="260"/>
      <c r="FK597" s="260"/>
      <c r="FL597" s="260"/>
      <c r="FM597" s="260"/>
      <c r="FN597" s="260"/>
      <c r="FO597" s="260"/>
      <c r="FP597" s="260"/>
      <c r="FQ597" s="260"/>
      <c r="FR597" s="260"/>
      <c r="FS597" s="260"/>
      <c r="FT597" s="260"/>
      <c r="FU597" s="260"/>
      <c r="FV597" s="260"/>
      <c r="FW597" s="260"/>
      <c r="FX597" s="260"/>
      <c r="FY597" s="260"/>
      <c r="FZ597" s="260"/>
      <c r="GA597" s="260"/>
      <c r="GB597" s="260"/>
      <c r="GC597" s="260"/>
    </row>
    <row r="598" spans="1:185" x14ac:dyDescent="0.3">
      <c r="A598" s="85"/>
      <c r="B598" s="86"/>
      <c r="C598" s="86"/>
      <c r="D598" s="87"/>
      <c r="E598" s="86"/>
      <c r="F598" s="86"/>
      <c r="G598" s="257">
        <f t="shared" si="37"/>
        <v>0</v>
      </c>
      <c r="H598" s="257">
        <f t="shared" si="38"/>
        <v>0</v>
      </c>
      <c r="I598" s="257">
        <f t="shared" si="39"/>
        <v>0</v>
      </c>
      <c r="J598" s="259"/>
      <c r="K598" s="259"/>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O598" s="85"/>
      <c r="CP598" s="85"/>
      <c r="CQ598" s="85"/>
      <c r="CR598" s="85"/>
      <c r="CS598" s="85"/>
      <c r="CT598" s="85"/>
      <c r="CU598" s="85"/>
      <c r="CV598" s="85"/>
      <c r="CW598" s="85"/>
      <c r="CX598" s="85"/>
      <c r="CY598" s="85"/>
      <c r="CZ598" s="85"/>
      <c r="DA598" s="85"/>
      <c r="DB598" s="85"/>
      <c r="DC598" s="85"/>
      <c r="DD598" s="85"/>
      <c r="DE598" s="85"/>
      <c r="DF598" s="85"/>
      <c r="DG598" s="85"/>
      <c r="DH598" s="85"/>
      <c r="DI598" s="85"/>
      <c r="DJ598" s="85"/>
      <c r="DK598" s="85"/>
      <c r="DL598" s="85"/>
      <c r="DM598" s="85"/>
      <c r="DN598" s="85"/>
      <c r="DO598" s="85"/>
      <c r="DP598" s="85"/>
      <c r="DQ598" s="85"/>
      <c r="DR598" s="85"/>
      <c r="DS598" s="85"/>
      <c r="DT598" s="85"/>
      <c r="DU598" s="85"/>
      <c r="DV598" s="85"/>
      <c r="DW598" s="85"/>
      <c r="DX598" s="85"/>
      <c r="DY598" s="85"/>
      <c r="DZ598" s="85"/>
      <c r="EA598" s="85"/>
      <c r="EB598" s="85"/>
      <c r="EC598" s="85"/>
      <c r="ED598" s="85"/>
      <c r="EE598" s="85"/>
      <c r="EF598" s="85"/>
      <c r="EG598" s="85"/>
      <c r="EH598" s="85"/>
      <c r="EI598" s="85"/>
      <c r="EJ598" s="85"/>
      <c r="EK598" s="85"/>
      <c r="EL598" s="85"/>
      <c r="EM598" s="85"/>
      <c r="EN598" s="85"/>
      <c r="EO598" s="85"/>
      <c r="EP598" s="85"/>
      <c r="EQ598" s="85"/>
      <c r="ER598" s="85"/>
      <c r="ES598" s="85"/>
      <c r="ET598" s="85"/>
      <c r="EU598" s="85"/>
      <c r="EV598" s="85"/>
      <c r="EW598" s="85"/>
      <c r="EX598" s="85"/>
      <c r="EY598" s="85"/>
      <c r="EZ598" s="85"/>
      <c r="FA598" s="85"/>
      <c r="FB598" s="85"/>
      <c r="FC598" s="85"/>
      <c r="FD598" s="85"/>
      <c r="FE598" s="85"/>
      <c r="FF598" s="85"/>
      <c r="FG598" s="260"/>
      <c r="FH598" s="260"/>
      <c r="FI598" s="260"/>
      <c r="FJ598" s="260"/>
      <c r="FK598" s="260"/>
      <c r="FL598" s="260"/>
      <c r="FM598" s="260"/>
      <c r="FN598" s="260"/>
      <c r="FO598" s="260"/>
      <c r="FP598" s="260"/>
      <c r="FQ598" s="260"/>
      <c r="FR598" s="260"/>
      <c r="FS598" s="260"/>
      <c r="FT598" s="260"/>
      <c r="FU598" s="260"/>
      <c r="FV598" s="260"/>
      <c r="FW598" s="260"/>
      <c r="FX598" s="260"/>
      <c r="FY598" s="260"/>
      <c r="FZ598" s="260"/>
      <c r="GA598" s="260"/>
      <c r="GB598" s="260"/>
      <c r="GC598" s="260"/>
    </row>
    <row r="599" spans="1:185" x14ac:dyDescent="0.3">
      <c r="A599" s="85"/>
      <c r="B599" s="86"/>
      <c r="C599" s="86"/>
      <c r="D599" s="87"/>
      <c r="E599" s="86"/>
      <c r="F599" s="86"/>
      <c r="G599" s="257">
        <f t="shared" si="37"/>
        <v>0</v>
      </c>
      <c r="H599" s="257">
        <f t="shared" si="38"/>
        <v>0</v>
      </c>
      <c r="I599" s="257">
        <f t="shared" si="39"/>
        <v>0</v>
      </c>
      <c r="J599" s="259"/>
      <c r="K599" s="259"/>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O599" s="85"/>
      <c r="CP599" s="85"/>
      <c r="CQ599" s="85"/>
      <c r="CR599" s="85"/>
      <c r="CS599" s="85"/>
      <c r="CT599" s="85"/>
      <c r="CU599" s="85"/>
      <c r="CV599" s="85"/>
      <c r="CW599" s="85"/>
      <c r="CX599" s="85"/>
      <c r="CY599" s="85"/>
      <c r="CZ599" s="85"/>
      <c r="DA599" s="85"/>
      <c r="DB599" s="85"/>
      <c r="DC599" s="85"/>
      <c r="DD599" s="85"/>
      <c r="DE599" s="85"/>
      <c r="DF599" s="85"/>
      <c r="DG599" s="85"/>
      <c r="DH599" s="85"/>
      <c r="DI599" s="85"/>
      <c r="DJ599" s="85"/>
      <c r="DK599" s="85"/>
      <c r="DL599" s="85"/>
      <c r="DM599" s="85"/>
      <c r="DN599" s="85"/>
      <c r="DO599" s="85"/>
      <c r="DP599" s="85"/>
      <c r="DQ599" s="85"/>
      <c r="DR599" s="85"/>
      <c r="DS599" s="85"/>
      <c r="DT599" s="85"/>
      <c r="DU599" s="85"/>
      <c r="DV599" s="85"/>
      <c r="DW599" s="85"/>
      <c r="DX599" s="85"/>
      <c r="DY599" s="85"/>
      <c r="DZ599" s="85"/>
      <c r="EA599" s="85"/>
      <c r="EB599" s="85"/>
      <c r="EC599" s="85"/>
      <c r="ED599" s="85"/>
      <c r="EE599" s="85"/>
      <c r="EF599" s="85"/>
      <c r="EG599" s="85"/>
      <c r="EH599" s="85"/>
      <c r="EI599" s="85"/>
      <c r="EJ599" s="85"/>
      <c r="EK599" s="85"/>
      <c r="EL599" s="85"/>
      <c r="EM599" s="85"/>
      <c r="EN599" s="85"/>
      <c r="EO599" s="85"/>
      <c r="EP599" s="85"/>
      <c r="EQ599" s="85"/>
      <c r="ER599" s="85"/>
      <c r="ES599" s="85"/>
      <c r="ET599" s="85"/>
      <c r="EU599" s="85"/>
      <c r="EV599" s="85"/>
      <c r="EW599" s="85"/>
      <c r="EX599" s="85"/>
      <c r="EY599" s="85"/>
      <c r="EZ599" s="85"/>
      <c r="FA599" s="85"/>
      <c r="FB599" s="85"/>
      <c r="FC599" s="85"/>
      <c r="FD599" s="85"/>
      <c r="FE599" s="85"/>
      <c r="FF599" s="85"/>
      <c r="FG599" s="260"/>
      <c r="FH599" s="260"/>
      <c r="FI599" s="260"/>
      <c r="FJ599" s="260"/>
      <c r="FK599" s="260"/>
      <c r="FL599" s="260"/>
      <c r="FM599" s="260"/>
      <c r="FN599" s="260"/>
      <c r="FO599" s="260"/>
      <c r="FP599" s="260"/>
      <c r="FQ599" s="260"/>
      <c r="FR599" s="260"/>
      <c r="FS599" s="260"/>
      <c r="FT599" s="260"/>
      <c r="FU599" s="260"/>
      <c r="FV599" s="260"/>
      <c r="FW599" s="260"/>
      <c r="FX599" s="260"/>
      <c r="FY599" s="260"/>
      <c r="FZ599" s="260"/>
      <c r="GA599" s="260"/>
      <c r="GB599" s="260"/>
      <c r="GC599" s="260"/>
    </row>
    <row r="600" spans="1:185" x14ac:dyDescent="0.3">
      <c r="A600" s="85"/>
      <c r="B600" s="86"/>
      <c r="C600" s="86"/>
      <c r="D600" s="87"/>
      <c r="E600" s="86"/>
      <c r="F600" s="86"/>
      <c r="G600" s="257">
        <f t="shared" si="37"/>
        <v>0</v>
      </c>
      <c r="H600" s="257">
        <f t="shared" si="38"/>
        <v>0</v>
      </c>
      <c r="I600" s="257">
        <f t="shared" si="39"/>
        <v>0</v>
      </c>
      <c r="J600" s="259"/>
      <c r="K600" s="259"/>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O600" s="85"/>
      <c r="CP600" s="85"/>
      <c r="CQ600" s="85"/>
      <c r="CR600" s="85"/>
      <c r="CS600" s="85"/>
      <c r="CT600" s="85"/>
      <c r="CU600" s="85"/>
      <c r="CV600" s="85"/>
      <c r="CW600" s="85"/>
      <c r="CX600" s="85"/>
      <c r="CY600" s="85"/>
      <c r="CZ600" s="85"/>
      <c r="DA600" s="85"/>
      <c r="DB600" s="85"/>
      <c r="DC600" s="85"/>
      <c r="DD600" s="85"/>
      <c r="DE600" s="85"/>
      <c r="DF600" s="85"/>
      <c r="DG600" s="85"/>
      <c r="DH600" s="85"/>
      <c r="DI600" s="85"/>
      <c r="DJ600" s="85"/>
      <c r="DK600" s="85"/>
      <c r="DL600" s="85"/>
      <c r="DM600" s="85"/>
      <c r="DN600" s="85"/>
      <c r="DO600" s="85"/>
      <c r="DP600" s="85"/>
      <c r="DQ600" s="85"/>
      <c r="DR600" s="85"/>
      <c r="DS600" s="85"/>
      <c r="DT600" s="85"/>
      <c r="DU600" s="85"/>
      <c r="DV600" s="85"/>
      <c r="DW600" s="85"/>
      <c r="DX600" s="85"/>
      <c r="DY600" s="85"/>
      <c r="DZ600" s="85"/>
      <c r="EA600" s="85"/>
      <c r="EB600" s="85"/>
      <c r="EC600" s="85"/>
      <c r="ED600" s="85"/>
      <c r="EE600" s="85"/>
      <c r="EF600" s="85"/>
      <c r="EG600" s="85"/>
      <c r="EH600" s="85"/>
      <c r="EI600" s="85"/>
      <c r="EJ600" s="85"/>
      <c r="EK600" s="85"/>
      <c r="EL600" s="85"/>
      <c r="EM600" s="85"/>
      <c r="EN600" s="85"/>
      <c r="EO600" s="85"/>
      <c r="EP600" s="85"/>
      <c r="EQ600" s="85"/>
      <c r="ER600" s="85"/>
      <c r="ES600" s="85"/>
      <c r="ET600" s="85"/>
      <c r="EU600" s="85"/>
      <c r="EV600" s="85"/>
      <c r="EW600" s="85"/>
      <c r="EX600" s="85"/>
      <c r="EY600" s="85"/>
      <c r="EZ600" s="85"/>
      <c r="FA600" s="85"/>
      <c r="FB600" s="85"/>
      <c r="FC600" s="85"/>
      <c r="FD600" s="85"/>
      <c r="FE600" s="85"/>
      <c r="FF600" s="85"/>
      <c r="FG600" s="260"/>
      <c r="FH600" s="260"/>
      <c r="FI600" s="260"/>
      <c r="FJ600" s="260"/>
      <c r="FK600" s="260"/>
      <c r="FL600" s="260"/>
      <c r="FM600" s="260"/>
      <c r="FN600" s="260"/>
      <c r="FO600" s="260"/>
      <c r="FP600" s="260"/>
      <c r="FQ600" s="260"/>
      <c r="FR600" s="260"/>
      <c r="FS600" s="260"/>
      <c r="FT600" s="260"/>
      <c r="FU600" s="260"/>
      <c r="FV600" s="260"/>
      <c r="FW600" s="260"/>
      <c r="FX600" s="260"/>
      <c r="FY600" s="260"/>
      <c r="FZ600" s="260"/>
      <c r="GA600" s="260"/>
      <c r="GB600" s="260"/>
      <c r="GC600" s="260"/>
    </row>
    <row r="601" spans="1:185" x14ac:dyDescent="0.3">
      <c r="A601" s="85"/>
      <c r="B601" s="86"/>
      <c r="C601" s="86"/>
      <c r="D601" s="87"/>
      <c r="E601" s="86"/>
      <c r="F601" s="86"/>
      <c r="G601" s="257">
        <f t="shared" si="37"/>
        <v>0</v>
      </c>
      <c r="H601" s="257">
        <f t="shared" si="38"/>
        <v>0</v>
      </c>
      <c r="I601" s="257">
        <f t="shared" si="39"/>
        <v>0</v>
      </c>
      <c r="J601" s="259"/>
      <c r="K601" s="259"/>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85"/>
      <c r="CY601" s="85"/>
      <c r="CZ601" s="85"/>
      <c r="DA601" s="85"/>
      <c r="DB601" s="85"/>
      <c r="DC601" s="85"/>
      <c r="DD601" s="85"/>
      <c r="DE601" s="85"/>
      <c r="DF601" s="85"/>
      <c r="DG601" s="85"/>
      <c r="DH601" s="85"/>
      <c r="DI601" s="85"/>
      <c r="DJ601" s="85"/>
      <c r="DK601" s="85"/>
      <c r="DL601" s="85"/>
      <c r="DM601" s="85"/>
      <c r="DN601" s="85"/>
      <c r="DO601" s="85"/>
      <c r="DP601" s="85"/>
      <c r="DQ601" s="85"/>
      <c r="DR601" s="85"/>
      <c r="DS601" s="85"/>
      <c r="DT601" s="85"/>
      <c r="DU601" s="85"/>
      <c r="DV601" s="85"/>
      <c r="DW601" s="85"/>
      <c r="DX601" s="85"/>
      <c r="DY601" s="85"/>
      <c r="DZ601" s="85"/>
      <c r="EA601" s="85"/>
      <c r="EB601" s="85"/>
      <c r="EC601" s="85"/>
      <c r="ED601" s="85"/>
      <c r="EE601" s="85"/>
      <c r="EF601" s="85"/>
      <c r="EG601" s="85"/>
      <c r="EH601" s="85"/>
      <c r="EI601" s="85"/>
      <c r="EJ601" s="85"/>
      <c r="EK601" s="85"/>
      <c r="EL601" s="85"/>
      <c r="EM601" s="85"/>
      <c r="EN601" s="85"/>
      <c r="EO601" s="85"/>
      <c r="EP601" s="85"/>
      <c r="EQ601" s="85"/>
      <c r="ER601" s="85"/>
      <c r="ES601" s="85"/>
      <c r="ET601" s="85"/>
      <c r="EU601" s="85"/>
      <c r="EV601" s="85"/>
      <c r="EW601" s="85"/>
      <c r="EX601" s="85"/>
      <c r="EY601" s="85"/>
      <c r="EZ601" s="85"/>
      <c r="FA601" s="85"/>
      <c r="FB601" s="85"/>
      <c r="FC601" s="85"/>
      <c r="FD601" s="85"/>
      <c r="FE601" s="85"/>
      <c r="FF601" s="85"/>
      <c r="FG601" s="260"/>
      <c r="FH601" s="260"/>
      <c r="FI601" s="260"/>
      <c r="FJ601" s="260"/>
      <c r="FK601" s="260"/>
      <c r="FL601" s="260"/>
      <c r="FM601" s="260"/>
      <c r="FN601" s="260"/>
      <c r="FO601" s="260"/>
      <c r="FP601" s="260"/>
      <c r="FQ601" s="260"/>
      <c r="FR601" s="260"/>
      <c r="FS601" s="260"/>
      <c r="FT601" s="260"/>
      <c r="FU601" s="260"/>
      <c r="FV601" s="260"/>
      <c r="FW601" s="260"/>
      <c r="FX601" s="260"/>
      <c r="FY601" s="260"/>
      <c r="FZ601" s="260"/>
      <c r="GA601" s="260"/>
      <c r="GB601" s="260"/>
      <c r="GC601" s="260"/>
    </row>
    <row r="602" spans="1:185" x14ac:dyDescent="0.3">
      <c r="A602" s="85"/>
      <c r="B602" s="86"/>
      <c r="C602" s="86"/>
      <c r="D602" s="87"/>
      <c r="E602" s="86"/>
      <c r="F602" s="86"/>
      <c r="G602" s="257">
        <f t="shared" si="37"/>
        <v>0</v>
      </c>
      <c r="H602" s="257">
        <f t="shared" si="38"/>
        <v>0</v>
      </c>
      <c r="I602" s="257">
        <f t="shared" si="39"/>
        <v>0</v>
      </c>
      <c r="J602" s="259"/>
      <c r="K602" s="259"/>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5"/>
      <c r="CU602" s="85"/>
      <c r="CV602" s="85"/>
      <c r="CW602" s="85"/>
      <c r="CX602" s="85"/>
      <c r="CY602" s="85"/>
      <c r="CZ602" s="85"/>
      <c r="DA602" s="85"/>
      <c r="DB602" s="85"/>
      <c r="DC602" s="85"/>
      <c r="DD602" s="85"/>
      <c r="DE602" s="85"/>
      <c r="DF602" s="85"/>
      <c r="DG602" s="85"/>
      <c r="DH602" s="85"/>
      <c r="DI602" s="85"/>
      <c r="DJ602" s="85"/>
      <c r="DK602" s="85"/>
      <c r="DL602" s="85"/>
      <c r="DM602" s="85"/>
      <c r="DN602" s="85"/>
      <c r="DO602" s="85"/>
      <c r="DP602" s="85"/>
      <c r="DQ602" s="85"/>
      <c r="DR602" s="85"/>
      <c r="DS602" s="85"/>
      <c r="DT602" s="85"/>
      <c r="DU602" s="85"/>
      <c r="DV602" s="85"/>
      <c r="DW602" s="85"/>
      <c r="DX602" s="85"/>
      <c r="DY602" s="85"/>
      <c r="DZ602" s="85"/>
      <c r="EA602" s="85"/>
      <c r="EB602" s="85"/>
      <c r="EC602" s="85"/>
      <c r="ED602" s="85"/>
      <c r="EE602" s="85"/>
      <c r="EF602" s="85"/>
      <c r="EG602" s="85"/>
      <c r="EH602" s="85"/>
      <c r="EI602" s="85"/>
      <c r="EJ602" s="85"/>
      <c r="EK602" s="85"/>
      <c r="EL602" s="85"/>
      <c r="EM602" s="85"/>
      <c r="EN602" s="85"/>
      <c r="EO602" s="85"/>
      <c r="EP602" s="85"/>
      <c r="EQ602" s="85"/>
      <c r="ER602" s="85"/>
      <c r="ES602" s="85"/>
      <c r="ET602" s="85"/>
      <c r="EU602" s="85"/>
      <c r="EV602" s="85"/>
      <c r="EW602" s="85"/>
      <c r="EX602" s="85"/>
      <c r="EY602" s="85"/>
      <c r="EZ602" s="85"/>
      <c r="FA602" s="85"/>
      <c r="FB602" s="85"/>
      <c r="FC602" s="85"/>
      <c r="FD602" s="85"/>
      <c r="FE602" s="85"/>
      <c r="FF602" s="85"/>
      <c r="FG602" s="260"/>
      <c r="FH602" s="260"/>
      <c r="FI602" s="260"/>
      <c r="FJ602" s="260"/>
      <c r="FK602" s="260"/>
      <c r="FL602" s="260"/>
      <c r="FM602" s="260"/>
      <c r="FN602" s="260"/>
      <c r="FO602" s="260"/>
      <c r="FP602" s="260"/>
      <c r="FQ602" s="260"/>
      <c r="FR602" s="260"/>
      <c r="FS602" s="260"/>
      <c r="FT602" s="260"/>
      <c r="FU602" s="260"/>
      <c r="FV602" s="260"/>
      <c r="FW602" s="260"/>
      <c r="FX602" s="260"/>
      <c r="FY602" s="260"/>
      <c r="FZ602" s="260"/>
      <c r="GA602" s="260"/>
      <c r="GB602" s="260"/>
      <c r="GC602" s="260"/>
    </row>
    <row r="603" spans="1:185" x14ac:dyDescent="0.3">
      <c r="A603" s="85"/>
      <c r="B603" s="86"/>
      <c r="C603" s="86"/>
      <c r="D603" s="87"/>
      <c r="E603" s="86"/>
      <c r="F603" s="86"/>
      <c r="G603" s="257">
        <f t="shared" si="37"/>
        <v>0</v>
      </c>
      <c r="H603" s="257">
        <f t="shared" si="38"/>
        <v>0</v>
      </c>
      <c r="I603" s="257">
        <f t="shared" si="39"/>
        <v>0</v>
      </c>
      <c r="J603" s="259"/>
      <c r="K603" s="259"/>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O603" s="85"/>
      <c r="CP603" s="85"/>
      <c r="CQ603" s="85"/>
      <c r="CR603" s="85"/>
      <c r="CS603" s="85"/>
      <c r="CT603" s="85"/>
      <c r="CU603" s="85"/>
      <c r="CV603" s="85"/>
      <c r="CW603" s="85"/>
      <c r="CX603" s="85"/>
      <c r="CY603" s="85"/>
      <c r="CZ603" s="85"/>
      <c r="DA603" s="85"/>
      <c r="DB603" s="85"/>
      <c r="DC603" s="85"/>
      <c r="DD603" s="85"/>
      <c r="DE603" s="85"/>
      <c r="DF603" s="85"/>
      <c r="DG603" s="85"/>
      <c r="DH603" s="85"/>
      <c r="DI603" s="85"/>
      <c r="DJ603" s="85"/>
      <c r="DK603" s="85"/>
      <c r="DL603" s="85"/>
      <c r="DM603" s="85"/>
      <c r="DN603" s="85"/>
      <c r="DO603" s="85"/>
      <c r="DP603" s="85"/>
      <c r="DQ603" s="85"/>
      <c r="DR603" s="85"/>
      <c r="DS603" s="85"/>
      <c r="DT603" s="85"/>
      <c r="DU603" s="85"/>
      <c r="DV603" s="85"/>
      <c r="DW603" s="85"/>
      <c r="DX603" s="85"/>
      <c r="DY603" s="85"/>
      <c r="DZ603" s="85"/>
      <c r="EA603" s="85"/>
      <c r="EB603" s="85"/>
      <c r="EC603" s="85"/>
      <c r="ED603" s="85"/>
      <c r="EE603" s="85"/>
      <c r="EF603" s="85"/>
      <c r="EG603" s="85"/>
      <c r="EH603" s="85"/>
      <c r="EI603" s="85"/>
      <c r="EJ603" s="85"/>
      <c r="EK603" s="85"/>
      <c r="EL603" s="85"/>
      <c r="EM603" s="85"/>
      <c r="EN603" s="85"/>
      <c r="EO603" s="85"/>
      <c r="EP603" s="85"/>
      <c r="EQ603" s="85"/>
      <c r="ER603" s="85"/>
      <c r="ES603" s="85"/>
      <c r="ET603" s="85"/>
      <c r="EU603" s="85"/>
      <c r="EV603" s="85"/>
      <c r="EW603" s="85"/>
      <c r="EX603" s="85"/>
      <c r="EY603" s="85"/>
      <c r="EZ603" s="85"/>
      <c r="FA603" s="85"/>
      <c r="FB603" s="85"/>
      <c r="FC603" s="85"/>
      <c r="FD603" s="85"/>
      <c r="FE603" s="85"/>
      <c r="FF603" s="85"/>
      <c r="FG603" s="260"/>
      <c r="FH603" s="260"/>
      <c r="FI603" s="260"/>
      <c r="FJ603" s="260"/>
      <c r="FK603" s="260"/>
      <c r="FL603" s="260"/>
      <c r="FM603" s="260"/>
      <c r="FN603" s="260"/>
      <c r="FO603" s="260"/>
      <c r="FP603" s="260"/>
      <c r="FQ603" s="260"/>
      <c r="FR603" s="260"/>
      <c r="FS603" s="260"/>
      <c r="FT603" s="260"/>
      <c r="FU603" s="260"/>
      <c r="FV603" s="260"/>
      <c r="FW603" s="260"/>
      <c r="FX603" s="260"/>
      <c r="FY603" s="260"/>
      <c r="FZ603" s="260"/>
      <c r="GA603" s="260"/>
      <c r="GB603" s="260"/>
      <c r="GC603" s="260"/>
    </row>
    <row r="604" spans="1:185" x14ac:dyDescent="0.3">
      <c r="A604" s="85"/>
      <c r="B604" s="86"/>
      <c r="C604" s="86"/>
      <c r="D604" s="87"/>
      <c r="E604" s="86"/>
      <c r="F604" s="86"/>
      <c r="G604" s="257">
        <f t="shared" si="37"/>
        <v>0</v>
      </c>
      <c r="H604" s="257">
        <f t="shared" si="38"/>
        <v>0</v>
      </c>
      <c r="I604" s="257">
        <f t="shared" si="39"/>
        <v>0</v>
      </c>
      <c r="J604" s="259"/>
      <c r="K604" s="259"/>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O604" s="85"/>
      <c r="CP604" s="85"/>
      <c r="CQ604" s="85"/>
      <c r="CR604" s="85"/>
      <c r="CS604" s="85"/>
      <c r="CT604" s="85"/>
      <c r="CU604" s="85"/>
      <c r="CV604" s="85"/>
      <c r="CW604" s="85"/>
      <c r="CX604" s="85"/>
      <c r="CY604" s="85"/>
      <c r="CZ604" s="85"/>
      <c r="DA604" s="85"/>
      <c r="DB604" s="85"/>
      <c r="DC604" s="85"/>
      <c r="DD604" s="85"/>
      <c r="DE604" s="85"/>
      <c r="DF604" s="85"/>
      <c r="DG604" s="85"/>
      <c r="DH604" s="85"/>
      <c r="DI604" s="85"/>
      <c r="DJ604" s="85"/>
      <c r="DK604" s="85"/>
      <c r="DL604" s="85"/>
      <c r="DM604" s="85"/>
      <c r="DN604" s="85"/>
      <c r="DO604" s="85"/>
      <c r="DP604" s="85"/>
      <c r="DQ604" s="85"/>
      <c r="DR604" s="85"/>
      <c r="DS604" s="85"/>
      <c r="DT604" s="85"/>
      <c r="DU604" s="85"/>
      <c r="DV604" s="85"/>
      <c r="DW604" s="85"/>
      <c r="DX604" s="85"/>
      <c r="DY604" s="85"/>
      <c r="DZ604" s="85"/>
      <c r="EA604" s="85"/>
      <c r="EB604" s="85"/>
      <c r="EC604" s="85"/>
      <c r="ED604" s="85"/>
      <c r="EE604" s="85"/>
      <c r="EF604" s="85"/>
      <c r="EG604" s="85"/>
      <c r="EH604" s="85"/>
      <c r="EI604" s="85"/>
      <c r="EJ604" s="85"/>
      <c r="EK604" s="85"/>
      <c r="EL604" s="85"/>
      <c r="EM604" s="85"/>
      <c r="EN604" s="85"/>
      <c r="EO604" s="85"/>
      <c r="EP604" s="85"/>
      <c r="EQ604" s="85"/>
      <c r="ER604" s="85"/>
      <c r="ES604" s="85"/>
      <c r="ET604" s="85"/>
      <c r="EU604" s="85"/>
      <c r="EV604" s="85"/>
      <c r="EW604" s="85"/>
      <c r="EX604" s="85"/>
      <c r="EY604" s="85"/>
      <c r="EZ604" s="85"/>
      <c r="FA604" s="85"/>
      <c r="FB604" s="85"/>
      <c r="FC604" s="85"/>
      <c r="FD604" s="85"/>
      <c r="FE604" s="85"/>
      <c r="FF604" s="85"/>
      <c r="FG604" s="260"/>
      <c r="FH604" s="260"/>
      <c r="FI604" s="260"/>
      <c r="FJ604" s="260"/>
      <c r="FK604" s="260"/>
      <c r="FL604" s="260"/>
      <c r="FM604" s="260"/>
      <c r="FN604" s="260"/>
      <c r="FO604" s="260"/>
      <c r="FP604" s="260"/>
      <c r="FQ604" s="260"/>
      <c r="FR604" s="260"/>
      <c r="FS604" s="260"/>
      <c r="FT604" s="260"/>
      <c r="FU604" s="260"/>
      <c r="FV604" s="260"/>
      <c r="FW604" s="260"/>
      <c r="FX604" s="260"/>
      <c r="FY604" s="260"/>
      <c r="FZ604" s="260"/>
      <c r="GA604" s="260"/>
      <c r="GB604" s="260"/>
      <c r="GC604" s="260"/>
    </row>
    <row r="605" spans="1:185" x14ac:dyDescent="0.3">
      <c r="A605" s="85"/>
      <c r="B605" s="86"/>
      <c r="C605" s="86"/>
      <c r="D605" s="87"/>
      <c r="E605" s="86"/>
      <c r="F605" s="86"/>
      <c r="G605" s="257">
        <f t="shared" si="37"/>
        <v>0</v>
      </c>
      <c r="H605" s="257">
        <f t="shared" si="38"/>
        <v>0</v>
      </c>
      <c r="I605" s="257">
        <f t="shared" si="39"/>
        <v>0</v>
      </c>
      <c r="J605" s="259"/>
      <c r="K605" s="259"/>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O605" s="85"/>
      <c r="CP605" s="85"/>
      <c r="CQ605" s="85"/>
      <c r="CR605" s="85"/>
      <c r="CS605" s="85"/>
      <c r="CT605" s="85"/>
      <c r="CU605" s="85"/>
      <c r="CV605" s="85"/>
      <c r="CW605" s="85"/>
      <c r="CX605" s="85"/>
      <c r="CY605" s="85"/>
      <c r="CZ605" s="85"/>
      <c r="DA605" s="85"/>
      <c r="DB605" s="85"/>
      <c r="DC605" s="85"/>
      <c r="DD605" s="85"/>
      <c r="DE605" s="85"/>
      <c r="DF605" s="85"/>
      <c r="DG605" s="85"/>
      <c r="DH605" s="85"/>
      <c r="DI605" s="85"/>
      <c r="DJ605" s="85"/>
      <c r="DK605" s="85"/>
      <c r="DL605" s="85"/>
      <c r="DM605" s="85"/>
      <c r="DN605" s="85"/>
      <c r="DO605" s="85"/>
      <c r="DP605" s="85"/>
      <c r="DQ605" s="85"/>
      <c r="DR605" s="85"/>
      <c r="DS605" s="85"/>
      <c r="DT605" s="85"/>
      <c r="DU605" s="85"/>
      <c r="DV605" s="85"/>
      <c r="DW605" s="85"/>
      <c r="DX605" s="85"/>
      <c r="DY605" s="85"/>
      <c r="DZ605" s="85"/>
      <c r="EA605" s="85"/>
      <c r="EB605" s="85"/>
      <c r="EC605" s="85"/>
      <c r="ED605" s="85"/>
      <c r="EE605" s="85"/>
      <c r="EF605" s="85"/>
      <c r="EG605" s="85"/>
      <c r="EH605" s="85"/>
      <c r="EI605" s="85"/>
      <c r="EJ605" s="85"/>
      <c r="EK605" s="85"/>
      <c r="EL605" s="85"/>
      <c r="EM605" s="85"/>
      <c r="EN605" s="85"/>
      <c r="EO605" s="85"/>
      <c r="EP605" s="85"/>
      <c r="EQ605" s="85"/>
      <c r="ER605" s="85"/>
      <c r="ES605" s="85"/>
      <c r="ET605" s="85"/>
      <c r="EU605" s="85"/>
      <c r="EV605" s="85"/>
      <c r="EW605" s="85"/>
      <c r="EX605" s="85"/>
      <c r="EY605" s="85"/>
      <c r="EZ605" s="85"/>
      <c r="FA605" s="85"/>
      <c r="FB605" s="85"/>
      <c r="FC605" s="85"/>
      <c r="FD605" s="85"/>
      <c r="FE605" s="85"/>
      <c r="FF605" s="85"/>
      <c r="FG605" s="260"/>
      <c r="FH605" s="260"/>
      <c r="FI605" s="260"/>
      <c r="FJ605" s="260"/>
      <c r="FK605" s="260"/>
      <c r="FL605" s="260"/>
      <c r="FM605" s="260"/>
      <c r="FN605" s="260"/>
      <c r="FO605" s="260"/>
      <c r="FP605" s="260"/>
      <c r="FQ605" s="260"/>
      <c r="FR605" s="260"/>
      <c r="FS605" s="260"/>
      <c r="FT605" s="260"/>
      <c r="FU605" s="260"/>
      <c r="FV605" s="260"/>
      <c r="FW605" s="260"/>
      <c r="FX605" s="260"/>
      <c r="FY605" s="260"/>
      <c r="FZ605" s="260"/>
      <c r="GA605" s="260"/>
      <c r="GB605" s="260"/>
      <c r="GC605" s="260"/>
    </row>
    <row r="606" spans="1:185" x14ac:dyDescent="0.3">
      <c r="A606" s="85"/>
      <c r="B606" s="86"/>
      <c r="C606" s="86"/>
      <c r="D606" s="87"/>
      <c r="E606" s="86"/>
      <c r="F606" s="86"/>
      <c r="G606" s="257">
        <f t="shared" si="37"/>
        <v>0</v>
      </c>
      <c r="H606" s="257">
        <f t="shared" si="38"/>
        <v>0</v>
      </c>
      <c r="I606" s="257">
        <f t="shared" si="39"/>
        <v>0</v>
      </c>
      <c r="J606" s="259"/>
      <c r="K606" s="259"/>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5"/>
      <c r="CU606" s="85"/>
      <c r="CV606" s="85"/>
      <c r="CW606" s="85"/>
      <c r="CX606" s="85"/>
      <c r="CY606" s="85"/>
      <c r="CZ606" s="85"/>
      <c r="DA606" s="85"/>
      <c r="DB606" s="85"/>
      <c r="DC606" s="85"/>
      <c r="DD606" s="85"/>
      <c r="DE606" s="85"/>
      <c r="DF606" s="85"/>
      <c r="DG606" s="85"/>
      <c r="DH606" s="85"/>
      <c r="DI606" s="85"/>
      <c r="DJ606" s="85"/>
      <c r="DK606" s="85"/>
      <c r="DL606" s="85"/>
      <c r="DM606" s="85"/>
      <c r="DN606" s="85"/>
      <c r="DO606" s="85"/>
      <c r="DP606" s="85"/>
      <c r="DQ606" s="85"/>
      <c r="DR606" s="85"/>
      <c r="DS606" s="85"/>
      <c r="DT606" s="85"/>
      <c r="DU606" s="85"/>
      <c r="DV606" s="85"/>
      <c r="DW606" s="85"/>
      <c r="DX606" s="85"/>
      <c r="DY606" s="85"/>
      <c r="DZ606" s="85"/>
      <c r="EA606" s="85"/>
      <c r="EB606" s="85"/>
      <c r="EC606" s="85"/>
      <c r="ED606" s="85"/>
      <c r="EE606" s="85"/>
      <c r="EF606" s="85"/>
      <c r="EG606" s="85"/>
      <c r="EH606" s="85"/>
      <c r="EI606" s="85"/>
      <c r="EJ606" s="85"/>
      <c r="EK606" s="85"/>
      <c r="EL606" s="85"/>
      <c r="EM606" s="85"/>
      <c r="EN606" s="85"/>
      <c r="EO606" s="85"/>
      <c r="EP606" s="85"/>
      <c r="EQ606" s="85"/>
      <c r="ER606" s="85"/>
      <c r="ES606" s="85"/>
      <c r="ET606" s="85"/>
      <c r="EU606" s="85"/>
      <c r="EV606" s="85"/>
      <c r="EW606" s="85"/>
      <c r="EX606" s="85"/>
      <c r="EY606" s="85"/>
      <c r="EZ606" s="85"/>
      <c r="FA606" s="85"/>
      <c r="FB606" s="85"/>
      <c r="FC606" s="85"/>
      <c r="FD606" s="85"/>
      <c r="FE606" s="85"/>
      <c r="FF606" s="85"/>
      <c r="FG606" s="260"/>
      <c r="FH606" s="260"/>
      <c r="FI606" s="260"/>
      <c r="FJ606" s="260"/>
      <c r="FK606" s="260"/>
      <c r="FL606" s="260"/>
      <c r="FM606" s="260"/>
      <c r="FN606" s="260"/>
      <c r="FO606" s="260"/>
      <c r="FP606" s="260"/>
      <c r="FQ606" s="260"/>
      <c r="FR606" s="260"/>
      <c r="FS606" s="260"/>
      <c r="FT606" s="260"/>
      <c r="FU606" s="260"/>
      <c r="FV606" s="260"/>
      <c r="FW606" s="260"/>
      <c r="FX606" s="260"/>
      <c r="FY606" s="260"/>
      <c r="FZ606" s="260"/>
      <c r="GA606" s="260"/>
      <c r="GB606" s="260"/>
      <c r="GC606" s="260"/>
    </row>
    <row r="607" spans="1:185" x14ac:dyDescent="0.3">
      <c r="A607" s="85"/>
      <c r="B607" s="86"/>
      <c r="C607" s="86"/>
      <c r="D607" s="87"/>
      <c r="E607" s="86"/>
      <c r="F607" s="86"/>
      <c r="G607" s="257">
        <f t="shared" si="37"/>
        <v>0</v>
      </c>
      <c r="H607" s="257">
        <f t="shared" si="38"/>
        <v>0</v>
      </c>
      <c r="I607" s="257">
        <f t="shared" si="39"/>
        <v>0</v>
      </c>
      <c r="J607" s="259"/>
      <c r="K607" s="259"/>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O607" s="85"/>
      <c r="CP607" s="85"/>
      <c r="CQ607" s="85"/>
      <c r="CR607" s="85"/>
      <c r="CS607" s="85"/>
      <c r="CT607" s="85"/>
      <c r="CU607" s="85"/>
      <c r="CV607" s="85"/>
      <c r="CW607" s="85"/>
      <c r="CX607" s="85"/>
      <c r="CY607" s="85"/>
      <c r="CZ607" s="85"/>
      <c r="DA607" s="85"/>
      <c r="DB607" s="85"/>
      <c r="DC607" s="85"/>
      <c r="DD607" s="85"/>
      <c r="DE607" s="85"/>
      <c r="DF607" s="85"/>
      <c r="DG607" s="85"/>
      <c r="DH607" s="85"/>
      <c r="DI607" s="85"/>
      <c r="DJ607" s="85"/>
      <c r="DK607" s="85"/>
      <c r="DL607" s="85"/>
      <c r="DM607" s="85"/>
      <c r="DN607" s="85"/>
      <c r="DO607" s="85"/>
      <c r="DP607" s="85"/>
      <c r="DQ607" s="85"/>
      <c r="DR607" s="85"/>
      <c r="DS607" s="85"/>
      <c r="DT607" s="85"/>
      <c r="DU607" s="85"/>
      <c r="DV607" s="85"/>
      <c r="DW607" s="85"/>
      <c r="DX607" s="85"/>
      <c r="DY607" s="85"/>
      <c r="DZ607" s="85"/>
      <c r="EA607" s="85"/>
      <c r="EB607" s="85"/>
      <c r="EC607" s="85"/>
      <c r="ED607" s="85"/>
      <c r="EE607" s="85"/>
      <c r="EF607" s="85"/>
      <c r="EG607" s="85"/>
      <c r="EH607" s="85"/>
      <c r="EI607" s="85"/>
      <c r="EJ607" s="85"/>
      <c r="EK607" s="85"/>
      <c r="EL607" s="85"/>
      <c r="EM607" s="85"/>
      <c r="EN607" s="85"/>
      <c r="EO607" s="85"/>
      <c r="EP607" s="85"/>
      <c r="EQ607" s="85"/>
      <c r="ER607" s="85"/>
      <c r="ES607" s="85"/>
      <c r="ET607" s="85"/>
      <c r="EU607" s="85"/>
      <c r="EV607" s="85"/>
      <c r="EW607" s="85"/>
      <c r="EX607" s="85"/>
      <c r="EY607" s="85"/>
      <c r="EZ607" s="85"/>
      <c r="FA607" s="85"/>
      <c r="FB607" s="85"/>
      <c r="FC607" s="85"/>
      <c r="FD607" s="85"/>
      <c r="FE607" s="85"/>
      <c r="FF607" s="85"/>
      <c r="FG607" s="260"/>
      <c r="FH607" s="260"/>
      <c r="FI607" s="260"/>
      <c r="FJ607" s="260"/>
      <c r="FK607" s="260"/>
      <c r="FL607" s="260"/>
      <c r="FM607" s="260"/>
      <c r="FN607" s="260"/>
      <c r="FO607" s="260"/>
      <c r="FP607" s="260"/>
      <c r="FQ607" s="260"/>
      <c r="FR607" s="260"/>
      <c r="FS607" s="260"/>
      <c r="FT607" s="260"/>
      <c r="FU607" s="260"/>
      <c r="FV607" s="260"/>
      <c r="FW607" s="260"/>
      <c r="FX607" s="260"/>
      <c r="FY607" s="260"/>
      <c r="FZ607" s="260"/>
      <c r="GA607" s="260"/>
      <c r="GB607" s="260"/>
      <c r="GC607" s="260"/>
    </row>
    <row r="608" spans="1:185" x14ac:dyDescent="0.3">
      <c r="A608" s="85"/>
      <c r="B608" s="86"/>
      <c r="C608" s="86"/>
      <c r="D608" s="87"/>
      <c r="E608" s="86"/>
      <c r="F608" s="86"/>
      <c r="G608" s="257">
        <f t="shared" si="37"/>
        <v>0</v>
      </c>
      <c r="H608" s="257">
        <f t="shared" si="38"/>
        <v>0</v>
      </c>
      <c r="I608" s="257">
        <f t="shared" si="39"/>
        <v>0</v>
      </c>
      <c r="J608" s="259"/>
      <c r="K608" s="259"/>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O608" s="85"/>
      <c r="CP608" s="85"/>
      <c r="CQ608" s="85"/>
      <c r="CR608" s="85"/>
      <c r="CS608" s="85"/>
      <c r="CT608" s="85"/>
      <c r="CU608" s="85"/>
      <c r="CV608" s="85"/>
      <c r="CW608" s="85"/>
      <c r="CX608" s="85"/>
      <c r="CY608" s="85"/>
      <c r="CZ608" s="85"/>
      <c r="DA608" s="85"/>
      <c r="DB608" s="85"/>
      <c r="DC608" s="85"/>
      <c r="DD608" s="85"/>
      <c r="DE608" s="85"/>
      <c r="DF608" s="85"/>
      <c r="DG608" s="85"/>
      <c r="DH608" s="85"/>
      <c r="DI608" s="85"/>
      <c r="DJ608" s="85"/>
      <c r="DK608" s="85"/>
      <c r="DL608" s="85"/>
      <c r="DM608" s="85"/>
      <c r="DN608" s="85"/>
      <c r="DO608" s="85"/>
      <c r="DP608" s="85"/>
      <c r="DQ608" s="85"/>
      <c r="DR608" s="85"/>
      <c r="DS608" s="85"/>
      <c r="DT608" s="85"/>
      <c r="DU608" s="85"/>
      <c r="DV608" s="85"/>
      <c r="DW608" s="85"/>
      <c r="DX608" s="85"/>
      <c r="DY608" s="85"/>
      <c r="DZ608" s="85"/>
      <c r="EA608" s="85"/>
      <c r="EB608" s="85"/>
      <c r="EC608" s="85"/>
      <c r="ED608" s="85"/>
      <c r="EE608" s="85"/>
      <c r="EF608" s="85"/>
      <c r="EG608" s="85"/>
      <c r="EH608" s="85"/>
      <c r="EI608" s="85"/>
      <c r="EJ608" s="85"/>
      <c r="EK608" s="85"/>
      <c r="EL608" s="85"/>
      <c r="EM608" s="85"/>
      <c r="EN608" s="85"/>
      <c r="EO608" s="85"/>
      <c r="EP608" s="85"/>
      <c r="EQ608" s="85"/>
      <c r="ER608" s="85"/>
      <c r="ES608" s="85"/>
      <c r="ET608" s="85"/>
      <c r="EU608" s="85"/>
      <c r="EV608" s="85"/>
      <c r="EW608" s="85"/>
      <c r="EX608" s="85"/>
      <c r="EY608" s="85"/>
      <c r="EZ608" s="85"/>
      <c r="FA608" s="85"/>
      <c r="FB608" s="85"/>
      <c r="FC608" s="85"/>
      <c r="FD608" s="85"/>
      <c r="FE608" s="85"/>
      <c r="FF608" s="85"/>
      <c r="FG608" s="260"/>
      <c r="FH608" s="260"/>
      <c r="FI608" s="260"/>
      <c r="FJ608" s="260"/>
      <c r="FK608" s="260"/>
      <c r="FL608" s="260"/>
      <c r="FM608" s="260"/>
      <c r="FN608" s="260"/>
      <c r="FO608" s="260"/>
      <c r="FP608" s="260"/>
      <c r="FQ608" s="260"/>
      <c r="FR608" s="260"/>
      <c r="FS608" s="260"/>
      <c r="FT608" s="260"/>
      <c r="FU608" s="260"/>
      <c r="FV608" s="260"/>
      <c r="FW608" s="260"/>
      <c r="FX608" s="260"/>
      <c r="FY608" s="260"/>
      <c r="FZ608" s="260"/>
      <c r="GA608" s="260"/>
      <c r="GB608" s="260"/>
      <c r="GC608" s="260"/>
    </row>
    <row r="609" spans="1:185" x14ac:dyDescent="0.3">
      <c r="A609" s="85"/>
      <c r="B609" s="86"/>
      <c r="C609" s="86"/>
      <c r="D609" s="87"/>
      <c r="E609" s="86"/>
      <c r="F609" s="86"/>
      <c r="G609" s="257">
        <f t="shared" si="37"/>
        <v>0</v>
      </c>
      <c r="H609" s="257">
        <f t="shared" si="38"/>
        <v>0</v>
      </c>
      <c r="I609" s="257">
        <f t="shared" si="39"/>
        <v>0</v>
      </c>
      <c r="J609" s="259"/>
      <c r="K609" s="259"/>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O609" s="85"/>
      <c r="CP609" s="85"/>
      <c r="CQ609" s="85"/>
      <c r="CR609" s="85"/>
      <c r="CS609" s="85"/>
      <c r="CT609" s="85"/>
      <c r="CU609" s="85"/>
      <c r="CV609" s="85"/>
      <c r="CW609" s="85"/>
      <c r="CX609" s="85"/>
      <c r="CY609" s="85"/>
      <c r="CZ609" s="85"/>
      <c r="DA609" s="85"/>
      <c r="DB609" s="85"/>
      <c r="DC609" s="85"/>
      <c r="DD609" s="85"/>
      <c r="DE609" s="85"/>
      <c r="DF609" s="85"/>
      <c r="DG609" s="85"/>
      <c r="DH609" s="85"/>
      <c r="DI609" s="85"/>
      <c r="DJ609" s="85"/>
      <c r="DK609" s="85"/>
      <c r="DL609" s="85"/>
      <c r="DM609" s="85"/>
      <c r="DN609" s="85"/>
      <c r="DO609" s="85"/>
      <c r="DP609" s="85"/>
      <c r="DQ609" s="85"/>
      <c r="DR609" s="85"/>
      <c r="DS609" s="85"/>
      <c r="DT609" s="85"/>
      <c r="DU609" s="85"/>
      <c r="DV609" s="85"/>
      <c r="DW609" s="85"/>
      <c r="DX609" s="85"/>
      <c r="DY609" s="85"/>
      <c r="DZ609" s="85"/>
      <c r="EA609" s="85"/>
      <c r="EB609" s="85"/>
      <c r="EC609" s="85"/>
      <c r="ED609" s="85"/>
      <c r="EE609" s="85"/>
      <c r="EF609" s="85"/>
      <c r="EG609" s="85"/>
      <c r="EH609" s="85"/>
      <c r="EI609" s="85"/>
      <c r="EJ609" s="85"/>
      <c r="EK609" s="85"/>
      <c r="EL609" s="85"/>
      <c r="EM609" s="85"/>
      <c r="EN609" s="85"/>
      <c r="EO609" s="85"/>
      <c r="EP609" s="85"/>
      <c r="EQ609" s="85"/>
      <c r="ER609" s="85"/>
      <c r="ES609" s="85"/>
      <c r="ET609" s="85"/>
      <c r="EU609" s="85"/>
      <c r="EV609" s="85"/>
      <c r="EW609" s="85"/>
      <c r="EX609" s="85"/>
      <c r="EY609" s="85"/>
      <c r="EZ609" s="85"/>
      <c r="FA609" s="85"/>
      <c r="FB609" s="85"/>
      <c r="FC609" s="85"/>
      <c r="FD609" s="85"/>
      <c r="FE609" s="85"/>
      <c r="FF609" s="85"/>
      <c r="FG609" s="260"/>
      <c r="FH609" s="260"/>
      <c r="FI609" s="260"/>
      <c r="FJ609" s="260"/>
      <c r="FK609" s="260"/>
      <c r="FL609" s="260"/>
      <c r="FM609" s="260"/>
      <c r="FN609" s="260"/>
      <c r="FO609" s="260"/>
      <c r="FP609" s="260"/>
      <c r="FQ609" s="260"/>
      <c r="FR609" s="260"/>
      <c r="FS609" s="260"/>
      <c r="FT609" s="260"/>
      <c r="FU609" s="260"/>
      <c r="FV609" s="260"/>
      <c r="FW609" s="260"/>
      <c r="FX609" s="260"/>
      <c r="FY609" s="260"/>
      <c r="FZ609" s="260"/>
      <c r="GA609" s="260"/>
      <c r="GB609" s="260"/>
      <c r="GC609" s="260"/>
    </row>
    <row r="610" spans="1:185" x14ac:dyDescent="0.3">
      <c r="A610" s="85"/>
      <c r="B610" s="86"/>
      <c r="C610" s="86"/>
      <c r="D610" s="87"/>
      <c r="E610" s="86"/>
      <c r="F610" s="86"/>
      <c r="G610" s="257">
        <f t="shared" si="37"/>
        <v>0</v>
      </c>
      <c r="H610" s="257">
        <f t="shared" si="38"/>
        <v>0</v>
      </c>
      <c r="I610" s="257">
        <f t="shared" si="39"/>
        <v>0</v>
      </c>
      <c r="J610" s="259"/>
      <c r="K610" s="259"/>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O610" s="85"/>
      <c r="CP610" s="85"/>
      <c r="CQ610" s="85"/>
      <c r="CR610" s="85"/>
      <c r="CS610" s="85"/>
      <c r="CT610" s="85"/>
      <c r="CU610" s="85"/>
      <c r="CV610" s="85"/>
      <c r="CW610" s="85"/>
      <c r="CX610" s="85"/>
      <c r="CY610" s="85"/>
      <c r="CZ610" s="85"/>
      <c r="DA610" s="85"/>
      <c r="DB610" s="85"/>
      <c r="DC610" s="85"/>
      <c r="DD610" s="85"/>
      <c r="DE610" s="85"/>
      <c r="DF610" s="85"/>
      <c r="DG610" s="85"/>
      <c r="DH610" s="85"/>
      <c r="DI610" s="85"/>
      <c r="DJ610" s="85"/>
      <c r="DK610" s="85"/>
      <c r="DL610" s="85"/>
      <c r="DM610" s="85"/>
      <c r="DN610" s="85"/>
      <c r="DO610" s="85"/>
      <c r="DP610" s="85"/>
      <c r="DQ610" s="85"/>
      <c r="DR610" s="85"/>
      <c r="DS610" s="85"/>
      <c r="DT610" s="85"/>
      <c r="DU610" s="85"/>
      <c r="DV610" s="85"/>
      <c r="DW610" s="85"/>
      <c r="DX610" s="85"/>
      <c r="DY610" s="85"/>
      <c r="DZ610" s="85"/>
      <c r="EA610" s="85"/>
      <c r="EB610" s="85"/>
      <c r="EC610" s="85"/>
      <c r="ED610" s="85"/>
      <c r="EE610" s="85"/>
      <c r="EF610" s="85"/>
      <c r="EG610" s="85"/>
      <c r="EH610" s="85"/>
      <c r="EI610" s="85"/>
      <c r="EJ610" s="85"/>
      <c r="EK610" s="85"/>
      <c r="EL610" s="85"/>
      <c r="EM610" s="85"/>
      <c r="EN610" s="85"/>
      <c r="EO610" s="85"/>
      <c r="EP610" s="85"/>
      <c r="EQ610" s="85"/>
      <c r="ER610" s="85"/>
      <c r="ES610" s="85"/>
      <c r="ET610" s="85"/>
      <c r="EU610" s="85"/>
      <c r="EV610" s="85"/>
      <c r="EW610" s="85"/>
      <c r="EX610" s="85"/>
      <c r="EY610" s="85"/>
      <c r="EZ610" s="85"/>
      <c r="FA610" s="85"/>
      <c r="FB610" s="85"/>
      <c r="FC610" s="85"/>
      <c r="FD610" s="85"/>
      <c r="FE610" s="85"/>
      <c r="FF610" s="85"/>
      <c r="FG610" s="260"/>
      <c r="FH610" s="260"/>
      <c r="FI610" s="260"/>
      <c r="FJ610" s="260"/>
      <c r="FK610" s="260"/>
      <c r="FL610" s="260"/>
      <c r="FM610" s="260"/>
      <c r="FN610" s="260"/>
      <c r="FO610" s="260"/>
      <c r="FP610" s="260"/>
      <c r="FQ610" s="260"/>
      <c r="FR610" s="260"/>
      <c r="FS610" s="260"/>
      <c r="FT610" s="260"/>
      <c r="FU610" s="260"/>
      <c r="FV610" s="260"/>
      <c r="FW610" s="260"/>
      <c r="FX610" s="260"/>
      <c r="FY610" s="260"/>
      <c r="FZ610" s="260"/>
      <c r="GA610" s="260"/>
      <c r="GB610" s="260"/>
      <c r="GC610" s="260"/>
    </row>
    <row r="611" spans="1:185" x14ac:dyDescent="0.3">
      <c r="A611" s="85"/>
      <c r="B611" s="86"/>
      <c r="C611" s="86"/>
      <c r="D611" s="87"/>
      <c r="E611" s="86"/>
      <c r="F611" s="86"/>
      <c r="G611" s="257">
        <f t="shared" si="37"/>
        <v>0</v>
      </c>
      <c r="H611" s="257">
        <f t="shared" si="38"/>
        <v>0</v>
      </c>
      <c r="I611" s="257">
        <f t="shared" si="39"/>
        <v>0</v>
      </c>
      <c r="J611" s="259"/>
      <c r="K611" s="259"/>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O611" s="85"/>
      <c r="CP611" s="85"/>
      <c r="CQ611" s="85"/>
      <c r="CR611" s="85"/>
      <c r="CS611" s="85"/>
      <c r="CT611" s="85"/>
      <c r="CU611" s="85"/>
      <c r="CV611" s="85"/>
      <c r="CW611" s="85"/>
      <c r="CX611" s="85"/>
      <c r="CY611" s="85"/>
      <c r="CZ611" s="85"/>
      <c r="DA611" s="85"/>
      <c r="DB611" s="85"/>
      <c r="DC611" s="85"/>
      <c r="DD611" s="85"/>
      <c r="DE611" s="85"/>
      <c r="DF611" s="85"/>
      <c r="DG611" s="85"/>
      <c r="DH611" s="85"/>
      <c r="DI611" s="85"/>
      <c r="DJ611" s="85"/>
      <c r="DK611" s="85"/>
      <c r="DL611" s="85"/>
      <c r="DM611" s="85"/>
      <c r="DN611" s="85"/>
      <c r="DO611" s="85"/>
      <c r="DP611" s="85"/>
      <c r="DQ611" s="85"/>
      <c r="DR611" s="85"/>
      <c r="DS611" s="85"/>
      <c r="DT611" s="85"/>
      <c r="DU611" s="85"/>
      <c r="DV611" s="85"/>
      <c r="DW611" s="85"/>
      <c r="DX611" s="85"/>
      <c r="DY611" s="85"/>
      <c r="DZ611" s="85"/>
      <c r="EA611" s="85"/>
      <c r="EB611" s="85"/>
      <c r="EC611" s="85"/>
      <c r="ED611" s="85"/>
      <c r="EE611" s="85"/>
      <c r="EF611" s="85"/>
      <c r="EG611" s="85"/>
      <c r="EH611" s="85"/>
      <c r="EI611" s="85"/>
      <c r="EJ611" s="85"/>
      <c r="EK611" s="85"/>
      <c r="EL611" s="85"/>
      <c r="EM611" s="85"/>
      <c r="EN611" s="85"/>
      <c r="EO611" s="85"/>
      <c r="EP611" s="85"/>
      <c r="EQ611" s="85"/>
      <c r="ER611" s="85"/>
      <c r="ES611" s="85"/>
      <c r="ET611" s="85"/>
      <c r="EU611" s="85"/>
      <c r="EV611" s="85"/>
      <c r="EW611" s="85"/>
      <c r="EX611" s="85"/>
      <c r="EY611" s="85"/>
      <c r="EZ611" s="85"/>
      <c r="FA611" s="85"/>
      <c r="FB611" s="85"/>
      <c r="FC611" s="85"/>
      <c r="FD611" s="85"/>
      <c r="FE611" s="85"/>
      <c r="FF611" s="85"/>
      <c r="FG611" s="260"/>
      <c r="FH611" s="260"/>
      <c r="FI611" s="260"/>
      <c r="FJ611" s="260"/>
      <c r="FK611" s="260"/>
      <c r="FL611" s="260"/>
      <c r="FM611" s="260"/>
      <c r="FN611" s="260"/>
      <c r="FO611" s="260"/>
      <c r="FP611" s="260"/>
      <c r="FQ611" s="260"/>
      <c r="FR611" s="260"/>
      <c r="FS611" s="260"/>
      <c r="FT611" s="260"/>
      <c r="FU611" s="260"/>
      <c r="FV611" s="260"/>
      <c r="FW611" s="260"/>
      <c r="FX611" s="260"/>
      <c r="FY611" s="260"/>
      <c r="FZ611" s="260"/>
      <c r="GA611" s="260"/>
      <c r="GB611" s="260"/>
      <c r="GC611" s="260"/>
    </row>
    <row r="612" spans="1:185" x14ac:dyDescent="0.3">
      <c r="A612" s="85"/>
      <c r="B612" s="86"/>
      <c r="C612" s="86"/>
      <c r="D612" s="87"/>
      <c r="E612" s="86"/>
      <c r="F612" s="86"/>
      <c r="G612" s="257">
        <f t="shared" si="37"/>
        <v>0</v>
      </c>
      <c r="H612" s="257">
        <f t="shared" si="38"/>
        <v>0</v>
      </c>
      <c r="I612" s="257">
        <f t="shared" si="39"/>
        <v>0</v>
      </c>
      <c r="J612" s="259"/>
      <c r="K612" s="259"/>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O612" s="85"/>
      <c r="CP612" s="85"/>
      <c r="CQ612" s="85"/>
      <c r="CR612" s="85"/>
      <c r="CS612" s="85"/>
      <c r="CT612" s="85"/>
      <c r="CU612" s="85"/>
      <c r="CV612" s="85"/>
      <c r="CW612" s="85"/>
      <c r="CX612" s="85"/>
      <c r="CY612" s="85"/>
      <c r="CZ612" s="85"/>
      <c r="DA612" s="85"/>
      <c r="DB612" s="85"/>
      <c r="DC612" s="85"/>
      <c r="DD612" s="85"/>
      <c r="DE612" s="85"/>
      <c r="DF612" s="85"/>
      <c r="DG612" s="85"/>
      <c r="DH612" s="85"/>
      <c r="DI612" s="85"/>
      <c r="DJ612" s="85"/>
      <c r="DK612" s="85"/>
      <c r="DL612" s="85"/>
      <c r="DM612" s="85"/>
      <c r="DN612" s="85"/>
      <c r="DO612" s="85"/>
      <c r="DP612" s="85"/>
      <c r="DQ612" s="85"/>
      <c r="DR612" s="85"/>
      <c r="DS612" s="85"/>
      <c r="DT612" s="85"/>
      <c r="DU612" s="85"/>
      <c r="DV612" s="85"/>
      <c r="DW612" s="85"/>
      <c r="DX612" s="85"/>
      <c r="DY612" s="85"/>
      <c r="DZ612" s="85"/>
      <c r="EA612" s="85"/>
      <c r="EB612" s="85"/>
      <c r="EC612" s="85"/>
      <c r="ED612" s="85"/>
      <c r="EE612" s="85"/>
      <c r="EF612" s="85"/>
      <c r="EG612" s="85"/>
      <c r="EH612" s="85"/>
      <c r="EI612" s="85"/>
      <c r="EJ612" s="85"/>
      <c r="EK612" s="85"/>
      <c r="EL612" s="85"/>
      <c r="EM612" s="85"/>
      <c r="EN612" s="85"/>
      <c r="EO612" s="85"/>
      <c r="EP612" s="85"/>
      <c r="EQ612" s="85"/>
      <c r="ER612" s="85"/>
      <c r="ES612" s="85"/>
      <c r="ET612" s="85"/>
      <c r="EU612" s="85"/>
      <c r="EV612" s="85"/>
      <c r="EW612" s="85"/>
      <c r="EX612" s="85"/>
      <c r="EY612" s="85"/>
      <c r="EZ612" s="85"/>
      <c r="FA612" s="85"/>
      <c r="FB612" s="85"/>
      <c r="FC612" s="85"/>
      <c r="FD612" s="85"/>
      <c r="FE612" s="85"/>
      <c r="FF612" s="85"/>
      <c r="FG612" s="260"/>
      <c r="FH612" s="260"/>
      <c r="FI612" s="260"/>
      <c r="FJ612" s="260"/>
      <c r="FK612" s="260"/>
      <c r="FL612" s="260"/>
      <c r="FM612" s="260"/>
      <c r="FN612" s="260"/>
      <c r="FO612" s="260"/>
      <c r="FP612" s="260"/>
      <c r="FQ612" s="260"/>
      <c r="FR612" s="260"/>
      <c r="FS612" s="260"/>
      <c r="FT612" s="260"/>
      <c r="FU612" s="260"/>
      <c r="FV612" s="260"/>
      <c r="FW612" s="260"/>
      <c r="FX612" s="260"/>
      <c r="FY612" s="260"/>
      <c r="FZ612" s="260"/>
      <c r="GA612" s="260"/>
      <c r="GB612" s="260"/>
      <c r="GC612" s="260"/>
    </row>
    <row r="613" spans="1:185" x14ac:dyDescent="0.3">
      <c r="A613" s="85"/>
      <c r="B613" s="86"/>
      <c r="C613" s="86"/>
      <c r="D613" s="87"/>
      <c r="E613" s="86"/>
      <c r="F613" s="86"/>
      <c r="G613" s="257">
        <f t="shared" si="37"/>
        <v>0</v>
      </c>
      <c r="H613" s="257">
        <f t="shared" si="38"/>
        <v>0</v>
      </c>
      <c r="I613" s="257">
        <f t="shared" si="39"/>
        <v>0</v>
      </c>
      <c r="J613" s="259"/>
      <c r="K613" s="259"/>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O613" s="85"/>
      <c r="CP613" s="85"/>
      <c r="CQ613" s="85"/>
      <c r="CR613" s="85"/>
      <c r="CS613" s="85"/>
      <c r="CT613" s="85"/>
      <c r="CU613" s="85"/>
      <c r="CV613" s="85"/>
      <c r="CW613" s="85"/>
      <c r="CX613" s="85"/>
      <c r="CY613" s="85"/>
      <c r="CZ613" s="85"/>
      <c r="DA613" s="85"/>
      <c r="DB613" s="85"/>
      <c r="DC613" s="85"/>
      <c r="DD613" s="85"/>
      <c r="DE613" s="85"/>
      <c r="DF613" s="85"/>
      <c r="DG613" s="85"/>
      <c r="DH613" s="85"/>
      <c r="DI613" s="85"/>
      <c r="DJ613" s="85"/>
      <c r="DK613" s="85"/>
      <c r="DL613" s="85"/>
      <c r="DM613" s="85"/>
      <c r="DN613" s="85"/>
      <c r="DO613" s="85"/>
      <c r="DP613" s="85"/>
      <c r="DQ613" s="85"/>
      <c r="DR613" s="85"/>
      <c r="DS613" s="85"/>
      <c r="DT613" s="85"/>
      <c r="DU613" s="85"/>
      <c r="DV613" s="85"/>
      <c r="DW613" s="85"/>
      <c r="DX613" s="85"/>
      <c r="DY613" s="85"/>
      <c r="DZ613" s="85"/>
      <c r="EA613" s="85"/>
      <c r="EB613" s="85"/>
      <c r="EC613" s="85"/>
      <c r="ED613" s="85"/>
      <c r="EE613" s="85"/>
      <c r="EF613" s="85"/>
      <c r="EG613" s="85"/>
      <c r="EH613" s="85"/>
      <c r="EI613" s="85"/>
      <c r="EJ613" s="85"/>
      <c r="EK613" s="85"/>
      <c r="EL613" s="85"/>
      <c r="EM613" s="85"/>
      <c r="EN613" s="85"/>
      <c r="EO613" s="85"/>
      <c r="EP613" s="85"/>
      <c r="EQ613" s="85"/>
      <c r="ER613" s="85"/>
      <c r="ES613" s="85"/>
      <c r="ET613" s="85"/>
      <c r="EU613" s="85"/>
      <c r="EV613" s="85"/>
      <c r="EW613" s="85"/>
      <c r="EX613" s="85"/>
      <c r="EY613" s="85"/>
      <c r="EZ613" s="85"/>
      <c r="FA613" s="85"/>
      <c r="FB613" s="85"/>
      <c r="FC613" s="85"/>
      <c r="FD613" s="85"/>
      <c r="FE613" s="85"/>
      <c r="FF613" s="85"/>
      <c r="FG613" s="260"/>
      <c r="FH613" s="260"/>
      <c r="FI613" s="260"/>
      <c r="FJ613" s="260"/>
      <c r="FK613" s="260"/>
      <c r="FL613" s="260"/>
      <c r="FM613" s="260"/>
      <c r="FN613" s="260"/>
      <c r="FO613" s="260"/>
      <c r="FP613" s="260"/>
      <c r="FQ613" s="260"/>
      <c r="FR613" s="260"/>
      <c r="FS613" s="260"/>
      <c r="FT613" s="260"/>
      <c r="FU613" s="260"/>
      <c r="FV613" s="260"/>
      <c r="FW613" s="260"/>
      <c r="FX613" s="260"/>
      <c r="FY613" s="260"/>
      <c r="FZ613" s="260"/>
      <c r="GA613" s="260"/>
      <c r="GB613" s="260"/>
      <c r="GC613" s="260"/>
    </row>
    <row r="614" spans="1:185" x14ac:dyDescent="0.3">
      <c r="A614" s="85"/>
      <c r="B614" s="86"/>
      <c r="C614" s="86"/>
      <c r="D614" s="87"/>
      <c r="E614" s="86"/>
      <c r="F614" s="86"/>
      <c r="G614" s="257">
        <f t="shared" si="37"/>
        <v>0</v>
      </c>
      <c r="H614" s="257">
        <f t="shared" si="38"/>
        <v>0</v>
      </c>
      <c r="I614" s="257">
        <f t="shared" si="39"/>
        <v>0</v>
      </c>
      <c r="J614" s="259"/>
      <c r="K614" s="259"/>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O614" s="85"/>
      <c r="CP614" s="85"/>
      <c r="CQ614" s="85"/>
      <c r="CR614" s="85"/>
      <c r="CS614" s="85"/>
      <c r="CT614" s="85"/>
      <c r="CU614" s="85"/>
      <c r="CV614" s="85"/>
      <c r="CW614" s="85"/>
      <c r="CX614" s="85"/>
      <c r="CY614" s="85"/>
      <c r="CZ614" s="85"/>
      <c r="DA614" s="85"/>
      <c r="DB614" s="85"/>
      <c r="DC614" s="85"/>
      <c r="DD614" s="85"/>
      <c r="DE614" s="85"/>
      <c r="DF614" s="85"/>
      <c r="DG614" s="85"/>
      <c r="DH614" s="85"/>
      <c r="DI614" s="85"/>
      <c r="DJ614" s="85"/>
      <c r="DK614" s="85"/>
      <c r="DL614" s="85"/>
      <c r="DM614" s="85"/>
      <c r="DN614" s="85"/>
      <c r="DO614" s="85"/>
      <c r="DP614" s="85"/>
      <c r="DQ614" s="85"/>
      <c r="DR614" s="85"/>
      <c r="DS614" s="85"/>
      <c r="DT614" s="85"/>
      <c r="DU614" s="85"/>
      <c r="DV614" s="85"/>
      <c r="DW614" s="85"/>
      <c r="DX614" s="85"/>
      <c r="DY614" s="85"/>
      <c r="DZ614" s="85"/>
      <c r="EA614" s="85"/>
      <c r="EB614" s="85"/>
      <c r="EC614" s="85"/>
      <c r="ED614" s="85"/>
      <c r="EE614" s="85"/>
      <c r="EF614" s="85"/>
      <c r="EG614" s="85"/>
      <c r="EH614" s="85"/>
      <c r="EI614" s="85"/>
      <c r="EJ614" s="85"/>
      <c r="EK614" s="85"/>
      <c r="EL614" s="85"/>
      <c r="EM614" s="85"/>
      <c r="EN614" s="85"/>
      <c r="EO614" s="85"/>
      <c r="EP614" s="85"/>
      <c r="EQ614" s="85"/>
      <c r="ER614" s="85"/>
      <c r="ES614" s="85"/>
      <c r="ET614" s="85"/>
      <c r="EU614" s="85"/>
      <c r="EV614" s="85"/>
      <c r="EW614" s="85"/>
      <c r="EX614" s="85"/>
      <c r="EY614" s="85"/>
      <c r="EZ614" s="85"/>
      <c r="FA614" s="85"/>
      <c r="FB614" s="85"/>
      <c r="FC614" s="85"/>
      <c r="FD614" s="85"/>
      <c r="FE614" s="85"/>
      <c r="FF614" s="85"/>
      <c r="FG614" s="260"/>
      <c r="FH614" s="260"/>
      <c r="FI614" s="260"/>
      <c r="FJ614" s="260"/>
      <c r="FK614" s="260"/>
      <c r="FL614" s="260"/>
      <c r="FM614" s="260"/>
      <c r="FN614" s="260"/>
      <c r="FO614" s="260"/>
      <c r="FP614" s="260"/>
      <c r="FQ614" s="260"/>
      <c r="FR614" s="260"/>
      <c r="FS614" s="260"/>
      <c r="FT614" s="260"/>
      <c r="FU614" s="260"/>
      <c r="FV614" s="260"/>
      <c r="FW614" s="260"/>
      <c r="FX614" s="260"/>
      <c r="FY614" s="260"/>
      <c r="FZ614" s="260"/>
      <c r="GA614" s="260"/>
      <c r="GB614" s="260"/>
      <c r="GC614" s="260"/>
    </row>
    <row r="615" spans="1:185" x14ac:dyDescent="0.3">
      <c r="A615" s="85"/>
      <c r="B615" s="86"/>
      <c r="C615" s="86"/>
      <c r="D615" s="87"/>
      <c r="E615" s="86"/>
      <c r="F615" s="86"/>
      <c r="G615" s="257">
        <f t="shared" si="37"/>
        <v>0</v>
      </c>
      <c r="H615" s="257">
        <f t="shared" si="38"/>
        <v>0</v>
      </c>
      <c r="I615" s="257">
        <f t="shared" si="39"/>
        <v>0</v>
      </c>
      <c r="J615" s="259"/>
      <c r="K615" s="259"/>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O615" s="85"/>
      <c r="CP615" s="85"/>
      <c r="CQ615" s="85"/>
      <c r="CR615" s="85"/>
      <c r="CS615" s="85"/>
      <c r="CT615" s="85"/>
      <c r="CU615" s="85"/>
      <c r="CV615" s="85"/>
      <c r="CW615" s="85"/>
      <c r="CX615" s="85"/>
      <c r="CY615" s="85"/>
      <c r="CZ615" s="85"/>
      <c r="DA615" s="85"/>
      <c r="DB615" s="85"/>
      <c r="DC615" s="85"/>
      <c r="DD615" s="85"/>
      <c r="DE615" s="85"/>
      <c r="DF615" s="85"/>
      <c r="DG615" s="85"/>
      <c r="DH615" s="85"/>
      <c r="DI615" s="85"/>
      <c r="DJ615" s="85"/>
      <c r="DK615" s="85"/>
      <c r="DL615" s="85"/>
      <c r="DM615" s="85"/>
      <c r="DN615" s="85"/>
      <c r="DO615" s="85"/>
      <c r="DP615" s="85"/>
      <c r="DQ615" s="85"/>
      <c r="DR615" s="85"/>
      <c r="DS615" s="85"/>
      <c r="DT615" s="85"/>
      <c r="DU615" s="85"/>
      <c r="DV615" s="85"/>
      <c r="DW615" s="85"/>
      <c r="DX615" s="85"/>
      <c r="DY615" s="85"/>
      <c r="DZ615" s="85"/>
      <c r="EA615" s="85"/>
      <c r="EB615" s="85"/>
      <c r="EC615" s="85"/>
      <c r="ED615" s="85"/>
      <c r="EE615" s="85"/>
      <c r="EF615" s="85"/>
      <c r="EG615" s="85"/>
      <c r="EH615" s="85"/>
      <c r="EI615" s="85"/>
      <c r="EJ615" s="85"/>
      <c r="EK615" s="85"/>
      <c r="EL615" s="85"/>
      <c r="EM615" s="85"/>
      <c r="EN615" s="85"/>
      <c r="EO615" s="85"/>
      <c r="EP615" s="85"/>
      <c r="EQ615" s="85"/>
      <c r="ER615" s="85"/>
      <c r="ES615" s="85"/>
      <c r="ET615" s="85"/>
      <c r="EU615" s="85"/>
      <c r="EV615" s="85"/>
      <c r="EW615" s="85"/>
      <c r="EX615" s="85"/>
      <c r="EY615" s="85"/>
      <c r="EZ615" s="85"/>
      <c r="FA615" s="85"/>
      <c r="FB615" s="85"/>
      <c r="FC615" s="85"/>
      <c r="FD615" s="85"/>
      <c r="FE615" s="85"/>
      <c r="FF615" s="85"/>
      <c r="FG615" s="260"/>
      <c r="FH615" s="260"/>
      <c r="FI615" s="260"/>
      <c r="FJ615" s="260"/>
      <c r="FK615" s="260"/>
      <c r="FL615" s="260"/>
      <c r="FM615" s="260"/>
      <c r="FN615" s="260"/>
      <c r="FO615" s="260"/>
      <c r="FP615" s="260"/>
      <c r="FQ615" s="260"/>
      <c r="FR615" s="260"/>
      <c r="FS615" s="260"/>
      <c r="FT615" s="260"/>
      <c r="FU615" s="260"/>
      <c r="FV615" s="260"/>
      <c r="FW615" s="260"/>
      <c r="FX615" s="260"/>
      <c r="FY615" s="260"/>
      <c r="FZ615" s="260"/>
      <c r="GA615" s="260"/>
      <c r="GB615" s="260"/>
      <c r="GC615" s="260"/>
    </row>
    <row r="616" spans="1:185" x14ac:dyDescent="0.3">
      <c r="A616" s="85"/>
      <c r="B616" s="86"/>
      <c r="C616" s="86"/>
      <c r="D616" s="87"/>
      <c r="E616" s="86"/>
      <c r="F616" s="86"/>
      <c r="G616" s="257">
        <f t="shared" si="37"/>
        <v>0</v>
      </c>
      <c r="H616" s="257">
        <f t="shared" si="38"/>
        <v>0</v>
      </c>
      <c r="I616" s="257">
        <f t="shared" si="39"/>
        <v>0</v>
      </c>
      <c r="J616" s="259"/>
      <c r="K616" s="259"/>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O616" s="85"/>
      <c r="CP616" s="85"/>
      <c r="CQ616" s="85"/>
      <c r="CR616" s="85"/>
      <c r="CS616" s="85"/>
      <c r="CT616" s="85"/>
      <c r="CU616" s="85"/>
      <c r="CV616" s="85"/>
      <c r="CW616" s="85"/>
      <c r="CX616" s="85"/>
      <c r="CY616" s="85"/>
      <c r="CZ616" s="85"/>
      <c r="DA616" s="85"/>
      <c r="DB616" s="85"/>
      <c r="DC616" s="85"/>
      <c r="DD616" s="85"/>
      <c r="DE616" s="85"/>
      <c r="DF616" s="85"/>
      <c r="DG616" s="85"/>
      <c r="DH616" s="85"/>
      <c r="DI616" s="85"/>
      <c r="DJ616" s="85"/>
      <c r="DK616" s="85"/>
      <c r="DL616" s="85"/>
      <c r="DM616" s="85"/>
      <c r="DN616" s="85"/>
      <c r="DO616" s="85"/>
      <c r="DP616" s="85"/>
      <c r="DQ616" s="85"/>
      <c r="DR616" s="85"/>
      <c r="DS616" s="85"/>
      <c r="DT616" s="85"/>
      <c r="DU616" s="85"/>
      <c r="DV616" s="85"/>
      <c r="DW616" s="85"/>
      <c r="DX616" s="85"/>
      <c r="DY616" s="85"/>
      <c r="DZ616" s="85"/>
      <c r="EA616" s="85"/>
      <c r="EB616" s="85"/>
      <c r="EC616" s="85"/>
      <c r="ED616" s="85"/>
      <c r="EE616" s="85"/>
      <c r="EF616" s="85"/>
      <c r="EG616" s="85"/>
      <c r="EH616" s="85"/>
      <c r="EI616" s="85"/>
      <c r="EJ616" s="85"/>
      <c r="EK616" s="85"/>
      <c r="EL616" s="85"/>
      <c r="EM616" s="85"/>
      <c r="EN616" s="85"/>
      <c r="EO616" s="85"/>
      <c r="EP616" s="85"/>
      <c r="EQ616" s="85"/>
      <c r="ER616" s="85"/>
      <c r="ES616" s="85"/>
      <c r="ET616" s="85"/>
      <c r="EU616" s="85"/>
      <c r="EV616" s="85"/>
      <c r="EW616" s="85"/>
      <c r="EX616" s="85"/>
      <c r="EY616" s="85"/>
      <c r="EZ616" s="85"/>
      <c r="FA616" s="85"/>
      <c r="FB616" s="85"/>
      <c r="FC616" s="85"/>
      <c r="FD616" s="85"/>
      <c r="FE616" s="85"/>
      <c r="FF616" s="85"/>
      <c r="FG616" s="260"/>
      <c r="FH616" s="260"/>
      <c r="FI616" s="260"/>
      <c r="FJ616" s="260"/>
      <c r="FK616" s="260"/>
      <c r="FL616" s="260"/>
      <c r="FM616" s="260"/>
      <c r="FN616" s="260"/>
      <c r="FO616" s="260"/>
      <c r="FP616" s="260"/>
      <c r="FQ616" s="260"/>
      <c r="FR616" s="260"/>
      <c r="FS616" s="260"/>
      <c r="FT616" s="260"/>
      <c r="FU616" s="260"/>
      <c r="FV616" s="260"/>
      <c r="FW616" s="260"/>
      <c r="FX616" s="260"/>
      <c r="FY616" s="260"/>
      <c r="FZ616" s="260"/>
      <c r="GA616" s="260"/>
      <c r="GB616" s="260"/>
      <c r="GC616" s="260"/>
    </row>
    <row r="617" spans="1:185" x14ac:dyDescent="0.3">
      <c r="A617" s="85"/>
      <c r="B617" s="86"/>
      <c r="C617" s="86"/>
      <c r="D617" s="87"/>
      <c r="E617" s="86"/>
      <c r="F617" s="86"/>
      <c r="G617" s="257">
        <f t="shared" si="37"/>
        <v>0</v>
      </c>
      <c r="H617" s="257">
        <f t="shared" si="38"/>
        <v>0</v>
      </c>
      <c r="I617" s="257">
        <f t="shared" si="39"/>
        <v>0</v>
      </c>
      <c r="J617" s="259"/>
      <c r="K617" s="259"/>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O617" s="85"/>
      <c r="CP617" s="85"/>
      <c r="CQ617" s="85"/>
      <c r="CR617" s="85"/>
      <c r="CS617" s="85"/>
      <c r="CT617" s="85"/>
      <c r="CU617" s="85"/>
      <c r="CV617" s="85"/>
      <c r="CW617" s="85"/>
      <c r="CX617" s="85"/>
      <c r="CY617" s="85"/>
      <c r="CZ617" s="85"/>
      <c r="DA617" s="85"/>
      <c r="DB617" s="85"/>
      <c r="DC617" s="85"/>
      <c r="DD617" s="85"/>
      <c r="DE617" s="85"/>
      <c r="DF617" s="85"/>
      <c r="DG617" s="85"/>
      <c r="DH617" s="85"/>
      <c r="DI617" s="85"/>
      <c r="DJ617" s="85"/>
      <c r="DK617" s="85"/>
      <c r="DL617" s="85"/>
      <c r="DM617" s="85"/>
      <c r="DN617" s="85"/>
      <c r="DO617" s="85"/>
      <c r="DP617" s="85"/>
      <c r="DQ617" s="85"/>
      <c r="DR617" s="85"/>
      <c r="DS617" s="85"/>
      <c r="DT617" s="85"/>
      <c r="DU617" s="85"/>
      <c r="DV617" s="85"/>
      <c r="DW617" s="85"/>
      <c r="DX617" s="85"/>
      <c r="DY617" s="85"/>
      <c r="DZ617" s="85"/>
      <c r="EA617" s="85"/>
      <c r="EB617" s="85"/>
      <c r="EC617" s="85"/>
      <c r="ED617" s="85"/>
      <c r="EE617" s="85"/>
      <c r="EF617" s="85"/>
      <c r="EG617" s="85"/>
      <c r="EH617" s="85"/>
      <c r="EI617" s="85"/>
      <c r="EJ617" s="85"/>
      <c r="EK617" s="85"/>
      <c r="EL617" s="85"/>
      <c r="EM617" s="85"/>
      <c r="EN617" s="85"/>
      <c r="EO617" s="85"/>
      <c r="EP617" s="85"/>
      <c r="EQ617" s="85"/>
      <c r="ER617" s="85"/>
      <c r="ES617" s="85"/>
      <c r="ET617" s="85"/>
      <c r="EU617" s="85"/>
      <c r="EV617" s="85"/>
      <c r="EW617" s="85"/>
      <c r="EX617" s="85"/>
      <c r="EY617" s="85"/>
      <c r="EZ617" s="85"/>
      <c r="FA617" s="85"/>
      <c r="FB617" s="85"/>
      <c r="FC617" s="85"/>
      <c r="FD617" s="85"/>
      <c r="FE617" s="85"/>
      <c r="FF617" s="85"/>
      <c r="FG617" s="260"/>
      <c r="FH617" s="260"/>
      <c r="FI617" s="260"/>
      <c r="FJ617" s="260"/>
      <c r="FK617" s="260"/>
      <c r="FL617" s="260"/>
      <c r="FM617" s="260"/>
      <c r="FN617" s="260"/>
      <c r="FO617" s="260"/>
      <c r="FP617" s="260"/>
      <c r="FQ617" s="260"/>
      <c r="FR617" s="260"/>
      <c r="FS617" s="260"/>
      <c r="FT617" s="260"/>
      <c r="FU617" s="260"/>
      <c r="FV617" s="260"/>
      <c r="FW617" s="260"/>
      <c r="FX617" s="260"/>
      <c r="FY617" s="260"/>
      <c r="FZ617" s="260"/>
      <c r="GA617" s="260"/>
      <c r="GB617" s="260"/>
      <c r="GC617" s="260"/>
    </row>
    <row r="618" spans="1:185" x14ac:dyDescent="0.3">
      <c r="A618" s="85"/>
      <c r="B618" s="86"/>
      <c r="C618" s="86"/>
      <c r="D618" s="87"/>
      <c r="E618" s="86"/>
      <c r="F618" s="86"/>
      <c r="G618" s="257">
        <f t="shared" si="37"/>
        <v>0</v>
      </c>
      <c r="H618" s="257">
        <f t="shared" si="38"/>
        <v>0</v>
      </c>
      <c r="I618" s="257">
        <f t="shared" si="39"/>
        <v>0</v>
      </c>
      <c r="J618" s="259"/>
      <c r="K618" s="259"/>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O618" s="85"/>
      <c r="CP618" s="85"/>
      <c r="CQ618" s="85"/>
      <c r="CR618" s="85"/>
      <c r="CS618" s="85"/>
      <c r="CT618" s="85"/>
      <c r="CU618" s="85"/>
      <c r="CV618" s="85"/>
      <c r="CW618" s="85"/>
      <c r="CX618" s="85"/>
      <c r="CY618" s="85"/>
      <c r="CZ618" s="85"/>
      <c r="DA618" s="85"/>
      <c r="DB618" s="85"/>
      <c r="DC618" s="85"/>
      <c r="DD618" s="85"/>
      <c r="DE618" s="85"/>
      <c r="DF618" s="85"/>
      <c r="DG618" s="85"/>
      <c r="DH618" s="85"/>
      <c r="DI618" s="85"/>
      <c r="DJ618" s="85"/>
      <c r="DK618" s="85"/>
      <c r="DL618" s="85"/>
      <c r="DM618" s="85"/>
      <c r="DN618" s="85"/>
      <c r="DO618" s="85"/>
      <c r="DP618" s="85"/>
      <c r="DQ618" s="85"/>
      <c r="DR618" s="85"/>
      <c r="DS618" s="85"/>
      <c r="DT618" s="85"/>
      <c r="DU618" s="85"/>
      <c r="DV618" s="85"/>
      <c r="DW618" s="85"/>
      <c r="DX618" s="85"/>
      <c r="DY618" s="85"/>
      <c r="DZ618" s="85"/>
      <c r="EA618" s="85"/>
      <c r="EB618" s="85"/>
      <c r="EC618" s="85"/>
      <c r="ED618" s="85"/>
      <c r="EE618" s="85"/>
      <c r="EF618" s="85"/>
      <c r="EG618" s="85"/>
      <c r="EH618" s="85"/>
      <c r="EI618" s="85"/>
      <c r="EJ618" s="85"/>
      <c r="EK618" s="85"/>
      <c r="EL618" s="85"/>
      <c r="EM618" s="85"/>
      <c r="EN618" s="85"/>
      <c r="EO618" s="85"/>
      <c r="EP618" s="85"/>
      <c r="EQ618" s="85"/>
      <c r="ER618" s="85"/>
      <c r="ES618" s="85"/>
      <c r="ET618" s="85"/>
      <c r="EU618" s="85"/>
      <c r="EV618" s="85"/>
      <c r="EW618" s="85"/>
      <c r="EX618" s="85"/>
      <c r="EY618" s="85"/>
      <c r="EZ618" s="85"/>
      <c r="FA618" s="85"/>
      <c r="FB618" s="85"/>
      <c r="FC618" s="85"/>
      <c r="FD618" s="85"/>
      <c r="FE618" s="85"/>
      <c r="FF618" s="85"/>
      <c r="FG618" s="260"/>
      <c r="FH618" s="260"/>
      <c r="FI618" s="260"/>
      <c r="FJ618" s="260"/>
      <c r="FK618" s="260"/>
      <c r="FL618" s="260"/>
      <c r="FM618" s="260"/>
      <c r="FN618" s="260"/>
      <c r="FO618" s="260"/>
      <c r="FP618" s="260"/>
      <c r="FQ618" s="260"/>
      <c r="FR618" s="260"/>
      <c r="FS618" s="260"/>
      <c r="FT618" s="260"/>
      <c r="FU618" s="260"/>
      <c r="FV618" s="260"/>
      <c r="FW618" s="260"/>
      <c r="FX618" s="260"/>
      <c r="FY618" s="260"/>
      <c r="FZ618" s="260"/>
      <c r="GA618" s="260"/>
      <c r="GB618" s="260"/>
      <c r="GC618" s="260"/>
    </row>
    <row r="619" spans="1:185" x14ac:dyDescent="0.3">
      <c r="A619" s="85"/>
      <c r="B619" s="86"/>
      <c r="C619" s="86"/>
      <c r="D619" s="87"/>
      <c r="E619" s="86"/>
      <c r="F619" s="86"/>
      <c r="G619" s="257">
        <f t="shared" si="37"/>
        <v>0</v>
      </c>
      <c r="H619" s="257">
        <f t="shared" si="38"/>
        <v>0</v>
      </c>
      <c r="I619" s="257">
        <f t="shared" si="39"/>
        <v>0</v>
      </c>
      <c r="J619" s="259"/>
      <c r="K619" s="259"/>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O619" s="85"/>
      <c r="CP619" s="85"/>
      <c r="CQ619" s="85"/>
      <c r="CR619" s="85"/>
      <c r="CS619" s="85"/>
      <c r="CT619" s="85"/>
      <c r="CU619" s="85"/>
      <c r="CV619" s="85"/>
      <c r="CW619" s="85"/>
      <c r="CX619" s="85"/>
      <c r="CY619" s="85"/>
      <c r="CZ619" s="85"/>
      <c r="DA619" s="85"/>
      <c r="DB619" s="85"/>
      <c r="DC619" s="85"/>
      <c r="DD619" s="85"/>
      <c r="DE619" s="85"/>
      <c r="DF619" s="85"/>
      <c r="DG619" s="85"/>
      <c r="DH619" s="85"/>
      <c r="DI619" s="85"/>
      <c r="DJ619" s="85"/>
      <c r="DK619" s="85"/>
      <c r="DL619" s="85"/>
      <c r="DM619" s="85"/>
      <c r="DN619" s="85"/>
      <c r="DO619" s="85"/>
      <c r="DP619" s="85"/>
      <c r="DQ619" s="85"/>
      <c r="DR619" s="85"/>
      <c r="DS619" s="85"/>
      <c r="DT619" s="85"/>
      <c r="DU619" s="85"/>
      <c r="DV619" s="85"/>
      <c r="DW619" s="85"/>
      <c r="DX619" s="85"/>
      <c r="DY619" s="85"/>
      <c r="DZ619" s="85"/>
      <c r="EA619" s="85"/>
      <c r="EB619" s="85"/>
      <c r="EC619" s="85"/>
      <c r="ED619" s="85"/>
      <c r="EE619" s="85"/>
      <c r="EF619" s="85"/>
      <c r="EG619" s="85"/>
      <c r="EH619" s="85"/>
      <c r="EI619" s="85"/>
      <c r="EJ619" s="85"/>
      <c r="EK619" s="85"/>
      <c r="EL619" s="85"/>
      <c r="EM619" s="85"/>
      <c r="EN619" s="85"/>
      <c r="EO619" s="85"/>
      <c r="EP619" s="85"/>
      <c r="EQ619" s="85"/>
      <c r="ER619" s="85"/>
      <c r="ES619" s="85"/>
      <c r="ET619" s="85"/>
      <c r="EU619" s="85"/>
      <c r="EV619" s="85"/>
      <c r="EW619" s="85"/>
      <c r="EX619" s="85"/>
      <c r="EY619" s="85"/>
      <c r="EZ619" s="85"/>
      <c r="FA619" s="85"/>
      <c r="FB619" s="85"/>
      <c r="FC619" s="85"/>
      <c r="FD619" s="85"/>
      <c r="FE619" s="85"/>
      <c r="FF619" s="85"/>
      <c r="FG619" s="260"/>
      <c r="FH619" s="260"/>
      <c r="FI619" s="260"/>
      <c r="FJ619" s="260"/>
      <c r="FK619" s="260"/>
      <c r="FL619" s="260"/>
      <c r="FM619" s="260"/>
      <c r="FN619" s="260"/>
      <c r="FO619" s="260"/>
      <c r="FP619" s="260"/>
      <c r="FQ619" s="260"/>
      <c r="FR619" s="260"/>
      <c r="FS619" s="260"/>
      <c r="FT619" s="260"/>
      <c r="FU619" s="260"/>
      <c r="FV619" s="260"/>
      <c r="FW619" s="260"/>
      <c r="FX619" s="260"/>
      <c r="FY619" s="260"/>
      <c r="FZ619" s="260"/>
      <c r="GA619" s="260"/>
      <c r="GB619" s="260"/>
      <c r="GC619" s="260"/>
    </row>
    <row r="620" spans="1:185" x14ac:dyDescent="0.3">
      <c r="A620" s="85"/>
      <c r="B620" s="86"/>
      <c r="C620" s="86"/>
      <c r="D620" s="87"/>
      <c r="E620" s="86"/>
      <c r="F620" s="86"/>
      <c r="G620" s="257">
        <f t="shared" si="37"/>
        <v>0</v>
      </c>
      <c r="H620" s="257">
        <f t="shared" si="38"/>
        <v>0</v>
      </c>
      <c r="I620" s="257">
        <f t="shared" si="39"/>
        <v>0</v>
      </c>
      <c r="J620" s="259"/>
      <c r="K620" s="259"/>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O620" s="85"/>
      <c r="CP620" s="85"/>
      <c r="CQ620" s="85"/>
      <c r="CR620" s="85"/>
      <c r="CS620" s="85"/>
      <c r="CT620" s="85"/>
      <c r="CU620" s="85"/>
      <c r="CV620" s="85"/>
      <c r="CW620" s="85"/>
      <c r="CX620" s="85"/>
      <c r="CY620" s="85"/>
      <c r="CZ620" s="85"/>
      <c r="DA620" s="85"/>
      <c r="DB620" s="85"/>
      <c r="DC620" s="85"/>
      <c r="DD620" s="85"/>
      <c r="DE620" s="85"/>
      <c r="DF620" s="85"/>
      <c r="DG620" s="85"/>
      <c r="DH620" s="85"/>
      <c r="DI620" s="85"/>
      <c r="DJ620" s="85"/>
      <c r="DK620" s="85"/>
      <c r="DL620" s="85"/>
      <c r="DM620" s="85"/>
      <c r="DN620" s="85"/>
      <c r="DO620" s="85"/>
      <c r="DP620" s="85"/>
      <c r="DQ620" s="85"/>
      <c r="DR620" s="85"/>
      <c r="DS620" s="85"/>
      <c r="DT620" s="85"/>
      <c r="DU620" s="85"/>
      <c r="DV620" s="85"/>
      <c r="DW620" s="85"/>
      <c r="DX620" s="85"/>
      <c r="DY620" s="85"/>
      <c r="DZ620" s="85"/>
      <c r="EA620" s="85"/>
      <c r="EB620" s="85"/>
      <c r="EC620" s="85"/>
      <c r="ED620" s="85"/>
      <c r="EE620" s="85"/>
      <c r="EF620" s="85"/>
      <c r="EG620" s="85"/>
      <c r="EH620" s="85"/>
      <c r="EI620" s="85"/>
      <c r="EJ620" s="85"/>
      <c r="EK620" s="85"/>
      <c r="EL620" s="85"/>
      <c r="EM620" s="85"/>
      <c r="EN620" s="85"/>
      <c r="EO620" s="85"/>
      <c r="EP620" s="85"/>
      <c r="EQ620" s="85"/>
      <c r="ER620" s="85"/>
      <c r="ES620" s="85"/>
      <c r="ET620" s="85"/>
      <c r="EU620" s="85"/>
      <c r="EV620" s="85"/>
      <c r="EW620" s="85"/>
      <c r="EX620" s="85"/>
      <c r="EY620" s="85"/>
      <c r="EZ620" s="85"/>
      <c r="FA620" s="85"/>
      <c r="FB620" s="85"/>
      <c r="FC620" s="85"/>
      <c r="FD620" s="85"/>
      <c r="FE620" s="85"/>
      <c r="FF620" s="85"/>
      <c r="FG620" s="260"/>
      <c r="FH620" s="260"/>
      <c r="FI620" s="260"/>
      <c r="FJ620" s="260"/>
      <c r="FK620" s="260"/>
      <c r="FL620" s="260"/>
      <c r="FM620" s="260"/>
      <c r="FN620" s="260"/>
      <c r="FO620" s="260"/>
      <c r="FP620" s="260"/>
      <c r="FQ620" s="260"/>
      <c r="FR620" s="260"/>
      <c r="FS620" s="260"/>
      <c r="FT620" s="260"/>
      <c r="FU620" s="260"/>
      <c r="FV620" s="260"/>
      <c r="FW620" s="260"/>
      <c r="FX620" s="260"/>
      <c r="FY620" s="260"/>
      <c r="FZ620" s="260"/>
      <c r="GA620" s="260"/>
      <c r="GB620" s="260"/>
      <c r="GC620" s="260"/>
    </row>
    <row r="621" spans="1:185" x14ac:dyDescent="0.3">
      <c r="A621" s="85"/>
      <c r="B621" s="86"/>
      <c r="C621" s="86"/>
      <c r="D621" s="87"/>
      <c r="E621" s="86"/>
      <c r="F621" s="86"/>
      <c r="G621" s="257">
        <f t="shared" si="37"/>
        <v>0</v>
      </c>
      <c r="H621" s="257">
        <f t="shared" si="38"/>
        <v>0</v>
      </c>
      <c r="I621" s="257">
        <f t="shared" si="39"/>
        <v>0</v>
      </c>
      <c r="J621" s="259"/>
      <c r="K621" s="259"/>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O621" s="85"/>
      <c r="CP621" s="85"/>
      <c r="CQ621" s="85"/>
      <c r="CR621" s="85"/>
      <c r="CS621" s="85"/>
      <c r="CT621" s="85"/>
      <c r="CU621" s="85"/>
      <c r="CV621" s="85"/>
      <c r="CW621" s="85"/>
      <c r="CX621" s="85"/>
      <c r="CY621" s="85"/>
      <c r="CZ621" s="85"/>
      <c r="DA621" s="85"/>
      <c r="DB621" s="85"/>
      <c r="DC621" s="85"/>
      <c r="DD621" s="85"/>
      <c r="DE621" s="85"/>
      <c r="DF621" s="85"/>
      <c r="DG621" s="85"/>
      <c r="DH621" s="85"/>
      <c r="DI621" s="85"/>
      <c r="DJ621" s="85"/>
      <c r="DK621" s="85"/>
      <c r="DL621" s="85"/>
      <c r="DM621" s="85"/>
      <c r="DN621" s="85"/>
      <c r="DO621" s="85"/>
      <c r="DP621" s="85"/>
      <c r="DQ621" s="85"/>
      <c r="DR621" s="85"/>
      <c r="DS621" s="85"/>
      <c r="DT621" s="85"/>
      <c r="DU621" s="85"/>
      <c r="DV621" s="85"/>
      <c r="DW621" s="85"/>
      <c r="DX621" s="85"/>
      <c r="DY621" s="85"/>
      <c r="DZ621" s="85"/>
      <c r="EA621" s="85"/>
      <c r="EB621" s="85"/>
      <c r="EC621" s="85"/>
      <c r="ED621" s="85"/>
      <c r="EE621" s="85"/>
      <c r="EF621" s="85"/>
      <c r="EG621" s="85"/>
      <c r="EH621" s="85"/>
      <c r="EI621" s="85"/>
      <c r="EJ621" s="85"/>
      <c r="EK621" s="85"/>
      <c r="EL621" s="85"/>
      <c r="EM621" s="85"/>
      <c r="EN621" s="85"/>
      <c r="EO621" s="85"/>
      <c r="EP621" s="85"/>
      <c r="EQ621" s="85"/>
      <c r="ER621" s="85"/>
      <c r="ES621" s="85"/>
      <c r="ET621" s="85"/>
      <c r="EU621" s="85"/>
      <c r="EV621" s="85"/>
      <c r="EW621" s="85"/>
      <c r="EX621" s="85"/>
      <c r="EY621" s="85"/>
      <c r="EZ621" s="85"/>
      <c r="FA621" s="85"/>
      <c r="FB621" s="85"/>
      <c r="FC621" s="85"/>
      <c r="FD621" s="85"/>
      <c r="FE621" s="85"/>
      <c r="FF621" s="85"/>
      <c r="FG621" s="260"/>
      <c r="FH621" s="260"/>
      <c r="FI621" s="260"/>
      <c r="FJ621" s="260"/>
      <c r="FK621" s="260"/>
      <c r="FL621" s="260"/>
      <c r="FM621" s="260"/>
      <c r="FN621" s="260"/>
      <c r="FO621" s="260"/>
      <c r="FP621" s="260"/>
      <c r="FQ621" s="260"/>
      <c r="FR621" s="260"/>
      <c r="FS621" s="260"/>
      <c r="FT621" s="260"/>
      <c r="FU621" s="260"/>
      <c r="FV621" s="260"/>
      <c r="FW621" s="260"/>
      <c r="FX621" s="260"/>
      <c r="FY621" s="260"/>
      <c r="FZ621" s="260"/>
      <c r="GA621" s="260"/>
      <c r="GB621" s="260"/>
      <c r="GC621" s="260"/>
    </row>
    <row r="622" spans="1:185" x14ac:dyDescent="0.3">
      <c r="A622" s="85"/>
      <c r="B622" s="86"/>
      <c r="C622" s="86"/>
      <c r="D622" s="87"/>
      <c r="E622" s="86"/>
      <c r="F622" s="86"/>
      <c r="G622" s="257">
        <f t="shared" si="37"/>
        <v>0</v>
      </c>
      <c r="H622" s="257">
        <f t="shared" si="38"/>
        <v>0</v>
      </c>
      <c r="I622" s="257">
        <f t="shared" si="39"/>
        <v>0</v>
      </c>
      <c r="J622" s="259"/>
      <c r="K622" s="259"/>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O622" s="85"/>
      <c r="CP622" s="85"/>
      <c r="CQ622" s="85"/>
      <c r="CR622" s="85"/>
      <c r="CS622" s="85"/>
      <c r="CT622" s="85"/>
      <c r="CU622" s="85"/>
      <c r="CV622" s="85"/>
      <c r="CW622" s="85"/>
      <c r="CX622" s="85"/>
      <c r="CY622" s="85"/>
      <c r="CZ622" s="85"/>
      <c r="DA622" s="85"/>
      <c r="DB622" s="85"/>
      <c r="DC622" s="85"/>
      <c r="DD622" s="85"/>
      <c r="DE622" s="85"/>
      <c r="DF622" s="85"/>
      <c r="DG622" s="85"/>
      <c r="DH622" s="85"/>
      <c r="DI622" s="85"/>
      <c r="DJ622" s="85"/>
      <c r="DK622" s="85"/>
      <c r="DL622" s="85"/>
      <c r="DM622" s="85"/>
      <c r="DN622" s="85"/>
      <c r="DO622" s="85"/>
      <c r="DP622" s="85"/>
      <c r="DQ622" s="85"/>
      <c r="DR622" s="85"/>
      <c r="DS622" s="85"/>
      <c r="DT622" s="85"/>
      <c r="DU622" s="85"/>
      <c r="DV622" s="85"/>
      <c r="DW622" s="85"/>
      <c r="DX622" s="85"/>
      <c r="DY622" s="85"/>
      <c r="DZ622" s="85"/>
      <c r="EA622" s="85"/>
      <c r="EB622" s="85"/>
      <c r="EC622" s="85"/>
      <c r="ED622" s="85"/>
      <c r="EE622" s="85"/>
      <c r="EF622" s="85"/>
      <c r="EG622" s="85"/>
      <c r="EH622" s="85"/>
      <c r="EI622" s="85"/>
      <c r="EJ622" s="85"/>
      <c r="EK622" s="85"/>
      <c r="EL622" s="85"/>
      <c r="EM622" s="85"/>
      <c r="EN622" s="85"/>
      <c r="EO622" s="85"/>
      <c r="EP622" s="85"/>
      <c r="EQ622" s="85"/>
      <c r="ER622" s="85"/>
      <c r="ES622" s="85"/>
      <c r="ET622" s="85"/>
      <c r="EU622" s="85"/>
      <c r="EV622" s="85"/>
      <c r="EW622" s="85"/>
      <c r="EX622" s="85"/>
      <c r="EY622" s="85"/>
      <c r="EZ622" s="85"/>
      <c r="FA622" s="85"/>
      <c r="FB622" s="85"/>
      <c r="FC622" s="85"/>
      <c r="FD622" s="85"/>
      <c r="FE622" s="85"/>
      <c r="FF622" s="85"/>
      <c r="FG622" s="260"/>
      <c r="FH622" s="260"/>
      <c r="FI622" s="260"/>
      <c r="FJ622" s="260"/>
      <c r="FK622" s="260"/>
      <c r="FL622" s="260"/>
      <c r="FM622" s="260"/>
      <c r="FN622" s="260"/>
      <c r="FO622" s="260"/>
      <c r="FP622" s="260"/>
      <c r="FQ622" s="260"/>
      <c r="FR622" s="260"/>
      <c r="FS622" s="260"/>
      <c r="FT622" s="260"/>
      <c r="FU622" s="260"/>
      <c r="FV622" s="260"/>
      <c r="FW622" s="260"/>
      <c r="FX622" s="260"/>
      <c r="FY622" s="260"/>
      <c r="FZ622" s="260"/>
      <c r="GA622" s="260"/>
      <c r="GB622" s="260"/>
      <c r="GC622" s="260"/>
    </row>
    <row r="623" spans="1:185" x14ac:dyDescent="0.3">
      <c r="A623" s="85"/>
      <c r="B623" s="86"/>
      <c r="C623" s="86"/>
      <c r="D623" s="87"/>
      <c r="E623" s="86"/>
      <c r="F623" s="86"/>
      <c r="G623" s="257">
        <f t="shared" si="37"/>
        <v>0</v>
      </c>
      <c r="H623" s="257">
        <f t="shared" si="38"/>
        <v>0</v>
      </c>
      <c r="I623" s="257">
        <f t="shared" si="39"/>
        <v>0</v>
      </c>
      <c r="J623" s="259"/>
      <c r="K623" s="259"/>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O623" s="85"/>
      <c r="CP623" s="85"/>
      <c r="CQ623" s="85"/>
      <c r="CR623" s="85"/>
      <c r="CS623" s="85"/>
      <c r="CT623" s="85"/>
      <c r="CU623" s="85"/>
      <c r="CV623" s="85"/>
      <c r="CW623" s="85"/>
      <c r="CX623" s="85"/>
      <c r="CY623" s="85"/>
      <c r="CZ623" s="85"/>
      <c r="DA623" s="85"/>
      <c r="DB623" s="85"/>
      <c r="DC623" s="85"/>
      <c r="DD623" s="85"/>
      <c r="DE623" s="85"/>
      <c r="DF623" s="85"/>
      <c r="DG623" s="85"/>
      <c r="DH623" s="85"/>
      <c r="DI623" s="85"/>
      <c r="DJ623" s="85"/>
      <c r="DK623" s="85"/>
      <c r="DL623" s="85"/>
      <c r="DM623" s="85"/>
      <c r="DN623" s="85"/>
      <c r="DO623" s="85"/>
      <c r="DP623" s="85"/>
      <c r="DQ623" s="85"/>
      <c r="DR623" s="85"/>
      <c r="DS623" s="85"/>
      <c r="DT623" s="85"/>
      <c r="DU623" s="85"/>
      <c r="DV623" s="85"/>
      <c r="DW623" s="85"/>
      <c r="DX623" s="85"/>
      <c r="DY623" s="85"/>
      <c r="DZ623" s="85"/>
      <c r="EA623" s="85"/>
      <c r="EB623" s="85"/>
      <c r="EC623" s="85"/>
      <c r="ED623" s="85"/>
      <c r="EE623" s="85"/>
      <c r="EF623" s="85"/>
      <c r="EG623" s="85"/>
      <c r="EH623" s="85"/>
      <c r="EI623" s="85"/>
      <c r="EJ623" s="85"/>
      <c r="EK623" s="85"/>
      <c r="EL623" s="85"/>
      <c r="EM623" s="85"/>
      <c r="EN623" s="85"/>
      <c r="EO623" s="85"/>
      <c r="EP623" s="85"/>
      <c r="EQ623" s="85"/>
      <c r="ER623" s="85"/>
      <c r="ES623" s="85"/>
      <c r="ET623" s="85"/>
      <c r="EU623" s="85"/>
      <c r="EV623" s="85"/>
      <c r="EW623" s="85"/>
      <c r="EX623" s="85"/>
      <c r="EY623" s="85"/>
      <c r="EZ623" s="85"/>
      <c r="FA623" s="85"/>
      <c r="FB623" s="85"/>
      <c r="FC623" s="85"/>
      <c r="FD623" s="85"/>
      <c r="FE623" s="85"/>
      <c r="FF623" s="85"/>
      <c r="FG623" s="260"/>
      <c r="FH623" s="260"/>
      <c r="FI623" s="260"/>
      <c r="FJ623" s="260"/>
      <c r="FK623" s="260"/>
      <c r="FL623" s="260"/>
      <c r="FM623" s="260"/>
      <c r="FN623" s="260"/>
      <c r="FO623" s="260"/>
      <c r="FP623" s="260"/>
      <c r="FQ623" s="260"/>
      <c r="FR623" s="260"/>
      <c r="FS623" s="260"/>
      <c r="FT623" s="260"/>
      <c r="FU623" s="260"/>
      <c r="FV623" s="260"/>
      <c r="FW623" s="260"/>
      <c r="FX623" s="260"/>
      <c r="FY623" s="260"/>
      <c r="FZ623" s="260"/>
      <c r="GA623" s="260"/>
      <c r="GB623" s="260"/>
      <c r="GC623" s="260"/>
    </row>
    <row r="624" spans="1:185" x14ac:dyDescent="0.3">
      <c r="A624" s="85"/>
      <c r="B624" s="86"/>
      <c r="C624" s="86"/>
      <c r="D624" s="87"/>
      <c r="E624" s="86"/>
      <c r="F624" s="86"/>
      <c r="G624" s="257">
        <f t="shared" si="37"/>
        <v>0</v>
      </c>
      <c r="H624" s="257">
        <f t="shared" si="38"/>
        <v>0</v>
      </c>
      <c r="I624" s="257">
        <f t="shared" si="39"/>
        <v>0</v>
      </c>
      <c r="J624" s="259"/>
      <c r="K624" s="259"/>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O624" s="85"/>
      <c r="CP624" s="85"/>
      <c r="CQ624" s="85"/>
      <c r="CR624" s="85"/>
      <c r="CS624" s="85"/>
      <c r="CT624" s="85"/>
      <c r="CU624" s="85"/>
      <c r="CV624" s="85"/>
      <c r="CW624" s="85"/>
      <c r="CX624" s="85"/>
      <c r="CY624" s="85"/>
      <c r="CZ624" s="85"/>
      <c r="DA624" s="85"/>
      <c r="DB624" s="85"/>
      <c r="DC624" s="85"/>
      <c r="DD624" s="85"/>
      <c r="DE624" s="85"/>
      <c r="DF624" s="85"/>
      <c r="DG624" s="85"/>
      <c r="DH624" s="85"/>
      <c r="DI624" s="85"/>
      <c r="DJ624" s="85"/>
      <c r="DK624" s="85"/>
      <c r="DL624" s="85"/>
      <c r="DM624" s="85"/>
      <c r="DN624" s="85"/>
      <c r="DO624" s="85"/>
      <c r="DP624" s="85"/>
      <c r="DQ624" s="85"/>
      <c r="DR624" s="85"/>
      <c r="DS624" s="85"/>
      <c r="DT624" s="85"/>
      <c r="DU624" s="85"/>
      <c r="DV624" s="85"/>
      <c r="DW624" s="85"/>
      <c r="DX624" s="85"/>
      <c r="DY624" s="85"/>
      <c r="DZ624" s="85"/>
      <c r="EA624" s="85"/>
      <c r="EB624" s="85"/>
      <c r="EC624" s="85"/>
      <c r="ED624" s="85"/>
      <c r="EE624" s="85"/>
      <c r="EF624" s="85"/>
      <c r="EG624" s="85"/>
      <c r="EH624" s="85"/>
      <c r="EI624" s="85"/>
      <c r="EJ624" s="85"/>
      <c r="EK624" s="85"/>
      <c r="EL624" s="85"/>
      <c r="EM624" s="85"/>
      <c r="EN624" s="85"/>
      <c r="EO624" s="85"/>
      <c r="EP624" s="85"/>
      <c r="EQ624" s="85"/>
      <c r="ER624" s="85"/>
      <c r="ES624" s="85"/>
      <c r="ET624" s="85"/>
      <c r="EU624" s="85"/>
      <c r="EV624" s="85"/>
      <c r="EW624" s="85"/>
      <c r="EX624" s="85"/>
      <c r="EY624" s="85"/>
      <c r="EZ624" s="85"/>
      <c r="FA624" s="85"/>
      <c r="FB624" s="85"/>
      <c r="FC624" s="85"/>
      <c r="FD624" s="85"/>
      <c r="FE624" s="85"/>
      <c r="FF624" s="85"/>
      <c r="FG624" s="260"/>
      <c r="FH624" s="260"/>
      <c r="FI624" s="260"/>
      <c r="FJ624" s="260"/>
      <c r="FK624" s="260"/>
      <c r="FL624" s="260"/>
      <c r="FM624" s="260"/>
      <c r="FN624" s="260"/>
      <c r="FO624" s="260"/>
      <c r="FP624" s="260"/>
      <c r="FQ624" s="260"/>
      <c r="FR624" s="260"/>
      <c r="FS624" s="260"/>
      <c r="FT624" s="260"/>
      <c r="FU624" s="260"/>
      <c r="FV624" s="260"/>
      <c r="FW624" s="260"/>
      <c r="FX624" s="260"/>
      <c r="FY624" s="260"/>
      <c r="FZ624" s="260"/>
      <c r="GA624" s="260"/>
      <c r="GB624" s="260"/>
      <c r="GC624" s="260"/>
    </row>
    <row r="625" spans="1:185" x14ac:dyDescent="0.3">
      <c r="A625" s="85"/>
      <c r="B625" s="86"/>
      <c r="C625" s="86"/>
      <c r="D625" s="87"/>
      <c r="E625" s="86"/>
      <c r="F625" s="86"/>
      <c r="G625" s="257">
        <f t="shared" si="37"/>
        <v>0</v>
      </c>
      <c r="H625" s="257">
        <f t="shared" si="38"/>
        <v>0</v>
      </c>
      <c r="I625" s="257">
        <f t="shared" si="39"/>
        <v>0</v>
      </c>
      <c r="J625" s="259"/>
      <c r="K625" s="259"/>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5"/>
      <c r="EA625" s="85"/>
      <c r="EB625" s="85"/>
      <c r="EC625" s="85"/>
      <c r="ED625" s="85"/>
      <c r="EE625" s="85"/>
      <c r="EF625" s="85"/>
      <c r="EG625" s="85"/>
      <c r="EH625" s="85"/>
      <c r="EI625" s="85"/>
      <c r="EJ625" s="85"/>
      <c r="EK625" s="85"/>
      <c r="EL625" s="85"/>
      <c r="EM625" s="85"/>
      <c r="EN625" s="85"/>
      <c r="EO625" s="85"/>
      <c r="EP625" s="85"/>
      <c r="EQ625" s="85"/>
      <c r="ER625" s="85"/>
      <c r="ES625" s="85"/>
      <c r="ET625" s="85"/>
      <c r="EU625" s="85"/>
      <c r="EV625" s="85"/>
      <c r="EW625" s="85"/>
      <c r="EX625" s="85"/>
      <c r="EY625" s="85"/>
      <c r="EZ625" s="85"/>
      <c r="FA625" s="85"/>
      <c r="FB625" s="85"/>
      <c r="FC625" s="85"/>
      <c r="FD625" s="85"/>
      <c r="FE625" s="85"/>
      <c r="FF625" s="85"/>
      <c r="FG625" s="260"/>
      <c r="FH625" s="260"/>
      <c r="FI625" s="260"/>
      <c r="FJ625" s="260"/>
      <c r="FK625" s="260"/>
      <c r="FL625" s="260"/>
      <c r="FM625" s="260"/>
      <c r="FN625" s="260"/>
      <c r="FO625" s="260"/>
      <c r="FP625" s="260"/>
      <c r="FQ625" s="260"/>
      <c r="FR625" s="260"/>
      <c r="FS625" s="260"/>
      <c r="FT625" s="260"/>
      <c r="FU625" s="260"/>
      <c r="FV625" s="260"/>
      <c r="FW625" s="260"/>
      <c r="FX625" s="260"/>
      <c r="FY625" s="260"/>
      <c r="FZ625" s="260"/>
      <c r="GA625" s="260"/>
      <c r="GB625" s="260"/>
      <c r="GC625" s="260"/>
    </row>
    <row r="626" spans="1:185" x14ac:dyDescent="0.3">
      <c r="A626" s="85"/>
      <c r="B626" s="86"/>
      <c r="C626" s="86"/>
      <c r="D626" s="87"/>
      <c r="E626" s="86"/>
      <c r="F626" s="86"/>
      <c r="G626" s="257">
        <f t="shared" si="37"/>
        <v>0</v>
      </c>
      <c r="H626" s="257">
        <f t="shared" si="38"/>
        <v>0</v>
      </c>
      <c r="I626" s="257">
        <f t="shared" si="39"/>
        <v>0</v>
      </c>
      <c r="J626" s="259"/>
      <c r="K626" s="259"/>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5"/>
      <c r="CU626" s="85"/>
      <c r="CV626" s="85"/>
      <c r="CW626" s="85"/>
      <c r="CX626" s="85"/>
      <c r="CY626" s="85"/>
      <c r="CZ626" s="85"/>
      <c r="DA626" s="85"/>
      <c r="DB626" s="85"/>
      <c r="DC626" s="85"/>
      <c r="DD626" s="85"/>
      <c r="DE626" s="85"/>
      <c r="DF626" s="85"/>
      <c r="DG626" s="85"/>
      <c r="DH626" s="85"/>
      <c r="DI626" s="85"/>
      <c r="DJ626" s="85"/>
      <c r="DK626" s="85"/>
      <c r="DL626" s="85"/>
      <c r="DM626" s="85"/>
      <c r="DN626" s="85"/>
      <c r="DO626" s="85"/>
      <c r="DP626" s="85"/>
      <c r="DQ626" s="85"/>
      <c r="DR626" s="85"/>
      <c r="DS626" s="85"/>
      <c r="DT626" s="85"/>
      <c r="DU626" s="85"/>
      <c r="DV626" s="85"/>
      <c r="DW626" s="85"/>
      <c r="DX626" s="85"/>
      <c r="DY626" s="85"/>
      <c r="DZ626" s="85"/>
      <c r="EA626" s="85"/>
      <c r="EB626" s="85"/>
      <c r="EC626" s="85"/>
      <c r="ED626" s="85"/>
      <c r="EE626" s="85"/>
      <c r="EF626" s="85"/>
      <c r="EG626" s="85"/>
      <c r="EH626" s="85"/>
      <c r="EI626" s="85"/>
      <c r="EJ626" s="85"/>
      <c r="EK626" s="85"/>
      <c r="EL626" s="85"/>
      <c r="EM626" s="85"/>
      <c r="EN626" s="85"/>
      <c r="EO626" s="85"/>
      <c r="EP626" s="85"/>
      <c r="EQ626" s="85"/>
      <c r="ER626" s="85"/>
      <c r="ES626" s="85"/>
      <c r="ET626" s="85"/>
      <c r="EU626" s="85"/>
      <c r="EV626" s="85"/>
      <c r="EW626" s="85"/>
      <c r="EX626" s="85"/>
      <c r="EY626" s="85"/>
      <c r="EZ626" s="85"/>
      <c r="FA626" s="85"/>
      <c r="FB626" s="85"/>
      <c r="FC626" s="85"/>
      <c r="FD626" s="85"/>
      <c r="FE626" s="85"/>
      <c r="FF626" s="85"/>
      <c r="FG626" s="260"/>
      <c r="FH626" s="260"/>
      <c r="FI626" s="260"/>
      <c r="FJ626" s="260"/>
      <c r="FK626" s="260"/>
      <c r="FL626" s="260"/>
      <c r="FM626" s="260"/>
      <c r="FN626" s="260"/>
      <c r="FO626" s="260"/>
      <c r="FP626" s="260"/>
      <c r="FQ626" s="260"/>
      <c r="FR626" s="260"/>
      <c r="FS626" s="260"/>
      <c r="FT626" s="260"/>
      <c r="FU626" s="260"/>
      <c r="FV626" s="260"/>
      <c r="FW626" s="260"/>
      <c r="FX626" s="260"/>
      <c r="FY626" s="260"/>
      <c r="FZ626" s="260"/>
      <c r="GA626" s="260"/>
      <c r="GB626" s="260"/>
      <c r="GC626" s="260"/>
    </row>
    <row r="627" spans="1:185" x14ac:dyDescent="0.3">
      <c r="A627" s="85"/>
      <c r="B627" s="86"/>
      <c r="C627" s="86"/>
      <c r="D627" s="87"/>
      <c r="E627" s="86"/>
      <c r="F627" s="86"/>
      <c r="G627" s="257">
        <f t="shared" si="37"/>
        <v>0</v>
      </c>
      <c r="H627" s="257">
        <f t="shared" si="38"/>
        <v>0</v>
      </c>
      <c r="I627" s="257">
        <f t="shared" si="39"/>
        <v>0</v>
      </c>
      <c r="J627" s="259"/>
      <c r="K627" s="259"/>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O627" s="85"/>
      <c r="CP627" s="85"/>
      <c r="CQ627" s="85"/>
      <c r="CR627" s="85"/>
      <c r="CS627" s="85"/>
      <c r="CT627" s="85"/>
      <c r="CU627" s="85"/>
      <c r="CV627" s="85"/>
      <c r="CW627" s="85"/>
      <c r="CX627" s="85"/>
      <c r="CY627" s="85"/>
      <c r="CZ627" s="85"/>
      <c r="DA627" s="85"/>
      <c r="DB627" s="85"/>
      <c r="DC627" s="85"/>
      <c r="DD627" s="85"/>
      <c r="DE627" s="85"/>
      <c r="DF627" s="85"/>
      <c r="DG627" s="85"/>
      <c r="DH627" s="85"/>
      <c r="DI627" s="85"/>
      <c r="DJ627" s="85"/>
      <c r="DK627" s="85"/>
      <c r="DL627" s="85"/>
      <c r="DM627" s="85"/>
      <c r="DN627" s="85"/>
      <c r="DO627" s="85"/>
      <c r="DP627" s="85"/>
      <c r="DQ627" s="85"/>
      <c r="DR627" s="85"/>
      <c r="DS627" s="85"/>
      <c r="DT627" s="85"/>
      <c r="DU627" s="85"/>
      <c r="DV627" s="85"/>
      <c r="DW627" s="85"/>
      <c r="DX627" s="85"/>
      <c r="DY627" s="85"/>
      <c r="DZ627" s="85"/>
      <c r="EA627" s="85"/>
      <c r="EB627" s="85"/>
      <c r="EC627" s="85"/>
      <c r="ED627" s="85"/>
      <c r="EE627" s="85"/>
      <c r="EF627" s="85"/>
      <c r="EG627" s="85"/>
      <c r="EH627" s="85"/>
      <c r="EI627" s="85"/>
      <c r="EJ627" s="85"/>
      <c r="EK627" s="85"/>
      <c r="EL627" s="85"/>
      <c r="EM627" s="85"/>
      <c r="EN627" s="85"/>
      <c r="EO627" s="85"/>
      <c r="EP627" s="85"/>
      <c r="EQ627" s="85"/>
      <c r="ER627" s="85"/>
      <c r="ES627" s="85"/>
      <c r="ET627" s="85"/>
      <c r="EU627" s="85"/>
      <c r="EV627" s="85"/>
      <c r="EW627" s="85"/>
      <c r="EX627" s="85"/>
      <c r="EY627" s="85"/>
      <c r="EZ627" s="85"/>
      <c r="FA627" s="85"/>
      <c r="FB627" s="85"/>
      <c r="FC627" s="85"/>
      <c r="FD627" s="85"/>
      <c r="FE627" s="85"/>
      <c r="FF627" s="85"/>
      <c r="FG627" s="260"/>
      <c r="FH627" s="260"/>
      <c r="FI627" s="260"/>
      <c r="FJ627" s="260"/>
      <c r="FK627" s="260"/>
      <c r="FL627" s="260"/>
      <c r="FM627" s="260"/>
      <c r="FN627" s="260"/>
      <c r="FO627" s="260"/>
      <c r="FP627" s="260"/>
      <c r="FQ627" s="260"/>
      <c r="FR627" s="260"/>
      <c r="FS627" s="260"/>
      <c r="FT627" s="260"/>
      <c r="FU627" s="260"/>
      <c r="FV627" s="260"/>
      <c r="FW627" s="260"/>
      <c r="FX627" s="260"/>
      <c r="FY627" s="260"/>
      <c r="FZ627" s="260"/>
      <c r="GA627" s="260"/>
      <c r="GB627" s="260"/>
      <c r="GC627" s="260"/>
    </row>
    <row r="628" spans="1:185" x14ac:dyDescent="0.3">
      <c r="A628" s="85"/>
      <c r="B628" s="86"/>
      <c r="C628" s="86"/>
      <c r="D628" s="87"/>
      <c r="E628" s="86"/>
      <c r="F628" s="86"/>
      <c r="G628" s="257">
        <f t="shared" si="37"/>
        <v>0</v>
      </c>
      <c r="H628" s="257">
        <f t="shared" si="38"/>
        <v>0</v>
      </c>
      <c r="I628" s="257">
        <f t="shared" si="39"/>
        <v>0</v>
      </c>
      <c r="J628" s="259"/>
      <c r="K628" s="259"/>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O628" s="85"/>
      <c r="CP628" s="85"/>
      <c r="CQ628" s="85"/>
      <c r="CR628" s="85"/>
      <c r="CS628" s="85"/>
      <c r="CT628" s="85"/>
      <c r="CU628" s="85"/>
      <c r="CV628" s="85"/>
      <c r="CW628" s="85"/>
      <c r="CX628" s="85"/>
      <c r="CY628" s="85"/>
      <c r="CZ628" s="85"/>
      <c r="DA628" s="85"/>
      <c r="DB628" s="85"/>
      <c r="DC628" s="85"/>
      <c r="DD628" s="85"/>
      <c r="DE628" s="85"/>
      <c r="DF628" s="85"/>
      <c r="DG628" s="85"/>
      <c r="DH628" s="85"/>
      <c r="DI628" s="85"/>
      <c r="DJ628" s="85"/>
      <c r="DK628" s="85"/>
      <c r="DL628" s="85"/>
      <c r="DM628" s="85"/>
      <c r="DN628" s="85"/>
      <c r="DO628" s="85"/>
      <c r="DP628" s="85"/>
      <c r="DQ628" s="85"/>
      <c r="DR628" s="85"/>
      <c r="DS628" s="85"/>
      <c r="DT628" s="85"/>
      <c r="DU628" s="85"/>
      <c r="DV628" s="85"/>
      <c r="DW628" s="85"/>
      <c r="DX628" s="85"/>
      <c r="DY628" s="85"/>
      <c r="DZ628" s="85"/>
      <c r="EA628" s="85"/>
      <c r="EB628" s="85"/>
      <c r="EC628" s="85"/>
      <c r="ED628" s="85"/>
      <c r="EE628" s="85"/>
      <c r="EF628" s="85"/>
      <c r="EG628" s="85"/>
      <c r="EH628" s="85"/>
      <c r="EI628" s="85"/>
      <c r="EJ628" s="85"/>
      <c r="EK628" s="85"/>
      <c r="EL628" s="85"/>
      <c r="EM628" s="85"/>
      <c r="EN628" s="85"/>
      <c r="EO628" s="85"/>
      <c r="EP628" s="85"/>
      <c r="EQ628" s="85"/>
      <c r="ER628" s="85"/>
      <c r="ES628" s="85"/>
      <c r="ET628" s="85"/>
      <c r="EU628" s="85"/>
      <c r="EV628" s="85"/>
      <c r="EW628" s="85"/>
      <c r="EX628" s="85"/>
      <c r="EY628" s="85"/>
      <c r="EZ628" s="85"/>
      <c r="FA628" s="85"/>
      <c r="FB628" s="85"/>
      <c r="FC628" s="85"/>
      <c r="FD628" s="85"/>
      <c r="FE628" s="85"/>
      <c r="FF628" s="85"/>
      <c r="FG628" s="260"/>
      <c r="FH628" s="260"/>
      <c r="FI628" s="260"/>
      <c r="FJ628" s="260"/>
      <c r="FK628" s="260"/>
      <c r="FL628" s="260"/>
      <c r="FM628" s="260"/>
      <c r="FN628" s="260"/>
      <c r="FO628" s="260"/>
      <c r="FP628" s="260"/>
      <c r="FQ628" s="260"/>
      <c r="FR628" s="260"/>
      <c r="FS628" s="260"/>
      <c r="FT628" s="260"/>
      <c r="FU628" s="260"/>
      <c r="FV628" s="260"/>
      <c r="FW628" s="260"/>
      <c r="FX628" s="260"/>
      <c r="FY628" s="260"/>
      <c r="FZ628" s="260"/>
      <c r="GA628" s="260"/>
      <c r="GB628" s="260"/>
      <c r="GC628" s="260"/>
    </row>
    <row r="629" spans="1:185" x14ac:dyDescent="0.3">
      <c r="A629" s="85"/>
      <c r="B629" s="86"/>
      <c r="C629" s="86"/>
      <c r="D629" s="87"/>
      <c r="E629" s="86"/>
      <c r="F629" s="86"/>
      <c r="G629" s="257">
        <f t="shared" si="37"/>
        <v>0</v>
      </c>
      <c r="H629" s="257">
        <f t="shared" si="38"/>
        <v>0</v>
      </c>
      <c r="I629" s="257">
        <f t="shared" si="39"/>
        <v>0</v>
      </c>
      <c r="J629" s="259"/>
      <c r="K629" s="259"/>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O629" s="85"/>
      <c r="CP629" s="85"/>
      <c r="CQ629" s="85"/>
      <c r="CR629" s="85"/>
      <c r="CS629" s="85"/>
      <c r="CT629" s="85"/>
      <c r="CU629" s="85"/>
      <c r="CV629" s="85"/>
      <c r="CW629" s="85"/>
      <c r="CX629" s="85"/>
      <c r="CY629" s="85"/>
      <c r="CZ629" s="85"/>
      <c r="DA629" s="85"/>
      <c r="DB629" s="85"/>
      <c r="DC629" s="85"/>
      <c r="DD629" s="85"/>
      <c r="DE629" s="85"/>
      <c r="DF629" s="85"/>
      <c r="DG629" s="85"/>
      <c r="DH629" s="85"/>
      <c r="DI629" s="85"/>
      <c r="DJ629" s="85"/>
      <c r="DK629" s="85"/>
      <c r="DL629" s="85"/>
      <c r="DM629" s="85"/>
      <c r="DN629" s="85"/>
      <c r="DO629" s="85"/>
      <c r="DP629" s="85"/>
      <c r="DQ629" s="85"/>
      <c r="DR629" s="85"/>
      <c r="DS629" s="85"/>
      <c r="DT629" s="85"/>
      <c r="DU629" s="85"/>
      <c r="DV629" s="85"/>
      <c r="DW629" s="85"/>
      <c r="DX629" s="85"/>
      <c r="DY629" s="85"/>
      <c r="DZ629" s="85"/>
      <c r="EA629" s="85"/>
      <c r="EB629" s="85"/>
      <c r="EC629" s="85"/>
      <c r="ED629" s="85"/>
      <c r="EE629" s="85"/>
      <c r="EF629" s="85"/>
      <c r="EG629" s="85"/>
      <c r="EH629" s="85"/>
      <c r="EI629" s="85"/>
      <c r="EJ629" s="85"/>
      <c r="EK629" s="85"/>
      <c r="EL629" s="85"/>
      <c r="EM629" s="85"/>
      <c r="EN629" s="85"/>
      <c r="EO629" s="85"/>
      <c r="EP629" s="85"/>
      <c r="EQ629" s="85"/>
      <c r="ER629" s="85"/>
      <c r="ES629" s="85"/>
      <c r="ET629" s="85"/>
      <c r="EU629" s="85"/>
      <c r="EV629" s="85"/>
      <c r="EW629" s="85"/>
      <c r="EX629" s="85"/>
      <c r="EY629" s="85"/>
      <c r="EZ629" s="85"/>
      <c r="FA629" s="85"/>
      <c r="FB629" s="85"/>
      <c r="FC629" s="85"/>
      <c r="FD629" s="85"/>
      <c r="FE629" s="85"/>
      <c r="FF629" s="85"/>
      <c r="FG629" s="260"/>
      <c r="FH629" s="260"/>
      <c r="FI629" s="260"/>
      <c r="FJ629" s="260"/>
      <c r="FK629" s="260"/>
      <c r="FL629" s="260"/>
      <c r="FM629" s="260"/>
      <c r="FN629" s="260"/>
      <c r="FO629" s="260"/>
      <c r="FP629" s="260"/>
      <c r="FQ629" s="260"/>
      <c r="FR629" s="260"/>
      <c r="FS629" s="260"/>
      <c r="FT629" s="260"/>
      <c r="FU629" s="260"/>
      <c r="FV629" s="260"/>
      <c r="FW629" s="260"/>
      <c r="FX629" s="260"/>
      <c r="FY629" s="260"/>
      <c r="FZ629" s="260"/>
      <c r="GA629" s="260"/>
      <c r="GB629" s="260"/>
      <c r="GC629" s="260"/>
    </row>
    <row r="630" spans="1:185" x14ac:dyDescent="0.3">
      <c r="A630" s="85"/>
      <c r="B630" s="86"/>
      <c r="C630" s="86"/>
      <c r="D630" s="87"/>
      <c r="E630" s="86"/>
      <c r="F630" s="86"/>
      <c r="G630" s="257">
        <f t="shared" si="37"/>
        <v>0</v>
      </c>
      <c r="H630" s="257">
        <f t="shared" si="38"/>
        <v>0</v>
      </c>
      <c r="I630" s="257">
        <f t="shared" si="39"/>
        <v>0</v>
      </c>
      <c r="J630" s="259"/>
      <c r="K630" s="259"/>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O630" s="85"/>
      <c r="CP630" s="85"/>
      <c r="CQ630" s="85"/>
      <c r="CR630" s="85"/>
      <c r="CS630" s="85"/>
      <c r="CT630" s="85"/>
      <c r="CU630" s="85"/>
      <c r="CV630" s="85"/>
      <c r="CW630" s="85"/>
      <c r="CX630" s="85"/>
      <c r="CY630" s="85"/>
      <c r="CZ630" s="85"/>
      <c r="DA630" s="85"/>
      <c r="DB630" s="85"/>
      <c r="DC630" s="85"/>
      <c r="DD630" s="85"/>
      <c r="DE630" s="85"/>
      <c r="DF630" s="85"/>
      <c r="DG630" s="85"/>
      <c r="DH630" s="85"/>
      <c r="DI630" s="85"/>
      <c r="DJ630" s="85"/>
      <c r="DK630" s="85"/>
      <c r="DL630" s="85"/>
      <c r="DM630" s="85"/>
      <c r="DN630" s="85"/>
      <c r="DO630" s="85"/>
      <c r="DP630" s="85"/>
      <c r="DQ630" s="85"/>
      <c r="DR630" s="85"/>
      <c r="DS630" s="85"/>
      <c r="DT630" s="85"/>
      <c r="DU630" s="85"/>
      <c r="DV630" s="85"/>
      <c r="DW630" s="85"/>
      <c r="DX630" s="85"/>
      <c r="DY630" s="85"/>
      <c r="DZ630" s="85"/>
      <c r="EA630" s="85"/>
      <c r="EB630" s="85"/>
      <c r="EC630" s="85"/>
      <c r="ED630" s="85"/>
      <c r="EE630" s="85"/>
      <c r="EF630" s="85"/>
      <c r="EG630" s="85"/>
      <c r="EH630" s="85"/>
      <c r="EI630" s="85"/>
      <c r="EJ630" s="85"/>
      <c r="EK630" s="85"/>
      <c r="EL630" s="85"/>
      <c r="EM630" s="85"/>
      <c r="EN630" s="85"/>
      <c r="EO630" s="85"/>
      <c r="EP630" s="85"/>
      <c r="EQ630" s="85"/>
      <c r="ER630" s="85"/>
      <c r="ES630" s="85"/>
      <c r="ET630" s="85"/>
      <c r="EU630" s="85"/>
      <c r="EV630" s="85"/>
      <c r="EW630" s="85"/>
      <c r="EX630" s="85"/>
      <c r="EY630" s="85"/>
      <c r="EZ630" s="85"/>
      <c r="FA630" s="85"/>
      <c r="FB630" s="85"/>
      <c r="FC630" s="85"/>
      <c r="FD630" s="85"/>
      <c r="FE630" s="85"/>
      <c r="FF630" s="85"/>
      <c r="FG630" s="260"/>
      <c r="FH630" s="260"/>
      <c r="FI630" s="260"/>
      <c r="FJ630" s="260"/>
      <c r="FK630" s="260"/>
      <c r="FL630" s="260"/>
      <c r="FM630" s="260"/>
      <c r="FN630" s="260"/>
      <c r="FO630" s="260"/>
      <c r="FP630" s="260"/>
      <c r="FQ630" s="260"/>
      <c r="FR630" s="260"/>
      <c r="FS630" s="260"/>
      <c r="FT630" s="260"/>
      <c r="FU630" s="260"/>
      <c r="FV630" s="260"/>
      <c r="FW630" s="260"/>
      <c r="FX630" s="260"/>
      <c r="FY630" s="260"/>
      <c r="FZ630" s="260"/>
      <c r="GA630" s="260"/>
      <c r="GB630" s="260"/>
      <c r="GC630" s="260"/>
    </row>
    <row r="631" spans="1:185" x14ac:dyDescent="0.3">
      <c r="A631" s="85"/>
      <c r="B631" s="86"/>
      <c r="C631" s="86"/>
      <c r="D631" s="87"/>
      <c r="E631" s="86"/>
      <c r="F631" s="86"/>
      <c r="G631" s="257">
        <f t="shared" si="37"/>
        <v>0</v>
      </c>
      <c r="H631" s="257">
        <f t="shared" si="38"/>
        <v>0</v>
      </c>
      <c r="I631" s="257">
        <f t="shared" si="39"/>
        <v>0</v>
      </c>
      <c r="J631" s="259"/>
      <c r="K631" s="259"/>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O631" s="85"/>
      <c r="CP631" s="85"/>
      <c r="CQ631" s="85"/>
      <c r="CR631" s="85"/>
      <c r="CS631" s="85"/>
      <c r="CT631" s="85"/>
      <c r="CU631" s="85"/>
      <c r="CV631" s="85"/>
      <c r="CW631" s="85"/>
      <c r="CX631" s="85"/>
      <c r="CY631" s="85"/>
      <c r="CZ631" s="85"/>
      <c r="DA631" s="85"/>
      <c r="DB631" s="85"/>
      <c r="DC631" s="85"/>
      <c r="DD631" s="85"/>
      <c r="DE631" s="85"/>
      <c r="DF631" s="85"/>
      <c r="DG631" s="85"/>
      <c r="DH631" s="85"/>
      <c r="DI631" s="85"/>
      <c r="DJ631" s="85"/>
      <c r="DK631" s="85"/>
      <c r="DL631" s="85"/>
      <c r="DM631" s="85"/>
      <c r="DN631" s="85"/>
      <c r="DO631" s="85"/>
      <c r="DP631" s="85"/>
      <c r="DQ631" s="85"/>
      <c r="DR631" s="85"/>
      <c r="DS631" s="85"/>
      <c r="DT631" s="85"/>
      <c r="DU631" s="85"/>
      <c r="DV631" s="85"/>
      <c r="DW631" s="85"/>
      <c r="DX631" s="85"/>
      <c r="DY631" s="85"/>
      <c r="DZ631" s="85"/>
      <c r="EA631" s="85"/>
      <c r="EB631" s="85"/>
      <c r="EC631" s="85"/>
      <c r="ED631" s="85"/>
      <c r="EE631" s="85"/>
      <c r="EF631" s="85"/>
      <c r="EG631" s="85"/>
      <c r="EH631" s="85"/>
      <c r="EI631" s="85"/>
      <c r="EJ631" s="85"/>
      <c r="EK631" s="85"/>
      <c r="EL631" s="85"/>
      <c r="EM631" s="85"/>
      <c r="EN631" s="85"/>
      <c r="EO631" s="85"/>
      <c r="EP631" s="85"/>
      <c r="EQ631" s="85"/>
      <c r="ER631" s="85"/>
      <c r="ES631" s="85"/>
      <c r="ET631" s="85"/>
      <c r="EU631" s="85"/>
      <c r="EV631" s="85"/>
      <c r="EW631" s="85"/>
      <c r="EX631" s="85"/>
      <c r="EY631" s="85"/>
      <c r="EZ631" s="85"/>
      <c r="FA631" s="85"/>
      <c r="FB631" s="85"/>
      <c r="FC631" s="85"/>
      <c r="FD631" s="85"/>
      <c r="FE631" s="85"/>
      <c r="FF631" s="85"/>
      <c r="FG631" s="260"/>
      <c r="FH631" s="260"/>
      <c r="FI631" s="260"/>
      <c r="FJ631" s="260"/>
      <c r="FK631" s="260"/>
      <c r="FL631" s="260"/>
      <c r="FM631" s="260"/>
      <c r="FN631" s="260"/>
      <c r="FO631" s="260"/>
      <c r="FP631" s="260"/>
      <c r="FQ631" s="260"/>
      <c r="FR631" s="260"/>
      <c r="FS631" s="260"/>
      <c r="FT631" s="260"/>
      <c r="FU631" s="260"/>
      <c r="FV631" s="260"/>
      <c r="FW631" s="260"/>
      <c r="FX631" s="260"/>
      <c r="FY631" s="260"/>
      <c r="FZ631" s="260"/>
      <c r="GA631" s="260"/>
      <c r="GB631" s="260"/>
      <c r="GC631" s="260"/>
    </row>
    <row r="632" spans="1:185" x14ac:dyDescent="0.3">
      <c r="A632" s="85"/>
      <c r="B632" s="86"/>
      <c r="C632" s="86"/>
      <c r="D632" s="87"/>
      <c r="E632" s="86"/>
      <c r="F632" s="86"/>
      <c r="G632" s="257">
        <f t="shared" si="37"/>
        <v>0</v>
      </c>
      <c r="H632" s="257">
        <f t="shared" si="38"/>
        <v>0</v>
      </c>
      <c r="I632" s="257">
        <f t="shared" si="39"/>
        <v>0</v>
      </c>
      <c r="J632" s="259"/>
      <c r="K632" s="259"/>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O632" s="85"/>
      <c r="CP632" s="85"/>
      <c r="CQ632" s="85"/>
      <c r="CR632" s="85"/>
      <c r="CS632" s="85"/>
      <c r="CT632" s="85"/>
      <c r="CU632" s="85"/>
      <c r="CV632" s="85"/>
      <c r="CW632" s="85"/>
      <c r="CX632" s="85"/>
      <c r="CY632" s="85"/>
      <c r="CZ632" s="85"/>
      <c r="DA632" s="85"/>
      <c r="DB632" s="85"/>
      <c r="DC632" s="85"/>
      <c r="DD632" s="85"/>
      <c r="DE632" s="85"/>
      <c r="DF632" s="85"/>
      <c r="DG632" s="85"/>
      <c r="DH632" s="85"/>
      <c r="DI632" s="85"/>
      <c r="DJ632" s="85"/>
      <c r="DK632" s="85"/>
      <c r="DL632" s="85"/>
      <c r="DM632" s="85"/>
      <c r="DN632" s="85"/>
      <c r="DO632" s="85"/>
      <c r="DP632" s="85"/>
      <c r="DQ632" s="85"/>
      <c r="DR632" s="85"/>
      <c r="DS632" s="85"/>
      <c r="DT632" s="85"/>
      <c r="DU632" s="85"/>
      <c r="DV632" s="85"/>
      <c r="DW632" s="85"/>
      <c r="DX632" s="85"/>
      <c r="DY632" s="85"/>
      <c r="DZ632" s="85"/>
      <c r="EA632" s="85"/>
      <c r="EB632" s="85"/>
      <c r="EC632" s="85"/>
      <c r="ED632" s="85"/>
      <c r="EE632" s="85"/>
      <c r="EF632" s="85"/>
      <c r="EG632" s="85"/>
      <c r="EH632" s="85"/>
      <c r="EI632" s="85"/>
      <c r="EJ632" s="85"/>
      <c r="EK632" s="85"/>
      <c r="EL632" s="85"/>
      <c r="EM632" s="85"/>
      <c r="EN632" s="85"/>
      <c r="EO632" s="85"/>
      <c r="EP632" s="85"/>
      <c r="EQ632" s="85"/>
      <c r="ER632" s="85"/>
      <c r="ES632" s="85"/>
      <c r="ET632" s="85"/>
      <c r="EU632" s="85"/>
      <c r="EV632" s="85"/>
      <c r="EW632" s="85"/>
      <c r="EX632" s="85"/>
      <c r="EY632" s="85"/>
      <c r="EZ632" s="85"/>
      <c r="FA632" s="85"/>
      <c r="FB632" s="85"/>
      <c r="FC632" s="85"/>
      <c r="FD632" s="85"/>
      <c r="FE632" s="85"/>
      <c r="FF632" s="85"/>
      <c r="FG632" s="260"/>
      <c r="FH632" s="260"/>
      <c r="FI632" s="260"/>
      <c r="FJ632" s="260"/>
      <c r="FK632" s="260"/>
      <c r="FL632" s="260"/>
      <c r="FM632" s="260"/>
      <c r="FN632" s="260"/>
      <c r="FO632" s="260"/>
      <c r="FP632" s="260"/>
      <c r="FQ632" s="260"/>
      <c r="FR632" s="260"/>
      <c r="FS632" s="260"/>
      <c r="FT632" s="260"/>
      <c r="FU632" s="260"/>
      <c r="FV632" s="260"/>
      <c r="FW632" s="260"/>
      <c r="FX632" s="260"/>
      <c r="FY632" s="260"/>
      <c r="FZ632" s="260"/>
      <c r="GA632" s="260"/>
      <c r="GB632" s="260"/>
      <c r="GC632" s="260"/>
    </row>
    <row r="633" spans="1:185" x14ac:dyDescent="0.3">
      <c r="A633" s="85"/>
      <c r="B633" s="86"/>
      <c r="C633" s="86"/>
      <c r="D633" s="87"/>
      <c r="E633" s="86"/>
      <c r="F633" s="86"/>
      <c r="G633" s="257">
        <f t="shared" si="37"/>
        <v>0</v>
      </c>
      <c r="H633" s="257">
        <f t="shared" si="38"/>
        <v>0</v>
      </c>
      <c r="I633" s="257">
        <f t="shared" si="39"/>
        <v>0</v>
      </c>
      <c r="J633" s="259"/>
      <c r="K633" s="259"/>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O633" s="85"/>
      <c r="CP633" s="85"/>
      <c r="CQ633" s="85"/>
      <c r="CR633" s="85"/>
      <c r="CS633" s="85"/>
      <c r="CT633" s="85"/>
      <c r="CU633" s="85"/>
      <c r="CV633" s="85"/>
      <c r="CW633" s="85"/>
      <c r="CX633" s="85"/>
      <c r="CY633" s="85"/>
      <c r="CZ633" s="85"/>
      <c r="DA633" s="85"/>
      <c r="DB633" s="85"/>
      <c r="DC633" s="85"/>
      <c r="DD633" s="85"/>
      <c r="DE633" s="85"/>
      <c r="DF633" s="85"/>
      <c r="DG633" s="85"/>
      <c r="DH633" s="85"/>
      <c r="DI633" s="85"/>
      <c r="DJ633" s="85"/>
      <c r="DK633" s="85"/>
      <c r="DL633" s="85"/>
      <c r="DM633" s="85"/>
      <c r="DN633" s="85"/>
      <c r="DO633" s="85"/>
      <c r="DP633" s="85"/>
      <c r="DQ633" s="85"/>
      <c r="DR633" s="85"/>
      <c r="DS633" s="85"/>
      <c r="DT633" s="85"/>
      <c r="DU633" s="85"/>
      <c r="DV633" s="85"/>
      <c r="DW633" s="85"/>
      <c r="DX633" s="85"/>
      <c r="DY633" s="85"/>
      <c r="DZ633" s="85"/>
      <c r="EA633" s="85"/>
      <c r="EB633" s="85"/>
      <c r="EC633" s="85"/>
      <c r="ED633" s="85"/>
      <c r="EE633" s="85"/>
      <c r="EF633" s="85"/>
      <c r="EG633" s="85"/>
      <c r="EH633" s="85"/>
      <c r="EI633" s="85"/>
      <c r="EJ633" s="85"/>
      <c r="EK633" s="85"/>
      <c r="EL633" s="85"/>
      <c r="EM633" s="85"/>
      <c r="EN633" s="85"/>
      <c r="EO633" s="85"/>
      <c r="EP633" s="85"/>
      <c r="EQ633" s="85"/>
      <c r="ER633" s="85"/>
      <c r="ES633" s="85"/>
      <c r="ET633" s="85"/>
      <c r="EU633" s="85"/>
      <c r="EV633" s="85"/>
      <c r="EW633" s="85"/>
      <c r="EX633" s="85"/>
      <c r="EY633" s="85"/>
      <c r="EZ633" s="85"/>
      <c r="FA633" s="85"/>
      <c r="FB633" s="85"/>
      <c r="FC633" s="85"/>
      <c r="FD633" s="85"/>
      <c r="FE633" s="85"/>
      <c r="FF633" s="85"/>
      <c r="FG633" s="260"/>
      <c r="FH633" s="260"/>
      <c r="FI633" s="260"/>
      <c r="FJ633" s="260"/>
      <c r="FK633" s="260"/>
      <c r="FL633" s="260"/>
      <c r="FM633" s="260"/>
      <c r="FN633" s="260"/>
      <c r="FO633" s="260"/>
      <c r="FP633" s="260"/>
      <c r="FQ633" s="260"/>
      <c r="FR633" s="260"/>
      <c r="FS633" s="260"/>
      <c r="FT633" s="260"/>
      <c r="FU633" s="260"/>
      <c r="FV633" s="260"/>
      <c r="FW633" s="260"/>
      <c r="FX633" s="260"/>
      <c r="FY633" s="260"/>
      <c r="FZ633" s="260"/>
      <c r="GA633" s="260"/>
      <c r="GB633" s="260"/>
      <c r="GC633" s="260"/>
    </row>
    <row r="634" spans="1:185" x14ac:dyDescent="0.3">
      <c r="A634" s="85"/>
      <c r="B634" s="86"/>
      <c r="C634" s="86"/>
      <c r="D634" s="87"/>
      <c r="E634" s="86"/>
      <c r="F634" s="86"/>
      <c r="G634" s="257">
        <f t="shared" si="37"/>
        <v>0</v>
      </c>
      <c r="H634" s="257">
        <f t="shared" si="38"/>
        <v>0</v>
      </c>
      <c r="I634" s="257">
        <f t="shared" si="39"/>
        <v>0</v>
      </c>
      <c r="J634" s="259"/>
      <c r="K634" s="259"/>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O634" s="85"/>
      <c r="CP634" s="85"/>
      <c r="CQ634" s="85"/>
      <c r="CR634" s="85"/>
      <c r="CS634" s="85"/>
      <c r="CT634" s="85"/>
      <c r="CU634" s="85"/>
      <c r="CV634" s="85"/>
      <c r="CW634" s="85"/>
      <c r="CX634" s="85"/>
      <c r="CY634" s="85"/>
      <c r="CZ634" s="85"/>
      <c r="DA634" s="85"/>
      <c r="DB634" s="85"/>
      <c r="DC634" s="85"/>
      <c r="DD634" s="85"/>
      <c r="DE634" s="85"/>
      <c r="DF634" s="85"/>
      <c r="DG634" s="85"/>
      <c r="DH634" s="85"/>
      <c r="DI634" s="85"/>
      <c r="DJ634" s="85"/>
      <c r="DK634" s="85"/>
      <c r="DL634" s="85"/>
      <c r="DM634" s="85"/>
      <c r="DN634" s="85"/>
      <c r="DO634" s="85"/>
      <c r="DP634" s="85"/>
      <c r="DQ634" s="85"/>
      <c r="DR634" s="85"/>
      <c r="DS634" s="85"/>
      <c r="DT634" s="85"/>
      <c r="DU634" s="85"/>
      <c r="DV634" s="85"/>
      <c r="DW634" s="85"/>
      <c r="DX634" s="85"/>
      <c r="DY634" s="85"/>
      <c r="DZ634" s="85"/>
      <c r="EA634" s="85"/>
      <c r="EB634" s="85"/>
      <c r="EC634" s="85"/>
      <c r="ED634" s="85"/>
      <c r="EE634" s="85"/>
      <c r="EF634" s="85"/>
      <c r="EG634" s="85"/>
      <c r="EH634" s="85"/>
      <c r="EI634" s="85"/>
      <c r="EJ634" s="85"/>
      <c r="EK634" s="85"/>
      <c r="EL634" s="85"/>
      <c r="EM634" s="85"/>
      <c r="EN634" s="85"/>
      <c r="EO634" s="85"/>
      <c r="EP634" s="85"/>
      <c r="EQ634" s="85"/>
      <c r="ER634" s="85"/>
      <c r="ES634" s="85"/>
      <c r="ET634" s="85"/>
      <c r="EU634" s="85"/>
      <c r="EV634" s="85"/>
      <c r="EW634" s="85"/>
      <c r="EX634" s="85"/>
      <c r="EY634" s="85"/>
      <c r="EZ634" s="85"/>
      <c r="FA634" s="85"/>
      <c r="FB634" s="85"/>
      <c r="FC634" s="85"/>
      <c r="FD634" s="85"/>
      <c r="FE634" s="85"/>
      <c r="FF634" s="85"/>
      <c r="FG634" s="260"/>
      <c r="FH634" s="260"/>
      <c r="FI634" s="260"/>
      <c r="FJ634" s="260"/>
      <c r="FK634" s="260"/>
      <c r="FL634" s="260"/>
      <c r="FM634" s="260"/>
      <c r="FN634" s="260"/>
      <c r="FO634" s="260"/>
      <c r="FP634" s="260"/>
      <c r="FQ634" s="260"/>
      <c r="FR634" s="260"/>
      <c r="FS634" s="260"/>
      <c r="FT634" s="260"/>
      <c r="FU634" s="260"/>
      <c r="FV634" s="260"/>
      <c r="FW634" s="260"/>
      <c r="FX634" s="260"/>
      <c r="FY634" s="260"/>
      <c r="FZ634" s="260"/>
      <c r="GA634" s="260"/>
      <c r="GB634" s="260"/>
      <c r="GC634" s="260"/>
    </row>
    <row r="635" spans="1:185" x14ac:dyDescent="0.3">
      <c r="A635" s="85"/>
      <c r="B635" s="86"/>
      <c r="C635" s="86"/>
      <c r="D635" s="87"/>
      <c r="E635" s="86"/>
      <c r="F635" s="86"/>
      <c r="G635" s="257">
        <f t="shared" si="37"/>
        <v>0</v>
      </c>
      <c r="H635" s="257">
        <f t="shared" si="38"/>
        <v>0</v>
      </c>
      <c r="I635" s="257">
        <f t="shared" si="39"/>
        <v>0</v>
      </c>
      <c r="J635" s="259"/>
      <c r="K635" s="259"/>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O635" s="85"/>
      <c r="CP635" s="85"/>
      <c r="CQ635" s="85"/>
      <c r="CR635" s="85"/>
      <c r="CS635" s="85"/>
      <c r="CT635" s="85"/>
      <c r="CU635" s="85"/>
      <c r="CV635" s="85"/>
      <c r="CW635" s="85"/>
      <c r="CX635" s="85"/>
      <c r="CY635" s="85"/>
      <c r="CZ635" s="85"/>
      <c r="DA635" s="85"/>
      <c r="DB635" s="85"/>
      <c r="DC635" s="85"/>
      <c r="DD635" s="85"/>
      <c r="DE635" s="85"/>
      <c r="DF635" s="85"/>
      <c r="DG635" s="85"/>
      <c r="DH635" s="85"/>
      <c r="DI635" s="85"/>
      <c r="DJ635" s="85"/>
      <c r="DK635" s="85"/>
      <c r="DL635" s="85"/>
      <c r="DM635" s="85"/>
      <c r="DN635" s="85"/>
      <c r="DO635" s="85"/>
      <c r="DP635" s="85"/>
      <c r="DQ635" s="85"/>
      <c r="DR635" s="85"/>
      <c r="DS635" s="85"/>
      <c r="DT635" s="85"/>
      <c r="DU635" s="85"/>
      <c r="DV635" s="85"/>
      <c r="DW635" s="85"/>
      <c r="DX635" s="85"/>
      <c r="DY635" s="85"/>
      <c r="DZ635" s="85"/>
      <c r="EA635" s="85"/>
      <c r="EB635" s="85"/>
      <c r="EC635" s="85"/>
      <c r="ED635" s="85"/>
      <c r="EE635" s="85"/>
      <c r="EF635" s="85"/>
      <c r="EG635" s="85"/>
      <c r="EH635" s="85"/>
      <c r="EI635" s="85"/>
      <c r="EJ635" s="85"/>
      <c r="EK635" s="85"/>
      <c r="EL635" s="85"/>
      <c r="EM635" s="85"/>
      <c r="EN635" s="85"/>
      <c r="EO635" s="85"/>
      <c r="EP635" s="85"/>
      <c r="EQ635" s="85"/>
      <c r="ER635" s="85"/>
      <c r="ES635" s="85"/>
      <c r="ET635" s="85"/>
      <c r="EU635" s="85"/>
      <c r="EV635" s="85"/>
      <c r="EW635" s="85"/>
      <c r="EX635" s="85"/>
      <c r="EY635" s="85"/>
      <c r="EZ635" s="85"/>
      <c r="FA635" s="85"/>
      <c r="FB635" s="85"/>
      <c r="FC635" s="85"/>
      <c r="FD635" s="85"/>
      <c r="FE635" s="85"/>
      <c r="FF635" s="85"/>
      <c r="FG635" s="260"/>
      <c r="FH635" s="260"/>
      <c r="FI635" s="260"/>
      <c r="FJ635" s="260"/>
      <c r="FK635" s="260"/>
      <c r="FL635" s="260"/>
      <c r="FM635" s="260"/>
      <c r="FN635" s="260"/>
      <c r="FO635" s="260"/>
      <c r="FP635" s="260"/>
      <c r="FQ635" s="260"/>
      <c r="FR635" s="260"/>
      <c r="FS635" s="260"/>
      <c r="FT635" s="260"/>
      <c r="FU635" s="260"/>
      <c r="FV635" s="260"/>
      <c r="FW635" s="260"/>
      <c r="FX635" s="260"/>
      <c r="FY635" s="260"/>
      <c r="FZ635" s="260"/>
      <c r="GA635" s="260"/>
      <c r="GB635" s="260"/>
      <c r="GC635" s="260"/>
    </row>
    <row r="636" spans="1:185" x14ac:dyDescent="0.3">
      <c r="A636" s="85"/>
      <c r="B636" s="86"/>
      <c r="C636" s="86"/>
      <c r="D636" s="87"/>
      <c r="E636" s="86"/>
      <c r="F636" s="86"/>
      <c r="G636" s="257">
        <f t="shared" si="37"/>
        <v>0</v>
      </c>
      <c r="H636" s="257">
        <f t="shared" si="38"/>
        <v>0</v>
      </c>
      <c r="I636" s="257">
        <f t="shared" si="39"/>
        <v>0</v>
      </c>
      <c r="J636" s="259"/>
      <c r="K636" s="259"/>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O636" s="85"/>
      <c r="CP636" s="85"/>
      <c r="CQ636" s="85"/>
      <c r="CR636" s="85"/>
      <c r="CS636" s="85"/>
      <c r="CT636" s="85"/>
      <c r="CU636" s="85"/>
      <c r="CV636" s="85"/>
      <c r="CW636" s="85"/>
      <c r="CX636" s="85"/>
      <c r="CY636" s="85"/>
      <c r="CZ636" s="85"/>
      <c r="DA636" s="85"/>
      <c r="DB636" s="85"/>
      <c r="DC636" s="85"/>
      <c r="DD636" s="85"/>
      <c r="DE636" s="85"/>
      <c r="DF636" s="85"/>
      <c r="DG636" s="85"/>
      <c r="DH636" s="85"/>
      <c r="DI636" s="85"/>
      <c r="DJ636" s="85"/>
      <c r="DK636" s="85"/>
      <c r="DL636" s="85"/>
      <c r="DM636" s="85"/>
      <c r="DN636" s="85"/>
      <c r="DO636" s="85"/>
      <c r="DP636" s="85"/>
      <c r="DQ636" s="85"/>
      <c r="DR636" s="85"/>
      <c r="DS636" s="85"/>
      <c r="DT636" s="85"/>
      <c r="DU636" s="85"/>
      <c r="DV636" s="85"/>
      <c r="DW636" s="85"/>
      <c r="DX636" s="85"/>
      <c r="DY636" s="85"/>
      <c r="DZ636" s="85"/>
      <c r="EA636" s="85"/>
      <c r="EB636" s="85"/>
      <c r="EC636" s="85"/>
      <c r="ED636" s="85"/>
      <c r="EE636" s="85"/>
      <c r="EF636" s="85"/>
      <c r="EG636" s="85"/>
      <c r="EH636" s="85"/>
      <c r="EI636" s="85"/>
      <c r="EJ636" s="85"/>
      <c r="EK636" s="85"/>
      <c r="EL636" s="85"/>
      <c r="EM636" s="85"/>
      <c r="EN636" s="85"/>
      <c r="EO636" s="85"/>
      <c r="EP636" s="85"/>
      <c r="EQ636" s="85"/>
      <c r="ER636" s="85"/>
      <c r="ES636" s="85"/>
      <c r="ET636" s="85"/>
      <c r="EU636" s="85"/>
      <c r="EV636" s="85"/>
      <c r="EW636" s="85"/>
      <c r="EX636" s="85"/>
      <c r="EY636" s="85"/>
      <c r="EZ636" s="85"/>
      <c r="FA636" s="85"/>
      <c r="FB636" s="85"/>
      <c r="FC636" s="85"/>
      <c r="FD636" s="85"/>
      <c r="FE636" s="85"/>
      <c r="FF636" s="85"/>
      <c r="FG636" s="260"/>
      <c r="FH636" s="260"/>
      <c r="FI636" s="260"/>
      <c r="FJ636" s="260"/>
      <c r="FK636" s="260"/>
      <c r="FL636" s="260"/>
      <c r="FM636" s="260"/>
      <c r="FN636" s="260"/>
      <c r="FO636" s="260"/>
      <c r="FP636" s="260"/>
      <c r="FQ636" s="260"/>
      <c r="FR636" s="260"/>
      <c r="FS636" s="260"/>
      <c r="FT636" s="260"/>
      <c r="FU636" s="260"/>
      <c r="FV636" s="260"/>
      <c r="FW636" s="260"/>
      <c r="FX636" s="260"/>
      <c r="FY636" s="260"/>
      <c r="FZ636" s="260"/>
      <c r="GA636" s="260"/>
      <c r="GB636" s="260"/>
      <c r="GC636" s="260"/>
    </row>
    <row r="637" spans="1:185" x14ac:dyDescent="0.3">
      <c r="A637" s="85"/>
      <c r="B637" s="86"/>
      <c r="C637" s="86"/>
      <c r="D637" s="87"/>
      <c r="E637" s="86"/>
      <c r="F637" s="86"/>
      <c r="G637" s="257">
        <f t="shared" si="37"/>
        <v>0</v>
      </c>
      <c r="H637" s="257">
        <f t="shared" si="38"/>
        <v>0</v>
      </c>
      <c r="I637" s="257">
        <f t="shared" si="39"/>
        <v>0</v>
      </c>
      <c r="J637" s="259"/>
      <c r="K637" s="259"/>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O637" s="85"/>
      <c r="CP637" s="85"/>
      <c r="CQ637" s="85"/>
      <c r="CR637" s="85"/>
      <c r="CS637" s="85"/>
      <c r="CT637" s="85"/>
      <c r="CU637" s="85"/>
      <c r="CV637" s="85"/>
      <c r="CW637" s="85"/>
      <c r="CX637" s="85"/>
      <c r="CY637" s="85"/>
      <c r="CZ637" s="85"/>
      <c r="DA637" s="85"/>
      <c r="DB637" s="85"/>
      <c r="DC637" s="85"/>
      <c r="DD637" s="85"/>
      <c r="DE637" s="85"/>
      <c r="DF637" s="85"/>
      <c r="DG637" s="85"/>
      <c r="DH637" s="85"/>
      <c r="DI637" s="85"/>
      <c r="DJ637" s="85"/>
      <c r="DK637" s="85"/>
      <c r="DL637" s="85"/>
      <c r="DM637" s="85"/>
      <c r="DN637" s="85"/>
      <c r="DO637" s="85"/>
      <c r="DP637" s="85"/>
      <c r="DQ637" s="85"/>
      <c r="DR637" s="85"/>
      <c r="DS637" s="85"/>
      <c r="DT637" s="85"/>
      <c r="DU637" s="85"/>
      <c r="DV637" s="85"/>
      <c r="DW637" s="85"/>
      <c r="DX637" s="85"/>
      <c r="DY637" s="85"/>
      <c r="DZ637" s="85"/>
      <c r="EA637" s="85"/>
      <c r="EB637" s="85"/>
      <c r="EC637" s="85"/>
      <c r="ED637" s="85"/>
      <c r="EE637" s="85"/>
      <c r="EF637" s="85"/>
      <c r="EG637" s="85"/>
      <c r="EH637" s="85"/>
      <c r="EI637" s="85"/>
      <c r="EJ637" s="85"/>
      <c r="EK637" s="85"/>
      <c r="EL637" s="85"/>
      <c r="EM637" s="85"/>
      <c r="EN637" s="85"/>
      <c r="EO637" s="85"/>
      <c r="EP637" s="85"/>
      <c r="EQ637" s="85"/>
      <c r="ER637" s="85"/>
      <c r="ES637" s="85"/>
      <c r="ET637" s="85"/>
      <c r="EU637" s="85"/>
      <c r="EV637" s="85"/>
      <c r="EW637" s="85"/>
      <c r="EX637" s="85"/>
      <c r="EY637" s="85"/>
      <c r="EZ637" s="85"/>
      <c r="FA637" s="85"/>
      <c r="FB637" s="85"/>
      <c r="FC637" s="85"/>
      <c r="FD637" s="85"/>
      <c r="FE637" s="85"/>
      <c r="FF637" s="85"/>
      <c r="FG637" s="260"/>
      <c r="FH637" s="260"/>
      <c r="FI637" s="260"/>
      <c r="FJ637" s="260"/>
      <c r="FK637" s="260"/>
      <c r="FL637" s="260"/>
      <c r="FM637" s="260"/>
      <c r="FN637" s="260"/>
      <c r="FO637" s="260"/>
      <c r="FP637" s="260"/>
      <c r="FQ637" s="260"/>
      <c r="FR637" s="260"/>
      <c r="FS637" s="260"/>
      <c r="FT637" s="260"/>
      <c r="FU637" s="260"/>
      <c r="FV637" s="260"/>
      <c r="FW637" s="260"/>
      <c r="FX637" s="260"/>
      <c r="FY637" s="260"/>
      <c r="FZ637" s="260"/>
      <c r="GA637" s="260"/>
      <c r="GB637" s="260"/>
      <c r="GC637" s="260"/>
    </row>
    <row r="638" spans="1:185" x14ac:dyDescent="0.3">
      <c r="A638" s="85"/>
      <c r="B638" s="86"/>
      <c r="C638" s="86"/>
      <c r="D638" s="87"/>
      <c r="E638" s="86"/>
      <c r="F638" s="86"/>
      <c r="G638" s="257">
        <f t="shared" si="37"/>
        <v>0</v>
      </c>
      <c r="H638" s="257">
        <f t="shared" si="38"/>
        <v>0</v>
      </c>
      <c r="I638" s="257">
        <f t="shared" si="39"/>
        <v>0</v>
      </c>
      <c r="J638" s="259"/>
      <c r="K638" s="259"/>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O638" s="85"/>
      <c r="CP638" s="85"/>
      <c r="CQ638" s="85"/>
      <c r="CR638" s="85"/>
      <c r="CS638" s="85"/>
      <c r="CT638" s="85"/>
      <c r="CU638" s="85"/>
      <c r="CV638" s="85"/>
      <c r="CW638" s="85"/>
      <c r="CX638" s="85"/>
      <c r="CY638" s="85"/>
      <c r="CZ638" s="85"/>
      <c r="DA638" s="85"/>
      <c r="DB638" s="85"/>
      <c r="DC638" s="85"/>
      <c r="DD638" s="85"/>
      <c r="DE638" s="85"/>
      <c r="DF638" s="85"/>
      <c r="DG638" s="85"/>
      <c r="DH638" s="85"/>
      <c r="DI638" s="85"/>
      <c r="DJ638" s="85"/>
      <c r="DK638" s="85"/>
      <c r="DL638" s="85"/>
      <c r="DM638" s="85"/>
      <c r="DN638" s="85"/>
      <c r="DO638" s="85"/>
      <c r="DP638" s="85"/>
      <c r="DQ638" s="85"/>
      <c r="DR638" s="85"/>
      <c r="DS638" s="85"/>
      <c r="DT638" s="85"/>
      <c r="DU638" s="85"/>
      <c r="DV638" s="85"/>
      <c r="DW638" s="85"/>
      <c r="DX638" s="85"/>
      <c r="DY638" s="85"/>
      <c r="DZ638" s="85"/>
      <c r="EA638" s="85"/>
      <c r="EB638" s="85"/>
      <c r="EC638" s="85"/>
      <c r="ED638" s="85"/>
      <c r="EE638" s="85"/>
      <c r="EF638" s="85"/>
      <c r="EG638" s="85"/>
      <c r="EH638" s="85"/>
      <c r="EI638" s="85"/>
      <c r="EJ638" s="85"/>
      <c r="EK638" s="85"/>
      <c r="EL638" s="85"/>
      <c r="EM638" s="85"/>
      <c r="EN638" s="85"/>
      <c r="EO638" s="85"/>
      <c r="EP638" s="85"/>
      <c r="EQ638" s="85"/>
      <c r="ER638" s="85"/>
      <c r="ES638" s="85"/>
      <c r="ET638" s="85"/>
      <c r="EU638" s="85"/>
      <c r="EV638" s="85"/>
      <c r="EW638" s="85"/>
      <c r="EX638" s="85"/>
      <c r="EY638" s="85"/>
      <c r="EZ638" s="85"/>
      <c r="FA638" s="85"/>
      <c r="FB638" s="85"/>
      <c r="FC638" s="85"/>
      <c r="FD638" s="85"/>
      <c r="FE638" s="85"/>
      <c r="FF638" s="85"/>
      <c r="FG638" s="260"/>
      <c r="FH638" s="260"/>
      <c r="FI638" s="260"/>
      <c r="FJ638" s="260"/>
      <c r="FK638" s="260"/>
      <c r="FL638" s="260"/>
      <c r="FM638" s="260"/>
      <c r="FN638" s="260"/>
      <c r="FO638" s="260"/>
      <c r="FP638" s="260"/>
      <c r="FQ638" s="260"/>
      <c r="FR638" s="260"/>
      <c r="FS638" s="260"/>
      <c r="FT638" s="260"/>
      <c r="FU638" s="260"/>
      <c r="FV638" s="260"/>
      <c r="FW638" s="260"/>
      <c r="FX638" s="260"/>
      <c r="FY638" s="260"/>
      <c r="FZ638" s="260"/>
      <c r="GA638" s="260"/>
      <c r="GB638" s="260"/>
      <c r="GC638" s="260"/>
    </row>
    <row r="639" spans="1:185" x14ac:dyDescent="0.3">
      <c r="A639" s="85"/>
      <c r="B639" s="86"/>
      <c r="C639" s="86"/>
      <c r="D639" s="87"/>
      <c r="E639" s="86"/>
      <c r="F639" s="86"/>
      <c r="G639" s="257">
        <f t="shared" si="37"/>
        <v>0</v>
      </c>
      <c r="H639" s="257">
        <f t="shared" si="38"/>
        <v>0</v>
      </c>
      <c r="I639" s="257">
        <f t="shared" si="39"/>
        <v>0</v>
      </c>
      <c r="J639" s="259"/>
      <c r="K639" s="259"/>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O639" s="85"/>
      <c r="CP639" s="85"/>
      <c r="CQ639" s="85"/>
      <c r="CR639" s="85"/>
      <c r="CS639" s="85"/>
      <c r="CT639" s="85"/>
      <c r="CU639" s="85"/>
      <c r="CV639" s="85"/>
      <c r="CW639" s="85"/>
      <c r="CX639" s="85"/>
      <c r="CY639" s="85"/>
      <c r="CZ639" s="85"/>
      <c r="DA639" s="85"/>
      <c r="DB639" s="85"/>
      <c r="DC639" s="85"/>
      <c r="DD639" s="85"/>
      <c r="DE639" s="85"/>
      <c r="DF639" s="85"/>
      <c r="DG639" s="85"/>
      <c r="DH639" s="85"/>
      <c r="DI639" s="85"/>
      <c r="DJ639" s="85"/>
      <c r="DK639" s="85"/>
      <c r="DL639" s="85"/>
      <c r="DM639" s="85"/>
      <c r="DN639" s="85"/>
      <c r="DO639" s="85"/>
      <c r="DP639" s="85"/>
      <c r="DQ639" s="85"/>
      <c r="DR639" s="85"/>
      <c r="DS639" s="85"/>
      <c r="DT639" s="85"/>
      <c r="DU639" s="85"/>
      <c r="DV639" s="85"/>
      <c r="DW639" s="85"/>
      <c r="DX639" s="85"/>
      <c r="DY639" s="85"/>
      <c r="DZ639" s="85"/>
      <c r="EA639" s="85"/>
      <c r="EB639" s="85"/>
      <c r="EC639" s="85"/>
      <c r="ED639" s="85"/>
      <c r="EE639" s="85"/>
      <c r="EF639" s="85"/>
      <c r="EG639" s="85"/>
      <c r="EH639" s="85"/>
      <c r="EI639" s="85"/>
      <c r="EJ639" s="85"/>
      <c r="EK639" s="85"/>
      <c r="EL639" s="85"/>
      <c r="EM639" s="85"/>
      <c r="EN639" s="85"/>
      <c r="EO639" s="85"/>
      <c r="EP639" s="85"/>
      <c r="EQ639" s="85"/>
      <c r="ER639" s="85"/>
      <c r="ES639" s="85"/>
      <c r="ET639" s="85"/>
      <c r="EU639" s="85"/>
      <c r="EV639" s="85"/>
      <c r="EW639" s="85"/>
      <c r="EX639" s="85"/>
      <c r="EY639" s="85"/>
      <c r="EZ639" s="85"/>
      <c r="FA639" s="85"/>
      <c r="FB639" s="85"/>
      <c r="FC639" s="85"/>
      <c r="FD639" s="85"/>
      <c r="FE639" s="85"/>
      <c r="FF639" s="85"/>
      <c r="FG639" s="260"/>
      <c r="FH639" s="260"/>
      <c r="FI639" s="260"/>
      <c r="FJ639" s="260"/>
      <c r="FK639" s="260"/>
      <c r="FL639" s="260"/>
      <c r="FM639" s="260"/>
      <c r="FN639" s="260"/>
      <c r="FO639" s="260"/>
      <c r="FP639" s="260"/>
      <c r="FQ639" s="260"/>
      <c r="FR639" s="260"/>
      <c r="FS639" s="260"/>
      <c r="FT639" s="260"/>
      <c r="FU639" s="260"/>
      <c r="FV639" s="260"/>
      <c r="FW639" s="260"/>
      <c r="FX639" s="260"/>
      <c r="FY639" s="260"/>
      <c r="FZ639" s="260"/>
      <c r="GA639" s="260"/>
      <c r="GB639" s="260"/>
      <c r="GC639" s="260"/>
    </row>
    <row r="640" spans="1:185" x14ac:dyDescent="0.3">
      <c r="A640" s="85"/>
      <c r="B640" s="86"/>
      <c r="C640" s="86"/>
      <c r="D640" s="87"/>
      <c r="E640" s="86"/>
      <c r="F640" s="86"/>
      <c r="G640" s="257">
        <f t="shared" si="37"/>
        <v>0</v>
      </c>
      <c r="H640" s="257">
        <f t="shared" si="38"/>
        <v>0</v>
      </c>
      <c r="I640" s="257">
        <f t="shared" si="39"/>
        <v>0</v>
      </c>
      <c r="J640" s="259"/>
      <c r="K640" s="259"/>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5"/>
      <c r="EA640" s="85"/>
      <c r="EB640" s="85"/>
      <c r="EC640" s="85"/>
      <c r="ED640" s="85"/>
      <c r="EE640" s="85"/>
      <c r="EF640" s="85"/>
      <c r="EG640" s="85"/>
      <c r="EH640" s="85"/>
      <c r="EI640" s="85"/>
      <c r="EJ640" s="85"/>
      <c r="EK640" s="85"/>
      <c r="EL640" s="85"/>
      <c r="EM640" s="85"/>
      <c r="EN640" s="85"/>
      <c r="EO640" s="85"/>
      <c r="EP640" s="85"/>
      <c r="EQ640" s="85"/>
      <c r="ER640" s="85"/>
      <c r="ES640" s="85"/>
      <c r="ET640" s="85"/>
      <c r="EU640" s="85"/>
      <c r="EV640" s="85"/>
      <c r="EW640" s="85"/>
      <c r="EX640" s="85"/>
      <c r="EY640" s="85"/>
      <c r="EZ640" s="85"/>
      <c r="FA640" s="85"/>
      <c r="FB640" s="85"/>
      <c r="FC640" s="85"/>
      <c r="FD640" s="85"/>
      <c r="FE640" s="85"/>
      <c r="FF640" s="85"/>
      <c r="FG640" s="260"/>
      <c r="FH640" s="260"/>
      <c r="FI640" s="260"/>
      <c r="FJ640" s="260"/>
      <c r="FK640" s="260"/>
      <c r="FL640" s="260"/>
      <c r="FM640" s="260"/>
      <c r="FN640" s="260"/>
      <c r="FO640" s="260"/>
      <c r="FP640" s="260"/>
      <c r="FQ640" s="260"/>
      <c r="FR640" s="260"/>
      <c r="FS640" s="260"/>
      <c r="FT640" s="260"/>
      <c r="FU640" s="260"/>
      <c r="FV640" s="260"/>
      <c r="FW640" s="260"/>
      <c r="FX640" s="260"/>
      <c r="FY640" s="260"/>
      <c r="FZ640" s="260"/>
      <c r="GA640" s="260"/>
      <c r="GB640" s="260"/>
      <c r="GC640" s="260"/>
    </row>
    <row r="641" spans="1:185" x14ac:dyDescent="0.3">
      <c r="A641" s="85"/>
      <c r="B641" s="86"/>
      <c r="C641" s="86"/>
      <c r="D641" s="87"/>
      <c r="E641" s="86"/>
      <c r="F641" s="86"/>
      <c r="G641" s="257">
        <f t="shared" si="37"/>
        <v>0</v>
      </c>
      <c r="H641" s="257">
        <f t="shared" si="38"/>
        <v>0</v>
      </c>
      <c r="I641" s="257">
        <f t="shared" si="39"/>
        <v>0</v>
      </c>
      <c r="J641" s="259"/>
      <c r="K641" s="259"/>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O641" s="85"/>
      <c r="CP641" s="85"/>
      <c r="CQ641" s="85"/>
      <c r="CR641" s="85"/>
      <c r="CS641" s="85"/>
      <c r="CT641" s="85"/>
      <c r="CU641" s="85"/>
      <c r="CV641" s="85"/>
      <c r="CW641" s="85"/>
      <c r="CX641" s="85"/>
      <c r="CY641" s="85"/>
      <c r="CZ641" s="85"/>
      <c r="DA641" s="85"/>
      <c r="DB641" s="85"/>
      <c r="DC641" s="85"/>
      <c r="DD641" s="85"/>
      <c r="DE641" s="85"/>
      <c r="DF641" s="85"/>
      <c r="DG641" s="85"/>
      <c r="DH641" s="85"/>
      <c r="DI641" s="85"/>
      <c r="DJ641" s="85"/>
      <c r="DK641" s="85"/>
      <c r="DL641" s="85"/>
      <c r="DM641" s="85"/>
      <c r="DN641" s="85"/>
      <c r="DO641" s="85"/>
      <c r="DP641" s="85"/>
      <c r="DQ641" s="85"/>
      <c r="DR641" s="85"/>
      <c r="DS641" s="85"/>
      <c r="DT641" s="85"/>
      <c r="DU641" s="85"/>
      <c r="DV641" s="85"/>
      <c r="DW641" s="85"/>
      <c r="DX641" s="85"/>
      <c r="DY641" s="85"/>
      <c r="DZ641" s="85"/>
      <c r="EA641" s="85"/>
      <c r="EB641" s="85"/>
      <c r="EC641" s="85"/>
      <c r="ED641" s="85"/>
      <c r="EE641" s="85"/>
      <c r="EF641" s="85"/>
      <c r="EG641" s="85"/>
      <c r="EH641" s="85"/>
      <c r="EI641" s="85"/>
      <c r="EJ641" s="85"/>
      <c r="EK641" s="85"/>
      <c r="EL641" s="85"/>
      <c r="EM641" s="85"/>
      <c r="EN641" s="85"/>
      <c r="EO641" s="85"/>
      <c r="EP641" s="85"/>
      <c r="EQ641" s="85"/>
      <c r="ER641" s="85"/>
      <c r="ES641" s="85"/>
      <c r="ET641" s="85"/>
      <c r="EU641" s="85"/>
      <c r="EV641" s="85"/>
      <c r="EW641" s="85"/>
      <c r="EX641" s="85"/>
      <c r="EY641" s="85"/>
      <c r="EZ641" s="85"/>
      <c r="FA641" s="85"/>
      <c r="FB641" s="85"/>
      <c r="FC641" s="85"/>
      <c r="FD641" s="85"/>
      <c r="FE641" s="85"/>
      <c r="FF641" s="85"/>
      <c r="FG641" s="260"/>
      <c r="FH641" s="260"/>
      <c r="FI641" s="260"/>
      <c r="FJ641" s="260"/>
      <c r="FK641" s="260"/>
      <c r="FL641" s="260"/>
      <c r="FM641" s="260"/>
      <c r="FN641" s="260"/>
      <c r="FO641" s="260"/>
      <c r="FP641" s="260"/>
      <c r="FQ641" s="260"/>
      <c r="FR641" s="260"/>
      <c r="FS641" s="260"/>
      <c r="FT641" s="260"/>
      <c r="FU641" s="260"/>
      <c r="FV641" s="260"/>
      <c r="FW641" s="260"/>
      <c r="FX641" s="260"/>
      <c r="FY641" s="260"/>
      <c r="FZ641" s="260"/>
      <c r="GA641" s="260"/>
      <c r="GB641" s="260"/>
      <c r="GC641" s="260"/>
    </row>
    <row r="642" spans="1:185" x14ac:dyDescent="0.3">
      <c r="A642" s="85"/>
      <c r="B642" s="86"/>
      <c r="C642" s="86"/>
      <c r="D642" s="87"/>
      <c r="E642" s="86"/>
      <c r="F642" s="86"/>
      <c r="G642" s="257">
        <f t="shared" si="37"/>
        <v>0</v>
      </c>
      <c r="H642" s="257">
        <f t="shared" si="38"/>
        <v>0</v>
      </c>
      <c r="I642" s="257">
        <f t="shared" si="39"/>
        <v>0</v>
      </c>
      <c r="J642" s="259"/>
      <c r="K642" s="259"/>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O642" s="85"/>
      <c r="CP642" s="85"/>
      <c r="CQ642" s="85"/>
      <c r="CR642" s="85"/>
      <c r="CS642" s="85"/>
      <c r="CT642" s="85"/>
      <c r="CU642" s="85"/>
      <c r="CV642" s="85"/>
      <c r="CW642" s="85"/>
      <c r="CX642" s="85"/>
      <c r="CY642" s="85"/>
      <c r="CZ642" s="85"/>
      <c r="DA642" s="85"/>
      <c r="DB642" s="85"/>
      <c r="DC642" s="85"/>
      <c r="DD642" s="85"/>
      <c r="DE642" s="85"/>
      <c r="DF642" s="85"/>
      <c r="DG642" s="85"/>
      <c r="DH642" s="85"/>
      <c r="DI642" s="85"/>
      <c r="DJ642" s="85"/>
      <c r="DK642" s="85"/>
      <c r="DL642" s="85"/>
      <c r="DM642" s="85"/>
      <c r="DN642" s="85"/>
      <c r="DO642" s="85"/>
      <c r="DP642" s="85"/>
      <c r="DQ642" s="85"/>
      <c r="DR642" s="85"/>
      <c r="DS642" s="85"/>
      <c r="DT642" s="85"/>
      <c r="DU642" s="85"/>
      <c r="DV642" s="85"/>
      <c r="DW642" s="85"/>
      <c r="DX642" s="85"/>
      <c r="DY642" s="85"/>
      <c r="DZ642" s="85"/>
      <c r="EA642" s="85"/>
      <c r="EB642" s="85"/>
      <c r="EC642" s="85"/>
      <c r="ED642" s="85"/>
      <c r="EE642" s="85"/>
      <c r="EF642" s="85"/>
      <c r="EG642" s="85"/>
      <c r="EH642" s="85"/>
      <c r="EI642" s="85"/>
      <c r="EJ642" s="85"/>
      <c r="EK642" s="85"/>
      <c r="EL642" s="85"/>
      <c r="EM642" s="85"/>
      <c r="EN642" s="85"/>
      <c r="EO642" s="85"/>
      <c r="EP642" s="85"/>
      <c r="EQ642" s="85"/>
      <c r="ER642" s="85"/>
      <c r="ES642" s="85"/>
      <c r="ET642" s="85"/>
      <c r="EU642" s="85"/>
      <c r="EV642" s="85"/>
      <c r="EW642" s="85"/>
      <c r="EX642" s="85"/>
      <c r="EY642" s="85"/>
      <c r="EZ642" s="85"/>
      <c r="FA642" s="85"/>
      <c r="FB642" s="85"/>
      <c r="FC642" s="85"/>
      <c r="FD642" s="85"/>
      <c r="FE642" s="85"/>
      <c r="FF642" s="85"/>
      <c r="FG642" s="260"/>
      <c r="FH642" s="260"/>
      <c r="FI642" s="260"/>
      <c r="FJ642" s="260"/>
      <c r="FK642" s="260"/>
      <c r="FL642" s="260"/>
      <c r="FM642" s="260"/>
      <c r="FN642" s="260"/>
      <c r="FO642" s="260"/>
      <c r="FP642" s="260"/>
      <c r="FQ642" s="260"/>
      <c r="FR642" s="260"/>
      <c r="FS642" s="260"/>
      <c r="FT642" s="260"/>
      <c r="FU642" s="260"/>
      <c r="FV642" s="260"/>
      <c r="FW642" s="260"/>
      <c r="FX642" s="260"/>
      <c r="FY642" s="260"/>
      <c r="FZ642" s="260"/>
      <c r="GA642" s="260"/>
      <c r="GB642" s="260"/>
      <c r="GC642" s="260"/>
    </row>
    <row r="643" spans="1:185" x14ac:dyDescent="0.3">
      <c r="A643" s="85"/>
      <c r="B643" s="86"/>
      <c r="C643" s="86"/>
      <c r="D643" s="87"/>
      <c r="E643" s="86"/>
      <c r="F643" s="86"/>
      <c r="G643" s="257">
        <f t="shared" si="37"/>
        <v>0</v>
      </c>
      <c r="H643" s="257">
        <f t="shared" si="38"/>
        <v>0</v>
      </c>
      <c r="I643" s="257">
        <f t="shared" si="39"/>
        <v>0</v>
      </c>
      <c r="J643" s="259"/>
      <c r="K643" s="259"/>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O643" s="85"/>
      <c r="CP643" s="85"/>
      <c r="CQ643" s="85"/>
      <c r="CR643" s="85"/>
      <c r="CS643" s="85"/>
      <c r="CT643" s="85"/>
      <c r="CU643" s="85"/>
      <c r="CV643" s="85"/>
      <c r="CW643" s="85"/>
      <c r="CX643" s="85"/>
      <c r="CY643" s="85"/>
      <c r="CZ643" s="85"/>
      <c r="DA643" s="85"/>
      <c r="DB643" s="85"/>
      <c r="DC643" s="85"/>
      <c r="DD643" s="85"/>
      <c r="DE643" s="85"/>
      <c r="DF643" s="85"/>
      <c r="DG643" s="85"/>
      <c r="DH643" s="85"/>
      <c r="DI643" s="85"/>
      <c r="DJ643" s="85"/>
      <c r="DK643" s="85"/>
      <c r="DL643" s="85"/>
      <c r="DM643" s="85"/>
      <c r="DN643" s="85"/>
      <c r="DO643" s="85"/>
      <c r="DP643" s="85"/>
      <c r="DQ643" s="85"/>
      <c r="DR643" s="85"/>
      <c r="DS643" s="85"/>
      <c r="DT643" s="85"/>
      <c r="DU643" s="85"/>
      <c r="DV643" s="85"/>
      <c r="DW643" s="85"/>
      <c r="DX643" s="85"/>
      <c r="DY643" s="85"/>
      <c r="DZ643" s="85"/>
      <c r="EA643" s="85"/>
      <c r="EB643" s="85"/>
      <c r="EC643" s="85"/>
      <c r="ED643" s="85"/>
      <c r="EE643" s="85"/>
      <c r="EF643" s="85"/>
      <c r="EG643" s="85"/>
      <c r="EH643" s="85"/>
      <c r="EI643" s="85"/>
      <c r="EJ643" s="85"/>
      <c r="EK643" s="85"/>
      <c r="EL643" s="85"/>
      <c r="EM643" s="85"/>
      <c r="EN643" s="85"/>
      <c r="EO643" s="85"/>
      <c r="EP643" s="85"/>
      <c r="EQ643" s="85"/>
      <c r="ER643" s="85"/>
      <c r="ES643" s="85"/>
      <c r="ET643" s="85"/>
      <c r="EU643" s="85"/>
      <c r="EV643" s="85"/>
      <c r="EW643" s="85"/>
      <c r="EX643" s="85"/>
      <c r="EY643" s="85"/>
      <c r="EZ643" s="85"/>
      <c r="FA643" s="85"/>
      <c r="FB643" s="85"/>
      <c r="FC643" s="85"/>
      <c r="FD643" s="85"/>
      <c r="FE643" s="85"/>
      <c r="FF643" s="85"/>
      <c r="FG643" s="260"/>
      <c r="FH643" s="260"/>
      <c r="FI643" s="260"/>
      <c r="FJ643" s="260"/>
      <c r="FK643" s="260"/>
      <c r="FL643" s="260"/>
      <c r="FM643" s="260"/>
      <c r="FN643" s="260"/>
      <c r="FO643" s="260"/>
      <c r="FP643" s="260"/>
      <c r="FQ643" s="260"/>
      <c r="FR643" s="260"/>
      <c r="FS643" s="260"/>
      <c r="FT643" s="260"/>
      <c r="FU643" s="260"/>
      <c r="FV643" s="260"/>
      <c r="FW643" s="260"/>
      <c r="FX643" s="260"/>
      <c r="FY643" s="260"/>
      <c r="FZ643" s="260"/>
      <c r="GA643" s="260"/>
      <c r="GB643" s="260"/>
      <c r="GC643" s="260"/>
    </row>
    <row r="644" spans="1:185" x14ac:dyDescent="0.3">
      <c r="A644" s="85"/>
      <c r="B644" s="86"/>
      <c r="C644" s="86"/>
      <c r="D644" s="87"/>
      <c r="E644" s="86"/>
      <c r="F644" s="86"/>
      <c r="G644" s="257">
        <f t="shared" si="37"/>
        <v>0</v>
      </c>
      <c r="H644" s="257">
        <f t="shared" si="38"/>
        <v>0</v>
      </c>
      <c r="I644" s="257">
        <f t="shared" si="39"/>
        <v>0</v>
      </c>
      <c r="J644" s="259"/>
      <c r="K644" s="259"/>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O644" s="85"/>
      <c r="CP644" s="85"/>
      <c r="CQ644" s="85"/>
      <c r="CR644" s="85"/>
      <c r="CS644" s="85"/>
      <c r="CT644" s="85"/>
      <c r="CU644" s="85"/>
      <c r="CV644" s="85"/>
      <c r="CW644" s="85"/>
      <c r="CX644" s="85"/>
      <c r="CY644" s="85"/>
      <c r="CZ644" s="85"/>
      <c r="DA644" s="85"/>
      <c r="DB644" s="85"/>
      <c r="DC644" s="85"/>
      <c r="DD644" s="85"/>
      <c r="DE644" s="85"/>
      <c r="DF644" s="85"/>
      <c r="DG644" s="85"/>
      <c r="DH644" s="85"/>
      <c r="DI644" s="85"/>
      <c r="DJ644" s="85"/>
      <c r="DK644" s="85"/>
      <c r="DL644" s="85"/>
      <c r="DM644" s="85"/>
      <c r="DN644" s="85"/>
      <c r="DO644" s="85"/>
      <c r="DP644" s="85"/>
      <c r="DQ644" s="85"/>
      <c r="DR644" s="85"/>
      <c r="DS644" s="85"/>
      <c r="DT644" s="85"/>
      <c r="DU644" s="85"/>
      <c r="DV644" s="85"/>
      <c r="DW644" s="85"/>
      <c r="DX644" s="85"/>
      <c r="DY644" s="85"/>
      <c r="DZ644" s="85"/>
      <c r="EA644" s="85"/>
      <c r="EB644" s="85"/>
      <c r="EC644" s="85"/>
      <c r="ED644" s="85"/>
      <c r="EE644" s="85"/>
      <c r="EF644" s="85"/>
      <c r="EG644" s="85"/>
      <c r="EH644" s="85"/>
      <c r="EI644" s="85"/>
      <c r="EJ644" s="85"/>
      <c r="EK644" s="85"/>
      <c r="EL644" s="85"/>
      <c r="EM644" s="85"/>
      <c r="EN644" s="85"/>
      <c r="EO644" s="85"/>
      <c r="EP644" s="85"/>
      <c r="EQ644" s="85"/>
      <c r="ER644" s="85"/>
      <c r="ES644" s="85"/>
      <c r="ET644" s="85"/>
      <c r="EU644" s="85"/>
      <c r="EV644" s="85"/>
      <c r="EW644" s="85"/>
      <c r="EX644" s="85"/>
      <c r="EY644" s="85"/>
      <c r="EZ644" s="85"/>
      <c r="FA644" s="85"/>
      <c r="FB644" s="85"/>
      <c r="FC644" s="85"/>
      <c r="FD644" s="85"/>
      <c r="FE644" s="85"/>
      <c r="FF644" s="85"/>
      <c r="FG644" s="260"/>
      <c r="FH644" s="260"/>
      <c r="FI644" s="260"/>
      <c r="FJ644" s="260"/>
      <c r="FK644" s="260"/>
      <c r="FL644" s="260"/>
      <c r="FM644" s="260"/>
      <c r="FN644" s="260"/>
      <c r="FO644" s="260"/>
      <c r="FP644" s="260"/>
      <c r="FQ644" s="260"/>
      <c r="FR644" s="260"/>
      <c r="FS644" s="260"/>
      <c r="FT644" s="260"/>
      <c r="FU644" s="260"/>
      <c r="FV644" s="260"/>
      <c r="FW644" s="260"/>
      <c r="FX644" s="260"/>
      <c r="FY644" s="260"/>
      <c r="FZ644" s="260"/>
      <c r="GA644" s="260"/>
      <c r="GB644" s="260"/>
      <c r="GC644" s="260"/>
    </row>
    <row r="645" spans="1:185" x14ac:dyDescent="0.3">
      <c r="A645" s="85"/>
      <c r="B645" s="86"/>
      <c r="C645" s="86"/>
      <c r="D645" s="87"/>
      <c r="E645" s="86"/>
      <c r="F645" s="86"/>
      <c r="G645" s="257">
        <f t="shared" si="37"/>
        <v>0</v>
      </c>
      <c r="H645" s="257">
        <f t="shared" si="38"/>
        <v>0</v>
      </c>
      <c r="I645" s="257">
        <f t="shared" si="39"/>
        <v>0</v>
      </c>
      <c r="J645" s="259"/>
      <c r="K645" s="259"/>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O645" s="85"/>
      <c r="CP645" s="85"/>
      <c r="CQ645" s="85"/>
      <c r="CR645" s="85"/>
      <c r="CS645" s="85"/>
      <c r="CT645" s="85"/>
      <c r="CU645" s="85"/>
      <c r="CV645" s="85"/>
      <c r="CW645" s="85"/>
      <c r="CX645" s="85"/>
      <c r="CY645" s="85"/>
      <c r="CZ645" s="85"/>
      <c r="DA645" s="85"/>
      <c r="DB645" s="85"/>
      <c r="DC645" s="85"/>
      <c r="DD645" s="85"/>
      <c r="DE645" s="85"/>
      <c r="DF645" s="85"/>
      <c r="DG645" s="85"/>
      <c r="DH645" s="85"/>
      <c r="DI645" s="85"/>
      <c r="DJ645" s="85"/>
      <c r="DK645" s="85"/>
      <c r="DL645" s="85"/>
      <c r="DM645" s="85"/>
      <c r="DN645" s="85"/>
      <c r="DO645" s="85"/>
      <c r="DP645" s="85"/>
      <c r="DQ645" s="85"/>
      <c r="DR645" s="85"/>
      <c r="DS645" s="85"/>
      <c r="DT645" s="85"/>
      <c r="DU645" s="85"/>
      <c r="DV645" s="85"/>
      <c r="DW645" s="85"/>
      <c r="DX645" s="85"/>
      <c r="DY645" s="85"/>
      <c r="DZ645" s="85"/>
      <c r="EA645" s="85"/>
      <c r="EB645" s="85"/>
      <c r="EC645" s="85"/>
      <c r="ED645" s="85"/>
      <c r="EE645" s="85"/>
      <c r="EF645" s="85"/>
      <c r="EG645" s="85"/>
      <c r="EH645" s="85"/>
      <c r="EI645" s="85"/>
      <c r="EJ645" s="85"/>
      <c r="EK645" s="85"/>
      <c r="EL645" s="85"/>
      <c r="EM645" s="85"/>
      <c r="EN645" s="85"/>
      <c r="EO645" s="85"/>
      <c r="EP645" s="85"/>
      <c r="EQ645" s="85"/>
      <c r="ER645" s="85"/>
      <c r="ES645" s="85"/>
      <c r="ET645" s="85"/>
      <c r="EU645" s="85"/>
      <c r="EV645" s="85"/>
      <c r="EW645" s="85"/>
      <c r="EX645" s="85"/>
      <c r="EY645" s="85"/>
      <c r="EZ645" s="85"/>
      <c r="FA645" s="85"/>
      <c r="FB645" s="85"/>
      <c r="FC645" s="85"/>
      <c r="FD645" s="85"/>
      <c r="FE645" s="85"/>
      <c r="FF645" s="85"/>
      <c r="FG645" s="260"/>
      <c r="FH645" s="260"/>
      <c r="FI645" s="260"/>
      <c r="FJ645" s="260"/>
      <c r="FK645" s="260"/>
      <c r="FL645" s="260"/>
      <c r="FM645" s="260"/>
      <c r="FN645" s="260"/>
      <c r="FO645" s="260"/>
      <c r="FP645" s="260"/>
      <c r="FQ645" s="260"/>
      <c r="FR645" s="260"/>
      <c r="FS645" s="260"/>
      <c r="FT645" s="260"/>
      <c r="FU645" s="260"/>
      <c r="FV645" s="260"/>
      <c r="FW645" s="260"/>
      <c r="FX645" s="260"/>
      <c r="FY645" s="260"/>
      <c r="FZ645" s="260"/>
      <c r="GA645" s="260"/>
      <c r="GB645" s="260"/>
      <c r="GC645" s="260"/>
    </row>
    <row r="646" spans="1:185" x14ac:dyDescent="0.3">
      <c r="A646" s="85"/>
      <c r="B646" s="86"/>
      <c r="C646" s="86"/>
      <c r="D646" s="87"/>
      <c r="E646" s="86"/>
      <c r="F646" s="86"/>
      <c r="G646" s="257">
        <f t="shared" si="37"/>
        <v>0</v>
      </c>
      <c r="H646" s="257">
        <f t="shared" si="38"/>
        <v>0</v>
      </c>
      <c r="I646" s="257">
        <f t="shared" si="39"/>
        <v>0</v>
      </c>
      <c r="J646" s="259"/>
      <c r="K646" s="259"/>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O646" s="85"/>
      <c r="CP646" s="85"/>
      <c r="CQ646" s="85"/>
      <c r="CR646" s="85"/>
      <c r="CS646" s="85"/>
      <c r="CT646" s="85"/>
      <c r="CU646" s="85"/>
      <c r="CV646" s="85"/>
      <c r="CW646" s="85"/>
      <c r="CX646" s="85"/>
      <c r="CY646" s="85"/>
      <c r="CZ646" s="85"/>
      <c r="DA646" s="85"/>
      <c r="DB646" s="85"/>
      <c r="DC646" s="85"/>
      <c r="DD646" s="85"/>
      <c r="DE646" s="85"/>
      <c r="DF646" s="85"/>
      <c r="DG646" s="85"/>
      <c r="DH646" s="85"/>
      <c r="DI646" s="85"/>
      <c r="DJ646" s="85"/>
      <c r="DK646" s="85"/>
      <c r="DL646" s="85"/>
      <c r="DM646" s="85"/>
      <c r="DN646" s="85"/>
      <c r="DO646" s="85"/>
      <c r="DP646" s="85"/>
      <c r="DQ646" s="85"/>
      <c r="DR646" s="85"/>
      <c r="DS646" s="85"/>
      <c r="DT646" s="85"/>
      <c r="DU646" s="85"/>
      <c r="DV646" s="85"/>
      <c r="DW646" s="85"/>
      <c r="DX646" s="85"/>
      <c r="DY646" s="85"/>
      <c r="DZ646" s="85"/>
      <c r="EA646" s="85"/>
      <c r="EB646" s="85"/>
      <c r="EC646" s="85"/>
      <c r="ED646" s="85"/>
      <c r="EE646" s="85"/>
      <c r="EF646" s="85"/>
      <c r="EG646" s="85"/>
      <c r="EH646" s="85"/>
      <c r="EI646" s="85"/>
      <c r="EJ646" s="85"/>
      <c r="EK646" s="85"/>
      <c r="EL646" s="85"/>
      <c r="EM646" s="85"/>
      <c r="EN646" s="85"/>
      <c r="EO646" s="85"/>
      <c r="EP646" s="85"/>
      <c r="EQ646" s="85"/>
      <c r="ER646" s="85"/>
      <c r="ES646" s="85"/>
      <c r="ET646" s="85"/>
      <c r="EU646" s="85"/>
      <c r="EV646" s="85"/>
      <c r="EW646" s="85"/>
      <c r="EX646" s="85"/>
      <c r="EY646" s="85"/>
      <c r="EZ646" s="85"/>
      <c r="FA646" s="85"/>
      <c r="FB646" s="85"/>
      <c r="FC646" s="85"/>
      <c r="FD646" s="85"/>
      <c r="FE646" s="85"/>
      <c r="FF646" s="85"/>
      <c r="FG646" s="260"/>
      <c r="FH646" s="260"/>
      <c r="FI646" s="260"/>
      <c r="FJ646" s="260"/>
      <c r="FK646" s="260"/>
      <c r="FL646" s="260"/>
      <c r="FM646" s="260"/>
      <c r="FN646" s="260"/>
      <c r="FO646" s="260"/>
      <c r="FP646" s="260"/>
      <c r="FQ646" s="260"/>
      <c r="FR646" s="260"/>
      <c r="FS646" s="260"/>
      <c r="FT646" s="260"/>
      <c r="FU646" s="260"/>
      <c r="FV646" s="260"/>
      <c r="FW646" s="260"/>
      <c r="FX646" s="260"/>
      <c r="FY646" s="260"/>
      <c r="FZ646" s="260"/>
      <c r="GA646" s="260"/>
      <c r="GB646" s="260"/>
      <c r="GC646" s="260"/>
    </row>
    <row r="647" spans="1:185" x14ac:dyDescent="0.3">
      <c r="A647" s="85"/>
      <c r="B647" s="86"/>
      <c r="C647" s="86"/>
      <c r="D647" s="87"/>
      <c r="E647" s="86"/>
      <c r="F647" s="86"/>
      <c r="G647" s="257">
        <f t="shared" si="37"/>
        <v>0</v>
      </c>
      <c r="H647" s="257">
        <f t="shared" si="38"/>
        <v>0</v>
      </c>
      <c r="I647" s="257">
        <f t="shared" si="39"/>
        <v>0</v>
      </c>
      <c r="J647" s="259"/>
      <c r="K647" s="259"/>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O647" s="85"/>
      <c r="CP647" s="85"/>
      <c r="CQ647" s="85"/>
      <c r="CR647" s="85"/>
      <c r="CS647" s="85"/>
      <c r="CT647" s="85"/>
      <c r="CU647" s="85"/>
      <c r="CV647" s="85"/>
      <c r="CW647" s="85"/>
      <c r="CX647" s="85"/>
      <c r="CY647" s="85"/>
      <c r="CZ647" s="85"/>
      <c r="DA647" s="85"/>
      <c r="DB647" s="85"/>
      <c r="DC647" s="85"/>
      <c r="DD647" s="85"/>
      <c r="DE647" s="85"/>
      <c r="DF647" s="85"/>
      <c r="DG647" s="85"/>
      <c r="DH647" s="85"/>
      <c r="DI647" s="85"/>
      <c r="DJ647" s="85"/>
      <c r="DK647" s="85"/>
      <c r="DL647" s="85"/>
      <c r="DM647" s="85"/>
      <c r="DN647" s="85"/>
      <c r="DO647" s="85"/>
      <c r="DP647" s="85"/>
      <c r="DQ647" s="85"/>
      <c r="DR647" s="85"/>
      <c r="DS647" s="85"/>
      <c r="DT647" s="85"/>
      <c r="DU647" s="85"/>
      <c r="DV647" s="85"/>
      <c r="DW647" s="85"/>
      <c r="DX647" s="85"/>
      <c r="DY647" s="85"/>
      <c r="DZ647" s="85"/>
      <c r="EA647" s="85"/>
      <c r="EB647" s="85"/>
      <c r="EC647" s="85"/>
      <c r="ED647" s="85"/>
      <c r="EE647" s="85"/>
      <c r="EF647" s="85"/>
      <c r="EG647" s="85"/>
      <c r="EH647" s="85"/>
      <c r="EI647" s="85"/>
      <c r="EJ647" s="85"/>
      <c r="EK647" s="85"/>
      <c r="EL647" s="85"/>
      <c r="EM647" s="85"/>
      <c r="EN647" s="85"/>
      <c r="EO647" s="85"/>
      <c r="EP647" s="85"/>
      <c r="EQ647" s="85"/>
      <c r="ER647" s="85"/>
      <c r="ES647" s="85"/>
      <c r="ET647" s="85"/>
      <c r="EU647" s="85"/>
      <c r="EV647" s="85"/>
      <c r="EW647" s="85"/>
      <c r="EX647" s="85"/>
      <c r="EY647" s="85"/>
      <c r="EZ647" s="85"/>
      <c r="FA647" s="85"/>
      <c r="FB647" s="85"/>
      <c r="FC647" s="85"/>
      <c r="FD647" s="85"/>
      <c r="FE647" s="85"/>
      <c r="FF647" s="85"/>
      <c r="FG647" s="260"/>
      <c r="FH647" s="260"/>
      <c r="FI647" s="260"/>
      <c r="FJ647" s="260"/>
      <c r="FK647" s="260"/>
      <c r="FL647" s="260"/>
      <c r="FM647" s="260"/>
      <c r="FN647" s="260"/>
      <c r="FO647" s="260"/>
      <c r="FP647" s="260"/>
      <c r="FQ647" s="260"/>
      <c r="FR647" s="260"/>
      <c r="FS647" s="260"/>
      <c r="FT647" s="260"/>
      <c r="FU647" s="260"/>
      <c r="FV647" s="260"/>
      <c r="FW647" s="260"/>
      <c r="FX647" s="260"/>
      <c r="FY647" s="260"/>
      <c r="FZ647" s="260"/>
      <c r="GA647" s="260"/>
      <c r="GB647" s="260"/>
      <c r="GC647" s="260"/>
    </row>
    <row r="648" spans="1:185" x14ac:dyDescent="0.3">
      <c r="A648" s="85"/>
      <c r="B648" s="86"/>
      <c r="C648" s="86"/>
      <c r="D648" s="87"/>
      <c r="E648" s="86"/>
      <c r="F648" s="86"/>
      <c r="G648" s="257">
        <f t="shared" si="37"/>
        <v>0</v>
      </c>
      <c r="H648" s="257">
        <f t="shared" si="38"/>
        <v>0</v>
      </c>
      <c r="I648" s="257">
        <f t="shared" si="39"/>
        <v>0</v>
      </c>
      <c r="J648" s="259"/>
      <c r="K648" s="259"/>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O648" s="85"/>
      <c r="CP648" s="85"/>
      <c r="CQ648" s="85"/>
      <c r="CR648" s="85"/>
      <c r="CS648" s="85"/>
      <c r="CT648" s="85"/>
      <c r="CU648" s="85"/>
      <c r="CV648" s="85"/>
      <c r="CW648" s="85"/>
      <c r="CX648" s="85"/>
      <c r="CY648" s="85"/>
      <c r="CZ648" s="85"/>
      <c r="DA648" s="85"/>
      <c r="DB648" s="85"/>
      <c r="DC648" s="85"/>
      <c r="DD648" s="85"/>
      <c r="DE648" s="85"/>
      <c r="DF648" s="85"/>
      <c r="DG648" s="85"/>
      <c r="DH648" s="85"/>
      <c r="DI648" s="85"/>
      <c r="DJ648" s="85"/>
      <c r="DK648" s="85"/>
      <c r="DL648" s="85"/>
      <c r="DM648" s="85"/>
      <c r="DN648" s="85"/>
      <c r="DO648" s="85"/>
      <c r="DP648" s="85"/>
      <c r="DQ648" s="85"/>
      <c r="DR648" s="85"/>
      <c r="DS648" s="85"/>
      <c r="DT648" s="85"/>
      <c r="DU648" s="85"/>
      <c r="DV648" s="85"/>
      <c r="DW648" s="85"/>
      <c r="DX648" s="85"/>
      <c r="DY648" s="85"/>
      <c r="DZ648" s="85"/>
      <c r="EA648" s="85"/>
      <c r="EB648" s="85"/>
      <c r="EC648" s="85"/>
      <c r="ED648" s="85"/>
      <c r="EE648" s="85"/>
      <c r="EF648" s="85"/>
      <c r="EG648" s="85"/>
      <c r="EH648" s="85"/>
      <c r="EI648" s="85"/>
      <c r="EJ648" s="85"/>
      <c r="EK648" s="85"/>
      <c r="EL648" s="85"/>
      <c r="EM648" s="85"/>
      <c r="EN648" s="85"/>
      <c r="EO648" s="85"/>
      <c r="EP648" s="85"/>
      <c r="EQ648" s="85"/>
      <c r="ER648" s="85"/>
      <c r="ES648" s="85"/>
      <c r="ET648" s="85"/>
      <c r="EU648" s="85"/>
      <c r="EV648" s="85"/>
      <c r="EW648" s="85"/>
      <c r="EX648" s="85"/>
      <c r="EY648" s="85"/>
      <c r="EZ648" s="85"/>
      <c r="FA648" s="85"/>
      <c r="FB648" s="85"/>
      <c r="FC648" s="85"/>
      <c r="FD648" s="85"/>
      <c r="FE648" s="85"/>
      <c r="FF648" s="85"/>
      <c r="FG648" s="260"/>
      <c r="FH648" s="260"/>
      <c r="FI648" s="260"/>
      <c r="FJ648" s="260"/>
      <c r="FK648" s="260"/>
      <c r="FL648" s="260"/>
      <c r="FM648" s="260"/>
      <c r="FN648" s="260"/>
      <c r="FO648" s="260"/>
      <c r="FP648" s="260"/>
      <c r="FQ648" s="260"/>
      <c r="FR648" s="260"/>
      <c r="FS648" s="260"/>
      <c r="FT648" s="260"/>
      <c r="FU648" s="260"/>
      <c r="FV648" s="260"/>
      <c r="FW648" s="260"/>
      <c r="FX648" s="260"/>
      <c r="FY648" s="260"/>
      <c r="FZ648" s="260"/>
      <c r="GA648" s="260"/>
      <c r="GB648" s="260"/>
      <c r="GC648" s="260"/>
    </row>
    <row r="649" spans="1:185" x14ac:dyDescent="0.3">
      <c r="A649" s="85"/>
      <c r="B649" s="86"/>
      <c r="C649" s="86"/>
      <c r="D649" s="87"/>
      <c r="E649" s="86"/>
      <c r="F649" s="86"/>
      <c r="G649" s="257">
        <f t="shared" si="37"/>
        <v>0</v>
      </c>
      <c r="H649" s="257">
        <f t="shared" si="38"/>
        <v>0</v>
      </c>
      <c r="I649" s="257">
        <f t="shared" si="39"/>
        <v>0</v>
      </c>
      <c r="J649" s="259"/>
      <c r="K649" s="259"/>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O649" s="85"/>
      <c r="CP649" s="85"/>
      <c r="CQ649" s="85"/>
      <c r="CR649" s="85"/>
      <c r="CS649" s="85"/>
      <c r="CT649" s="85"/>
      <c r="CU649" s="85"/>
      <c r="CV649" s="85"/>
      <c r="CW649" s="85"/>
      <c r="CX649" s="85"/>
      <c r="CY649" s="85"/>
      <c r="CZ649" s="85"/>
      <c r="DA649" s="85"/>
      <c r="DB649" s="85"/>
      <c r="DC649" s="85"/>
      <c r="DD649" s="85"/>
      <c r="DE649" s="85"/>
      <c r="DF649" s="85"/>
      <c r="DG649" s="85"/>
      <c r="DH649" s="85"/>
      <c r="DI649" s="85"/>
      <c r="DJ649" s="85"/>
      <c r="DK649" s="85"/>
      <c r="DL649" s="85"/>
      <c r="DM649" s="85"/>
      <c r="DN649" s="85"/>
      <c r="DO649" s="85"/>
      <c r="DP649" s="85"/>
      <c r="DQ649" s="85"/>
      <c r="DR649" s="85"/>
      <c r="DS649" s="85"/>
      <c r="DT649" s="85"/>
      <c r="DU649" s="85"/>
      <c r="DV649" s="85"/>
      <c r="DW649" s="85"/>
      <c r="DX649" s="85"/>
      <c r="DY649" s="85"/>
      <c r="DZ649" s="85"/>
      <c r="EA649" s="85"/>
      <c r="EB649" s="85"/>
      <c r="EC649" s="85"/>
      <c r="ED649" s="85"/>
      <c r="EE649" s="85"/>
      <c r="EF649" s="85"/>
      <c r="EG649" s="85"/>
      <c r="EH649" s="85"/>
      <c r="EI649" s="85"/>
      <c r="EJ649" s="85"/>
      <c r="EK649" s="85"/>
      <c r="EL649" s="85"/>
      <c r="EM649" s="85"/>
      <c r="EN649" s="85"/>
      <c r="EO649" s="85"/>
      <c r="EP649" s="85"/>
      <c r="EQ649" s="85"/>
      <c r="ER649" s="85"/>
      <c r="ES649" s="85"/>
      <c r="ET649" s="85"/>
      <c r="EU649" s="85"/>
      <c r="EV649" s="85"/>
      <c r="EW649" s="85"/>
      <c r="EX649" s="85"/>
      <c r="EY649" s="85"/>
      <c r="EZ649" s="85"/>
      <c r="FA649" s="85"/>
      <c r="FB649" s="85"/>
      <c r="FC649" s="85"/>
      <c r="FD649" s="85"/>
      <c r="FE649" s="85"/>
      <c r="FF649" s="85"/>
      <c r="FG649" s="260"/>
      <c r="FH649" s="260"/>
      <c r="FI649" s="260"/>
      <c r="FJ649" s="260"/>
      <c r="FK649" s="260"/>
      <c r="FL649" s="260"/>
      <c r="FM649" s="260"/>
      <c r="FN649" s="260"/>
      <c r="FO649" s="260"/>
      <c r="FP649" s="260"/>
      <c r="FQ649" s="260"/>
      <c r="FR649" s="260"/>
      <c r="FS649" s="260"/>
      <c r="FT649" s="260"/>
      <c r="FU649" s="260"/>
      <c r="FV649" s="260"/>
      <c r="FW649" s="260"/>
      <c r="FX649" s="260"/>
      <c r="FY649" s="260"/>
      <c r="FZ649" s="260"/>
      <c r="GA649" s="260"/>
      <c r="GB649" s="260"/>
      <c r="GC649" s="260"/>
    </row>
    <row r="650" spans="1:185" x14ac:dyDescent="0.3">
      <c r="A650" s="85"/>
      <c r="B650" s="86"/>
      <c r="C650" s="86"/>
      <c r="D650" s="87"/>
      <c r="E650" s="86"/>
      <c r="F650" s="86"/>
      <c r="G650" s="257">
        <f t="shared" ref="G650:G713" si="40">SUM(J650,L650,N650,O650,P650,T650,U650,V650,AN650,AP650,BA650,BC650,CO650,CQ650,CZ650,DB650,DK650,DM650,DP650,DR650,DY650,EA650,EK650,EM650,EV650,EX650,FG650,FI650,FR650,FT650)</f>
        <v>0</v>
      </c>
      <c r="H650" s="257">
        <f t="shared" ref="H650:H713" si="41">SUM(K650,M650,Q650,R650,S650,W650,X650,Y650,AO650,AQ650,AR650,AS650,AU650,AX650,BB650,BD650,BK650,BL650,CP650,CR650,CS650,CT650,CU650,CV650,DA650,DC650,DD650,DE650,DF650,DG650,,DL650,DN650,DQ650,DS650,DZ650,EB650,EC650,ED650,EE650,FC650,FH650,FJ650,FK650,FL650,FM650,FN650,FO650,FQ650,FS650,FU650,FV650,FW650,FX650,FY650,FZ650,GC650,EL650,EN650,EO650,EP650,EQ650,ET650,EW650,EY650,EZ650,FA650,FB650,FD650,AT650,AV650,AW650,BE650,BF650,BG650,BH650,FP650,ER650,DH650,DT650,DU650,DV650,DW650,EF650,EG650,EI650,EH650,ES650,FE650,Z650,AA650,AB650,AC650,AD650,AE650,AF650,AG650,AH650,AI650,AJ650,AK650,GA650,GB650)</f>
        <v>0</v>
      </c>
      <c r="I650" s="257">
        <f t="shared" ref="I650:I713" si="42">G650+H650</f>
        <v>0</v>
      </c>
      <c r="J650" s="259"/>
      <c r="K650" s="259"/>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O650" s="85"/>
      <c r="CP650" s="85"/>
      <c r="CQ650" s="85"/>
      <c r="CR650" s="85"/>
      <c r="CS650" s="85"/>
      <c r="CT650" s="85"/>
      <c r="CU650" s="85"/>
      <c r="CV650" s="85"/>
      <c r="CW650" s="85"/>
      <c r="CX650" s="85"/>
      <c r="CY650" s="85"/>
      <c r="CZ650" s="85"/>
      <c r="DA650" s="85"/>
      <c r="DB650" s="85"/>
      <c r="DC650" s="85"/>
      <c r="DD650" s="85"/>
      <c r="DE650" s="85"/>
      <c r="DF650" s="85"/>
      <c r="DG650" s="85"/>
      <c r="DH650" s="85"/>
      <c r="DI650" s="85"/>
      <c r="DJ650" s="85"/>
      <c r="DK650" s="85"/>
      <c r="DL650" s="85"/>
      <c r="DM650" s="85"/>
      <c r="DN650" s="85"/>
      <c r="DO650" s="85"/>
      <c r="DP650" s="85"/>
      <c r="DQ650" s="85"/>
      <c r="DR650" s="85"/>
      <c r="DS650" s="85"/>
      <c r="DT650" s="85"/>
      <c r="DU650" s="85"/>
      <c r="DV650" s="85"/>
      <c r="DW650" s="85"/>
      <c r="DX650" s="85"/>
      <c r="DY650" s="85"/>
      <c r="DZ650" s="85"/>
      <c r="EA650" s="85"/>
      <c r="EB650" s="85"/>
      <c r="EC650" s="85"/>
      <c r="ED650" s="85"/>
      <c r="EE650" s="85"/>
      <c r="EF650" s="85"/>
      <c r="EG650" s="85"/>
      <c r="EH650" s="85"/>
      <c r="EI650" s="85"/>
      <c r="EJ650" s="85"/>
      <c r="EK650" s="85"/>
      <c r="EL650" s="85"/>
      <c r="EM650" s="85"/>
      <c r="EN650" s="85"/>
      <c r="EO650" s="85"/>
      <c r="EP650" s="85"/>
      <c r="EQ650" s="85"/>
      <c r="ER650" s="85"/>
      <c r="ES650" s="85"/>
      <c r="ET650" s="85"/>
      <c r="EU650" s="85"/>
      <c r="EV650" s="85"/>
      <c r="EW650" s="85"/>
      <c r="EX650" s="85"/>
      <c r="EY650" s="85"/>
      <c r="EZ650" s="85"/>
      <c r="FA650" s="85"/>
      <c r="FB650" s="85"/>
      <c r="FC650" s="85"/>
      <c r="FD650" s="85"/>
      <c r="FE650" s="85"/>
      <c r="FF650" s="85"/>
      <c r="FG650" s="260"/>
      <c r="FH650" s="260"/>
      <c r="FI650" s="260"/>
      <c r="FJ650" s="260"/>
      <c r="FK650" s="260"/>
      <c r="FL650" s="260"/>
      <c r="FM650" s="260"/>
      <c r="FN650" s="260"/>
      <c r="FO650" s="260"/>
      <c r="FP650" s="260"/>
      <c r="FQ650" s="260"/>
      <c r="FR650" s="260"/>
      <c r="FS650" s="260"/>
      <c r="FT650" s="260"/>
      <c r="FU650" s="260"/>
      <c r="FV650" s="260"/>
      <c r="FW650" s="260"/>
      <c r="FX650" s="260"/>
      <c r="FY650" s="260"/>
      <c r="FZ650" s="260"/>
      <c r="GA650" s="260"/>
      <c r="GB650" s="260"/>
      <c r="GC650" s="260"/>
    </row>
    <row r="651" spans="1:185" x14ac:dyDescent="0.3">
      <c r="A651" s="85"/>
      <c r="B651" s="86"/>
      <c r="C651" s="86"/>
      <c r="D651" s="87"/>
      <c r="E651" s="86"/>
      <c r="F651" s="86"/>
      <c r="G651" s="257">
        <f t="shared" si="40"/>
        <v>0</v>
      </c>
      <c r="H651" s="257">
        <f t="shared" si="41"/>
        <v>0</v>
      </c>
      <c r="I651" s="257">
        <f t="shared" si="42"/>
        <v>0</v>
      </c>
      <c r="J651" s="259"/>
      <c r="K651" s="259"/>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O651" s="85"/>
      <c r="CP651" s="85"/>
      <c r="CQ651" s="85"/>
      <c r="CR651" s="85"/>
      <c r="CS651" s="85"/>
      <c r="CT651" s="85"/>
      <c r="CU651" s="85"/>
      <c r="CV651" s="85"/>
      <c r="CW651" s="85"/>
      <c r="CX651" s="85"/>
      <c r="CY651" s="85"/>
      <c r="CZ651" s="85"/>
      <c r="DA651" s="85"/>
      <c r="DB651" s="85"/>
      <c r="DC651" s="85"/>
      <c r="DD651" s="85"/>
      <c r="DE651" s="85"/>
      <c r="DF651" s="85"/>
      <c r="DG651" s="85"/>
      <c r="DH651" s="85"/>
      <c r="DI651" s="85"/>
      <c r="DJ651" s="85"/>
      <c r="DK651" s="85"/>
      <c r="DL651" s="85"/>
      <c r="DM651" s="85"/>
      <c r="DN651" s="85"/>
      <c r="DO651" s="85"/>
      <c r="DP651" s="85"/>
      <c r="DQ651" s="85"/>
      <c r="DR651" s="85"/>
      <c r="DS651" s="85"/>
      <c r="DT651" s="85"/>
      <c r="DU651" s="85"/>
      <c r="DV651" s="85"/>
      <c r="DW651" s="85"/>
      <c r="DX651" s="85"/>
      <c r="DY651" s="85"/>
      <c r="DZ651" s="85"/>
      <c r="EA651" s="85"/>
      <c r="EB651" s="85"/>
      <c r="EC651" s="85"/>
      <c r="ED651" s="85"/>
      <c r="EE651" s="85"/>
      <c r="EF651" s="85"/>
      <c r="EG651" s="85"/>
      <c r="EH651" s="85"/>
      <c r="EI651" s="85"/>
      <c r="EJ651" s="85"/>
      <c r="EK651" s="85"/>
      <c r="EL651" s="85"/>
      <c r="EM651" s="85"/>
      <c r="EN651" s="85"/>
      <c r="EO651" s="85"/>
      <c r="EP651" s="85"/>
      <c r="EQ651" s="85"/>
      <c r="ER651" s="85"/>
      <c r="ES651" s="85"/>
      <c r="ET651" s="85"/>
      <c r="EU651" s="85"/>
      <c r="EV651" s="85"/>
      <c r="EW651" s="85"/>
      <c r="EX651" s="85"/>
      <c r="EY651" s="85"/>
      <c r="EZ651" s="85"/>
      <c r="FA651" s="85"/>
      <c r="FB651" s="85"/>
      <c r="FC651" s="85"/>
      <c r="FD651" s="85"/>
      <c r="FE651" s="85"/>
      <c r="FF651" s="85"/>
      <c r="FG651" s="260"/>
      <c r="FH651" s="260"/>
      <c r="FI651" s="260"/>
      <c r="FJ651" s="260"/>
      <c r="FK651" s="260"/>
      <c r="FL651" s="260"/>
      <c r="FM651" s="260"/>
      <c r="FN651" s="260"/>
      <c r="FO651" s="260"/>
      <c r="FP651" s="260"/>
      <c r="FQ651" s="260"/>
      <c r="FR651" s="260"/>
      <c r="FS651" s="260"/>
      <c r="FT651" s="260"/>
      <c r="FU651" s="260"/>
      <c r="FV651" s="260"/>
      <c r="FW651" s="260"/>
      <c r="FX651" s="260"/>
      <c r="FY651" s="260"/>
      <c r="FZ651" s="260"/>
      <c r="GA651" s="260"/>
      <c r="GB651" s="260"/>
      <c r="GC651" s="260"/>
    </row>
    <row r="652" spans="1:185" x14ac:dyDescent="0.3">
      <c r="A652" s="85"/>
      <c r="B652" s="86"/>
      <c r="C652" s="86"/>
      <c r="D652" s="87"/>
      <c r="E652" s="86"/>
      <c r="F652" s="86"/>
      <c r="G652" s="257">
        <f t="shared" si="40"/>
        <v>0</v>
      </c>
      <c r="H652" s="257">
        <f t="shared" si="41"/>
        <v>0</v>
      </c>
      <c r="I652" s="257">
        <f t="shared" si="42"/>
        <v>0</v>
      </c>
      <c r="J652" s="259"/>
      <c r="K652" s="259"/>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O652" s="85"/>
      <c r="CP652" s="85"/>
      <c r="CQ652" s="85"/>
      <c r="CR652" s="85"/>
      <c r="CS652" s="85"/>
      <c r="CT652" s="85"/>
      <c r="CU652" s="85"/>
      <c r="CV652" s="85"/>
      <c r="CW652" s="85"/>
      <c r="CX652" s="85"/>
      <c r="CY652" s="85"/>
      <c r="CZ652" s="85"/>
      <c r="DA652" s="85"/>
      <c r="DB652" s="85"/>
      <c r="DC652" s="85"/>
      <c r="DD652" s="85"/>
      <c r="DE652" s="85"/>
      <c r="DF652" s="85"/>
      <c r="DG652" s="85"/>
      <c r="DH652" s="85"/>
      <c r="DI652" s="85"/>
      <c r="DJ652" s="85"/>
      <c r="DK652" s="85"/>
      <c r="DL652" s="85"/>
      <c r="DM652" s="85"/>
      <c r="DN652" s="85"/>
      <c r="DO652" s="85"/>
      <c r="DP652" s="85"/>
      <c r="DQ652" s="85"/>
      <c r="DR652" s="85"/>
      <c r="DS652" s="85"/>
      <c r="DT652" s="85"/>
      <c r="DU652" s="85"/>
      <c r="DV652" s="85"/>
      <c r="DW652" s="85"/>
      <c r="DX652" s="85"/>
      <c r="DY652" s="85"/>
      <c r="DZ652" s="85"/>
      <c r="EA652" s="85"/>
      <c r="EB652" s="85"/>
      <c r="EC652" s="85"/>
      <c r="ED652" s="85"/>
      <c r="EE652" s="85"/>
      <c r="EF652" s="85"/>
      <c r="EG652" s="85"/>
      <c r="EH652" s="85"/>
      <c r="EI652" s="85"/>
      <c r="EJ652" s="85"/>
      <c r="EK652" s="85"/>
      <c r="EL652" s="85"/>
      <c r="EM652" s="85"/>
      <c r="EN652" s="85"/>
      <c r="EO652" s="85"/>
      <c r="EP652" s="85"/>
      <c r="EQ652" s="85"/>
      <c r="ER652" s="85"/>
      <c r="ES652" s="85"/>
      <c r="ET652" s="85"/>
      <c r="EU652" s="85"/>
      <c r="EV652" s="85"/>
      <c r="EW652" s="85"/>
      <c r="EX652" s="85"/>
      <c r="EY652" s="85"/>
      <c r="EZ652" s="85"/>
      <c r="FA652" s="85"/>
      <c r="FB652" s="85"/>
      <c r="FC652" s="85"/>
      <c r="FD652" s="85"/>
      <c r="FE652" s="85"/>
      <c r="FF652" s="85"/>
      <c r="FG652" s="260"/>
      <c r="FH652" s="260"/>
      <c r="FI652" s="260"/>
      <c r="FJ652" s="260"/>
      <c r="FK652" s="260"/>
      <c r="FL652" s="260"/>
      <c r="FM652" s="260"/>
      <c r="FN652" s="260"/>
      <c r="FO652" s="260"/>
      <c r="FP652" s="260"/>
      <c r="FQ652" s="260"/>
      <c r="FR652" s="260"/>
      <c r="FS652" s="260"/>
      <c r="FT652" s="260"/>
      <c r="FU652" s="260"/>
      <c r="FV652" s="260"/>
      <c r="FW652" s="260"/>
      <c r="FX652" s="260"/>
      <c r="FY652" s="260"/>
      <c r="FZ652" s="260"/>
      <c r="GA652" s="260"/>
      <c r="GB652" s="260"/>
      <c r="GC652" s="260"/>
    </row>
    <row r="653" spans="1:185" x14ac:dyDescent="0.3">
      <c r="A653" s="85"/>
      <c r="B653" s="86"/>
      <c r="C653" s="86"/>
      <c r="D653" s="87"/>
      <c r="E653" s="86"/>
      <c r="F653" s="86"/>
      <c r="G653" s="257">
        <f t="shared" si="40"/>
        <v>0</v>
      </c>
      <c r="H653" s="257">
        <f t="shared" si="41"/>
        <v>0</v>
      </c>
      <c r="I653" s="257">
        <f t="shared" si="42"/>
        <v>0</v>
      </c>
      <c r="J653" s="259"/>
      <c r="K653" s="259"/>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O653" s="85"/>
      <c r="CP653" s="85"/>
      <c r="CQ653" s="85"/>
      <c r="CR653" s="85"/>
      <c r="CS653" s="85"/>
      <c r="CT653" s="85"/>
      <c r="CU653" s="85"/>
      <c r="CV653" s="85"/>
      <c r="CW653" s="85"/>
      <c r="CX653" s="85"/>
      <c r="CY653" s="85"/>
      <c r="CZ653" s="85"/>
      <c r="DA653" s="85"/>
      <c r="DB653" s="85"/>
      <c r="DC653" s="85"/>
      <c r="DD653" s="85"/>
      <c r="DE653" s="85"/>
      <c r="DF653" s="85"/>
      <c r="DG653" s="85"/>
      <c r="DH653" s="85"/>
      <c r="DI653" s="85"/>
      <c r="DJ653" s="85"/>
      <c r="DK653" s="85"/>
      <c r="DL653" s="85"/>
      <c r="DM653" s="85"/>
      <c r="DN653" s="85"/>
      <c r="DO653" s="85"/>
      <c r="DP653" s="85"/>
      <c r="DQ653" s="85"/>
      <c r="DR653" s="85"/>
      <c r="DS653" s="85"/>
      <c r="DT653" s="85"/>
      <c r="DU653" s="85"/>
      <c r="DV653" s="85"/>
      <c r="DW653" s="85"/>
      <c r="DX653" s="85"/>
      <c r="DY653" s="85"/>
      <c r="DZ653" s="85"/>
      <c r="EA653" s="85"/>
      <c r="EB653" s="85"/>
      <c r="EC653" s="85"/>
      <c r="ED653" s="85"/>
      <c r="EE653" s="85"/>
      <c r="EF653" s="85"/>
      <c r="EG653" s="85"/>
      <c r="EH653" s="85"/>
      <c r="EI653" s="85"/>
      <c r="EJ653" s="85"/>
      <c r="EK653" s="85"/>
      <c r="EL653" s="85"/>
      <c r="EM653" s="85"/>
      <c r="EN653" s="85"/>
      <c r="EO653" s="85"/>
      <c r="EP653" s="85"/>
      <c r="EQ653" s="85"/>
      <c r="ER653" s="85"/>
      <c r="ES653" s="85"/>
      <c r="ET653" s="85"/>
      <c r="EU653" s="85"/>
      <c r="EV653" s="85"/>
      <c r="EW653" s="85"/>
      <c r="EX653" s="85"/>
      <c r="EY653" s="85"/>
      <c r="EZ653" s="85"/>
      <c r="FA653" s="85"/>
      <c r="FB653" s="85"/>
      <c r="FC653" s="85"/>
      <c r="FD653" s="85"/>
      <c r="FE653" s="85"/>
      <c r="FF653" s="85"/>
      <c r="FG653" s="260"/>
      <c r="FH653" s="260"/>
      <c r="FI653" s="260"/>
      <c r="FJ653" s="260"/>
      <c r="FK653" s="260"/>
      <c r="FL653" s="260"/>
      <c r="FM653" s="260"/>
      <c r="FN653" s="260"/>
      <c r="FO653" s="260"/>
      <c r="FP653" s="260"/>
      <c r="FQ653" s="260"/>
      <c r="FR653" s="260"/>
      <c r="FS653" s="260"/>
      <c r="FT653" s="260"/>
      <c r="FU653" s="260"/>
      <c r="FV653" s="260"/>
      <c r="FW653" s="260"/>
      <c r="FX653" s="260"/>
      <c r="FY653" s="260"/>
      <c r="FZ653" s="260"/>
      <c r="GA653" s="260"/>
      <c r="GB653" s="260"/>
      <c r="GC653" s="260"/>
    </row>
    <row r="654" spans="1:185" x14ac:dyDescent="0.3">
      <c r="A654" s="85"/>
      <c r="B654" s="86"/>
      <c r="C654" s="86"/>
      <c r="D654" s="87"/>
      <c r="E654" s="86"/>
      <c r="F654" s="86"/>
      <c r="G654" s="257">
        <f t="shared" si="40"/>
        <v>0</v>
      </c>
      <c r="H654" s="257">
        <f t="shared" si="41"/>
        <v>0</v>
      </c>
      <c r="I654" s="257">
        <f t="shared" si="42"/>
        <v>0</v>
      </c>
      <c r="J654" s="259"/>
      <c r="K654" s="259"/>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O654" s="85"/>
      <c r="CP654" s="85"/>
      <c r="CQ654" s="85"/>
      <c r="CR654" s="85"/>
      <c r="CS654" s="85"/>
      <c r="CT654" s="85"/>
      <c r="CU654" s="85"/>
      <c r="CV654" s="85"/>
      <c r="CW654" s="85"/>
      <c r="CX654" s="85"/>
      <c r="CY654" s="85"/>
      <c r="CZ654" s="85"/>
      <c r="DA654" s="85"/>
      <c r="DB654" s="85"/>
      <c r="DC654" s="85"/>
      <c r="DD654" s="85"/>
      <c r="DE654" s="85"/>
      <c r="DF654" s="85"/>
      <c r="DG654" s="85"/>
      <c r="DH654" s="85"/>
      <c r="DI654" s="85"/>
      <c r="DJ654" s="85"/>
      <c r="DK654" s="85"/>
      <c r="DL654" s="85"/>
      <c r="DM654" s="85"/>
      <c r="DN654" s="85"/>
      <c r="DO654" s="85"/>
      <c r="DP654" s="85"/>
      <c r="DQ654" s="85"/>
      <c r="DR654" s="85"/>
      <c r="DS654" s="85"/>
      <c r="DT654" s="85"/>
      <c r="DU654" s="85"/>
      <c r="DV654" s="85"/>
      <c r="DW654" s="85"/>
      <c r="DX654" s="85"/>
      <c r="DY654" s="85"/>
      <c r="DZ654" s="85"/>
      <c r="EA654" s="85"/>
      <c r="EB654" s="85"/>
      <c r="EC654" s="85"/>
      <c r="ED654" s="85"/>
      <c r="EE654" s="85"/>
      <c r="EF654" s="85"/>
      <c r="EG654" s="85"/>
      <c r="EH654" s="85"/>
      <c r="EI654" s="85"/>
      <c r="EJ654" s="85"/>
      <c r="EK654" s="85"/>
      <c r="EL654" s="85"/>
      <c r="EM654" s="85"/>
      <c r="EN654" s="85"/>
      <c r="EO654" s="85"/>
      <c r="EP654" s="85"/>
      <c r="EQ654" s="85"/>
      <c r="ER654" s="85"/>
      <c r="ES654" s="85"/>
      <c r="ET654" s="85"/>
      <c r="EU654" s="85"/>
      <c r="EV654" s="85"/>
      <c r="EW654" s="85"/>
      <c r="EX654" s="85"/>
      <c r="EY654" s="85"/>
      <c r="EZ654" s="85"/>
      <c r="FA654" s="85"/>
      <c r="FB654" s="85"/>
      <c r="FC654" s="85"/>
      <c r="FD654" s="85"/>
      <c r="FE654" s="85"/>
      <c r="FF654" s="85"/>
      <c r="FG654" s="260"/>
      <c r="FH654" s="260"/>
      <c r="FI654" s="260"/>
      <c r="FJ654" s="260"/>
      <c r="FK654" s="260"/>
      <c r="FL654" s="260"/>
      <c r="FM654" s="260"/>
      <c r="FN654" s="260"/>
      <c r="FO654" s="260"/>
      <c r="FP654" s="260"/>
      <c r="FQ654" s="260"/>
      <c r="FR654" s="260"/>
      <c r="FS654" s="260"/>
      <c r="FT654" s="260"/>
      <c r="FU654" s="260"/>
      <c r="FV654" s="260"/>
      <c r="FW654" s="260"/>
      <c r="FX654" s="260"/>
      <c r="FY654" s="260"/>
      <c r="FZ654" s="260"/>
      <c r="GA654" s="260"/>
      <c r="GB654" s="260"/>
      <c r="GC654" s="260"/>
    </row>
    <row r="655" spans="1:185" x14ac:dyDescent="0.3">
      <c r="A655" s="85"/>
      <c r="B655" s="86"/>
      <c r="C655" s="86"/>
      <c r="D655" s="87"/>
      <c r="E655" s="86"/>
      <c r="F655" s="86"/>
      <c r="G655" s="257">
        <f t="shared" si="40"/>
        <v>0</v>
      </c>
      <c r="H655" s="257">
        <f t="shared" si="41"/>
        <v>0</v>
      </c>
      <c r="I655" s="257">
        <f t="shared" si="42"/>
        <v>0</v>
      </c>
      <c r="J655" s="259"/>
      <c r="K655" s="259"/>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O655" s="85"/>
      <c r="CP655" s="85"/>
      <c r="CQ655" s="85"/>
      <c r="CR655" s="85"/>
      <c r="CS655" s="85"/>
      <c r="CT655" s="85"/>
      <c r="CU655" s="85"/>
      <c r="CV655" s="85"/>
      <c r="CW655" s="85"/>
      <c r="CX655" s="85"/>
      <c r="CY655" s="85"/>
      <c r="CZ655" s="85"/>
      <c r="DA655" s="85"/>
      <c r="DB655" s="85"/>
      <c r="DC655" s="85"/>
      <c r="DD655" s="85"/>
      <c r="DE655" s="85"/>
      <c r="DF655" s="85"/>
      <c r="DG655" s="85"/>
      <c r="DH655" s="85"/>
      <c r="DI655" s="85"/>
      <c r="DJ655" s="85"/>
      <c r="DK655" s="85"/>
      <c r="DL655" s="85"/>
      <c r="DM655" s="85"/>
      <c r="DN655" s="85"/>
      <c r="DO655" s="85"/>
      <c r="DP655" s="85"/>
      <c r="DQ655" s="85"/>
      <c r="DR655" s="85"/>
      <c r="DS655" s="85"/>
      <c r="DT655" s="85"/>
      <c r="DU655" s="85"/>
      <c r="DV655" s="85"/>
      <c r="DW655" s="85"/>
      <c r="DX655" s="85"/>
      <c r="DY655" s="85"/>
      <c r="DZ655" s="85"/>
      <c r="EA655" s="85"/>
      <c r="EB655" s="85"/>
      <c r="EC655" s="85"/>
      <c r="ED655" s="85"/>
      <c r="EE655" s="85"/>
      <c r="EF655" s="85"/>
      <c r="EG655" s="85"/>
      <c r="EH655" s="85"/>
      <c r="EI655" s="85"/>
      <c r="EJ655" s="85"/>
      <c r="EK655" s="85"/>
      <c r="EL655" s="85"/>
      <c r="EM655" s="85"/>
      <c r="EN655" s="85"/>
      <c r="EO655" s="85"/>
      <c r="EP655" s="85"/>
      <c r="EQ655" s="85"/>
      <c r="ER655" s="85"/>
      <c r="ES655" s="85"/>
      <c r="ET655" s="85"/>
      <c r="EU655" s="85"/>
      <c r="EV655" s="85"/>
      <c r="EW655" s="85"/>
      <c r="EX655" s="85"/>
      <c r="EY655" s="85"/>
      <c r="EZ655" s="85"/>
      <c r="FA655" s="85"/>
      <c r="FB655" s="85"/>
      <c r="FC655" s="85"/>
      <c r="FD655" s="85"/>
      <c r="FE655" s="85"/>
      <c r="FF655" s="85"/>
      <c r="FG655" s="260"/>
      <c r="FH655" s="260"/>
      <c r="FI655" s="260"/>
      <c r="FJ655" s="260"/>
      <c r="FK655" s="260"/>
      <c r="FL655" s="260"/>
      <c r="FM655" s="260"/>
      <c r="FN655" s="260"/>
      <c r="FO655" s="260"/>
      <c r="FP655" s="260"/>
      <c r="FQ655" s="260"/>
      <c r="FR655" s="260"/>
      <c r="FS655" s="260"/>
      <c r="FT655" s="260"/>
      <c r="FU655" s="260"/>
      <c r="FV655" s="260"/>
      <c r="FW655" s="260"/>
      <c r="FX655" s="260"/>
      <c r="FY655" s="260"/>
      <c r="FZ655" s="260"/>
      <c r="GA655" s="260"/>
      <c r="GB655" s="260"/>
      <c r="GC655" s="260"/>
    </row>
    <row r="656" spans="1:185" x14ac:dyDescent="0.3">
      <c r="A656" s="85"/>
      <c r="B656" s="86"/>
      <c r="C656" s="86"/>
      <c r="D656" s="87"/>
      <c r="E656" s="86"/>
      <c r="F656" s="86"/>
      <c r="G656" s="257">
        <f t="shared" si="40"/>
        <v>0</v>
      </c>
      <c r="H656" s="257">
        <f t="shared" si="41"/>
        <v>0</v>
      </c>
      <c r="I656" s="257">
        <f t="shared" si="42"/>
        <v>0</v>
      </c>
      <c r="J656" s="259"/>
      <c r="K656" s="259"/>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O656" s="85"/>
      <c r="CP656" s="85"/>
      <c r="CQ656" s="85"/>
      <c r="CR656" s="85"/>
      <c r="CS656" s="85"/>
      <c r="CT656" s="85"/>
      <c r="CU656" s="85"/>
      <c r="CV656" s="85"/>
      <c r="CW656" s="85"/>
      <c r="CX656" s="85"/>
      <c r="CY656" s="85"/>
      <c r="CZ656" s="85"/>
      <c r="DA656" s="85"/>
      <c r="DB656" s="85"/>
      <c r="DC656" s="85"/>
      <c r="DD656" s="85"/>
      <c r="DE656" s="85"/>
      <c r="DF656" s="85"/>
      <c r="DG656" s="85"/>
      <c r="DH656" s="85"/>
      <c r="DI656" s="85"/>
      <c r="DJ656" s="85"/>
      <c r="DK656" s="85"/>
      <c r="DL656" s="85"/>
      <c r="DM656" s="85"/>
      <c r="DN656" s="85"/>
      <c r="DO656" s="85"/>
      <c r="DP656" s="85"/>
      <c r="DQ656" s="85"/>
      <c r="DR656" s="85"/>
      <c r="DS656" s="85"/>
      <c r="DT656" s="85"/>
      <c r="DU656" s="85"/>
      <c r="DV656" s="85"/>
      <c r="DW656" s="85"/>
      <c r="DX656" s="85"/>
      <c r="DY656" s="85"/>
      <c r="DZ656" s="85"/>
      <c r="EA656" s="85"/>
      <c r="EB656" s="85"/>
      <c r="EC656" s="85"/>
      <c r="ED656" s="85"/>
      <c r="EE656" s="85"/>
      <c r="EF656" s="85"/>
      <c r="EG656" s="85"/>
      <c r="EH656" s="85"/>
      <c r="EI656" s="85"/>
      <c r="EJ656" s="85"/>
      <c r="EK656" s="85"/>
      <c r="EL656" s="85"/>
      <c r="EM656" s="85"/>
      <c r="EN656" s="85"/>
      <c r="EO656" s="85"/>
      <c r="EP656" s="85"/>
      <c r="EQ656" s="85"/>
      <c r="ER656" s="85"/>
      <c r="ES656" s="85"/>
      <c r="ET656" s="85"/>
      <c r="EU656" s="85"/>
      <c r="EV656" s="85"/>
      <c r="EW656" s="85"/>
      <c r="EX656" s="85"/>
      <c r="EY656" s="85"/>
      <c r="EZ656" s="85"/>
      <c r="FA656" s="85"/>
      <c r="FB656" s="85"/>
      <c r="FC656" s="85"/>
      <c r="FD656" s="85"/>
      <c r="FE656" s="85"/>
      <c r="FF656" s="85"/>
      <c r="FG656" s="260"/>
      <c r="FH656" s="260"/>
      <c r="FI656" s="260"/>
      <c r="FJ656" s="260"/>
      <c r="FK656" s="260"/>
      <c r="FL656" s="260"/>
      <c r="FM656" s="260"/>
      <c r="FN656" s="260"/>
      <c r="FO656" s="260"/>
      <c r="FP656" s="260"/>
      <c r="FQ656" s="260"/>
      <c r="FR656" s="260"/>
      <c r="FS656" s="260"/>
      <c r="FT656" s="260"/>
      <c r="FU656" s="260"/>
      <c r="FV656" s="260"/>
      <c r="FW656" s="260"/>
      <c r="FX656" s="260"/>
      <c r="FY656" s="260"/>
      <c r="FZ656" s="260"/>
      <c r="GA656" s="260"/>
      <c r="GB656" s="260"/>
      <c r="GC656" s="260"/>
    </row>
    <row r="657" spans="1:185" x14ac:dyDescent="0.3">
      <c r="A657" s="85"/>
      <c r="B657" s="86"/>
      <c r="C657" s="86"/>
      <c r="D657" s="87"/>
      <c r="E657" s="86"/>
      <c r="F657" s="86"/>
      <c r="G657" s="257">
        <f t="shared" si="40"/>
        <v>0</v>
      </c>
      <c r="H657" s="257">
        <f t="shared" si="41"/>
        <v>0</v>
      </c>
      <c r="I657" s="257">
        <f t="shared" si="42"/>
        <v>0</v>
      </c>
      <c r="J657" s="259"/>
      <c r="K657" s="259"/>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O657" s="85"/>
      <c r="CP657" s="85"/>
      <c r="CQ657" s="85"/>
      <c r="CR657" s="85"/>
      <c r="CS657" s="85"/>
      <c r="CT657" s="85"/>
      <c r="CU657" s="85"/>
      <c r="CV657" s="85"/>
      <c r="CW657" s="85"/>
      <c r="CX657" s="85"/>
      <c r="CY657" s="85"/>
      <c r="CZ657" s="85"/>
      <c r="DA657" s="85"/>
      <c r="DB657" s="85"/>
      <c r="DC657" s="85"/>
      <c r="DD657" s="85"/>
      <c r="DE657" s="85"/>
      <c r="DF657" s="85"/>
      <c r="DG657" s="85"/>
      <c r="DH657" s="85"/>
      <c r="DI657" s="85"/>
      <c r="DJ657" s="85"/>
      <c r="DK657" s="85"/>
      <c r="DL657" s="85"/>
      <c r="DM657" s="85"/>
      <c r="DN657" s="85"/>
      <c r="DO657" s="85"/>
      <c r="DP657" s="85"/>
      <c r="DQ657" s="85"/>
      <c r="DR657" s="85"/>
      <c r="DS657" s="85"/>
      <c r="DT657" s="85"/>
      <c r="DU657" s="85"/>
      <c r="DV657" s="85"/>
      <c r="DW657" s="85"/>
      <c r="DX657" s="85"/>
      <c r="DY657" s="85"/>
      <c r="DZ657" s="85"/>
      <c r="EA657" s="85"/>
      <c r="EB657" s="85"/>
      <c r="EC657" s="85"/>
      <c r="ED657" s="85"/>
      <c r="EE657" s="85"/>
      <c r="EF657" s="85"/>
      <c r="EG657" s="85"/>
      <c r="EH657" s="85"/>
      <c r="EI657" s="85"/>
      <c r="EJ657" s="85"/>
      <c r="EK657" s="85"/>
      <c r="EL657" s="85"/>
      <c r="EM657" s="85"/>
      <c r="EN657" s="85"/>
      <c r="EO657" s="85"/>
      <c r="EP657" s="85"/>
      <c r="EQ657" s="85"/>
      <c r="ER657" s="85"/>
      <c r="ES657" s="85"/>
      <c r="ET657" s="85"/>
      <c r="EU657" s="85"/>
      <c r="EV657" s="85"/>
      <c r="EW657" s="85"/>
      <c r="EX657" s="85"/>
      <c r="EY657" s="85"/>
      <c r="EZ657" s="85"/>
      <c r="FA657" s="85"/>
      <c r="FB657" s="85"/>
      <c r="FC657" s="85"/>
      <c r="FD657" s="85"/>
      <c r="FE657" s="85"/>
      <c r="FF657" s="85"/>
      <c r="FG657" s="260"/>
      <c r="FH657" s="260"/>
      <c r="FI657" s="260"/>
      <c r="FJ657" s="260"/>
      <c r="FK657" s="260"/>
      <c r="FL657" s="260"/>
      <c r="FM657" s="260"/>
      <c r="FN657" s="260"/>
      <c r="FO657" s="260"/>
      <c r="FP657" s="260"/>
      <c r="FQ657" s="260"/>
      <c r="FR657" s="260"/>
      <c r="FS657" s="260"/>
      <c r="FT657" s="260"/>
      <c r="FU657" s="260"/>
      <c r="FV657" s="260"/>
      <c r="FW657" s="260"/>
      <c r="FX657" s="260"/>
      <c r="FY657" s="260"/>
      <c r="FZ657" s="260"/>
      <c r="GA657" s="260"/>
      <c r="GB657" s="260"/>
      <c r="GC657" s="260"/>
    </row>
    <row r="658" spans="1:185" x14ac:dyDescent="0.3">
      <c r="A658" s="85"/>
      <c r="B658" s="86"/>
      <c r="C658" s="86"/>
      <c r="D658" s="87"/>
      <c r="E658" s="86"/>
      <c r="F658" s="86"/>
      <c r="G658" s="257">
        <f t="shared" si="40"/>
        <v>0</v>
      </c>
      <c r="H658" s="257">
        <f t="shared" si="41"/>
        <v>0</v>
      </c>
      <c r="I658" s="257">
        <f t="shared" si="42"/>
        <v>0</v>
      </c>
      <c r="J658" s="259"/>
      <c r="K658" s="259"/>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O658" s="85"/>
      <c r="CP658" s="85"/>
      <c r="CQ658" s="85"/>
      <c r="CR658" s="85"/>
      <c r="CS658" s="85"/>
      <c r="CT658" s="85"/>
      <c r="CU658" s="85"/>
      <c r="CV658" s="85"/>
      <c r="CW658" s="85"/>
      <c r="CX658" s="85"/>
      <c r="CY658" s="85"/>
      <c r="CZ658" s="85"/>
      <c r="DA658" s="85"/>
      <c r="DB658" s="85"/>
      <c r="DC658" s="85"/>
      <c r="DD658" s="85"/>
      <c r="DE658" s="85"/>
      <c r="DF658" s="85"/>
      <c r="DG658" s="85"/>
      <c r="DH658" s="85"/>
      <c r="DI658" s="85"/>
      <c r="DJ658" s="85"/>
      <c r="DK658" s="85"/>
      <c r="DL658" s="85"/>
      <c r="DM658" s="85"/>
      <c r="DN658" s="85"/>
      <c r="DO658" s="85"/>
      <c r="DP658" s="85"/>
      <c r="DQ658" s="85"/>
      <c r="DR658" s="85"/>
      <c r="DS658" s="85"/>
      <c r="DT658" s="85"/>
      <c r="DU658" s="85"/>
      <c r="DV658" s="85"/>
      <c r="DW658" s="85"/>
      <c r="DX658" s="85"/>
      <c r="DY658" s="85"/>
      <c r="DZ658" s="85"/>
      <c r="EA658" s="85"/>
      <c r="EB658" s="85"/>
      <c r="EC658" s="85"/>
      <c r="ED658" s="85"/>
      <c r="EE658" s="85"/>
      <c r="EF658" s="85"/>
      <c r="EG658" s="85"/>
      <c r="EH658" s="85"/>
      <c r="EI658" s="85"/>
      <c r="EJ658" s="85"/>
      <c r="EK658" s="85"/>
      <c r="EL658" s="85"/>
      <c r="EM658" s="85"/>
      <c r="EN658" s="85"/>
      <c r="EO658" s="85"/>
      <c r="EP658" s="85"/>
      <c r="EQ658" s="85"/>
      <c r="ER658" s="85"/>
      <c r="ES658" s="85"/>
      <c r="ET658" s="85"/>
      <c r="EU658" s="85"/>
      <c r="EV658" s="85"/>
      <c r="EW658" s="85"/>
      <c r="EX658" s="85"/>
      <c r="EY658" s="85"/>
      <c r="EZ658" s="85"/>
      <c r="FA658" s="85"/>
      <c r="FB658" s="85"/>
      <c r="FC658" s="85"/>
      <c r="FD658" s="85"/>
      <c r="FE658" s="85"/>
      <c r="FF658" s="85"/>
      <c r="FG658" s="260"/>
      <c r="FH658" s="260"/>
      <c r="FI658" s="260"/>
      <c r="FJ658" s="260"/>
      <c r="FK658" s="260"/>
      <c r="FL658" s="260"/>
      <c r="FM658" s="260"/>
      <c r="FN658" s="260"/>
      <c r="FO658" s="260"/>
      <c r="FP658" s="260"/>
      <c r="FQ658" s="260"/>
      <c r="FR658" s="260"/>
      <c r="FS658" s="260"/>
      <c r="FT658" s="260"/>
      <c r="FU658" s="260"/>
      <c r="FV658" s="260"/>
      <c r="FW658" s="260"/>
      <c r="FX658" s="260"/>
      <c r="FY658" s="260"/>
      <c r="FZ658" s="260"/>
      <c r="GA658" s="260"/>
      <c r="GB658" s="260"/>
      <c r="GC658" s="260"/>
    </row>
    <row r="659" spans="1:185" x14ac:dyDescent="0.3">
      <c r="A659" s="85"/>
      <c r="B659" s="86"/>
      <c r="C659" s="86"/>
      <c r="D659" s="87"/>
      <c r="E659" s="86"/>
      <c r="F659" s="86"/>
      <c r="G659" s="257">
        <f t="shared" si="40"/>
        <v>0</v>
      </c>
      <c r="H659" s="257">
        <f t="shared" si="41"/>
        <v>0</v>
      </c>
      <c r="I659" s="257">
        <f t="shared" si="42"/>
        <v>0</v>
      </c>
      <c r="J659" s="259"/>
      <c r="K659" s="259"/>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O659" s="85"/>
      <c r="CP659" s="85"/>
      <c r="CQ659" s="85"/>
      <c r="CR659" s="85"/>
      <c r="CS659" s="85"/>
      <c r="CT659" s="85"/>
      <c r="CU659" s="85"/>
      <c r="CV659" s="85"/>
      <c r="CW659" s="85"/>
      <c r="CX659" s="85"/>
      <c r="CY659" s="85"/>
      <c r="CZ659" s="85"/>
      <c r="DA659" s="85"/>
      <c r="DB659" s="85"/>
      <c r="DC659" s="85"/>
      <c r="DD659" s="85"/>
      <c r="DE659" s="85"/>
      <c r="DF659" s="85"/>
      <c r="DG659" s="85"/>
      <c r="DH659" s="85"/>
      <c r="DI659" s="85"/>
      <c r="DJ659" s="85"/>
      <c r="DK659" s="85"/>
      <c r="DL659" s="85"/>
      <c r="DM659" s="85"/>
      <c r="DN659" s="85"/>
      <c r="DO659" s="85"/>
      <c r="DP659" s="85"/>
      <c r="DQ659" s="85"/>
      <c r="DR659" s="85"/>
      <c r="DS659" s="85"/>
      <c r="DT659" s="85"/>
      <c r="DU659" s="85"/>
      <c r="DV659" s="85"/>
      <c r="DW659" s="85"/>
      <c r="DX659" s="85"/>
      <c r="DY659" s="85"/>
      <c r="DZ659" s="85"/>
      <c r="EA659" s="85"/>
      <c r="EB659" s="85"/>
      <c r="EC659" s="85"/>
      <c r="ED659" s="85"/>
      <c r="EE659" s="85"/>
      <c r="EF659" s="85"/>
      <c r="EG659" s="85"/>
      <c r="EH659" s="85"/>
      <c r="EI659" s="85"/>
      <c r="EJ659" s="85"/>
      <c r="EK659" s="85"/>
      <c r="EL659" s="85"/>
      <c r="EM659" s="85"/>
      <c r="EN659" s="85"/>
      <c r="EO659" s="85"/>
      <c r="EP659" s="85"/>
      <c r="EQ659" s="85"/>
      <c r="ER659" s="85"/>
      <c r="ES659" s="85"/>
      <c r="ET659" s="85"/>
      <c r="EU659" s="85"/>
      <c r="EV659" s="85"/>
      <c r="EW659" s="85"/>
      <c r="EX659" s="85"/>
      <c r="EY659" s="85"/>
      <c r="EZ659" s="85"/>
      <c r="FA659" s="85"/>
      <c r="FB659" s="85"/>
      <c r="FC659" s="85"/>
      <c r="FD659" s="85"/>
      <c r="FE659" s="85"/>
      <c r="FF659" s="85"/>
      <c r="FG659" s="260"/>
      <c r="FH659" s="260"/>
      <c r="FI659" s="260"/>
      <c r="FJ659" s="260"/>
      <c r="FK659" s="260"/>
      <c r="FL659" s="260"/>
      <c r="FM659" s="260"/>
      <c r="FN659" s="260"/>
      <c r="FO659" s="260"/>
      <c r="FP659" s="260"/>
      <c r="FQ659" s="260"/>
      <c r="FR659" s="260"/>
      <c r="FS659" s="260"/>
      <c r="FT659" s="260"/>
      <c r="FU659" s="260"/>
      <c r="FV659" s="260"/>
      <c r="FW659" s="260"/>
      <c r="FX659" s="260"/>
      <c r="FY659" s="260"/>
      <c r="FZ659" s="260"/>
      <c r="GA659" s="260"/>
      <c r="GB659" s="260"/>
      <c r="GC659" s="260"/>
    </row>
    <row r="660" spans="1:185" x14ac:dyDescent="0.3">
      <c r="A660" s="85"/>
      <c r="B660" s="86"/>
      <c r="C660" s="86"/>
      <c r="D660" s="87"/>
      <c r="E660" s="86"/>
      <c r="F660" s="86"/>
      <c r="G660" s="257">
        <f t="shared" si="40"/>
        <v>0</v>
      </c>
      <c r="H660" s="257">
        <f t="shared" si="41"/>
        <v>0</v>
      </c>
      <c r="I660" s="257">
        <f t="shared" si="42"/>
        <v>0</v>
      </c>
      <c r="J660" s="259"/>
      <c r="K660" s="259"/>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O660" s="85"/>
      <c r="CP660" s="85"/>
      <c r="CQ660" s="85"/>
      <c r="CR660" s="85"/>
      <c r="CS660" s="85"/>
      <c r="CT660" s="85"/>
      <c r="CU660" s="85"/>
      <c r="CV660" s="85"/>
      <c r="CW660" s="85"/>
      <c r="CX660" s="85"/>
      <c r="CY660" s="85"/>
      <c r="CZ660" s="85"/>
      <c r="DA660" s="85"/>
      <c r="DB660" s="85"/>
      <c r="DC660" s="85"/>
      <c r="DD660" s="85"/>
      <c r="DE660" s="85"/>
      <c r="DF660" s="85"/>
      <c r="DG660" s="85"/>
      <c r="DH660" s="85"/>
      <c r="DI660" s="85"/>
      <c r="DJ660" s="85"/>
      <c r="DK660" s="85"/>
      <c r="DL660" s="85"/>
      <c r="DM660" s="85"/>
      <c r="DN660" s="85"/>
      <c r="DO660" s="85"/>
      <c r="DP660" s="85"/>
      <c r="DQ660" s="85"/>
      <c r="DR660" s="85"/>
      <c r="DS660" s="85"/>
      <c r="DT660" s="85"/>
      <c r="DU660" s="85"/>
      <c r="DV660" s="85"/>
      <c r="DW660" s="85"/>
      <c r="DX660" s="85"/>
      <c r="DY660" s="85"/>
      <c r="DZ660" s="85"/>
      <c r="EA660" s="85"/>
      <c r="EB660" s="85"/>
      <c r="EC660" s="85"/>
      <c r="ED660" s="85"/>
      <c r="EE660" s="85"/>
      <c r="EF660" s="85"/>
      <c r="EG660" s="85"/>
      <c r="EH660" s="85"/>
      <c r="EI660" s="85"/>
      <c r="EJ660" s="85"/>
      <c r="EK660" s="85"/>
      <c r="EL660" s="85"/>
      <c r="EM660" s="85"/>
      <c r="EN660" s="85"/>
      <c r="EO660" s="85"/>
      <c r="EP660" s="85"/>
      <c r="EQ660" s="85"/>
      <c r="ER660" s="85"/>
      <c r="ES660" s="85"/>
      <c r="ET660" s="85"/>
      <c r="EU660" s="85"/>
      <c r="EV660" s="85"/>
      <c r="EW660" s="85"/>
      <c r="EX660" s="85"/>
      <c r="EY660" s="85"/>
      <c r="EZ660" s="85"/>
      <c r="FA660" s="85"/>
      <c r="FB660" s="85"/>
      <c r="FC660" s="85"/>
      <c r="FD660" s="85"/>
      <c r="FE660" s="85"/>
      <c r="FF660" s="85"/>
      <c r="FG660" s="260"/>
      <c r="FH660" s="260"/>
      <c r="FI660" s="260"/>
      <c r="FJ660" s="260"/>
      <c r="FK660" s="260"/>
      <c r="FL660" s="260"/>
      <c r="FM660" s="260"/>
      <c r="FN660" s="260"/>
      <c r="FO660" s="260"/>
      <c r="FP660" s="260"/>
      <c r="FQ660" s="260"/>
      <c r="FR660" s="260"/>
      <c r="FS660" s="260"/>
      <c r="FT660" s="260"/>
      <c r="FU660" s="260"/>
      <c r="FV660" s="260"/>
      <c r="FW660" s="260"/>
      <c r="FX660" s="260"/>
      <c r="FY660" s="260"/>
      <c r="FZ660" s="260"/>
      <c r="GA660" s="260"/>
      <c r="GB660" s="260"/>
      <c r="GC660" s="260"/>
    </row>
    <row r="661" spans="1:185" x14ac:dyDescent="0.3">
      <c r="A661" s="85"/>
      <c r="B661" s="86"/>
      <c r="C661" s="86"/>
      <c r="D661" s="87"/>
      <c r="E661" s="86"/>
      <c r="F661" s="86"/>
      <c r="G661" s="257">
        <f t="shared" si="40"/>
        <v>0</v>
      </c>
      <c r="H661" s="257">
        <f t="shared" si="41"/>
        <v>0</v>
      </c>
      <c r="I661" s="257">
        <f t="shared" si="42"/>
        <v>0</v>
      </c>
      <c r="J661" s="259"/>
      <c r="K661" s="259"/>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O661" s="85"/>
      <c r="CP661" s="85"/>
      <c r="CQ661" s="85"/>
      <c r="CR661" s="85"/>
      <c r="CS661" s="85"/>
      <c r="CT661" s="85"/>
      <c r="CU661" s="85"/>
      <c r="CV661" s="85"/>
      <c r="CW661" s="85"/>
      <c r="CX661" s="85"/>
      <c r="CY661" s="85"/>
      <c r="CZ661" s="85"/>
      <c r="DA661" s="85"/>
      <c r="DB661" s="85"/>
      <c r="DC661" s="85"/>
      <c r="DD661" s="85"/>
      <c r="DE661" s="85"/>
      <c r="DF661" s="85"/>
      <c r="DG661" s="85"/>
      <c r="DH661" s="85"/>
      <c r="DI661" s="85"/>
      <c r="DJ661" s="85"/>
      <c r="DK661" s="85"/>
      <c r="DL661" s="85"/>
      <c r="DM661" s="85"/>
      <c r="DN661" s="85"/>
      <c r="DO661" s="85"/>
      <c r="DP661" s="85"/>
      <c r="DQ661" s="85"/>
      <c r="DR661" s="85"/>
      <c r="DS661" s="85"/>
      <c r="DT661" s="85"/>
      <c r="DU661" s="85"/>
      <c r="DV661" s="85"/>
      <c r="DW661" s="85"/>
      <c r="DX661" s="85"/>
      <c r="DY661" s="85"/>
      <c r="DZ661" s="85"/>
      <c r="EA661" s="85"/>
      <c r="EB661" s="85"/>
      <c r="EC661" s="85"/>
      <c r="ED661" s="85"/>
      <c r="EE661" s="85"/>
      <c r="EF661" s="85"/>
      <c r="EG661" s="85"/>
      <c r="EH661" s="85"/>
      <c r="EI661" s="85"/>
      <c r="EJ661" s="85"/>
      <c r="EK661" s="85"/>
      <c r="EL661" s="85"/>
      <c r="EM661" s="85"/>
      <c r="EN661" s="85"/>
      <c r="EO661" s="85"/>
      <c r="EP661" s="85"/>
      <c r="EQ661" s="85"/>
      <c r="ER661" s="85"/>
      <c r="ES661" s="85"/>
      <c r="ET661" s="85"/>
      <c r="EU661" s="85"/>
      <c r="EV661" s="85"/>
      <c r="EW661" s="85"/>
      <c r="EX661" s="85"/>
      <c r="EY661" s="85"/>
      <c r="EZ661" s="85"/>
      <c r="FA661" s="85"/>
      <c r="FB661" s="85"/>
      <c r="FC661" s="85"/>
      <c r="FD661" s="85"/>
      <c r="FE661" s="85"/>
      <c r="FF661" s="85"/>
      <c r="FG661" s="260"/>
      <c r="FH661" s="260"/>
      <c r="FI661" s="260"/>
      <c r="FJ661" s="260"/>
      <c r="FK661" s="260"/>
      <c r="FL661" s="260"/>
      <c r="FM661" s="260"/>
      <c r="FN661" s="260"/>
      <c r="FO661" s="260"/>
      <c r="FP661" s="260"/>
      <c r="FQ661" s="260"/>
      <c r="FR661" s="260"/>
      <c r="FS661" s="260"/>
      <c r="FT661" s="260"/>
      <c r="FU661" s="260"/>
      <c r="FV661" s="260"/>
      <c r="FW661" s="260"/>
      <c r="FX661" s="260"/>
      <c r="FY661" s="260"/>
      <c r="FZ661" s="260"/>
      <c r="GA661" s="260"/>
      <c r="GB661" s="260"/>
      <c r="GC661" s="260"/>
    </row>
    <row r="662" spans="1:185" x14ac:dyDescent="0.3">
      <c r="A662" s="85"/>
      <c r="B662" s="86"/>
      <c r="C662" s="86"/>
      <c r="D662" s="87"/>
      <c r="E662" s="86"/>
      <c r="F662" s="86"/>
      <c r="G662" s="257">
        <f t="shared" si="40"/>
        <v>0</v>
      </c>
      <c r="H662" s="257">
        <f t="shared" si="41"/>
        <v>0</v>
      </c>
      <c r="I662" s="257">
        <f t="shared" si="42"/>
        <v>0</v>
      </c>
      <c r="J662" s="259"/>
      <c r="K662" s="259"/>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O662" s="85"/>
      <c r="CP662" s="85"/>
      <c r="CQ662" s="85"/>
      <c r="CR662" s="85"/>
      <c r="CS662" s="85"/>
      <c r="CT662" s="85"/>
      <c r="CU662" s="85"/>
      <c r="CV662" s="85"/>
      <c r="CW662" s="85"/>
      <c r="CX662" s="85"/>
      <c r="CY662" s="85"/>
      <c r="CZ662" s="85"/>
      <c r="DA662" s="85"/>
      <c r="DB662" s="85"/>
      <c r="DC662" s="85"/>
      <c r="DD662" s="85"/>
      <c r="DE662" s="85"/>
      <c r="DF662" s="85"/>
      <c r="DG662" s="85"/>
      <c r="DH662" s="85"/>
      <c r="DI662" s="85"/>
      <c r="DJ662" s="85"/>
      <c r="DK662" s="85"/>
      <c r="DL662" s="85"/>
      <c r="DM662" s="85"/>
      <c r="DN662" s="85"/>
      <c r="DO662" s="85"/>
      <c r="DP662" s="85"/>
      <c r="DQ662" s="85"/>
      <c r="DR662" s="85"/>
      <c r="DS662" s="85"/>
      <c r="DT662" s="85"/>
      <c r="DU662" s="85"/>
      <c r="DV662" s="85"/>
      <c r="DW662" s="85"/>
      <c r="DX662" s="85"/>
      <c r="DY662" s="85"/>
      <c r="DZ662" s="85"/>
      <c r="EA662" s="85"/>
      <c r="EB662" s="85"/>
      <c r="EC662" s="85"/>
      <c r="ED662" s="85"/>
      <c r="EE662" s="85"/>
      <c r="EF662" s="85"/>
      <c r="EG662" s="85"/>
      <c r="EH662" s="85"/>
      <c r="EI662" s="85"/>
      <c r="EJ662" s="85"/>
      <c r="EK662" s="85"/>
      <c r="EL662" s="85"/>
      <c r="EM662" s="85"/>
      <c r="EN662" s="85"/>
      <c r="EO662" s="85"/>
      <c r="EP662" s="85"/>
      <c r="EQ662" s="85"/>
      <c r="ER662" s="85"/>
      <c r="ES662" s="85"/>
      <c r="ET662" s="85"/>
      <c r="EU662" s="85"/>
      <c r="EV662" s="85"/>
      <c r="EW662" s="85"/>
      <c r="EX662" s="85"/>
      <c r="EY662" s="85"/>
      <c r="EZ662" s="85"/>
      <c r="FA662" s="85"/>
      <c r="FB662" s="85"/>
      <c r="FC662" s="85"/>
      <c r="FD662" s="85"/>
      <c r="FE662" s="85"/>
      <c r="FF662" s="85"/>
      <c r="FG662" s="260"/>
      <c r="FH662" s="260"/>
      <c r="FI662" s="260"/>
      <c r="FJ662" s="260"/>
      <c r="FK662" s="260"/>
      <c r="FL662" s="260"/>
      <c r="FM662" s="260"/>
      <c r="FN662" s="260"/>
      <c r="FO662" s="260"/>
      <c r="FP662" s="260"/>
      <c r="FQ662" s="260"/>
      <c r="FR662" s="260"/>
      <c r="FS662" s="260"/>
      <c r="FT662" s="260"/>
      <c r="FU662" s="260"/>
      <c r="FV662" s="260"/>
      <c r="FW662" s="260"/>
      <c r="FX662" s="260"/>
      <c r="FY662" s="260"/>
      <c r="FZ662" s="260"/>
      <c r="GA662" s="260"/>
      <c r="GB662" s="260"/>
      <c r="GC662" s="260"/>
    </row>
    <row r="663" spans="1:185" x14ac:dyDescent="0.3">
      <c r="A663" s="85"/>
      <c r="B663" s="86"/>
      <c r="C663" s="86"/>
      <c r="D663" s="87"/>
      <c r="E663" s="86"/>
      <c r="F663" s="86"/>
      <c r="G663" s="257">
        <f t="shared" si="40"/>
        <v>0</v>
      </c>
      <c r="H663" s="257">
        <f t="shared" si="41"/>
        <v>0</v>
      </c>
      <c r="I663" s="257">
        <f t="shared" si="42"/>
        <v>0</v>
      </c>
      <c r="J663" s="259"/>
      <c r="K663" s="259"/>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O663" s="85"/>
      <c r="CP663" s="85"/>
      <c r="CQ663" s="85"/>
      <c r="CR663" s="85"/>
      <c r="CS663" s="85"/>
      <c r="CT663" s="85"/>
      <c r="CU663" s="85"/>
      <c r="CV663" s="85"/>
      <c r="CW663" s="85"/>
      <c r="CX663" s="85"/>
      <c r="CY663" s="85"/>
      <c r="CZ663" s="85"/>
      <c r="DA663" s="85"/>
      <c r="DB663" s="85"/>
      <c r="DC663" s="85"/>
      <c r="DD663" s="85"/>
      <c r="DE663" s="85"/>
      <c r="DF663" s="85"/>
      <c r="DG663" s="85"/>
      <c r="DH663" s="85"/>
      <c r="DI663" s="85"/>
      <c r="DJ663" s="85"/>
      <c r="DK663" s="85"/>
      <c r="DL663" s="85"/>
      <c r="DM663" s="85"/>
      <c r="DN663" s="85"/>
      <c r="DO663" s="85"/>
      <c r="DP663" s="85"/>
      <c r="DQ663" s="85"/>
      <c r="DR663" s="85"/>
      <c r="DS663" s="85"/>
      <c r="DT663" s="85"/>
      <c r="DU663" s="85"/>
      <c r="DV663" s="85"/>
      <c r="DW663" s="85"/>
      <c r="DX663" s="85"/>
      <c r="DY663" s="85"/>
      <c r="DZ663" s="85"/>
      <c r="EA663" s="85"/>
      <c r="EB663" s="85"/>
      <c r="EC663" s="85"/>
      <c r="ED663" s="85"/>
      <c r="EE663" s="85"/>
      <c r="EF663" s="85"/>
      <c r="EG663" s="85"/>
      <c r="EH663" s="85"/>
      <c r="EI663" s="85"/>
      <c r="EJ663" s="85"/>
      <c r="EK663" s="85"/>
      <c r="EL663" s="85"/>
      <c r="EM663" s="85"/>
      <c r="EN663" s="85"/>
      <c r="EO663" s="85"/>
      <c r="EP663" s="85"/>
      <c r="EQ663" s="85"/>
      <c r="ER663" s="85"/>
      <c r="ES663" s="85"/>
      <c r="ET663" s="85"/>
      <c r="EU663" s="85"/>
      <c r="EV663" s="85"/>
      <c r="EW663" s="85"/>
      <c r="EX663" s="85"/>
      <c r="EY663" s="85"/>
      <c r="EZ663" s="85"/>
      <c r="FA663" s="85"/>
      <c r="FB663" s="85"/>
      <c r="FC663" s="85"/>
      <c r="FD663" s="85"/>
      <c r="FE663" s="85"/>
      <c r="FF663" s="85"/>
      <c r="FG663" s="260"/>
      <c r="FH663" s="260"/>
      <c r="FI663" s="260"/>
      <c r="FJ663" s="260"/>
      <c r="FK663" s="260"/>
      <c r="FL663" s="260"/>
      <c r="FM663" s="260"/>
      <c r="FN663" s="260"/>
      <c r="FO663" s="260"/>
      <c r="FP663" s="260"/>
      <c r="FQ663" s="260"/>
      <c r="FR663" s="260"/>
      <c r="FS663" s="260"/>
      <c r="FT663" s="260"/>
      <c r="FU663" s="260"/>
      <c r="FV663" s="260"/>
      <c r="FW663" s="260"/>
      <c r="FX663" s="260"/>
      <c r="FY663" s="260"/>
      <c r="FZ663" s="260"/>
      <c r="GA663" s="260"/>
      <c r="GB663" s="260"/>
      <c r="GC663" s="260"/>
    </row>
    <row r="664" spans="1:185" x14ac:dyDescent="0.3">
      <c r="A664" s="85"/>
      <c r="B664" s="86"/>
      <c r="C664" s="86"/>
      <c r="D664" s="87"/>
      <c r="E664" s="86"/>
      <c r="F664" s="86"/>
      <c r="G664" s="257">
        <f t="shared" si="40"/>
        <v>0</v>
      </c>
      <c r="H664" s="257">
        <f t="shared" si="41"/>
        <v>0</v>
      </c>
      <c r="I664" s="257">
        <f t="shared" si="42"/>
        <v>0</v>
      </c>
      <c r="J664" s="259"/>
      <c r="K664" s="259"/>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O664" s="85"/>
      <c r="CP664" s="85"/>
      <c r="CQ664" s="85"/>
      <c r="CR664" s="85"/>
      <c r="CS664" s="85"/>
      <c r="CT664" s="85"/>
      <c r="CU664" s="85"/>
      <c r="CV664" s="85"/>
      <c r="CW664" s="85"/>
      <c r="CX664" s="85"/>
      <c r="CY664" s="85"/>
      <c r="CZ664" s="85"/>
      <c r="DA664" s="85"/>
      <c r="DB664" s="85"/>
      <c r="DC664" s="85"/>
      <c r="DD664" s="85"/>
      <c r="DE664" s="85"/>
      <c r="DF664" s="85"/>
      <c r="DG664" s="85"/>
      <c r="DH664" s="85"/>
      <c r="DI664" s="85"/>
      <c r="DJ664" s="85"/>
      <c r="DK664" s="85"/>
      <c r="DL664" s="85"/>
      <c r="DM664" s="85"/>
      <c r="DN664" s="85"/>
      <c r="DO664" s="85"/>
      <c r="DP664" s="85"/>
      <c r="DQ664" s="85"/>
      <c r="DR664" s="85"/>
      <c r="DS664" s="85"/>
      <c r="DT664" s="85"/>
      <c r="DU664" s="85"/>
      <c r="DV664" s="85"/>
      <c r="DW664" s="85"/>
      <c r="DX664" s="85"/>
      <c r="DY664" s="85"/>
      <c r="DZ664" s="85"/>
      <c r="EA664" s="85"/>
      <c r="EB664" s="85"/>
      <c r="EC664" s="85"/>
      <c r="ED664" s="85"/>
      <c r="EE664" s="85"/>
      <c r="EF664" s="85"/>
      <c r="EG664" s="85"/>
      <c r="EH664" s="85"/>
      <c r="EI664" s="85"/>
      <c r="EJ664" s="85"/>
      <c r="EK664" s="85"/>
      <c r="EL664" s="85"/>
      <c r="EM664" s="85"/>
      <c r="EN664" s="85"/>
      <c r="EO664" s="85"/>
      <c r="EP664" s="85"/>
      <c r="EQ664" s="85"/>
      <c r="ER664" s="85"/>
      <c r="ES664" s="85"/>
      <c r="ET664" s="85"/>
      <c r="EU664" s="85"/>
      <c r="EV664" s="85"/>
      <c r="EW664" s="85"/>
      <c r="EX664" s="85"/>
      <c r="EY664" s="85"/>
      <c r="EZ664" s="85"/>
      <c r="FA664" s="85"/>
      <c r="FB664" s="85"/>
      <c r="FC664" s="85"/>
      <c r="FD664" s="85"/>
      <c r="FE664" s="85"/>
      <c r="FF664" s="85"/>
      <c r="FG664" s="260"/>
      <c r="FH664" s="260"/>
      <c r="FI664" s="260"/>
      <c r="FJ664" s="260"/>
      <c r="FK664" s="260"/>
      <c r="FL664" s="260"/>
      <c r="FM664" s="260"/>
      <c r="FN664" s="260"/>
      <c r="FO664" s="260"/>
      <c r="FP664" s="260"/>
      <c r="FQ664" s="260"/>
      <c r="FR664" s="260"/>
      <c r="FS664" s="260"/>
      <c r="FT664" s="260"/>
      <c r="FU664" s="260"/>
      <c r="FV664" s="260"/>
      <c r="FW664" s="260"/>
      <c r="FX664" s="260"/>
      <c r="FY664" s="260"/>
      <c r="FZ664" s="260"/>
      <c r="GA664" s="260"/>
      <c r="GB664" s="260"/>
      <c r="GC664" s="260"/>
    </row>
    <row r="665" spans="1:185" x14ac:dyDescent="0.3">
      <c r="A665" s="85"/>
      <c r="B665" s="86"/>
      <c r="C665" s="86"/>
      <c r="D665" s="87"/>
      <c r="E665" s="86"/>
      <c r="F665" s="86"/>
      <c r="G665" s="257">
        <f t="shared" si="40"/>
        <v>0</v>
      </c>
      <c r="H665" s="257">
        <f t="shared" si="41"/>
        <v>0</v>
      </c>
      <c r="I665" s="257">
        <f t="shared" si="42"/>
        <v>0</v>
      </c>
      <c r="J665" s="259"/>
      <c r="K665" s="259"/>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O665" s="85"/>
      <c r="CP665" s="85"/>
      <c r="CQ665" s="85"/>
      <c r="CR665" s="85"/>
      <c r="CS665" s="85"/>
      <c r="CT665" s="85"/>
      <c r="CU665" s="85"/>
      <c r="CV665" s="85"/>
      <c r="CW665" s="85"/>
      <c r="CX665" s="85"/>
      <c r="CY665" s="85"/>
      <c r="CZ665" s="85"/>
      <c r="DA665" s="85"/>
      <c r="DB665" s="85"/>
      <c r="DC665" s="85"/>
      <c r="DD665" s="85"/>
      <c r="DE665" s="85"/>
      <c r="DF665" s="85"/>
      <c r="DG665" s="85"/>
      <c r="DH665" s="85"/>
      <c r="DI665" s="85"/>
      <c r="DJ665" s="85"/>
      <c r="DK665" s="85"/>
      <c r="DL665" s="85"/>
      <c r="DM665" s="85"/>
      <c r="DN665" s="85"/>
      <c r="DO665" s="85"/>
      <c r="DP665" s="85"/>
      <c r="DQ665" s="85"/>
      <c r="DR665" s="85"/>
      <c r="DS665" s="85"/>
      <c r="DT665" s="85"/>
      <c r="DU665" s="85"/>
      <c r="DV665" s="85"/>
      <c r="DW665" s="85"/>
      <c r="DX665" s="85"/>
      <c r="DY665" s="85"/>
      <c r="DZ665" s="85"/>
      <c r="EA665" s="85"/>
      <c r="EB665" s="85"/>
      <c r="EC665" s="85"/>
      <c r="ED665" s="85"/>
      <c r="EE665" s="85"/>
      <c r="EF665" s="85"/>
      <c r="EG665" s="85"/>
      <c r="EH665" s="85"/>
      <c r="EI665" s="85"/>
      <c r="EJ665" s="85"/>
      <c r="EK665" s="85"/>
      <c r="EL665" s="85"/>
      <c r="EM665" s="85"/>
      <c r="EN665" s="85"/>
      <c r="EO665" s="85"/>
      <c r="EP665" s="85"/>
      <c r="EQ665" s="85"/>
      <c r="ER665" s="85"/>
      <c r="ES665" s="85"/>
      <c r="ET665" s="85"/>
      <c r="EU665" s="85"/>
      <c r="EV665" s="85"/>
      <c r="EW665" s="85"/>
      <c r="EX665" s="85"/>
      <c r="EY665" s="85"/>
      <c r="EZ665" s="85"/>
      <c r="FA665" s="85"/>
      <c r="FB665" s="85"/>
      <c r="FC665" s="85"/>
      <c r="FD665" s="85"/>
      <c r="FE665" s="85"/>
      <c r="FF665" s="85"/>
      <c r="FG665" s="260"/>
      <c r="FH665" s="260"/>
      <c r="FI665" s="260"/>
      <c r="FJ665" s="260"/>
      <c r="FK665" s="260"/>
      <c r="FL665" s="260"/>
      <c r="FM665" s="260"/>
      <c r="FN665" s="260"/>
      <c r="FO665" s="260"/>
      <c r="FP665" s="260"/>
      <c r="FQ665" s="260"/>
      <c r="FR665" s="260"/>
      <c r="FS665" s="260"/>
      <c r="FT665" s="260"/>
      <c r="FU665" s="260"/>
      <c r="FV665" s="260"/>
      <c r="FW665" s="260"/>
      <c r="FX665" s="260"/>
      <c r="FY665" s="260"/>
      <c r="FZ665" s="260"/>
      <c r="GA665" s="260"/>
      <c r="GB665" s="260"/>
      <c r="GC665" s="260"/>
    </row>
    <row r="666" spans="1:185" x14ac:dyDescent="0.3">
      <c r="A666" s="85"/>
      <c r="B666" s="86"/>
      <c r="C666" s="86"/>
      <c r="D666" s="87"/>
      <c r="E666" s="86"/>
      <c r="F666" s="86"/>
      <c r="G666" s="257">
        <f t="shared" si="40"/>
        <v>0</v>
      </c>
      <c r="H666" s="257">
        <f t="shared" si="41"/>
        <v>0</v>
      </c>
      <c r="I666" s="257">
        <f t="shared" si="42"/>
        <v>0</v>
      </c>
      <c r="J666" s="259"/>
      <c r="K666" s="259"/>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O666" s="85"/>
      <c r="CP666" s="85"/>
      <c r="CQ666" s="85"/>
      <c r="CR666" s="85"/>
      <c r="CS666" s="85"/>
      <c r="CT666" s="85"/>
      <c r="CU666" s="85"/>
      <c r="CV666" s="85"/>
      <c r="CW666" s="85"/>
      <c r="CX666" s="85"/>
      <c r="CY666" s="85"/>
      <c r="CZ666" s="85"/>
      <c r="DA666" s="85"/>
      <c r="DB666" s="85"/>
      <c r="DC666" s="85"/>
      <c r="DD666" s="85"/>
      <c r="DE666" s="85"/>
      <c r="DF666" s="85"/>
      <c r="DG666" s="85"/>
      <c r="DH666" s="85"/>
      <c r="DI666" s="85"/>
      <c r="DJ666" s="85"/>
      <c r="DK666" s="85"/>
      <c r="DL666" s="85"/>
      <c r="DM666" s="85"/>
      <c r="DN666" s="85"/>
      <c r="DO666" s="85"/>
      <c r="DP666" s="85"/>
      <c r="DQ666" s="85"/>
      <c r="DR666" s="85"/>
      <c r="DS666" s="85"/>
      <c r="DT666" s="85"/>
      <c r="DU666" s="85"/>
      <c r="DV666" s="85"/>
      <c r="DW666" s="85"/>
      <c r="DX666" s="85"/>
      <c r="DY666" s="85"/>
      <c r="DZ666" s="85"/>
      <c r="EA666" s="85"/>
      <c r="EB666" s="85"/>
      <c r="EC666" s="85"/>
      <c r="ED666" s="85"/>
      <c r="EE666" s="85"/>
      <c r="EF666" s="85"/>
      <c r="EG666" s="85"/>
      <c r="EH666" s="85"/>
      <c r="EI666" s="85"/>
      <c r="EJ666" s="85"/>
      <c r="EK666" s="85"/>
      <c r="EL666" s="85"/>
      <c r="EM666" s="85"/>
      <c r="EN666" s="85"/>
      <c r="EO666" s="85"/>
      <c r="EP666" s="85"/>
      <c r="EQ666" s="85"/>
      <c r="ER666" s="85"/>
      <c r="ES666" s="85"/>
      <c r="ET666" s="85"/>
      <c r="EU666" s="85"/>
      <c r="EV666" s="85"/>
      <c r="EW666" s="85"/>
      <c r="EX666" s="85"/>
      <c r="EY666" s="85"/>
      <c r="EZ666" s="85"/>
      <c r="FA666" s="85"/>
      <c r="FB666" s="85"/>
      <c r="FC666" s="85"/>
      <c r="FD666" s="85"/>
      <c r="FE666" s="85"/>
      <c r="FF666" s="85"/>
      <c r="FG666" s="260"/>
      <c r="FH666" s="260"/>
      <c r="FI666" s="260"/>
      <c r="FJ666" s="260"/>
      <c r="FK666" s="260"/>
      <c r="FL666" s="260"/>
      <c r="FM666" s="260"/>
      <c r="FN666" s="260"/>
      <c r="FO666" s="260"/>
      <c r="FP666" s="260"/>
      <c r="FQ666" s="260"/>
      <c r="FR666" s="260"/>
      <c r="FS666" s="260"/>
      <c r="FT666" s="260"/>
      <c r="FU666" s="260"/>
      <c r="FV666" s="260"/>
      <c r="FW666" s="260"/>
      <c r="FX666" s="260"/>
      <c r="FY666" s="260"/>
      <c r="FZ666" s="260"/>
      <c r="GA666" s="260"/>
      <c r="GB666" s="260"/>
      <c r="GC666" s="260"/>
    </row>
    <row r="667" spans="1:185" x14ac:dyDescent="0.3">
      <c r="A667" s="85"/>
      <c r="B667" s="86"/>
      <c r="C667" s="86"/>
      <c r="D667" s="87"/>
      <c r="E667" s="86"/>
      <c r="F667" s="86"/>
      <c r="G667" s="257">
        <f t="shared" si="40"/>
        <v>0</v>
      </c>
      <c r="H667" s="257">
        <f t="shared" si="41"/>
        <v>0</v>
      </c>
      <c r="I667" s="257">
        <f t="shared" si="42"/>
        <v>0</v>
      </c>
      <c r="J667" s="259"/>
      <c r="K667" s="259"/>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O667" s="85"/>
      <c r="CP667" s="85"/>
      <c r="CQ667" s="85"/>
      <c r="CR667" s="85"/>
      <c r="CS667" s="85"/>
      <c r="CT667" s="85"/>
      <c r="CU667" s="85"/>
      <c r="CV667" s="85"/>
      <c r="CW667" s="85"/>
      <c r="CX667" s="85"/>
      <c r="CY667" s="85"/>
      <c r="CZ667" s="85"/>
      <c r="DA667" s="85"/>
      <c r="DB667" s="85"/>
      <c r="DC667" s="85"/>
      <c r="DD667" s="85"/>
      <c r="DE667" s="85"/>
      <c r="DF667" s="85"/>
      <c r="DG667" s="85"/>
      <c r="DH667" s="85"/>
      <c r="DI667" s="85"/>
      <c r="DJ667" s="85"/>
      <c r="DK667" s="85"/>
      <c r="DL667" s="85"/>
      <c r="DM667" s="85"/>
      <c r="DN667" s="85"/>
      <c r="DO667" s="85"/>
      <c r="DP667" s="85"/>
      <c r="DQ667" s="85"/>
      <c r="DR667" s="85"/>
      <c r="DS667" s="85"/>
      <c r="DT667" s="85"/>
      <c r="DU667" s="85"/>
      <c r="DV667" s="85"/>
      <c r="DW667" s="85"/>
      <c r="DX667" s="85"/>
      <c r="DY667" s="85"/>
      <c r="DZ667" s="85"/>
      <c r="EA667" s="85"/>
      <c r="EB667" s="85"/>
      <c r="EC667" s="85"/>
      <c r="ED667" s="85"/>
      <c r="EE667" s="85"/>
      <c r="EF667" s="85"/>
      <c r="EG667" s="85"/>
      <c r="EH667" s="85"/>
      <c r="EI667" s="85"/>
      <c r="EJ667" s="85"/>
      <c r="EK667" s="85"/>
      <c r="EL667" s="85"/>
      <c r="EM667" s="85"/>
      <c r="EN667" s="85"/>
      <c r="EO667" s="85"/>
      <c r="EP667" s="85"/>
      <c r="EQ667" s="85"/>
      <c r="ER667" s="85"/>
      <c r="ES667" s="85"/>
      <c r="ET667" s="85"/>
      <c r="EU667" s="85"/>
      <c r="EV667" s="85"/>
      <c r="EW667" s="85"/>
      <c r="EX667" s="85"/>
      <c r="EY667" s="85"/>
      <c r="EZ667" s="85"/>
      <c r="FA667" s="85"/>
      <c r="FB667" s="85"/>
      <c r="FC667" s="85"/>
      <c r="FD667" s="85"/>
      <c r="FE667" s="85"/>
      <c r="FF667" s="85"/>
      <c r="FG667" s="260"/>
      <c r="FH667" s="260"/>
      <c r="FI667" s="260"/>
      <c r="FJ667" s="260"/>
      <c r="FK667" s="260"/>
      <c r="FL667" s="260"/>
      <c r="FM667" s="260"/>
      <c r="FN667" s="260"/>
      <c r="FO667" s="260"/>
      <c r="FP667" s="260"/>
      <c r="FQ667" s="260"/>
      <c r="FR667" s="260"/>
      <c r="FS667" s="260"/>
      <c r="FT667" s="260"/>
      <c r="FU667" s="260"/>
      <c r="FV667" s="260"/>
      <c r="FW667" s="260"/>
      <c r="FX667" s="260"/>
      <c r="FY667" s="260"/>
      <c r="FZ667" s="260"/>
      <c r="GA667" s="260"/>
      <c r="GB667" s="260"/>
      <c r="GC667" s="260"/>
    </row>
    <row r="668" spans="1:185" x14ac:dyDescent="0.3">
      <c r="A668" s="85"/>
      <c r="B668" s="86"/>
      <c r="C668" s="86"/>
      <c r="D668" s="87"/>
      <c r="E668" s="86"/>
      <c r="F668" s="86"/>
      <c r="G668" s="257">
        <f t="shared" si="40"/>
        <v>0</v>
      </c>
      <c r="H668" s="257">
        <f t="shared" si="41"/>
        <v>0</v>
      </c>
      <c r="I668" s="257">
        <f t="shared" si="42"/>
        <v>0</v>
      </c>
      <c r="J668" s="259"/>
      <c r="K668" s="259"/>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O668" s="85"/>
      <c r="CP668" s="85"/>
      <c r="CQ668" s="85"/>
      <c r="CR668" s="85"/>
      <c r="CS668" s="85"/>
      <c r="CT668" s="85"/>
      <c r="CU668" s="85"/>
      <c r="CV668" s="85"/>
      <c r="CW668" s="85"/>
      <c r="CX668" s="85"/>
      <c r="CY668" s="85"/>
      <c r="CZ668" s="85"/>
      <c r="DA668" s="85"/>
      <c r="DB668" s="85"/>
      <c r="DC668" s="85"/>
      <c r="DD668" s="85"/>
      <c r="DE668" s="85"/>
      <c r="DF668" s="85"/>
      <c r="DG668" s="85"/>
      <c r="DH668" s="85"/>
      <c r="DI668" s="85"/>
      <c r="DJ668" s="85"/>
      <c r="DK668" s="85"/>
      <c r="DL668" s="85"/>
      <c r="DM668" s="85"/>
      <c r="DN668" s="85"/>
      <c r="DO668" s="85"/>
      <c r="DP668" s="85"/>
      <c r="DQ668" s="85"/>
      <c r="DR668" s="85"/>
      <c r="DS668" s="85"/>
      <c r="DT668" s="85"/>
      <c r="DU668" s="85"/>
      <c r="DV668" s="85"/>
      <c r="DW668" s="85"/>
      <c r="DX668" s="85"/>
      <c r="DY668" s="85"/>
      <c r="DZ668" s="85"/>
      <c r="EA668" s="85"/>
      <c r="EB668" s="85"/>
      <c r="EC668" s="85"/>
      <c r="ED668" s="85"/>
      <c r="EE668" s="85"/>
      <c r="EF668" s="85"/>
      <c r="EG668" s="85"/>
      <c r="EH668" s="85"/>
      <c r="EI668" s="85"/>
      <c r="EJ668" s="85"/>
      <c r="EK668" s="85"/>
      <c r="EL668" s="85"/>
      <c r="EM668" s="85"/>
      <c r="EN668" s="85"/>
      <c r="EO668" s="85"/>
      <c r="EP668" s="85"/>
      <c r="EQ668" s="85"/>
      <c r="ER668" s="85"/>
      <c r="ES668" s="85"/>
      <c r="ET668" s="85"/>
      <c r="EU668" s="85"/>
      <c r="EV668" s="85"/>
      <c r="EW668" s="85"/>
      <c r="EX668" s="85"/>
      <c r="EY668" s="85"/>
      <c r="EZ668" s="85"/>
      <c r="FA668" s="85"/>
      <c r="FB668" s="85"/>
      <c r="FC668" s="85"/>
      <c r="FD668" s="85"/>
      <c r="FE668" s="85"/>
      <c r="FF668" s="85"/>
      <c r="FG668" s="260"/>
      <c r="FH668" s="260"/>
      <c r="FI668" s="260"/>
      <c r="FJ668" s="260"/>
      <c r="FK668" s="260"/>
      <c r="FL668" s="260"/>
      <c r="FM668" s="260"/>
      <c r="FN668" s="260"/>
      <c r="FO668" s="260"/>
      <c r="FP668" s="260"/>
      <c r="FQ668" s="260"/>
      <c r="FR668" s="260"/>
      <c r="FS668" s="260"/>
      <c r="FT668" s="260"/>
      <c r="FU668" s="260"/>
      <c r="FV668" s="260"/>
      <c r="FW668" s="260"/>
      <c r="FX668" s="260"/>
      <c r="FY668" s="260"/>
      <c r="FZ668" s="260"/>
      <c r="GA668" s="260"/>
      <c r="GB668" s="260"/>
      <c r="GC668" s="260"/>
    </row>
    <row r="669" spans="1:185" x14ac:dyDescent="0.3">
      <c r="A669" s="85"/>
      <c r="B669" s="86"/>
      <c r="C669" s="86"/>
      <c r="D669" s="87"/>
      <c r="E669" s="86"/>
      <c r="F669" s="86"/>
      <c r="G669" s="257">
        <f t="shared" si="40"/>
        <v>0</v>
      </c>
      <c r="H669" s="257">
        <f t="shared" si="41"/>
        <v>0</v>
      </c>
      <c r="I669" s="257">
        <f t="shared" si="42"/>
        <v>0</v>
      </c>
      <c r="J669" s="259"/>
      <c r="K669" s="259"/>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O669" s="85"/>
      <c r="CP669" s="85"/>
      <c r="CQ669" s="85"/>
      <c r="CR669" s="85"/>
      <c r="CS669" s="85"/>
      <c r="CT669" s="85"/>
      <c r="CU669" s="85"/>
      <c r="CV669" s="85"/>
      <c r="CW669" s="85"/>
      <c r="CX669" s="85"/>
      <c r="CY669" s="85"/>
      <c r="CZ669" s="85"/>
      <c r="DA669" s="85"/>
      <c r="DB669" s="85"/>
      <c r="DC669" s="85"/>
      <c r="DD669" s="85"/>
      <c r="DE669" s="85"/>
      <c r="DF669" s="85"/>
      <c r="DG669" s="85"/>
      <c r="DH669" s="85"/>
      <c r="DI669" s="85"/>
      <c r="DJ669" s="85"/>
      <c r="DK669" s="85"/>
      <c r="DL669" s="85"/>
      <c r="DM669" s="85"/>
      <c r="DN669" s="85"/>
      <c r="DO669" s="85"/>
      <c r="DP669" s="85"/>
      <c r="DQ669" s="85"/>
      <c r="DR669" s="85"/>
      <c r="DS669" s="85"/>
      <c r="DT669" s="85"/>
      <c r="DU669" s="85"/>
      <c r="DV669" s="85"/>
      <c r="DW669" s="85"/>
      <c r="DX669" s="85"/>
      <c r="DY669" s="85"/>
      <c r="DZ669" s="85"/>
      <c r="EA669" s="85"/>
      <c r="EB669" s="85"/>
      <c r="EC669" s="85"/>
      <c r="ED669" s="85"/>
      <c r="EE669" s="85"/>
      <c r="EF669" s="85"/>
      <c r="EG669" s="85"/>
      <c r="EH669" s="85"/>
      <c r="EI669" s="85"/>
      <c r="EJ669" s="85"/>
      <c r="EK669" s="85"/>
      <c r="EL669" s="85"/>
      <c r="EM669" s="85"/>
      <c r="EN669" s="85"/>
      <c r="EO669" s="85"/>
      <c r="EP669" s="85"/>
      <c r="EQ669" s="85"/>
      <c r="ER669" s="85"/>
      <c r="ES669" s="85"/>
      <c r="ET669" s="85"/>
      <c r="EU669" s="85"/>
      <c r="EV669" s="85"/>
      <c r="EW669" s="85"/>
      <c r="EX669" s="85"/>
      <c r="EY669" s="85"/>
      <c r="EZ669" s="85"/>
      <c r="FA669" s="85"/>
      <c r="FB669" s="85"/>
      <c r="FC669" s="85"/>
      <c r="FD669" s="85"/>
      <c r="FE669" s="85"/>
      <c r="FF669" s="85"/>
      <c r="FG669" s="260"/>
      <c r="FH669" s="260"/>
      <c r="FI669" s="260"/>
      <c r="FJ669" s="260"/>
      <c r="FK669" s="260"/>
      <c r="FL669" s="260"/>
      <c r="FM669" s="260"/>
      <c r="FN669" s="260"/>
      <c r="FO669" s="260"/>
      <c r="FP669" s="260"/>
      <c r="FQ669" s="260"/>
      <c r="FR669" s="260"/>
      <c r="FS669" s="260"/>
      <c r="FT669" s="260"/>
      <c r="FU669" s="260"/>
      <c r="FV669" s="260"/>
      <c r="FW669" s="260"/>
      <c r="FX669" s="260"/>
      <c r="FY669" s="260"/>
      <c r="FZ669" s="260"/>
      <c r="GA669" s="260"/>
      <c r="GB669" s="260"/>
      <c r="GC669" s="260"/>
    </row>
    <row r="670" spans="1:185" x14ac:dyDescent="0.3">
      <c r="A670" s="85"/>
      <c r="B670" s="86"/>
      <c r="C670" s="86"/>
      <c r="D670" s="87"/>
      <c r="E670" s="86"/>
      <c r="F670" s="86"/>
      <c r="G670" s="257">
        <f t="shared" si="40"/>
        <v>0</v>
      </c>
      <c r="H670" s="257">
        <f t="shared" si="41"/>
        <v>0</v>
      </c>
      <c r="I670" s="257">
        <f t="shared" si="42"/>
        <v>0</v>
      </c>
      <c r="J670" s="259"/>
      <c r="K670" s="259"/>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O670" s="85"/>
      <c r="CP670" s="85"/>
      <c r="CQ670" s="85"/>
      <c r="CR670" s="85"/>
      <c r="CS670" s="85"/>
      <c r="CT670" s="85"/>
      <c r="CU670" s="85"/>
      <c r="CV670" s="85"/>
      <c r="CW670" s="85"/>
      <c r="CX670" s="85"/>
      <c r="CY670" s="85"/>
      <c r="CZ670" s="85"/>
      <c r="DA670" s="85"/>
      <c r="DB670" s="85"/>
      <c r="DC670" s="85"/>
      <c r="DD670" s="85"/>
      <c r="DE670" s="85"/>
      <c r="DF670" s="85"/>
      <c r="DG670" s="85"/>
      <c r="DH670" s="85"/>
      <c r="DI670" s="85"/>
      <c r="DJ670" s="85"/>
      <c r="DK670" s="85"/>
      <c r="DL670" s="85"/>
      <c r="DM670" s="85"/>
      <c r="DN670" s="85"/>
      <c r="DO670" s="85"/>
      <c r="DP670" s="85"/>
      <c r="DQ670" s="85"/>
      <c r="DR670" s="85"/>
      <c r="DS670" s="85"/>
      <c r="DT670" s="85"/>
      <c r="DU670" s="85"/>
      <c r="DV670" s="85"/>
      <c r="DW670" s="85"/>
      <c r="DX670" s="85"/>
      <c r="DY670" s="85"/>
      <c r="DZ670" s="85"/>
      <c r="EA670" s="85"/>
      <c r="EB670" s="85"/>
      <c r="EC670" s="85"/>
      <c r="ED670" s="85"/>
      <c r="EE670" s="85"/>
      <c r="EF670" s="85"/>
      <c r="EG670" s="85"/>
      <c r="EH670" s="85"/>
      <c r="EI670" s="85"/>
      <c r="EJ670" s="85"/>
      <c r="EK670" s="85"/>
      <c r="EL670" s="85"/>
      <c r="EM670" s="85"/>
      <c r="EN670" s="85"/>
      <c r="EO670" s="85"/>
      <c r="EP670" s="85"/>
      <c r="EQ670" s="85"/>
      <c r="ER670" s="85"/>
      <c r="ES670" s="85"/>
      <c r="ET670" s="85"/>
      <c r="EU670" s="85"/>
      <c r="EV670" s="85"/>
      <c r="EW670" s="85"/>
      <c r="EX670" s="85"/>
      <c r="EY670" s="85"/>
      <c r="EZ670" s="85"/>
      <c r="FA670" s="85"/>
      <c r="FB670" s="85"/>
      <c r="FC670" s="85"/>
      <c r="FD670" s="85"/>
      <c r="FE670" s="85"/>
      <c r="FF670" s="85"/>
      <c r="FG670" s="260"/>
      <c r="FH670" s="260"/>
      <c r="FI670" s="260"/>
      <c r="FJ670" s="260"/>
      <c r="FK670" s="260"/>
      <c r="FL670" s="260"/>
      <c r="FM670" s="260"/>
      <c r="FN670" s="260"/>
      <c r="FO670" s="260"/>
      <c r="FP670" s="260"/>
      <c r="FQ670" s="260"/>
      <c r="FR670" s="260"/>
      <c r="FS670" s="260"/>
      <c r="FT670" s="260"/>
      <c r="FU670" s="260"/>
      <c r="FV670" s="260"/>
      <c r="FW670" s="260"/>
      <c r="FX670" s="260"/>
      <c r="FY670" s="260"/>
      <c r="FZ670" s="260"/>
      <c r="GA670" s="260"/>
      <c r="GB670" s="260"/>
      <c r="GC670" s="260"/>
    </row>
    <row r="671" spans="1:185" x14ac:dyDescent="0.3">
      <c r="A671" s="85"/>
      <c r="B671" s="86"/>
      <c r="C671" s="86"/>
      <c r="D671" s="87"/>
      <c r="E671" s="86"/>
      <c r="F671" s="86"/>
      <c r="G671" s="257">
        <f t="shared" si="40"/>
        <v>0</v>
      </c>
      <c r="H671" s="257">
        <f t="shared" si="41"/>
        <v>0</v>
      </c>
      <c r="I671" s="257">
        <f t="shared" si="42"/>
        <v>0</v>
      </c>
      <c r="J671" s="259"/>
      <c r="K671" s="259"/>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O671" s="85"/>
      <c r="CP671" s="85"/>
      <c r="CQ671" s="85"/>
      <c r="CR671" s="85"/>
      <c r="CS671" s="85"/>
      <c r="CT671" s="85"/>
      <c r="CU671" s="85"/>
      <c r="CV671" s="85"/>
      <c r="CW671" s="85"/>
      <c r="CX671" s="85"/>
      <c r="CY671" s="85"/>
      <c r="CZ671" s="85"/>
      <c r="DA671" s="85"/>
      <c r="DB671" s="85"/>
      <c r="DC671" s="85"/>
      <c r="DD671" s="85"/>
      <c r="DE671" s="85"/>
      <c r="DF671" s="85"/>
      <c r="DG671" s="85"/>
      <c r="DH671" s="85"/>
      <c r="DI671" s="85"/>
      <c r="DJ671" s="85"/>
      <c r="DK671" s="85"/>
      <c r="DL671" s="85"/>
      <c r="DM671" s="85"/>
      <c r="DN671" s="85"/>
      <c r="DO671" s="85"/>
      <c r="DP671" s="85"/>
      <c r="DQ671" s="85"/>
      <c r="DR671" s="85"/>
      <c r="DS671" s="85"/>
      <c r="DT671" s="85"/>
      <c r="DU671" s="85"/>
      <c r="DV671" s="85"/>
      <c r="DW671" s="85"/>
      <c r="DX671" s="85"/>
      <c r="DY671" s="85"/>
      <c r="DZ671" s="85"/>
      <c r="EA671" s="85"/>
      <c r="EB671" s="85"/>
      <c r="EC671" s="85"/>
      <c r="ED671" s="85"/>
      <c r="EE671" s="85"/>
      <c r="EF671" s="85"/>
      <c r="EG671" s="85"/>
      <c r="EH671" s="85"/>
      <c r="EI671" s="85"/>
      <c r="EJ671" s="85"/>
      <c r="EK671" s="85"/>
      <c r="EL671" s="85"/>
      <c r="EM671" s="85"/>
      <c r="EN671" s="85"/>
      <c r="EO671" s="85"/>
      <c r="EP671" s="85"/>
      <c r="EQ671" s="85"/>
      <c r="ER671" s="85"/>
      <c r="ES671" s="85"/>
      <c r="ET671" s="85"/>
      <c r="EU671" s="85"/>
      <c r="EV671" s="85"/>
      <c r="EW671" s="85"/>
      <c r="EX671" s="85"/>
      <c r="EY671" s="85"/>
      <c r="EZ671" s="85"/>
      <c r="FA671" s="85"/>
      <c r="FB671" s="85"/>
      <c r="FC671" s="85"/>
      <c r="FD671" s="85"/>
      <c r="FE671" s="85"/>
      <c r="FF671" s="85"/>
      <c r="FG671" s="260"/>
      <c r="FH671" s="260"/>
      <c r="FI671" s="260"/>
      <c r="FJ671" s="260"/>
      <c r="FK671" s="260"/>
      <c r="FL671" s="260"/>
      <c r="FM671" s="260"/>
      <c r="FN671" s="260"/>
      <c r="FO671" s="260"/>
      <c r="FP671" s="260"/>
      <c r="FQ671" s="260"/>
      <c r="FR671" s="260"/>
      <c r="FS671" s="260"/>
      <c r="FT671" s="260"/>
      <c r="FU671" s="260"/>
      <c r="FV671" s="260"/>
      <c r="FW671" s="260"/>
      <c r="FX671" s="260"/>
      <c r="FY671" s="260"/>
      <c r="FZ671" s="260"/>
      <c r="GA671" s="260"/>
      <c r="GB671" s="260"/>
      <c r="GC671" s="260"/>
    </row>
    <row r="672" spans="1:185" x14ac:dyDescent="0.3">
      <c r="A672" s="85"/>
      <c r="B672" s="86"/>
      <c r="C672" s="86"/>
      <c r="D672" s="87"/>
      <c r="E672" s="86"/>
      <c r="F672" s="86"/>
      <c r="G672" s="257">
        <f t="shared" si="40"/>
        <v>0</v>
      </c>
      <c r="H672" s="257">
        <f t="shared" si="41"/>
        <v>0</v>
      </c>
      <c r="I672" s="257">
        <f t="shared" si="42"/>
        <v>0</v>
      </c>
      <c r="J672" s="259"/>
      <c r="K672" s="259"/>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O672" s="85"/>
      <c r="CP672" s="85"/>
      <c r="CQ672" s="85"/>
      <c r="CR672" s="85"/>
      <c r="CS672" s="85"/>
      <c r="CT672" s="85"/>
      <c r="CU672" s="85"/>
      <c r="CV672" s="85"/>
      <c r="CW672" s="85"/>
      <c r="CX672" s="85"/>
      <c r="CY672" s="85"/>
      <c r="CZ672" s="85"/>
      <c r="DA672" s="85"/>
      <c r="DB672" s="85"/>
      <c r="DC672" s="85"/>
      <c r="DD672" s="85"/>
      <c r="DE672" s="85"/>
      <c r="DF672" s="85"/>
      <c r="DG672" s="85"/>
      <c r="DH672" s="85"/>
      <c r="DI672" s="85"/>
      <c r="DJ672" s="85"/>
      <c r="DK672" s="85"/>
      <c r="DL672" s="85"/>
      <c r="DM672" s="85"/>
      <c r="DN672" s="85"/>
      <c r="DO672" s="85"/>
      <c r="DP672" s="85"/>
      <c r="DQ672" s="85"/>
      <c r="DR672" s="85"/>
      <c r="DS672" s="85"/>
      <c r="DT672" s="85"/>
      <c r="DU672" s="85"/>
      <c r="DV672" s="85"/>
      <c r="DW672" s="85"/>
      <c r="DX672" s="85"/>
      <c r="DY672" s="85"/>
      <c r="DZ672" s="85"/>
      <c r="EA672" s="85"/>
      <c r="EB672" s="85"/>
      <c r="EC672" s="85"/>
      <c r="ED672" s="85"/>
      <c r="EE672" s="85"/>
      <c r="EF672" s="85"/>
      <c r="EG672" s="85"/>
      <c r="EH672" s="85"/>
      <c r="EI672" s="85"/>
      <c r="EJ672" s="85"/>
      <c r="EK672" s="85"/>
      <c r="EL672" s="85"/>
      <c r="EM672" s="85"/>
      <c r="EN672" s="85"/>
      <c r="EO672" s="85"/>
      <c r="EP672" s="85"/>
      <c r="EQ672" s="85"/>
      <c r="ER672" s="85"/>
      <c r="ES672" s="85"/>
      <c r="ET672" s="85"/>
      <c r="EU672" s="85"/>
      <c r="EV672" s="85"/>
      <c r="EW672" s="85"/>
      <c r="EX672" s="85"/>
      <c r="EY672" s="85"/>
      <c r="EZ672" s="85"/>
      <c r="FA672" s="85"/>
      <c r="FB672" s="85"/>
      <c r="FC672" s="85"/>
      <c r="FD672" s="85"/>
      <c r="FE672" s="85"/>
      <c r="FF672" s="85"/>
      <c r="FG672" s="260"/>
      <c r="FH672" s="260"/>
      <c r="FI672" s="260"/>
      <c r="FJ672" s="260"/>
      <c r="FK672" s="260"/>
      <c r="FL672" s="260"/>
      <c r="FM672" s="260"/>
      <c r="FN672" s="260"/>
      <c r="FO672" s="260"/>
      <c r="FP672" s="260"/>
      <c r="FQ672" s="260"/>
      <c r="FR672" s="260"/>
      <c r="FS672" s="260"/>
      <c r="FT672" s="260"/>
      <c r="FU672" s="260"/>
      <c r="FV672" s="260"/>
      <c r="FW672" s="260"/>
      <c r="FX672" s="260"/>
      <c r="FY672" s="260"/>
      <c r="FZ672" s="260"/>
      <c r="GA672" s="260"/>
      <c r="GB672" s="260"/>
      <c r="GC672" s="260"/>
    </row>
    <row r="673" spans="1:185" x14ac:dyDescent="0.3">
      <c r="A673" s="85"/>
      <c r="B673" s="86"/>
      <c r="C673" s="86"/>
      <c r="D673" s="87"/>
      <c r="E673" s="86"/>
      <c r="F673" s="86"/>
      <c r="G673" s="257">
        <f t="shared" si="40"/>
        <v>0</v>
      </c>
      <c r="H673" s="257">
        <f t="shared" si="41"/>
        <v>0</v>
      </c>
      <c r="I673" s="257">
        <f t="shared" si="42"/>
        <v>0</v>
      </c>
      <c r="J673" s="259"/>
      <c r="K673" s="259"/>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O673" s="85"/>
      <c r="CP673" s="85"/>
      <c r="CQ673" s="85"/>
      <c r="CR673" s="85"/>
      <c r="CS673" s="85"/>
      <c r="CT673" s="85"/>
      <c r="CU673" s="85"/>
      <c r="CV673" s="85"/>
      <c r="CW673" s="85"/>
      <c r="CX673" s="85"/>
      <c r="CY673" s="85"/>
      <c r="CZ673" s="85"/>
      <c r="DA673" s="85"/>
      <c r="DB673" s="85"/>
      <c r="DC673" s="85"/>
      <c r="DD673" s="85"/>
      <c r="DE673" s="85"/>
      <c r="DF673" s="85"/>
      <c r="DG673" s="85"/>
      <c r="DH673" s="85"/>
      <c r="DI673" s="85"/>
      <c r="DJ673" s="85"/>
      <c r="DK673" s="85"/>
      <c r="DL673" s="85"/>
      <c r="DM673" s="85"/>
      <c r="DN673" s="85"/>
      <c r="DO673" s="85"/>
      <c r="DP673" s="85"/>
      <c r="DQ673" s="85"/>
      <c r="DR673" s="85"/>
      <c r="DS673" s="85"/>
      <c r="DT673" s="85"/>
      <c r="DU673" s="85"/>
      <c r="DV673" s="85"/>
      <c r="DW673" s="85"/>
      <c r="DX673" s="85"/>
      <c r="DY673" s="85"/>
      <c r="DZ673" s="85"/>
      <c r="EA673" s="85"/>
      <c r="EB673" s="85"/>
      <c r="EC673" s="85"/>
      <c r="ED673" s="85"/>
      <c r="EE673" s="85"/>
      <c r="EF673" s="85"/>
      <c r="EG673" s="85"/>
      <c r="EH673" s="85"/>
      <c r="EI673" s="85"/>
      <c r="EJ673" s="85"/>
      <c r="EK673" s="85"/>
      <c r="EL673" s="85"/>
      <c r="EM673" s="85"/>
      <c r="EN673" s="85"/>
      <c r="EO673" s="85"/>
      <c r="EP673" s="85"/>
      <c r="EQ673" s="85"/>
      <c r="ER673" s="85"/>
      <c r="ES673" s="85"/>
      <c r="ET673" s="85"/>
      <c r="EU673" s="85"/>
      <c r="EV673" s="85"/>
      <c r="EW673" s="85"/>
      <c r="EX673" s="85"/>
      <c r="EY673" s="85"/>
      <c r="EZ673" s="85"/>
      <c r="FA673" s="85"/>
      <c r="FB673" s="85"/>
      <c r="FC673" s="85"/>
      <c r="FD673" s="85"/>
      <c r="FE673" s="85"/>
      <c r="FF673" s="85"/>
      <c r="FG673" s="260"/>
      <c r="FH673" s="260"/>
      <c r="FI673" s="260"/>
      <c r="FJ673" s="260"/>
      <c r="FK673" s="260"/>
      <c r="FL673" s="260"/>
      <c r="FM673" s="260"/>
      <c r="FN673" s="260"/>
      <c r="FO673" s="260"/>
      <c r="FP673" s="260"/>
      <c r="FQ673" s="260"/>
      <c r="FR673" s="260"/>
      <c r="FS673" s="260"/>
      <c r="FT673" s="260"/>
      <c r="FU673" s="260"/>
      <c r="FV673" s="260"/>
      <c r="FW673" s="260"/>
      <c r="FX673" s="260"/>
      <c r="FY673" s="260"/>
      <c r="FZ673" s="260"/>
      <c r="GA673" s="260"/>
      <c r="GB673" s="260"/>
      <c r="GC673" s="260"/>
    </row>
    <row r="674" spans="1:185" x14ac:dyDescent="0.3">
      <c r="A674" s="85"/>
      <c r="B674" s="86"/>
      <c r="C674" s="86"/>
      <c r="D674" s="87"/>
      <c r="E674" s="86"/>
      <c r="F674" s="86"/>
      <c r="G674" s="257">
        <f t="shared" si="40"/>
        <v>0</v>
      </c>
      <c r="H674" s="257">
        <f t="shared" si="41"/>
        <v>0</v>
      </c>
      <c r="I674" s="257">
        <f t="shared" si="42"/>
        <v>0</v>
      </c>
      <c r="J674" s="259"/>
      <c r="K674" s="259"/>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O674" s="85"/>
      <c r="CP674" s="85"/>
      <c r="CQ674" s="85"/>
      <c r="CR674" s="85"/>
      <c r="CS674" s="85"/>
      <c r="CT674" s="85"/>
      <c r="CU674" s="85"/>
      <c r="CV674" s="85"/>
      <c r="CW674" s="85"/>
      <c r="CX674" s="85"/>
      <c r="CY674" s="85"/>
      <c r="CZ674" s="85"/>
      <c r="DA674" s="85"/>
      <c r="DB674" s="85"/>
      <c r="DC674" s="85"/>
      <c r="DD674" s="85"/>
      <c r="DE674" s="85"/>
      <c r="DF674" s="85"/>
      <c r="DG674" s="85"/>
      <c r="DH674" s="85"/>
      <c r="DI674" s="85"/>
      <c r="DJ674" s="85"/>
      <c r="DK674" s="85"/>
      <c r="DL674" s="85"/>
      <c r="DM674" s="85"/>
      <c r="DN674" s="85"/>
      <c r="DO674" s="85"/>
      <c r="DP674" s="85"/>
      <c r="DQ674" s="85"/>
      <c r="DR674" s="85"/>
      <c r="DS674" s="85"/>
      <c r="DT674" s="85"/>
      <c r="DU674" s="85"/>
      <c r="DV674" s="85"/>
      <c r="DW674" s="85"/>
      <c r="DX674" s="85"/>
      <c r="DY674" s="85"/>
      <c r="DZ674" s="85"/>
      <c r="EA674" s="85"/>
      <c r="EB674" s="85"/>
      <c r="EC674" s="85"/>
      <c r="ED674" s="85"/>
      <c r="EE674" s="85"/>
      <c r="EF674" s="85"/>
      <c r="EG674" s="85"/>
      <c r="EH674" s="85"/>
      <c r="EI674" s="85"/>
      <c r="EJ674" s="85"/>
      <c r="EK674" s="85"/>
      <c r="EL674" s="85"/>
      <c r="EM674" s="85"/>
      <c r="EN674" s="85"/>
      <c r="EO674" s="85"/>
      <c r="EP674" s="85"/>
      <c r="EQ674" s="85"/>
      <c r="ER674" s="85"/>
      <c r="ES674" s="85"/>
      <c r="ET674" s="85"/>
      <c r="EU674" s="85"/>
      <c r="EV674" s="85"/>
      <c r="EW674" s="85"/>
      <c r="EX674" s="85"/>
      <c r="EY674" s="85"/>
      <c r="EZ674" s="85"/>
      <c r="FA674" s="85"/>
      <c r="FB674" s="85"/>
      <c r="FC674" s="85"/>
      <c r="FD674" s="85"/>
      <c r="FE674" s="85"/>
      <c r="FF674" s="85"/>
      <c r="FG674" s="260"/>
      <c r="FH674" s="260"/>
      <c r="FI674" s="260"/>
      <c r="FJ674" s="260"/>
      <c r="FK674" s="260"/>
      <c r="FL674" s="260"/>
      <c r="FM674" s="260"/>
      <c r="FN674" s="260"/>
      <c r="FO674" s="260"/>
      <c r="FP674" s="260"/>
      <c r="FQ674" s="260"/>
      <c r="FR674" s="260"/>
      <c r="FS674" s="260"/>
      <c r="FT674" s="260"/>
      <c r="FU674" s="260"/>
      <c r="FV674" s="260"/>
      <c r="FW674" s="260"/>
      <c r="FX674" s="260"/>
      <c r="FY674" s="260"/>
      <c r="FZ674" s="260"/>
      <c r="GA674" s="260"/>
      <c r="GB674" s="260"/>
      <c r="GC674" s="260"/>
    </row>
    <row r="675" spans="1:185" x14ac:dyDescent="0.3">
      <c r="A675" s="85"/>
      <c r="B675" s="86"/>
      <c r="C675" s="86"/>
      <c r="D675" s="87"/>
      <c r="E675" s="86"/>
      <c r="F675" s="86"/>
      <c r="G675" s="257">
        <f t="shared" si="40"/>
        <v>0</v>
      </c>
      <c r="H675" s="257">
        <f t="shared" si="41"/>
        <v>0</v>
      </c>
      <c r="I675" s="257">
        <f t="shared" si="42"/>
        <v>0</v>
      </c>
      <c r="J675" s="259"/>
      <c r="K675" s="259"/>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85"/>
      <c r="CR675" s="85"/>
      <c r="CS675" s="85"/>
      <c r="CT675" s="85"/>
      <c r="CU675" s="85"/>
      <c r="CV675" s="85"/>
      <c r="CW675" s="85"/>
      <c r="CX675" s="85"/>
      <c r="CY675" s="85"/>
      <c r="CZ675" s="85"/>
      <c r="DA675" s="85"/>
      <c r="DB675" s="85"/>
      <c r="DC675" s="85"/>
      <c r="DD675" s="85"/>
      <c r="DE675" s="85"/>
      <c r="DF675" s="85"/>
      <c r="DG675" s="85"/>
      <c r="DH675" s="85"/>
      <c r="DI675" s="85"/>
      <c r="DJ675" s="85"/>
      <c r="DK675" s="85"/>
      <c r="DL675" s="85"/>
      <c r="DM675" s="85"/>
      <c r="DN675" s="85"/>
      <c r="DO675" s="85"/>
      <c r="DP675" s="85"/>
      <c r="DQ675" s="85"/>
      <c r="DR675" s="85"/>
      <c r="DS675" s="85"/>
      <c r="DT675" s="85"/>
      <c r="DU675" s="85"/>
      <c r="DV675" s="85"/>
      <c r="DW675" s="85"/>
      <c r="DX675" s="85"/>
      <c r="DY675" s="85"/>
      <c r="DZ675" s="85"/>
      <c r="EA675" s="85"/>
      <c r="EB675" s="85"/>
      <c r="EC675" s="85"/>
      <c r="ED675" s="85"/>
      <c r="EE675" s="85"/>
      <c r="EF675" s="85"/>
      <c r="EG675" s="85"/>
      <c r="EH675" s="85"/>
      <c r="EI675" s="85"/>
      <c r="EJ675" s="85"/>
      <c r="EK675" s="85"/>
      <c r="EL675" s="85"/>
      <c r="EM675" s="85"/>
      <c r="EN675" s="85"/>
      <c r="EO675" s="85"/>
      <c r="EP675" s="85"/>
      <c r="EQ675" s="85"/>
      <c r="ER675" s="85"/>
      <c r="ES675" s="85"/>
      <c r="ET675" s="85"/>
      <c r="EU675" s="85"/>
      <c r="EV675" s="85"/>
      <c r="EW675" s="85"/>
      <c r="EX675" s="85"/>
      <c r="EY675" s="85"/>
      <c r="EZ675" s="85"/>
      <c r="FA675" s="85"/>
      <c r="FB675" s="85"/>
      <c r="FC675" s="85"/>
      <c r="FD675" s="85"/>
      <c r="FE675" s="85"/>
      <c r="FF675" s="85"/>
      <c r="FG675" s="260"/>
      <c r="FH675" s="260"/>
      <c r="FI675" s="260"/>
      <c r="FJ675" s="260"/>
      <c r="FK675" s="260"/>
      <c r="FL675" s="260"/>
      <c r="FM675" s="260"/>
      <c r="FN675" s="260"/>
      <c r="FO675" s="260"/>
      <c r="FP675" s="260"/>
      <c r="FQ675" s="260"/>
      <c r="FR675" s="260"/>
      <c r="FS675" s="260"/>
      <c r="FT675" s="260"/>
      <c r="FU675" s="260"/>
      <c r="FV675" s="260"/>
      <c r="FW675" s="260"/>
      <c r="FX675" s="260"/>
      <c r="FY675" s="260"/>
      <c r="FZ675" s="260"/>
      <c r="GA675" s="260"/>
      <c r="GB675" s="260"/>
      <c r="GC675" s="260"/>
    </row>
    <row r="676" spans="1:185" x14ac:dyDescent="0.3">
      <c r="A676" s="85"/>
      <c r="B676" s="86"/>
      <c r="C676" s="86"/>
      <c r="D676" s="87"/>
      <c r="E676" s="86"/>
      <c r="F676" s="86"/>
      <c r="G676" s="257">
        <f t="shared" si="40"/>
        <v>0</v>
      </c>
      <c r="H676" s="257">
        <f t="shared" si="41"/>
        <v>0</v>
      </c>
      <c r="I676" s="257">
        <f t="shared" si="42"/>
        <v>0</v>
      </c>
      <c r="J676" s="259"/>
      <c r="K676" s="259"/>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O676" s="85"/>
      <c r="CP676" s="85"/>
      <c r="CQ676" s="85"/>
      <c r="CR676" s="85"/>
      <c r="CS676" s="85"/>
      <c r="CT676" s="85"/>
      <c r="CU676" s="85"/>
      <c r="CV676" s="85"/>
      <c r="CW676" s="85"/>
      <c r="CX676" s="85"/>
      <c r="CY676" s="85"/>
      <c r="CZ676" s="85"/>
      <c r="DA676" s="85"/>
      <c r="DB676" s="85"/>
      <c r="DC676" s="85"/>
      <c r="DD676" s="85"/>
      <c r="DE676" s="85"/>
      <c r="DF676" s="85"/>
      <c r="DG676" s="85"/>
      <c r="DH676" s="85"/>
      <c r="DI676" s="85"/>
      <c r="DJ676" s="85"/>
      <c r="DK676" s="85"/>
      <c r="DL676" s="85"/>
      <c r="DM676" s="85"/>
      <c r="DN676" s="85"/>
      <c r="DO676" s="85"/>
      <c r="DP676" s="85"/>
      <c r="DQ676" s="85"/>
      <c r="DR676" s="85"/>
      <c r="DS676" s="85"/>
      <c r="DT676" s="85"/>
      <c r="DU676" s="85"/>
      <c r="DV676" s="85"/>
      <c r="DW676" s="85"/>
      <c r="DX676" s="85"/>
      <c r="DY676" s="85"/>
      <c r="DZ676" s="85"/>
      <c r="EA676" s="85"/>
      <c r="EB676" s="85"/>
      <c r="EC676" s="85"/>
      <c r="ED676" s="85"/>
      <c r="EE676" s="85"/>
      <c r="EF676" s="85"/>
      <c r="EG676" s="85"/>
      <c r="EH676" s="85"/>
      <c r="EI676" s="85"/>
      <c r="EJ676" s="85"/>
      <c r="EK676" s="85"/>
      <c r="EL676" s="85"/>
      <c r="EM676" s="85"/>
      <c r="EN676" s="85"/>
      <c r="EO676" s="85"/>
      <c r="EP676" s="85"/>
      <c r="EQ676" s="85"/>
      <c r="ER676" s="85"/>
      <c r="ES676" s="85"/>
      <c r="ET676" s="85"/>
      <c r="EU676" s="85"/>
      <c r="EV676" s="85"/>
      <c r="EW676" s="85"/>
      <c r="EX676" s="85"/>
      <c r="EY676" s="85"/>
      <c r="EZ676" s="85"/>
      <c r="FA676" s="85"/>
      <c r="FB676" s="85"/>
      <c r="FC676" s="85"/>
      <c r="FD676" s="85"/>
      <c r="FE676" s="85"/>
      <c r="FF676" s="85"/>
      <c r="FG676" s="260"/>
      <c r="FH676" s="260"/>
      <c r="FI676" s="260"/>
      <c r="FJ676" s="260"/>
      <c r="FK676" s="260"/>
      <c r="FL676" s="260"/>
      <c r="FM676" s="260"/>
      <c r="FN676" s="260"/>
      <c r="FO676" s="260"/>
      <c r="FP676" s="260"/>
      <c r="FQ676" s="260"/>
      <c r="FR676" s="260"/>
      <c r="FS676" s="260"/>
      <c r="FT676" s="260"/>
      <c r="FU676" s="260"/>
      <c r="FV676" s="260"/>
      <c r="FW676" s="260"/>
      <c r="FX676" s="260"/>
      <c r="FY676" s="260"/>
      <c r="FZ676" s="260"/>
      <c r="GA676" s="260"/>
      <c r="GB676" s="260"/>
      <c r="GC676" s="260"/>
    </row>
    <row r="677" spans="1:185" x14ac:dyDescent="0.3">
      <c r="A677" s="85"/>
      <c r="B677" s="86"/>
      <c r="C677" s="86"/>
      <c r="D677" s="87"/>
      <c r="E677" s="86"/>
      <c r="F677" s="86"/>
      <c r="G677" s="257">
        <f t="shared" si="40"/>
        <v>0</v>
      </c>
      <c r="H677" s="257">
        <f t="shared" si="41"/>
        <v>0</v>
      </c>
      <c r="I677" s="257">
        <f t="shared" si="42"/>
        <v>0</v>
      </c>
      <c r="J677" s="259"/>
      <c r="K677" s="259"/>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O677" s="85"/>
      <c r="CP677" s="85"/>
      <c r="CQ677" s="85"/>
      <c r="CR677" s="85"/>
      <c r="CS677" s="85"/>
      <c r="CT677" s="85"/>
      <c r="CU677" s="85"/>
      <c r="CV677" s="85"/>
      <c r="CW677" s="85"/>
      <c r="CX677" s="85"/>
      <c r="CY677" s="85"/>
      <c r="CZ677" s="85"/>
      <c r="DA677" s="85"/>
      <c r="DB677" s="85"/>
      <c r="DC677" s="85"/>
      <c r="DD677" s="85"/>
      <c r="DE677" s="85"/>
      <c r="DF677" s="85"/>
      <c r="DG677" s="85"/>
      <c r="DH677" s="85"/>
      <c r="DI677" s="85"/>
      <c r="DJ677" s="85"/>
      <c r="DK677" s="85"/>
      <c r="DL677" s="85"/>
      <c r="DM677" s="85"/>
      <c r="DN677" s="85"/>
      <c r="DO677" s="85"/>
      <c r="DP677" s="85"/>
      <c r="DQ677" s="85"/>
      <c r="DR677" s="85"/>
      <c r="DS677" s="85"/>
      <c r="DT677" s="85"/>
      <c r="DU677" s="85"/>
      <c r="DV677" s="85"/>
      <c r="DW677" s="85"/>
      <c r="DX677" s="85"/>
      <c r="DY677" s="85"/>
      <c r="DZ677" s="85"/>
      <c r="EA677" s="85"/>
      <c r="EB677" s="85"/>
      <c r="EC677" s="85"/>
      <c r="ED677" s="85"/>
      <c r="EE677" s="85"/>
      <c r="EF677" s="85"/>
      <c r="EG677" s="85"/>
      <c r="EH677" s="85"/>
      <c r="EI677" s="85"/>
      <c r="EJ677" s="85"/>
      <c r="EK677" s="85"/>
      <c r="EL677" s="85"/>
      <c r="EM677" s="85"/>
      <c r="EN677" s="85"/>
      <c r="EO677" s="85"/>
      <c r="EP677" s="85"/>
      <c r="EQ677" s="85"/>
      <c r="ER677" s="85"/>
      <c r="ES677" s="85"/>
      <c r="ET677" s="85"/>
      <c r="EU677" s="85"/>
      <c r="EV677" s="85"/>
      <c r="EW677" s="85"/>
      <c r="EX677" s="85"/>
      <c r="EY677" s="85"/>
      <c r="EZ677" s="85"/>
      <c r="FA677" s="85"/>
      <c r="FB677" s="85"/>
      <c r="FC677" s="85"/>
      <c r="FD677" s="85"/>
      <c r="FE677" s="85"/>
      <c r="FF677" s="85"/>
      <c r="FG677" s="260"/>
      <c r="FH677" s="260"/>
      <c r="FI677" s="260"/>
      <c r="FJ677" s="260"/>
      <c r="FK677" s="260"/>
      <c r="FL677" s="260"/>
      <c r="FM677" s="260"/>
      <c r="FN677" s="260"/>
      <c r="FO677" s="260"/>
      <c r="FP677" s="260"/>
      <c r="FQ677" s="260"/>
      <c r="FR677" s="260"/>
      <c r="FS677" s="260"/>
      <c r="FT677" s="260"/>
      <c r="FU677" s="260"/>
      <c r="FV677" s="260"/>
      <c r="FW677" s="260"/>
      <c r="FX677" s="260"/>
      <c r="FY677" s="260"/>
      <c r="FZ677" s="260"/>
      <c r="GA677" s="260"/>
      <c r="GB677" s="260"/>
      <c r="GC677" s="260"/>
    </row>
    <row r="678" spans="1:185" x14ac:dyDescent="0.3">
      <c r="A678" s="85"/>
      <c r="B678" s="86"/>
      <c r="C678" s="86"/>
      <c r="D678" s="87"/>
      <c r="E678" s="86"/>
      <c r="F678" s="86"/>
      <c r="G678" s="257">
        <f t="shared" si="40"/>
        <v>0</v>
      </c>
      <c r="H678" s="257">
        <f t="shared" si="41"/>
        <v>0</v>
      </c>
      <c r="I678" s="257">
        <f t="shared" si="42"/>
        <v>0</v>
      </c>
      <c r="J678" s="259"/>
      <c r="K678" s="259"/>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O678" s="85"/>
      <c r="CP678" s="85"/>
      <c r="CQ678" s="85"/>
      <c r="CR678" s="85"/>
      <c r="CS678" s="85"/>
      <c r="CT678" s="85"/>
      <c r="CU678" s="85"/>
      <c r="CV678" s="85"/>
      <c r="CW678" s="85"/>
      <c r="CX678" s="85"/>
      <c r="CY678" s="85"/>
      <c r="CZ678" s="85"/>
      <c r="DA678" s="85"/>
      <c r="DB678" s="85"/>
      <c r="DC678" s="85"/>
      <c r="DD678" s="85"/>
      <c r="DE678" s="85"/>
      <c r="DF678" s="85"/>
      <c r="DG678" s="85"/>
      <c r="DH678" s="85"/>
      <c r="DI678" s="85"/>
      <c r="DJ678" s="85"/>
      <c r="DK678" s="85"/>
      <c r="DL678" s="85"/>
      <c r="DM678" s="85"/>
      <c r="DN678" s="85"/>
      <c r="DO678" s="85"/>
      <c r="DP678" s="85"/>
      <c r="DQ678" s="85"/>
      <c r="DR678" s="85"/>
      <c r="DS678" s="85"/>
      <c r="DT678" s="85"/>
      <c r="DU678" s="85"/>
      <c r="DV678" s="85"/>
      <c r="DW678" s="85"/>
      <c r="DX678" s="85"/>
      <c r="DY678" s="85"/>
      <c r="DZ678" s="85"/>
      <c r="EA678" s="85"/>
      <c r="EB678" s="85"/>
      <c r="EC678" s="85"/>
      <c r="ED678" s="85"/>
      <c r="EE678" s="85"/>
      <c r="EF678" s="85"/>
      <c r="EG678" s="85"/>
      <c r="EH678" s="85"/>
      <c r="EI678" s="85"/>
      <c r="EJ678" s="85"/>
      <c r="EK678" s="85"/>
      <c r="EL678" s="85"/>
      <c r="EM678" s="85"/>
      <c r="EN678" s="85"/>
      <c r="EO678" s="85"/>
      <c r="EP678" s="85"/>
      <c r="EQ678" s="85"/>
      <c r="ER678" s="85"/>
      <c r="ES678" s="85"/>
      <c r="ET678" s="85"/>
      <c r="EU678" s="85"/>
      <c r="EV678" s="85"/>
      <c r="EW678" s="85"/>
      <c r="EX678" s="85"/>
      <c r="EY678" s="85"/>
      <c r="EZ678" s="85"/>
      <c r="FA678" s="85"/>
      <c r="FB678" s="85"/>
      <c r="FC678" s="85"/>
      <c r="FD678" s="85"/>
      <c r="FE678" s="85"/>
      <c r="FF678" s="85"/>
      <c r="FG678" s="260"/>
      <c r="FH678" s="260"/>
      <c r="FI678" s="260"/>
      <c r="FJ678" s="260"/>
      <c r="FK678" s="260"/>
      <c r="FL678" s="260"/>
      <c r="FM678" s="260"/>
      <c r="FN678" s="260"/>
      <c r="FO678" s="260"/>
      <c r="FP678" s="260"/>
      <c r="FQ678" s="260"/>
      <c r="FR678" s="260"/>
      <c r="FS678" s="260"/>
      <c r="FT678" s="260"/>
      <c r="FU678" s="260"/>
      <c r="FV678" s="260"/>
      <c r="FW678" s="260"/>
      <c r="FX678" s="260"/>
      <c r="FY678" s="260"/>
      <c r="FZ678" s="260"/>
      <c r="GA678" s="260"/>
      <c r="GB678" s="260"/>
      <c r="GC678" s="260"/>
    </row>
    <row r="679" spans="1:185" x14ac:dyDescent="0.3">
      <c r="A679" s="85"/>
      <c r="B679" s="86"/>
      <c r="C679" s="86"/>
      <c r="D679" s="87"/>
      <c r="E679" s="86"/>
      <c r="F679" s="86"/>
      <c r="G679" s="257">
        <f t="shared" si="40"/>
        <v>0</v>
      </c>
      <c r="H679" s="257">
        <f t="shared" si="41"/>
        <v>0</v>
      </c>
      <c r="I679" s="257">
        <f t="shared" si="42"/>
        <v>0</v>
      </c>
      <c r="J679" s="259"/>
      <c r="K679" s="259"/>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O679" s="85"/>
      <c r="CP679" s="85"/>
      <c r="CQ679" s="85"/>
      <c r="CR679" s="85"/>
      <c r="CS679" s="85"/>
      <c r="CT679" s="85"/>
      <c r="CU679" s="85"/>
      <c r="CV679" s="85"/>
      <c r="CW679" s="85"/>
      <c r="CX679" s="85"/>
      <c r="CY679" s="85"/>
      <c r="CZ679" s="85"/>
      <c r="DA679" s="85"/>
      <c r="DB679" s="85"/>
      <c r="DC679" s="85"/>
      <c r="DD679" s="85"/>
      <c r="DE679" s="85"/>
      <c r="DF679" s="85"/>
      <c r="DG679" s="85"/>
      <c r="DH679" s="85"/>
      <c r="DI679" s="85"/>
      <c r="DJ679" s="85"/>
      <c r="DK679" s="85"/>
      <c r="DL679" s="85"/>
      <c r="DM679" s="85"/>
      <c r="DN679" s="85"/>
      <c r="DO679" s="85"/>
      <c r="DP679" s="85"/>
      <c r="DQ679" s="85"/>
      <c r="DR679" s="85"/>
      <c r="DS679" s="85"/>
      <c r="DT679" s="85"/>
      <c r="DU679" s="85"/>
      <c r="DV679" s="85"/>
      <c r="DW679" s="85"/>
      <c r="DX679" s="85"/>
      <c r="DY679" s="85"/>
      <c r="DZ679" s="85"/>
      <c r="EA679" s="85"/>
      <c r="EB679" s="85"/>
      <c r="EC679" s="85"/>
      <c r="ED679" s="85"/>
      <c r="EE679" s="85"/>
      <c r="EF679" s="85"/>
      <c r="EG679" s="85"/>
      <c r="EH679" s="85"/>
      <c r="EI679" s="85"/>
      <c r="EJ679" s="85"/>
      <c r="EK679" s="85"/>
      <c r="EL679" s="85"/>
      <c r="EM679" s="85"/>
      <c r="EN679" s="85"/>
      <c r="EO679" s="85"/>
      <c r="EP679" s="85"/>
      <c r="EQ679" s="85"/>
      <c r="ER679" s="85"/>
      <c r="ES679" s="85"/>
      <c r="ET679" s="85"/>
      <c r="EU679" s="85"/>
      <c r="EV679" s="85"/>
      <c r="EW679" s="85"/>
      <c r="EX679" s="85"/>
      <c r="EY679" s="85"/>
      <c r="EZ679" s="85"/>
      <c r="FA679" s="85"/>
      <c r="FB679" s="85"/>
      <c r="FC679" s="85"/>
      <c r="FD679" s="85"/>
      <c r="FE679" s="85"/>
      <c r="FF679" s="85"/>
      <c r="FG679" s="260"/>
      <c r="FH679" s="260"/>
      <c r="FI679" s="260"/>
      <c r="FJ679" s="260"/>
      <c r="FK679" s="260"/>
      <c r="FL679" s="260"/>
      <c r="FM679" s="260"/>
      <c r="FN679" s="260"/>
      <c r="FO679" s="260"/>
      <c r="FP679" s="260"/>
      <c r="FQ679" s="260"/>
      <c r="FR679" s="260"/>
      <c r="FS679" s="260"/>
      <c r="FT679" s="260"/>
      <c r="FU679" s="260"/>
      <c r="FV679" s="260"/>
      <c r="FW679" s="260"/>
      <c r="FX679" s="260"/>
      <c r="FY679" s="260"/>
      <c r="FZ679" s="260"/>
      <c r="GA679" s="260"/>
      <c r="GB679" s="260"/>
      <c r="GC679" s="260"/>
    </row>
    <row r="680" spans="1:185" x14ac:dyDescent="0.3">
      <c r="A680" s="85"/>
      <c r="B680" s="86"/>
      <c r="C680" s="86"/>
      <c r="D680" s="87"/>
      <c r="E680" s="86"/>
      <c r="F680" s="86"/>
      <c r="G680" s="257">
        <f t="shared" si="40"/>
        <v>0</v>
      </c>
      <c r="H680" s="257">
        <f t="shared" si="41"/>
        <v>0</v>
      </c>
      <c r="I680" s="257">
        <f t="shared" si="42"/>
        <v>0</v>
      </c>
      <c r="J680" s="259"/>
      <c r="K680" s="259"/>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O680" s="85"/>
      <c r="CP680" s="85"/>
      <c r="CQ680" s="85"/>
      <c r="CR680" s="85"/>
      <c r="CS680" s="85"/>
      <c r="CT680" s="85"/>
      <c r="CU680" s="85"/>
      <c r="CV680" s="85"/>
      <c r="CW680" s="85"/>
      <c r="CX680" s="85"/>
      <c r="CY680" s="85"/>
      <c r="CZ680" s="85"/>
      <c r="DA680" s="85"/>
      <c r="DB680" s="85"/>
      <c r="DC680" s="85"/>
      <c r="DD680" s="85"/>
      <c r="DE680" s="85"/>
      <c r="DF680" s="85"/>
      <c r="DG680" s="85"/>
      <c r="DH680" s="85"/>
      <c r="DI680" s="85"/>
      <c r="DJ680" s="85"/>
      <c r="DK680" s="85"/>
      <c r="DL680" s="85"/>
      <c r="DM680" s="85"/>
      <c r="DN680" s="85"/>
      <c r="DO680" s="85"/>
      <c r="DP680" s="85"/>
      <c r="DQ680" s="85"/>
      <c r="DR680" s="85"/>
      <c r="DS680" s="85"/>
      <c r="DT680" s="85"/>
      <c r="DU680" s="85"/>
      <c r="DV680" s="85"/>
      <c r="DW680" s="85"/>
      <c r="DX680" s="85"/>
      <c r="DY680" s="85"/>
      <c r="DZ680" s="85"/>
      <c r="EA680" s="85"/>
      <c r="EB680" s="85"/>
      <c r="EC680" s="85"/>
      <c r="ED680" s="85"/>
      <c r="EE680" s="85"/>
      <c r="EF680" s="85"/>
      <c r="EG680" s="85"/>
      <c r="EH680" s="85"/>
      <c r="EI680" s="85"/>
      <c r="EJ680" s="85"/>
      <c r="EK680" s="85"/>
      <c r="EL680" s="85"/>
      <c r="EM680" s="85"/>
      <c r="EN680" s="85"/>
      <c r="EO680" s="85"/>
      <c r="EP680" s="85"/>
      <c r="EQ680" s="85"/>
      <c r="ER680" s="85"/>
      <c r="ES680" s="85"/>
      <c r="ET680" s="85"/>
      <c r="EU680" s="85"/>
      <c r="EV680" s="85"/>
      <c r="EW680" s="85"/>
      <c r="EX680" s="85"/>
      <c r="EY680" s="85"/>
      <c r="EZ680" s="85"/>
      <c r="FA680" s="85"/>
      <c r="FB680" s="85"/>
      <c r="FC680" s="85"/>
      <c r="FD680" s="85"/>
      <c r="FE680" s="85"/>
      <c r="FF680" s="85"/>
      <c r="FG680" s="260"/>
      <c r="FH680" s="260"/>
      <c r="FI680" s="260"/>
      <c r="FJ680" s="260"/>
      <c r="FK680" s="260"/>
      <c r="FL680" s="260"/>
      <c r="FM680" s="260"/>
      <c r="FN680" s="260"/>
      <c r="FO680" s="260"/>
      <c r="FP680" s="260"/>
      <c r="FQ680" s="260"/>
      <c r="FR680" s="260"/>
      <c r="FS680" s="260"/>
      <c r="FT680" s="260"/>
      <c r="FU680" s="260"/>
      <c r="FV680" s="260"/>
      <c r="FW680" s="260"/>
      <c r="FX680" s="260"/>
      <c r="FY680" s="260"/>
      <c r="FZ680" s="260"/>
      <c r="GA680" s="260"/>
      <c r="GB680" s="260"/>
      <c r="GC680" s="260"/>
    </row>
    <row r="681" spans="1:185" x14ac:dyDescent="0.3">
      <c r="A681" s="85"/>
      <c r="B681" s="86"/>
      <c r="C681" s="86"/>
      <c r="D681" s="87"/>
      <c r="E681" s="86"/>
      <c r="F681" s="86"/>
      <c r="G681" s="257">
        <f t="shared" si="40"/>
        <v>0</v>
      </c>
      <c r="H681" s="257">
        <f t="shared" si="41"/>
        <v>0</v>
      </c>
      <c r="I681" s="257">
        <f t="shared" si="42"/>
        <v>0</v>
      </c>
      <c r="J681" s="259"/>
      <c r="K681" s="259"/>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O681" s="85"/>
      <c r="CP681" s="85"/>
      <c r="CQ681" s="85"/>
      <c r="CR681" s="85"/>
      <c r="CS681" s="85"/>
      <c r="CT681" s="85"/>
      <c r="CU681" s="85"/>
      <c r="CV681" s="85"/>
      <c r="CW681" s="85"/>
      <c r="CX681" s="85"/>
      <c r="CY681" s="85"/>
      <c r="CZ681" s="85"/>
      <c r="DA681" s="85"/>
      <c r="DB681" s="85"/>
      <c r="DC681" s="85"/>
      <c r="DD681" s="85"/>
      <c r="DE681" s="85"/>
      <c r="DF681" s="85"/>
      <c r="DG681" s="85"/>
      <c r="DH681" s="85"/>
      <c r="DI681" s="85"/>
      <c r="DJ681" s="85"/>
      <c r="DK681" s="85"/>
      <c r="DL681" s="85"/>
      <c r="DM681" s="85"/>
      <c r="DN681" s="85"/>
      <c r="DO681" s="85"/>
      <c r="DP681" s="85"/>
      <c r="DQ681" s="85"/>
      <c r="DR681" s="85"/>
      <c r="DS681" s="85"/>
      <c r="DT681" s="85"/>
      <c r="DU681" s="85"/>
      <c r="DV681" s="85"/>
      <c r="DW681" s="85"/>
      <c r="DX681" s="85"/>
      <c r="DY681" s="85"/>
      <c r="DZ681" s="85"/>
      <c r="EA681" s="85"/>
      <c r="EB681" s="85"/>
      <c r="EC681" s="85"/>
      <c r="ED681" s="85"/>
      <c r="EE681" s="85"/>
      <c r="EF681" s="85"/>
      <c r="EG681" s="85"/>
      <c r="EH681" s="85"/>
      <c r="EI681" s="85"/>
      <c r="EJ681" s="85"/>
      <c r="EK681" s="85"/>
      <c r="EL681" s="85"/>
      <c r="EM681" s="85"/>
      <c r="EN681" s="85"/>
      <c r="EO681" s="85"/>
      <c r="EP681" s="85"/>
      <c r="EQ681" s="85"/>
      <c r="ER681" s="85"/>
      <c r="ES681" s="85"/>
      <c r="ET681" s="85"/>
      <c r="EU681" s="85"/>
      <c r="EV681" s="85"/>
      <c r="EW681" s="85"/>
      <c r="EX681" s="85"/>
      <c r="EY681" s="85"/>
      <c r="EZ681" s="85"/>
      <c r="FA681" s="85"/>
      <c r="FB681" s="85"/>
      <c r="FC681" s="85"/>
      <c r="FD681" s="85"/>
      <c r="FE681" s="85"/>
      <c r="FF681" s="85"/>
      <c r="FG681" s="260"/>
      <c r="FH681" s="260"/>
      <c r="FI681" s="260"/>
      <c r="FJ681" s="260"/>
      <c r="FK681" s="260"/>
      <c r="FL681" s="260"/>
      <c r="FM681" s="260"/>
      <c r="FN681" s="260"/>
      <c r="FO681" s="260"/>
      <c r="FP681" s="260"/>
      <c r="FQ681" s="260"/>
      <c r="FR681" s="260"/>
      <c r="FS681" s="260"/>
      <c r="FT681" s="260"/>
      <c r="FU681" s="260"/>
      <c r="FV681" s="260"/>
      <c r="FW681" s="260"/>
      <c r="FX681" s="260"/>
      <c r="FY681" s="260"/>
      <c r="FZ681" s="260"/>
      <c r="GA681" s="260"/>
      <c r="GB681" s="260"/>
      <c r="GC681" s="260"/>
    </row>
    <row r="682" spans="1:185" x14ac:dyDescent="0.3">
      <c r="A682" s="85"/>
      <c r="B682" s="86"/>
      <c r="C682" s="86"/>
      <c r="D682" s="87"/>
      <c r="E682" s="86"/>
      <c r="F682" s="86"/>
      <c r="G682" s="257">
        <f t="shared" si="40"/>
        <v>0</v>
      </c>
      <c r="H682" s="257">
        <f t="shared" si="41"/>
        <v>0</v>
      </c>
      <c r="I682" s="257">
        <f t="shared" si="42"/>
        <v>0</v>
      </c>
      <c r="J682" s="259"/>
      <c r="K682" s="259"/>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O682" s="85"/>
      <c r="CP682" s="85"/>
      <c r="CQ682" s="85"/>
      <c r="CR682" s="85"/>
      <c r="CS682" s="85"/>
      <c r="CT682" s="85"/>
      <c r="CU682" s="85"/>
      <c r="CV682" s="85"/>
      <c r="CW682" s="85"/>
      <c r="CX682" s="85"/>
      <c r="CY682" s="85"/>
      <c r="CZ682" s="85"/>
      <c r="DA682" s="85"/>
      <c r="DB682" s="85"/>
      <c r="DC682" s="85"/>
      <c r="DD682" s="85"/>
      <c r="DE682" s="85"/>
      <c r="DF682" s="85"/>
      <c r="DG682" s="85"/>
      <c r="DH682" s="85"/>
      <c r="DI682" s="85"/>
      <c r="DJ682" s="85"/>
      <c r="DK682" s="85"/>
      <c r="DL682" s="85"/>
      <c r="DM682" s="85"/>
      <c r="DN682" s="85"/>
      <c r="DO682" s="85"/>
      <c r="DP682" s="85"/>
      <c r="DQ682" s="85"/>
      <c r="DR682" s="85"/>
      <c r="DS682" s="85"/>
      <c r="DT682" s="85"/>
      <c r="DU682" s="85"/>
      <c r="DV682" s="85"/>
      <c r="DW682" s="85"/>
      <c r="DX682" s="85"/>
      <c r="DY682" s="85"/>
      <c r="DZ682" s="85"/>
      <c r="EA682" s="85"/>
      <c r="EB682" s="85"/>
      <c r="EC682" s="85"/>
      <c r="ED682" s="85"/>
      <c r="EE682" s="85"/>
      <c r="EF682" s="85"/>
      <c r="EG682" s="85"/>
      <c r="EH682" s="85"/>
      <c r="EI682" s="85"/>
      <c r="EJ682" s="85"/>
      <c r="EK682" s="85"/>
      <c r="EL682" s="85"/>
      <c r="EM682" s="85"/>
      <c r="EN682" s="85"/>
      <c r="EO682" s="85"/>
      <c r="EP682" s="85"/>
      <c r="EQ682" s="85"/>
      <c r="ER682" s="85"/>
      <c r="ES682" s="85"/>
      <c r="ET682" s="85"/>
      <c r="EU682" s="85"/>
      <c r="EV682" s="85"/>
      <c r="EW682" s="85"/>
      <c r="EX682" s="85"/>
      <c r="EY682" s="85"/>
      <c r="EZ682" s="85"/>
      <c r="FA682" s="85"/>
      <c r="FB682" s="85"/>
      <c r="FC682" s="85"/>
      <c r="FD682" s="85"/>
      <c r="FE682" s="85"/>
      <c r="FF682" s="85"/>
      <c r="FG682" s="260"/>
      <c r="FH682" s="260"/>
      <c r="FI682" s="260"/>
      <c r="FJ682" s="260"/>
      <c r="FK682" s="260"/>
      <c r="FL682" s="260"/>
      <c r="FM682" s="260"/>
      <c r="FN682" s="260"/>
      <c r="FO682" s="260"/>
      <c r="FP682" s="260"/>
      <c r="FQ682" s="260"/>
      <c r="FR682" s="260"/>
      <c r="FS682" s="260"/>
      <c r="FT682" s="260"/>
      <c r="FU682" s="260"/>
      <c r="FV682" s="260"/>
      <c r="FW682" s="260"/>
      <c r="FX682" s="260"/>
      <c r="FY682" s="260"/>
      <c r="FZ682" s="260"/>
      <c r="GA682" s="260"/>
      <c r="GB682" s="260"/>
      <c r="GC682" s="260"/>
    </row>
    <row r="683" spans="1:185" x14ac:dyDescent="0.3">
      <c r="A683" s="85"/>
      <c r="B683" s="86"/>
      <c r="C683" s="86"/>
      <c r="D683" s="87"/>
      <c r="E683" s="86"/>
      <c r="F683" s="86"/>
      <c r="G683" s="257">
        <f t="shared" si="40"/>
        <v>0</v>
      </c>
      <c r="H683" s="257">
        <f t="shared" si="41"/>
        <v>0</v>
      </c>
      <c r="I683" s="257">
        <f t="shared" si="42"/>
        <v>0</v>
      </c>
      <c r="J683" s="259"/>
      <c r="K683" s="259"/>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O683" s="85"/>
      <c r="CP683" s="85"/>
      <c r="CQ683" s="85"/>
      <c r="CR683" s="85"/>
      <c r="CS683" s="85"/>
      <c r="CT683" s="85"/>
      <c r="CU683" s="85"/>
      <c r="CV683" s="85"/>
      <c r="CW683" s="85"/>
      <c r="CX683" s="85"/>
      <c r="CY683" s="85"/>
      <c r="CZ683" s="85"/>
      <c r="DA683" s="85"/>
      <c r="DB683" s="85"/>
      <c r="DC683" s="85"/>
      <c r="DD683" s="85"/>
      <c r="DE683" s="85"/>
      <c r="DF683" s="85"/>
      <c r="DG683" s="85"/>
      <c r="DH683" s="85"/>
      <c r="DI683" s="85"/>
      <c r="DJ683" s="85"/>
      <c r="DK683" s="85"/>
      <c r="DL683" s="85"/>
      <c r="DM683" s="85"/>
      <c r="DN683" s="85"/>
      <c r="DO683" s="85"/>
      <c r="DP683" s="85"/>
      <c r="DQ683" s="85"/>
      <c r="DR683" s="85"/>
      <c r="DS683" s="85"/>
      <c r="DT683" s="85"/>
      <c r="DU683" s="85"/>
      <c r="DV683" s="85"/>
      <c r="DW683" s="85"/>
      <c r="DX683" s="85"/>
      <c r="DY683" s="85"/>
      <c r="DZ683" s="85"/>
      <c r="EA683" s="85"/>
      <c r="EB683" s="85"/>
      <c r="EC683" s="85"/>
      <c r="ED683" s="85"/>
      <c r="EE683" s="85"/>
      <c r="EF683" s="85"/>
      <c r="EG683" s="85"/>
      <c r="EH683" s="85"/>
      <c r="EI683" s="85"/>
      <c r="EJ683" s="85"/>
      <c r="EK683" s="85"/>
      <c r="EL683" s="85"/>
      <c r="EM683" s="85"/>
      <c r="EN683" s="85"/>
      <c r="EO683" s="85"/>
      <c r="EP683" s="85"/>
      <c r="EQ683" s="85"/>
      <c r="ER683" s="85"/>
      <c r="ES683" s="85"/>
      <c r="ET683" s="85"/>
      <c r="EU683" s="85"/>
      <c r="EV683" s="85"/>
      <c r="EW683" s="85"/>
      <c r="EX683" s="85"/>
      <c r="EY683" s="85"/>
      <c r="EZ683" s="85"/>
      <c r="FA683" s="85"/>
      <c r="FB683" s="85"/>
      <c r="FC683" s="85"/>
      <c r="FD683" s="85"/>
      <c r="FE683" s="85"/>
      <c r="FF683" s="85"/>
      <c r="FG683" s="260"/>
      <c r="FH683" s="260"/>
      <c r="FI683" s="260"/>
      <c r="FJ683" s="260"/>
      <c r="FK683" s="260"/>
      <c r="FL683" s="260"/>
      <c r="FM683" s="260"/>
      <c r="FN683" s="260"/>
      <c r="FO683" s="260"/>
      <c r="FP683" s="260"/>
      <c r="FQ683" s="260"/>
      <c r="FR683" s="260"/>
      <c r="FS683" s="260"/>
      <c r="FT683" s="260"/>
      <c r="FU683" s="260"/>
      <c r="FV683" s="260"/>
      <c r="FW683" s="260"/>
      <c r="FX683" s="260"/>
      <c r="FY683" s="260"/>
      <c r="FZ683" s="260"/>
      <c r="GA683" s="260"/>
      <c r="GB683" s="260"/>
      <c r="GC683" s="260"/>
    </row>
    <row r="684" spans="1:185" x14ac:dyDescent="0.3">
      <c r="A684" s="85"/>
      <c r="B684" s="86"/>
      <c r="C684" s="86"/>
      <c r="D684" s="87"/>
      <c r="E684" s="86"/>
      <c r="F684" s="86"/>
      <c r="G684" s="257">
        <f t="shared" si="40"/>
        <v>0</v>
      </c>
      <c r="H684" s="257">
        <f t="shared" si="41"/>
        <v>0</v>
      </c>
      <c r="I684" s="257">
        <f t="shared" si="42"/>
        <v>0</v>
      </c>
      <c r="J684" s="259"/>
      <c r="K684" s="259"/>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O684" s="85"/>
      <c r="CP684" s="85"/>
      <c r="CQ684" s="85"/>
      <c r="CR684" s="85"/>
      <c r="CS684" s="85"/>
      <c r="CT684" s="85"/>
      <c r="CU684" s="85"/>
      <c r="CV684" s="85"/>
      <c r="CW684" s="85"/>
      <c r="CX684" s="85"/>
      <c r="CY684" s="85"/>
      <c r="CZ684" s="85"/>
      <c r="DA684" s="85"/>
      <c r="DB684" s="85"/>
      <c r="DC684" s="85"/>
      <c r="DD684" s="85"/>
      <c r="DE684" s="85"/>
      <c r="DF684" s="85"/>
      <c r="DG684" s="85"/>
      <c r="DH684" s="85"/>
      <c r="DI684" s="85"/>
      <c r="DJ684" s="85"/>
      <c r="DK684" s="85"/>
      <c r="DL684" s="85"/>
      <c r="DM684" s="85"/>
      <c r="DN684" s="85"/>
      <c r="DO684" s="85"/>
      <c r="DP684" s="85"/>
      <c r="DQ684" s="85"/>
      <c r="DR684" s="85"/>
      <c r="DS684" s="85"/>
      <c r="DT684" s="85"/>
      <c r="DU684" s="85"/>
      <c r="DV684" s="85"/>
      <c r="DW684" s="85"/>
      <c r="DX684" s="85"/>
      <c r="DY684" s="85"/>
      <c r="DZ684" s="85"/>
      <c r="EA684" s="85"/>
      <c r="EB684" s="85"/>
      <c r="EC684" s="85"/>
      <c r="ED684" s="85"/>
      <c r="EE684" s="85"/>
      <c r="EF684" s="85"/>
      <c r="EG684" s="85"/>
      <c r="EH684" s="85"/>
      <c r="EI684" s="85"/>
      <c r="EJ684" s="85"/>
      <c r="EK684" s="85"/>
      <c r="EL684" s="85"/>
      <c r="EM684" s="85"/>
      <c r="EN684" s="85"/>
      <c r="EO684" s="85"/>
      <c r="EP684" s="85"/>
      <c r="EQ684" s="85"/>
      <c r="ER684" s="85"/>
      <c r="ES684" s="85"/>
      <c r="ET684" s="85"/>
      <c r="EU684" s="85"/>
      <c r="EV684" s="85"/>
      <c r="EW684" s="85"/>
      <c r="EX684" s="85"/>
      <c r="EY684" s="85"/>
      <c r="EZ684" s="85"/>
      <c r="FA684" s="85"/>
      <c r="FB684" s="85"/>
      <c r="FC684" s="85"/>
      <c r="FD684" s="85"/>
      <c r="FE684" s="85"/>
      <c r="FF684" s="85"/>
      <c r="FG684" s="260"/>
      <c r="FH684" s="260"/>
      <c r="FI684" s="260"/>
      <c r="FJ684" s="260"/>
      <c r="FK684" s="260"/>
      <c r="FL684" s="260"/>
      <c r="FM684" s="260"/>
      <c r="FN684" s="260"/>
      <c r="FO684" s="260"/>
      <c r="FP684" s="260"/>
      <c r="FQ684" s="260"/>
      <c r="FR684" s="260"/>
      <c r="FS684" s="260"/>
      <c r="FT684" s="260"/>
      <c r="FU684" s="260"/>
      <c r="FV684" s="260"/>
      <c r="FW684" s="260"/>
      <c r="FX684" s="260"/>
      <c r="FY684" s="260"/>
      <c r="FZ684" s="260"/>
      <c r="GA684" s="260"/>
      <c r="GB684" s="260"/>
      <c r="GC684" s="260"/>
    </row>
    <row r="685" spans="1:185" x14ac:dyDescent="0.3">
      <c r="A685" s="85"/>
      <c r="B685" s="86"/>
      <c r="C685" s="86"/>
      <c r="D685" s="87"/>
      <c r="E685" s="86"/>
      <c r="F685" s="86"/>
      <c r="G685" s="257">
        <f t="shared" si="40"/>
        <v>0</v>
      </c>
      <c r="H685" s="257">
        <f t="shared" si="41"/>
        <v>0</v>
      </c>
      <c r="I685" s="257">
        <f t="shared" si="42"/>
        <v>0</v>
      </c>
      <c r="J685" s="259"/>
      <c r="K685" s="259"/>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O685" s="85"/>
      <c r="CP685" s="85"/>
      <c r="CQ685" s="85"/>
      <c r="CR685" s="85"/>
      <c r="CS685" s="85"/>
      <c r="CT685" s="85"/>
      <c r="CU685" s="85"/>
      <c r="CV685" s="85"/>
      <c r="CW685" s="85"/>
      <c r="CX685" s="85"/>
      <c r="CY685" s="85"/>
      <c r="CZ685" s="85"/>
      <c r="DA685" s="85"/>
      <c r="DB685" s="85"/>
      <c r="DC685" s="85"/>
      <c r="DD685" s="85"/>
      <c r="DE685" s="85"/>
      <c r="DF685" s="85"/>
      <c r="DG685" s="85"/>
      <c r="DH685" s="85"/>
      <c r="DI685" s="85"/>
      <c r="DJ685" s="85"/>
      <c r="DK685" s="85"/>
      <c r="DL685" s="85"/>
      <c r="DM685" s="85"/>
      <c r="DN685" s="85"/>
      <c r="DO685" s="85"/>
      <c r="DP685" s="85"/>
      <c r="DQ685" s="85"/>
      <c r="DR685" s="85"/>
      <c r="DS685" s="85"/>
      <c r="DT685" s="85"/>
      <c r="DU685" s="85"/>
      <c r="DV685" s="85"/>
      <c r="DW685" s="85"/>
      <c r="DX685" s="85"/>
      <c r="DY685" s="85"/>
      <c r="DZ685" s="85"/>
      <c r="EA685" s="85"/>
      <c r="EB685" s="85"/>
      <c r="EC685" s="85"/>
      <c r="ED685" s="85"/>
      <c r="EE685" s="85"/>
      <c r="EF685" s="85"/>
      <c r="EG685" s="85"/>
      <c r="EH685" s="85"/>
      <c r="EI685" s="85"/>
      <c r="EJ685" s="85"/>
      <c r="EK685" s="85"/>
      <c r="EL685" s="85"/>
      <c r="EM685" s="85"/>
      <c r="EN685" s="85"/>
      <c r="EO685" s="85"/>
      <c r="EP685" s="85"/>
      <c r="EQ685" s="85"/>
      <c r="ER685" s="85"/>
      <c r="ES685" s="85"/>
      <c r="ET685" s="85"/>
      <c r="EU685" s="85"/>
      <c r="EV685" s="85"/>
      <c r="EW685" s="85"/>
      <c r="EX685" s="85"/>
      <c r="EY685" s="85"/>
      <c r="EZ685" s="85"/>
      <c r="FA685" s="85"/>
      <c r="FB685" s="85"/>
      <c r="FC685" s="85"/>
      <c r="FD685" s="85"/>
      <c r="FE685" s="85"/>
      <c r="FF685" s="85"/>
      <c r="FG685" s="260"/>
      <c r="FH685" s="260"/>
      <c r="FI685" s="260"/>
      <c r="FJ685" s="260"/>
      <c r="FK685" s="260"/>
      <c r="FL685" s="260"/>
      <c r="FM685" s="260"/>
      <c r="FN685" s="260"/>
      <c r="FO685" s="260"/>
      <c r="FP685" s="260"/>
      <c r="FQ685" s="260"/>
      <c r="FR685" s="260"/>
      <c r="FS685" s="260"/>
      <c r="FT685" s="260"/>
      <c r="FU685" s="260"/>
      <c r="FV685" s="260"/>
      <c r="FW685" s="260"/>
      <c r="FX685" s="260"/>
      <c r="FY685" s="260"/>
      <c r="FZ685" s="260"/>
      <c r="GA685" s="260"/>
      <c r="GB685" s="260"/>
      <c r="GC685" s="260"/>
    </row>
    <row r="686" spans="1:185" x14ac:dyDescent="0.3">
      <c r="A686" s="85"/>
      <c r="B686" s="86"/>
      <c r="C686" s="86"/>
      <c r="D686" s="87"/>
      <c r="E686" s="86"/>
      <c r="F686" s="86"/>
      <c r="G686" s="257">
        <f t="shared" si="40"/>
        <v>0</v>
      </c>
      <c r="H686" s="257">
        <f t="shared" si="41"/>
        <v>0</v>
      </c>
      <c r="I686" s="257">
        <f t="shared" si="42"/>
        <v>0</v>
      </c>
      <c r="J686" s="259"/>
      <c r="K686" s="259"/>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O686" s="85"/>
      <c r="CP686" s="85"/>
      <c r="CQ686" s="85"/>
      <c r="CR686" s="85"/>
      <c r="CS686" s="85"/>
      <c r="CT686" s="85"/>
      <c r="CU686" s="85"/>
      <c r="CV686" s="85"/>
      <c r="CW686" s="85"/>
      <c r="CX686" s="85"/>
      <c r="CY686" s="85"/>
      <c r="CZ686" s="85"/>
      <c r="DA686" s="85"/>
      <c r="DB686" s="85"/>
      <c r="DC686" s="85"/>
      <c r="DD686" s="85"/>
      <c r="DE686" s="85"/>
      <c r="DF686" s="85"/>
      <c r="DG686" s="85"/>
      <c r="DH686" s="85"/>
      <c r="DI686" s="85"/>
      <c r="DJ686" s="85"/>
      <c r="DK686" s="85"/>
      <c r="DL686" s="85"/>
      <c r="DM686" s="85"/>
      <c r="DN686" s="85"/>
      <c r="DO686" s="85"/>
      <c r="DP686" s="85"/>
      <c r="DQ686" s="85"/>
      <c r="DR686" s="85"/>
      <c r="DS686" s="85"/>
      <c r="DT686" s="85"/>
      <c r="DU686" s="85"/>
      <c r="DV686" s="85"/>
      <c r="DW686" s="85"/>
      <c r="DX686" s="85"/>
      <c r="DY686" s="85"/>
      <c r="DZ686" s="85"/>
      <c r="EA686" s="85"/>
      <c r="EB686" s="85"/>
      <c r="EC686" s="85"/>
      <c r="ED686" s="85"/>
      <c r="EE686" s="85"/>
      <c r="EF686" s="85"/>
      <c r="EG686" s="85"/>
      <c r="EH686" s="85"/>
      <c r="EI686" s="85"/>
      <c r="EJ686" s="85"/>
      <c r="EK686" s="85"/>
      <c r="EL686" s="85"/>
      <c r="EM686" s="85"/>
      <c r="EN686" s="85"/>
      <c r="EO686" s="85"/>
      <c r="EP686" s="85"/>
      <c r="EQ686" s="85"/>
      <c r="ER686" s="85"/>
      <c r="ES686" s="85"/>
      <c r="ET686" s="85"/>
      <c r="EU686" s="85"/>
      <c r="EV686" s="85"/>
      <c r="EW686" s="85"/>
      <c r="EX686" s="85"/>
      <c r="EY686" s="85"/>
      <c r="EZ686" s="85"/>
      <c r="FA686" s="85"/>
      <c r="FB686" s="85"/>
      <c r="FC686" s="85"/>
      <c r="FD686" s="85"/>
      <c r="FE686" s="85"/>
      <c r="FF686" s="85"/>
      <c r="FG686" s="260"/>
      <c r="FH686" s="260"/>
      <c r="FI686" s="260"/>
      <c r="FJ686" s="260"/>
      <c r="FK686" s="260"/>
      <c r="FL686" s="260"/>
      <c r="FM686" s="260"/>
      <c r="FN686" s="260"/>
      <c r="FO686" s="260"/>
      <c r="FP686" s="260"/>
      <c r="FQ686" s="260"/>
      <c r="FR686" s="260"/>
      <c r="FS686" s="260"/>
      <c r="FT686" s="260"/>
      <c r="FU686" s="260"/>
      <c r="FV686" s="260"/>
      <c r="FW686" s="260"/>
      <c r="FX686" s="260"/>
      <c r="FY686" s="260"/>
      <c r="FZ686" s="260"/>
      <c r="GA686" s="260"/>
      <c r="GB686" s="260"/>
      <c r="GC686" s="260"/>
    </row>
    <row r="687" spans="1:185" x14ac:dyDescent="0.3">
      <c r="A687" s="85"/>
      <c r="B687" s="86"/>
      <c r="C687" s="86"/>
      <c r="D687" s="87"/>
      <c r="E687" s="86"/>
      <c r="F687" s="86"/>
      <c r="G687" s="257">
        <f t="shared" si="40"/>
        <v>0</v>
      </c>
      <c r="H687" s="257">
        <f t="shared" si="41"/>
        <v>0</v>
      </c>
      <c r="I687" s="257">
        <f t="shared" si="42"/>
        <v>0</v>
      </c>
      <c r="J687" s="259"/>
      <c r="K687" s="259"/>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5"/>
      <c r="CU687" s="85"/>
      <c r="CV687" s="85"/>
      <c r="CW687" s="85"/>
      <c r="CX687" s="85"/>
      <c r="CY687" s="85"/>
      <c r="CZ687" s="85"/>
      <c r="DA687" s="85"/>
      <c r="DB687" s="85"/>
      <c r="DC687" s="85"/>
      <c r="DD687" s="85"/>
      <c r="DE687" s="85"/>
      <c r="DF687" s="85"/>
      <c r="DG687" s="85"/>
      <c r="DH687" s="85"/>
      <c r="DI687" s="85"/>
      <c r="DJ687" s="85"/>
      <c r="DK687" s="85"/>
      <c r="DL687" s="85"/>
      <c r="DM687" s="85"/>
      <c r="DN687" s="85"/>
      <c r="DO687" s="85"/>
      <c r="DP687" s="85"/>
      <c r="DQ687" s="85"/>
      <c r="DR687" s="85"/>
      <c r="DS687" s="85"/>
      <c r="DT687" s="85"/>
      <c r="DU687" s="85"/>
      <c r="DV687" s="85"/>
      <c r="DW687" s="85"/>
      <c r="DX687" s="85"/>
      <c r="DY687" s="85"/>
      <c r="DZ687" s="85"/>
      <c r="EA687" s="85"/>
      <c r="EB687" s="85"/>
      <c r="EC687" s="85"/>
      <c r="ED687" s="85"/>
      <c r="EE687" s="85"/>
      <c r="EF687" s="85"/>
      <c r="EG687" s="85"/>
      <c r="EH687" s="85"/>
      <c r="EI687" s="85"/>
      <c r="EJ687" s="85"/>
      <c r="EK687" s="85"/>
      <c r="EL687" s="85"/>
      <c r="EM687" s="85"/>
      <c r="EN687" s="85"/>
      <c r="EO687" s="85"/>
      <c r="EP687" s="85"/>
      <c r="EQ687" s="85"/>
      <c r="ER687" s="85"/>
      <c r="ES687" s="85"/>
      <c r="ET687" s="85"/>
      <c r="EU687" s="85"/>
      <c r="EV687" s="85"/>
      <c r="EW687" s="85"/>
      <c r="EX687" s="85"/>
      <c r="EY687" s="85"/>
      <c r="EZ687" s="85"/>
      <c r="FA687" s="85"/>
      <c r="FB687" s="85"/>
      <c r="FC687" s="85"/>
      <c r="FD687" s="85"/>
      <c r="FE687" s="85"/>
      <c r="FF687" s="85"/>
      <c r="FG687" s="260"/>
      <c r="FH687" s="260"/>
      <c r="FI687" s="260"/>
      <c r="FJ687" s="260"/>
      <c r="FK687" s="260"/>
      <c r="FL687" s="260"/>
      <c r="FM687" s="260"/>
      <c r="FN687" s="260"/>
      <c r="FO687" s="260"/>
      <c r="FP687" s="260"/>
      <c r="FQ687" s="260"/>
      <c r="FR687" s="260"/>
      <c r="FS687" s="260"/>
      <c r="FT687" s="260"/>
      <c r="FU687" s="260"/>
      <c r="FV687" s="260"/>
      <c r="FW687" s="260"/>
      <c r="FX687" s="260"/>
      <c r="FY687" s="260"/>
      <c r="FZ687" s="260"/>
      <c r="GA687" s="260"/>
      <c r="GB687" s="260"/>
      <c r="GC687" s="260"/>
    </row>
    <row r="688" spans="1:185" x14ac:dyDescent="0.3">
      <c r="A688" s="85"/>
      <c r="B688" s="86"/>
      <c r="C688" s="86"/>
      <c r="D688" s="87"/>
      <c r="E688" s="86"/>
      <c r="F688" s="86"/>
      <c r="G688" s="257">
        <f t="shared" si="40"/>
        <v>0</v>
      </c>
      <c r="H688" s="257">
        <f t="shared" si="41"/>
        <v>0</v>
      </c>
      <c r="I688" s="257">
        <f t="shared" si="42"/>
        <v>0</v>
      </c>
      <c r="J688" s="259"/>
      <c r="K688" s="259"/>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O688" s="85"/>
      <c r="CP688" s="85"/>
      <c r="CQ688" s="85"/>
      <c r="CR688" s="85"/>
      <c r="CS688" s="85"/>
      <c r="CT688" s="85"/>
      <c r="CU688" s="85"/>
      <c r="CV688" s="85"/>
      <c r="CW688" s="85"/>
      <c r="CX688" s="85"/>
      <c r="CY688" s="85"/>
      <c r="CZ688" s="85"/>
      <c r="DA688" s="85"/>
      <c r="DB688" s="85"/>
      <c r="DC688" s="85"/>
      <c r="DD688" s="85"/>
      <c r="DE688" s="85"/>
      <c r="DF688" s="85"/>
      <c r="DG688" s="85"/>
      <c r="DH688" s="85"/>
      <c r="DI688" s="85"/>
      <c r="DJ688" s="85"/>
      <c r="DK688" s="85"/>
      <c r="DL688" s="85"/>
      <c r="DM688" s="85"/>
      <c r="DN688" s="85"/>
      <c r="DO688" s="85"/>
      <c r="DP688" s="85"/>
      <c r="DQ688" s="85"/>
      <c r="DR688" s="85"/>
      <c r="DS688" s="85"/>
      <c r="DT688" s="85"/>
      <c r="DU688" s="85"/>
      <c r="DV688" s="85"/>
      <c r="DW688" s="85"/>
      <c r="DX688" s="85"/>
      <c r="DY688" s="85"/>
      <c r="DZ688" s="85"/>
      <c r="EA688" s="85"/>
      <c r="EB688" s="85"/>
      <c r="EC688" s="85"/>
      <c r="ED688" s="85"/>
      <c r="EE688" s="85"/>
      <c r="EF688" s="85"/>
      <c r="EG688" s="85"/>
      <c r="EH688" s="85"/>
      <c r="EI688" s="85"/>
      <c r="EJ688" s="85"/>
      <c r="EK688" s="85"/>
      <c r="EL688" s="85"/>
      <c r="EM688" s="85"/>
      <c r="EN688" s="85"/>
      <c r="EO688" s="85"/>
      <c r="EP688" s="85"/>
      <c r="EQ688" s="85"/>
      <c r="ER688" s="85"/>
      <c r="ES688" s="85"/>
      <c r="ET688" s="85"/>
      <c r="EU688" s="85"/>
      <c r="EV688" s="85"/>
      <c r="EW688" s="85"/>
      <c r="EX688" s="85"/>
      <c r="EY688" s="85"/>
      <c r="EZ688" s="85"/>
      <c r="FA688" s="85"/>
      <c r="FB688" s="85"/>
      <c r="FC688" s="85"/>
      <c r="FD688" s="85"/>
      <c r="FE688" s="85"/>
      <c r="FF688" s="85"/>
      <c r="FG688" s="260"/>
      <c r="FH688" s="260"/>
      <c r="FI688" s="260"/>
      <c r="FJ688" s="260"/>
      <c r="FK688" s="260"/>
      <c r="FL688" s="260"/>
      <c r="FM688" s="260"/>
      <c r="FN688" s="260"/>
      <c r="FO688" s="260"/>
      <c r="FP688" s="260"/>
      <c r="FQ688" s="260"/>
      <c r="FR688" s="260"/>
      <c r="FS688" s="260"/>
      <c r="FT688" s="260"/>
      <c r="FU688" s="260"/>
      <c r="FV688" s="260"/>
      <c r="FW688" s="260"/>
      <c r="FX688" s="260"/>
      <c r="FY688" s="260"/>
      <c r="FZ688" s="260"/>
      <c r="GA688" s="260"/>
      <c r="GB688" s="260"/>
      <c r="GC688" s="260"/>
    </row>
    <row r="689" spans="1:185" x14ac:dyDescent="0.3">
      <c r="A689" s="85"/>
      <c r="B689" s="86"/>
      <c r="C689" s="86"/>
      <c r="D689" s="87"/>
      <c r="E689" s="86"/>
      <c r="F689" s="86"/>
      <c r="G689" s="257">
        <f t="shared" si="40"/>
        <v>0</v>
      </c>
      <c r="H689" s="257">
        <f t="shared" si="41"/>
        <v>0</v>
      </c>
      <c r="I689" s="257">
        <f t="shared" si="42"/>
        <v>0</v>
      </c>
      <c r="J689" s="259"/>
      <c r="K689" s="259"/>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O689" s="85"/>
      <c r="CP689" s="85"/>
      <c r="CQ689" s="85"/>
      <c r="CR689" s="85"/>
      <c r="CS689" s="85"/>
      <c r="CT689" s="85"/>
      <c r="CU689" s="85"/>
      <c r="CV689" s="85"/>
      <c r="CW689" s="85"/>
      <c r="CX689" s="85"/>
      <c r="CY689" s="85"/>
      <c r="CZ689" s="85"/>
      <c r="DA689" s="85"/>
      <c r="DB689" s="85"/>
      <c r="DC689" s="85"/>
      <c r="DD689" s="85"/>
      <c r="DE689" s="85"/>
      <c r="DF689" s="85"/>
      <c r="DG689" s="85"/>
      <c r="DH689" s="85"/>
      <c r="DI689" s="85"/>
      <c r="DJ689" s="85"/>
      <c r="DK689" s="85"/>
      <c r="DL689" s="85"/>
      <c r="DM689" s="85"/>
      <c r="DN689" s="85"/>
      <c r="DO689" s="85"/>
      <c r="DP689" s="85"/>
      <c r="DQ689" s="85"/>
      <c r="DR689" s="85"/>
      <c r="DS689" s="85"/>
      <c r="DT689" s="85"/>
      <c r="DU689" s="85"/>
      <c r="DV689" s="85"/>
      <c r="DW689" s="85"/>
      <c r="DX689" s="85"/>
      <c r="DY689" s="85"/>
      <c r="DZ689" s="85"/>
      <c r="EA689" s="85"/>
      <c r="EB689" s="85"/>
      <c r="EC689" s="85"/>
      <c r="ED689" s="85"/>
      <c r="EE689" s="85"/>
      <c r="EF689" s="85"/>
      <c r="EG689" s="85"/>
      <c r="EH689" s="85"/>
      <c r="EI689" s="85"/>
      <c r="EJ689" s="85"/>
      <c r="EK689" s="85"/>
      <c r="EL689" s="85"/>
      <c r="EM689" s="85"/>
      <c r="EN689" s="85"/>
      <c r="EO689" s="85"/>
      <c r="EP689" s="85"/>
      <c r="EQ689" s="85"/>
      <c r="ER689" s="85"/>
      <c r="ES689" s="85"/>
      <c r="ET689" s="85"/>
      <c r="EU689" s="85"/>
      <c r="EV689" s="85"/>
      <c r="EW689" s="85"/>
      <c r="EX689" s="85"/>
      <c r="EY689" s="85"/>
      <c r="EZ689" s="85"/>
      <c r="FA689" s="85"/>
      <c r="FB689" s="85"/>
      <c r="FC689" s="85"/>
      <c r="FD689" s="85"/>
      <c r="FE689" s="85"/>
      <c r="FF689" s="85"/>
      <c r="FG689" s="260"/>
      <c r="FH689" s="260"/>
      <c r="FI689" s="260"/>
      <c r="FJ689" s="260"/>
      <c r="FK689" s="260"/>
      <c r="FL689" s="260"/>
      <c r="FM689" s="260"/>
      <c r="FN689" s="260"/>
      <c r="FO689" s="260"/>
      <c r="FP689" s="260"/>
      <c r="FQ689" s="260"/>
      <c r="FR689" s="260"/>
      <c r="FS689" s="260"/>
      <c r="FT689" s="260"/>
      <c r="FU689" s="260"/>
      <c r="FV689" s="260"/>
      <c r="FW689" s="260"/>
      <c r="FX689" s="260"/>
      <c r="FY689" s="260"/>
      <c r="FZ689" s="260"/>
      <c r="GA689" s="260"/>
      <c r="GB689" s="260"/>
      <c r="GC689" s="260"/>
    </row>
    <row r="690" spans="1:185" x14ac:dyDescent="0.3">
      <c r="A690" s="85"/>
      <c r="B690" s="86"/>
      <c r="C690" s="86"/>
      <c r="D690" s="87"/>
      <c r="E690" s="86"/>
      <c r="F690" s="86"/>
      <c r="G690" s="257">
        <f t="shared" si="40"/>
        <v>0</v>
      </c>
      <c r="H690" s="257">
        <f t="shared" si="41"/>
        <v>0</v>
      </c>
      <c r="I690" s="257">
        <f t="shared" si="42"/>
        <v>0</v>
      </c>
      <c r="J690" s="259"/>
      <c r="K690" s="259"/>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O690" s="85"/>
      <c r="CP690" s="85"/>
      <c r="CQ690" s="85"/>
      <c r="CR690" s="85"/>
      <c r="CS690" s="85"/>
      <c r="CT690" s="85"/>
      <c r="CU690" s="85"/>
      <c r="CV690" s="85"/>
      <c r="CW690" s="85"/>
      <c r="CX690" s="85"/>
      <c r="CY690" s="85"/>
      <c r="CZ690" s="85"/>
      <c r="DA690" s="85"/>
      <c r="DB690" s="85"/>
      <c r="DC690" s="85"/>
      <c r="DD690" s="85"/>
      <c r="DE690" s="85"/>
      <c r="DF690" s="85"/>
      <c r="DG690" s="85"/>
      <c r="DH690" s="85"/>
      <c r="DI690" s="85"/>
      <c r="DJ690" s="85"/>
      <c r="DK690" s="85"/>
      <c r="DL690" s="85"/>
      <c r="DM690" s="85"/>
      <c r="DN690" s="85"/>
      <c r="DO690" s="85"/>
      <c r="DP690" s="85"/>
      <c r="DQ690" s="85"/>
      <c r="DR690" s="85"/>
      <c r="DS690" s="85"/>
      <c r="DT690" s="85"/>
      <c r="DU690" s="85"/>
      <c r="DV690" s="85"/>
      <c r="DW690" s="85"/>
      <c r="DX690" s="85"/>
      <c r="DY690" s="85"/>
      <c r="DZ690" s="85"/>
      <c r="EA690" s="85"/>
      <c r="EB690" s="85"/>
      <c r="EC690" s="85"/>
      <c r="ED690" s="85"/>
      <c r="EE690" s="85"/>
      <c r="EF690" s="85"/>
      <c r="EG690" s="85"/>
      <c r="EH690" s="85"/>
      <c r="EI690" s="85"/>
      <c r="EJ690" s="85"/>
      <c r="EK690" s="85"/>
      <c r="EL690" s="85"/>
      <c r="EM690" s="85"/>
      <c r="EN690" s="85"/>
      <c r="EO690" s="85"/>
      <c r="EP690" s="85"/>
      <c r="EQ690" s="85"/>
      <c r="ER690" s="85"/>
      <c r="ES690" s="85"/>
      <c r="ET690" s="85"/>
      <c r="EU690" s="85"/>
      <c r="EV690" s="85"/>
      <c r="EW690" s="85"/>
      <c r="EX690" s="85"/>
      <c r="EY690" s="85"/>
      <c r="EZ690" s="85"/>
      <c r="FA690" s="85"/>
      <c r="FB690" s="85"/>
      <c r="FC690" s="85"/>
      <c r="FD690" s="85"/>
      <c r="FE690" s="85"/>
      <c r="FF690" s="85"/>
      <c r="FG690" s="260"/>
      <c r="FH690" s="260"/>
      <c r="FI690" s="260"/>
      <c r="FJ690" s="260"/>
      <c r="FK690" s="260"/>
      <c r="FL690" s="260"/>
      <c r="FM690" s="260"/>
      <c r="FN690" s="260"/>
      <c r="FO690" s="260"/>
      <c r="FP690" s="260"/>
      <c r="FQ690" s="260"/>
      <c r="FR690" s="260"/>
      <c r="FS690" s="260"/>
      <c r="FT690" s="260"/>
      <c r="FU690" s="260"/>
      <c r="FV690" s="260"/>
      <c r="FW690" s="260"/>
      <c r="FX690" s="260"/>
      <c r="FY690" s="260"/>
      <c r="FZ690" s="260"/>
      <c r="GA690" s="260"/>
      <c r="GB690" s="260"/>
      <c r="GC690" s="260"/>
    </row>
    <row r="691" spans="1:185" x14ac:dyDescent="0.3">
      <c r="A691" s="85"/>
      <c r="B691" s="86"/>
      <c r="C691" s="86"/>
      <c r="D691" s="87"/>
      <c r="E691" s="86"/>
      <c r="F691" s="86"/>
      <c r="G691" s="257">
        <f t="shared" si="40"/>
        <v>0</v>
      </c>
      <c r="H691" s="257">
        <f t="shared" si="41"/>
        <v>0</v>
      </c>
      <c r="I691" s="257">
        <f t="shared" si="42"/>
        <v>0</v>
      </c>
      <c r="J691" s="259"/>
      <c r="K691" s="259"/>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O691" s="85"/>
      <c r="CP691" s="85"/>
      <c r="CQ691" s="85"/>
      <c r="CR691" s="85"/>
      <c r="CS691" s="85"/>
      <c r="CT691" s="85"/>
      <c r="CU691" s="85"/>
      <c r="CV691" s="85"/>
      <c r="CW691" s="85"/>
      <c r="CX691" s="85"/>
      <c r="CY691" s="85"/>
      <c r="CZ691" s="85"/>
      <c r="DA691" s="85"/>
      <c r="DB691" s="85"/>
      <c r="DC691" s="85"/>
      <c r="DD691" s="85"/>
      <c r="DE691" s="85"/>
      <c r="DF691" s="85"/>
      <c r="DG691" s="85"/>
      <c r="DH691" s="85"/>
      <c r="DI691" s="85"/>
      <c r="DJ691" s="85"/>
      <c r="DK691" s="85"/>
      <c r="DL691" s="85"/>
      <c r="DM691" s="85"/>
      <c r="DN691" s="85"/>
      <c r="DO691" s="85"/>
      <c r="DP691" s="85"/>
      <c r="DQ691" s="85"/>
      <c r="DR691" s="85"/>
      <c r="DS691" s="85"/>
      <c r="DT691" s="85"/>
      <c r="DU691" s="85"/>
      <c r="DV691" s="85"/>
      <c r="DW691" s="85"/>
      <c r="DX691" s="85"/>
      <c r="DY691" s="85"/>
      <c r="DZ691" s="85"/>
      <c r="EA691" s="85"/>
      <c r="EB691" s="85"/>
      <c r="EC691" s="85"/>
      <c r="ED691" s="85"/>
      <c r="EE691" s="85"/>
      <c r="EF691" s="85"/>
      <c r="EG691" s="85"/>
      <c r="EH691" s="85"/>
      <c r="EI691" s="85"/>
      <c r="EJ691" s="85"/>
      <c r="EK691" s="85"/>
      <c r="EL691" s="85"/>
      <c r="EM691" s="85"/>
      <c r="EN691" s="85"/>
      <c r="EO691" s="85"/>
      <c r="EP691" s="85"/>
      <c r="EQ691" s="85"/>
      <c r="ER691" s="85"/>
      <c r="ES691" s="85"/>
      <c r="ET691" s="85"/>
      <c r="EU691" s="85"/>
      <c r="EV691" s="85"/>
      <c r="EW691" s="85"/>
      <c r="EX691" s="85"/>
      <c r="EY691" s="85"/>
      <c r="EZ691" s="85"/>
      <c r="FA691" s="85"/>
      <c r="FB691" s="85"/>
      <c r="FC691" s="85"/>
      <c r="FD691" s="85"/>
      <c r="FE691" s="85"/>
      <c r="FF691" s="85"/>
      <c r="FG691" s="260"/>
      <c r="FH691" s="260"/>
      <c r="FI691" s="260"/>
      <c r="FJ691" s="260"/>
      <c r="FK691" s="260"/>
      <c r="FL691" s="260"/>
      <c r="FM691" s="260"/>
      <c r="FN691" s="260"/>
      <c r="FO691" s="260"/>
      <c r="FP691" s="260"/>
      <c r="FQ691" s="260"/>
      <c r="FR691" s="260"/>
      <c r="FS691" s="260"/>
      <c r="FT691" s="260"/>
      <c r="FU691" s="260"/>
      <c r="FV691" s="260"/>
      <c r="FW691" s="260"/>
      <c r="FX691" s="260"/>
      <c r="FY691" s="260"/>
      <c r="FZ691" s="260"/>
      <c r="GA691" s="260"/>
      <c r="GB691" s="260"/>
      <c r="GC691" s="260"/>
    </row>
    <row r="692" spans="1:185" x14ac:dyDescent="0.3">
      <c r="A692" s="85"/>
      <c r="B692" s="86"/>
      <c r="C692" s="86"/>
      <c r="D692" s="87"/>
      <c r="E692" s="86"/>
      <c r="F692" s="86"/>
      <c r="G692" s="257">
        <f t="shared" si="40"/>
        <v>0</v>
      </c>
      <c r="H692" s="257">
        <f t="shared" si="41"/>
        <v>0</v>
      </c>
      <c r="I692" s="257">
        <f t="shared" si="42"/>
        <v>0</v>
      </c>
      <c r="J692" s="259"/>
      <c r="K692" s="259"/>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5"/>
      <c r="DV692" s="85"/>
      <c r="DW692" s="85"/>
      <c r="DX692" s="85"/>
      <c r="DY692" s="85"/>
      <c r="DZ692" s="85"/>
      <c r="EA692" s="85"/>
      <c r="EB692" s="85"/>
      <c r="EC692" s="85"/>
      <c r="ED692" s="85"/>
      <c r="EE692" s="85"/>
      <c r="EF692" s="85"/>
      <c r="EG692" s="85"/>
      <c r="EH692" s="85"/>
      <c r="EI692" s="85"/>
      <c r="EJ692" s="85"/>
      <c r="EK692" s="85"/>
      <c r="EL692" s="85"/>
      <c r="EM692" s="85"/>
      <c r="EN692" s="85"/>
      <c r="EO692" s="85"/>
      <c r="EP692" s="85"/>
      <c r="EQ692" s="85"/>
      <c r="ER692" s="85"/>
      <c r="ES692" s="85"/>
      <c r="ET692" s="85"/>
      <c r="EU692" s="85"/>
      <c r="EV692" s="85"/>
      <c r="EW692" s="85"/>
      <c r="EX692" s="85"/>
      <c r="EY692" s="85"/>
      <c r="EZ692" s="85"/>
      <c r="FA692" s="85"/>
      <c r="FB692" s="85"/>
      <c r="FC692" s="85"/>
      <c r="FD692" s="85"/>
      <c r="FE692" s="85"/>
      <c r="FF692" s="85"/>
      <c r="FG692" s="260"/>
      <c r="FH692" s="260"/>
      <c r="FI692" s="260"/>
      <c r="FJ692" s="260"/>
      <c r="FK692" s="260"/>
      <c r="FL692" s="260"/>
      <c r="FM692" s="260"/>
      <c r="FN692" s="260"/>
      <c r="FO692" s="260"/>
      <c r="FP692" s="260"/>
      <c r="FQ692" s="260"/>
      <c r="FR692" s="260"/>
      <c r="FS692" s="260"/>
      <c r="FT692" s="260"/>
      <c r="FU692" s="260"/>
      <c r="FV692" s="260"/>
      <c r="FW692" s="260"/>
      <c r="FX692" s="260"/>
      <c r="FY692" s="260"/>
      <c r="FZ692" s="260"/>
      <c r="GA692" s="260"/>
      <c r="GB692" s="260"/>
      <c r="GC692" s="260"/>
    </row>
    <row r="693" spans="1:185" x14ac:dyDescent="0.3">
      <c r="A693" s="85"/>
      <c r="B693" s="86"/>
      <c r="C693" s="86"/>
      <c r="D693" s="87"/>
      <c r="E693" s="86"/>
      <c r="F693" s="86"/>
      <c r="G693" s="257">
        <f t="shared" si="40"/>
        <v>0</v>
      </c>
      <c r="H693" s="257">
        <f t="shared" si="41"/>
        <v>0</v>
      </c>
      <c r="I693" s="257">
        <f t="shared" si="42"/>
        <v>0</v>
      </c>
      <c r="J693" s="259"/>
      <c r="K693" s="259"/>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O693" s="85"/>
      <c r="CP693" s="85"/>
      <c r="CQ693" s="85"/>
      <c r="CR693" s="85"/>
      <c r="CS693" s="85"/>
      <c r="CT693" s="85"/>
      <c r="CU693" s="85"/>
      <c r="CV693" s="85"/>
      <c r="CW693" s="85"/>
      <c r="CX693" s="85"/>
      <c r="CY693" s="85"/>
      <c r="CZ693" s="85"/>
      <c r="DA693" s="85"/>
      <c r="DB693" s="85"/>
      <c r="DC693" s="85"/>
      <c r="DD693" s="85"/>
      <c r="DE693" s="85"/>
      <c r="DF693" s="85"/>
      <c r="DG693" s="85"/>
      <c r="DH693" s="85"/>
      <c r="DI693" s="85"/>
      <c r="DJ693" s="85"/>
      <c r="DK693" s="85"/>
      <c r="DL693" s="85"/>
      <c r="DM693" s="85"/>
      <c r="DN693" s="85"/>
      <c r="DO693" s="85"/>
      <c r="DP693" s="85"/>
      <c r="DQ693" s="85"/>
      <c r="DR693" s="85"/>
      <c r="DS693" s="85"/>
      <c r="DT693" s="85"/>
      <c r="DU693" s="85"/>
      <c r="DV693" s="85"/>
      <c r="DW693" s="85"/>
      <c r="DX693" s="85"/>
      <c r="DY693" s="85"/>
      <c r="DZ693" s="85"/>
      <c r="EA693" s="85"/>
      <c r="EB693" s="85"/>
      <c r="EC693" s="85"/>
      <c r="ED693" s="85"/>
      <c r="EE693" s="85"/>
      <c r="EF693" s="85"/>
      <c r="EG693" s="85"/>
      <c r="EH693" s="85"/>
      <c r="EI693" s="85"/>
      <c r="EJ693" s="85"/>
      <c r="EK693" s="85"/>
      <c r="EL693" s="85"/>
      <c r="EM693" s="85"/>
      <c r="EN693" s="85"/>
      <c r="EO693" s="85"/>
      <c r="EP693" s="85"/>
      <c r="EQ693" s="85"/>
      <c r="ER693" s="85"/>
      <c r="ES693" s="85"/>
      <c r="ET693" s="85"/>
      <c r="EU693" s="85"/>
      <c r="EV693" s="85"/>
      <c r="EW693" s="85"/>
      <c r="EX693" s="85"/>
      <c r="EY693" s="85"/>
      <c r="EZ693" s="85"/>
      <c r="FA693" s="85"/>
      <c r="FB693" s="85"/>
      <c r="FC693" s="85"/>
      <c r="FD693" s="85"/>
      <c r="FE693" s="85"/>
      <c r="FF693" s="85"/>
      <c r="FG693" s="260"/>
      <c r="FH693" s="260"/>
      <c r="FI693" s="260"/>
      <c r="FJ693" s="260"/>
      <c r="FK693" s="260"/>
      <c r="FL693" s="260"/>
      <c r="FM693" s="260"/>
      <c r="FN693" s="260"/>
      <c r="FO693" s="260"/>
      <c r="FP693" s="260"/>
      <c r="FQ693" s="260"/>
      <c r="FR693" s="260"/>
      <c r="FS693" s="260"/>
      <c r="FT693" s="260"/>
      <c r="FU693" s="260"/>
      <c r="FV693" s="260"/>
      <c r="FW693" s="260"/>
      <c r="FX693" s="260"/>
      <c r="FY693" s="260"/>
      <c r="FZ693" s="260"/>
      <c r="GA693" s="260"/>
      <c r="GB693" s="260"/>
      <c r="GC693" s="260"/>
    </row>
    <row r="694" spans="1:185" x14ac:dyDescent="0.3">
      <c r="A694" s="85"/>
      <c r="B694" s="86"/>
      <c r="C694" s="86"/>
      <c r="D694" s="87"/>
      <c r="E694" s="86"/>
      <c r="F694" s="86"/>
      <c r="G694" s="257">
        <f t="shared" si="40"/>
        <v>0</v>
      </c>
      <c r="H694" s="257">
        <f t="shared" si="41"/>
        <v>0</v>
      </c>
      <c r="I694" s="257">
        <f t="shared" si="42"/>
        <v>0</v>
      </c>
      <c r="J694" s="259"/>
      <c r="K694" s="259"/>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O694" s="85"/>
      <c r="CP694" s="85"/>
      <c r="CQ694" s="85"/>
      <c r="CR694" s="85"/>
      <c r="CS694" s="85"/>
      <c r="CT694" s="85"/>
      <c r="CU694" s="85"/>
      <c r="CV694" s="85"/>
      <c r="CW694" s="85"/>
      <c r="CX694" s="85"/>
      <c r="CY694" s="85"/>
      <c r="CZ694" s="85"/>
      <c r="DA694" s="85"/>
      <c r="DB694" s="85"/>
      <c r="DC694" s="85"/>
      <c r="DD694" s="85"/>
      <c r="DE694" s="85"/>
      <c r="DF694" s="85"/>
      <c r="DG694" s="85"/>
      <c r="DH694" s="85"/>
      <c r="DI694" s="85"/>
      <c r="DJ694" s="85"/>
      <c r="DK694" s="85"/>
      <c r="DL694" s="85"/>
      <c r="DM694" s="85"/>
      <c r="DN694" s="85"/>
      <c r="DO694" s="85"/>
      <c r="DP694" s="85"/>
      <c r="DQ694" s="85"/>
      <c r="DR694" s="85"/>
      <c r="DS694" s="85"/>
      <c r="DT694" s="85"/>
      <c r="DU694" s="85"/>
      <c r="DV694" s="85"/>
      <c r="DW694" s="85"/>
      <c r="DX694" s="85"/>
      <c r="DY694" s="85"/>
      <c r="DZ694" s="85"/>
      <c r="EA694" s="85"/>
      <c r="EB694" s="85"/>
      <c r="EC694" s="85"/>
      <c r="ED694" s="85"/>
      <c r="EE694" s="85"/>
      <c r="EF694" s="85"/>
      <c r="EG694" s="85"/>
      <c r="EH694" s="85"/>
      <c r="EI694" s="85"/>
      <c r="EJ694" s="85"/>
      <c r="EK694" s="85"/>
      <c r="EL694" s="85"/>
      <c r="EM694" s="85"/>
      <c r="EN694" s="85"/>
      <c r="EO694" s="85"/>
      <c r="EP694" s="85"/>
      <c r="EQ694" s="85"/>
      <c r="ER694" s="85"/>
      <c r="ES694" s="85"/>
      <c r="ET694" s="85"/>
      <c r="EU694" s="85"/>
      <c r="EV694" s="85"/>
      <c r="EW694" s="85"/>
      <c r="EX694" s="85"/>
      <c r="EY694" s="85"/>
      <c r="EZ694" s="85"/>
      <c r="FA694" s="85"/>
      <c r="FB694" s="85"/>
      <c r="FC694" s="85"/>
      <c r="FD694" s="85"/>
      <c r="FE694" s="85"/>
      <c r="FF694" s="85"/>
      <c r="FG694" s="260"/>
      <c r="FH694" s="260"/>
      <c r="FI694" s="260"/>
      <c r="FJ694" s="260"/>
      <c r="FK694" s="260"/>
      <c r="FL694" s="260"/>
      <c r="FM694" s="260"/>
      <c r="FN694" s="260"/>
      <c r="FO694" s="260"/>
      <c r="FP694" s="260"/>
      <c r="FQ694" s="260"/>
      <c r="FR694" s="260"/>
      <c r="FS694" s="260"/>
      <c r="FT694" s="260"/>
      <c r="FU694" s="260"/>
      <c r="FV694" s="260"/>
      <c r="FW694" s="260"/>
      <c r="FX694" s="260"/>
      <c r="FY694" s="260"/>
      <c r="FZ694" s="260"/>
      <c r="GA694" s="260"/>
      <c r="GB694" s="260"/>
      <c r="GC694" s="260"/>
    </row>
    <row r="695" spans="1:185" x14ac:dyDescent="0.3">
      <c r="A695" s="85"/>
      <c r="B695" s="86"/>
      <c r="C695" s="86"/>
      <c r="D695" s="87"/>
      <c r="E695" s="86"/>
      <c r="F695" s="86"/>
      <c r="G695" s="257">
        <f t="shared" si="40"/>
        <v>0</v>
      </c>
      <c r="H695" s="257">
        <f t="shared" si="41"/>
        <v>0</v>
      </c>
      <c r="I695" s="257">
        <f t="shared" si="42"/>
        <v>0</v>
      </c>
      <c r="J695" s="259"/>
      <c r="K695" s="259"/>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O695" s="85"/>
      <c r="CP695" s="85"/>
      <c r="CQ695" s="85"/>
      <c r="CR695" s="85"/>
      <c r="CS695" s="85"/>
      <c r="CT695" s="85"/>
      <c r="CU695" s="85"/>
      <c r="CV695" s="85"/>
      <c r="CW695" s="85"/>
      <c r="CX695" s="85"/>
      <c r="CY695" s="85"/>
      <c r="CZ695" s="85"/>
      <c r="DA695" s="85"/>
      <c r="DB695" s="85"/>
      <c r="DC695" s="85"/>
      <c r="DD695" s="85"/>
      <c r="DE695" s="85"/>
      <c r="DF695" s="85"/>
      <c r="DG695" s="85"/>
      <c r="DH695" s="85"/>
      <c r="DI695" s="85"/>
      <c r="DJ695" s="85"/>
      <c r="DK695" s="85"/>
      <c r="DL695" s="85"/>
      <c r="DM695" s="85"/>
      <c r="DN695" s="85"/>
      <c r="DO695" s="85"/>
      <c r="DP695" s="85"/>
      <c r="DQ695" s="85"/>
      <c r="DR695" s="85"/>
      <c r="DS695" s="85"/>
      <c r="DT695" s="85"/>
      <c r="DU695" s="85"/>
      <c r="DV695" s="85"/>
      <c r="DW695" s="85"/>
      <c r="DX695" s="85"/>
      <c r="DY695" s="85"/>
      <c r="DZ695" s="85"/>
      <c r="EA695" s="85"/>
      <c r="EB695" s="85"/>
      <c r="EC695" s="85"/>
      <c r="ED695" s="85"/>
      <c r="EE695" s="85"/>
      <c r="EF695" s="85"/>
      <c r="EG695" s="85"/>
      <c r="EH695" s="85"/>
      <c r="EI695" s="85"/>
      <c r="EJ695" s="85"/>
      <c r="EK695" s="85"/>
      <c r="EL695" s="85"/>
      <c r="EM695" s="85"/>
      <c r="EN695" s="85"/>
      <c r="EO695" s="85"/>
      <c r="EP695" s="85"/>
      <c r="EQ695" s="85"/>
      <c r="ER695" s="85"/>
      <c r="ES695" s="85"/>
      <c r="ET695" s="85"/>
      <c r="EU695" s="85"/>
      <c r="EV695" s="85"/>
      <c r="EW695" s="85"/>
      <c r="EX695" s="85"/>
      <c r="EY695" s="85"/>
      <c r="EZ695" s="85"/>
      <c r="FA695" s="85"/>
      <c r="FB695" s="85"/>
      <c r="FC695" s="85"/>
      <c r="FD695" s="85"/>
      <c r="FE695" s="85"/>
      <c r="FF695" s="85"/>
      <c r="FG695" s="260"/>
      <c r="FH695" s="260"/>
      <c r="FI695" s="260"/>
      <c r="FJ695" s="260"/>
      <c r="FK695" s="260"/>
      <c r="FL695" s="260"/>
      <c r="FM695" s="260"/>
      <c r="FN695" s="260"/>
      <c r="FO695" s="260"/>
      <c r="FP695" s="260"/>
      <c r="FQ695" s="260"/>
      <c r="FR695" s="260"/>
      <c r="FS695" s="260"/>
      <c r="FT695" s="260"/>
      <c r="FU695" s="260"/>
      <c r="FV695" s="260"/>
      <c r="FW695" s="260"/>
      <c r="FX695" s="260"/>
      <c r="FY695" s="260"/>
      <c r="FZ695" s="260"/>
      <c r="GA695" s="260"/>
      <c r="GB695" s="260"/>
      <c r="GC695" s="260"/>
    </row>
    <row r="696" spans="1:185" x14ac:dyDescent="0.3">
      <c r="A696" s="85"/>
      <c r="B696" s="86"/>
      <c r="C696" s="86"/>
      <c r="D696" s="87"/>
      <c r="E696" s="86"/>
      <c r="F696" s="86"/>
      <c r="G696" s="257">
        <f t="shared" si="40"/>
        <v>0</v>
      </c>
      <c r="H696" s="257">
        <f t="shared" si="41"/>
        <v>0</v>
      </c>
      <c r="I696" s="257">
        <f t="shared" si="42"/>
        <v>0</v>
      </c>
      <c r="J696" s="259"/>
      <c r="K696" s="259"/>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O696" s="85"/>
      <c r="CP696" s="85"/>
      <c r="CQ696" s="85"/>
      <c r="CR696" s="85"/>
      <c r="CS696" s="85"/>
      <c r="CT696" s="85"/>
      <c r="CU696" s="85"/>
      <c r="CV696" s="85"/>
      <c r="CW696" s="85"/>
      <c r="CX696" s="85"/>
      <c r="CY696" s="85"/>
      <c r="CZ696" s="85"/>
      <c r="DA696" s="85"/>
      <c r="DB696" s="85"/>
      <c r="DC696" s="85"/>
      <c r="DD696" s="85"/>
      <c r="DE696" s="85"/>
      <c r="DF696" s="85"/>
      <c r="DG696" s="85"/>
      <c r="DH696" s="85"/>
      <c r="DI696" s="85"/>
      <c r="DJ696" s="85"/>
      <c r="DK696" s="85"/>
      <c r="DL696" s="85"/>
      <c r="DM696" s="85"/>
      <c r="DN696" s="85"/>
      <c r="DO696" s="85"/>
      <c r="DP696" s="85"/>
      <c r="DQ696" s="85"/>
      <c r="DR696" s="85"/>
      <c r="DS696" s="85"/>
      <c r="DT696" s="85"/>
      <c r="DU696" s="85"/>
      <c r="DV696" s="85"/>
      <c r="DW696" s="85"/>
      <c r="DX696" s="85"/>
      <c r="DY696" s="85"/>
      <c r="DZ696" s="85"/>
      <c r="EA696" s="85"/>
      <c r="EB696" s="85"/>
      <c r="EC696" s="85"/>
      <c r="ED696" s="85"/>
      <c r="EE696" s="85"/>
      <c r="EF696" s="85"/>
      <c r="EG696" s="85"/>
      <c r="EH696" s="85"/>
      <c r="EI696" s="85"/>
      <c r="EJ696" s="85"/>
      <c r="EK696" s="85"/>
      <c r="EL696" s="85"/>
      <c r="EM696" s="85"/>
      <c r="EN696" s="85"/>
      <c r="EO696" s="85"/>
      <c r="EP696" s="85"/>
      <c r="EQ696" s="85"/>
      <c r="ER696" s="85"/>
      <c r="ES696" s="85"/>
      <c r="ET696" s="85"/>
      <c r="EU696" s="85"/>
      <c r="EV696" s="85"/>
      <c r="EW696" s="85"/>
      <c r="EX696" s="85"/>
      <c r="EY696" s="85"/>
      <c r="EZ696" s="85"/>
      <c r="FA696" s="85"/>
      <c r="FB696" s="85"/>
      <c r="FC696" s="85"/>
      <c r="FD696" s="85"/>
      <c r="FE696" s="85"/>
      <c r="FF696" s="85"/>
      <c r="FG696" s="260"/>
      <c r="FH696" s="260"/>
      <c r="FI696" s="260"/>
      <c r="FJ696" s="260"/>
      <c r="FK696" s="260"/>
      <c r="FL696" s="260"/>
      <c r="FM696" s="260"/>
      <c r="FN696" s="260"/>
      <c r="FO696" s="260"/>
      <c r="FP696" s="260"/>
      <c r="FQ696" s="260"/>
      <c r="FR696" s="260"/>
      <c r="FS696" s="260"/>
      <c r="FT696" s="260"/>
      <c r="FU696" s="260"/>
      <c r="FV696" s="260"/>
      <c r="FW696" s="260"/>
      <c r="FX696" s="260"/>
      <c r="FY696" s="260"/>
      <c r="FZ696" s="260"/>
      <c r="GA696" s="260"/>
      <c r="GB696" s="260"/>
      <c r="GC696" s="260"/>
    </row>
    <row r="697" spans="1:185" x14ac:dyDescent="0.3">
      <c r="A697" s="85"/>
      <c r="B697" s="86"/>
      <c r="C697" s="86"/>
      <c r="D697" s="87"/>
      <c r="E697" s="86"/>
      <c r="F697" s="86"/>
      <c r="G697" s="257">
        <f t="shared" si="40"/>
        <v>0</v>
      </c>
      <c r="H697" s="257">
        <f t="shared" si="41"/>
        <v>0</v>
      </c>
      <c r="I697" s="257">
        <f t="shared" si="42"/>
        <v>0</v>
      </c>
      <c r="J697" s="259"/>
      <c r="K697" s="259"/>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O697" s="85"/>
      <c r="CP697" s="85"/>
      <c r="CQ697" s="85"/>
      <c r="CR697" s="85"/>
      <c r="CS697" s="85"/>
      <c r="CT697" s="85"/>
      <c r="CU697" s="85"/>
      <c r="CV697" s="85"/>
      <c r="CW697" s="85"/>
      <c r="CX697" s="85"/>
      <c r="CY697" s="85"/>
      <c r="CZ697" s="85"/>
      <c r="DA697" s="85"/>
      <c r="DB697" s="85"/>
      <c r="DC697" s="85"/>
      <c r="DD697" s="85"/>
      <c r="DE697" s="85"/>
      <c r="DF697" s="85"/>
      <c r="DG697" s="85"/>
      <c r="DH697" s="85"/>
      <c r="DI697" s="85"/>
      <c r="DJ697" s="85"/>
      <c r="DK697" s="85"/>
      <c r="DL697" s="85"/>
      <c r="DM697" s="85"/>
      <c r="DN697" s="85"/>
      <c r="DO697" s="85"/>
      <c r="DP697" s="85"/>
      <c r="DQ697" s="85"/>
      <c r="DR697" s="85"/>
      <c r="DS697" s="85"/>
      <c r="DT697" s="85"/>
      <c r="DU697" s="85"/>
      <c r="DV697" s="85"/>
      <c r="DW697" s="85"/>
      <c r="DX697" s="85"/>
      <c r="DY697" s="85"/>
      <c r="DZ697" s="85"/>
      <c r="EA697" s="85"/>
      <c r="EB697" s="85"/>
      <c r="EC697" s="85"/>
      <c r="ED697" s="85"/>
      <c r="EE697" s="85"/>
      <c r="EF697" s="85"/>
      <c r="EG697" s="85"/>
      <c r="EH697" s="85"/>
      <c r="EI697" s="85"/>
      <c r="EJ697" s="85"/>
      <c r="EK697" s="85"/>
      <c r="EL697" s="85"/>
      <c r="EM697" s="85"/>
      <c r="EN697" s="85"/>
      <c r="EO697" s="85"/>
      <c r="EP697" s="85"/>
      <c r="EQ697" s="85"/>
      <c r="ER697" s="85"/>
      <c r="ES697" s="85"/>
      <c r="ET697" s="85"/>
      <c r="EU697" s="85"/>
      <c r="EV697" s="85"/>
      <c r="EW697" s="85"/>
      <c r="EX697" s="85"/>
      <c r="EY697" s="85"/>
      <c r="EZ697" s="85"/>
      <c r="FA697" s="85"/>
      <c r="FB697" s="85"/>
      <c r="FC697" s="85"/>
      <c r="FD697" s="85"/>
      <c r="FE697" s="85"/>
      <c r="FF697" s="85"/>
      <c r="FG697" s="260"/>
      <c r="FH697" s="260"/>
      <c r="FI697" s="260"/>
      <c r="FJ697" s="260"/>
      <c r="FK697" s="260"/>
      <c r="FL697" s="260"/>
      <c r="FM697" s="260"/>
      <c r="FN697" s="260"/>
      <c r="FO697" s="260"/>
      <c r="FP697" s="260"/>
      <c r="FQ697" s="260"/>
      <c r="FR697" s="260"/>
      <c r="FS697" s="260"/>
      <c r="FT697" s="260"/>
      <c r="FU697" s="260"/>
      <c r="FV697" s="260"/>
      <c r="FW697" s="260"/>
      <c r="FX697" s="260"/>
      <c r="FY697" s="260"/>
      <c r="FZ697" s="260"/>
      <c r="GA697" s="260"/>
      <c r="GB697" s="260"/>
      <c r="GC697" s="260"/>
    </row>
    <row r="698" spans="1:185" x14ac:dyDescent="0.3">
      <c r="A698" s="85"/>
      <c r="B698" s="86"/>
      <c r="C698" s="86"/>
      <c r="D698" s="87"/>
      <c r="E698" s="86"/>
      <c r="F698" s="86"/>
      <c r="G698" s="257">
        <f t="shared" si="40"/>
        <v>0</v>
      </c>
      <c r="H698" s="257">
        <f t="shared" si="41"/>
        <v>0</v>
      </c>
      <c r="I698" s="257">
        <f t="shared" si="42"/>
        <v>0</v>
      </c>
      <c r="J698" s="259"/>
      <c r="K698" s="259"/>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O698" s="85"/>
      <c r="CP698" s="85"/>
      <c r="CQ698" s="85"/>
      <c r="CR698" s="85"/>
      <c r="CS698" s="85"/>
      <c r="CT698" s="85"/>
      <c r="CU698" s="85"/>
      <c r="CV698" s="85"/>
      <c r="CW698" s="85"/>
      <c r="CX698" s="85"/>
      <c r="CY698" s="85"/>
      <c r="CZ698" s="85"/>
      <c r="DA698" s="85"/>
      <c r="DB698" s="85"/>
      <c r="DC698" s="85"/>
      <c r="DD698" s="85"/>
      <c r="DE698" s="85"/>
      <c r="DF698" s="85"/>
      <c r="DG698" s="85"/>
      <c r="DH698" s="85"/>
      <c r="DI698" s="85"/>
      <c r="DJ698" s="85"/>
      <c r="DK698" s="85"/>
      <c r="DL698" s="85"/>
      <c r="DM698" s="85"/>
      <c r="DN698" s="85"/>
      <c r="DO698" s="85"/>
      <c r="DP698" s="85"/>
      <c r="DQ698" s="85"/>
      <c r="DR698" s="85"/>
      <c r="DS698" s="85"/>
      <c r="DT698" s="85"/>
      <c r="DU698" s="85"/>
      <c r="DV698" s="85"/>
      <c r="DW698" s="85"/>
      <c r="DX698" s="85"/>
      <c r="DY698" s="85"/>
      <c r="DZ698" s="85"/>
      <c r="EA698" s="85"/>
      <c r="EB698" s="85"/>
      <c r="EC698" s="85"/>
      <c r="ED698" s="85"/>
      <c r="EE698" s="85"/>
      <c r="EF698" s="85"/>
      <c r="EG698" s="85"/>
      <c r="EH698" s="85"/>
      <c r="EI698" s="85"/>
      <c r="EJ698" s="85"/>
      <c r="EK698" s="85"/>
      <c r="EL698" s="85"/>
      <c r="EM698" s="85"/>
      <c r="EN698" s="85"/>
      <c r="EO698" s="85"/>
      <c r="EP698" s="85"/>
      <c r="EQ698" s="85"/>
      <c r="ER698" s="85"/>
      <c r="ES698" s="85"/>
      <c r="ET698" s="85"/>
      <c r="EU698" s="85"/>
      <c r="EV698" s="85"/>
      <c r="EW698" s="85"/>
      <c r="EX698" s="85"/>
      <c r="EY698" s="85"/>
      <c r="EZ698" s="85"/>
      <c r="FA698" s="85"/>
      <c r="FB698" s="85"/>
      <c r="FC698" s="85"/>
      <c r="FD698" s="85"/>
      <c r="FE698" s="85"/>
      <c r="FF698" s="85"/>
      <c r="FG698" s="260"/>
      <c r="FH698" s="260"/>
      <c r="FI698" s="260"/>
      <c r="FJ698" s="260"/>
      <c r="FK698" s="260"/>
      <c r="FL698" s="260"/>
      <c r="FM698" s="260"/>
      <c r="FN698" s="260"/>
      <c r="FO698" s="260"/>
      <c r="FP698" s="260"/>
      <c r="FQ698" s="260"/>
      <c r="FR698" s="260"/>
      <c r="FS698" s="260"/>
      <c r="FT698" s="260"/>
      <c r="FU698" s="260"/>
      <c r="FV698" s="260"/>
      <c r="FW698" s="260"/>
      <c r="FX698" s="260"/>
      <c r="FY698" s="260"/>
      <c r="FZ698" s="260"/>
      <c r="GA698" s="260"/>
      <c r="GB698" s="260"/>
      <c r="GC698" s="260"/>
    </row>
    <row r="699" spans="1:185" x14ac:dyDescent="0.3">
      <c r="A699" s="85"/>
      <c r="B699" s="86"/>
      <c r="C699" s="86"/>
      <c r="D699" s="87"/>
      <c r="E699" s="86"/>
      <c r="F699" s="86"/>
      <c r="G699" s="257">
        <f t="shared" si="40"/>
        <v>0</v>
      </c>
      <c r="H699" s="257">
        <f t="shared" si="41"/>
        <v>0</v>
      </c>
      <c r="I699" s="257">
        <f t="shared" si="42"/>
        <v>0</v>
      </c>
      <c r="J699" s="259"/>
      <c r="K699" s="259"/>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O699" s="85"/>
      <c r="CP699" s="85"/>
      <c r="CQ699" s="85"/>
      <c r="CR699" s="85"/>
      <c r="CS699" s="85"/>
      <c r="CT699" s="85"/>
      <c r="CU699" s="85"/>
      <c r="CV699" s="85"/>
      <c r="CW699" s="85"/>
      <c r="CX699" s="85"/>
      <c r="CY699" s="85"/>
      <c r="CZ699" s="85"/>
      <c r="DA699" s="85"/>
      <c r="DB699" s="85"/>
      <c r="DC699" s="85"/>
      <c r="DD699" s="85"/>
      <c r="DE699" s="85"/>
      <c r="DF699" s="85"/>
      <c r="DG699" s="85"/>
      <c r="DH699" s="85"/>
      <c r="DI699" s="85"/>
      <c r="DJ699" s="85"/>
      <c r="DK699" s="85"/>
      <c r="DL699" s="85"/>
      <c r="DM699" s="85"/>
      <c r="DN699" s="85"/>
      <c r="DO699" s="85"/>
      <c r="DP699" s="85"/>
      <c r="DQ699" s="85"/>
      <c r="DR699" s="85"/>
      <c r="DS699" s="85"/>
      <c r="DT699" s="85"/>
      <c r="DU699" s="85"/>
      <c r="DV699" s="85"/>
      <c r="DW699" s="85"/>
      <c r="DX699" s="85"/>
      <c r="DY699" s="85"/>
      <c r="DZ699" s="85"/>
      <c r="EA699" s="85"/>
      <c r="EB699" s="85"/>
      <c r="EC699" s="85"/>
      <c r="ED699" s="85"/>
      <c r="EE699" s="85"/>
      <c r="EF699" s="85"/>
      <c r="EG699" s="85"/>
      <c r="EH699" s="85"/>
      <c r="EI699" s="85"/>
      <c r="EJ699" s="85"/>
      <c r="EK699" s="85"/>
      <c r="EL699" s="85"/>
      <c r="EM699" s="85"/>
      <c r="EN699" s="85"/>
      <c r="EO699" s="85"/>
      <c r="EP699" s="85"/>
      <c r="EQ699" s="85"/>
      <c r="ER699" s="85"/>
      <c r="ES699" s="85"/>
      <c r="ET699" s="85"/>
      <c r="EU699" s="85"/>
      <c r="EV699" s="85"/>
      <c r="EW699" s="85"/>
      <c r="EX699" s="85"/>
      <c r="EY699" s="85"/>
      <c r="EZ699" s="85"/>
      <c r="FA699" s="85"/>
      <c r="FB699" s="85"/>
      <c r="FC699" s="85"/>
      <c r="FD699" s="85"/>
      <c r="FE699" s="85"/>
      <c r="FF699" s="85"/>
      <c r="FG699" s="260"/>
      <c r="FH699" s="260"/>
      <c r="FI699" s="260"/>
      <c r="FJ699" s="260"/>
      <c r="FK699" s="260"/>
      <c r="FL699" s="260"/>
      <c r="FM699" s="260"/>
      <c r="FN699" s="260"/>
      <c r="FO699" s="260"/>
      <c r="FP699" s="260"/>
      <c r="FQ699" s="260"/>
      <c r="FR699" s="260"/>
      <c r="FS699" s="260"/>
      <c r="FT699" s="260"/>
      <c r="FU699" s="260"/>
      <c r="FV699" s="260"/>
      <c r="FW699" s="260"/>
      <c r="FX699" s="260"/>
      <c r="FY699" s="260"/>
      <c r="FZ699" s="260"/>
      <c r="GA699" s="260"/>
      <c r="GB699" s="260"/>
      <c r="GC699" s="260"/>
    </row>
    <row r="700" spans="1:185" x14ac:dyDescent="0.3">
      <c r="A700" s="85"/>
      <c r="B700" s="86"/>
      <c r="C700" s="86"/>
      <c r="D700" s="87"/>
      <c r="E700" s="86"/>
      <c r="F700" s="86"/>
      <c r="G700" s="257">
        <f t="shared" si="40"/>
        <v>0</v>
      </c>
      <c r="H700" s="257">
        <f t="shared" si="41"/>
        <v>0</v>
      </c>
      <c r="I700" s="257">
        <f t="shared" si="42"/>
        <v>0</v>
      </c>
      <c r="J700" s="259"/>
      <c r="K700" s="259"/>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O700" s="85"/>
      <c r="CP700" s="85"/>
      <c r="CQ700" s="85"/>
      <c r="CR700" s="85"/>
      <c r="CS700" s="85"/>
      <c r="CT700" s="85"/>
      <c r="CU700" s="85"/>
      <c r="CV700" s="85"/>
      <c r="CW700" s="85"/>
      <c r="CX700" s="85"/>
      <c r="CY700" s="85"/>
      <c r="CZ700" s="85"/>
      <c r="DA700" s="85"/>
      <c r="DB700" s="85"/>
      <c r="DC700" s="85"/>
      <c r="DD700" s="85"/>
      <c r="DE700" s="85"/>
      <c r="DF700" s="85"/>
      <c r="DG700" s="85"/>
      <c r="DH700" s="85"/>
      <c r="DI700" s="85"/>
      <c r="DJ700" s="85"/>
      <c r="DK700" s="85"/>
      <c r="DL700" s="85"/>
      <c r="DM700" s="85"/>
      <c r="DN700" s="85"/>
      <c r="DO700" s="85"/>
      <c r="DP700" s="85"/>
      <c r="DQ700" s="85"/>
      <c r="DR700" s="85"/>
      <c r="DS700" s="85"/>
      <c r="DT700" s="85"/>
      <c r="DU700" s="85"/>
      <c r="DV700" s="85"/>
      <c r="DW700" s="85"/>
      <c r="DX700" s="85"/>
      <c r="DY700" s="85"/>
      <c r="DZ700" s="85"/>
      <c r="EA700" s="85"/>
      <c r="EB700" s="85"/>
      <c r="EC700" s="85"/>
      <c r="ED700" s="85"/>
      <c r="EE700" s="85"/>
      <c r="EF700" s="85"/>
      <c r="EG700" s="85"/>
      <c r="EH700" s="85"/>
      <c r="EI700" s="85"/>
      <c r="EJ700" s="85"/>
      <c r="EK700" s="85"/>
      <c r="EL700" s="85"/>
      <c r="EM700" s="85"/>
      <c r="EN700" s="85"/>
      <c r="EO700" s="85"/>
      <c r="EP700" s="85"/>
      <c r="EQ700" s="85"/>
      <c r="ER700" s="85"/>
      <c r="ES700" s="85"/>
      <c r="ET700" s="85"/>
      <c r="EU700" s="85"/>
      <c r="EV700" s="85"/>
      <c r="EW700" s="85"/>
      <c r="EX700" s="85"/>
      <c r="EY700" s="85"/>
      <c r="EZ700" s="85"/>
      <c r="FA700" s="85"/>
      <c r="FB700" s="85"/>
      <c r="FC700" s="85"/>
      <c r="FD700" s="85"/>
      <c r="FE700" s="85"/>
      <c r="FF700" s="85"/>
      <c r="FG700" s="260"/>
      <c r="FH700" s="260"/>
      <c r="FI700" s="260"/>
      <c r="FJ700" s="260"/>
      <c r="FK700" s="260"/>
      <c r="FL700" s="260"/>
      <c r="FM700" s="260"/>
      <c r="FN700" s="260"/>
      <c r="FO700" s="260"/>
      <c r="FP700" s="260"/>
      <c r="FQ700" s="260"/>
      <c r="FR700" s="260"/>
      <c r="FS700" s="260"/>
      <c r="FT700" s="260"/>
      <c r="FU700" s="260"/>
      <c r="FV700" s="260"/>
      <c r="FW700" s="260"/>
      <c r="FX700" s="260"/>
      <c r="FY700" s="260"/>
      <c r="FZ700" s="260"/>
      <c r="GA700" s="260"/>
      <c r="GB700" s="260"/>
      <c r="GC700" s="260"/>
    </row>
    <row r="701" spans="1:185" x14ac:dyDescent="0.3">
      <c r="A701" s="85"/>
      <c r="B701" s="86"/>
      <c r="C701" s="86"/>
      <c r="D701" s="87"/>
      <c r="E701" s="86"/>
      <c r="F701" s="86"/>
      <c r="G701" s="257">
        <f t="shared" si="40"/>
        <v>0</v>
      </c>
      <c r="H701" s="257">
        <f t="shared" si="41"/>
        <v>0</v>
      </c>
      <c r="I701" s="257">
        <f t="shared" si="42"/>
        <v>0</v>
      </c>
      <c r="J701" s="259"/>
      <c r="K701" s="259"/>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O701" s="85"/>
      <c r="CP701" s="85"/>
      <c r="CQ701" s="85"/>
      <c r="CR701" s="85"/>
      <c r="CS701" s="85"/>
      <c r="CT701" s="85"/>
      <c r="CU701" s="85"/>
      <c r="CV701" s="85"/>
      <c r="CW701" s="85"/>
      <c r="CX701" s="85"/>
      <c r="CY701" s="85"/>
      <c r="CZ701" s="85"/>
      <c r="DA701" s="85"/>
      <c r="DB701" s="85"/>
      <c r="DC701" s="85"/>
      <c r="DD701" s="85"/>
      <c r="DE701" s="85"/>
      <c r="DF701" s="85"/>
      <c r="DG701" s="85"/>
      <c r="DH701" s="85"/>
      <c r="DI701" s="85"/>
      <c r="DJ701" s="85"/>
      <c r="DK701" s="85"/>
      <c r="DL701" s="85"/>
      <c r="DM701" s="85"/>
      <c r="DN701" s="85"/>
      <c r="DO701" s="85"/>
      <c r="DP701" s="85"/>
      <c r="DQ701" s="85"/>
      <c r="DR701" s="85"/>
      <c r="DS701" s="85"/>
      <c r="DT701" s="85"/>
      <c r="DU701" s="85"/>
      <c r="DV701" s="85"/>
      <c r="DW701" s="85"/>
      <c r="DX701" s="85"/>
      <c r="DY701" s="85"/>
      <c r="DZ701" s="85"/>
      <c r="EA701" s="85"/>
      <c r="EB701" s="85"/>
      <c r="EC701" s="85"/>
      <c r="ED701" s="85"/>
      <c r="EE701" s="85"/>
      <c r="EF701" s="85"/>
      <c r="EG701" s="85"/>
      <c r="EH701" s="85"/>
      <c r="EI701" s="85"/>
      <c r="EJ701" s="85"/>
      <c r="EK701" s="85"/>
      <c r="EL701" s="85"/>
      <c r="EM701" s="85"/>
      <c r="EN701" s="85"/>
      <c r="EO701" s="85"/>
      <c r="EP701" s="85"/>
      <c r="EQ701" s="85"/>
      <c r="ER701" s="85"/>
      <c r="ES701" s="85"/>
      <c r="ET701" s="85"/>
      <c r="EU701" s="85"/>
      <c r="EV701" s="85"/>
      <c r="EW701" s="85"/>
      <c r="EX701" s="85"/>
      <c r="EY701" s="85"/>
      <c r="EZ701" s="85"/>
      <c r="FA701" s="85"/>
      <c r="FB701" s="85"/>
      <c r="FC701" s="85"/>
      <c r="FD701" s="85"/>
      <c r="FE701" s="85"/>
      <c r="FF701" s="85"/>
      <c r="FG701" s="260"/>
      <c r="FH701" s="260"/>
      <c r="FI701" s="260"/>
      <c r="FJ701" s="260"/>
      <c r="FK701" s="260"/>
      <c r="FL701" s="260"/>
      <c r="FM701" s="260"/>
      <c r="FN701" s="260"/>
      <c r="FO701" s="260"/>
      <c r="FP701" s="260"/>
      <c r="FQ701" s="260"/>
      <c r="FR701" s="260"/>
      <c r="FS701" s="260"/>
      <c r="FT701" s="260"/>
      <c r="FU701" s="260"/>
      <c r="FV701" s="260"/>
      <c r="FW701" s="260"/>
      <c r="FX701" s="260"/>
      <c r="FY701" s="260"/>
      <c r="FZ701" s="260"/>
      <c r="GA701" s="260"/>
      <c r="GB701" s="260"/>
      <c r="GC701" s="260"/>
    </row>
    <row r="702" spans="1:185" x14ac:dyDescent="0.3">
      <c r="A702" s="85"/>
      <c r="B702" s="86"/>
      <c r="C702" s="86"/>
      <c r="D702" s="87"/>
      <c r="E702" s="86"/>
      <c r="F702" s="86"/>
      <c r="G702" s="257">
        <f t="shared" si="40"/>
        <v>0</v>
      </c>
      <c r="H702" s="257">
        <f t="shared" si="41"/>
        <v>0</v>
      </c>
      <c r="I702" s="257">
        <f t="shared" si="42"/>
        <v>0</v>
      </c>
      <c r="J702" s="259"/>
      <c r="K702" s="259"/>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O702" s="85"/>
      <c r="CP702" s="85"/>
      <c r="CQ702" s="85"/>
      <c r="CR702" s="85"/>
      <c r="CS702" s="85"/>
      <c r="CT702" s="85"/>
      <c r="CU702" s="85"/>
      <c r="CV702" s="85"/>
      <c r="CW702" s="85"/>
      <c r="CX702" s="85"/>
      <c r="CY702" s="85"/>
      <c r="CZ702" s="85"/>
      <c r="DA702" s="85"/>
      <c r="DB702" s="85"/>
      <c r="DC702" s="85"/>
      <c r="DD702" s="85"/>
      <c r="DE702" s="85"/>
      <c r="DF702" s="85"/>
      <c r="DG702" s="85"/>
      <c r="DH702" s="85"/>
      <c r="DI702" s="85"/>
      <c r="DJ702" s="85"/>
      <c r="DK702" s="85"/>
      <c r="DL702" s="85"/>
      <c r="DM702" s="85"/>
      <c r="DN702" s="85"/>
      <c r="DO702" s="85"/>
      <c r="DP702" s="85"/>
      <c r="DQ702" s="85"/>
      <c r="DR702" s="85"/>
      <c r="DS702" s="85"/>
      <c r="DT702" s="85"/>
      <c r="DU702" s="85"/>
      <c r="DV702" s="85"/>
      <c r="DW702" s="85"/>
      <c r="DX702" s="85"/>
      <c r="DY702" s="85"/>
      <c r="DZ702" s="85"/>
      <c r="EA702" s="85"/>
      <c r="EB702" s="85"/>
      <c r="EC702" s="85"/>
      <c r="ED702" s="85"/>
      <c r="EE702" s="85"/>
      <c r="EF702" s="85"/>
      <c r="EG702" s="85"/>
      <c r="EH702" s="85"/>
      <c r="EI702" s="85"/>
      <c r="EJ702" s="85"/>
      <c r="EK702" s="85"/>
      <c r="EL702" s="85"/>
      <c r="EM702" s="85"/>
      <c r="EN702" s="85"/>
      <c r="EO702" s="85"/>
      <c r="EP702" s="85"/>
      <c r="EQ702" s="85"/>
      <c r="ER702" s="85"/>
      <c r="ES702" s="85"/>
      <c r="ET702" s="85"/>
      <c r="EU702" s="85"/>
      <c r="EV702" s="85"/>
      <c r="EW702" s="85"/>
      <c r="EX702" s="85"/>
      <c r="EY702" s="85"/>
      <c r="EZ702" s="85"/>
      <c r="FA702" s="85"/>
      <c r="FB702" s="85"/>
      <c r="FC702" s="85"/>
      <c r="FD702" s="85"/>
      <c r="FE702" s="85"/>
      <c r="FF702" s="85"/>
      <c r="FG702" s="260"/>
      <c r="FH702" s="260"/>
      <c r="FI702" s="260"/>
      <c r="FJ702" s="260"/>
      <c r="FK702" s="260"/>
      <c r="FL702" s="260"/>
      <c r="FM702" s="260"/>
      <c r="FN702" s="260"/>
      <c r="FO702" s="260"/>
      <c r="FP702" s="260"/>
      <c r="FQ702" s="260"/>
      <c r="FR702" s="260"/>
      <c r="FS702" s="260"/>
      <c r="FT702" s="260"/>
      <c r="FU702" s="260"/>
      <c r="FV702" s="260"/>
      <c r="FW702" s="260"/>
      <c r="FX702" s="260"/>
      <c r="FY702" s="260"/>
      <c r="FZ702" s="260"/>
      <c r="GA702" s="260"/>
      <c r="GB702" s="260"/>
      <c r="GC702" s="260"/>
    </row>
    <row r="703" spans="1:185" x14ac:dyDescent="0.3">
      <c r="A703" s="85"/>
      <c r="B703" s="86"/>
      <c r="C703" s="86"/>
      <c r="D703" s="87"/>
      <c r="E703" s="86"/>
      <c r="F703" s="86"/>
      <c r="G703" s="257">
        <f t="shared" si="40"/>
        <v>0</v>
      </c>
      <c r="H703" s="257">
        <f t="shared" si="41"/>
        <v>0</v>
      </c>
      <c r="I703" s="257">
        <f t="shared" si="42"/>
        <v>0</v>
      </c>
      <c r="J703" s="259"/>
      <c r="K703" s="259"/>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O703" s="85"/>
      <c r="CP703" s="85"/>
      <c r="CQ703" s="85"/>
      <c r="CR703" s="85"/>
      <c r="CS703" s="85"/>
      <c r="CT703" s="85"/>
      <c r="CU703" s="85"/>
      <c r="CV703" s="85"/>
      <c r="CW703" s="85"/>
      <c r="CX703" s="85"/>
      <c r="CY703" s="85"/>
      <c r="CZ703" s="85"/>
      <c r="DA703" s="85"/>
      <c r="DB703" s="85"/>
      <c r="DC703" s="85"/>
      <c r="DD703" s="85"/>
      <c r="DE703" s="85"/>
      <c r="DF703" s="85"/>
      <c r="DG703" s="85"/>
      <c r="DH703" s="85"/>
      <c r="DI703" s="85"/>
      <c r="DJ703" s="85"/>
      <c r="DK703" s="85"/>
      <c r="DL703" s="85"/>
      <c r="DM703" s="85"/>
      <c r="DN703" s="85"/>
      <c r="DO703" s="85"/>
      <c r="DP703" s="85"/>
      <c r="DQ703" s="85"/>
      <c r="DR703" s="85"/>
      <c r="DS703" s="85"/>
      <c r="DT703" s="85"/>
      <c r="DU703" s="85"/>
      <c r="DV703" s="85"/>
      <c r="DW703" s="85"/>
      <c r="DX703" s="85"/>
      <c r="DY703" s="85"/>
      <c r="DZ703" s="85"/>
      <c r="EA703" s="85"/>
      <c r="EB703" s="85"/>
      <c r="EC703" s="85"/>
      <c r="ED703" s="85"/>
      <c r="EE703" s="85"/>
      <c r="EF703" s="85"/>
      <c r="EG703" s="85"/>
      <c r="EH703" s="85"/>
      <c r="EI703" s="85"/>
      <c r="EJ703" s="85"/>
      <c r="EK703" s="85"/>
      <c r="EL703" s="85"/>
      <c r="EM703" s="85"/>
      <c r="EN703" s="85"/>
      <c r="EO703" s="85"/>
      <c r="EP703" s="85"/>
      <c r="EQ703" s="85"/>
      <c r="ER703" s="85"/>
      <c r="ES703" s="85"/>
      <c r="ET703" s="85"/>
      <c r="EU703" s="85"/>
      <c r="EV703" s="85"/>
      <c r="EW703" s="85"/>
      <c r="EX703" s="85"/>
      <c r="EY703" s="85"/>
      <c r="EZ703" s="85"/>
      <c r="FA703" s="85"/>
      <c r="FB703" s="85"/>
      <c r="FC703" s="85"/>
      <c r="FD703" s="85"/>
      <c r="FE703" s="85"/>
      <c r="FF703" s="85"/>
      <c r="FG703" s="260"/>
      <c r="FH703" s="260"/>
      <c r="FI703" s="260"/>
      <c r="FJ703" s="260"/>
      <c r="FK703" s="260"/>
      <c r="FL703" s="260"/>
      <c r="FM703" s="260"/>
      <c r="FN703" s="260"/>
      <c r="FO703" s="260"/>
      <c r="FP703" s="260"/>
      <c r="FQ703" s="260"/>
      <c r="FR703" s="260"/>
      <c r="FS703" s="260"/>
      <c r="FT703" s="260"/>
      <c r="FU703" s="260"/>
      <c r="FV703" s="260"/>
      <c r="FW703" s="260"/>
      <c r="FX703" s="260"/>
      <c r="FY703" s="260"/>
      <c r="FZ703" s="260"/>
      <c r="GA703" s="260"/>
      <c r="GB703" s="260"/>
      <c r="GC703" s="260"/>
    </row>
    <row r="704" spans="1:185" x14ac:dyDescent="0.3">
      <c r="A704" s="85"/>
      <c r="B704" s="86"/>
      <c r="C704" s="86"/>
      <c r="D704" s="87"/>
      <c r="E704" s="86"/>
      <c r="F704" s="86"/>
      <c r="G704" s="257">
        <f t="shared" si="40"/>
        <v>0</v>
      </c>
      <c r="H704" s="257">
        <f t="shared" si="41"/>
        <v>0</v>
      </c>
      <c r="I704" s="257">
        <f t="shared" si="42"/>
        <v>0</v>
      </c>
      <c r="J704" s="259"/>
      <c r="K704" s="259"/>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O704" s="85"/>
      <c r="CP704" s="85"/>
      <c r="CQ704" s="85"/>
      <c r="CR704" s="85"/>
      <c r="CS704" s="85"/>
      <c r="CT704" s="85"/>
      <c r="CU704" s="85"/>
      <c r="CV704" s="85"/>
      <c r="CW704" s="85"/>
      <c r="CX704" s="85"/>
      <c r="CY704" s="85"/>
      <c r="CZ704" s="85"/>
      <c r="DA704" s="85"/>
      <c r="DB704" s="85"/>
      <c r="DC704" s="85"/>
      <c r="DD704" s="85"/>
      <c r="DE704" s="85"/>
      <c r="DF704" s="85"/>
      <c r="DG704" s="85"/>
      <c r="DH704" s="85"/>
      <c r="DI704" s="85"/>
      <c r="DJ704" s="85"/>
      <c r="DK704" s="85"/>
      <c r="DL704" s="85"/>
      <c r="DM704" s="85"/>
      <c r="DN704" s="85"/>
      <c r="DO704" s="85"/>
      <c r="DP704" s="85"/>
      <c r="DQ704" s="85"/>
      <c r="DR704" s="85"/>
      <c r="DS704" s="85"/>
      <c r="DT704" s="85"/>
      <c r="DU704" s="85"/>
      <c r="DV704" s="85"/>
      <c r="DW704" s="85"/>
      <c r="DX704" s="85"/>
      <c r="DY704" s="85"/>
      <c r="DZ704" s="85"/>
      <c r="EA704" s="85"/>
      <c r="EB704" s="85"/>
      <c r="EC704" s="85"/>
      <c r="ED704" s="85"/>
      <c r="EE704" s="85"/>
      <c r="EF704" s="85"/>
      <c r="EG704" s="85"/>
      <c r="EH704" s="85"/>
      <c r="EI704" s="85"/>
      <c r="EJ704" s="85"/>
      <c r="EK704" s="85"/>
      <c r="EL704" s="85"/>
      <c r="EM704" s="85"/>
      <c r="EN704" s="85"/>
      <c r="EO704" s="85"/>
      <c r="EP704" s="85"/>
      <c r="EQ704" s="85"/>
      <c r="ER704" s="85"/>
      <c r="ES704" s="85"/>
      <c r="ET704" s="85"/>
      <c r="EU704" s="85"/>
      <c r="EV704" s="85"/>
      <c r="EW704" s="85"/>
      <c r="EX704" s="85"/>
      <c r="EY704" s="85"/>
      <c r="EZ704" s="85"/>
      <c r="FA704" s="85"/>
      <c r="FB704" s="85"/>
      <c r="FC704" s="85"/>
      <c r="FD704" s="85"/>
      <c r="FE704" s="85"/>
      <c r="FF704" s="85"/>
      <c r="FG704" s="260"/>
      <c r="FH704" s="260"/>
      <c r="FI704" s="260"/>
      <c r="FJ704" s="260"/>
      <c r="FK704" s="260"/>
      <c r="FL704" s="260"/>
      <c r="FM704" s="260"/>
      <c r="FN704" s="260"/>
      <c r="FO704" s="260"/>
      <c r="FP704" s="260"/>
      <c r="FQ704" s="260"/>
      <c r="FR704" s="260"/>
      <c r="FS704" s="260"/>
      <c r="FT704" s="260"/>
      <c r="FU704" s="260"/>
      <c r="FV704" s="260"/>
      <c r="FW704" s="260"/>
      <c r="FX704" s="260"/>
      <c r="FY704" s="260"/>
      <c r="FZ704" s="260"/>
      <c r="GA704" s="260"/>
      <c r="GB704" s="260"/>
      <c r="GC704" s="260"/>
    </row>
    <row r="705" spans="1:185" x14ac:dyDescent="0.3">
      <c r="A705" s="85"/>
      <c r="B705" s="86"/>
      <c r="C705" s="86"/>
      <c r="D705" s="87"/>
      <c r="E705" s="86"/>
      <c r="F705" s="86"/>
      <c r="G705" s="257">
        <f t="shared" si="40"/>
        <v>0</v>
      </c>
      <c r="H705" s="257">
        <f t="shared" si="41"/>
        <v>0</v>
      </c>
      <c r="I705" s="257">
        <f t="shared" si="42"/>
        <v>0</v>
      </c>
      <c r="J705" s="259"/>
      <c r="K705" s="259"/>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O705" s="85"/>
      <c r="CP705" s="85"/>
      <c r="CQ705" s="85"/>
      <c r="CR705" s="85"/>
      <c r="CS705" s="85"/>
      <c r="CT705" s="85"/>
      <c r="CU705" s="85"/>
      <c r="CV705" s="85"/>
      <c r="CW705" s="85"/>
      <c r="CX705" s="85"/>
      <c r="CY705" s="85"/>
      <c r="CZ705" s="85"/>
      <c r="DA705" s="85"/>
      <c r="DB705" s="85"/>
      <c r="DC705" s="85"/>
      <c r="DD705" s="85"/>
      <c r="DE705" s="85"/>
      <c r="DF705" s="85"/>
      <c r="DG705" s="85"/>
      <c r="DH705" s="85"/>
      <c r="DI705" s="85"/>
      <c r="DJ705" s="85"/>
      <c r="DK705" s="85"/>
      <c r="DL705" s="85"/>
      <c r="DM705" s="85"/>
      <c r="DN705" s="85"/>
      <c r="DO705" s="85"/>
      <c r="DP705" s="85"/>
      <c r="DQ705" s="85"/>
      <c r="DR705" s="85"/>
      <c r="DS705" s="85"/>
      <c r="DT705" s="85"/>
      <c r="DU705" s="85"/>
      <c r="DV705" s="85"/>
      <c r="DW705" s="85"/>
      <c r="DX705" s="85"/>
      <c r="DY705" s="85"/>
      <c r="DZ705" s="85"/>
      <c r="EA705" s="85"/>
      <c r="EB705" s="85"/>
      <c r="EC705" s="85"/>
      <c r="ED705" s="85"/>
      <c r="EE705" s="85"/>
      <c r="EF705" s="85"/>
      <c r="EG705" s="85"/>
      <c r="EH705" s="85"/>
      <c r="EI705" s="85"/>
      <c r="EJ705" s="85"/>
      <c r="EK705" s="85"/>
      <c r="EL705" s="85"/>
      <c r="EM705" s="85"/>
      <c r="EN705" s="85"/>
      <c r="EO705" s="85"/>
      <c r="EP705" s="85"/>
      <c r="EQ705" s="85"/>
      <c r="ER705" s="85"/>
      <c r="ES705" s="85"/>
      <c r="ET705" s="85"/>
      <c r="EU705" s="85"/>
      <c r="EV705" s="85"/>
      <c r="EW705" s="85"/>
      <c r="EX705" s="85"/>
      <c r="EY705" s="85"/>
      <c r="EZ705" s="85"/>
      <c r="FA705" s="85"/>
      <c r="FB705" s="85"/>
      <c r="FC705" s="85"/>
      <c r="FD705" s="85"/>
      <c r="FE705" s="85"/>
      <c r="FF705" s="85"/>
      <c r="FG705" s="260"/>
      <c r="FH705" s="260"/>
      <c r="FI705" s="260"/>
      <c r="FJ705" s="260"/>
      <c r="FK705" s="260"/>
      <c r="FL705" s="260"/>
      <c r="FM705" s="260"/>
      <c r="FN705" s="260"/>
      <c r="FO705" s="260"/>
      <c r="FP705" s="260"/>
      <c r="FQ705" s="260"/>
      <c r="FR705" s="260"/>
      <c r="FS705" s="260"/>
      <c r="FT705" s="260"/>
      <c r="FU705" s="260"/>
      <c r="FV705" s="260"/>
      <c r="FW705" s="260"/>
      <c r="FX705" s="260"/>
      <c r="FY705" s="260"/>
      <c r="FZ705" s="260"/>
      <c r="GA705" s="260"/>
      <c r="GB705" s="260"/>
      <c r="GC705" s="260"/>
    </row>
    <row r="706" spans="1:185" x14ac:dyDescent="0.3">
      <c r="A706" s="85"/>
      <c r="B706" s="86"/>
      <c r="C706" s="86"/>
      <c r="D706" s="87"/>
      <c r="E706" s="86"/>
      <c r="F706" s="86"/>
      <c r="G706" s="257">
        <f t="shared" si="40"/>
        <v>0</v>
      </c>
      <c r="H706" s="257">
        <f t="shared" si="41"/>
        <v>0</v>
      </c>
      <c r="I706" s="257">
        <f t="shared" si="42"/>
        <v>0</v>
      </c>
      <c r="J706" s="259"/>
      <c r="K706" s="259"/>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O706" s="85"/>
      <c r="CP706" s="85"/>
      <c r="CQ706" s="85"/>
      <c r="CR706" s="85"/>
      <c r="CS706" s="85"/>
      <c r="CT706" s="85"/>
      <c r="CU706" s="85"/>
      <c r="CV706" s="85"/>
      <c r="CW706" s="85"/>
      <c r="CX706" s="85"/>
      <c r="CY706" s="85"/>
      <c r="CZ706" s="85"/>
      <c r="DA706" s="85"/>
      <c r="DB706" s="85"/>
      <c r="DC706" s="85"/>
      <c r="DD706" s="85"/>
      <c r="DE706" s="85"/>
      <c r="DF706" s="85"/>
      <c r="DG706" s="85"/>
      <c r="DH706" s="85"/>
      <c r="DI706" s="85"/>
      <c r="DJ706" s="85"/>
      <c r="DK706" s="85"/>
      <c r="DL706" s="85"/>
      <c r="DM706" s="85"/>
      <c r="DN706" s="85"/>
      <c r="DO706" s="85"/>
      <c r="DP706" s="85"/>
      <c r="DQ706" s="85"/>
      <c r="DR706" s="85"/>
      <c r="DS706" s="85"/>
      <c r="DT706" s="85"/>
      <c r="DU706" s="85"/>
      <c r="DV706" s="85"/>
      <c r="DW706" s="85"/>
      <c r="DX706" s="85"/>
      <c r="DY706" s="85"/>
      <c r="DZ706" s="85"/>
      <c r="EA706" s="85"/>
      <c r="EB706" s="85"/>
      <c r="EC706" s="85"/>
      <c r="ED706" s="85"/>
      <c r="EE706" s="85"/>
      <c r="EF706" s="85"/>
      <c r="EG706" s="85"/>
      <c r="EH706" s="85"/>
      <c r="EI706" s="85"/>
      <c r="EJ706" s="85"/>
      <c r="EK706" s="85"/>
      <c r="EL706" s="85"/>
      <c r="EM706" s="85"/>
      <c r="EN706" s="85"/>
      <c r="EO706" s="85"/>
      <c r="EP706" s="85"/>
      <c r="EQ706" s="85"/>
      <c r="ER706" s="85"/>
      <c r="ES706" s="85"/>
      <c r="ET706" s="85"/>
      <c r="EU706" s="85"/>
      <c r="EV706" s="85"/>
      <c r="EW706" s="85"/>
      <c r="EX706" s="85"/>
      <c r="EY706" s="85"/>
      <c r="EZ706" s="85"/>
      <c r="FA706" s="85"/>
      <c r="FB706" s="85"/>
      <c r="FC706" s="85"/>
      <c r="FD706" s="85"/>
      <c r="FE706" s="85"/>
      <c r="FF706" s="85"/>
      <c r="FG706" s="260"/>
      <c r="FH706" s="260"/>
      <c r="FI706" s="260"/>
      <c r="FJ706" s="260"/>
      <c r="FK706" s="260"/>
      <c r="FL706" s="260"/>
      <c r="FM706" s="260"/>
      <c r="FN706" s="260"/>
      <c r="FO706" s="260"/>
      <c r="FP706" s="260"/>
      <c r="FQ706" s="260"/>
      <c r="FR706" s="260"/>
      <c r="FS706" s="260"/>
      <c r="FT706" s="260"/>
      <c r="FU706" s="260"/>
      <c r="FV706" s="260"/>
      <c r="FW706" s="260"/>
      <c r="FX706" s="260"/>
      <c r="FY706" s="260"/>
      <c r="FZ706" s="260"/>
      <c r="GA706" s="260"/>
      <c r="GB706" s="260"/>
      <c r="GC706" s="260"/>
    </row>
    <row r="707" spans="1:185" x14ac:dyDescent="0.3">
      <c r="A707" s="85"/>
      <c r="B707" s="86"/>
      <c r="C707" s="86"/>
      <c r="D707" s="87"/>
      <c r="E707" s="86"/>
      <c r="F707" s="86"/>
      <c r="G707" s="257">
        <f t="shared" si="40"/>
        <v>0</v>
      </c>
      <c r="H707" s="257">
        <f t="shared" si="41"/>
        <v>0</v>
      </c>
      <c r="I707" s="257">
        <f t="shared" si="42"/>
        <v>0</v>
      </c>
      <c r="J707" s="259"/>
      <c r="K707" s="259"/>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O707" s="85"/>
      <c r="CP707" s="85"/>
      <c r="CQ707" s="85"/>
      <c r="CR707" s="85"/>
      <c r="CS707" s="85"/>
      <c r="CT707" s="85"/>
      <c r="CU707" s="85"/>
      <c r="CV707" s="85"/>
      <c r="CW707" s="85"/>
      <c r="CX707" s="85"/>
      <c r="CY707" s="85"/>
      <c r="CZ707" s="85"/>
      <c r="DA707" s="85"/>
      <c r="DB707" s="85"/>
      <c r="DC707" s="85"/>
      <c r="DD707" s="85"/>
      <c r="DE707" s="85"/>
      <c r="DF707" s="85"/>
      <c r="DG707" s="85"/>
      <c r="DH707" s="85"/>
      <c r="DI707" s="85"/>
      <c r="DJ707" s="85"/>
      <c r="DK707" s="85"/>
      <c r="DL707" s="85"/>
      <c r="DM707" s="85"/>
      <c r="DN707" s="85"/>
      <c r="DO707" s="85"/>
      <c r="DP707" s="85"/>
      <c r="DQ707" s="85"/>
      <c r="DR707" s="85"/>
      <c r="DS707" s="85"/>
      <c r="DT707" s="85"/>
      <c r="DU707" s="85"/>
      <c r="DV707" s="85"/>
      <c r="DW707" s="85"/>
      <c r="DX707" s="85"/>
      <c r="DY707" s="85"/>
      <c r="DZ707" s="85"/>
      <c r="EA707" s="85"/>
      <c r="EB707" s="85"/>
      <c r="EC707" s="85"/>
      <c r="ED707" s="85"/>
      <c r="EE707" s="85"/>
      <c r="EF707" s="85"/>
      <c r="EG707" s="85"/>
      <c r="EH707" s="85"/>
      <c r="EI707" s="85"/>
      <c r="EJ707" s="85"/>
      <c r="EK707" s="85"/>
      <c r="EL707" s="85"/>
      <c r="EM707" s="85"/>
      <c r="EN707" s="85"/>
      <c r="EO707" s="85"/>
      <c r="EP707" s="85"/>
      <c r="EQ707" s="85"/>
      <c r="ER707" s="85"/>
      <c r="ES707" s="85"/>
      <c r="ET707" s="85"/>
      <c r="EU707" s="85"/>
      <c r="EV707" s="85"/>
      <c r="EW707" s="85"/>
      <c r="EX707" s="85"/>
      <c r="EY707" s="85"/>
      <c r="EZ707" s="85"/>
      <c r="FA707" s="85"/>
      <c r="FB707" s="85"/>
      <c r="FC707" s="85"/>
      <c r="FD707" s="85"/>
      <c r="FE707" s="85"/>
      <c r="FF707" s="85"/>
      <c r="FG707" s="260"/>
      <c r="FH707" s="260"/>
      <c r="FI707" s="260"/>
      <c r="FJ707" s="260"/>
      <c r="FK707" s="260"/>
      <c r="FL707" s="260"/>
      <c r="FM707" s="260"/>
      <c r="FN707" s="260"/>
      <c r="FO707" s="260"/>
      <c r="FP707" s="260"/>
      <c r="FQ707" s="260"/>
      <c r="FR707" s="260"/>
      <c r="FS707" s="260"/>
      <c r="FT707" s="260"/>
      <c r="FU707" s="260"/>
      <c r="FV707" s="260"/>
      <c r="FW707" s="260"/>
      <c r="FX707" s="260"/>
      <c r="FY707" s="260"/>
      <c r="FZ707" s="260"/>
      <c r="GA707" s="260"/>
      <c r="GB707" s="260"/>
      <c r="GC707" s="260"/>
    </row>
    <row r="708" spans="1:185" x14ac:dyDescent="0.3">
      <c r="A708" s="85"/>
      <c r="B708" s="86"/>
      <c r="C708" s="86"/>
      <c r="D708" s="87"/>
      <c r="E708" s="86"/>
      <c r="F708" s="86"/>
      <c r="G708" s="257">
        <f t="shared" si="40"/>
        <v>0</v>
      </c>
      <c r="H708" s="257">
        <f t="shared" si="41"/>
        <v>0</v>
      </c>
      <c r="I708" s="257">
        <f t="shared" si="42"/>
        <v>0</v>
      </c>
      <c r="J708" s="259"/>
      <c r="K708" s="259"/>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O708" s="85"/>
      <c r="CP708" s="85"/>
      <c r="CQ708" s="85"/>
      <c r="CR708" s="85"/>
      <c r="CS708" s="85"/>
      <c r="CT708" s="85"/>
      <c r="CU708" s="85"/>
      <c r="CV708" s="85"/>
      <c r="CW708" s="85"/>
      <c r="CX708" s="85"/>
      <c r="CY708" s="85"/>
      <c r="CZ708" s="85"/>
      <c r="DA708" s="85"/>
      <c r="DB708" s="85"/>
      <c r="DC708" s="85"/>
      <c r="DD708" s="85"/>
      <c r="DE708" s="85"/>
      <c r="DF708" s="85"/>
      <c r="DG708" s="85"/>
      <c r="DH708" s="85"/>
      <c r="DI708" s="85"/>
      <c r="DJ708" s="85"/>
      <c r="DK708" s="85"/>
      <c r="DL708" s="85"/>
      <c r="DM708" s="85"/>
      <c r="DN708" s="85"/>
      <c r="DO708" s="85"/>
      <c r="DP708" s="85"/>
      <c r="DQ708" s="85"/>
      <c r="DR708" s="85"/>
      <c r="DS708" s="85"/>
      <c r="DT708" s="85"/>
      <c r="DU708" s="85"/>
      <c r="DV708" s="85"/>
      <c r="DW708" s="85"/>
      <c r="DX708" s="85"/>
      <c r="DY708" s="85"/>
      <c r="DZ708" s="85"/>
      <c r="EA708" s="85"/>
      <c r="EB708" s="85"/>
      <c r="EC708" s="85"/>
      <c r="ED708" s="85"/>
      <c r="EE708" s="85"/>
      <c r="EF708" s="85"/>
      <c r="EG708" s="85"/>
      <c r="EH708" s="85"/>
      <c r="EI708" s="85"/>
      <c r="EJ708" s="85"/>
      <c r="EK708" s="85"/>
      <c r="EL708" s="85"/>
      <c r="EM708" s="85"/>
      <c r="EN708" s="85"/>
      <c r="EO708" s="85"/>
      <c r="EP708" s="85"/>
      <c r="EQ708" s="85"/>
      <c r="ER708" s="85"/>
      <c r="ES708" s="85"/>
      <c r="ET708" s="85"/>
      <c r="EU708" s="85"/>
      <c r="EV708" s="85"/>
      <c r="EW708" s="85"/>
      <c r="EX708" s="85"/>
      <c r="EY708" s="85"/>
      <c r="EZ708" s="85"/>
      <c r="FA708" s="85"/>
      <c r="FB708" s="85"/>
      <c r="FC708" s="85"/>
      <c r="FD708" s="85"/>
      <c r="FE708" s="85"/>
      <c r="FF708" s="85"/>
      <c r="FG708" s="260"/>
      <c r="FH708" s="260"/>
      <c r="FI708" s="260"/>
      <c r="FJ708" s="260"/>
      <c r="FK708" s="260"/>
      <c r="FL708" s="260"/>
      <c r="FM708" s="260"/>
      <c r="FN708" s="260"/>
      <c r="FO708" s="260"/>
      <c r="FP708" s="260"/>
      <c r="FQ708" s="260"/>
      <c r="FR708" s="260"/>
      <c r="FS708" s="260"/>
      <c r="FT708" s="260"/>
      <c r="FU708" s="260"/>
      <c r="FV708" s="260"/>
      <c r="FW708" s="260"/>
      <c r="FX708" s="260"/>
      <c r="FY708" s="260"/>
      <c r="FZ708" s="260"/>
      <c r="GA708" s="260"/>
      <c r="GB708" s="260"/>
      <c r="GC708" s="260"/>
    </row>
    <row r="709" spans="1:185" x14ac:dyDescent="0.3">
      <c r="A709" s="85"/>
      <c r="B709" s="86"/>
      <c r="C709" s="86"/>
      <c r="D709" s="87"/>
      <c r="E709" s="86"/>
      <c r="F709" s="86"/>
      <c r="G709" s="257">
        <f t="shared" si="40"/>
        <v>0</v>
      </c>
      <c r="H709" s="257">
        <f t="shared" si="41"/>
        <v>0</v>
      </c>
      <c r="I709" s="257">
        <f t="shared" si="42"/>
        <v>0</v>
      </c>
      <c r="J709" s="259"/>
      <c r="K709" s="259"/>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O709" s="85"/>
      <c r="CP709" s="85"/>
      <c r="CQ709" s="85"/>
      <c r="CR709" s="85"/>
      <c r="CS709" s="85"/>
      <c r="CT709" s="85"/>
      <c r="CU709" s="85"/>
      <c r="CV709" s="85"/>
      <c r="CW709" s="85"/>
      <c r="CX709" s="85"/>
      <c r="CY709" s="85"/>
      <c r="CZ709" s="85"/>
      <c r="DA709" s="85"/>
      <c r="DB709" s="85"/>
      <c r="DC709" s="85"/>
      <c r="DD709" s="85"/>
      <c r="DE709" s="85"/>
      <c r="DF709" s="85"/>
      <c r="DG709" s="85"/>
      <c r="DH709" s="85"/>
      <c r="DI709" s="85"/>
      <c r="DJ709" s="85"/>
      <c r="DK709" s="85"/>
      <c r="DL709" s="85"/>
      <c r="DM709" s="85"/>
      <c r="DN709" s="85"/>
      <c r="DO709" s="85"/>
      <c r="DP709" s="85"/>
      <c r="DQ709" s="85"/>
      <c r="DR709" s="85"/>
      <c r="DS709" s="85"/>
      <c r="DT709" s="85"/>
      <c r="DU709" s="85"/>
      <c r="DV709" s="85"/>
      <c r="DW709" s="85"/>
      <c r="DX709" s="85"/>
      <c r="DY709" s="85"/>
      <c r="DZ709" s="85"/>
      <c r="EA709" s="85"/>
      <c r="EB709" s="85"/>
      <c r="EC709" s="85"/>
      <c r="ED709" s="85"/>
      <c r="EE709" s="85"/>
      <c r="EF709" s="85"/>
      <c r="EG709" s="85"/>
      <c r="EH709" s="85"/>
      <c r="EI709" s="85"/>
      <c r="EJ709" s="85"/>
      <c r="EK709" s="85"/>
      <c r="EL709" s="85"/>
      <c r="EM709" s="85"/>
      <c r="EN709" s="85"/>
      <c r="EO709" s="85"/>
      <c r="EP709" s="85"/>
      <c r="EQ709" s="85"/>
      <c r="ER709" s="85"/>
      <c r="ES709" s="85"/>
      <c r="ET709" s="85"/>
      <c r="EU709" s="85"/>
      <c r="EV709" s="85"/>
      <c r="EW709" s="85"/>
      <c r="EX709" s="85"/>
      <c r="EY709" s="85"/>
      <c r="EZ709" s="85"/>
      <c r="FA709" s="85"/>
      <c r="FB709" s="85"/>
      <c r="FC709" s="85"/>
      <c r="FD709" s="85"/>
      <c r="FE709" s="85"/>
      <c r="FF709" s="85"/>
      <c r="FG709" s="260"/>
      <c r="FH709" s="260"/>
      <c r="FI709" s="260"/>
      <c r="FJ709" s="260"/>
      <c r="FK709" s="260"/>
      <c r="FL709" s="260"/>
      <c r="FM709" s="260"/>
      <c r="FN709" s="260"/>
      <c r="FO709" s="260"/>
      <c r="FP709" s="260"/>
      <c r="FQ709" s="260"/>
      <c r="FR709" s="260"/>
      <c r="FS709" s="260"/>
      <c r="FT709" s="260"/>
      <c r="FU709" s="260"/>
      <c r="FV709" s="260"/>
      <c r="FW709" s="260"/>
      <c r="FX709" s="260"/>
      <c r="FY709" s="260"/>
      <c r="FZ709" s="260"/>
      <c r="GA709" s="260"/>
      <c r="GB709" s="260"/>
      <c r="GC709" s="260"/>
    </row>
    <row r="710" spans="1:185" x14ac:dyDescent="0.3">
      <c r="A710" s="85"/>
      <c r="B710" s="86"/>
      <c r="C710" s="86"/>
      <c r="D710" s="87"/>
      <c r="E710" s="86"/>
      <c r="F710" s="86"/>
      <c r="G710" s="257">
        <f t="shared" si="40"/>
        <v>0</v>
      </c>
      <c r="H710" s="257">
        <f t="shared" si="41"/>
        <v>0</v>
      </c>
      <c r="I710" s="257">
        <f t="shared" si="42"/>
        <v>0</v>
      </c>
      <c r="J710" s="259"/>
      <c r="K710" s="259"/>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O710" s="85"/>
      <c r="CP710" s="85"/>
      <c r="CQ710" s="85"/>
      <c r="CR710" s="85"/>
      <c r="CS710" s="85"/>
      <c r="CT710" s="85"/>
      <c r="CU710" s="85"/>
      <c r="CV710" s="85"/>
      <c r="CW710" s="85"/>
      <c r="CX710" s="85"/>
      <c r="CY710" s="85"/>
      <c r="CZ710" s="85"/>
      <c r="DA710" s="85"/>
      <c r="DB710" s="85"/>
      <c r="DC710" s="85"/>
      <c r="DD710" s="85"/>
      <c r="DE710" s="85"/>
      <c r="DF710" s="85"/>
      <c r="DG710" s="85"/>
      <c r="DH710" s="85"/>
      <c r="DI710" s="85"/>
      <c r="DJ710" s="85"/>
      <c r="DK710" s="85"/>
      <c r="DL710" s="85"/>
      <c r="DM710" s="85"/>
      <c r="DN710" s="85"/>
      <c r="DO710" s="85"/>
      <c r="DP710" s="85"/>
      <c r="DQ710" s="85"/>
      <c r="DR710" s="85"/>
      <c r="DS710" s="85"/>
      <c r="DT710" s="85"/>
      <c r="DU710" s="85"/>
      <c r="DV710" s="85"/>
      <c r="DW710" s="85"/>
      <c r="DX710" s="85"/>
      <c r="DY710" s="85"/>
      <c r="DZ710" s="85"/>
      <c r="EA710" s="85"/>
      <c r="EB710" s="85"/>
      <c r="EC710" s="85"/>
      <c r="ED710" s="85"/>
      <c r="EE710" s="85"/>
      <c r="EF710" s="85"/>
      <c r="EG710" s="85"/>
      <c r="EH710" s="85"/>
      <c r="EI710" s="85"/>
      <c r="EJ710" s="85"/>
      <c r="EK710" s="85"/>
      <c r="EL710" s="85"/>
      <c r="EM710" s="85"/>
      <c r="EN710" s="85"/>
      <c r="EO710" s="85"/>
      <c r="EP710" s="85"/>
      <c r="EQ710" s="85"/>
      <c r="ER710" s="85"/>
      <c r="ES710" s="85"/>
      <c r="ET710" s="85"/>
      <c r="EU710" s="85"/>
      <c r="EV710" s="85"/>
      <c r="EW710" s="85"/>
      <c r="EX710" s="85"/>
      <c r="EY710" s="85"/>
      <c r="EZ710" s="85"/>
      <c r="FA710" s="85"/>
      <c r="FB710" s="85"/>
      <c r="FC710" s="85"/>
      <c r="FD710" s="85"/>
      <c r="FE710" s="85"/>
      <c r="FF710" s="85"/>
      <c r="FG710" s="260"/>
      <c r="FH710" s="260"/>
      <c r="FI710" s="260"/>
      <c r="FJ710" s="260"/>
      <c r="FK710" s="260"/>
      <c r="FL710" s="260"/>
      <c r="FM710" s="260"/>
      <c r="FN710" s="260"/>
      <c r="FO710" s="260"/>
      <c r="FP710" s="260"/>
      <c r="FQ710" s="260"/>
      <c r="FR710" s="260"/>
      <c r="FS710" s="260"/>
      <c r="FT710" s="260"/>
      <c r="FU710" s="260"/>
      <c r="FV710" s="260"/>
      <c r="FW710" s="260"/>
      <c r="FX710" s="260"/>
      <c r="FY710" s="260"/>
      <c r="FZ710" s="260"/>
      <c r="GA710" s="260"/>
      <c r="GB710" s="260"/>
      <c r="GC710" s="260"/>
    </row>
    <row r="711" spans="1:185" x14ac:dyDescent="0.3">
      <c r="A711" s="85"/>
      <c r="B711" s="86"/>
      <c r="C711" s="86"/>
      <c r="D711" s="87"/>
      <c r="E711" s="86"/>
      <c r="F711" s="86"/>
      <c r="G711" s="257">
        <f t="shared" si="40"/>
        <v>0</v>
      </c>
      <c r="H711" s="257">
        <f t="shared" si="41"/>
        <v>0</v>
      </c>
      <c r="I711" s="257">
        <f t="shared" si="42"/>
        <v>0</v>
      </c>
      <c r="J711" s="259"/>
      <c r="K711" s="259"/>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O711" s="85"/>
      <c r="CP711" s="85"/>
      <c r="CQ711" s="85"/>
      <c r="CR711" s="85"/>
      <c r="CS711" s="85"/>
      <c r="CT711" s="85"/>
      <c r="CU711" s="85"/>
      <c r="CV711" s="85"/>
      <c r="CW711" s="85"/>
      <c r="CX711" s="85"/>
      <c r="CY711" s="85"/>
      <c r="CZ711" s="85"/>
      <c r="DA711" s="85"/>
      <c r="DB711" s="85"/>
      <c r="DC711" s="85"/>
      <c r="DD711" s="85"/>
      <c r="DE711" s="85"/>
      <c r="DF711" s="85"/>
      <c r="DG711" s="85"/>
      <c r="DH711" s="85"/>
      <c r="DI711" s="85"/>
      <c r="DJ711" s="85"/>
      <c r="DK711" s="85"/>
      <c r="DL711" s="85"/>
      <c r="DM711" s="85"/>
      <c r="DN711" s="85"/>
      <c r="DO711" s="85"/>
      <c r="DP711" s="85"/>
      <c r="DQ711" s="85"/>
      <c r="DR711" s="85"/>
      <c r="DS711" s="85"/>
      <c r="DT711" s="85"/>
      <c r="DU711" s="85"/>
      <c r="DV711" s="85"/>
      <c r="DW711" s="85"/>
      <c r="DX711" s="85"/>
      <c r="DY711" s="85"/>
      <c r="DZ711" s="85"/>
      <c r="EA711" s="85"/>
      <c r="EB711" s="85"/>
      <c r="EC711" s="85"/>
      <c r="ED711" s="85"/>
      <c r="EE711" s="85"/>
      <c r="EF711" s="85"/>
      <c r="EG711" s="85"/>
      <c r="EH711" s="85"/>
      <c r="EI711" s="85"/>
      <c r="EJ711" s="85"/>
      <c r="EK711" s="85"/>
      <c r="EL711" s="85"/>
      <c r="EM711" s="85"/>
      <c r="EN711" s="85"/>
      <c r="EO711" s="85"/>
      <c r="EP711" s="85"/>
      <c r="EQ711" s="85"/>
      <c r="ER711" s="85"/>
      <c r="ES711" s="85"/>
      <c r="ET711" s="85"/>
      <c r="EU711" s="85"/>
      <c r="EV711" s="85"/>
      <c r="EW711" s="85"/>
      <c r="EX711" s="85"/>
      <c r="EY711" s="85"/>
      <c r="EZ711" s="85"/>
      <c r="FA711" s="85"/>
      <c r="FB711" s="85"/>
      <c r="FC711" s="85"/>
      <c r="FD711" s="85"/>
      <c r="FE711" s="85"/>
      <c r="FF711" s="85"/>
      <c r="FG711" s="260"/>
      <c r="FH711" s="260"/>
      <c r="FI711" s="260"/>
      <c r="FJ711" s="260"/>
      <c r="FK711" s="260"/>
      <c r="FL711" s="260"/>
      <c r="FM711" s="260"/>
      <c r="FN711" s="260"/>
      <c r="FO711" s="260"/>
      <c r="FP711" s="260"/>
      <c r="FQ711" s="260"/>
      <c r="FR711" s="260"/>
      <c r="FS711" s="260"/>
      <c r="FT711" s="260"/>
      <c r="FU711" s="260"/>
      <c r="FV711" s="260"/>
      <c r="FW711" s="260"/>
      <c r="FX711" s="260"/>
      <c r="FY711" s="260"/>
      <c r="FZ711" s="260"/>
      <c r="GA711" s="260"/>
      <c r="GB711" s="260"/>
      <c r="GC711" s="260"/>
    </row>
    <row r="712" spans="1:185" x14ac:dyDescent="0.3">
      <c r="A712" s="85"/>
      <c r="B712" s="86"/>
      <c r="C712" s="86"/>
      <c r="D712" s="87"/>
      <c r="E712" s="86"/>
      <c r="F712" s="86"/>
      <c r="G712" s="257">
        <f t="shared" si="40"/>
        <v>0</v>
      </c>
      <c r="H712" s="257">
        <f t="shared" si="41"/>
        <v>0</v>
      </c>
      <c r="I712" s="257">
        <f t="shared" si="42"/>
        <v>0</v>
      </c>
      <c r="J712" s="259"/>
      <c r="K712" s="259"/>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O712" s="85"/>
      <c r="CP712" s="85"/>
      <c r="CQ712" s="85"/>
      <c r="CR712" s="85"/>
      <c r="CS712" s="85"/>
      <c r="CT712" s="85"/>
      <c r="CU712" s="85"/>
      <c r="CV712" s="85"/>
      <c r="CW712" s="85"/>
      <c r="CX712" s="85"/>
      <c r="CY712" s="85"/>
      <c r="CZ712" s="85"/>
      <c r="DA712" s="85"/>
      <c r="DB712" s="85"/>
      <c r="DC712" s="85"/>
      <c r="DD712" s="85"/>
      <c r="DE712" s="85"/>
      <c r="DF712" s="85"/>
      <c r="DG712" s="85"/>
      <c r="DH712" s="85"/>
      <c r="DI712" s="85"/>
      <c r="DJ712" s="85"/>
      <c r="DK712" s="85"/>
      <c r="DL712" s="85"/>
      <c r="DM712" s="85"/>
      <c r="DN712" s="85"/>
      <c r="DO712" s="85"/>
      <c r="DP712" s="85"/>
      <c r="DQ712" s="85"/>
      <c r="DR712" s="85"/>
      <c r="DS712" s="85"/>
      <c r="DT712" s="85"/>
      <c r="DU712" s="85"/>
      <c r="DV712" s="85"/>
      <c r="DW712" s="85"/>
      <c r="DX712" s="85"/>
      <c r="DY712" s="85"/>
      <c r="DZ712" s="85"/>
      <c r="EA712" s="85"/>
      <c r="EB712" s="85"/>
      <c r="EC712" s="85"/>
      <c r="ED712" s="85"/>
      <c r="EE712" s="85"/>
      <c r="EF712" s="85"/>
      <c r="EG712" s="85"/>
      <c r="EH712" s="85"/>
      <c r="EI712" s="85"/>
      <c r="EJ712" s="85"/>
      <c r="EK712" s="85"/>
      <c r="EL712" s="85"/>
      <c r="EM712" s="85"/>
      <c r="EN712" s="85"/>
      <c r="EO712" s="85"/>
      <c r="EP712" s="85"/>
      <c r="EQ712" s="85"/>
      <c r="ER712" s="85"/>
      <c r="ES712" s="85"/>
      <c r="ET712" s="85"/>
      <c r="EU712" s="85"/>
      <c r="EV712" s="85"/>
      <c r="EW712" s="85"/>
      <c r="EX712" s="85"/>
      <c r="EY712" s="85"/>
      <c r="EZ712" s="85"/>
      <c r="FA712" s="85"/>
      <c r="FB712" s="85"/>
      <c r="FC712" s="85"/>
      <c r="FD712" s="85"/>
      <c r="FE712" s="85"/>
      <c r="FF712" s="85"/>
      <c r="FG712" s="260"/>
      <c r="FH712" s="260"/>
      <c r="FI712" s="260"/>
      <c r="FJ712" s="260"/>
      <c r="FK712" s="260"/>
      <c r="FL712" s="260"/>
      <c r="FM712" s="260"/>
      <c r="FN712" s="260"/>
      <c r="FO712" s="260"/>
      <c r="FP712" s="260"/>
      <c r="FQ712" s="260"/>
      <c r="FR712" s="260"/>
      <c r="FS712" s="260"/>
      <c r="FT712" s="260"/>
      <c r="FU712" s="260"/>
      <c r="FV712" s="260"/>
      <c r="FW712" s="260"/>
      <c r="FX712" s="260"/>
      <c r="FY712" s="260"/>
      <c r="FZ712" s="260"/>
      <c r="GA712" s="260"/>
      <c r="GB712" s="260"/>
      <c r="GC712" s="260"/>
    </row>
    <row r="713" spans="1:185" x14ac:dyDescent="0.3">
      <c r="A713" s="85"/>
      <c r="B713" s="86"/>
      <c r="C713" s="86"/>
      <c r="D713" s="87"/>
      <c r="E713" s="86"/>
      <c r="F713" s="86"/>
      <c r="G713" s="257">
        <f t="shared" si="40"/>
        <v>0</v>
      </c>
      <c r="H713" s="257">
        <f t="shared" si="41"/>
        <v>0</v>
      </c>
      <c r="I713" s="257">
        <f t="shared" si="42"/>
        <v>0</v>
      </c>
      <c r="J713" s="259"/>
      <c r="K713" s="259"/>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O713" s="85"/>
      <c r="CP713" s="85"/>
      <c r="CQ713" s="85"/>
      <c r="CR713" s="85"/>
      <c r="CS713" s="85"/>
      <c r="CT713" s="85"/>
      <c r="CU713" s="85"/>
      <c r="CV713" s="85"/>
      <c r="CW713" s="85"/>
      <c r="CX713" s="85"/>
      <c r="CY713" s="85"/>
      <c r="CZ713" s="85"/>
      <c r="DA713" s="85"/>
      <c r="DB713" s="85"/>
      <c r="DC713" s="85"/>
      <c r="DD713" s="85"/>
      <c r="DE713" s="85"/>
      <c r="DF713" s="85"/>
      <c r="DG713" s="85"/>
      <c r="DH713" s="85"/>
      <c r="DI713" s="85"/>
      <c r="DJ713" s="85"/>
      <c r="DK713" s="85"/>
      <c r="DL713" s="85"/>
      <c r="DM713" s="85"/>
      <c r="DN713" s="85"/>
      <c r="DO713" s="85"/>
      <c r="DP713" s="85"/>
      <c r="DQ713" s="85"/>
      <c r="DR713" s="85"/>
      <c r="DS713" s="85"/>
      <c r="DT713" s="85"/>
      <c r="DU713" s="85"/>
      <c r="DV713" s="85"/>
      <c r="DW713" s="85"/>
      <c r="DX713" s="85"/>
      <c r="DY713" s="85"/>
      <c r="DZ713" s="85"/>
      <c r="EA713" s="85"/>
      <c r="EB713" s="85"/>
      <c r="EC713" s="85"/>
      <c r="ED713" s="85"/>
      <c r="EE713" s="85"/>
      <c r="EF713" s="85"/>
      <c r="EG713" s="85"/>
      <c r="EH713" s="85"/>
      <c r="EI713" s="85"/>
      <c r="EJ713" s="85"/>
      <c r="EK713" s="85"/>
      <c r="EL713" s="85"/>
      <c r="EM713" s="85"/>
      <c r="EN713" s="85"/>
      <c r="EO713" s="85"/>
      <c r="EP713" s="85"/>
      <c r="EQ713" s="85"/>
      <c r="ER713" s="85"/>
      <c r="ES713" s="85"/>
      <c r="ET713" s="85"/>
      <c r="EU713" s="85"/>
      <c r="EV713" s="85"/>
      <c r="EW713" s="85"/>
      <c r="EX713" s="85"/>
      <c r="EY713" s="85"/>
      <c r="EZ713" s="85"/>
      <c r="FA713" s="85"/>
      <c r="FB713" s="85"/>
      <c r="FC713" s="85"/>
      <c r="FD713" s="85"/>
      <c r="FE713" s="85"/>
      <c r="FF713" s="85"/>
      <c r="FG713" s="260"/>
      <c r="FH713" s="260"/>
      <c r="FI713" s="260"/>
      <c r="FJ713" s="260"/>
      <c r="FK713" s="260"/>
      <c r="FL713" s="260"/>
      <c r="FM713" s="260"/>
      <c r="FN713" s="260"/>
      <c r="FO713" s="260"/>
      <c r="FP713" s="260"/>
      <c r="FQ713" s="260"/>
      <c r="FR713" s="260"/>
      <c r="FS713" s="260"/>
      <c r="FT713" s="260"/>
      <c r="FU713" s="260"/>
      <c r="FV713" s="260"/>
      <c r="FW713" s="260"/>
      <c r="FX713" s="260"/>
      <c r="FY713" s="260"/>
      <c r="FZ713" s="260"/>
      <c r="GA713" s="260"/>
      <c r="GB713" s="260"/>
      <c r="GC713" s="260"/>
    </row>
    <row r="714" spans="1:185" x14ac:dyDescent="0.3">
      <c r="A714" s="85"/>
      <c r="B714" s="86"/>
      <c r="C714" s="86"/>
      <c r="D714" s="87"/>
      <c r="E714" s="86"/>
      <c r="F714" s="86"/>
      <c r="G714" s="257">
        <f t="shared" ref="G714:G777" si="43">SUM(J714,L714,N714,O714,P714,T714,U714,V714,AN714,AP714,BA714,BC714,CO714,CQ714,CZ714,DB714,DK714,DM714,DP714,DR714,DY714,EA714,EK714,EM714,EV714,EX714,FG714,FI714,FR714,FT714)</f>
        <v>0</v>
      </c>
      <c r="H714" s="257">
        <f t="shared" ref="H714:H777" si="44">SUM(K714,M714,Q714,R714,S714,W714,X714,Y714,AO714,AQ714,AR714,AS714,AU714,AX714,BB714,BD714,BK714,BL714,CP714,CR714,CS714,CT714,CU714,CV714,DA714,DC714,DD714,DE714,DF714,DG714,,DL714,DN714,DQ714,DS714,DZ714,EB714,EC714,ED714,EE714,FC714,FH714,FJ714,FK714,FL714,FM714,FN714,FO714,FQ714,FS714,FU714,FV714,FW714,FX714,FY714,FZ714,GC714,EL714,EN714,EO714,EP714,EQ714,ET714,EW714,EY714,EZ714,FA714,FB714,FD714,AT714,AV714,AW714,BE714,BF714,BG714,BH714,FP714,ER714,DH714,DT714,DU714,DV714,DW714,EF714,EG714,EI714,EH714,ES714,FE714,Z714,AA714,AB714,AC714,AD714,AE714,AF714,AG714,AH714,AI714,AJ714,AK714,GA714,GB714)</f>
        <v>0</v>
      </c>
      <c r="I714" s="257">
        <f t="shared" ref="I714:I777" si="45">G714+H714</f>
        <v>0</v>
      </c>
      <c r="J714" s="259"/>
      <c r="K714" s="259"/>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O714" s="85"/>
      <c r="CP714" s="85"/>
      <c r="CQ714" s="85"/>
      <c r="CR714" s="85"/>
      <c r="CS714" s="85"/>
      <c r="CT714" s="85"/>
      <c r="CU714" s="85"/>
      <c r="CV714" s="85"/>
      <c r="CW714" s="85"/>
      <c r="CX714" s="85"/>
      <c r="CY714" s="85"/>
      <c r="CZ714" s="85"/>
      <c r="DA714" s="85"/>
      <c r="DB714" s="85"/>
      <c r="DC714" s="85"/>
      <c r="DD714" s="85"/>
      <c r="DE714" s="85"/>
      <c r="DF714" s="85"/>
      <c r="DG714" s="85"/>
      <c r="DH714" s="85"/>
      <c r="DI714" s="85"/>
      <c r="DJ714" s="85"/>
      <c r="DK714" s="85"/>
      <c r="DL714" s="85"/>
      <c r="DM714" s="85"/>
      <c r="DN714" s="85"/>
      <c r="DO714" s="85"/>
      <c r="DP714" s="85"/>
      <c r="DQ714" s="85"/>
      <c r="DR714" s="85"/>
      <c r="DS714" s="85"/>
      <c r="DT714" s="85"/>
      <c r="DU714" s="85"/>
      <c r="DV714" s="85"/>
      <c r="DW714" s="85"/>
      <c r="DX714" s="85"/>
      <c r="DY714" s="85"/>
      <c r="DZ714" s="85"/>
      <c r="EA714" s="85"/>
      <c r="EB714" s="85"/>
      <c r="EC714" s="85"/>
      <c r="ED714" s="85"/>
      <c r="EE714" s="85"/>
      <c r="EF714" s="85"/>
      <c r="EG714" s="85"/>
      <c r="EH714" s="85"/>
      <c r="EI714" s="85"/>
      <c r="EJ714" s="85"/>
      <c r="EK714" s="85"/>
      <c r="EL714" s="85"/>
      <c r="EM714" s="85"/>
      <c r="EN714" s="85"/>
      <c r="EO714" s="85"/>
      <c r="EP714" s="85"/>
      <c r="EQ714" s="85"/>
      <c r="ER714" s="85"/>
      <c r="ES714" s="85"/>
      <c r="ET714" s="85"/>
      <c r="EU714" s="85"/>
      <c r="EV714" s="85"/>
      <c r="EW714" s="85"/>
      <c r="EX714" s="85"/>
      <c r="EY714" s="85"/>
      <c r="EZ714" s="85"/>
      <c r="FA714" s="85"/>
      <c r="FB714" s="85"/>
      <c r="FC714" s="85"/>
      <c r="FD714" s="85"/>
      <c r="FE714" s="85"/>
      <c r="FF714" s="85"/>
      <c r="FG714" s="260"/>
      <c r="FH714" s="260"/>
      <c r="FI714" s="260"/>
      <c r="FJ714" s="260"/>
      <c r="FK714" s="260"/>
      <c r="FL714" s="260"/>
      <c r="FM714" s="260"/>
      <c r="FN714" s="260"/>
      <c r="FO714" s="260"/>
      <c r="FP714" s="260"/>
      <c r="FQ714" s="260"/>
      <c r="FR714" s="260"/>
      <c r="FS714" s="260"/>
      <c r="FT714" s="260"/>
      <c r="FU714" s="260"/>
      <c r="FV714" s="260"/>
      <c r="FW714" s="260"/>
      <c r="FX714" s="260"/>
      <c r="FY714" s="260"/>
      <c r="FZ714" s="260"/>
      <c r="GA714" s="260"/>
      <c r="GB714" s="260"/>
      <c r="GC714" s="260"/>
    </row>
    <row r="715" spans="1:185" x14ac:dyDescent="0.3">
      <c r="A715" s="85"/>
      <c r="B715" s="86"/>
      <c r="C715" s="86"/>
      <c r="D715" s="87"/>
      <c r="E715" s="86"/>
      <c r="F715" s="86"/>
      <c r="G715" s="257">
        <f t="shared" si="43"/>
        <v>0</v>
      </c>
      <c r="H715" s="257">
        <f t="shared" si="44"/>
        <v>0</v>
      </c>
      <c r="I715" s="257">
        <f t="shared" si="45"/>
        <v>0</v>
      </c>
      <c r="J715" s="259"/>
      <c r="K715" s="259"/>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O715" s="85"/>
      <c r="CP715" s="85"/>
      <c r="CQ715" s="85"/>
      <c r="CR715" s="85"/>
      <c r="CS715" s="85"/>
      <c r="CT715" s="85"/>
      <c r="CU715" s="85"/>
      <c r="CV715" s="85"/>
      <c r="CW715" s="85"/>
      <c r="CX715" s="85"/>
      <c r="CY715" s="85"/>
      <c r="CZ715" s="85"/>
      <c r="DA715" s="85"/>
      <c r="DB715" s="85"/>
      <c r="DC715" s="85"/>
      <c r="DD715" s="85"/>
      <c r="DE715" s="85"/>
      <c r="DF715" s="85"/>
      <c r="DG715" s="85"/>
      <c r="DH715" s="85"/>
      <c r="DI715" s="85"/>
      <c r="DJ715" s="85"/>
      <c r="DK715" s="85"/>
      <c r="DL715" s="85"/>
      <c r="DM715" s="85"/>
      <c r="DN715" s="85"/>
      <c r="DO715" s="85"/>
      <c r="DP715" s="85"/>
      <c r="DQ715" s="85"/>
      <c r="DR715" s="85"/>
      <c r="DS715" s="85"/>
      <c r="DT715" s="85"/>
      <c r="DU715" s="85"/>
      <c r="DV715" s="85"/>
      <c r="DW715" s="85"/>
      <c r="DX715" s="85"/>
      <c r="DY715" s="85"/>
      <c r="DZ715" s="85"/>
      <c r="EA715" s="85"/>
      <c r="EB715" s="85"/>
      <c r="EC715" s="85"/>
      <c r="ED715" s="85"/>
      <c r="EE715" s="85"/>
      <c r="EF715" s="85"/>
      <c r="EG715" s="85"/>
      <c r="EH715" s="85"/>
      <c r="EI715" s="85"/>
      <c r="EJ715" s="85"/>
      <c r="EK715" s="85"/>
      <c r="EL715" s="85"/>
      <c r="EM715" s="85"/>
      <c r="EN715" s="85"/>
      <c r="EO715" s="85"/>
      <c r="EP715" s="85"/>
      <c r="EQ715" s="85"/>
      <c r="ER715" s="85"/>
      <c r="ES715" s="85"/>
      <c r="ET715" s="85"/>
      <c r="EU715" s="85"/>
      <c r="EV715" s="85"/>
      <c r="EW715" s="85"/>
      <c r="EX715" s="85"/>
      <c r="EY715" s="85"/>
      <c r="EZ715" s="85"/>
      <c r="FA715" s="85"/>
      <c r="FB715" s="85"/>
      <c r="FC715" s="85"/>
      <c r="FD715" s="85"/>
      <c r="FE715" s="85"/>
      <c r="FF715" s="85"/>
      <c r="FG715" s="260"/>
      <c r="FH715" s="260"/>
      <c r="FI715" s="260"/>
      <c r="FJ715" s="260"/>
      <c r="FK715" s="260"/>
      <c r="FL715" s="260"/>
      <c r="FM715" s="260"/>
      <c r="FN715" s="260"/>
      <c r="FO715" s="260"/>
      <c r="FP715" s="260"/>
      <c r="FQ715" s="260"/>
      <c r="FR715" s="260"/>
      <c r="FS715" s="260"/>
      <c r="FT715" s="260"/>
      <c r="FU715" s="260"/>
      <c r="FV715" s="260"/>
      <c r="FW715" s="260"/>
      <c r="FX715" s="260"/>
      <c r="FY715" s="260"/>
      <c r="FZ715" s="260"/>
      <c r="GA715" s="260"/>
      <c r="GB715" s="260"/>
      <c r="GC715" s="260"/>
    </row>
    <row r="716" spans="1:185" x14ac:dyDescent="0.3">
      <c r="A716" s="85"/>
      <c r="B716" s="86"/>
      <c r="C716" s="86"/>
      <c r="D716" s="87"/>
      <c r="E716" s="86"/>
      <c r="F716" s="86"/>
      <c r="G716" s="257">
        <f t="shared" si="43"/>
        <v>0</v>
      </c>
      <c r="H716" s="257">
        <f t="shared" si="44"/>
        <v>0</v>
      </c>
      <c r="I716" s="257">
        <f t="shared" si="45"/>
        <v>0</v>
      </c>
      <c r="J716" s="259"/>
      <c r="K716" s="259"/>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O716" s="85"/>
      <c r="CP716" s="85"/>
      <c r="CQ716" s="85"/>
      <c r="CR716" s="85"/>
      <c r="CS716" s="85"/>
      <c r="CT716" s="85"/>
      <c r="CU716" s="85"/>
      <c r="CV716" s="85"/>
      <c r="CW716" s="85"/>
      <c r="CX716" s="85"/>
      <c r="CY716" s="85"/>
      <c r="CZ716" s="85"/>
      <c r="DA716" s="85"/>
      <c r="DB716" s="85"/>
      <c r="DC716" s="85"/>
      <c r="DD716" s="85"/>
      <c r="DE716" s="85"/>
      <c r="DF716" s="85"/>
      <c r="DG716" s="85"/>
      <c r="DH716" s="85"/>
      <c r="DI716" s="85"/>
      <c r="DJ716" s="85"/>
      <c r="DK716" s="85"/>
      <c r="DL716" s="85"/>
      <c r="DM716" s="85"/>
      <c r="DN716" s="85"/>
      <c r="DO716" s="85"/>
      <c r="DP716" s="85"/>
      <c r="DQ716" s="85"/>
      <c r="DR716" s="85"/>
      <c r="DS716" s="85"/>
      <c r="DT716" s="85"/>
      <c r="DU716" s="85"/>
      <c r="DV716" s="85"/>
      <c r="DW716" s="85"/>
      <c r="DX716" s="85"/>
      <c r="DY716" s="85"/>
      <c r="DZ716" s="85"/>
      <c r="EA716" s="85"/>
      <c r="EB716" s="85"/>
      <c r="EC716" s="85"/>
      <c r="ED716" s="85"/>
      <c r="EE716" s="85"/>
      <c r="EF716" s="85"/>
      <c r="EG716" s="85"/>
      <c r="EH716" s="85"/>
      <c r="EI716" s="85"/>
      <c r="EJ716" s="85"/>
      <c r="EK716" s="85"/>
      <c r="EL716" s="85"/>
      <c r="EM716" s="85"/>
      <c r="EN716" s="85"/>
      <c r="EO716" s="85"/>
      <c r="EP716" s="85"/>
      <c r="EQ716" s="85"/>
      <c r="ER716" s="85"/>
      <c r="ES716" s="85"/>
      <c r="ET716" s="85"/>
      <c r="EU716" s="85"/>
      <c r="EV716" s="85"/>
      <c r="EW716" s="85"/>
      <c r="EX716" s="85"/>
      <c r="EY716" s="85"/>
      <c r="EZ716" s="85"/>
      <c r="FA716" s="85"/>
      <c r="FB716" s="85"/>
      <c r="FC716" s="85"/>
      <c r="FD716" s="85"/>
      <c r="FE716" s="85"/>
      <c r="FF716" s="85"/>
      <c r="FG716" s="260"/>
      <c r="FH716" s="260"/>
      <c r="FI716" s="260"/>
      <c r="FJ716" s="260"/>
      <c r="FK716" s="260"/>
      <c r="FL716" s="260"/>
      <c r="FM716" s="260"/>
      <c r="FN716" s="260"/>
      <c r="FO716" s="260"/>
      <c r="FP716" s="260"/>
      <c r="FQ716" s="260"/>
      <c r="FR716" s="260"/>
      <c r="FS716" s="260"/>
      <c r="FT716" s="260"/>
      <c r="FU716" s="260"/>
      <c r="FV716" s="260"/>
      <c r="FW716" s="260"/>
      <c r="FX716" s="260"/>
      <c r="FY716" s="260"/>
      <c r="FZ716" s="260"/>
      <c r="GA716" s="260"/>
      <c r="GB716" s="260"/>
      <c r="GC716" s="260"/>
    </row>
    <row r="717" spans="1:185" x14ac:dyDescent="0.3">
      <c r="A717" s="85"/>
      <c r="B717" s="86"/>
      <c r="C717" s="86"/>
      <c r="D717" s="87"/>
      <c r="E717" s="86"/>
      <c r="F717" s="86"/>
      <c r="G717" s="257">
        <f t="shared" si="43"/>
        <v>0</v>
      </c>
      <c r="H717" s="257">
        <f t="shared" si="44"/>
        <v>0</v>
      </c>
      <c r="I717" s="257">
        <f t="shared" si="45"/>
        <v>0</v>
      </c>
      <c r="J717" s="259"/>
      <c r="K717" s="259"/>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O717" s="85"/>
      <c r="CP717" s="85"/>
      <c r="CQ717" s="85"/>
      <c r="CR717" s="85"/>
      <c r="CS717" s="85"/>
      <c r="CT717" s="85"/>
      <c r="CU717" s="85"/>
      <c r="CV717" s="85"/>
      <c r="CW717" s="85"/>
      <c r="CX717" s="85"/>
      <c r="CY717" s="85"/>
      <c r="CZ717" s="85"/>
      <c r="DA717" s="85"/>
      <c r="DB717" s="85"/>
      <c r="DC717" s="85"/>
      <c r="DD717" s="85"/>
      <c r="DE717" s="85"/>
      <c r="DF717" s="85"/>
      <c r="DG717" s="85"/>
      <c r="DH717" s="85"/>
      <c r="DI717" s="85"/>
      <c r="DJ717" s="85"/>
      <c r="DK717" s="85"/>
      <c r="DL717" s="85"/>
      <c r="DM717" s="85"/>
      <c r="DN717" s="85"/>
      <c r="DO717" s="85"/>
      <c r="DP717" s="85"/>
      <c r="DQ717" s="85"/>
      <c r="DR717" s="85"/>
      <c r="DS717" s="85"/>
      <c r="DT717" s="85"/>
      <c r="DU717" s="85"/>
      <c r="DV717" s="85"/>
      <c r="DW717" s="85"/>
      <c r="DX717" s="85"/>
      <c r="DY717" s="85"/>
      <c r="DZ717" s="85"/>
      <c r="EA717" s="85"/>
      <c r="EB717" s="85"/>
      <c r="EC717" s="85"/>
      <c r="ED717" s="85"/>
      <c r="EE717" s="85"/>
      <c r="EF717" s="85"/>
      <c r="EG717" s="85"/>
      <c r="EH717" s="85"/>
      <c r="EI717" s="85"/>
      <c r="EJ717" s="85"/>
      <c r="EK717" s="85"/>
      <c r="EL717" s="85"/>
      <c r="EM717" s="85"/>
      <c r="EN717" s="85"/>
      <c r="EO717" s="85"/>
      <c r="EP717" s="85"/>
      <c r="EQ717" s="85"/>
      <c r="ER717" s="85"/>
      <c r="ES717" s="85"/>
      <c r="ET717" s="85"/>
      <c r="EU717" s="85"/>
      <c r="EV717" s="85"/>
      <c r="EW717" s="85"/>
      <c r="EX717" s="85"/>
      <c r="EY717" s="85"/>
      <c r="EZ717" s="85"/>
      <c r="FA717" s="85"/>
      <c r="FB717" s="85"/>
      <c r="FC717" s="85"/>
      <c r="FD717" s="85"/>
      <c r="FE717" s="85"/>
      <c r="FF717" s="85"/>
      <c r="FG717" s="260"/>
      <c r="FH717" s="260"/>
      <c r="FI717" s="260"/>
      <c r="FJ717" s="260"/>
      <c r="FK717" s="260"/>
      <c r="FL717" s="260"/>
      <c r="FM717" s="260"/>
      <c r="FN717" s="260"/>
      <c r="FO717" s="260"/>
      <c r="FP717" s="260"/>
      <c r="FQ717" s="260"/>
      <c r="FR717" s="260"/>
      <c r="FS717" s="260"/>
      <c r="FT717" s="260"/>
      <c r="FU717" s="260"/>
      <c r="FV717" s="260"/>
      <c r="FW717" s="260"/>
      <c r="FX717" s="260"/>
      <c r="FY717" s="260"/>
      <c r="FZ717" s="260"/>
      <c r="GA717" s="260"/>
      <c r="GB717" s="260"/>
      <c r="GC717" s="260"/>
    </row>
    <row r="718" spans="1:185" x14ac:dyDescent="0.3">
      <c r="A718" s="85"/>
      <c r="B718" s="86"/>
      <c r="C718" s="86"/>
      <c r="D718" s="87"/>
      <c r="E718" s="86"/>
      <c r="F718" s="86"/>
      <c r="G718" s="257">
        <f t="shared" si="43"/>
        <v>0</v>
      </c>
      <c r="H718" s="257">
        <f t="shared" si="44"/>
        <v>0</v>
      </c>
      <c r="I718" s="257">
        <f t="shared" si="45"/>
        <v>0</v>
      </c>
      <c r="J718" s="259"/>
      <c r="K718" s="259"/>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O718" s="85"/>
      <c r="CP718" s="85"/>
      <c r="CQ718" s="85"/>
      <c r="CR718" s="85"/>
      <c r="CS718" s="85"/>
      <c r="CT718" s="85"/>
      <c r="CU718" s="85"/>
      <c r="CV718" s="85"/>
      <c r="CW718" s="85"/>
      <c r="CX718" s="85"/>
      <c r="CY718" s="85"/>
      <c r="CZ718" s="85"/>
      <c r="DA718" s="85"/>
      <c r="DB718" s="85"/>
      <c r="DC718" s="85"/>
      <c r="DD718" s="85"/>
      <c r="DE718" s="85"/>
      <c r="DF718" s="85"/>
      <c r="DG718" s="85"/>
      <c r="DH718" s="85"/>
      <c r="DI718" s="85"/>
      <c r="DJ718" s="85"/>
      <c r="DK718" s="85"/>
      <c r="DL718" s="85"/>
      <c r="DM718" s="85"/>
      <c r="DN718" s="85"/>
      <c r="DO718" s="85"/>
      <c r="DP718" s="85"/>
      <c r="DQ718" s="85"/>
      <c r="DR718" s="85"/>
      <c r="DS718" s="85"/>
      <c r="DT718" s="85"/>
      <c r="DU718" s="85"/>
      <c r="DV718" s="85"/>
      <c r="DW718" s="85"/>
      <c r="DX718" s="85"/>
      <c r="DY718" s="85"/>
      <c r="DZ718" s="85"/>
      <c r="EA718" s="85"/>
      <c r="EB718" s="85"/>
      <c r="EC718" s="85"/>
      <c r="ED718" s="85"/>
      <c r="EE718" s="85"/>
      <c r="EF718" s="85"/>
      <c r="EG718" s="85"/>
      <c r="EH718" s="85"/>
      <c r="EI718" s="85"/>
      <c r="EJ718" s="85"/>
      <c r="EK718" s="85"/>
      <c r="EL718" s="85"/>
      <c r="EM718" s="85"/>
      <c r="EN718" s="85"/>
      <c r="EO718" s="85"/>
      <c r="EP718" s="85"/>
      <c r="EQ718" s="85"/>
      <c r="ER718" s="85"/>
      <c r="ES718" s="85"/>
      <c r="ET718" s="85"/>
      <c r="EU718" s="85"/>
      <c r="EV718" s="85"/>
      <c r="EW718" s="85"/>
      <c r="EX718" s="85"/>
      <c r="EY718" s="85"/>
      <c r="EZ718" s="85"/>
      <c r="FA718" s="85"/>
      <c r="FB718" s="85"/>
      <c r="FC718" s="85"/>
      <c r="FD718" s="85"/>
      <c r="FE718" s="85"/>
      <c r="FF718" s="85"/>
      <c r="FG718" s="260"/>
      <c r="FH718" s="260"/>
      <c r="FI718" s="260"/>
      <c r="FJ718" s="260"/>
      <c r="FK718" s="260"/>
      <c r="FL718" s="260"/>
      <c r="FM718" s="260"/>
      <c r="FN718" s="260"/>
      <c r="FO718" s="260"/>
      <c r="FP718" s="260"/>
      <c r="FQ718" s="260"/>
      <c r="FR718" s="260"/>
      <c r="FS718" s="260"/>
      <c r="FT718" s="260"/>
      <c r="FU718" s="260"/>
      <c r="FV718" s="260"/>
      <c r="FW718" s="260"/>
      <c r="FX718" s="260"/>
      <c r="FY718" s="260"/>
      <c r="FZ718" s="260"/>
      <c r="GA718" s="260"/>
      <c r="GB718" s="260"/>
      <c r="GC718" s="260"/>
    </row>
    <row r="719" spans="1:185" x14ac:dyDescent="0.3">
      <c r="A719" s="85"/>
      <c r="B719" s="86"/>
      <c r="C719" s="86"/>
      <c r="D719" s="87"/>
      <c r="E719" s="86"/>
      <c r="F719" s="86"/>
      <c r="G719" s="257">
        <f t="shared" si="43"/>
        <v>0</v>
      </c>
      <c r="H719" s="257">
        <f t="shared" si="44"/>
        <v>0</v>
      </c>
      <c r="I719" s="257">
        <f t="shared" si="45"/>
        <v>0</v>
      </c>
      <c r="J719" s="259"/>
      <c r="K719" s="259"/>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O719" s="85"/>
      <c r="CP719" s="85"/>
      <c r="CQ719" s="85"/>
      <c r="CR719" s="85"/>
      <c r="CS719" s="85"/>
      <c r="CT719" s="85"/>
      <c r="CU719" s="85"/>
      <c r="CV719" s="85"/>
      <c r="CW719" s="85"/>
      <c r="CX719" s="85"/>
      <c r="CY719" s="85"/>
      <c r="CZ719" s="85"/>
      <c r="DA719" s="85"/>
      <c r="DB719" s="85"/>
      <c r="DC719" s="85"/>
      <c r="DD719" s="85"/>
      <c r="DE719" s="85"/>
      <c r="DF719" s="85"/>
      <c r="DG719" s="85"/>
      <c r="DH719" s="85"/>
      <c r="DI719" s="85"/>
      <c r="DJ719" s="85"/>
      <c r="DK719" s="85"/>
      <c r="DL719" s="85"/>
      <c r="DM719" s="85"/>
      <c r="DN719" s="85"/>
      <c r="DO719" s="85"/>
      <c r="DP719" s="85"/>
      <c r="DQ719" s="85"/>
      <c r="DR719" s="85"/>
      <c r="DS719" s="85"/>
      <c r="DT719" s="85"/>
      <c r="DU719" s="85"/>
      <c r="DV719" s="85"/>
      <c r="DW719" s="85"/>
      <c r="DX719" s="85"/>
      <c r="DY719" s="85"/>
      <c r="DZ719" s="85"/>
      <c r="EA719" s="85"/>
      <c r="EB719" s="85"/>
      <c r="EC719" s="85"/>
      <c r="ED719" s="85"/>
      <c r="EE719" s="85"/>
      <c r="EF719" s="85"/>
      <c r="EG719" s="85"/>
      <c r="EH719" s="85"/>
      <c r="EI719" s="85"/>
      <c r="EJ719" s="85"/>
      <c r="EK719" s="85"/>
      <c r="EL719" s="85"/>
      <c r="EM719" s="85"/>
      <c r="EN719" s="85"/>
      <c r="EO719" s="85"/>
      <c r="EP719" s="85"/>
      <c r="EQ719" s="85"/>
      <c r="ER719" s="85"/>
      <c r="ES719" s="85"/>
      <c r="ET719" s="85"/>
      <c r="EU719" s="85"/>
      <c r="EV719" s="85"/>
      <c r="EW719" s="85"/>
      <c r="EX719" s="85"/>
      <c r="EY719" s="85"/>
      <c r="EZ719" s="85"/>
      <c r="FA719" s="85"/>
      <c r="FB719" s="85"/>
      <c r="FC719" s="85"/>
      <c r="FD719" s="85"/>
      <c r="FE719" s="85"/>
      <c r="FF719" s="85"/>
      <c r="FG719" s="260"/>
      <c r="FH719" s="260"/>
      <c r="FI719" s="260"/>
      <c r="FJ719" s="260"/>
      <c r="FK719" s="260"/>
      <c r="FL719" s="260"/>
      <c r="FM719" s="260"/>
      <c r="FN719" s="260"/>
      <c r="FO719" s="260"/>
      <c r="FP719" s="260"/>
      <c r="FQ719" s="260"/>
      <c r="FR719" s="260"/>
      <c r="FS719" s="260"/>
      <c r="FT719" s="260"/>
      <c r="FU719" s="260"/>
      <c r="FV719" s="260"/>
      <c r="FW719" s="260"/>
      <c r="FX719" s="260"/>
      <c r="FY719" s="260"/>
      <c r="FZ719" s="260"/>
      <c r="GA719" s="260"/>
      <c r="GB719" s="260"/>
      <c r="GC719" s="260"/>
    </row>
    <row r="720" spans="1:185" x14ac:dyDescent="0.3">
      <c r="A720" s="85"/>
      <c r="B720" s="86"/>
      <c r="C720" s="86"/>
      <c r="D720" s="87"/>
      <c r="E720" s="86"/>
      <c r="F720" s="86"/>
      <c r="G720" s="257">
        <f t="shared" si="43"/>
        <v>0</v>
      </c>
      <c r="H720" s="257">
        <f t="shared" si="44"/>
        <v>0</v>
      </c>
      <c r="I720" s="257">
        <f t="shared" si="45"/>
        <v>0</v>
      </c>
      <c r="J720" s="259"/>
      <c r="K720" s="259"/>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5"/>
      <c r="CU720" s="85"/>
      <c r="CV720" s="85"/>
      <c r="CW720" s="85"/>
      <c r="CX720" s="85"/>
      <c r="CY720" s="85"/>
      <c r="CZ720" s="85"/>
      <c r="DA720" s="85"/>
      <c r="DB720" s="85"/>
      <c r="DC720" s="85"/>
      <c r="DD720" s="85"/>
      <c r="DE720" s="85"/>
      <c r="DF720" s="85"/>
      <c r="DG720" s="85"/>
      <c r="DH720" s="85"/>
      <c r="DI720" s="85"/>
      <c r="DJ720" s="85"/>
      <c r="DK720" s="85"/>
      <c r="DL720" s="85"/>
      <c r="DM720" s="85"/>
      <c r="DN720" s="85"/>
      <c r="DO720" s="85"/>
      <c r="DP720" s="85"/>
      <c r="DQ720" s="85"/>
      <c r="DR720" s="85"/>
      <c r="DS720" s="85"/>
      <c r="DT720" s="85"/>
      <c r="DU720" s="85"/>
      <c r="DV720" s="85"/>
      <c r="DW720" s="85"/>
      <c r="DX720" s="85"/>
      <c r="DY720" s="85"/>
      <c r="DZ720" s="85"/>
      <c r="EA720" s="85"/>
      <c r="EB720" s="85"/>
      <c r="EC720" s="85"/>
      <c r="ED720" s="85"/>
      <c r="EE720" s="85"/>
      <c r="EF720" s="85"/>
      <c r="EG720" s="85"/>
      <c r="EH720" s="85"/>
      <c r="EI720" s="85"/>
      <c r="EJ720" s="85"/>
      <c r="EK720" s="85"/>
      <c r="EL720" s="85"/>
      <c r="EM720" s="85"/>
      <c r="EN720" s="85"/>
      <c r="EO720" s="85"/>
      <c r="EP720" s="85"/>
      <c r="EQ720" s="85"/>
      <c r="ER720" s="85"/>
      <c r="ES720" s="85"/>
      <c r="ET720" s="85"/>
      <c r="EU720" s="85"/>
      <c r="EV720" s="85"/>
      <c r="EW720" s="85"/>
      <c r="EX720" s="85"/>
      <c r="EY720" s="85"/>
      <c r="EZ720" s="85"/>
      <c r="FA720" s="85"/>
      <c r="FB720" s="85"/>
      <c r="FC720" s="85"/>
      <c r="FD720" s="85"/>
      <c r="FE720" s="85"/>
      <c r="FF720" s="85"/>
      <c r="FG720" s="260"/>
      <c r="FH720" s="260"/>
      <c r="FI720" s="260"/>
      <c r="FJ720" s="260"/>
      <c r="FK720" s="260"/>
      <c r="FL720" s="260"/>
      <c r="FM720" s="260"/>
      <c r="FN720" s="260"/>
      <c r="FO720" s="260"/>
      <c r="FP720" s="260"/>
      <c r="FQ720" s="260"/>
      <c r="FR720" s="260"/>
      <c r="FS720" s="260"/>
      <c r="FT720" s="260"/>
      <c r="FU720" s="260"/>
      <c r="FV720" s="260"/>
      <c r="FW720" s="260"/>
      <c r="FX720" s="260"/>
      <c r="FY720" s="260"/>
      <c r="FZ720" s="260"/>
      <c r="GA720" s="260"/>
      <c r="GB720" s="260"/>
      <c r="GC720" s="260"/>
    </row>
    <row r="721" spans="1:185" x14ac:dyDescent="0.3">
      <c r="A721" s="85"/>
      <c r="B721" s="86"/>
      <c r="C721" s="86"/>
      <c r="D721" s="87"/>
      <c r="E721" s="86"/>
      <c r="F721" s="86"/>
      <c r="G721" s="257">
        <f t="shared" si="43"/>
        <v>0</v>
      </c>
      <c r="H721" s="257">
        <f t="shared" si="44"/>
        <v>0</v>
      </c>
      <c r="I721" s="257">
        <f t="shared" si="45"/>
        <v>0</v>
      </c>
      <c r="J721" s="259"/>
      <c r="K721" s="259"/>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O721" s="85"/>
      <c r="CP721" s="85"/>
      <c r="CQ721" s="85"/>
      <c r="CR721" s="85"/>
      <c r="CS721" s="85"/>
      <c r="CT721" s="85"/>
      <c r="CU721" s="85"/>
      <c r="CV721" s="85"/>
      <c r="CW721" s="85"/>
      <c r="CX721" s="85"/>
      <c r="CY721" s="85"/>
      <c r="CZ721" s="85"/>
      <c r="DA721" s="85"/>
      <c r="DB721" s="85"/>
      <c r="DC721" s="85"/>
      <c r="DD721" s="85"/>
      <c r="DE721" s="85"/>
      <c r="DF721" s="85"/>
      <c r="DG721" s="85"/>
      <c r="DH721" s="85"/>
      <c r="DI721" s="85"/>
      <c r="DJ721" s="85"/>
      <c r="DK721" s="85"/>
      <c r="DL721" s="85"/>
      <c r="DM721" s="85"/>
      <c r="DN721" s="85"/>
      <c r="DO721" s="85"/>
      <c r="DP721" s="85"/>
      <c r="DQ721" s="85"/>
      <c r="DR721" s="85"/>
      <c r="DS721" s="85"/>
      <c r="DT721" s="85"/>
      <c r="DU721" s="85"/>
      <c r="DV721" s="85"/>
      <c r="DW721" s="85"/>
      <c r="DX721" s="85"/>
      <c r="DY721" s="85"/>
      <c r="DZ721" s="85"/>
      <c r="EA721" s="85"/>
      <c r="EB721" s="85"/>
      <c r="EC721" s="85"/>
      <c r="ED721" s="85"/>
      <c r="EE721" s="85"/>
      <c r="EF721" s="85"/>
      <c r="EG721" s="85"/>
      <c r="EH721" s="85"/>
      <c r="EI721" s="85"/>
      <c r="EJ721" s="85"/>
      <c r="EK721" s="85"/>
      <c r="EL721" s="85"/>
      <c r="EM721" s="85"/>
      <c r="EN721" s="85"/>
      <c r="EO721" s="85"/>
      <c r="EP721" s="85"/>
      <c r="EQ721" s="85"/>
      <c r="ER721" s="85"/>
      <c r="ES721" s="85"/>
      <c r="ET721" s="85"/>
      <c r="EU721" s="85"/>
      <c r="EV721" s="85"/>
      <c r="EW721" s="85"/>
      <c r="EX721" s="85"/>
      <c r="EY721" s="85"/>
      <c r="EZ721" s="85"/>
      <c r="FA721" s="85"/>
      <c r="FB721" s="85"/>
      <c r="FC721" s="85"/>
      <c r="FD721" s="85"/>
      <c r="FE721" s="85"/>
      <c r="FF721" s="85"/>
      <c r="FG721" s="260"/>
      <c r="FH721" s="260"/>
      <c r="FI721" s="260"/>
      <c r="FJ721" s="260"/>
      <c r="FK721" s="260"/>
      <c r="FL721" s="260"/>
      <c r="FM721" s="260"/>
      <c r="FN721" s="260"/>
      <c r="FO721" s="260"/>
      <c r="FP721" s="260"/>
      <c r="FQ721" s="260"/>
      <c r="FR721" s="260"/>
      <c r="FS721" s="260"/>
      <c r="FT721" s="260"/>
      <c r="FU721" s="260"/>
      <c r="FV721" s="260"/>
      <c r="FW721" s="260"/>
      <c r="FX721" s="260"/>
      <c r="FY721" s="260"/>
      <c r="FZ721" s="260"/>
      <c r="GA721" s="260"/>
      <c r="GB721" s="260"/>
      <c r="GC721" s="260"/>
    </row>
    <row r="722" spans="1:185" x14ac:dyDescent="0.3">
      <c r="A722" s="85"/>
      <c r="B722" s="86"/>
      <c r="C722" s="86"/>
      <c r="D722" s="87"/>
      <c r="E722" s="86"/>
      <c r="F722" s="86"/>
      <c r="G722" s="257">
        <f t="shared" si="43"/>
        <v>0</v>
      </c>
      <c r="H722" s="257">
        <f t="shared" si="44"/>
        <v>0</v>
      </c>
      <c r="I722" s="257">
        <f t="shared" si="45"/>
        <v>0</v>
      </c>
      <c r="J722" s="259"/>
      <c r="K722" s="259"/>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O722" s="85"/>
      <c r="CP722" s="85"/>
      <c r="CQ722" s="85"/>
      <c r="CR722" s="85"/>
      <c r="CS722" s="85"/>
      <c r="CT722" s="85"/>
      <c r="CU722" s="85"/>
      <c r="CV722" s="85"/>
      <c r="CW722" s="85"/>
      <c r="CX722" s="85"/>
      <c r="CY722" s="85"/>
      <c r="CZ722" s="85"/>
      <c r="DA722" s="85"/>
      <c r="DB722" s="85"/>
      <c r="DC722" s="85"/>
      <c r="DD722" s="85"/>
      <c r="DE722" s="85"/>
      <c r="DF722" s="85"/>
      <c r="DG722" s="85"/>
      <c r="DH722" s="85"/>
      <c r="DI722" s="85"/>
      <c r="DJ722" s="85"/>
      <c r="DK722" s="85"/>
      <c r="DL722" s="85"/>
      <c r="DM722" s="85"/>
      <c r="DN722" s="85"/>
      <c r="DO722" s="85"/>
      <c r="DP722" s="85"/>
      <c r="DQ722" s="85"/>
      <c r="DR722" s="85"/>
      <c r="DS722" s="85"/>
      <c r="DT722" s="85"/>
      <c r="DU722" s="85"/>
      <c r="DV722" s="85"/>
      <c r="DW722" s="85"/>
      <c r="DX722" s="85"/>
      <c r="DY722" s="85"/>
      <c r="DZ722" s="85"/>
      <c r="EA722" s="85"/>
      <c r="EB722" s="85"/>
      <c r="EC722" s="85"/>
      <c r="ED722" s="85"/>
      <c r="EE722" s="85"/>
      <c r="EF722" s="85"/>
      <c r="EG722" s="85"/>
      <c r="EH722" s="85"/>
      <c r="EI722" s="85"/>
      <c r="EJ722" s="85"/>
      <c r="EK722" s="85"/>
      <c r="EL722" s="85"/>
      <c r="EM722" s="85"/>
      <c r="EN722" s="85"/>
      <c r="EO722" s="85"/>
      <c r="EP722" s="85"/>
      <c r="EQ722" s="85"/>
      <c r="ER722" s="85"/>
      <c r="ES722" s="85"/>
      <c r="ET722" s="85"/>
      <c r="EU722" s="85"/>
      <c r="EV722" s="85"/>
      <c r="EW722" s="85"/>
      <c r="EX722" s="85"/>
      <c r="EY722" s="85"/>
      <c r="EZ722" s="85"/>
      <c r="FA722" s="85"/>
      <c r="FB722" s="85"/>
      <c r="FC722" s="85"/>
      <c r="FD722" s="85"/>
      <c r="FE722" s="85"/>
      <c r="FF722" s="85"/>
      <c r="FG722" s="260"/>
      <c r="FH722" s="260"/>
      <c r="FI722" s="260"/>
      <c r="FJ722" s="260"/>
      <c r="FK722" s="260"/>
      <c r="FL722" s="260"/>
      <c r="FM722" s="260"/>
      <c r="FN722" s="260"/>
      <c r="FO722" s="260"/>
      <c r="FP722" s="260"/>
      <c r="FQ722" s="260"/>
      <c r="FR722" s="260"/>
      <c r="FS722" s="260"/>
      <c r="FT722" s="260"/>
      <c r="FU722" s="260"/>
      <c r="FV722" s="260"/>
      <c r="FW722" s="260"/>
      <c r="FX722" s="260"/>
      <c r="FY722" s="260"/>
      <c r="FZ722" s="260"/>
      <c r="GA722" s="260"/>
      <c r="GB722" s="260"/>
      <c r="GC722" s="260"/>
    </row>
    <row r="723" spans="1:185" x14ac:dyDescent="0.3">
      <c r="A723" s="85"/>
      <c r="B723" s="86"/>
      <c r="C723" s="86"/>
      <c r="D723" s="87"/>
      <c r="E723" s="86"/>
      <c r="F723" s="86"/>
      <c r="G723" s="257">
        <f t="shared" si="43"/>
        <v>0</v>
      </c>
      <c r="H723" s="257">
        <f t="shared" si="44"/>
        <v>0</v>
      </c>
      <c r="I723" s="257">
        <f t="shared" si="45"/>
        <v>0</v>
      </c>
      <c r="J723" s="259"/>
      <c r="K723" s="259"/>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O723" s="85"/>
      <c r="CP723" s="85"/>
      <c r="CQ723" s="85"/>
      <c r="CR723" s="85"/>
      <c r="CS723" s="85"/>
      <c r="CT723" s="85"/>
      <c r="CU723" s="85"/>
      <c r="CV723" s="85"/>
      <c r="CW723" s="85"/>
      <c r="CX723" s="85"/>
      <c r="CY723" s="85"/>
      <c r="CZ723" s="85"/>
      <c r="DA723" s="85"/>
      <c r="DB723" s="85"/>
      <c r="DC723" s="85"/>
      <c r="DD723" s="85"/>
      <c r="DE723" s="85"/>
      <c r="DF723" s="85"/>
      <c r="DG723" s="85"/>
      <c r="DH723" s="85"/>
      <c r="DI723" s="85"/>
      <c r="DJ723" s="85"/>
      <c r="DK723" s="85"/>
      <c r="DL723" s="85"/>
      <c r="DM723" s="85"/>
      <c r="DN723" s="85"/>
      <c r="DO723" s="85"/>
      <c r="DP723" s="85"/>
      <c r="DQ723" s="85"/>
      <c r="DR723" s="85"/>
      <c r="DS723" s="85"/>
      <c r="DT723" s="85"/>
      <c r="DU723" s="85"/>
      <c r="DV723" s="85"/>
      <c r="DW723" s="85"/>
      <c r="DX723" s="85"/>
      <c r="DY723" s="85"/>
      <c r="DZ723" s="85"/>
      <c r="EA723" s="85"/>
      <c r="EB723" s="85"/>
      <c r="EC723" s="85"/>
      <c r="ED723" s="85"/>
      <c r="EE723" s="85"/>
      <c r="EF723" s="85"/>
      <c r="EG723" s="85"/>
      <c r="EH723" s="85"/>
      <c r="EI723" s="85"/>
      <c r="EJ723" s="85"/>
      <c r="EK723" s="85"/>
      <c r="EL723" s="85"/>
      <c r="EM723" s="85"/>
      <c r="EN723" s="85"/>
      <c r="EO723" s="85"/>
      <c r="EP723" s="85"/>
      <c r="EQ723" s="85"/>
      <c r="ER723" s="85"/>
      <c r="ES723" s="85"/>
      <c r="ET723" s="85"/>
      <c r="EU723" s="85"/>
      <c r="EV723" s="85"/>
      <c r="EW723" s="85"/>
      <c r="EX723" s="85"/>
      <c r="EY723" s="85"/>
      <c r="EZ723" s="85"/>
      <c r="FA723" s="85"/>
      <c r="FB723" s="85"/>
      <c r="FC723" s="85"/>
      <c r="FD723" s="85"/>
      <c r="FE723" s="85"/>
      <c r="FF723" s="85"/>
      <c r="FG723" s="260"/>
      <c r="FH723" s="260"/>
      <c r="FI723" s="260"/>
      <c r="FJ723" s="260"/>
      <c r="FK723" s="260"/>
      <c r="FL723" s="260"/>
      <c r="FM723" s="260"/>
      <c r="FN723" s="260"/>
      <c r="FO723" s="260"/>
      <c r="FP723" s="260"/>
      <c r="FQ723" s="260"/>
      <c r="FR723" s="260"/>
      <c r="FS723" s="260"/>
      <c r="FT723" s="260"/>
      <c r="FU723" s="260"/>
      <c r="FV723" s="260"/>
      <c r="FW723" s="260"/>
      <c r="FX723" s="260"/>
      <c r="FY723" s="260"/>
      <c r="FZ723" s="260"/>
      <c r="GA723" s="260"/>
      <c r="GB723" s="260"/>
      <c r="GC723" s="260"/>
    </row>
    <row r="724" spans="1:185" x14ac:dyDescent="0.3">
      <c r="A724" s="85"/>
      <c r="B724" s="86"/>
      <c r="C724" s="86"/>
      <c r="D724" s="87"/>
      <c r="E724" s="86"/>
      <c r="F724" s="86"/>
      <c r="G724" s="257">
        <f t="shared" si="43"/>
        <v>0</v>
      </c>
      <c r="H724" s="257">
        <f t="shared" si="44"/>
        <v>0</v>
      </c>
      <c r="I724" s="257">
        <f t="shared" si="45"/>
        <v>0</v>
      </c>
      <c r="J724" s="259"/>
      <c r="K724" s="259"/>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O724" s="85"/>
      <c r="CP724" s="85"/>
      <c r="CQ724" s="85"/>
      <c r="CR724" s="85"/>
      <c r="CS724" s="85"/>
      <c r="CT724" s="85"/>
      <c r="CU724" s="85"/>
      <c r="CV724" s="85"/>
      <c r="CW724" s="85"/>
      <c r="CX724" s="85"/>
      <c r="CY724" s="85"/>
      <c r="CZ724" s="85"/>
      <c r="DA724" s="85"/>
      <c r="DB724" s="85"/>
      <c r="DC724" s="85"/>
      <c r="DD724" s="85"/>
      <c r="DE724" s="85"/>
      <c r="DF724" s="85"/>
      <c r="DG724" s="85"/>
      <c r="DH724" s="85"/>
      <c r="DI724" s="85"/>
      <c r="DJ724" s="85"/>
      <c r="DK724" s="85"/>
      <c r="DL724" s="85"/>
      <c r="DM724" s="85"/>
      <c r="DN724" s="85"/>
      <c r="DO724" s="85"/>
      <c r="DP724" s="85"/>
      <c r="DQ724" s="85"/>
      <c r="DR724" s="85"/>
      <c r="DS724" s="85"/>
      <c r="DT724" s="85"/>
      <c r="DU724" s="85"/>
      <c r="DV724" s="85"/>
      <c r="DW724" s="85"/>
      <c r="DX724" s="85"/>
      <c r="DY724" s="85"/>
      <c r="DZ724" s="85"/>
      <c r="EA724" s="85"/>
      <c r="EB724" s="85"/>
      <c r="EC724" s="85"/>
      <c r="ED724" s="85"/>
      <c r="EE724" s="85"/>
      <c r="EF724" s="85"/>
      <c r="EG724" s="85"/>
      <c r="EH724" s="85"/>
      <c r="EI724" s="85"/>
      <c r="EJ724" s="85"/>
      <c r="EK724" s="85"/>
      <c r="EL724" s="85"/>
      <c r="EM724" s="85"/>
      <c r="EN724" s="85"/>
      <c r="EO724" s="85"/>
      <c r="EP724" s="85"/>
      <c r="EQ724" s="85"/>
      <c r="ER724" s="85"/>
      <c r="ES724" s="85"/>
      <c r="ET724" s="85"/>
      <c r="EU724" s="85"/>
      <c r="EV724" s="85"/>
      <c r="EW724" s="85"/>
      <c r="EX724" s="85"/>
      <c r="EY724" s="85"/>
      <c r="EZ724" s="85"/>
      <c r="FA724" s="85"/>
      <c r="FB724" s="85"/>
      <c r="FC724" s="85"/>
      <c r="FD724" s="85"/>
      <c r="FE724" s="85"/>
      <c r="FF724" s="85"/>
      <c r="FG724" s="260"/>
      <c r="FH724" s="260"/>
      <c r="FI724" s="260"/>
      <c r="FJ724" s="260"/>
      <c r="FK724" s="260"/>
      <c r="FL724" s="260"/>
      <c r="FM724" s="260"/>
      <c r="FN724" s="260"/>
      <c r="FO724" s="260"/>
      <c r="FP724" s="260"/>
      <c r="FQ724" s="260"/>
      <c r="FR724" s="260"/>
      <c r="FS724" s="260"/>
      <c r="FT724" s="260"/>
      <c r="FU724" s="260"/>
      <c r="FV724" s="260"/>
      <c r="FW724" s="260"/>
      <c r="FX724" s="260"/>
      <c r="FY724" s="260"/>
      <c r="FZ724" s="260"/>
      <c r="GA724" s="260"/>
      <c r="GB724" s="260"/>
      <c r="GC724" s="260"/>
    </row>
    <row r="725" spans="1:185" x14ac:dyDescent="0.3">
      <c r="A725" s="85"/>
      <c r="B725" s="86"/>
      <c r="C725" s="86"/>
      <c r="D725" s="87"/>
      <c r="E725" s="86"/>
      <c r="F725" s="86"/>
      <c r="G725" s="257">
        <f t="shared" si="43"/>
        <v>0</v>
      </c>
      <c r="H725" s="257">
        <f t="shared" si="44"/>
        <v>0</v>
      </c>
      <c r="I725" s="257">
        <f t="shared" si="45"/>
        <v>0</v>
      </c>
      <c r="J725" s="259"/>
      <c r="K725" s="259"/>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O725" s="85"/>
      <c r="CP725" s="85"/>
      <c r="CQ725" s="85"/>
      <c r="CR725" s="85"/>
      <c r="CS725" s="85"/>
      <c r="CT725" s="85"/>
      <c r="CU725" s="85"/>
      <c r="CV725" s="85"/>
      <c r="CW725" s="85"/>
      <c r="CX725" s="85"/>
      <c r="CY725" s="85"/>
      <c r="CZ725" s="85"/>
      <c r="DA725" s="85"/>
      <c r="DB725" s="85"/>
      <c r="DC725" s="85"/>
      <c r="DD725" s="85"/>
      <c r="DE725" s="85"/>
      <c r="DF725" s="85"/>
      <c r="DG725" s="85"/>
      <c r="DH725" s="85"/>
      <c r="DI725" s="85"/>
      <c r="DJ725" s="85"/>
      <c r="DK725" s="85"/>
      <c r="DL725" s="85"/>
      <c r="DM725" s="85"/>
      <c r="DN725" s="85"/>
      <c r="DO725" s="85"/>
      <c r="DP725" s="85"/>
      <c r="DQ725" s="85"/>
      <c r="DR725" s="85"/>
      <c r="DS725" s="85"/>
      <c r="DT725" s="85"/>
      <c r="DU725" s="85"/>
      <c r="DV725" s="85"/>
      <c r="DW725" s="85"/>
      <c r="DX725" s="85"/>
      <c r="DY725" s="85"/>
      <c r="DZ725" s="85"/>
      <c r="EA725" s="85"/>
      <c r="EB725" s="85"/>
      <c r="EC725" s="85"/>
      <c r="ED725" s="85"/>
      <c r="EE725" s="85"/>
      <c r="EF725" s="85"/>
      <c r="EG725" s="85"/>
      <c r="EH725" s="85"/>
      <c r="EI725" s="85"/>
      <c r="EJ725" s="85"/>
      <c r="EK725" s="85"/>
      <c r="EL725" s="85"/>
      <c r="EM725" s="85"/>
      <c r="EN725" s="85"/>
      <c r="EO725" s="85"/>
      <c r="EP725" s="85"/>
      <c r="EQ725" s="85"/>
      <c r="ER725" s="85"/>
      <c r="ES725" s="85"/>
      <c r="ET725" s="85"/>
      <c r="EU725" s="85"/>
      <c r="EV725" s="85"/>
      <c r="EW725" s="85"/>
      <c r="EX725" s="85"/>
      <c r="EY725" s="85"/>
      <c r="EZ725" s="85"/>
      <c r="FA725" s="85"/>
      <c r="FB725" s="85"/>
      <c r="FC725" s="85"/>
      <c r="FD725" s="85"/>
      <c r="FE725" s="85"/>
      <c r="FF725" s="85"/>
      <c r="FG725" s="260"/>
      <c r="FH725" s="260"/>
      <c r="FI725" s="260"/>
      <c r="FJ725" s="260"/>
      <c r="FK725" s="260"/>
      <c r="FL725" s="260"/>
      <c r="FM725" s="260"/>
      <c r="FN725" s="260"/>
      <c r="FO725" s="260"/>
      <c r="FP725" s="260"/>
      <c r="FQ725" s="260"/>
      <c r="FR725" s="260"/>
      <c r="FS725" s="260"/>
      <c r="FT725" s="260"/>
      <c r="FU725" s="260"/>
      <c r="FV725" s="260"/>
      <c r="FW725" s="260"/>
      <c r="FX725" s="260"/>
      <c r="FY725" s="260"/>
      <c r="FZ725" s="260"/>
      <c r="GA725" s="260"/>
      <c r="GB725" s="260"/>
      <c r="GC725" s="260"/>
    </row>
    <row r="726" spans="1:185" x14ac:dyDescent="0.3">
      <c r="A726" s="85"/>
      <c r="B726" s="86"/>
      <c r="C726" s="86"/>
      <c r="D726" s="87"/>
      <c r="E726" s="86"/>
      <c r="F726" s="86"/>
      <c r="G726" s="257">
        <f t="shared" si="43"/>
        <v>0</v>
      </c>
      <c r="H726" s="257">
        <f t="shared" si="44"/>
        <v>0</v>
      </c>
      <c r="I726" s="257">
        <f t="shared" si="45"/>
        <v>0</v>
      </c>
      <c r="J726" s="259"/>
      <c r="K726" s="259"/>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O726" s="85"/>
      <c r="CP726" s="85"/>
      <c r="CQ726" s="85"/>
      <c r="CR726" s="85"/>
      <c r="CS726" s="85"/>
      <c r="CT726" s="85"/>
      <c r="CU726" s="85"/>
      <c r="CV726" s="85"/>
      <c r="CW726" s="85"/>
      <c r="CX726" s="85"/>
      <c r="CY726" s="85"/>
      <c r="CZ726" s="85"/>
      <c r="DA726" s="85"/>
      <c r="DB726" s="85"/>
      <c r="DC726" s="85"/>
      <c r="DD726" s="85"/>
      <c r="DE726" s="85"/>
      <c r="DF726" s="85"/>
      <c r="DG726" s="85"/>
      <c r="DH726" s="85"/>
      <c r="DI726" s="85"/>
      <c r="DJ726" s="85"/>
      <c r="DK726" s="85"/>
      <c r="DL726" s="85"/>
      <c r="DM726" s="85"/>
      <c r="DN726" s="85"/>
      <c r="DO726" s="85"/>
      <c r="DP726" s="85"/>
      <c r="DQ726" s="85"/>
      <c r="DR726" s="85"/>
      <c r="DS726" s="85"/>
      <c r="DT726" s="85"/>
      <c r="DU726" s="85"/>
      <c r="DV726" s="85"/>
      <c r="DW726" s="85"/>
      <c r="DX726" s="85"/>
      <c r="DY726" s="85"/>
      <c r="DZ726" s="85"/>
      <c r="EA726" s="85"/>
      <c r="EB726" s="85"/>
      <c r="EC726" s="85"/>
      <c r="ED726" s="85"/>
      <c r="EE726" s="85"/>
      <c r="EF726" s="85"/>
      <c r="EG726" s="85"/>
      <c r="EH726" s="85"/>
      <c r="EI726" s="85"/>
      <c r="EJ726" s="85"/>
      <c r="EK726" s="85"/>
      <c r="EL726" s="85"/>
      <c r="EM726" s="85"/>
      <c r="EN726" s="85"/>
      <c r="EO726" s="85"/>
      <c r="EP726" s="85"/>
      <c r="EQ726" s="85"/>
      <c r="ER726" s="85"/>
      <c r="ES726" s="85"/>
      <c r="ET726" s="85"/>
      <c r="EU726" s="85"/>
      <c r="EV726" s="85"/>
      <c r="EW726" s="85"/>
      <c r="EX726" s="85"/>
      <c r="EY726" s="85"/>
      <c r="EZ726" s="85"/>
      <c r="FA726" s="85"/>
      <c r="FB726" s="85"/>
      <c r="FC726" s="85"/>
      <c r="FD726" s="85"/>
      <c r="FE726" s="85"/>
      <c r="FF726" s="85"/>
      <c r="FG726" s="260"/>
      <c r="FH726" s="260"/>
      <c r="FI726" s="260"/>
      <c r="FJ726" s="260"/>
      <c r="FK726" s="260"/>
      <c r="FL726" s="260"/>
      <c r="FM726" s="260"/>
      <c r="FN726" s="260"/>
      <c r="FO726" s="260"/>
      <c r="FP726" s="260"/>
      <c r="FQ726" s="260"/>
      <c r="FR726" s="260"/>
      <c r="FS726" s="260"/>
      <c r="FT726" s="260"/>
      <c r="FU726" s="260"/>
      <c r="FV726" s="260"/>
      <c r="FW726" s="260"/>
      <c r="FX726" s="260"/>
      <c r="FY726" s="260"/>
      <c r="FZ726" s="260"/>
      <c r="GA726" s="260"/>
      <c r="GB726" s="260"/>
      <c r="GC726" s="260"/>
    </row>
    <row r="727" spans="1:185" x14ac:dyDescent="0.3">
      <c r="A727" s="85"/>
      <c r="B727" s="86"/>
      <c r="C727" s="86"/>
      <c r="D727" s="87"/>
      <c r="E727" s="86"/>
      <c r="F727" s="86"/>
      <c r="G727" s="257">
        <f t="shared" si="43"/>
        <v>0</v>
      </c>
      <c r="H727" s="257">
        <f t="shared" si="44"/>
        <v>0</v>
      </c>
      <c r="I727" s="257">
        <f t="shared" si="45"/>
        <v>0</v>
      </c>
      <c r="J727" s="259"/>
      <c r="K727" s="259"/>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O727" s="85"/>
      <c r="CP727" s="85"/>
      <c r="CQ727" s="85"/>
      <c r="CR727" s="85"/>
      <c r="CS727" s="85"/>
      <c r="CT727" s="85"/>
      <c r="CU727" s="85"/>
      <c r="CV727" s="85"/>
      <c r="CW727" s="85"/>
      <c r="CX727" s="85"/>
      <c r="CY727" s="85"/>
      <c r="CZ727" s="85"/>
      <c r="DA727" s="85"/>
      <c r="DB727" s="85"/>
      <c r="DC727" s="85"/>
      <c r="DD727" s="85"/>
      <c r="DE727" s="85"/>
      <c r="DF727" s="85"/>
      <c r="DG727" s="85"/>
      <c r="DH727" s="85"/>
      <c r="DI727" s="85"/>
      <c r="DJ727" s="85"/>
      <c r="DK727" s="85"/>
      <c r="DL727" s="85"/>
      <c r="DM727" s="85"/>
      <c r="DN727" s="85"/>
      <c r="DO727" s="85"/>
      <c r="DP727" s="85"/>
      <c r="DQ727" s="85"/>
      <c r="DR727" s="85"/>
      <c r="DS727" s="85"/>
      <c r="DT727" s="85"/>
      <c r="DU727" s="85"/>
      <c r="DV727" s="85"/>
      <c r="DW727" s="85"/>
      <c r="DX727" s="85"/>
      <c r="DY727" s="85"/>
      <c r="DZ727" s="85"/>
      <c r="EA727" s="85"/>
      <c r="EB727" s="85"/>
      <c r="EC727" s="85"/>
      <c r="ED727" s="85"/>
      <c r="EE727" s="85"/>
      <c r="EF727" s="85"/>
      <c r="EG727" s="85"/>
      <c r="EH727" s="85"/>
      <c r="EI727" s="85"/>
      <c r="EJ727" s="85"/>
      <c r="EK727" s="85"/>
      <c r="EL727" s="85"/>
      <c r="EM727" s="85"/>
      <c r="EN727" s="85"/>
      <c r="EO727" s="85"/>
      <c r="EP727" s="85"/>
      <c r="EQ727" s="85"/>
      <c r="ER727" s="85"/>
      <c r="ES727" s="85"/>
      <c r="ET727" s="85"/>
      <c r="EU727" s="85"/>
      <c r="EV727" s="85"/>
      <c r="EW727" s="85"/>
      <c r="EX727" s="85"/>
      <c r="EY727" s="85"/>
      <c r="EZ727" s="85"/>
      <c r="FA727" s="85"/>
      <c r="FB727" s="85"/>
      <c r="FC727" s="85"/>
      <c r="FD727" s="85"/>
      <c r="FE727" s="85"/>
      <c r="FF727" s="85"/>
      <c r="FG727" s="260"/>
      <c r="FH727" s="260"/>
      <c r="FI727" s="260"/>
      <c r="FJ727" s="260"/>
      <c r="FK727" s="260"/>
      <c r="FL727" s="260"/>
      <c r="FM727" s="260"/>
      <c r="FN727" s="260"/>
      <c r="FO727" s="260"/>
      <c r="FP727" s="260"/>
      <c r="FQ727" s="260"/>
      <c r="FR727" s="260"/>
      <c r="FS727" s="260"/>
      <c r="FT727" s="260"/>
      <c r="FU727" s="260"/>
      <c r="FV727" s="260"/>
      <c r="FW727" s="260"/>
      <c r="FX727" s="260"/>
      <c r="FY727" s="260"/>
      <c r="FZ727" s="260"/>
      <c r="GA727" s="260"/>
      <c r="GB727" s="260"/>
      <c r="GC727" s="260"/>
    </row>
    <row r="728" spans="1:185" x14ac:dyDescent="0.3">
      <c r="A728" s="85"/>
      <c r="B728" s="86"/>
      <c r="C728" s="86"/>
      <c r="D728" s="87"/>
      <c r="E728" s="86"/>
      <c r="F728" s="86"/>
      <c r="G728" s="257">
        <f t="shared" si="43"/>
        <v>0</v>
      </c>
      <c r="H728" s="257">
        <f t="shared" si="44"/>
        <v>0</v>
      </c>
      <c r="I728" s="257">
        <f t="shared" si="45"/>
        <v>0</v>
      </c>
      <c r="J728" s="259"/>
      <c r="K728" s="259"/>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O728" s="85"/>
      <c r="CP728" s="85"/>
      <c r="CQ728" s="85"/>
      <c r="CR728" s="85"/>
      <c r="CS728" s="85"/>
      <c r="CT728" s="85"/>
      <c r="CU728" s="85"/>
      <c r="CV728" s="85"/>
      <c r="CW728" s="85"/>
      <c r="CX728" s="85"/>
      <c r="CY728" s="85"/>
      <c r="CZ728" s="85"/>
      <c r="DA728" s="85"/>
      <c r="DB728" s="85"/>
      <c r="DC728" s="85"/>
      <c r="DD728" s="85"/>
      <c r="DE728" s="85"/>
      <c r="DF728" s="85"/>
      <c r="DG728" s="85"/>
      <c r="DH728" s="85"/>
      <c r="DI728" s="85"/>
      <c r="DJ728" s="85"/>
      <c r="DK728" s="85"/>
      <c r="DL728" s="85"/>
      <c r="DM728" s="85"/>
      <c r="DN728" s="85"/>
      <c r="DO728" s="85"/>
      <c r="DP728" s="85"/>
      <c r="DQ728" s="85"/>
      <c r="DR728" s="85"/>
      <c r="DS728" s="85"/>
      <c r="DT728" s="85"/>
      <c r="DU728" s="85"/>
      <c r="DV728" s="85"/>
      <c r="DW728" s="85"/>
      <c r="DX728" s="85"/>
      <c r="DY728" s="85"/>
      <c r="DZ728" s="85"/>
      <c r="EA728" s="85"/>
      <c r="EB728" s="85"/>
      <c r="EC728" s="85"/>
      <c r="ED728" s="85"/>
      <c r="EE728" s="85"/>
      <c r="EF728" s="85"/>
      <c r="EG728" s="85"/>
      <c r="EH728" s="85"/>
      <c r="EI728" s="85"/>
      <c r="EJ728" s="85"/>
      <c r="EK728" s="85"/>
      <c r="EL728" s="85"/>
      <c r="EM728" s="85"/>
      <c r="EN728" s="85"/>
      <c r="EO728" s="85"/>
      <c r="EP728" s="85"/>
      <c r="EQ728" s="85"/>
      <c r="ER728" s="85"/>
      <c r="ES728" s="85"/>
      <c r="ET728" s="85"/>
      <c r="EU728" s="85"/>
      <c r="EV728" s="85"/>
      <c r="EW728" s="85"/>
      <c r="EX728" s="85"/>
      <c r="EY728" s="85"/>
      <c r="EZ728" s="85"/>
      <c r="FA728" s="85"/>
      <c r="FB728" s="85"/>
      <c r="FC728" s="85"/>
      <c r="FD728" s="85"/>
      <c r="FE728" s="85"/>
      <c r="FF728" s="85"/>
      <c r="FG728" s="260"/>
      <c r="FH728" s="260"/>
      <c r="FI728" s="260"/>
      <c r="FJ728" s="260"/>
      <c r="FK728" s="260"/>
      <c r="FL728" s="260"/>
      <c r="FM728" s="260"/>
      <c r="FN728" s="260"/>
      <c r="FO728" s="260"/>
      <c r="FP728" s="260"/>
      <c r="FQ728" s="260"/>
      <c r="FR728" s="260"/>
      <c r="FS728" s="260"/>
      <c r="FT728" s="260"/>
      <c r="FU728" s="260"/>
      <c r="FV728" s="260"/>
      <c r="FW728" s="260"/>
      <c r="FX728" s="260"/>
      <c r="FY728" s="260"/>
      <c r="FZ728" s="260"/>
      <c r="GA728" s="260"/>
      <c r="GB728" s="260"/>
      <c r="GC728" s="260"/>
    </row>
    <row r="729" spans="1:185" x14ac:dyDescent="0.3">
      <c r="A729" s="85"/>
      <c r="B729" s="86"/>
      <c r="C729" s="86"/>
      <c r="D729" s="87"/>
      <c r="E729" s="86"/>
      <c r="F729" s="86"/>
      <c r="G729" s="257">
        <f t="shared" si="43"/>
        <v>0</v>
      </c>
      <c r="H729" s="257">
        <f t="shared" si="44"/>
        <v>0</v>
      </c>
      <c r="I729" s="257">
        <f t="shared" si="45"/>
        <v>0</v>
      </c>
      <c r="J729" s="259"/>
      <c r="K729" s="259"/>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O729" s="85"/>
      <c r="CP729" s="85"/>
      <c r="CQ729" s="85"/>
      <c r="CR729" s="85"/>
      <c r="CS729" s="85"/>
      <c r="CT729" s="85"/>
      <c r="CU729" s="85"/>
      <c r="CV729" s="85"/>
      <c r="CW729" s="85"/>
      <c r="CX729" s="85"/>
      <c r="CY729" s="85"/>
      <c r="CZ729" s="85"/>
      <c r="DA729" s="85"/>
      <c r="DB729" s="85"/>
      <c r="DC729" s="85"/>
      <c r="DD729" s="85"/>
      <c r="DE729" s="85"/>
      <c r="DF729" s="85"/>
      <c r="DG729" s="85"/>
      <c r="DH729" s="85"/>
      <c r="DI729" s="85"/>
      <c r="DJ729" s="85"/>
      <c r="DK729" s="85"/>
      <c r="DL729" s="85"/>
      <c r="DM729" s="85"/>
      <c r="DN729" s="85"/>
      <c r="DO729" s="85"/>
      <c r="DP729" s="85"/>
      <c r="DQ729" s="85"/>
      <c r="DR729" s="85"/>
      <c r="DS729" s="85"/>
      <c r="DT729" s="85"/>
      <c r="DU729" s="85"/>
      <c r="DV729" s="85"/>
      <c r="DW729" s="85"/>
      <c r="DX729" s="85"/>
      <c r="DY729" s="85"/>
      <c r="DZ729" s="85"/>
      <c r="EA729" s="85"/>
      <c r="EB729" s="85"/>
      <c r="EC729" s="85"/>
      <c r="ED729" s="85"/>
      <c r="EE729" s="85"/>
      <c r="EF729" s="85"/>
      <c r="EG729" s="85"/>
      <c r="EH729" s="85"/>
      <c r="EI729" s="85"/>
      <c r="EJ729" s="85"/>
      <c r="EK729" s="85"/>
      <c r="EL729" s="85"/>
      <c r="EM729" s="85"/>
      <c r="EN729" s="85"/>
      <c r="EO729" s="85"/>
      <c r="EP729" s="85"/>
      <c r="EQ729" s="85"/>
      <c r="ER729" s="85"/>
      <c r="ES729" s="85"/>
      <c r="ET729" s="85"/>
      <c r="EU729" s="85"/>
      <c r="EV729" s="85"/>
      <c r="EW729" s="85"/>
      <c r="EX729" s="85"/>
      <c r="EY729" s="85"/>
      <c r="EZ729" s="85"/>
      <c r="FA729" s="85"/>
      <c r="FB729" s="85"/>
      <c r="FC729" s="85"/>
      <c r="FD729" s="85"/>
      <c r="FE729" s="85"/>
      <c r="FF729" s="85"/>
      <c r="FG729" s="260"/>
      <c r="FH729" s="260"/>
      <c r="FI729" s="260"/>
      <c r="FJ729" s="260"/>
      <c r="FK729" s="260"/>
      <c r="FL729" s="260"/>
      <c r="FM729" s="260"/>
      <c r="FN729" s="260"/>
      <c r="FO729" s="260"/>
      <c r="FP729" s="260"/>
      <c r="FQ729" s="260"/>
      <c r="FR729" s="260"/>
      <c r="FS729" s="260"/>
      <c r="FT729" s="260"/>
      <c r="FU729" s="260"/>
      <c r="FV729" s="260"/>
      <c r="FW729" s="260"/>
      <c r="FX729" s="260"/>
      <c r="FY729" s="260"/>
      <c r="FZ729" s="260"/>
      <c r="GA729" s="260"/>
      <c r="GB729" s="260"/>
      <c r="GC729" s="260"/>
    </row>
    <row r="730" spans="1:185" x14ac:dyDescent="0.3">
      <c r="A730" s="85"/>
      <c r="B730" s="86"/>
      <c r="C730" s="86"/>
      <c r="D730" s="87"/>
      <c r="E730" s="86"/>
      <c r="F730" s="86"/>
      <c r="G730" s="257">
        <f t="shared" si="43"/>
        <v>0</v>
      </c>
      <c r="H730" s="257">
        <f t="shared" si="44"/>
        <v>0</v>
      </c>
      <c r="I730" s="257">
        <f t="shared" si="45"/>
        <v>0</v>
      </c>
      <c r="J730" s="259"/>
      <c r="K730" s="259"/>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O730" s="85"/>
      <c r="CP730" s="85"/>
      <c r="CQ730" s="85"/>
      <c r="CR730" s="85"/>
      <c r="CS730" s="85"/>
      <c r="CT730" s="85"/>
      <c r="CU730" s="85"/>
      <c r="CV730" s="85"/>
      <c r="CW730" s="85"/>
      <c r="CX730" s="85"/>
      <c r="CY730" s="85"/>
      <c r="CZ730" s="85"/>
      <c r="DA730" s="85"/>
      <c r="DB730" s="85"/>
      <c r="DC730" s="85"/>
      <c r="DD730" s="85"/>
      <c r="DE730" s="85"/>
      <c r="DF730" s="85"/>
      <c r="DG730" s="85"/>
      <c r="DH730" s="85"/>
      <c r="DI730" s="85"/>
      <c r="DJ730" s="85"/>
      <c r="DK730" s="85"/>
      <c r="DL730" s="85"/>
      <c r="DM730" s="85"/>
      <c r="DN730" s="85"/>
      <c r="DO730" s="85"/>
      <c r="DP730" s="85"/>
      <c r="DQ730" s="85"/>
      <c r="DR730" s="85"/>
      <c r="DS730" s="85"/>
      <c r="DT730" s="85"/>
      <c r="DU730" s="85"/>
      <c r="DV730" s="85"/>
      <c r="DW730" s="85"/>
      <c r="DX730" s="85"/>
      <c r="DY730" s="85"/>
      <c r="DZ730" s="85"/>
      <c r="EA730" s="85"/>
      <c r="EB730" s="85"/>
      <c r="EC730" s="85"/>
      <c r="ED730" s="85"/>
      <c r="EE730" s="85"/>
      <c r="EF730" s="85"/>
      <c r="EG730" s="85"/>
      <c r="EH730" s="85"/>
      <c r="EI730" s="85"/>
      <c r="EJ730" s="85"/>
      <c r="EK730" s="85"/>
      <c r="EL730" s="85"/>
      <c r="EM730" s="85"/>
      <c r="EN730" s="85"/>
      <c r="EO730" s="85"/>
      <c r="EP730" s="85"/>
      <c r="EQ730" s="85"/>
      <c r="ER730" s="85"/>
      <c r="ES730" s="85"/>
      <c r="ET730" s="85"/>
      <c r="EU730" s="85"/>
      <c r="EV730" s="85"/>
      <c r="EW730" s="85"/>
      <c r="EX730" s="85"/>
      <c r="EY730" s="85"/>
      <c r="EZ730" s="85"/>
      <c r="FA730" s="85"/>
      <c r="FB730" s="85"/>
      <c r="FC730" s="85"/>
      <c r="FD730" s="85"/>
      <c r="FE730" s="85"/>
      <c r="FF730" s="85"/>
      <c r="FG730" s="260"/>
      <c r="FH730" s="260"/>
      <c r="FI730" s="260"/>
      <c r="FJ730" s="260"/>
      <c r="FK730" s="260"/>
      <c r="FL730" s="260"/>
      <c r="FM730" s="260"/>
      <c r="FN730" s="260"/>
      <c r="FO730" s="260"/>
      <c r="FP730" s="260"/>
      <c r="FQ730" s="260"/>
      <c r="FR730" s="260"/>
      <c r="FS730" s="260"/>
      <c r="FT730" s="260"/>
      <c r="FU730" s="260"/>
      <c r="FV730" s="260"/>
      <c r="FW730" s="260"/>
      <c r="FX730" s="260"/>
      <c r="FY730" s="260"/>
      <c r="FZ730" s="260"/>
      <c r="GA730" s="260"/>
      <c r="GB730" s="260"/>
      <c r="GC730" s="260"/>
    </row>
    <row r="731" spans="1:185" x14ac:dyDescent="0.3">
      <c r="A731" s="85"/>
      <c r="B731" s="86"/>
      <c r="C731" s="86"/>
      <c r="D731" s="87"/>
      <c r="E731" s="86"/>
      <c r="F731" s="86"/>
      <c r="G731" s="257">
        <f t="shared" si="43"/>
        <v>0</v>
      </c>
      <c r="H731" s="257">
        <f t="shared" si="44"/>
        <v>0</v>
      </c>
      <c r="I731" s="257">
        <f t="shared" si="45"/>
        <v>0</v>
      </c>
      <c r="J731" s="259"/>
      <c r="K731" s="259"/>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O731" s="85"/>
      <c r="CP731" s="85"/>
      <c r="CQ731" s="85"/>
      <c r="CR731" s="85"/>
      <c r="CS731" s="85"/>
      <c r="CT731" s="85"/>
      <c r="CU731" s="85"/>
      <c r="CV731" s="85"/>
      <c r="CW731" s="85"/>
      <c r="CX731" s="85"/>
      <c r="CY731" s="85"/>
      <c r="CZ731" s="85"/>
      <c r="DA731" s="85"/>
      <c r="DB731" s="85"/>
      <c r="DC731" s="85"/>
      <c r="DD731" s="85"/>
      <c r="DE731" s="85"/>
      <c r="DF731" s="85"/>
      <c r="DG731" s="85"/>
      <c r="DH731" s="85"/>
      <c r="DI731" s="85"/>
      <c r="DJ731" s="85"/>
      <c r="DK731" s="85"/>
      <c r="DL731" s="85"/>
      <c r="DM731" s="85"/>
      <c r="DN731" s="85"/>
      <c r="DO731" s="85"/>
      <c r="DP731" s="85"/>
      <c r="DQ731" s="85"/>
      <c r="DR731" s="85"/>
      <c r="DS731" s="85"/>
      <c r="DT731" s="85"/>
      <c r="DU731" s="85"/>
      <c r="DV731" s="85"/>
      <c r="DW731" s="85"/>
      <c r="DX731" s="85"/>
      <c r="DY731" s="85"/>
      <c r="DZ731" s="85"/>
      <c r="EA731" s="85"/>
      <c r="EB731" s="85"/>
      <c r="EC731" s="85"/>
      <c r="ED731" s="85"/>
      <c r="EE731" s="85"/>
      <c r="EF731" s="85"/>
      <c r="EG731" s="85"/>
      <c r="EH731" s="85"/>
      <c r="EI731" s="85"/>
      <c r="EJ731" s="85"/>
      <c r="EK731" s="85"/>
      <c r="EL731" s="85"/>
      <c r="EM731" s="85"/>
      <c r="EN731" s="85"/>
      <c r="EO731" s="85"/>
      <c r="EP731" s="85"/>
      <c r="EQ731" s="85"/>
      <c r="ER731" s="85"/>
      <c r="ES731" s="85"/>
      <c r="ET731" s="85"/>
      <c r="EU731" s="85"/>
      <c r="EV731" s="85"/>
      <c r="EW731" s="85"/>
      <c r="EX731" s="85"/>
      <c r="EY731" s="85"/>
      <c r="EZ731" s="85"/>
      <c r="FA731" s="85"/>
      <c r="FB731" s="85"/>
      <c r="FC731" s="85"/>
      <c r="FD731" s="85"/>
      <c r="FE731" s="85"/>
      <c r="FF731" s="85"/>
      <c r="FG731" s="260"/>
      <c r="FH731" s="260"/>
      <c r="FI731" s="260"/>
      <c r="FJ731" s="260"/>
      <c r="FK731" s="260"/>
      <c r="FL731" s="260"/>
      <c r="FM731" s="260"/>
      <c r="FN731" s="260"/>
      <c r="FO731" s="260"/>
      <c r="FP731" s="260"/>
      <c r="FQ731" s="260"/>
      <c r="FR731" s="260"/>
      <c r="FS731" s="260"/>
      <c r="FT731" s="260"/>
      <c r="FU731" s="260"/>
      <c r="FV731" s="260"/>
      <c r="FW731" s="260"/>
      <c r="FX731" s="260"/>
      <c r="FY731" s="260"/>
      <c r="FZ731" s="260"/>
      <c r="GA731" s="260"/>
      <c r="GB731" s="260"/>
      <c r="GC731" s="260"/>
    </row>
    <row r="732" spans="1:185" x14ac:dyDescent="0.3">
      <c r="A732" s="85"/>
      <c r="B732" s="86"/>
      <c r="C732" s="86"/>
      <c r="D732" s="87"/>
      <c r="E732" s="86"/>
      <c r="F732" s="86"/>
      <c r="G732" s="257">
        <f t="shared" si="43"/>
        <v>0</v>
      </c>
      <c r="H732" s="257">
        <f t="shared" si="44"/>
        <v>0</v>
      </c>
      <c r="I732" s="257">
        <f t="shared" si="45"/>
        <v>0</v>
      </c>
      <c r="J732" s="259"/>
      <c r="K732" s="259"/>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O732" s="85"/>
      <c r="CP732" s="85"/>
      <c r="CQ732" s="85"/>
      <c r="CR732" s="85"/>
      <c r="CS732" s="85"/>
      <c r="CT732" s="85"/>
      <c r="CU732" s="85"/>
      <c r="CV732" s="85"/>
      <c r="CW732" s="85"/>
      <c r="CX732" s="85"/>
      <c r="CY732" s="85"/>
      <c r="CZ732" s="85"/>
      <c r="DA732" s="85"/>
      <c r="DB732" s="85"/>
      <c r="DC732" s="85"/>
      <c r="DD732" s="85"/>
      <c r="DE732" s="85"/>
      <c r="DF732" s="85"/>
      <c r="DG732" s="85"/>
      <c r="DH732" s="85"/>
      <c r="DI732" s="85"/>
      <c r="DJ732" s="85"/>
      <c r="DK732" s="85"/>
      <c r="DL732" s="85"/>
      <c r="DM732" s="85"/>
      <c r="DN732" s="85"/>
      <c r="DO732" s="85"/>
      <c r="DP732" s="85"/>
      <c r="DQ732" s="85"/>
      <c r="DR732" s="85"/>
      <c r="DS732" s="85"/>
      <c r="DT732" s="85"/>
      <c r="DU732" s="85"/>
      <c r="DV732" s="85"/>
      <c r="DW732" s="85"/>
      <c r="DX732" s="85"/>
      <c r="DY732" s="85"/>
      <c r="DZ732" s="85"/>
      <c r="EA732" s="85"/>
      <c r="EB732" s="85"/>
      <c r="EC732" s="85"/>
      <c r="ED732" s="85"/>
      <c r="EE732" s="85"/>
      <c r="EF732" s="85"/>
      <c r="EG732" s="85"/>
      <c r="EH732" s="85"/>
      <c r="EI732" s="85"/>
      <c r="EJ732" s="85"/>
      <c r="EK732" s="85"/>
      <c r="EL732" s="85"/>
      <c r="EM732" s="85"/>
      <c r="EN732" s="85"/>
      <c r="EO732" s="85"/>
      <c r="EP732" s="85"/>
      <c r="EQ732" s="85"/>
      <c r="ER732" s="85"/>
      <c r="ES732" s="85"/>
      <c r="ET732" s="85"/>
      <c r="EU732" s="85"/>
      <c r="EV732" s="85"/>
      <c r="EW732" s="85"/>
      <c r="EX732" s="85"/>
      <c r="EY732" s="85"/>
      <c r="EZ732" s="85"/>
      <c r="FA732" s="85"/>
      <c r="FB732" s="85"/>
      <c r="FC732" s="85"/>
      <c r="FD732" s="85"/>
      <c r="FE732" s="85"/>
      <c r="FF732" s="85"/>
      <c r="FG732" s="260"/>
      <c r="FH732" s="260"/>
      <c r="FI732" s="260"/>
      <c r="FJ732" s="260"/>
      <c r="FK732" s="260"/>
      <c r="FL732" s="260"/>
      <c r="FM732" s="260"/>
      <c r="FN732" s="260"/>
      <c r="FO732" s="260"/>
      <c r="FP732" s="260"/>
      <c r="FQ732" s="260"/>
      <c r="FR732" s="260"/>
      <c r="FS732" s="260"/>
      <c r="FT732" s="260"/>
      <c r="FU732" s="260"/>
      <c r="FV732" s="260"/>
      <c r="FW732" s="260"/>
      <c r="FX732" s="260"/>
      <c r="FY732" s="260"/>
      <c r="FZ732" s="260"/>
      <c r="GA732" s="260"/>
      <c r="GB732" s="260"/>
      <c r="GC732" s="260"/>
    </row>
    <row r="733" spans="1:185" x14ac:dyDescent="0.3">
      <c r="A733" s="85"/>
      <c r="B733" s="86"/>
      <c r="C733" s="86"/>
      <c r="D733" s="87"/>
      <c r="E733" s="86"/>
      <c r="F733" s="86"/>
      <c r="G733" s="257">
        <f t="shared" si="43"/>
        <v>0</v>
      </c>
      <c r="H733" s="257">
        <f t="shared" si="44"/>
        <v>0</v>
      </c>
      <c r="I733" s="257">
        <f t="shared" si="45"/>
        <v>0</v>
      </c>
      <c r="J733" s="259"/>
      <c r="K733" s="259"/>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O733" s="85"/>
      <c r="CP733" s="85"/>
      <c r="CQ733" s="85"/>
      <c r="CR733" s="85"/>
      <c r="CS733" s="85"/>
      <c r="CT733" s="85"/>
      <c r="CU733" s="85"/>
      <c r="CV733" s="85"/>
      <c r="CW733" s="85"/>
      <c r="CX733" s="85"/>
      <c r="CY733" s="85"/>
      <c r="CZ733" s="85"/>
      <c r="DA733" s="85"/>
      <c r="DB733" s="85"/>
      <c r="DC733" s="85"/>
      <c r="DD733" s="85"/>
      <c r="DE733" s="85"/>
      <c r="DF733" s="85"/>
      <c r="DG733" s="85"/>
      <c r="DH733" s="85"/>
      <c r="DI733" s="85"/>
      <c r="DJ733" s="85"/>
      <c r="DK733" s="85"/>
      <c r="DL733" s="85"/>
      <c r="DM733" s="85"/>
      <c r="DN733" s="85"/>
      <c r="DO733" s="85"/>
      <c r="DP733" s="85"/>
      <c r="DQ733" s="85"/>
      <c r="DR733" s="85"/>
      <c r="DS733" s="85"/>
      <c r="DT733" s="85"/>
      <c r="DU733" s="85"/>
      <c r="DV733" s="85"/>
      <c r="DW733" s="85"/>
      <c r="DX733" s="85"/>
      <c r="DY733" s="85"/>
      <c r="DZ733" s="85"/>
      <c r="EA733" s="85"/>
      <c r="EB733" s="85"/>
      <c r="EC733" s="85"/>
      <c r="ED733" s="85"/>
      <c r="EE733" s="85"/>
      <c r="EF733" s="85"/>
      <c r="EG733" s="85"/>
      <c r="EH733" s="85"/>
      <c r="EI733" s="85"/>
      <c r="EJ733" s="85"/>
      <c r="EK733" s="85"/>
      <c r="EL733" s="85"/>
      <c r="EM733" s="85"/>
      <c r="EN733" s="85"/>
      <c r="EO733" s="85"/>
      <c r="EP733" s="85"/>
      <c r="EQ733" s="85"/>
      <c r="ER733" s="85"/>
      <c r="ES733" s="85"/>
      <c r="ET733" s="85"/>
      <c r="EU733" s="85"/>
      <c r="EV733" s="85"/>
      <c r="EW733" s="85"/>
      <c r="EX733" s="85"/>
      <c r="EY733" s="85"/>
      <c r="EZ733" s="85"/>
      <c r="FA733" s="85"/>
      <c r="FB733" s="85"/>
      <c r="FC733" s="85"/>
      <c r="FD733" s="85"/>
      <c r="FE733" s="85"/>
      <c r="FF733" s="85"/>
      <c r="FG733" s="260"/>
      <c r="FH733" s="260"/>
      <c r="FI733" s="260"/>
      <c r="FJ733" s="260"/>
      <c r="FK733" s="260"/>
      <c r="FL733" s="260"/>
      <c r="FM733" s="260"/>
      <c r="FN733" s="260"/>
      <c r="FO733" s="260"/>
      <c r="FP733" s="260"/>
      <c r="FQ733" s="260"/>
      <c r="FR733" s="260"/>
      <c r="FS733" s="260"/>
      <c r="FT733" s="260"/>
      <c r="FU733" s="260"/>
      <c r="FV733" s="260"/>
      <c r="FW733" s="260"/>
      <c r="FX733" s="260"/>
      <c r="FY733" s="260"/>
      <c r="FZ733" s="260"/>
      <c r="GA733" s="260"/>
      <c r="GB733" s="260"/>
      <c r="GC733" s="260"/>
    </row>
    <row r="734" spans="1:185" x14ac:dyDescent="0.3">
      <c r="A734" s="85"/>
      <c r="B734" s="86"/>
      <c r="C734" s="86"/>
      <c r="D734" s="87"/>
      <c r="E734" s="86"/>
      <c r="F734" s="86"/>
      <c r="G734" s="257">
        <f t="shared" si="43"/>
        <v>0</v>
      </c>
      <c r="H734" s="257">
        <f t="shared" si="44"/>
        <v>0</v>
      </c>
      <c r="I734" s="257">
        <f t="shared" si="45"/>
        <v>0</v>
      </c>
      <c r="J734" s="259"/>
      <c r="K734" s="259"/>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O734" s="85"/>
      <c r="CP734" s="85"/>
      <c r="CQ734" s="85"/>
      <c r="CR734" s="85"/>
      <c r="CS734" s="85"/>
      <c r="CT734" s="85"/>
      <c r="CU734" s="85"/>
      <c r="CV734" s="85"/>
      <c r="CW734" s="85"/>
      <c r="CX734" s="85"/>
      <c r="CY734" s="85"/>
      <c r="CZ734" s="85"/>
      <c r="DA734" s="85"/>
      <c r="DB734" s="85"/>
      <c r="DC734" s="85"/>
      <c r="DD734" s="85"/>
      <c r="DE734" s="85"/>
      <c r="DF734" s="85"/>
      <c r="DG734" s="85"/>
      <c r="DH734" s="85"/>
      <c r="DI734" s="85"/>
      <c r="DJ734" s="85"/>
      <c r="DK734" s="85"/>
      <c r="DL734" s="85"/>
      <c r="DM734" s="85"/>
      <c r="DN734" s="85"/>
      <c r="DO734" s="85"/>
      <c r="DP734" s="85"/>
      <c r="DQ734" s="85"/>
      <c r="DR734" s="85"/>
      <c r="DS734" s="85"/>
      <c r="DT734" s="85"/>
      <c r="DU734" s="85"/>
      <c r="DV734" s="85"/>
      <c r="DW734" s="85"/>
      <c r="DX734" s="85"/>
      <c r="DY734" s="85"/>
      <c r="DZ734" s="85"/>
      <c r="EA734" s="85"/>
      <c r="EB734" s="85"/>
      <c r="EC734" s="85"/>
      <c r="ED734" s="85"/>
      <c r="EE734" s="85"/>
      <c r="EF734" s="85"/>
      <c r="EG734" s="85"/>
      <c r="EH734" s="85"/>
      <c r="EI734" s="85"/>
      <c r="EJ734" s="85"/>
      <c r="EK734" s="85"/>
      <c r="EL734" s="85"/>
      <c r="EM734" s="85"/>
      <c r="EN734" s="85"/>
      <c r="EO734" s="85"/>
      <c r="EP734" s="85"/>
      <c r="EQ734" s="85"/>
      <c r="ER734" s="85"/>
      <c r="ES734" s="85"/>
      <c r="ET734" s="85"/>
      <c r="EU734" s="85"/>
      <c r="EV734" s="85"/>
      <c r="EW734" s="85"/>
      <c r="EX734" s="85"/>
      <c r="EY734" s="85"/>
      <c r="EZ734" s="85"/>
      <c r="FA734" s="85"/>
      <c r="FB734" s="85"/>
      <c r="FC734" s="85"/>
      <c r="FD734" s="85"/>
      <c r="FE734" s="85"/>
      <c r="FF734" s="85"/>
      <c r="FG734" s="260"/>
      <c r="FH734" s="260"/>
      <c r="FI734" s="260"/>
      <c r="FJ734" s="260"/>
      <c r="FK734" s="260"/>
      <c r="FL734" s="260"/>
      <c r="FM734" s="260"/>
      <c r="FN734" s="260"/>
      <c r="FO734" s="260"/>
      <c r="FP734" s="260"/>
      <c r="FQ734" s="260"/>
      <c r="FR734" s="260"/>
      <c r="FS734" s="260"/>
      <c r="FT734" s="260"/>
      <c r="FU734" s="260"/>
      <c r="FV734" s="260"/>
      <c r="FW734" s="260"/>
      <c r="FX734" s="260"/>
      <c r="FY734" s="260"/>
      <c r="FZ734" s="260"/>
      <c r="GA734" s="260"/>
      <c r="GB734" s="260"/>
      <c r="GC734" s="260"/>
    </row>
    <row r="735" spans="1:185" x14ac:dyDescent="0.3">
      <c r="A735" s="85"/>
      <c r="B735" s="86"/>
      <c r="C735" s="86"/>
      <c r="D735" s="87"/>
      <c r="E735" s="86"/>
      <c r="F735" s="86"/>
      <c r="G735" s="257">
        <f t="shared" si="43"/>
        <v>0</v>
      </c>
      <c r="H735" s="257">
        <f t="shared" si="44"/>
        <v>0</v>
      </c>
      <c r="I735" s="257">
        <f t="shared" si="45"/>
        <v>0</v>
      </c>
      <c r="J735" s="259"/>
      <c r="K735" s="259"/>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O735" s="85"/>
      <c r="CP735" s="85"/>
      <c r="CQ735" s="85"/>
      <c r="CR735" s="85"/>
      <c r="CS735" s="85"/>
      <c r="CT735" s="85"/>
      <c r="CU735" s="85"/>
      <c r="CV735" s="85"/>
      <c r="CW735" s="85"/>
      <c r="CX735" s="85"/>
      <c r="CY735" s="85"/>
      <c r="CZ735" s="85"/>
      <c r="DA735" s="85"/>
      <c r="DB735" s="85"/>
      <c r="DC735" s="85"/>
      <c r="DD735" s="85"/>
      <c r="DE735" s="85"/>
      <c r="DF735" s="85"/>
      <c r="DG735" s="85"/>
      <c r="DH735" s="85"/>
      <c r="DI735" s="85"/>
      <c r="DJ735" s="85"/>
      <c r="DK735" s="85"/>
      <c r="DL735" s="85"/>
      <c r="DM735" s="85"/>
      <c r="DN735" s="85"/>
      <c r="DO735" s="85"/>
      <c r="DP735" s="85"/>
      <c r="DQ735" s="85"/>
      <c r="DR735" s="85"/>
      <c r="DS735" s="85"/>
      <c r="DT735" s="85"/>
      <c r="DU735" s="85"/>
      <c r="DV735" s="85"/>
      <c r="DW735" s="85"/>
      <c r="DX735" s="85"/>
      <c r="DY735" s="85"/>
      <c r="DZ735" s="85"/>
      <c r="EA735" s="85"/>
      <c r="EB735" s="85"/>
      <c r="EC735" s="85"/>
      <c r="ED735" s="85"/>
      <c r="EE735" s="85"/>
      <c r="EF735" s="85"/>
      <c r="EG735" s="85"/>
      <c r="EH735" s="85"/>
      <c r="EI735" s="85"/>
      <c r="EJ735" s="85"/>
      <c r="EK735" s="85"/>
      <c r="EL735" s="85"/>
      <c r="EM735" s="85"/>
      <c r="EN735" s="85"/>
      <c r="EO735" s="85"/>
      <c r="EP735" s="85"/>
      <c r="EQ735" s="85"/>
      <c r="ER735" s="85"/>
      <c r="ES735" s="85"/>
      <c r="ET735" s="85"/>
      <c r="EU735" s="85"/>
      <c r="EV735" s="85"/>
      <c r="EW735" s="85"/>
      <c r="EX735" s="85"/>
      <c r="EY735" s="85"/>
      <c r="EZ735" s="85"/>
      <c r="FA735" s="85"/>
      <c r="FB735" s="85"/>
      <c r="FC735" s="85"/>
      <c r="FD735" s="85"/>
      <c r="FE735" s="85"/>
      <c r="FF735" s="85"/>
      <c r="FG735" s="260"/>
      <c r="FH735" s="260"/>
      <c r="FI735" s="260"/>
      <c r="FJ735" s="260"/>
      <c r="FK735" s="260"/>
      <c r="FL735" s="260"/>
      <c r="FM735" s="260"/>
      <c r="FN735" s="260"/>
      <c r="FO735" s="260"/>
      <c r="FP735" s="260"/>
      <c r="FQ735" s="260"/>
      <c r="FR735" s="260"/>
      <c r="FS735" s="260"/>
      <c r="FT735" s="260"/>
      <c r="FU735" s="260"/>
      <c r="FV735" s="260"/>
      <c r="FW735" s="260"/>
      <c r="FX735" s="260"/>
      <c r="FY735" s="260"/>
      <c r="FZ735" s="260"/>
      <c r="GA735" s="260"/>
      <c r="GB735" s="260"/>
      <c r="GC735" s="260"/>
    </row>
    <row r="736" spans="1:185" x14ac:dyDescent="0.3">
      <c r="A736" s="85"/>
      <c r="B736" s="86"/>
      <c r="C736" s="86"/>
      <c r="D736" s="87"/>
      <c r="E736" s="86"/>
      <c r="F736" s="86"/>
      <c r="G736" s="257">
        <f t="shared" si="43"/>
        <v>0</v>
      </c>
      <c r="H736" s="257">
        <f t="shared" si="44"/>
        <v>0</v>
      </c>
      <c r="I736" s="257">
        <f t="shared" si="45"/>
        <v>0</v>
      </c>
      <c r="J736" s="259"/>
      <c r="K736" s="259"/>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5"/>
      <c r="CU736" s="85"/>
      <c r="CV736" s="85"/>
      <c r="CW736" s="85"/>
      <c r="CX736" s="85"/>
      <c r="CY736" s="85"/>
      <c r="CZ736" s="85"/>
      <c r="DA736" s="85"/>
      <c r="DB736" s="85"/>
      <c r="DC736" s="85"/>
      <c r="DD736" s="85"/>
      <c r="DE736" s="85"/>
      <c r="DF736" s="85"/>
      <c r="DG736" s="85"/>
      <c r="DH736" s="85"/>
      <c r="DI736" s="85"/>
      <c r="DJ736" s="85"/>
      <c r="DK736" s="85"/>
      <c r="DL736" s="85"/>
      <c r="DM736" s="85"/>
      <c r="DN736" s="85"/>
      <c r="DO736" s="85"/>
      <c r="DP736" s="85"/>
      <c r="DQ736" s="85"/>
      <c r="DR736" s="85"/>
      <c r="DS736" s="85"/>
      <c r="DT736" s="85"/>
      <c r="DU736" s="85"/>
      <c r="DV736" s="85"/>
      <c r="DW736" s="85"/>
      <c r="DX736" s="85"/>
      <c r="DY736" s="85"/>
      <c r="DZ736" s="85"/>
      <c r="EA736" s="85"/>
      <c r="EB736" s="85"/>
      <c r="EC736" s="85"/>
      <c r="ED736" s="85"/>
      <c r="EE736" s="85"/>
      <c r="EF736" s="85"/>
      <c r="EG736" s="85"/>
      <c r="EH736" s="85"/>
      <c r="EI736" s="85"/>
      <c r="EJ736" s="85"/>
      <c r="EK736" s="85"/>
      <c r="EL736" s="85"/>
      <c r="EM736" s="85"/>
      <c r="EN736" s="85"/>
      <c r="EO736" s="85"/>
      <c r="EP736" s="85"/>
      <c r="EQ736" s="85"/>
      <c r="ER736" s="85"/>
      <c r="ES736" s="85"/>
      <c r="ET736" s="85"/>
      <c r="EU736" s="85"/>
      <c r="EV736" s="85"/>
      <c r="EW736" s="85"/>
      <c r="EX736" s="85"/>
      <c r="EY736" s="85"/>
      <c r="EZ736" s="85"/>
      <c r="FA736" s="85"/>
      <c r="FB736" s="85"/>
      <c r="FC736" s="85"/>
      <c r="FD736" s="85"/>
      <c r="FE736" s="85"/>
      <c r="FF736" s="85"/>
      <c r="FG736" s="260"/>
      <c r="FH736" s="260"/>
      <c r="FI736" s="260"/>
      <c r="FJ736" s="260"/>
      <c r="FK736" s="260"/>
      <c r="FL736" s="260"/>
      <c r="FM736" s="260"/>
      <c r="FN736" s="260"/>
      <c r="FO736" s="260"/>
      <c r="FP736" s="260"/>
      <c r="FQ736" s="260"/>
      <c r="FR736" s="260"/>
      <c r="FS736" s="260"/>
      <c r="FT736" s="260"/>
      <c r="FU736" s="260"/>
      <c r="FV736" s="260"/>
      <c r="FW736" s="260"/>
      <c r="FX736" s="260"/>
      <c r="FY736" s="260"/>
      <c r="FZ736" s="260"/>
      <c r="GA736" s="260"/>
      <c r="GB736" s="260"/>
      <c r="GC736" s="260"/>
    </row>
    <row r="737" spans="1:185" x14ac:dyDescent="0.3">
      <c r="A737" s="85"/>
      <c r="B737" s="86"/>
      <c r="C737" s="86"/>
      <c r="D737" s="87"/>
      <c r="E737" s="86"/>
      <c r="F737" s="86"/>
      <c r="G737" s="257">
        <f t="shared" si="43"/>
        <v>0</v>
      </c>
      <c r="H737" s="257">
        <f t="shared" si="44"/>
        <v>0</v>
      </c>
      <c r="I737" s="257">
        <f t="shared" si="45"/>
        <v>0</v>
      </c>
      <c r="J737" s="259"/>
      <c r="K737" s="259"/>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O737" s="85"/>
      <c r="CP737" s="85"/>
      <c r="CQ737" s="85"/>
      <c r="CR737" s="85"/>
      <c r="CS737" s="85"/>
      <c r="CT737" s="85"/>
      <c r="CU737" s="85"/>
      <c r="CV737" s="85"/>
      <c r="CW737" s="85"/>
      <c r="CX737" s="85"/>
      <c r="CY737" s="85"/>
      <c r="CZ737" s="85"/>
      <c r="DA737" s="85"/>
      <c r="DB737" s="85"/>
      <c r="DC737" s="85"/>
      <c r="DD737" s="85"/>
      <c r="DE737" s="85"/>
      <c r="DF737" s="85"/>
      <c r="DG737" s="85"/>
      <c r="DH737" s="85"/>
      <c r="DI737" s="85"/>
      <c r="DJ737" s="85"/>
      <c r="DK737" s="85"/>
      <c r="DL737" s="85"/>
      <c r="DM737" s="85"/>
      <c r="DN737" s="85"/>
      <c r="DO737" s="85"/>
      <c r="DP737" s="85"/>
      <c r="DQ737" s="85"/>
      <c r="DR737" s="85"/>
      <c r="DS737" s="85"/>
      <c r="DT737" s="85"/>
      <c r="DU737" s="85"/>
      <c r="DV737" s="85"/>
      <c r="DW737" s="85"/>
      <c r="DX737" s="85"/>
      <c r="DY737" s="85"/>
      <c r="DZ737" s="85"/>
      <c r="EA737" s="85"/>
      <c r="EB737" s="85"/>
      <c r="EC737" s="85"/>
      <c r="ED737" s="85"/>
      <c r="EE737" s="85"/>
      <c r="EF737" s="85"/>
      <c r="EG737" s="85"/>
      <c r="EH737" s="85"/>
      <c r="EI737" s="85"/>
      <c r="EJ737" s="85"/>
      <c r="EK737" s="85"/>
      <c r="EL737" s="85"/>
      <c r="EM737" s="85"/>
      <c r="EN737" s="85"/>
      <c r="EO737" s="85"/>
      <c r="EP737" s="85"/>
      <c r="EQ737" s="85"/>
      <c r="ER737" s="85"/>
      <c r="ES737" s="85"/>
      <c r="ET737" s="85"/>
      <c r="EU737" s="85"/>
      <c r="EV737" s="85"/>
      <c r="EW737" s="85"/>
      <c r="EX737" s="85"/>
      <c r="EY737" s="85"/>
      <c r="EZ737" s="85"/>
      <c r="FA737" s="85"/>
      <c r="FB737" s="85"/>
      <c r="FC737" s="85"/>
      <c r="FD737" s="85"/>
      <c r="FE737" s="85"/>
      <c r="FF737" s="85"/>
      <c r="FG737" s="260"/>
      <c r="FH737" s="260"/>
      <c r="FI737" s="260"/>
      <c r="FJ737" s="260"/>
      <c r="FK737" s="260"/>
      <c r="FL737" s="260"/>
      <c r="FM737" s="260"/>
      <c r="FN737" s="260"/>
      <c r="FO737" s="260"/>
      <c r="FP737" s="260"/>
      <c r="FQ737" s="260"/>
      <c r="FR737" s="260"/>
      <c r="FS737" s="260"/>
      <c r="FT737" s="260"/>
      <c r="FU737" s="260"/>
      <c r="FV737" s="260"/>
      <c r="FW737" s="260"/>
      <c r="FX737" s="260"/>
      <c r="FY737" s="260"/>
      <c r="FZ737" s="260"/>
      <c r="GA737" s="260"/>
      <c r="GB737" s="260"/>
      <c r="GC737" s="260"/>
    </row>
    <row r="738" spans="1:185" x14ac:dyDescent="0.3">
      <c r="A738" s="85"/>
      <c r="B738" s="86"/>
      <c r="C738" s="86"/>
      <c r="D738" s="87"/>
      <c r="E738" s="86"/>
      <c r="F738" s="86"/>
      <c r="G738" s="257">
        <f t="shared" si="43"/>
        <v>0</v>
      </c>
      <c r="H738" s="257">
        <f t="shared" si="44"/>
        <v>0</v>
      </c>
      <c r="I738" s="257">
        <f t="shared" si="45"/>
        <v>0</v>
      </c>
      <c r="J738" s="259"/>
      <c r="K738" s="259"/>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O738" s="85"/>
      <c r="CP738" s="85"/>
      <c r="CQ738" s="85"/>
      <c r="CR738" s="85"/>
      <c r="CS738" s="85"/>
      <c r="CT738" s="85"/>
      <c r="CU738" s="85"/>
      <c r="CV738" s="85"/>
      <c r="CW738" s="85"/>
      <c r="CX738" s="85"/>
      <c r="CY738" s="85"/>
      <c r="CZ738" s="85"/>
      <c r="DA738" s="85"/>
      <c r="DB738" s="85"/>
      <c r="DC738" s="85"/>
      <c r="DD738" s="85"/>
      <c r="DE738" s="85"/>
      <c r="DF738" s="85"/>
      <c r="DG738" s="85"/>
      <c r="DH738" s="85"/>
      <c r="DI738" s="85"/>
      <c r="DJ738" s="85"/>
      <c r="DK738" s="85"/>
      <c r="DL738" s="85"/>
      <c r="DM738" s="85"/>
      <c r="DN738" s="85"/>
      <c r="DO738" s="85"/>
      <c r="DP738" s="85"/>
      <c r="DQ738" s="85"/>
      <c r="DR738" s="85"/>
      <c r="DS738" s="85"/>
      <c r="DT738" s="85"/>
      <c r="DU738" s="85"/>
      <c r="DV738" s="85"/>
      <c r="DW738" s="85"/>
      <c r="DX738" s="85"/>
      <c r="DY738" s="85"/>
      <c r="DZ738" s="85"/>
      <c r="EA738" s="85"/>
      <c r="EB738" s="85"/>
      <c r="EC738" s="85"/>
      <c r="ED738" s="85"/>
      <c r="EE738" s="85"/>
      <c r="EF738" s="85"/>
      <c r="EG738" s="85"/>
      <c r="EH738" s="85"/>
      <c r="EI738" s="85"/>
      <c r="EJ738" s="85"/>
      <c r="EK738" s="85"/>
      <c r="EL738" s="85"/>
      <c r="EM738" s="85"/>
      <c r="EN738" s="85"/>
      <c r="EO738" s="85"/>
      <c r="EP738" s="85"/>
      <c r="EQ738" s="85"/>
      <c r="ER738" s="85"/>
      <c r="ES738" s="85"/>
      <c r="ET738" s="85"/>
      <c r="EU738" s="85"/>
      <c r="EV738" s="85"/>
      <c r="EW738" s="85"/>
      <c r="EX738" s="85"/>
      <c r="EY738" s="85"/>
      <c r="EZ738" s="85"/>
      <c r="FA738" s="85"/>
      <c r="FB738" s="85"/>
      <c r="FC738" s="85"/>
      <c r="FD738" s="85"/>
      <c r="FE738" s="85"/>
      <c r="FF738" s="85"/>
      <c r="FG738" s="260"/>
      <c r="FH738" s="260"/>
      <c r="FI738" s="260"/>
      <c r="FJ738" s="260"/>
      <c r="FK738" s="260"/>
      <c r="FL738" s="260"/>
      <c r="FM738" s="260"/>
      <c r="FN738" s="260"/>
      <c r="FO738" s="260"/>
      <c r="FP738" s="260"/>
      <c r="FQ738" s="260"/>
      <c r="FR738" s="260"/>
      <c r="FS738" s="260"/>
      <c r="FT738" s="260"/>
      <c r="FU738" s="260"/>
      <c r="FV738" s="260"/>
      <c r="FW738" s="260"/>
      <c r="FX738" s="260"/>
      <c r="FY738" s="260"/>
      <c r="FZ738" s="260"/>
      <c r="GA738" s="260"/>
      <c r="GB738" s="260"/>
      <c r="GC738" s="260"/>
    </row>
    <row r="739" spans="1:185" x14ac:dyDescent="0.3">
      <c r="A739" s="85"/>
      <c r="B739" s="86"/>
      <c r="C739" s="86"/>
      <c r="D739" s="87"/>
      <c r="E739" s="86"/>
      <c r="F739" s="86"/>
      <c r="G739" s="257">
        <f t="shared" si="43"/>
        <v>0</v>
      </c>
      <c r="H739" s="257">
        <f t="shared" si="44"/>
        <v>0</v>
      </c>
      <c r="I739" s="257">
        <f t="shared" si="45"/>
        <v>0</v>
      </c>
      <c r="J739" s="259"/>
      <c r="K739" s="259"/>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O739" s="85"/>
      <c r="CP739" s="85"/>
      <c r="CQ739" s="85"/>
      <c r="CR739" s="85"/>
      <c r="CS739" s="85"/>
      <c r="CT739" s="85"/>
      <c r="CU739" s="85"/>
      <c r="CV739" s="85"/>
      <c r="CW739" s="85"/>
      <c r="CX739" s="85"/>
      <c r="CY739" s="85"/>
      <c r="CZ739" s="85"/>
      <c r="DA739" s="85"/>
      <c r="DB739" s="85"/>
      <c r="DC739" s="85"/>
      <c r="DD739" s="85"/>
      <c r="DE739" s="85"/>
      <c r="DF739" s="85"/>
      <c r="DG739" s="85"/>
      <c r="DH739" s="85"/>
      <c r="DI739" s="85"/>
      <c r="DJ739" s="85"/>
      <c r="DK739" s="85"/>
      <c r="DL739" s="85"/>
      <c r="DM739" s="85"/>
      <c r="DN739" s="85"/>
      <c r="DO739" s="85"/>
      <c r="DP739" s="85"/>
      <c r="DQ739" s="85"/>
      <c r="DR739" s="85"/>
      <c r="DS739" s="85"/>
      <c r="DT739" s="85"/>
      <c r="DU739" s="85"/>
      <c r="DV739" s="85"/>
      <c r="DW739" s="85"/>
      <c r="DX739" s="85"/>
      <c r="DY739" s="85"/>
      <c r="DZ739" s="85"/>
      <c r="EA739" s="85"/>
      <c r="EB739" s="85"/>
      <c r="EC739" s="85"/>
      <c r="ED739" s="85"/>
      <c r="EE739" s="85"/>
      <c r="EF739" s="85"/>
      <c r="EG739" s="85"/>
      <c r="EH739" s="85"/>
      <c r="EI739" s="85"/>
      <c r="EJ739" s="85"/>
      <c r="EK739" s="85"/>
      <c r="EL739" s="85"/>
      <c r="EM739" s="85"/>
      <c r="EN739" s="85"/>
      <c r="EO739" s="85"/>
      <c r="EP739" s="85"/>
      <c r="EQ739" s="85"/>
      <c r="ER739" s="85"/>
      <c r="ES739" s="85"/>
      <c r="ET739" s="85"/>
      <c r="EU739" s="85"/>
      <c r="EV739" s="85"/>
      <c r="EW739" s="85"/>
      <c r="EX739" s="85"/>
      <c r="EY739" s="85"/>
      <c r="EZ739" s="85"/>
      <c r="FA739" s="85"/>
      <c r="FB739" s="85"/>
      <c r="FC739" s="85"/>
      <c r="FD739" s="85"/>
      <c r="FE739" s="85"/>
      <c r="FF739" s="85"/>
      <c r="FG739" s="260"/>
      <c r="FH739" s="260"/>
      <c r="FI739" s="260"/>
      <c r="FJ739" s="260"/>
      <c r="FK739" s="260"/>
      <c r="FL739" s="260"/>
      <c r="FM739" s="260"/>
      <c r="FN739" s="260"/>
      <c r="FO739" s="260"/>
      <c r="FP739" s="260"/>
      <c r="FQ739" s="260"/>
      <c r="FR739" s="260"/>
      <c r="FS739" s="260"/>
      <c r="FT739" s="260"/>
      <c r="FU739" s="260"/>
      <c r="FV739" s="260"/>
      <c r="FW739" s="260"/>
      <c r="FX739" s="260"/>
      <c r="FY739" s="260"/>
      <c r="FZ739" s="260"/>
      <c r="GA739" s="260"/>
      <c r="GB739" s="260"/>
      <c r="GC739" s="260"/>
    </row>
    <row r="740" spans="1:185" x14ac:dyDescent="0.3">
      <c r="A740" s="85"/>
      <c r="B740" s="86"/>
      <c r="C740" s="86"/>
      <c r="D740" s="87"/>
      <c r="E740" s="86"/>
      <c r="F740" s="86"/>
      <c r="G740" s="257">
        <f t="shared" si="43"/>
        <v>0</v>
      </c>
      <c r="H740" s="257">
        <f t="shared" si="44"/>
        <v>0</v>
      </c>
      <c r="I740" s="257">
        <f t="shared" si="45"/>
        <v>0</v>
      </c>
      <c r="J740" s="259"/>
      <c r="K740" s="259"/>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O740" s="85"/>
      <c r="CP740" s="85"/>
      <c r="CQ740" s="85"/>
      <c r="CR740" s="85"/>
      <c r="CS740" s="85"/>
      <c r="CT740" s="85"/>
      <c r="CU740" s="85"/>
      <c r="CV740" s="85"/>
      <c r="CW740" s="85"/>
      <c r="CX740" s="85"/>
      <c r="CY740" s="85"/>
      <c r="CZ740" s="85"/>
      <c r="DA740" s="85"/>
      <c r="DB740" s="85"/>
      <c r="DC740" s="85"/>
      <c r="DD740" s="85"/>
      <c r="DE740" s="85"/>
      <c r="DF740" s="85"/>
      <c r="DG740" s="85"/>
      <c r="DH740" s="85"/>
      <c r="DI740" s="85"/>
      <c r="DJ740" s="85"/>
      <c r="DK740" s="85"/>
      <c r="DL740" s="85"/>
      <c r="DM740" s="85"/>
      <c r="DN740" s="85"/>
      <c r="DO740" s="85"/>
      <c r="DP740" s="85"/>
      <c r="DQ740" s="85"/>
      <c r="DR740" s="85"/>
      <c r="DS740" s="85"/>
      <c r="DT740" s="85"/>
      <c r="DU740" s="85"/>
      <c r="DV740" s="85"/>
      <c r="DW740" s="85"/>
      <c r="DX740" s="85"/>
      <c r="DY740" s="85"/>
      <c r="DZ740" s="85"/>
      <c r="EA740" s="85"/>
      <c r="EB740" s="85"/>
      <c r="EC740" s="85"/>
      <c r="ED740" s="85"/>
      <c r="EE740" s="85"/>
      <c r="EF740" s="85"/>
      <c r="EG740" s="85"/>
      <c r="EH740" s="85"/>
      <c r="EI740" s="85"/>
      <c r="EJ740" s="85"/>
      <c r="EK740" s="85"/>
      <c r="EL740" s="85"/>
      <c r="EM740" s="85"/>
      <c r="EN740" s="85"/>
      <c r="EO740" s="85"/>
      <c r="EP740" s="85"/>
      <c r="EQ740" s="85"/>
      <c r="ER740" s="85"/>
      <c r="ES740" s="85"/>
      <c r="ET740" s="85"/>
      <c r="EU740" s="85"/>
      <c r="EV740" s="85"/>
      <c r="EW740" s="85"/>
      <c r="EX740" s="85"/>
      <c r="EY740" s="85"/>
      <c r="EZ740" s="85"/>
      <c r="FA740" s="85"/>
      <c r="FB740" s="85"/>
      <c r="FC740" s="85"/>
      <c r="FD740" s="85"/>
      <c r="FE740" s="85"/>
      <c r="FF740" s="85"/>
      <c r="FG740" s="260"/>
      <c r="FH740" s="260"/>
      <c r="FI740" s="260"/>
      <c r="FJ740" s="260"/>
      <c r="FK740" s="260"/>
      <c r="FL740" s="260"/>
      <c r="FM740" s="260"/>
      <c r="FN740" s="260"/>
      <c r="FO740" s="260"/>
      <c r="FP740" s="260"/>
      <c r="FQ740" s="260"/>
      <c r="FR740" s="260"/>
      <c r="FS740" s="260"/>
      <c r="FT740" s="260"/>
      <c r="FU740" s="260"/>
      <c r="FV740" s="260"/>
      <c r="FW740" s="260"/>
      <c r="FX740" s="260"/>
      <c r="FY740" s="260"/>
      <c r="FZ740" s="260"/>
      <c r="GA740" s="260"/>
      <c r="GB740" s="260"/>
      <c r="GC740" s="260"/>
    </row>
    <row r="741" spans="1:185" x14ac:dyDescent="0.3">
      <c r="A741" s="85"/>
      <c r="B741" s="86"/>
      <c r="C741" s="86"/>
      <c r="D741" s="87"/>
      <c r="E741" s="86"/>
      <c r="F741" s="86"/>
      <c r="G741" s="257">
        <f t="shared" si="43"/>
        <v>0</v>
      </c>
      <c r="H741" s="257">
        <f t="shared" si="44"/>
        <v>0</v>
      </c>
      <c r="I741" s="257">
        <f t="shared" si="45"/>
        <v>0</v>
      </c>
      <c r="J741" s="259"/>
      <c r="K741" s="259"/>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O741" s="85"/>
      <c r="CP741" s="85"/>
      <c r="CQ741" s="85"/>
      <c r="CR741" s="85"/>
      <c r="CS741" s="85"/>
      <c r="CT741" s="85"/>
      <c r="CU741" s="85"/>
      <c r="CV741" s="85"/>
      <c r="CW741" s="85"/>
      <c r="CX741" s="85"/>
      <c r="CY741" s="85"/>
      <c r="CZ741" s="85"/>
      <c r="DA741" s="85"/>
      <c r="DB741" s="85"/>
      <c r="DC741" s="85"/>
      <c r="DD741" s="85"/>
      <c r="DE741" s="85"/>
      <c r="DF741" s="85"/>
      <c r="DG741" s="85"/>
      <c r="DH741" s="85"/>
      <c r="DI741" s="85"/>
      <c r="DJ741" s="85"/>
      <c r="DK741" s="85"/>
      <c r="DL741" s="85"/>
      <c r="DM741" s="85"/>
      <c r="DN741" s="85"/>
      <c r="DO741" s="85"/>
      <c r="DP741" s="85"/>
      <c r="DQ741" s="85"/>
      <c r="DR741" s="85"/>
      <c r="DS741" s="85"/>
      <c r="DT741" s="85"/>
      <c r="DU741" s="85"/>
      <c r="DV741" s="85"/>
      <c r="DW741" s="85"/>
      <c r="DX741" s="85"/>
      <c r="DY741" s="85"/>
      <c r="DZ741" s="85"/>
      <c r="EA741" s="85"/>
      <c r="EB741" s="85"/>
      <c r="EC741" s="85"/>
      <c r="ED741" s="85"/>
      <c r="EE741" s="85"/>
      <c r="EF741" s="85"/>
      <c r="EG741" s="85"/>
      <c r="EH741" s="85"/>
      <c r="EI741" s="85"/>
      <c r="EJ741" s="85"/>
      <c r="EK741" s="85"/>
      <c r="EL741" s="85"/>
      <c r="EM741" s="85"/>
      <c r="EN741" s="85"/>
      <c r="EO741" s="85"/>
      <c r="EP741" s="85"/>
      <c r="EQ741" s="85"/>
      <c r="ER741" s="85"/>
      <c r="ES741" s="85"/>
      <c r="ET741" s="85"/>
      <c r="EU741" s="85"/>
      <c r="EV741" s="85"/>
      <c r="EW741" s="85"/>
      <c r="EX741" s="85"/>
      <c r="EY741" s="85"/>
      <c r="EZ741" s="85"/>
      <c r="FA741" s="85"/>
      <c r="FB741" s="85"/>
      <c r="FC741" s="85"/>
      <c r="FD741" s="85"/>
      <c r="FE741" s="85"/>
      <c r="FF741" s="85"/>
      <c r="FG741" s="260"/>
      <c r="FH741" s="260"/>
      <c r="FI741" s="260"/>
      <c r="FJ741" s="260"/>
      <c r="FK741" s="260"/>
      <c r="FL741" s="260"/>
      <c r="FM741" s="260"/>
      <c r="FN741" s="260"/>
      <c r="FO741" s="260"/>
      <c r="FP741" s="260"/>
      <c r="FQ741" s="260"/>
      <c r="FR741" s="260"/>
      <c r="FS741" s="260"/>
      <c r="FT741" s="260"/>
      <c r="FU741" s="260"/>
      <c r="FV741" s="260"/>
      <c r="FW741" s="260"/>
      <c r="FX741" s="260"/>
      <c r="FY741" s="260"/>
      <c r="FZ741" s="260"/>
      <c r="GA741" s="260"/>
      <c r="GB741" s="260"/>
      <c r="GC741" s="260"/>
    </row>
    <row r="742" spans="1:185" x14ac:dyDescent="0.3">
      <c r="A742" s="85"/>
      <c r="B742" s="86"/>
      <c r="C742" s="86"/>
      <c r="D742" s="87"/>
      <c r="E742" s="86"/>
      <c r="F742" s="86"/>
      <c r="G742" s="257">
        <f t="shared" si="43"/>
        <v>0</v>
      </c>
      <c r="H742" s="257">
        <f t="shared" si="44"/>
        <v>0</v>
      </c>
      <c r="I742" s="257">
        <f t="shared" si="45"/>
        <v>0</v>
      </c>
      <c r="J742" s="259"/>
      <c r="K742" s="259"/>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O742" s="85"/>
      <c r="CP742" s="85"/>
      <c r="CQ742" s="85"/>
      <c r="CR742" s="85"/>
      <c r="CS742" s="85"/>
      <c r="CT742" s="85"/>
      <c r="CU742" s="85"/>
      <c r="CV742" s="85"/>
      <c r="CW742" s="85"/>
      <c r="CX742" s="85"/>
      <c r="CY742" s="85"/>
      <c r="CZ742" s="85"/>
      <c r="DA742" s="85"/>
      <c r="DB742" s="85"/>
      <c r="DC742" s="85"/>
      <c r="DD742" s="85"/>
      <c r="DE742" s="85"/>
      <c r="DF742" s="85"/>
      <c r="DG742" s="85"/>
      <c r="DH742" s="85"/>
      <c r="DI742" s="85"/>
      <c r="DJ742" s="85"/>
      <c r="DK742" s="85"/>
      <c r="DL742" s="85"/>
      <c r="DM742" s="85"/>
      <c r="DN742" s="85"/>
      <c r="DO742" s="85"/>
      <c r="DP742" s="85"/>
      <c r="DQ742" s="85"/>
      <c r="DR742" s="85"/>
      <c r="DS742" s="85"/>
      <c r="DT742" s="85"/>
      <c r="DU742" s="85"/>
      <c r="DV742" s="85"/>
      <c r="DW742" s="85"/>
      <c r="DX742" s="85"/>
      <c r="DY742" s="85"/>
      <c r="DZ742" s="85"/>
      <c r="EA742" s="85"/>
      <c r="EB742" s="85"/>
      <c r="EC742" s="85"/>
      <c r="ED742" s="85"/>
      <c r="EE742" s="85"/>
      <c r="EF742" s="85"/>
      <c r="EG742" s="85"/>
      <c r="EH742" s="85"/>
      <c r="EI742" s="85"/>
      <c r="EJ742" s="85"/>
      <c r="EK742" s="85"/>
      <c r="EL742" s="85"/>
      <c r="EM742" s="85"/>
      <c r="EN742" s="85"/>
      <c r="EO742" s="85"/>
      <c r="EP742" s="85"/>
      <c r="EQ742" s="85"/>
      <c r="ER742" s="85"/>
      <c r="ES742" s="85"/>
      <c r="ET742" s="85"/>
      <c r="EU742" s="85"/>
      <c r="EV742" s="85"/>
      <c r="EW742" s="85"/>
      <c r="EX742" s="85"/>
      <c r="EY742" s="85"/>
      <c r="EZ742" s="85"/>
      <c r="FA742" s="85"/>
      <c r="FB742" s="85"/>
      <c r="FC742" s="85"/>
      <c r="FD742" s="85"/>
      <c r="FE742" s="85"/>
      <c r="FF742" s="85"/>
      <c r="FG742" s="260"/>
      <c r="FH742" s="260"/>
      <c r="FI742" s="260"/>
      <c r="FJ742" s="260"/>
      <c r="FK742" s="260"/>
      <c r="FL742" s="260"/>
      <c r="FM742" s="260"/>
      <c r="FN742" s="260"/>
      <c r="FO742" s="260"/>
      <c r="FP742" s="260"/>
      <c r="FQ742" s="260"/>
      <c r="FR742" s="260"/>
      <c r="FS742" s="260"/>
      <c r="FT742" s="260"/>
      <c r="FU742" s="260"/>
      <c r="FV742" s="260"/>
      <c r="FW742" s="260"/>
      <c r="FX742" s="260"/>
      <c r="FY742" s="260"/>
      <c r="FZ742" s="260"/>
      <c r="GA742" s="260"/>
      <c r="GB742" s="260"/>
      <c r="GC742" s="260"/>
    </row>
    <row r="743" spans="1:185" x14ac:dyDescent="0.3">
      <c r="A743" s="85"/>
      <c r="B743" s="86"/>
      <c r="C743" s="86"/>
      <c r="D743" s="87"/>
      <c r="E743" s="86"/>
      <c r="F743" s="86"/>
      <c r="G743" s="257">
        <f t="shared" si="43"/>
        <v>0</v>
      </c>
      <c r="H743" s="257">
        <f t="shared" si="44"/>
        <v>0</v>
      </c>
      <c r="I743" s="257">
        <f t="shared" si="45"/>
        <v>0</v>
      </c>
      <c r="J743" s="259"/>
      <c r="K743" s="259"/>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O743" s="85"/>
      <c r="CP743" s="85"/>
      <c r="CQ743" s="85"/>
      <c r="CR743" s="85"/>
      <c r="CS743" s="85"/>
      <c r="CT743" s="85"/>
      <c r="CU743" s="85"/>
      <c r="CV743" s="85"/>
      <c r="CW743" s="85"/>
      <c r="CX743" s="85"/>
      <c r="CY743" s="85"/>
      <c r="CZ743" s="85"/>
      <c r="DA743" s="85"/>
      <c r="DB743" s="85"/>
      <c r="DC743" s="85"/>
      <c r="DD743" s="85"/>
      <c r="DE743" s="85"/>
      <c r="DF743" s="85"/>
      <c r="DG743" s="85"/>
      <c r="DH743" s="85"/>
      <c r="DI743" s="85"/>
      <c r="DJ743" s="85"/>
      <c r="DK743" s="85"/>
      <c r="DL743" s="85"/>
      <c r="DM743" s="85"/>
      <c r="DN743" s="85"/>
      <c r="DO743" s="85"/>
      <c r="DP743" s="85"/>
      <c r="DQ743" s="85"/>
      <c r="DR743" s="85"/>
      <c r="DS743" s="85"/>
      <c r="DT743" s="85"/>
      <c r="DU743" s="85"/>
      <c r="DV743" s="85"/>
      <c r="DW743" s="85"/>
      <c r="DX743" s="85"/>
      <c r="DY743" s="85"/>
      <c r="DZ743" s="85"/>
      <c r="EA743" s="85"/>
      <c r="EB743" s="85"/>
      <c r="EC743" s="85"/>
      <c r="ED743" s="85"/>
      <c r="EE743" s="85"/>
      <c r="EF743" s="85"/>
      <c r="EG743" s="85"/>
      <c r="EH743" s="85"/>
      <c r="EI743" s="85"/>
      <c r="EJ743" s="85"/>
      <c r="EK743" s="85"/>
      <c r="EL743" s="85"/>
      <c r="EM743" s="85"/>
      <c r="EN743" s="85"/>
      <c r="EO743" s="85"/>
      <c r="EP743" s="85"/>
      <c r="EQ743" s="85"/>
      <c r="ER743" s="85"/>
      <c r="ES743" s="85"/>
      <c r="ET743" s="85"/>
      <c r="EU743" s="85"/>
      <c r="EV743" s="85"/>
      <c r="EW743" s="85"/>
      <c r="EX743" s="85"/>
      <c r="EY743" s="85"/>
      <c r="EZ743" s="85"/>
      <c r="FA743" s="85"/>
      <c r="FB743" s="85"/>
      <c r="FC743" s="85"/>
      <c r="FD743" s="85"/>
      <c r="FE743" s="85"/>
      <c r="FF743" s="85"/>
      <c r="FG743" s="260"/>
      <c r="FH743" s="260"/>
      <c r="FI743" s="260"/>
      <c r="FJ743" s="260"/>
      <c r="FK743" s="260"/>
      <c r="FL743" s="260"/>
      <c r="FM743" s="260"/>
      <c r="FN743" s="260"/>
      <c r="FO743" s="260"/>
      <c r="FP743" s="260"/>
      <c r="FQ743" s="260"/>
      <c r="FR743" s="260"/>
      <c r="FS743" s="260"/>
      <c r="FT743" s="260"/>
      <c r="FU743" s="260"/>
      <c r="FV743" s="260"/>
      <c r="FW743" s="260"/>
      <c r="FX743" s="260"/>
      <c r="FY743" s="260"/>
      <c r="FZ743" s="260"/>
      <c r="GA743" s="260"/>
      <c r="GB743" s="260"/>
      <c r="GC743" s="260"/>
    </row>
    <row r="744" spans="1:185" x14ac:dyDescent="0.3">
      <c r="A744" s="85"/>
      <c r="B744" s="86"/>
      <c r="C744" s="86"/>
      <c r="D744" s="87"/>
      <c r="E744" s="86"/>
      <c r="F744" s="86"/>
      <c r="G744" s="257">
        <f t="shared" si="43"/>
        <v>0</v>
      </c>
      <c r="H744" s="257">
        <f t="shared" si="44"/>
        <v>0</v>
      </c>
      <c r="I744" s="257">
        <f t="shared" si="45"/>
        <v>0</v>
      </c>
      <c r="J744" s="259"/>
      <c r="K744" s="259"/>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O744" s="85"/>
      <c r="CP744" s="85"/>
      <c r="CQ744" s="85"/>
      <c r="CR744" s="85"/>
      <c r="CS744" s="85"/>
      <c r="CT744" s="85"/>
      <c r="CU744" s="85"/>
      <c r="CV744" s="85"/>
      <c r="CW744" s="85"/>
      <c r="CX744" s="85"/>
      <c r="CY744" s="85"/>
      <c r="CZ744" s="85"/>
      <c r="DA744" s="85"/>
      <c r="DB744" s="85"/>
      <c r="DC744" s="85"/>
      <c r="DD744" s="85"/>
      <c r="DE744" s="85"/>
      <c r="DF744" s="85"/>
      <c r="DG744" s="85"/>
      <c r="DH744" s="85"/>
      <c r="DI744" s="85"/>
      <c r="DJ744" s="85"/>
      <c r="DK744" s="85"/>
      <c r="DL744" s="85"/>
      <c r="DM744" s="85"/>
      <c r="DN744" s="85"/>
      <c r="DO744" s="85"/>
      <c r="DP744" s="85"/>
      <c r="DQ744" s="85"/>
      <c r="DR744" s="85"/>
      <c r="DS744" s="85"/>
      <c r="DT744" s="85"/>
      <c r="DU744" s="85"/>
      <c r="DV744" s="85"/>
      <c r="DW744" s="85"/>
      <c r="DX744" s="85"/>
      <c r="DY744" s="85"/>
      <c r="DZ744" s="85"/>
      <c r="EA744" s="85"/>
      <c r="EB744" s="85"/>
      <c r="EC744" s="85"/>
      <c r="ED744" s="85"/>
      <c r="EE744" s="85"/>
      <c r="EF744" s="85"/>
      <c r="EG744" s="85"/>
      <c r="EH744" s="85"/>
      <c r="EI744" s="85"/>
      <c r="EJ744" s="85"/>
      <c r="EK744" s="85"/>
      <c r="EL744" s="85"/>
      <c r="EM744" s="85"/>
      <c r="EN744" s="85"/>
      <c r="EO744" s="85"/>
      <c r="EP744" s="85"/>
      <c r="EQ744" s="85"/>
      <c r="ER744" s="85"/>
      <c r="ES744" s="85"/>
      <c r="ET744" s="85"/>
      <c r="EU744" s="85"/>
      <c r="EV744" s="85"/>
      <c r="EW744" s="85"/>
      <c r="EX744" s="85"/>
      <c r="EY744" s="85"/>
      <c r="EZ744" s="85"/>
      <c r="FA744" s="85"/>
      <c r="FB744" s="85"/>
      <c r="FC744" s="85"/>
      <c r="FD744" s="85"/>
      <c r="FE744" s="85"/>
      <c r="FF744" s="85"/>
      <c r="FG744" s="260"/>
      <c r="FH744" s="260"/>
      <c r="FI744" s="260"/>
      <c r="FJ744" s="260"/>
      <c r="FK744" s="260"/>
      <c r="FL744" s="260"/>
      <c r="FM744" s="260"/>
      <c r="FN744" s="260"/>
      <c r="FO744" s="260"/>
      <c r="FP744" s="260"/>
      <c r="FQ744" s="260"/>
      <c r="FR744" s="260"/>
      <c r="FS744" s="260"/>
      <c r="FT744" s="260"/>
      <c r="FU744" s="260"/>
      <c r="FV744" s="260"/>
      <c r="FW744" s="260"/>
      <c r="FX744" s="260"/>
      <c r="FY744" s="260"/>
      <c r="FZ744" s="260"/>
      <c r="GA744" s="260"/>
      <c r="GB744" s="260"/>
      <c r="GC744" s="260"/>
    </row>
    <row r="745" spans="1:185" x14ac:dyDescent="0.3">
      <c r="A745" s="85"/>
      <c r="B745" s="86"/>
      <c r="C745" s="86"/>
      <c r="D745" s="87"/>
      <c r="E745" s="86"/>
      <c r="F745" s="86"/>
      <c r="G745" s="257">
        <f t="shared" si="43"/>
        <v>0</v>
      </c>
      <c r="H745" s="257">
        <f t="shared" si="44"/>
        <v>0</v>
      </c>
      <c r="I745" s="257">
        <f t="shared" si="45"/>
        <v>0</v>
      </c>
      <c r="J745" s="259"/>
      <c r="K745" s="259"/>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O745" s="85"/>
      <c r="CP745" s="85"/>
      <c r="CQ745" s="85"/>
      <c r="CR745" s="85"/>
      <c r="CS745" s="85"/>
      <c r="CT745" s="85"/>
      <c r="CU745" s="85"/>
      <c r="CV745" s="85"/>
      <c r="CW745" s="85"/>
      <c r="CX745" s="85"/>
      <c r="CY745" s="85"/>
      <c r="CZ745" s="85"/>
      <c r="DA745" s="85"/>
      <c r="DB745" s="85"/>
      <c r="DC745" s="85"/>
      <c r="DD745" s="85"/>
      <c r="DE745" s="85"/>
      <c r="DF745" s="85"/>
      <c r="DG745" s="85"/>
      <c r="DH745" s="85"/>
      <c r="DI745" s="85"/>
      <c r="DJ745" s="85"/>
      <c r="DK745" s="85"/>
      <c r="DL745" s="85"/>
      <c r="DM745" s="85"/>
      <c r="DN745" s="85"/>
      <c r="DO745" s="85"/>
      <c r="DP745" s="85"/>
      <c r="DQ745" s="85"/>
      <c r="DR745" s="85"/>
      <c r="DS745" s="85"/>
      <c r="DT745" s="85"/>
      <c r="DU745" s="85"/>
      <c r="DV745" s="85"/>
      <c r="DW745" s="85"/>
      <c r="DX745" s="85"/>
      <c r="DY745" s="85"/>
      <c r="DZ745" s="85"/>
      <c r="EA745" s="85"/>
      <c r="EB745" s="85"/>
      <c r="EC745" s="85"/>
      <c r="ED745" s="85"/>
      <c r="EE745" s="85"/>
      <c r="EF745" s="85"/>
      <c r="EG745" s="85"/>
      <c r="EH745" s="85"/>
      <c r="EI745" s="85"/>
      <c r="EJ745" s="85"/>
      <c r="EK745" s="85"/>
      <c r="EL745" s="85"/>
      <c r="EM745" s="85"/>
      <c r="EN745" s="85"/>
      <c r="EO745" s="85"/>
      <c r="EP745" s="85"/>
      <c r="EQ745" s="85"/>
      <c r="ER745" s="85"/>
      <c r="ES745" s="85"/>
      <c r="ET745" s="85"/>
      <c r="EU745" s="85"/>
      <c r="EV745" s="85"/>
      <c r="EW745" s="85"/>
      <c r="EX745" s="85"/>
      <c r="EY745" s="85"/>
      <c r="EZ745" s="85"/>
      <c r="FA745" s="85"/>
      <c r="FB745" s="85"/>
      <c r="FC745" s="85"/>
      <c r="FD745" s="85"/>
      <c r="FE745" s="85"/>
      <c r="FF745" s="85"/>
      <c r="FG745" s="260"/>
      <c r="FH745" s="260"/>
      <c r="FI745" s="260"/>
      <c r="FJ745" s="260"/>
      <c r="FK745" s="260"/>
      <c r="FL745" s="260"/>
      <c r="FM745" s="260"/>
      <c r="FN745" s="260"/>
      <c r="FO745" s="260"/>
      <c r="FP745" s="260"/>
      <c r="FQ745" s="260"/>
      <c r="FR745" s="260"/>
      <c r="FS745" s="260"/>
      <c r="FT745" s="260"/>
      <c r="FU745" s="260"/>
      <c r="FV745" s="260"/>
      <c r="FW745" s="260"/>
      <c r="FX745" s="260"/>
      <c r="FY745" s="260"/>
      <c r="FZ745" s="260"/>
      <c r="GA745" s="260"/>
      <c r="GB745" s="260"/>
      <c r="GC745" s="260"/>
    </row>
    <row r="746" spans="1:185" x14ac:dyDescent="0.3">
      <c r="A746" s="85"/>
      <c r="B746" s="86"/>
      <c r="C746" s="86"/>
      <c r="D746" s="87"/>
      <c r="E746" s="86"/>
      <c r="F746" s="86"/>
      <c r="G746" s="257">
        <f t="shared" si="43"/>
        <v>0</v>
      </c>
      <c r="H746" s="257">
        <f t="shared" si="44"/>
        <v>0</v>
      </c>
      <c r="I746" s="257">
        <f t="shared" si="45"/>
        <v>0</v>
      </c>
      <c r="J746" s="259"/>
      <c r="K746" s="259"/>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O746" s="85"/>
      <c r="CP746" s="85"/>
      <c r="CQ746" s="85"/>
      <c r="CR746" s="85"/>
      <c r="CS746" s="85"/>
      <c r="CT746" s="85"/>
      <c r="CU746" s="85"/>
      <c r="CV746" s="85"/>
      <c r="CW746" s="85"/>
      <c r="CX746" s="85"/>
      <c r="CY746" s="85"/>
      <c r="CZ746" s="85"/>
      <c r="DA746" s="85"/>
      <c r="DB746" s="85"/>
      <c r="DC746" s="85"/>
      <c r="DD746" s="85"/>
      <c r="DE746" s="85"/>
      <c r="DF746" s="85"/>
      <c r="DG746" s="85"/>
      <c r="DH746" s="85"/>
      <c r="DI746" s="85"/>
      <c r="DJ746" s="85"/>
      <c r="DK746" s="85"/>
      <c r="DL746" s="85"/>
      <c r="DM746" s="85"/>
      <c r="DN746" s="85"/>
      <c r="DO746" s="85"/>
      <c r="DP746" s="85"/>
      <c r="DQ746" s="85"/>
      <c r="DR746" s="85"/>
      <c r="DS746" s="85"/>
      <c r="DT746" s="85"/>
      <c r="DU746" s="85"/>
      <c r="DV746" s="85"/>
      <c r="DW746" s="85"/>
      <c r="DX746" s="85"/>
      <c r="DY746" s="85"/>
      <c r="DZ746" s="85"/>
      <c r="EA746" s="85"/>
      <c r="EB746" s="85"/>
      <c r="EC746" s="85"/>
      <c r="ED746" s="85"/>
      <c r="EE746" s="85"/>
      <c r="EF746" s="85"/>
      <c r="EG746" s="85"/>
      <c r="EH746" s="85"/>
      <c r="EI746" s="85"/>
      <c r="EJ746" s="85"/>
      <c r="EK746" s="85"/>
      <c r="EL746" s="85"/>
      <c r="EM746" s="85"/>
      <c r="EN746" s="85"/>
      <c r="EO746" s="85"/>
      <c r="EP746" s="85"/>
      <c r="EQ746" s="85"/>
      <c r="ER746" s="85"/>
      <c r="ES746" s="85"/>
      <c r="ET746" s="85"/>
      <c r="EU746" s="85"/>
      <c r="EV746" s="85"/>
      <c r="EW746" s="85"/>
      <c r="EX746" s="85"/>
      <c r="EY746" s="85"/>
      <c r="EZ746" s="85"/>
      <c r="FA746" s="85"/>
      <c r="FB746" s="85"/>
      <c r="FC746" s="85"/>
      <c r="FD746" s="85"/>
      <c r="FE746" s="85"/>
      <c r="FF746" s="85"/>
      <c r="FG746" s="260"/>
      <c r="FH746" s="260"/>
      <c r="FI746" s="260"/>
      <c r="FJ746" s="260"/>
      <c r="FK746" s="260"/>
      <c r="FL746" s="260"/>
      <c r="FM746" s="260"/>
      <c r="FN746" s="260"/>
      <c r="FO746" s="260"/>
      <c r="FP746" s="260"/>
      <c r="FQ746" s="260"/>
      <c r="FR746" s="260"/>
      <c r="FS746" s="260"/>
      <c r="FT746" s="260"/>
      <c r="FU746" s="260"/>
      <c r="FV746" s="260"/>
      <c r="FW746" s="260"/>
      <c r="FX746" s="260"/>
      <c r="FY746" s="260"/>
      <c r="FZ746" s="260"/>
      <c r="GA746" s="260"/>
      <c r="GB746" s="260"/>
      <c r="GC746" s="260"/>
    </row>
    <row r="747" spans="1:185" x14ac:dyDescent="0.3">
      <c r="A747" s="85"/>
      <c r="B747" s="86"/>
      <c r="C747" s="86"/>
      <c r="D747" s="87"/>
      <c r="E747" s="86"/>
      <c r="F747" s="86"/>
      <c r="G747" s="257">
        <f t="shared" si="43"/>
        <v>0</v>
      </c>
      <c r="H747" s="257">
        <f t="shared" si="44"/>
        <v>0</v>
      </c>
      <c r="I747" s="257">
        <f t="shared" si="45"/>
        <v>0</v>
      </c>
      <c r="J747" s="259"/>
      <c r="K747" s="259"/>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O747" s="85"/>
      <c r="CP747" s="85"/>
      <c r="CQ747" s="85"/>
      <c r="CR747" s="85"/>
      <c r="CS747" s="85"/>
      <c r="CT747" s="85"/>
      <c r="CU747" s="85"/>
      <c r="CV747" s="85"/>
      <c r="CW747" s="85"/>
      <c r="CX747" s="85"/>
      <c r="CY747" s="85"/>
      <c r="CZ747" s="85"/>
      <c r="DA747" s="85"/>
      <c r="DB747" s="85"/>
      <c r="DC747" s="85"/>
      <c r="DD747" s="85"/>
      <c r="DE747" s="85"/>
      <c r="DF747" s="85"/>
      <c r="DG747" s="85"/>
      <c r="DH747" s="85"/>
      <c r="DI747" s="85"/>
      <c r="DJ747" s="85"/>
      <c r="DK747" s="85"/>
      <c r="DL747" s="85"/>
      <c r="DM747" s="85"/>
      <c r="DN747" s="85"/>
      <c r="DO747" s="85"/>
      <c r="DP747" s="85"/>
      <c r="DQ747" s="85"/>
      <c r="DR747" s="85"/>
      <c r="DS747" s="85"/>
      <c r="DT747" s="85"/>
      <c r="DU747" s="85"/>
      <c r="DV747" s="85"/>
      <c r="DW747" s="85"/>
      <c r="DX747" s="85"/>
      <c r="DY747" s="85"/>
      <c r="DZ747" s="85"/>
      <c r="EA747" s="85"/>
      <c r="EB747" s="85"/>
      <c r="EC747" s="85"/>
      <c r="ED747" s="85"/>
      <c r="EE747" s="85"/>
      <c r="EF747" s="85"/>
      <c r="EG747" s="85"/>
      <c r="EH747" s="85"/>
      <c r="EI747" s="85"/>
      <c r="EJ747" s="85"/>
      <c r="EK747" s="85"/>
      <c r="EL747" s="85"/>
      <c r="EM747" s="85"/>
      <c r="EN747" s="85"/>
      <c r="EO747" s="85"/>
      <c r="EP747" s="85"/>
      <c r="EQ747" s="85"/>
      <c r="ER747" s="85"/>
      <c r="ES747" s="85"/>
      <c r="ET747" s="85"/>
      <c r="EU747" s="85"/>
      <c r="EV747" s="85"/>
      <c r="EW747" s="85"/>
      <c r="EX747" s="85"/>
      <c r="EY747" s="85"/>
      <c r="EZ747" s="85"/>
      <c r="FA747" s="85"/>
      <c r="FB747" s="85"/>
      <c r="FC747" s="85"/>
      <c r="FD747" s="85"/>
      <c r="FE747" s="85"/>
      <c r="FF747" s="85"/>
      <c r="FG747" s="260"/>
      <c r="FH747" s="260"/>
      <c r="FI747" s="260"/>
      <c r="FJ747" s="260"/>
      <c r="FK747" s="260"/>
      <c r="FL747" s="260"/>
      <c r="FM747" s="260"/>
      <c r="FN747" s="260"/>
      <c r="FO747" s="260"/>
      <c r="FP747" s="260"/>
      <c r="FQ747" s="260"/>
      <c r="FR747" s="260"/>
      <c r="FS747" s="260"/>
      <c r="FT747" s="260"/>
      <c r="FU747" s="260"/>
      <c r="FV747" s="260"/>
      <c r="FW747" s="260"/>
      <c r="FX747" s="260"/>
      <c r="FY747" s="260"/>
      <c r="FZ747" s="260"/>
      <c r="GA747" s="260"/>
      <c r="GB747" s="260"/>
      <c r="GC747" s="260"/>
    </row>
    <row r="748" spans="1:185" x14ac:dyDescent="0.3">
      <c r="A748" s="85"/>
      <c r="B748" s="86"/>
      <c r="C748" s="86"/>
      <c r="D748" s="87"/>
      <c r="E748" s="86"/>
      <c r="F748" s="86"/>
      <c r="G748" s="257">
        <f t="shared" si="43"/>
        <v>0</v>
      </c>
      <c r="H748" s="257">
        <f t="shared" si="44"/>
        <v>0</v>
      </c>
      <c r="I748" s="257">
        <f t="shared" si="45"/>
        <v>0</v>
      </c>
      <c r="J748" s="259"/>
      <c r="K748" s="259"/>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O748" s="85"/>
      <c r="CP748" s="85"/>
      <c r="CQ748" s="85"/>
      <c r="CR748" s="85"/>
      <c r="CS748" s="85"/>
      <c r="CT748" s="85"/>
      <c r="CU748" s="85"/>
      <c r="CV748" s="85"/>
      <c r="CW748" s="85"/>
      <c r="CX748" s="85"/>
      <c r="CY748" s="85"/>
      <c r="CZ748" s="85"/>
      <c r="DA748" s="85"/>
      <c r="DB748" s="85"/>
      <c r="DC748" s="85"/>
      <c r="DD748" s="85"/>
      <c r="DE748" s="85"/>
      <c r="DF748" s="85"/>
      <c r="DG748" s="85"/>
      <c r="DH748" s="85"/>
      <c r="DI748" s="85"/>
      <c r="DJ748" s="85"/>
      <c r="DK748" s="85"/>
      <c r="DL748" s="85"/>
      <c r="DM748" s="85"/>
      <c r="DN748" s="85"/>
      <c r="DO748" s="85"/>
      <c r="DP748" s="85"/>
      <c r="DQ748" s="85"/>
      <c r="DR748" s="85"/>
      <c r="DS748" s="85"/>
      <c r="DT748" s="85"/>
      <c r="DU748" s="85"/>
      <c r="DV748" s="85"/>
      <c r="DW748" s="85"/>
      <c r="DX748" s="85"/>
      <c r="DY748" s="85"/>
      <c r="DZ748" s="85"/>
      <c r="EA748" s="85"/>
      <c r="EB748" s="85"/>
      <c r="EC748" s="85"/>
      <c r="ED748" s="85"/>
      <c r="EE748" s="85"/>
      <c r="EF748" s="85"/>
      <c r="EG748" s="85"/>
      <c r="EH748" s="85"/>
      <c r="EI748" s="85"/>
      <c r="EJ748" s="85"/>
      <c r="EK748" s="85"/>
      <c r="EL748" s="85"/>
      <c r="EM748" s="85"/>
      <c r="EN748" s="85"/>
      <c r="EO748" s="85"/>
      <c r="EP748" s="85"/>
      <c r="EQ748" s="85"/>
      <c r="ER748" s="85"/>
      <c r="ES748" s="85"/>
      <c r="ET748" s="85"/>
      <c r="EU748" s="85"/>
      <c r="EV748" s="85"/>
      <c r="EW748" s="85"/>
      <c r="EX748" s="85"/>
      <c r="EY748" s="85"/>
      <c r="EZ748" s="85"/>
      <c r="FA748" s="85"/>
      <c r="FB748" s="85"/>
      <c r="FC748" s="85"/>
      <c r="FD748" s="85"/>
      <c r="FE748" s="85"/>
      <c r="FF748" s="85"/>
      <c r="FG748" s="260"/>
      <c r="FH748" s="260"/>
      <c r="FI748" s="260"/>
      <c r="FJ748" s="260"/>
      <c r="FK748" s="260"/>
      <c r="FL748" s="260"/>
      <c r="FM748" s="260"/>
      <c r="FN748" s="260"/>
      <c r="FO748" s="260"/>
      <c r="FP748" s="260"/>
      <c r="FQ748" s="260"/>
      <c r="FR748" s="260"/>
      <c r="FS748" s="260"/>
      <c r="FT748" s="260"/>
      <c r="FU748" s="260"/>
      <c r="FV748" s="260"/>
      <c r="FW748" s="260"/>
      <c r="FX748" s="260"/>
      <c r="FY748" s="260"/>
      <c r="FZ748" s="260"/>
      <c r="GA748" s="260"/>
      <c r="GB748" s="260"/>
      <c r="GC748" s="260"/>
    </row>
    <row r="749" spans="1:185" x14ac:dyDescent="0.3">
      <c r="A749" s="85"/>
      <c r="B749" s="86"/>
      <c r="C749" s="86"/>
      <c r="D749" s="87"/>
      <c r="E749" s="86"/>
      <c r="F749" s="86"/>
      <c r="G749" s="257">
        <f t="shared" si="43"/>
        <v>0</v>
      </c>
      <c r="H749" s="257">
        <f t="shared" si="44"/>
        <v>0</v>
      </c>
      <c r="I749" s="257">
        <f t="shared" si="45"/>
        <v>0</v>
      </c>
      <c r="J749" s="259"/>
      <c r="K749" s="259"/>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O749" s="85"/>
      <c r="CP749" s="85"/>
      <c r="CQ749" s="85"/>
      <c r="CR749" s="85"/>
      <c r="CS749" s="85"/>
      <c r="CT749" s="85"/>
      <c r="CU749" s="85"/>
      <c r="CV749" s="85"/>
      <c r="CW749" s="85"/>
      <c r="CX749" s="85"/>
      <c r="CY749" s="85"/>
      <c r="CZ749" s="85"/>
      <c r="DA749" s="85"/>
      <c r="DB749" s="85"/>
      <c r="DC749" s="85"/>
      <c r="DD749" s="85"/>
      <c r="DE749" s="85"/>
      <c r="DF749" s="85"/>
      <c r="DG749" s="85"/>
      <c r="DH749" s="85"/>
      <c r="DI749" s="85"/>
      <c r="DJ749" s="85"/>
      <c r="DK749" s="85"/>
      <c r="DL749" s="85"/>
      <c r="DM749" s="85"/>
      <c r="DN749" s="85"/>
      <c r="DO749" s="85"/>
      <c r="DP749" s="85"/>
      <c r="DQ749" s="85"/>
      <c r="DR749" s="85"/>
      <c r="DS749" s="85"/>
      <c r="DT749" s="85"/>
      <c r="DU749" s="85"/>
      <c r="DV749" s="85"/>
      <c r="DW749" s="85"/>
      <c r="DX749" s="85"/>
      <c r="DY749" s="85"/>
      <c r="DZ749" s="85"/>
      <c r="EA749" s="85"/>
      <c r="EB749" s="85"/>
      <c r="EC749" s="85"/>
      <c r="ED749" s="85"/>
      <c r="EE749" s="85"/>
      <c r="EF749" s="85"/>
      <c r="EG749" s="85"/>
      <c r="EH749" s="85"/>
      <c r="EI749" s="85"/>
      <c r="EJ749" s="85"/>
      <c r="EK749" s="85"/>
      <c r="EL749" s="85"/>
      <c r="EM749" s="85"/>
      <c r="EN749" s="85"/>
      <c r="EO749" s="85"/>
      <c r="EP749" s="85"/>
      <c r="EQ749" s="85"/>
      <c r="ER749" s="85"/>
      <c r="ES749" s="85"/>
      <c r="ET749" s="85"/>
      <c r="EU749" s="85"/>
      <c r="EV749" s="85"/>
      <c r="EW749" s="85"/>
      <c r="EX749" s="85"/>
      <c r="EY749" s="85"/>
      <c r="EZ749" s="85"/>
      <c r="FA749" s="85"/>
      <c r="FB749" s="85"/>
      <c r="FC749" s="85"/>
      <c r="FD749" s="85"/>
      <c r="FE749" s="85"/>
      <c r="FF749" s="85"/>
      <c r="FG749" s="260"/>
      <c r="FH749" s="260"/>
      <c r="FI749" s="260"/>
      <c r="FJ749" s="260"/>
      <c r="FK749" s="260"/>
      <c r="FL749" s="260"/>
      <c r="FM749" s="260"/>
      <c r="FN749" s="260"/>
      <c r="FO749" s="260"/>
      <c r="FP749" s="260"/>
      <c r="FQ749" s="260"/>
      <c r="FR749" s="260"/>
      <c r="FS749" s="260"/>
      <c r="FT749" s="260"/>
      <c r="FU749" s="260"/>
      <c r="FV749" s="260"/>
      <c r="FW749" s="260"/>
      <c r="FX749" s="260"/>
      <c r="FY749" s="260"/>
      <c r="FZ749" s="260"/>
      <c r="GA749" s="260"/>
      <c r="GB749" s="260"/>
      <c r="GC749" s="260"/>
    </row>
    <row r="750" spans="1:185" x14ac:dyDescent="0.3">
      <c r="A750" s="85"/>
      <c r="B750" s="86"/>
      <c r="C750" s="86"/>
      <c r="D750" s="87"/>
      <c r="E750" s="86"/>
      <c r="F750" s="86"/>
      <c r="G750" s="257">
        <f t="shared" si="43"/>
        <v>0</v>
      </c>
      <c r="H750" s="257">
        <f t="shared" si="44"/>
        <v>0</v>
      </c>
      <c r="I750" s="257">
        <f t="shared" si="45"/>
        <v>0</v>
      </c>
      <c r="J750" s="259"/>
      <c r="K750" s="259"/>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O750" s="85"/>
      <c r="CP750" s="85"/>
      <c r="CQ750" s="85"/>
      <c r="CR750" s="85"/>
      <c r="CS750" s="85"/>
      <c r="CT750" s="85"/>
      <c r="CU750" s="85"/>
      <c r="CV750" s="85"/>
      <c r="CW750" s="85"/>
      <c r="CX750" s="85"/>
      <c r="CY750" s="85"/>
      <c r="CZ750" s="85"/>
      <c r="DA750" s="85"/>
      <c r="DB750" s="85"/>
      <c r="DC750" s="85"/>
      <c r="DD750" s="85"/>
      <c r="DE750" s="85"/>
      <c r="DF750" s="85"/>
      <c r="DG750" s="85"/>
      <c r="DH750" s="85"/>
      <c r="DI750" s="85"/>
      <c r="DJ750" s="85"/>
      <c r="DK750" s="85"/>
      <c r="DL750" s="85"/>
      <c r="DM750" s="85"/>
      <c r="DN750" s="85"/>
      <c r="DO750" s="85"/>
      <c r="DP750" s="85"/>
      <c r="DQ750" s="85"/>
      <c r="DR750" s="85"/>
      <c r="DS750" s="85"/>
      <c r="DT750" s="85"/>
      <c r="DU750" s="85"/>
      <c r="DV750" s="85"/>
      <c r="DW750" s="85"/>
      <c r="DX750" s="85"/>
      <c r="DY750" s="85"/>
      <c r="DZ750" s="85"/>
      <c r="EA750" s="85"/>
      <c r="EB750" s="85"/>
      <c r="EC750" s="85"/>
      <c r="ED750" s="85"/>
      <c r="EE750" s="85"/>
      <c r="EF750" s="85"/>
      <c r="EG750" s="85"/>
      <c r="EH750" s="85"/>
      <c r="EI750" s="85"/>
      <c r="EJ750" s="85"/>
      <c r="EK750" s="85"/>
      <c r="EL750" s="85"/>
      <c r="EM750" s="85"/>
      <c r="EN750" s="85"/>
      <c r="EO750" s="85"/>
      <c r="EP750" s="85"/>
      <c r="EQ750" s="85"/>
      <c r="ER750" s="85"/>
      <c r="ES750" s="85"/>
      <c r="ET750" s="85"/>
      <c r="EU750" s="85"/>
      <c r="EV750" s="85"/>
      <c r="EW750" s="85"/>
      <c r="EX750" s="85"/>
      <c r="EY750" s="85"/>
      <c r="EZ750" s="85"/>
      <c r="FA750" s="85"/>
      <c r="FB750" s="85"/>
      <c r="FC750" s="85"/>
      <c r="FD750" s="85"/>
      <c r="FE750" s="85"/>
      <c r="FF750" s="85"/>
      <c r="FG750" s="260"/>
      <c r="FH750" s="260"/>
      <c r="FI750" s="260"/>
      <c r="FJ750" s="260"/>
      <c r="FK750" s="260"/>
      <c r="FL750" s="260"/>
      <c r="FM750" s="260"/>
      <c r="FN750" s="260"/>
      <c r="FO750" s="260"/>
      <c r="FP750" s="260"/>
      <c r="FQ750" s="260"/>
      <c r="FR750" s="260"/>
      <c r="FS750" s="260"/>
      <c r="FT750" s="260"/>
      <c r="FU750" s="260"/>
      <c r="FV750" s="260"/>
      <c r="FW750" s="260"/>
      <c r="FX750" s="260"/>
      <c r="FY750" s="260"/>
      <c r="FZ750" s="260"/>
      <c r="GA750" s="260"/>
      <c r="GB750" s="260"/>
      <c r="GC750" s="260"/>
    </row>
    <row r="751" spans="1:185" x14ac:dyDescent="0.3">
      <c r="A751" s="85"/>
      <c r="B751" s="86"/>
      <c r="C751" s="86"/>
      <c r="D751" s="87"/>
      <c r="E751" s="86"/>
      <c r="F751" s="86"/>
      <c r="G751" s="257">
        <f t="shared" si="43"/>
        <v>0</v>
      </c>
      <c r="H751" s="257">
        <f t="shared" si="44"/>
        <v>0</v>
      </c>
      <c r="I751" s="257">
        <f t="shared" si="45"/>
        <v>0</v>
      </c>
      <c r="J751" s="259"/>
      <c r="K751" s="259"/>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O751" s="85"/>
      <c r="CP751" s="85"/>
      <c r="CQ751" s="85"/>
      <c r="CR751" s="85"/>
      <c r="CS751" s="85"/>
      <c r="CT751" s="85"/>
      <c r="CU751" s="85"/>
      <c r="CV751" s="85"/>
      <c r="CW751" s="85"/>
      <c r="CX751" s="85"/>
      <c r="CY751" s="85"/>
      <c r="CZ751" s="85"/>
      <c r="DA751" s="85"/>
      <c r="DB751" s="85"/>
      <c r="DC751" s="85"/>
      <c r="DD751" s="85"/>
      <c r="DE751" s="85"/>
      <c r="DF751" s="85"/>
      <c r="DG751" s="85"/>
      <c r="DH751" s="85"/>
      <c r="DI751" s="85"/>
      <c r="DJ751" s="85"/>
      <c r="DK751" s="85"/>
      <c r="DL751" s="85"/>
      <c r="DM751" s="85"/>
      <c r="DN751" s="85"/>
      <c r="DO751" s="85"/>
      <c r="DP751" s="85"/>
      <c r="DQ751" s="85"/>
      <c r="DR751" s="85"/>
      <c r="DS751" s="85"/>
      <c r="DT751" s="85"/>
      <c r="DU751" s="85"/>
      <c r="DV751" s="85"/>
      <c r="DW751" s="85"/>
      <c r="DX751" s="85"/>
      <c r="DY751" s="85"/>
      <c r="DZ751" s="85"/>
      <c r="EA751" s="85"/>
      <c r="EB751" s="85"/>
      <c r="EC751" s="85"/>
      <c r="ED751" s="85"/>
      <c r="EE751" s="85"/>
      <c r="EF751" s="85"/>
      <c r="EG751" s="85"/>
      <c r="EH751" s="85"/>
      <c r="EI751" s="85"/>
      <c r="EJ751" s="85"/>
      <c r="EK751" s="85"/>
      <c r="EL751" s="85"/>
      <c r="EM751" s="85"/>
      <c r="EN751" s="85"/>
      <c r="EO751" s="85"/>
      <c r="EP751" s="85"/>
      <c r="EQ751" s="85"/>
      <c r="ER751" s="85"/>
      <c r="ES751" s="85"/>
      <c r="ET751" s="85"/>
      <c r="EU751" s="85"/>
      <c r="EV751" s="85"/>
      <c r="EW751" s="85"/>
      <c r="EX751" s="85"/>
      <c r="EY751" s="85"/>
      <c r="EZ751" s="85"/>
      <c r="FA751" s="85"/>
      <c r="FB751" s="85"/>
      <c r="FC751" s="85"/>
      <c r="FD751" s="85"/>
      <c r="FE751" s="85"/>
      <c r="FF751" s="85"/>
      <c r="FG751" s="260"/>
      <c r="FH751" s="260"/>
      <c r="FI751" s="260"/>
      <c r="FJ751" s="260"/>
      <c r="FK751" s="260"/>
      <c r="FL751" s="260"/>
      <c r="FM751" s="260"/>
      <c r="FN751" s="260"/>
      <c r="FO751" s="260"/>
      <c r="FP751" s="260"/>
      <c r="FQ751" s="260"/>
      <c r="FR751" s="260"/>
      <c r="FS751" s="260"/>
      <c r="FT751" s="260"/>
      <c r="FU751" s="260"/>
      <c r="FV751" s="260"/>
      <c r="FW751" s="260"/>
      <c r="FX751" s="260"/>
      <c r="FY751" s="260"/>
      <c r="FZ751" s="260"/>
      <c r="GA751" s="260"/>
      <c r="GB751" s="260"/>
      <c r="GC751" s="260"/>
    </row>
    <row r="752" spans="1:185" x14ac:dyDescent="0.3">
      <c r="A752" s="85"/>
      <c r="B752" s="86"/>
      <c r="C752" s="86"/>
      <c r="D752" s="87"/>
      <c r="E752" s="86"/>
      <c r="F752" s="86"/>
      <c r="G752" s="257">
        <f t="shared" si="43"/>
        <v>0</v>
      </c>
      <c r="H752" s="257">
        <f t="shared" si="44"/>
        <v>0</v>
      </c>
      <c r="I752" s="257">
        <f t="shared" si="45"/>
        <v>0</v>
      </c>
      <c r="J752" s="259"/>
      <c r="K752" s="259"/>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O752" s="85"/>
      <c r="CP752" s="85"/>
      <c r="CQ752" s="85"/>
      <c r="CR752" s="85"/>
      <c r="CS752" s="85"/>
      <c r="CT752" s="85"/>
      <c r="CU752" s="85"/>
      <c r="CV752" s="85"/>
      <c r="CW752" s="85"/>
      <c r="CX752" s="85"/>
      <c r="CY752" s="85"/>
      <c r="CZ752" s="85"/>
      <c r="DA752" s="85"/>
      <c r="DB752" s="85"/>
      <c r="DC752" s="85"/>
      <c r="DD752" s="85"/>
      <c r="DE752" s="85"/>
      <c r="DF752" s="85"/>
      <c r="DG752" s="85"/>
      <c r="DH752" s="85"/>
      <c r="DI752" s="85"/>
      <c r="DJ752" s="85"/>
      <c r="DK752" s="85"/>
      <c r="DL752" s="85"/>
      <c r="DM752" s="85"/>
      <c r="DN752" s="85"/>
      <c r="DO752" s="85"/>
      <c r="DP752" s="85"/>
      <c r="DQ752" s="85"/>
      <c r="DR752" s="85"/>
      <c r="DS752" s="85"/>
      <c r="DT752" s="85"/>
      <c r="DU752" s="85"/>
      <c r="DV752" s="85"/>
      <c r="DW752" s="85"/>
      <c r="DX752" s="85"/>
      <c r="DY752" s="85"/>
      <c r="DZ752" s="85"/>
      <c r="EA752" s="85"/>
      <c r="EB752" s="85"/>
      <c r="EC752" s="85"/>
      <c r="ED752" s="85"/>
      <c r="EE752" s="85"/>
      <c r="EF752" s="85"/>
      <c r="EG752" s="85"/>
      <c r="EH752" s="85"/>
      <c r="EI752" s="85"/>
      <c r="EJ752" s="85"/>
      <c r="EK752" s="85"/>
      <c r="EL752" s="85"/>
      <c r="EM752" s="85"/>
      <c r="EN752" s="85"/>
      <c r="EO752" s="85"/>
      <c r="EP752" s="85"/>
      <c r="EQ752" s="85"/>
      <c r="ER752" s="85"/>
      <c r="ES752" s="85"/>
      <c r="ET752" s="85"/>
      <c r="EU752" s="85"/>
      <c r="EV752" s="85"/>
      <c r="EW752" s="85"/>
      <c r="EX752" s="85"/>
      <c r="EY752" s="85"/>
      <c r="EZ752" s="85"/>
      <c r="FA752" s="85"/>
      <c r="FB752" s="85"/>
      <c r="FC752" s="85"/>
      <c r="FD752" s="85"/>
      <c r="FE752" s="85"/>
      <c r="FF752" s="85"/>
      <c r="FG752" s="260"/>
      <c r="FH752" s="260"/>
      <c r="FI752" s="260"/>
      <c r="FJ752" s="260"/>
      <c r="FK752" s="260"/>
      <c r="FL752" s="260"/>
      <c r="FM752" s="260"/>
      <c r="FN752" s="260"/>
      <c r="FO752" s="260"/>
      <c r="FP752" s="260"/>
      <c r="FQ752" s="260"/>
      <c r="FR752" s="260"/>
      <c r="FS752" s="260"/>
      <c r="FT752" s="260"/>
      <c r="FU752" s="260"/>
      <c r="FV752" s="260"/>
      <c r="FW752" s="260"/>
      <c r="FX752" s="260"/>
      <c r="FY752" s="260"/>
      <c r="FZ752" s="260"/>
      <c r="GA752" s="260"/>
      <c r="GB752" s="260"/>
      <c r="GC752" s="260"/>
    </row>
    <row r="753" spans="1:185" x14ac:dyDescent="0.3">
      <c r="A753" s="85"/>
      <c r="B753" s="86"/>
      <c r="C753" s="86"/>
      <c r="D753" s="87"/>
      <c r="E753" s="86"/>
      <c r="F753" s="86"/>
      <c r="G753" s="257">
        <f t="shared" si="43"/>
        <v>0</v>
      </c>
      <c r="H753" s="257">
        <f t="shared" si="44"/>
        <v>0</v>
      </c>
      <c r="I753" s="257">
        <f t="shared" si="45"/>
        <v>0</v>
      </c>
      <c r="J753" s="259"/>
      <c r="K753" s="259"/>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O753" s="85"/>
      <c r="CP753" s="85"/>
      <c r="CQ753" s="85"/>
      <c r="CR753" s="85"/>
      <c r="CS753" s="85"/>
      <c r="CT753" s="85"/>
      <c r="CU753" s="85"/>
      <c r="CV753" s="85"/>
      <c r="CW753" s="85"/>
      <c r="CX753" s="85"/>
      <c r="CY753" s="85"/>
      <c r="CZ753" s="85"/>
      <c r="DA753" s="85"/>
      <c r="DB753" s="85"/>
      <c r="DC753" s="85"/>
      <c r="DD753" s="85"/>
      <c r="DE753" s="85"/>
      <c r="DF753" s="85"/>
      <c r="DG753" s="85"/>
      <c r="DH753" s="85"/>
      <c r="DI753" s="85"/>
      <c r="DJ753" s="85"/>
      <c r="DK753" s="85"/>
      <c r="DL753" s="85"/>
      <c r="DM753" s="85"/>
      <c r="DN753" s="85"/>
      <c r="DO753" s="85"/>
      <c r="DP753" s="85"/>
      <c r="DQ753" s="85"/>
      <c r="DR753" s="85"/>
      <c r="DS753" s="85"/>
      <c r="DT753" s="85"/>
      <c r="DU753" s="85"/>
      <c r="DV753" s="85"/>
      <c r="DW753" s="85"/>
      <c r="DX753" s="85"/>
      <c r="DY753" s="85"/>
      <c r="DZ753" s="85"/>
      <c r="EA753" s="85"/>
      <c r="EB753" s="85"/>
      <c r="EC753" s="85"/>
      <c r="ED753" s="85"/>
      <c r="EE753" s="85"/>
      <c r="EF753" s="85"/>
      <c r="EG753" s="85"/>
      <c r="EH753" s="85"/>
      <c r="EI753" s="85"/>
      <c r="EJ753" s="85"/>
      <c r="EK753" s="85"/>
      <c r="EL753" s="85"/>
      <c r="EM753" s="85"/>
      <c r="EN753" s="85"/>
      <c r="EO753" s="85"/>
      <c r="EP753" s="85"/>
      <c r="EQ753" s="85"/>
      <c r="ER753" s="85"/>
      <c r="ES753" s="85"/>
      <c r="ET753" s="85"/>
      <c r="EU753" s="85"/>
      <c r="EV753" s="85"/>
      <c r="EW753" s="85"/>
      <c r="EX753" s="85"/>
      <c r="EY753" s="85"/>
      <c r="EZ753" s="85"/>
      <c r="FA753" s="85"/>
      <c r="FB753" s="85"/>
      <c r="FC753" s="85"/>
      <c r="FD753" s="85"/>
      <c r="FE753" s="85"/>
      <c r="FF753" s="85"/>
      <c r="FG753" s="260"/>
      <c r="FH753" s="260"/>
      <c r="FI753" s="260"/>
      <c r="FJ753" s="260"/>
      <c r="FK753" s="260"/>
      <c r="FL753" s="260"/>
      <c r="FM753" s="260"/>
      <c r="FN753" s="260"/>
      <c r="FO753" s="260"/>
      <c r="FP753" s="260"/>
      <c r="FQ753" s="260"/>
      <c r="FR753" s="260"/>
      <c r="FS753" s="260"/>
      <c r="FT753" s="260"/>
      <c r="FU753" s="260"/>
      <c r="FV753" s="260"/>
      <c r="FW753" s="260"/>
      <c r="FX753" s="260"/>
      <c r="FY753" s="260"/>
      <c r="FZ753" s="260"/>
      <c r="GA753" s="260"/>
      <c r="GB753" s="260"/>
      <c r="GC753" s="260"/>
    </row>
    <row r="754" spans="1:185" x14ac:dyDescent="0.3">
      <c r="A754" s="85"/>
      <c r="B754" s="86"/>
      <c r="C754" s="86"/>
      <c r="D754" s="87"/>
      <c r="E754" s="86"/>
      <c r="F754" s="86"/>
      <c r="G754" s="257">
        <f t="shared" si="43"/>
        <v>0</v>
      </c>
      <c r="H754" s="257">
        <f t="shared" si="44"/>
        <v>0</v>
      </c>
      <c r="I754" s="257">
        <f t="shared" si="45"/>
        <v>0</v>
      </c>
      <c r="J754" s="259"/>
      <c r="K754" s="259"/>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O754" s="85"/>
      <c r="CP754" s="85"/>
      <c r="CQ754" s="85"/>
      <c r="CR754" s="85"/>
      <c r="CS754" s="85"/>
      <c r="CT754" s="85"/>
      <c r="CU754" s="85"/>
      <c r="CV754" s="85"/>
      <c r="CW754" s="85"/>
      <c r="CX754" s="85"/>
      <c r="CY754" s="85"/>
      <c r="CZ754" s="85"/>
      <c r="DA754" s="85"/>
      <c r="DB754" s="85"/>
      <c r="DC754" s="85"/>
      <c r="DD754" s="85"/>
      <c r="DE754" s="85"/>
      <c r="DF754" s="85"/>
      <c r="DG754" s="85"/>
      <c r="DH754" s="85"/>
      <c r="DI754" s="85"/>
      <c r="DJ754" s="85"/>
      <c r="DK754" s="85"/>
      <c r="DL754" s="85"/>
      <c r="DM754" s="85"/>
      <c r="DN754" s="85"/>
      <c r="DO754" s="85"/>
      <c r="DP754" s="85"/>
      <c r="DQ754" s="85"/>
      <c r="DR754" s="85"/>
      <c r="DS754" s="85"/>
      <c r="DT754" s="85"/>
      <c r="DU754" s="85"/>
      <c r="DV754" s="85"/>
      <c r="DW754" s="85"/>
      <c r="DX754" s="85"/>
      <c r="DY754" s="85"/>
      <c r="DZ754" s="85"/>
      <c r="EA754" s="85"/>
      <c r="EB754" s="85"/>
      <c r="EC754" s="85"/>
      <c r="ED754" s="85"/>
      <c r="EE754" s="85"/>
      <c r="EF754" s="85"/>
      <c r="EG754" s="85"/>
      <c r="EH754" s="85"/>
      <c r="EI754" s="85"/>
      <c r="EJ754" s="85"/>
      <c r="EK754" s="85"/>
      <c r="EL754" s="85"/>
      <c r="EM754" s="85"/>
      <c r="EN754" s="85"/>
      <c r="EO754" s="85"/>
      <c r="EP754" s="85"/>
      <c r="EQ754" s="85"/>
      <c r="ER754" s="85"/>
      <c r="ES754" s="85"/>
      <c r="ET754" s="85"/>
      <c r="EU754" s="85"/>
      <c r="EV754" s="85"/>
      <c r="EW754" s="85"/>
      <c r="EX754" s="85"/>
      <c r="EY754" s="85"/>
      <c r="EZ754" s="85"/>
      <c r="FA754" s="85"/>
      <c r="FB754" s="85"/>
      <c r="FC754" s="85"/>
      <c r="FD754" s="85"/>
      <c r="FE754" s="85"/>
      <c r="FF754" s="85"/>
      <c r="FG754" s="260"/>
      <c r="FH754" s="260"/>
      <c r="FI754" s="260"/>
      <c r="FJ754" s="260"/>
      <c r="FK754" s="260"/>
      <c r="FL754" s="260"/>
      <c r="FM754" s="260"/>
      <c r="FN754" s="260"/>
      <c r="FO754" s="260"/>
      <c r="FP754" s="260"/>
      <c r="FQ754" s="260"/>
      <c r="FR754" s="260"/>
      <c r="FS754" s="260"/>
      <c r="FT754" s="260"/>
      <c r="FU754" s="260"/>
      <c r="FV754" s="260"/>
      <c r="FW754" s="260"/>
      <c r="FX754" s="260"/>
      <c r="FY754" s="260"/>
      <c r="FZ754" s="260"/>
      <c r="GA754" s="260"/>
      <c r="GB754" s="260"/>
      <c r="GC754" s="260"/>
    </row>
    <row r="755" spans="1:185" x14ac:dyDescent="0.3">
      <c r="A755" s="85"/>
      <c r="B755" s="86"/>
      <c r="C755" s="86"/>
      <c r="D755" s="87"/>
      <c r="E755" s="86"/>
      <c r="F755" s="86"/>
      <c r="G755" s="257">
        <f t="shared" si="43"/>
        <v>0</v>
      </c>
      <c r="H755" s="257">
        <f t="shared" si="44"/>
        <v>0</v>
      </c>
      <c r="I755" s="257">
        <f t="shared" si="45"/>
        <v>0</v>
      </c>
      <c r="J755" s="259"/>
      <c r="K755" s="259"/>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O755" s="85"/>
      <c r="CP755" s="85"/>
      <c r="CQ755" s="85"/>
      <c r="CR755" s="85"/>
      <c r="CS755" s="85"/>
      <c r="CT755" s="85"/>
      <c r="CU755" s="85"/>
      <c r="CV755" s="85"/>
      <c r="CW755" s="85"/>
      <c r="CX755" s="85"/>
      <c r="CY755" s="85"/>
      <c r="CZ755" s="85"/>
      <c r="DA755" s="85"/>
      <c r="DB755" s="85"/>
      <c r="DC755" s="85"/>
      <c r="DD755" s="85"/>
      <c r="DE755" s="85"/>
      <c r="DF755" s="85"/>
      <c r="DG755" s="85"/>
      <c r="DH755" s="85"/>
      <c r="DI755" s="85"/>
      <c r="DJ755" s="85"/>
      <c r="DK755" s="85"/>
      <c r="DL755" s="85"/>
      <c r="DM755" s="85"/>
      <c r="DN755" s="85"/>
      <c r="DO755" s="85"/>
      <c r="DP755" s="85"/>
      <c r="DQ755" s="85"/>
      <c r="DR755" s="85"/>
      <c r="DS755" s="85"/>
      <c r="DT755" s="85"/>
      <c r="DU755" s="85"/>
      <c r="DV755" s="85"/>
      <c r="DW755" s="85"/>
      <c r="DX755" s="85"/>
      <c r="DY755" s="85"/>
      <c r="DZ755" s="85"/>
      <c r="EA755" s="85"/>
      <c r="EB755" s="85"/>
      <c r="EC755" s="85"/>
      <c r="ED755" s="85"/>
      <c r="EE755" s="85"/>
      <c r="EF755" s="85"/>
      <c r="EG755" s="85"/>
      <c r="EH755" s="85"/>
      <c r="EI755" s="85"/>
      <c r="EJ755" s="85"/>
      <c r="EK755" s="85"/>
      <c r="EL755" s="85"/>
      <c r="EM755" s="85"/>
      <c r="EN755" s="85"/>
      <c r="EO755" s="85"/>
      <c r="EP755" s="85"/>
      <c r="EQ755" s="85"/>
      <c r="ER755" s="85"/>
      <c r="ES755" s="85"/>
      <c r="ET755" s="85"/>
      <c r="EU755" s="85"/>
      <c r="EV755" s="85"/>
      <c r="EW755" s="85"/>
      <c r="EX755" s="85"/>
      <c r="EY755" s="85"/>
      <c r="EZ755" s="85"/>
      <c r="FA755" s="85"/>
      <c r="FB755" s="85"/>
      <c r="FC755" s="85"/>
      <c r="FD755" s="85"/>
      <c r="FE755" s="85"/>
      <c r="FF755" s="85"/>
      <c r="FG755" s="260"/>
      <c r="FH755" s="260"/>
      <c r="FI755" s="260"/>
      <c r="FJ755" s="260"/>
      <c r="FK755" s="260"/>
      <c r="FL755" s="260"/>
      <c r="FM755" s="260"/>
      <c r="FN755" s="260"/>
      <c r="FO755" s="260"/>
      <c r="FP755" s="260"/>
      <c r="FQ755" s="260"/>
      <c r="FR755" s="260"/>
      <c r="FS755" s="260"/>
      <c r="FT755" s="260"/>
      <c r="FU755" s="260"/>
      <c r="FV755" s="260"/>
      <c r="FW755" s="260"/>
      <c r="FX755" s="260"/>
      <c r="FY755" s="260"/>
      <c r="FZ755" s="260"/>
      <c r="GA755" s="260"/>
      <c r="GB755" s="260"/>
      <c r="GC755" s="260"/>
    </row>
    <row r="756" spans="1:185" x14ac:dyDescent="0.3">
      <c r="A756" s="85"/>
      <c r="B756" s="86"/>
      <c r="C756" s="86"/>
      <c r="D756" s="87"/>
      <c r="E756" s="86"/>
      <c r="F756" s="86"/>
      <c r="G756" s="257">
        <f t="shared" si="43"/>
        <v>0</v>
      </c>
      <c r="H756" s="257">
        <f t="shared" si="44"/>
        <v>0</v>
      </c>
      <c r="I756" s="257">
        <f t="shared" si="45"/>
        <v>0</v>
      </c>
      <c r="J756" s="259"/>
      <c r="K756" s="259"/>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O756" s="85"/>
      <c r="CP756" s="85"/>
      <c r="CQ756" s="85"/>
      <c r="CR756" s="85"/>
      <c r="CS756" s="85"/>
      <c r="CT756" s="85"/>
      <c r="CU756" s="85"/>
      <c r="CV756" s="85"/>
      <c r="CW756" s="85"/>
      <c r="CX756" s="85"/>
      <c r="CY756" s="85"/>
      <c r="CZ756" s="85"/>
      <c r="DA756" s="85"/>
      <c r="DB756" s="85"/>
      <c r="DC756" s="85"/>
      <c r="DD756" s="85"/>
      <c r="DE756" s="85"/>
      <c r="DF756" s="85"/>
      <c r="DG756" s="85"/>
      <c r="DH756" s="85"/>
      <c r="DI756" s="85"/>
      <c r="DJ756" s="85"/>
      <c r="DK756" s="85"/>
      <c r="DL756" s="85"/>
      <c r="DM756" s="85"/>
      <c r="DN756" s="85"/>
      <c r="DO756" s="85"/>
      <c r="DP756" s="85"/>
      <c r="DQ756" s="85"/>
      <c r="DR756" s="85"/>
      <c r="DS756" s="85"/>
      <c r="DT756" s="85"/>
      <c r="DU756" s="85"/>
      <c r="DV756" s="85"/>
      <c r="DW756" s="85"/>
      <c r="DX756" s="85"/>
      <c r="DY756" s="85"/>
      <c r="DZ756" s="85"/>
      <c r="EA756" s="85"/>
      <c r="EB756" s="85"/>
      <c r="EC756" s="85"/>
      <c r="ED756" s="85"/>
      <c r="EE756" s="85"/>
      <c r="EF756" s="85"/>
      <c r="EG756" s="85"/>
      <c r="EH756" s="85"/>
      <c r="EI756" s="85"/>
      <c r="EJ756" s="85"/>
      <c r="EK756" s="85"/>
      <c r="EL756" s="85"/>
      <c r="EM756" s="85"/>
      <c r="EN756" s="85"/>
      <c r="EO756" s="85"/>
      <c r="EP756" s="85"/>
      <c r="EQ756" s="85"/>
      <c r="ER756" s="85"/>
      <c r="ES756" s="85"/>
      <c r="ET756" s="85"/>
      <c r="EU756" s="85"/>
      <c r="EV756" s="85"/>
      <c r="EW756" s="85"/>
      <c r="EX756" s="85"/>
      <c r="EY756" s="85"/>
      <c r="EZ756" s="85"/>
      <c r="FA756" s="85"/>
      <c r="FB756" s="85"/>
      <c r="FC756" s="85"/>
      <c r="FD756" s="85"/>
      <c r="FE756" s="85"/>
      <c r="FF756" s="85"/>
      <c r="FG756" s="260"/>
      <c r="FH756" s="260"/>
      <c r="FI756" s="260"/>
      <c r="FJ756" s="260"/>
      <c r="FK756" s="260"/>
      <c r="FL756" s="260"/>
      <c r="FM756" s="260"/>
      <c r="FN756" s="260"/>
      <c r="FO756" s="260"/>
      <c r="FP756" s="260"/>
      <c r="FQ756" s="260"/>
      <c r="FR756" s="260"/>
      <c r="FS756" s="260"/>
      <c r="FT756" s="260"/>
      <c r="FU756" s="260"/>
      <c r="FV756" s="260"/>
      <c r="FW756" s="260"/>
      <c r="FX756" s="260"/>
      <c r="FY756" s="260"/>
      <c r="FZ756" s="260"/>
      <c r="GA756" s="260"/>
      <c r="GB756" s="260"/>
      <c r="GC756" s="260"/>
    </row>
    <row r="757" spans="1:185" x14ac:dyDescent="0.3">
      <c r="A757" s="85"/>
      <c r="B757" s="86"/>
      <c r="C757" s="86"/>
      <c r="D757" s="87"/>
      <c r="E757" s="86"/>
      <c r="F757" s="86"/>
      <c r="G757" s="257">
        <f t="shared" si="43"/>
        <v>0</v>
      </c>
      <c r="H757" s="257">
        <f t="shared" si="44"/>
        <v>0</v>
      </c>
      <c r="I757" s="257">
        <f t="shared" si="45"/>
        <v>0</v>
      </c>
      <c r="J757" s="259"/>
      <c r="K757" s="259"/>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O757" s="85"/>
      <c r="CP757" s="85"/>
      <c r="CQ757" s="85"/>
      <c r="CR757" s="85"/>
      <c r="CS757" s="85"/>
      <c r="CT757" s="85"/>
      <c r="CU757" s="85"/>
      <c r="CV757" s="85"/>
      <c r="CW757" s="85"/>
      <c r="CX757" s="85"/>
      <c r="CY757" s="85"/>
      <c r="CZ757" s="85"/>
      <c r="DA757" s="85"/>
      <c r="DB757" s="85"/>
      <c r="DC757" s="85"/>
      <c r="DD757" s="85"/>
      <c r="DE757" s="85"/>
      <c r="DF757" s="85"/>
      <c r="DG757" s="85"/>
      <c r="DH757" s="85"/>
      <c r="DI757" s="85"/>
      <c r="DJ757" s="85"/>
      <c r="DK757" s="85"/>
      <c r="DL757" s="85"/>
      <c r="DM757" s="85"/>
      <c r="DN757" s="85"/>
      <c r="DO757" s="85"/>
      <c r="DP757" s="85"/>
      <c r="DQ757" s="85"/>
      <c r="DR757" s="85"/>
      <c r="DS757" s="85"/>
      <c r="DT757" s="85"/>
      <c r="DU757" s="85"/>
      <c r="DV757" s="85"/>
      <c r="DW757" s="85"/>
      <c r="DX757" s="85"/>
      <c r="DY757" s="85"/>
      <c r="DZ757" s="85"/>
      <c r="EA757" s="85"/>
      <c r="EB757" s="85"/>
      <c r="EC757" s="85"/>
      <c r="ED757" s="85"/>
      <c r="EE757" s="85"/>
      <c r="EF757" s="85"/>
      <c r="EG757" s="85"/>
      <c r="EH757" s="85"/>
      <c r="EI757" s="85"/>
      <c r="EJ757" s="85"/>
      <c r="EK757" s="85"/>
      <c r="EL757" s="85"/>
      <c r="EM757" s="85"/>
      <c r="EN757" s="85"/>
      <c r="EO757" s="85"/>
      <c r="EP757" s="85"/>
      <c r="EQ757" s="85"/>
      <c r="ER757" s="85"/>
      <c r="ES757" s="85"/>
      <c r="ET757" s="85"/>
      <c r="EU757" s="85"/>
      <c r="EV757" s="85"/>
      <c r="EW757" s="85"/>
      <c r="EX757" s="85"/>
      <c r="EY757" s="85"/>
      <c r="EZ757" s="85"/>
      <c r="FA757" s="85"/>
      <c r="FB757" s="85"/>
      <c r="FC757" s="85"/>
      <c r="FD757" s="85"/>
      <c r="FE757" s="85"/>
      <c r="FF757" s="85"/>
      <c r="FG757" s="260"/>
      <c r="FH757" s="260"/>
      <c r="FI757" s="260"/>
      <c r="FJ757" s="260"/>
      <c r="FK757" s="260"/>
      <c r="FL757" s="260"/>
      <c r="FM757" s="260"/>
      <c r="FN757" s="260"/>
      <c r="FO757" s="260"/>
      <c r="FP757" s="260"/>
      <c r="FQ757" s="260"/>
      <c r="FR757" s="260"/>
      <c r="FS757" s="260"/>
      <c r="FT757" s="260"/>
      <c r="FU757" s="260"/>
      <c r="FV757" s="260"/>
      <c r="FW757" s="260"/>
      <c r="FX757" s="260"/>
      <c r="FY757" s="260"/>
      <c r="FZ757" s="260"/>
      <c r="GA757" s="260"/>
      <c r="GB757" s="260"/>
      <c r="GC757" s="260"/>
    </row>
    <row r="758" spans="1:185" x14ac:dyDescent="0.3">
      <c r="A758" s="85"/>
      <c r="B758" s="86"/>
      <c r="C758" s="86"/>
      <c r="D758" s="87"/>
      <c r="E758" s="86"/>
      <c r="F758" s="86"/>
      <c r="G758" s="257">
        <f t="shared" si="43"/>
        <v>0</v>
      </c>
      <c r="H758" s="257">
        <f t="shared" si="44"/>
        <v>0</v>
      </c>
      <c r="I758" s="257">
        <f t="shared" si="45"/>
        <v>0</v>
      </c>
      <c r="J758" s="259"/>
      <c r="K758" s="259"/>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O758" s="85"/>
      <c r="CP758" s="85"/>
      <c r="CQ758" s="85"/>
      <c r="CR758" s="85"/>
      <c r="CS758" s="85"/>
      <c r="CT758" s="85"/>
      <c r="CU758" s="85"/>
      <c r="CV758" s="85"/>
      <c r="CW758" s="85"/>
      <c r="CX758" s="85"/>
      <c r="CY758" s="85"/>
      <c r="CZ758" s="85"/>
      <c r="DA758" s="85"/>
      <c r="DB758" s="85"/>
      <c r="DC758" s="85"/>
      <c r="DD758" s="85"/>
      <c r="DE758" s="85"/>
      <c r="DF758" s="85"/>
      <c r="DG758" s="85"/>
      <c r="DH758" s="85"/>
      <c r="DI758" s="85"/>
      <c r="DJ758" s="85"/>
      <c r="DK758" s="85"/>
      <c r="DL758" s="85"/>
      <c r="DM758" s="85"/>
      <c r="DN758" s="85"/>
      <c r="DO758" s="85"/>
      <c r="DP758" s="85"/>
      <c r="DQ758" s="85"/>
      <c r="DR758" s="85"/>
      <c r="DS758" s="85"/>
      <c r="DT758" s="85"/>
      <c r="DU758" s="85"/>
      <c r="DV758" s="85"/>
      <c r="DW758" s="85"/>
      <c r="DX758" s="85"/>
      <c r="DY758" s="85"/>
      <c r="DZ758" s="85"/>
      <c r="EA758" s="85"/>
      <c r="EB758" s="85"/>
      <c r="EC758" s="85"/>
      <c r="ED758" s="85"/>
      <c r="EE758" s="85"/>
      <c r="EF758" s="85"/>
      <c r="EG758" s="85"/>
      <c r="EH758" s="85"/>
      <c r="EI758" s="85"/>
      <c r="EJ758" s="85"/>
      <c r="EK758" s="85"/>
      <c r="EL758" s="85"/>
      <c r="EM758" s="85"/>
      <c r="EN758" s="85"/>
      <c r="EO758" s="85"/>
      <c r="EP758" s="85"/>
      <c r="EQ758" s="85"/>
      <c r="ER758" s="85"/>
      <c r="ES758" s="85"/>
      <c r="ET758" s="85"/>
      <c r="EU758" s="85"/>
      <c r="EV758" s="85"/>
      <c r="EW758" s="85"/>
      <c r="EX758" s="85"/>
      <c r="EY758" s="85"/>
      <c r="EZ758" s="85"/>
      <c r="FA758" s="85"/>
      <c r="FB758" s="85"/>
      <c r="FC758" s="85"/>
      <c r="FD758" s="85"/>
      <c r="FE758" s="85"/>
      <c r="FF758" s="85"/>
      <c r="FG758" s="260"/>
      <c r="FH758" s="260"/>
      <c r="FI758" s="260"/>
      <c r="FJ758" s="260"/>
      <c r="FK758" s="260"/>
      <c r="FL758" s="260"/>
      <c r="FM758" s="260"/>
      <c r="FN758" s="260"/>
      <c r="FO758" s="260"/>
      <c r="FP758" s="260"/>
      <c r="FQ758" s="260"/>
      <c r="FR758" s="260"/>
      <c r="FS758" s="260"/>
      <c r="FT758" s="260"/>
      <c r="FU758" s="260"/>
      <c r="FV758" s="260"/>
      <c r="FW758" s="260"/>
      <c r="FX758" s="260"/>
      <c r="FY758" s="260"/>
      <c r="FZ758" s="260"/>
      <c r="GA758" s="260"/>
      <c r="GB758" s="260"/>
      <c r="GC758" s="260"/>
    </row>
    <row r="759" spans="1:185" x14ac:dyDescent="0.3">
      <c r="A759" s="85"/>
      <c r="B759" s="86"/>
      <c r="C759" s="86"/>
      <c r="D759" s="87"/>
      <c r="E759" s="86"/>
      <c r="F759" s="86"/>
      <c r="G759" s="257">
        <f t="shared" si="43"/>
        <v>0</v>
      </c>
      <c r="H759" s="257">
        <f t="shared" si="44"/>
        <v>0</v>
      </c>
      <c r="I759" s="257">
        <f t="shared" si="45"/>
        <v>0</v>
      </c>
      <c r="J759" s="259"/>
      <c r="K759" s="259"/>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O759" s="85"/>
      <c r="CP759" s="85"/>
      <c r="CQ759" s="85"/>
      <c r="CR759" s="85"/>
      <c r="CS759" s="85"/>
      <c r="CT759" s="85"/>
      <c r="CU759" s="85"/>
      <c r="CV759" s="85"/>
      <c r="CW759" s="85"/>
      <c r="CX759" s="85"/>
      <c r="CY759" s="85"/>
      <c r="CZ759" s="85"/>
      <c r="DA759" s="85"/>
      <c r="DB759" s="85"/>
      <c r="DC759" s="85"/>
      <c r="DD759" s="85"/>
      <c r="DE759" s="85"/>
      <c r="DF759" s="85"/>
      <c r="DG759" s="85"/>
      <c r="DH759" s="85"/>
      <c r="DI759" s="85"/>
      <c r="DJ759" s="85"/>
      <c r="DK759" s="85"/>
      <c r="DL759" s="85"/>
      <c r="DM759" s="85"/>
      <c r="DN759" s="85"/>
      <c r="DO759" s="85"/>
      <c r="DP759" s="85"/>
      <c r="DQ759" s="85"/>
      <c r="DR759" s="85"/>
      <c r="DS759" s="85"/>
      <c r="DT759" s="85"/>
      <c r="DU759" s="85"/>
      <c r="DV759" s="85"/>
      <c r="DW759" s="85"/>
      <c r="DX759" s="85"/>
      <c r="DY759" s="85"/>
      <c r="DZ759" s="85"/>
      <c r="EA759" s="85"/>
      <c r="EB759" s="85"/>
      <c r="EC759" s="85"/>
      <c r="ED759" s="85"/>
      <c r="EE759" s="85"/>
      <c r="EF759" s="85"/>
      <c r="EG759" s="85"/>
      <c r="EH759" s="85"/>
      <c r="EI759" s="85"/>
      <c r="EJ759" s="85"/>
      <c r="EK759" s="85"/>
      <c r="EL759" s="85"/>
      <c r="EM759" s="85"/>
      <c r="EN759" s="85"/>
      <c r="EO759" s="85"/>
      <c r="EP759" s="85"/>
      <c r="EQ759" s="85"/>
      <c r="ER759" s="85"/>
      <c r="ES759" s="85"/>
      <c r="ET759" s="85"/>
      <c r="EU759" s="85"/>
      <c r="EV759" s="85"/>
      <c r="EW759" s="85"/>
      <c r="EX759" s="85"/>
      <c r="EY759" s="85"/>
      <c r="EZ759" s="85"/>
      <c r="FA759" s="85"/>
      <c r="FB759" s="85"/>
      <c r="FC759" s="85"/>
      <c r="FD759" s="85"/>
      <c r="FE759" s="85"/>
      <c r="FF759" s="85"/>
      <c r="FG759" s="260"/>
      <c r="FH759" s="260"/>
      <c r="FI759" s="260"/>
      <c r="FJ759" s="260"/>
      <c r="FK759" s="260"/>
      <c r="FL759" s="260"/>
      <c r="FM759" s="260"/>
      <c r="FN759" s="260"/>
      <c r="FO759" s="260"/>
      <c r="FP759" s="260"/>
      <c r="FQ759" s="260"/>
      <c r="FR759" s="260"/>
      <c r="FS759" s="260"/>
      <c r="FT759" s="260"/>
      <c r="FU759" s="260"/>
      <c r="FV759" s="260"/>
      <c r="FW759" s="260"/>
      <c r="FX759" s="260"/>
      <c r="FY759" s="260"/>
      <c r="FZ759" s="260"/>
      <c r="GA759" s="260"/>
      <c r="GB759" s="260"/>
      <c r="GC759" s="260"/>
    </row>
    <row r="760" spans="1:185" x14ac:dyDescent="0.3">
      <c r="A760" s="85"/>
      <c r="B760" s="86"/>
      <c r="C760" s="86"/>
      <c r="D760" s="87"/>
      <c r="E760" s="86"/>
      <c r="F760" s="86"/>
      <c r="G760" s="257">
        <f t="shared" si="43"/>
        <v>0</v>
      </c>
      <c r="H760" s="257">
        <f t="shared" si="44"/>
        <v>0</v>
      </c>
      <c r="I760" s="257">
        <f t="shared" si="45"/>
        <v>0</v>
      </c>
      <c r="J760" s="259"/>
      <c r="K760" s="259"/>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O760" s="85"/>
      <c r="CP760" s="85"/>
      <c r="CQ760" s="85"/>
      <c r="CR760" s="85"/>
      <c r="CS760" s="85"/>
      <c r="CT760" s="85"/>
      <c r="CU760" s="85"/>
      <c r="CV760" s="85"/>
      <c r="CW760" s="85"/>
      <c r="CX760" s="85"/>
      <c r="CY760" s="85"/>
      <c r="CZ760" s="85"/>
      <c r="DA760" s="85"/>
      <c r="DB760" s="85"/>
      <c r="DC760" s="85"/>
      <c r="DD760" s="85"/>
      <c r="DE760" s="85"/>
      <c r="DF760" s="85"/>
      <c r="DG760" s="85"/>
      <c r="DH760" s="85"/>
      <c r="DI760" s="85"/>
      <c r="DJ760" s="85"/>
      <c r="DK760" s="85"/>
      <c r="DL760" s="85"/>
      <c r="DM760" s="85"/>
      <c r="DN760" s="85"/>
      <c r="DO760" s="85"/>
      <c r="DP760" s="85"/>
      <c r="DQ760" s="85"/>
      <c r="DR760" s="85"/>
      <c r="DS760" s="85"/>
      <c r="DT760" s="85"/>
      <c r="DU760" s="85"/>
      <c r="DV760" s="85"/>
      <c r="DW760" s="85"/>
      <c r="DX760" s="85"/>
      <c r="DY760" s="85"/>
      <c r="DZ760" s="85"/>
      <c r="EA760" s="85"/>
      <c r="EB760" s="85"/>
      <c r="EC760" s="85"/>
      <c r="ED760" s="85"/>
      <c r="EE760" s="85"/>
      <c r="EF760" s="85"/>
      <c r="EG760" s="85"/>
      <c r="EH760" s="85"/>
      <c r="EI760" s="85"/>
      <c r="EJ760" s="85"/>
      <c r="EK760" s="85"/>
      <c r="EL760" s="85"/>
      <c r="EM760" s="85"/>
      <c r="EN760" s="85"/>
      <c r="EO760" s="85"/>
      <c r="EP760" s="85"/>
      <c r="EQ760" s="85"/>
      <c r="ER760" s="85"/>
      <c r="ES760" s="85"/>
      <c r="ET760" s="85"/>
      <c r="EU760" s="85"/>
      <c r="EV760" s="85"/>
      <c r="EW760" s="85"/>
      <c r="EX760" s="85"/>
      <c r="EY760" s="85"/>
      <c r="EZ760" s="85"/>
      <c r="FA760" s="85"/>
      <c r="FB760" s="85"/>
      <c r="FC760" s="85"/>
      <c r="FD760" s="85"/>
      <c r="FE760" s="85"/>
      <c r="FF760" s="85"/>
      <c r="FG760" s="260"/>
      <c r="FH760" s="260"/>
      <c r="FI760" s="260"/>
      <c r="FJ760" s="260"/>
      <c r="FK760" s="260"/>
      <c r="FL760" s="260"/>
      <c r="FM760" s="260"/>
      <c r="FN760" s="260"/>
      <c r="FO760" s="260"/>
      <c r="FP760" s="260"/>
      <c r="FQ760" s="260"/>
      <c r="FR760" s="260"/>
      <c r="FS760" s="260"/>
      <c r="FT760" s="260"/>
      <c r="FU760" s="260"/>
      <c r="FV760" s="260"/>
      <c r="FW760" s="260"/>
      <c r="FX760" s="260"/>
      <c r="FY760" s="260"/>
      <c r="FZ760" s="260"/>
      <c r="GA760" s="260"/>
      <c r="GB760" s="260"/>
      <c r="GC760" s="260"/>
    </row>
    <row r="761" spans="1:185" x14ac:dyDescent="0.3">
      <c r="A761" s="85"/>
      <c r="B761" s="86"/>
      <c r="C761" s="86"/>
      <c r="D761" s="87"/>
      <c r="E761" s="86"/>
      <c r="F761" s="86"/>
      <c r="G761" s="257">
        <f t="shared" si="43"/>
        <v>0</v>
      </c>
      <c r="H761" s="257">
        <f t="shared" si="44"/>
        <v>0</v>
      </c>
      <c r="I761" s="257">
        <f t="shared" si="45"/>
        <v>0</v>
      </c>
      <c r="J761" s="259"/>
      <c r="K761" s="259"/>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O761" s="85"/>
      <c r="CP761" s="85"/>
      <c r="CQ761" s="85"/>
      <c r="CR761" s="85"/>
      <c r="CS761" s="85"/>
      <c r="CT761" s="85"/>
      <c r="CU761" s="85"/>
      <c r="CV761" s="85"/>
      <c r="CW761" s="85"/>
      <c r="CX761" s="85"/>
      <c r="CY761" s="85"/>
      <c r="CZ761" s="85"/>
      <c r="DA761" s="85"/>
      <c r="DB761" s="85"/>
      <c r="DC761" s="85"/>
      <c r="DD761" s="85"/>
      <c r="DE761" s="85"/>
      <c r="DF761" s="85"/>
      <c r="DG761" s="85"/>
      <c r="DH761" s="85"/>
      <c r="DI761" s="85"/>
      <c r="DJ761" s="85"/>
      <c r="DK761" s="85"/>
      <c r="DL761" s="85"/>
      <c r="DM761" s="85"/>
      <c r="DN761" s="85"/>
      <c r="DO761" s="85"/>
      <c r="DP761" s="85"/>
      <c r="DQ761" s="85"/>
      <c r="DR761" s="85"/>
      <c r="DS761" s="85"/>
      <c r="DT761" s="85"/>
      <c r="DU761" s="85"/>
      <c r="DV761" s="85"/>
      <c r="DW761" s="85"/>
      <c r="DX761" s="85"/>
      <c r="DY761" s="85"/>
      <c r="DZ761" s="85"/>
      <c r="EA761" s="85"/>
      <c r="EB761" s="85"/>
      <c r="EC761" s="85"/>
      <c r="ED761" s="85"/>
      <c r="EE761" s="85"/>
      <c r="EF761" s="85"/>
      <c r="EG761" s="85"/>
      <c r="EH761" s="85"/>
      <c r="EI761" s="85"/>
      <c r="EJ761" s="85"/>
      <c r="EK761" s="85"/>
      <c r="EL761" s="85"/>
      <c r="EM761" s="85"/>
      <c r="EN761" s="85"/>
      <c r="EO761" s="85"/>
      <c r="EP761" s="85"/>
      <c r="EQ761" s="85"/>
      <c r="ER761" s="85"/>
      <c r="ES761" s="85"/>
      <c r="ET761" s="85"/>
      <c r="EU761" s="85"/>
      <c r="EV761" s="85"/>
      <c r="EW761" s="85"/>
      <c r="EX761" s="85"/>
      <c r="EY761" s="85"/>
      <c r="EZ761" s="85"/>
      <c r="FA761" s="85"/>
      <c r="FB761" s="85"/>
      <c r="FC761" s="85"/>
      <c r="FD761" s="85"/>
      <c r="FE761" s="85"/>
      <c r="FF761" s="85"/>
      <c r="FG761" s="260"/>
      <c r="FH761" s="260"/>
      <c r="FI761" s="260"/>
      <c r="FJ761" s="260"/>
      <c r="FK761" s="260"/>
      <c r="FL761" s="260"/>
      <c r="FM761" s="260"/>
      <c r="FN761" s="260"/>
      <c r="FO761" s="260"/>
      <c r="FP761" s="260"/>
      <c r="FQ761" s="260"/>
      <c r="FR761" s="260"/>
      <c r="FS761" s="260"/>
      <c r="FT761" s="260"/>
      <c r="FU761" s="260"/>
      <c r="FV761" s="260"/>
      <c r="FW761" s="260"/>
      <c r="FX761" s="260"/>
      <c r="FY761" s="260"/>
      <c r="FZ761" s="260"/>
      <c r="GA761" s="260"/>
      <c r="GB761" s="260"/>
      <c r="GC761" s="260"/>
    </row>
    <row r="762" spans="1:185" x14ac:dyDescent="0.3">
      <c r="A762" s="85"/>
      <c r="B762" s="86"/>
      <c r="C762" s="86"/>
      <c r="D762" s="87"/>
      <c r="E762" s="86"/>
      <c r="F762" s="86"/>
      <c r="G762" s="257">
        <f t="shared" si="43"/>
        <v>0</v>
      </c>
      <c r="H762" s="257">
        <f t="shared" si="44"/>
        <v>0</v>
      </c>
      <c r="I762" s="257">
        <f t="shared" si="45"/>
        <v>0</v>
      </c>
      <c r="J762" s="259"/>
      <c r="K762" s="259"/>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O762" s="85"/>
      <c r="CP762" s="85"/>
      <c r="CQ762" s="85"/>
      <c r="CR762" s="85"/>
      <c r="CS762" s="85"/>
      <c r="CT762" s="85"/>
      <c r="CU762" s="85"/>
      <c r="CV762" s="85"/>
      <c r="CW762" s="85"/>
      <c r="CX762" s="85"/>
      <c r="CY762" s="85"/>
      <c r="CZ762" s="85"/>
      <c r="DA762" s="85"/>
      <c r="DB762" s="85"/>
      <c r="DC762" s="85"/>
      <c r="DD762" s="85"/>
      <c r="DE762" s="85"/>
      <c r="DF762" s="85"/>
      <c r="DG762" s="85"/>
      <c r="DH762" s="85"/>
      <c r="DI762" s="85"/>
      <c r="DJ762" s="85"/>
      <c r="DK762" s="85"/>
      <c r="DL762" s="85"/>
      <c r="DM762" s="85"/>
      <c r="DN762" s="85"/>
      <c r="DO762" s="85"/>
      <c r="DP762" s="85"/>
      <c r="DQ762" s="85"/>
      <c r="DR762" s="85"/>
      <c r="DS762" s="85"/>
      <c r="DT762" s="85"/>
      <c r="DU762" s="85"/>
      <c r="DV762" s="85"/>
      <c r="DW762" s="85"/>
      <c r="DX762" s="85"/>
      <c r="DY762" s="85"/>
      <c r="DZ762" s="85"/>
      <c r="EA762" s="85"/>
      <c r="EB762" s="85"/>
      <c r="EC762" s="85"/>
      <c r="ED762" s="85"/>
      <c r="EE762" s="85"/>
      <c r="EF762" s="85"/>
      <c r="EG762" s="85"/>
      <c r="EH762" s="85"/>
      <c r="EI762" s="85"/>
      <c r="EJ762" s="85"/>
      <c r="EK762" s="85"/>
      <c r="EL762" s="85"/>
      <c r="EM762" s="85"/>
      <c r="EN762" s="85"/>
      <c r="EO762" s="85"/>
      <c r="EP762" s="85"/>
      <c r="EQ762" s="85"/>
      <c r="ER762" s="85"/>
      <c r="ES762" s="85"/>
      <c r="ET762" s="85"/>
      <c r="EU762" s="85"/>
      <c r="EV762" s="85"/>
      <c r="EW762" s="85"/>
      <c r="EX762" s="85"/>
      <c r="EY762" s="85"/>
      <c r="EZ762" s="85"/>
      <c r="FA762" s="85"/>
      <c r="FB762" s="85"/>
      <c r="FC762" s="85"/>
      <c r="FD762" s="85"/>
      <c r="FE762" s="85"/>
      <c r="FF762" s="85"/>
      <c r="FG762" s="260"/>
      <c r="FH762" s="260"/>
      <c r="FI762" s="260"/>
      <c r="FJ762" s="260"/>
      <c r="FK762" s="260"/>
      <c r="FL762" s="260"/>
      <c r="FM762" s="260"/>
      <c r="FN762" s="260"/>
      <c r="FO762" s="260"/>
      <c r="FP762" s="260"/>
      <c r="FQ762" s="260"/>
      <c r="FR762" s="260"/>
      <c r="FS762" s="260"/>
      <c r="FT762" s="260"/>
      <c r="FU762" s="260"/>
      <c r="FV762" s="260"/>
      <c r="FW762" s="260"/>
      <c r="FX762" s="260"/>
      <c r="FY762" s="260"/>
      <c r="FZ762" s="260"/>
      <c r="GA762" s="260"/>
      <c r="GB762" s="260"/>
      <c r="GC762" s="260"/>
    </row>
    <row r="763" spans="1:185" x14ac:dyDescent="0.3">
      <c r="A763" s="85"/>
      <c r="B763" s="86"/>
      <c r="C763" s="86"/>
      <c r="D763" s="87"/>
      <c r="E763" s="86"/>
      <c r="F763" s="86"/>
      <c r="G763" s="257">
        <f t="shared" si="43"/>
        <v>0</v>
      </c>
      <c r="H763" s="257">
        <f t="shared" si="44"/>
        <v>0</v>
      </c>
      <c r="I763" s="257">
        <f t="shared" si="45"/>
        <v>0</v>
      </c>
      <c r="J763" s="259"/>
      <c r="K763" s="259"/>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O763" s="85"/>
      <c r="CP763" s="85"/>
      <c r="CQ763" s="85"/>
      <c r="CR763" s="85"/>
      <c r="CS763" s="85"/>
      <c r="CT763" s="85"/>
      <c r="CU763" s="85"/>
      <c r="CV763" s="85"/>
      <c r="CW763" s="85"/>
      <c r="CX763" s="85"/>
      <c r="CY763" s="85"/>
      <c r="CZ763" s="85"/>
      <c r="DA763" s="85"/>
      <c r="DB763" s="85"/>
      <c r="DC763" s="85"/>
      <c r="DD763" s="85"/>
      <c r="DE763" s="85"/>
      <c r="DF763" s="85"/>
      <c r="DG763" s="85"/>
      <c r="DH763" s="85"/>
      <c r="DI763" s="85"/>
      <c r="DJ763" s="85"/>
      <c r="DK763" s="85"/>
      <c r="DL763" s="85"/>
      <c r="DM763" s="85"/>
      <c r="DN763" s="85"/>
      <c r="DO763" s="85"/>
      <c r="DP763" s="85"/>
      <c r="DQ763" s="85"/>
      <c r="DR763" s="85"/>
      <c r="DS763" s="85"/>
      <c r="DT763" s="85"/>
      <c r="DU763" s="85"/>
      <c r="DV763" s="85"/>
      <c r="DW763" s="85"/>
      <c r="DX763" s="85"/>
      <c r="DY763" s="85"/>
      <c r="DZ763" s="85"/>
      <c r="EA763" s="85"/>
      <c r="EB763" s="85"/>
      <c r="EC763" s="85"/>
      <c r="ED763" s="85"/>
      <c r="EE763" s="85"/>
      <c r="EF763" s="85"/>
      <c r="EG763" s="85"/>
      <c r="EH763" s="85"/>
      <c r="EI763" s="85"/>
      <c r="EJ763" s="85"/>
      <c r="EK763" s="85"/>
      <c r="EL763" s="85"/>
      <c r="EM763" s="85"/>
      <c r="EN763" s="85"/>
      <c r="EO763" s="85"/>
      <c r="EP763" s="85"/>
      <c r="EQ763" s="85"/>
      <c r="ER763" s="85"/>
      <c r="ES763" s="85"/>
      <c r="ET763" s="85"/>
      <c r="EU763" s="85"/>
      <c r="EV763" s="85"/>
      <c r="EW763" s="85"/>
      <c r="EX763" s="85"/>
      <c r="EY763" s="85"/>
      <c r="EZ763" s="85"/>
      <c r="FA763" s="85"/>
      <c r="FB763" s="85"/>
      <c r="FC763" s="85"/>
      <c r="FD763" s="85"/>
      <c r="FE763" s="85"/>
      <c r="FF763" s="85"/>
      <c r="FG763" s="260"/>
      <c r="FH763" s="260"/>
      <c r="FI763" s="260"/>
      <c r="FJ763" s="260"/>
      <c r="FK763" s="260"/>
      <c r="FL763" s="260"/>
      <c r="FM763" s="260"/>
      <c r="FN763" s="260"/>
      <c r="FO763" s="260"/>
      <c r="FP763" s="260"/>
      <c r="FQ763" s="260"/>
      <c r="FR763" s="260"/>
      <c r="FS763" s="260"/>
      <c r="FT763" s="260"/>
      <c r="FU763" s="260"/>
      <c r="FV763" s="260"/>
      <c r="FW763" s="260"/>
      <c r="FX763" s="260"/>
      <c r="FY763" s="260"/>
      <c r="FZ763" s="260"/>
      <c r="GA763" s="260"/>
      <c r="GB763" s="260"/>
      <c r="GC763" s="260"/>
    </row>
    <row r="764" spans="1:185" x14ac:dyDescent="0.3">
      <c r="A764" s="85"/>
      <c r="B764" s="86"/>
      <c r="C764" s="86"/>
      <c r="D764" s="87"/>
      <c r="E764" s="86"/>
      <c r="F764" s="86"/>
      <c r="G764" s="257">
        <f t="shared" si="43"/>
        <v>0</v>
      </c>
      <c r="H764" s="257">
        <f t="shared" si="44"/>
        <v>0</v>
      </c>
      <c r="I764" s="257">
        <f t="shared" si="45"/>
        <v>0</v>
      </c>
      <c r="J764" s="259"/>
      <c r="K764" s="259"/>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O764" s="85"/>
      <c r="CP764" s="85"/>
      <c r="CQ764" s="85"/>
      <c r="CR764" s="85"/>
      <c r="CS764" s="85"/>
      <c r="CT764" s="85"/>
      <c r="CU764" s="85"/>
      <c r="CV764" s="85"/>
      <c r="CW764" s="85"/>
      <c r="CX764" s="85"/>
      <c r="CY764" s="85"/>
      <c r="CZ764" s="85"/>
      <c r="DA764" s="85"/>
      <c r="DB764" s="85"/>
      <c r="DC764" s="85"/>
      <c r="DD764" s="85"/>
      <c r="DE764" s="85"/>
      <c r="DF764" s="85"/>
      <c r="DG764" s="85"/>
      <c r="DH764" s="85"/>
      <c r="DI764" s="85"/>
      <c r="DJ764" s="85"/>
      <c r="DK764" s="85"/>
      <c r="DL764" s="85"/>
      <c r="DM764" s="85"/>
      <c r="DN764" s="85"/>
      <c r="DO764" s="85"/>
      <c r="DP764" s="85"/>
      <c r="DQ764" s="85"/>
      <c r="DR764" s="85"/>
      <c r="DS764" s="85"/>
      <c r="DT764" s="85"/>
      <c r="DU764" s="85"/>
      <c r="DV764" s="85"/>
      <c r="DW764" s="85"/>
      <c r="DX764" s="85"/>
      <c r="DY764" s="85"/>
      <c r="DZ764" s="85"/>
      <c r="EA764" s="85"/>
      <c r="EB764" s="85"/>
      <c r="EC764" s="85"/>
      <c r="ED764" s="85"/>
      <c r="EE764" s="85"/>
      <c r="EF764" s="85"/>
      <c r="EG764" s="85"/>
      <c r="EH764" s="85"/>
      <c r="EI764" s="85"/>
      <c r="EJ764" s="85"/>
      <c r="EK764" s="85"/>
      <c r="EL764" s="85"/>
      <c r="EM764" s="85"/>
      <c r="EN764" s="85"/>
      <c r="EO764" s="85"/>
      <c r="EP764" s="85"/>
      <c r="EQ764" s="85"/>
      <c r="ER764" s="85"/>
      <c r="ES764" s="85"/>
      <c r="ET764" s="85"/>
      <c r="EU764" s="85"/>
      <c r="EV764" s="85"/>
      <c r="EW764" s="85"/>
      <c r="EX764" s="85"/>
      <c r="EY764" s="85"/>
      <c r="EZ764" s="85"/>
      <c r="FA764" s="85"/>
      <c r="FB764" s="85"/>
      <c r="FC764" s="85"/>
      <c r="FD764" s="85"/>
      <c r="FE764" s="85"/>
      <c r="FF764" s="85"/>
      <c r="FG764" s="260"/>
      <c r="FH764" s="260"/>
      <c r="FI764" s="260"/>
      <c r="FJ764" s="260"/>
      <c r="FK764" s="260"/>
      <c r="FL764" s="260"/>
      <c r="FM764" s="260"/>
      <c r="FN764" s="260"/>
      <c r="FO764" s="260"/>
      <c r="FP764" s="260"/>
      <c r="FQ764" s="260"/>
      <c r="FR764" s="260"/>
      <c r="FS764" s="260"/>
      <c r="FT764" s="260"/>
      <c r="FU764" s="260"/>
      <c r="FV764" s="260"/>
      <c r="FW764" s="260"/>
      <c r="FX764" s="260"/>
      <c r="FY764" s="260"/>
      <c r="FZ764" s="260"/>
      <c r="GA764" s="260"/>
      <c r="GB764" s="260"/>
      <c r="GC764" s="260"/>
    </row>
    <row r="765" spans="1:185" x14ac:dyDescent="0.3">
      <c r="A765" s="85"/>
      <c r="B765" s="86"/>
      <c r="C765" s="86"/>
      <c r="D765" s="87"/>
      <c r="E765" s="86"/>
      <c r="F765" s="86"/>
      <c r="G765" s="257">
        <f t="shared" si="43"/>
        <v>0</v>
      </c>
      <c r="H765" s="257">
        <f t="shared" si="44"/>
        <v>0</v>
      </c>
      <c r="I765" s="257">
        <f t="shared" si="45"/>
        <v>0</v>
      </c>
      <c r="J765" s="259"/>
      <c r="K765" s="259"/>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O765" s="85"/>
      <c r="CP765" s="85"/>
      <c r="CQ765" s="85"/>
      <c r="CR765" s="85"/>
      <c r="CS765" s="85"/>
      <c r="CT765" s="85"/>
      <c r="CU765" s="85"/>
      <c r="CV765" s="85"/>
      <c r="CW765" s="85"/>
      <c r="CX765" s="85"/>
      <c r="CY765" s="85"/>
      <c r="CZ765" s="85"/>
      <c r="DA765" s="85"/>
      <c r="DB765" s="85"/>
      <c r="DC765" s="85"/>
      <c r="DD765" s="85"/>
      <c r="DE765" s="85"/>
      <c r="DF765" s="85"/>
      <c r="DG765" s="85"/>
      <c r="DH765" s="85"/>
      <c r="DI765" s="85"/>
      <c r="DJ765" s="85"/>
      <c r="DK765" s="85"/>
      <c r="DL765" s="85"/>
      <c r="DM765" s="85"/>
      <c r="DN765" s="85"/>
      <c r="DO765" s="85"/>
      <c r="DP765" s="85"/>
      <c r="DQ765" s="85"/>
      <c r="DR765" s="85"/>
      <c r="DS765" s="85"/>
      <c r="DT765" s="85"/>
      <c r="DU765" s="85"/>
      <c r="DV765" s="85"/>
      <c r="DW765" s="85"/>
      <c r="DX765" s="85"/>
      <c r="DY765" s="85"/>
      <c r="DZ765" s="85"/>
      <c r="EA765" s="85"/>
      <c r="EB765" s="85"/>
      <c r="EC765" s="85"/>
      <c r="ED765" s="85"/>
      <c r="EE765" s="85"/>
      <c r="EF765" s="85"/>
      <c r="EG765" s="85"/>
      <c r="EH765" s="85"/>
      <c r="EI765" s="85"/>
      <c r="EJ765" s="85"/>
      <c r="EK765" s="85"/>
      <c r="EL765" s="85"/>
      <c r="EM765" s="85"/>
      <c r="EN765" s="85"/>
      <c r="EO765" s="85"/>
      <c r="EP765" s="85"/>
      <c r="EQ765" s="85"/>
      <c r="ER765" s="85"/>
      <c r="ES765" s="85"/>
      <c r="ET765" s="85"/>
      <c r="EU765" s="85"/>
      <c r="EV765" s="85"/>
      <c r="EW765" s="85"/>
      <c r="EX765" s="85"/>
      <c r="EY765" s="85"/>
      <c r="EZ765" s="85"/>
      <c r="FA765" s="85"/>
      <c r="FB765" s="85"/>
      <c r="FC765" s="85"/>
      <c r="FD765" s="85"/>
      <c r="FE765" s="85"/>
      <c r="FF765" s="85"/>
      <c r="FG765" s="260"/>
      <c r="FH765" s="260"/>
      <c r="FI765" s="260"/>
      <c r="FJ765" s="260"/>
      <c r="FK765" s="260"/>
      <c r="FL765" s="260"/>
      <c r="FM765" s="260"/>
      <c r="FN765" s="260"/>
      <c r="FO765" s="260"/>
      <c r="FP765" s="260"/>
      <c r="FQ765" s="260"/>
      <c r="FR765" s="260"/>
      <c r="FS765" s="260"/>
      <c r="FT765" s="260"/>
      <c r="FU765" s="260"/>
      <c r="FV765" s="260"/>
      <c r="FW765" s="260"/>
      <c r="FX765" s="260"/>
      <c r="FY765" s="260"/>
      <c r="FZ765" s="260"/>
      <c r="GA765" s="260"/>
      <c r="GB765" s="260"/>
      <c r="GC765" s="260"/>
    </row>
    <row r="766" spans="1:185" x14ac:dyDescent="0.3">
      <c r="A766" s="85"/>
      <c r="B766" s="86"/>
      <c r="C766" s="86"/>
      <c r="D766" s="87"/>
      <c r="E766" s="86"/>
      <c r="F766" s="86"/>
      <c r="G766" s="257">
        <f t="shared" si="43"/>
        <v>0</v>
      </c>
      <c r="H766" s="257">
        <f t="shared" si="44"/>
        <v>0</v>
      </c>
      <c r="I766" s="257">
        <f t="shared" si="45"/>
        <v>0</v>
      </c>
      <c r="J766" s="259"/>
      <c r="K766" s="259"/>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O766" s="85"/>
      <c r="CP766" s="85"/>
      <c r="CQ766" s="85"/>
      <c r="CR766" s="85"/>
      <c r="CS766" s="85"/>
      <c r="CT766" s="85"/>
      <c r="CU766" s="85"/>
      <c r="CV766" s="85"/>
      <c r="CW766" s="85"/>
      <c r="CX766" s="85"/>
      <c r="CY766" s="85"/>
      <c r="CZ766" s="85"/>
      <c r="DA766" s="85"/>
      <c r="DB766" s="85"/>
      <c r="DC766" s="85"/>
      <c r="DD766" s="85"/>
      <c r="DE766" s="85"/>
      <c r="DF766" s="85"/>
      <c r="DG766" s="85"/>
      <c r="DH766" s="85"/>
      <c r="DI766" s="85"/>
      <c r="DJ766" s="85"/>
      <c r="DK766" s="85"/>
      <c r="DL766" s="85"/>
      <c r="DM766" s="85"/>
      <c r="DN766" s="85"/>
      <c r="DO766" s="85"/>
      <c r="DP766" s="85"/>
      <c r="DQ766" s="85"/>
      <c r="DR766" s="85"/>
      <c r="DS766" s="85"/>
      <c r="DT766" s="85"/>
      <c r="DU766" s="85"/>
      <c r="DV766" s="85"/>
      <c r="DW766" s="85"/>
      <c r="DX766" s="85"/>
      <c r="DY766" s="85"/>
      <c r="DZ766" s="85"/>
      <c r="EA766" s="85"/>
      <c r="EB766" s="85"/>
      <c r="EC766" s="85"/>
      <c r="ED766" s="85"/>
      <c r="EE766" s="85"/>
      <c r="EF766" s="85"/>
      <c r="EG766" s="85"/>
      <c r="EH766" s="85"/>
      <c r="EI766" s="85"/>
      <c r="EJ766" s="85"/>
      <c r="EK766" s="85"/>
      <c r="EL766" s="85"/>
      <c r="EM766" s="85"/>
      <c r="EN766" s="85"/>
      <c r="EO766" s="85"/>
      <c r="EP766" s="85"/>
      <c r="EQ766" s="85"/>
      <c r="ER766" s="85"/>
      <c r="ES766" s="85"/>
      <c r="ET766" s="85"/>
      <c r="EU766" s="85"/>
      <c r="EV766" s="85"/>
      <c r="EW766" s="85"/>
      <c r="EX766" s="85"/>
      <c r="EY766" s="85"/>
      <c r="EZ766" s="85"/>
      <c r="FA766" s="85"/>
      <c r="FB766" s="85"/>
      <c r="FC766" s="85"/>
      <c r="FD766" s="85"/>
      <c r="FE766" s="85"/>
      <c r="FF766" s="85"/>
      <c r="FG766" s="260"/>
      <c r="FH766" s="260"/>
      <c r="FI766" s="260"/>
      <c r="FJ766" s="260"/>
      <c r="FK766" s="260"/>
      <c r="FL766" s="260"/>
      <c r="FM766" s="260"/>
      <c r="FN766" s="260"/>
      <c r="FO766" s="260"/>
      <c r="FP766" s="260"/>
      <c r="FQ766" s="260"/>
      <c r="FR766" s="260"/>
      <c r="FS766" s="260"/>
      <c r="FT766" s="260"/>
      <c r="FU766" s="260"/>
      <c r="FV766" s="260"/>
      <c r="FW766" s="260"/>
      <c r="FX766" s="260"/>
      <c r="FY766" s="260"/>
      <c r="FZ766" s="260"/>
      <c r="GA766" s="260"/>
      <c r="GB766" s="260"/>
      <c r="GC766" s="260"/>
    </row>
    <row r="767" spans="1:185" x14ac:dyDescent="0.3">
      <c r="A767" s="85"/>
      <c r="B767" s="86"/>
      <c r="C767" s="86"/>
      <c r="D767" s="87"/>
      <c r="E767" s="86"/>
      <c r="F767" s="86"/>
      <c r="G767" s="257">
        <f t="shared" si="43"/>
        <v>0</v>
      </c>
      <c r="H767" s="257">
        <f t="shared" si="44"/>
        <v>0</v>
      </c>
      <c r="I767" s="257">
        <f t="shared" si="45"/>
        <v>0</v>
      </c>
      <c r="J767" s="259"/>
      <c r="K767" s="259"/>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O767" s="85"/>
      <c r="CP767" s="85"/>
      <c r="CQ767" s="85"/>
      <c r="CR767" s="85"/>
      <c r="CS767" s="85"/>
      <c r="CT767" s="85"/>
      <c r="CU767" s="85"/>
      <c r="CV767" s="85"/>
      <c r="CW767" s="85"/>
      <c r="CX767" s="85"/>
      <c r="CY767" s="85"/>
      <c r="CZ767" s="85"/>
      <c r="DA767" s="85"/>
      <c r="DB767" s="85"/>
      <c r="DC767" s="85"/>
      <c r="DD767" s="85"/>
      <c r="DE767" s="85"/>
      <c r="DF767" s="85"/>
      <c r="DG767" s="85"/>
      <c r="DH767" s="85"/>
      <c r="DI767" s="85"/>
      <c r="DJ767" s="85"/>
      <c r="DK767" s="85"/>
      <c r="DL767" s="85"/>
      <c r="DM767" s="85"/>
      <c r="DN767" s="85"/>
      <c r="DO767" s="85"/>
      <c r="DP767" s="85"/>
      <c r="DQ767" s="85"/>
      <c r="DR767" s="85"/>
      <c r="DS767" s="85"/>
      <c r="DT767" s="85"/>
      <c r="DU767" s="85"/>
      <c r="DV767" s="85"/>
      <c r="DW767" s="85"/>
      <c r="DX767" s="85"/>
      <c r="DY767" s="85"/>
      <c r="DZ767" s="85"/>
      <c r="EA767" s="85"/>
      <c r="EB767" s="85"/>
      <c r="EC767" s="85"/>
      <c r="ED767" s="85"/>
      <c r="EE767" s="85"/>
      <c r="EF767" s="85"/>
      <c r="EG767" s="85"/>
      <c r="EH767" s="85"/>
      <c r="EI767" s="85"/>
      <c r="EJ767" s="85"/>
      <c r="EK767" s="85"/>
      <c r="EL767" s="85"/>
      <c r="EM767" s="85"/>
      <c r="EN767" s="85"/>
      <c r="EO767" s="85"/>
      <c r="EP767" s="85"/>
      <c r="EQ767" s="85"/>
      <c r="ER767" s="85"/>
      <c r="ES767" s="85"/>
      <c r="ET767" s="85"/>
      <c r="EU767" s="85"/>
      <c r="EV767" s="85"/>
      <c r="EW767" s="85"/>
      <c r="EX767" s="85"/>
      <c r="EY767" s="85"/>
      <c r="EZ767" s="85"/>
      <c r="FA767" s="85"/>
      <c r="FB767" s="85"/>
      <c r="FC767" s="85"/>
      <c r="FD767" s="85"/>
      <c r="FE767" s="85"/>
      <c r="FF767" s="85"/>
      <c r="FG767" s="260"/>
      <c r="FH767" s="260"/>
      <c r="FI767" s="260"/>
      <c r="FJ767" s="260"/>
      <c r="FK767" s="260"/>
      <c r="FL767" s="260"/>
      <c r="FM767" s="260"/>
      <c r="FN767" s="260"/>
      <c r="FO767" s="260"/>
      <c r="FP767" s="260"/>
      <c r="FQ767" s="260"/>
      <c r="FR767" s="260"/>
      <c r="FS767" s="260"/>
      <c r="FT767" s="260"/>
      <c r="FU767" s="260"/>
      <c r="FV767" s="260"/>
      <c r="FW767" s="260"/>
      <c r="FX767" s="260"/>
      <c r="FY767" s="260"/>
      <c r="FZ767" s="260"/>
      <c r="GA767" s="260"/>
      <c r="GB767" s="260"/>
      <c r="GC767" s="260"/>
    </row>
    <row r="768" spans="1:185" x14ac:dyDescent="0.3">
      <c r="A768" s="85"/>
      <c r="B768" s="86"/>
      <c r="C768" s="86"/>
      <c r="D768" s="87"/>
      <c r="E768" s="86"/>
      <c r="F768" s="86"/>
      <c r="G768" s="257">
        <f t="shared" si="43"/>
        <v>0</v>
      </c>
      <c r="H768" s="257">
        <f t="shared" si="44"/>
        <v>0</v>
      </c>
      <c r="I768" s="257">
        <f t="shared" si="45"/>
        <v>0</v>
      </c>
      <c r="J768" s="259"/>
      <c r="K768" s="259"/>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O768" s="85"/>
      <c r="CP768" s="85"/>
      <c r="CQ768" s="85"/>
      <c r="CR768" s="85"/>
      <c r="CS768" s="85"/>
      <c r="CT768" s="85"/>
      <c r="CU768" s="85"/>
      <c r="CV768" s="85"/>
      <c r="CW768" s="85"/>
      <c r="CX768" s="85"/>
      <c r="CY768" s="85"/>
      <c r="CZ768" s="85"/>
      <c r="DA768" s="85"/>
      <c r="DB768" s="85"/>
      <c r="DC768" s="85"/>
      <c r="DD768" s="85"/>
      <c r="DE768" s="85"/>
      <c r="DF768" s="85"/>
      <c r="DG768" s="85"/>
      <c r="DH768" s="85"/>
      <c r="DI768" s="85"/>
      <c r="DJ768" s="85"/>
      <c r="DK768" s="85"/>
      <c r="DL768" s="85"/>
      <c r="DM768" s="85"/>
      <c r="DN768" s="85"/>
      <c r="DO768" s="85"/>
      <c r="DP768" s="85"/>
      <c r="DQ768" s="85"/>
      <c r="DR768" s="85"/>
      <c r="DS768" s="85"/>
      <c r="DT768" s="85"/>
      <c r="DU768" s="85"/>
      <c r="DV768" s="85"/>
      <c r="DW768" s="85"/>
      <c r="DX768" s="85"/>
      <c r="DY768" s="85"/>
      <c r="DZ768" s="85"/>
      <c r="EA768" s="85"/>
      <c r="EB768" s="85"/>
      <c r="EC768" s="85"/>
      <c r="ED768" s="85"/>
      <c r="EE768" s="85"/>
      <c r="EF768" s="85"/>
      <c r="EG768" s="85"/>
      <c r="EH768" s="85"/>
      <c r="EI768" s="85"/>
      <c r="EJ768" s="85"/>
      <c r="EK768" s="85"/>
      <c r="EL768" s="85"/>
      <c r="EM768" s="85"/>
      <c r="EN768" s="85"/>
      <c r="EO768" s="85"/>
      <c r="EP768" s="85"/>
      <c r="EQ768" s="85"/>
      <c r="ER768" s="85"/>
      <c r="ES768" s="85"/>
      <c r="ET768" s="85"/>
      <c r="EU768" s="85"/>
      <c r="EV768" s="85"/>
      <c r="EW768" s="85"/>
      <c r="EX768" s="85"/>
      <c r="EY768" s="85"/>
      <c r="EZ768" s="85"/>
      <c r="FA768" s="85"/>
      <c r="FB768" s="85"/>
      <c r="FC768" s="85"/>
      <c r="FD768" s="85"/>
      <c r="FE768" s="85"/>
      <c r="FF768" s="85"/>
      <c r="FG768" s="260"/>
      <c r="FH768" s="260"/>
      <c r="FI768" s="260"/>
      <c r="FJ768" s="260"/>
      <c r="FK768" s="260"/>
      <c r="FL768" s="260"/>
      <c r="FM768" s="260"/>
      <c r="FN768" s="260"/>
      <c r="FO768" s="260"/>
      <c r="FP768" s="260"/>
      <c r="FQ768" s="260"/>
      <c r="FR768" s="260"/>
      <c r="FS768" s="260"/>
      <c r="FT768" s="260"/>
      <c r="FU768" s="260"/>
      <c r="FV768" s="260"/>
      <c r="FW768" s="260"/>
      <c r="FX768" s="260"/>
      <c r="FY768" s="260"/>
      <c r="FZ768" s="260"/>
      <c r="GA768" s="260"/>
      <c r="GB768" s="260"/>
      <c r="GC768" s="260"/>
    </row>
    <row r="769" spans="1:185" x14ac:dyDescent="0.3">
      <c r="A769" s="85"/>
      <c r="B769" s="86"/>
      <c r="C769" s="86"/>
      <c r="D769" s="87"/>
      <c r="E769" s="86"/>
      <c r="F769" s="86"/>
      <c r="G769" s="257">
        <f t="shared" si="43"/>
        <v>0</v>
      </c>
      <c r="H769" s="257">
        <f t="shared" si="44"/>
        <v>0</v>
      </c>
      <c r="I769" s="257">
        <f t="shared" si="45"/>
        <v>0</v>
      </c>
      <c r="J769" s="259"/>
      <c r="K769" s="259"/>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O769" s="85"/>
      <c r="CP769" s="85"/>
      <c r="CQ769" s="85"/>
      <c r="CR769" s="85"/>
      <c r="CS769" s="85"/>
      <c r="CT769" s="85"/>
      <c r="CU769" s="85"/>
      <c r="CV769" s="85"/>
      <c r="CW769" s="85"/>
      <c r="CX769" s="85"/>
      <c r="CY769" s="85"/>
      <c r="CZ769" s="85"/>
      <c r="DA769" s="85"/>
      <c r="DB769" s="85"/>
      <c r="DC769" s="85"/>
      <c r="DD769" s="85"/>
      <c r="DE769" s="85"/>
      <c r="DF769" s="85"/>
      <c r="DG769" s="85"/>
      <c r="DH769" s="85"/>
      <c r="DI769" s="85"/>
      <c r="DJ769" s="85"/>
      <c r="DK769" s="85"/>
      <c r="DL769" s="85"/>
      <c r="DM769" s="85"/>
      <c r="DN769" s="85"/>
      <c r="DO769" s="85"/>
      <c r="DP769" s="85"/>
      <c r="DQ769" s="85"/>
      <c r="DR769" s="85"/>
      <c r="DS769" s="85"/>
      <c r="DT769" s="85"/>
      <c r="DU769" s="85"/>
      <c r="DV769" s="85"/>
      <c r="DW769" s="85"/>
      <c r="DX769" s="85"/>
      <c r="DY769" s="85"/>
      <c r="DZ769" s="85"/>
      <c r="EA769" s="85"/>
      <c r="EB769" s="85"/>
      <c r="EC769" s="85"/>
      <c r="ED769" s="85"/>
      <c r="EE769" s="85"/>
      <c r="EF769" s="85"/>
      <c r="EG769" s="85"/>
      <c r="EH769" s="85"/>
      <c r="EI769" s="85"/>
      <c r="EJ769" s="85"/>
      <c r="EK769" s="85"/>
      <c r="EL769" s="85"/>
      <c r="EM769" s="85"/>
      <c r="EN769" s="85"/>
      <c r="EO769" s="85"/>
      <c r="EP769" s="85"/>
      <c r="EQ769" s="85"/>
      <c r="ER769" s="85"/>
      <c r="ES769" s="85"/>
      <c r="ET769" s="85"/>
      <c r="EU769" s="85"/>
      <c r="EV769" s="85"/>
      <c r="EW769" s="85"/>
      <c r="EX769" s="85"/>
      <c r="EY769" s="85"/>
      <c r="EZ769" s="85"/>
      <c r="FA769" s="85"/>
      <c r="FB769" s="85"/>
      <c r="FC769" s="85"/>
      <c r="FD769" s="85"/>
      <c r="FE769" s="85"/>
      <c r="FF769" s="85"/>
      <c r="FG769" s="260"/>
      <c r="FH769" s="260"/>
      <c r="FI769" s="260"/>
      <c r="FJ769" s="260"/>
      <c r="FK769" s="260"/>
      <c r="FL769" s="260"/>
      <c r="FM769" s="260"/>
      <c r="FN769" s="260"/>
      <c r="FO769" s="260"/>
      <c r="FP769" s="260"/>
      <c r="FQ769" s="260"/>
      <c r="FR769" s="260"/>
      <c r="FS769" s="260"/>
      <c r="FT769" s="260"/>
      <c r="FU769" s="260"/>
      <c r="FV769" s="260"/>
      <c r="FW769" s="260"/>
      <c r="FX769" s="260"/>
      <c r="FY769" s="260"/>
      <c r="FZ769" s="260"/>
      <c r="GA769" s="260"/>
      <c r="GB769" s="260"/>
      <c r="GC769" s="260"/>
    </row>
    <row r="770" spans="1:185" x14ac:dyDescent="0.3">
      <c r="A770" s="85"/>
      <c r="B770" s="86"/>
      <c r="C770" s="86"/>
      <c r="D770" s="87"/>
      <c r="E770" s="86"/>
      <c r="F770" s="86"/>
      <c r="G770" s="257">
        <f t="shared" si="43"/>
        <v>0</v>
      </c>
      <c r="H770" s="257">
        <f t="shared" si="44"/>
        <v>0</v>
      </c>
      <c r="I770" s="257">
        <f t="shared" si="45"/>
        <v>0</v>
      </c>
      <c r="J770" s="259"/>
      <c r="K770" s="259"/>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O770" s="85"/>
      <c r="CP770" s="85"/>
      <c r="CQ770" s="85"/>
      <c r="CR770" s="85"/>
      <c r="CS770" s="85"/>
      <c r="CT770" s="85"/>
      <c r="CU770" s="85"/>
      <c r="CV770" s="85"/>
      <c r="CW770" s="85"/>
      <c r="CX770" s="85"/>
      <c r="CY770" s="85"/>
      <c r="CZ770" s="85"/>
      <c r="DA770" s="85"/>
      <c r="DB770" s="85"/>
      <c r="DC770" s="85"/>
      <c r="DD770" s="85"/>
      <c r="DE770" s="85"/>
      <c r="DF770" s="85"/>
      <c r="DG770" s="85"/>
      <c r="DH770" s="85"/>
      <c r="DI770" s="85"/>
      <c r="DJ770" s="85"/>
      <c r="DK770" s="85"/>
      <c r="DL770" s="85"/>
      <c r="DM770" s="85"/>
      <c r="DN770" s="85"/>
      <c r="DO770" s="85"/>
      <c r="DP770" s="85"/>
      <c r="DQ770" s="85"/>
      <c r="DR770" s="85"/>
      <c r="DS770" s="85"/>
      <c r="DT770" s="85"/>
      <c r="DU770" s="85"/>
      <c r="DV770" s="85"/>
      <c r="DW770" s="85"/>
      <c r="DX770" s="85"/>
      <c r="DY770" s="85"/>
      <c r="DZ770" s="85"/>
      <c r="EA770" s="85"/>
      <c r="EB770" s="85"/>
      <c r="EC770" s="85"/>
      <c r="ED770" s="85"/>
      <c r="EE770" s="85"/>
      <c r="EF770" s="85"/>
      <c r="EG770" s="85"/>
      <c r="EH770" s="85"/>
      <c r="EI770" s="85"/>
      <c r="EJ770" s="85"/>
      <c r="EK770" s="85"/>
      <c r="EL770" s="85"/>
      <c r="EM770" s="85"/>
      <c r="EN770" s="85"/>
      <c r="EO770" s="85"/>
      <c r="EP770" s="85"/>
      <c r="EQ770" s="85"/>
      <c r="ER770" s="85"/>
      <c r="ES770" s="85"/>
      <c r="ET770" s="85"/>
      <c r="EU770" s="85"/>
      <c r="EV770" s="85"/>
      <c r="EW770" s="85"/>
      <c r="EX770" s="85"/>
      <c r="EY770" s="85"/>
      <c r="EZ770" s="85"/>
      <c r="FA770" s="85"/>
      <c r="FB770" s="85"/>
      <c r="FC770" s="85"/>
      <c r="FD770" s="85"/>
      <c r="FE770" s="85"/>
      <c r="FF770" s="85"/>
      <c r="FG770" s="260"/>
      <c r="FH770" s="260"/>
      <c r="FI770" s="260"/>
      <c r="FJ770" s="260"/>
      <c r="FK770" s="260"/>
      <c r="FL770" s="260"/>
      <c r="FM770" s="260"/>
      <c r="FN770" s="260"/>
      <c r="FO770" s="260"/>
      <c r="FP770" s="260"/>
      <c r="FQ770" s="260"/>
      <c r="FR770" s="260"/>
      <c r="FS770" s="260"/>
      <c r="FT770" s="260"/>
      <c r="FU770" s="260"/>
      <c r="FV770" s="260"/>
      <c r="FW770" s="260"/>
      <c r="FX770" s="260"/>
      <c r="FY770" s="260"/>
      <c r="FZ770" s="260"/>
      <c r="GA770" s="260"/>
      <c r="GB770" s="260"/>
      <c r="GC770" s="260"/>
    </row>
    <row r="771" spans="1:185" x14ac:dyDescent="0.3">
      <c r="A771" s="85"/>
      <c r="B771" s="86"/>
      <c r="C771" s="86"/>
      <c r="D771" s="87"/>
      <c r="E771" s="86"/>
      <c r="F771" s="86"/>
      <c r="G771" s="257">
        <f t="shared" si="43"/>
        <v>0</v>
      </c>
      <c r="H771" s="257">
        <f t="shared" si="44"/>
        <v>0</v>
      </c>
      <c r="I771" s="257">
        <f t="shared" si="45"/>
        <v>0</v>
      </c>
      <c r="J771" s="259"/>
      <c r="K771" s="259"/>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O771" s="85"/>
      <c r="CP771" s="85"/>
      <c r="CQ771" s="85"/>
      <c r="CR771" s="85"/>
      <c r="CS771" s="85"/>
      <c r="CT771" s="85"/>
      <c r="CU771" s="85"/>
      <c r="CV771" s="85"/>
      <c r="CW771" s="85"/>
      <c r="CX771" s="85"/>
      <c r="CY771" s="85"/>
      <c r="CZ771" s="85"/>
      <c r="DA771" s="85"/>
      <c r="DB771" s="85"/>
      <c r="DC771" s="85"/>
      <c r="DD771" s="85"/>
      <c r="DE771" s="85"/>
      <c r="DF771" s="85"/>
      <c r="DG771" s="85"/>
      <c r="DH771" s="85"/>
      <c r="DI771" s="85"/>
      <c r="DJ771" s="85"/>
      <c r="DK771" s="85"/>
      <c r="DL771" s="85"/>
      <c r="DM771" s="85"/>
      <c r="DN771" s="85"/>
      <c r="DO771" s="85"/>
      <c r="DP771" s="85"/>
      <c r="DQ771" s="85"/>
      <c r="DR771" s="85"/>
      <c r="DS771" s="85"/>
      <c r="DT771" s="85"/>
      <c r="DU771" s="85"/>
      <c r="DV771" s="85"/>
      <c r="DW771" s="85"/>
      <c r="DX771" s="85"/>
      <c r="DY771" s="85"/>
      <c r="DZ771" s="85"/>
      <c r="EA771" s="85"/>
      <c r="EB771" s="85"/>
      <c r="EC771" s="85"/>
      <c r="ED771" s="85"/>
      <c r="EE771" s="85"/>
      <c r="EF771" s="85"/>
      <c r="EG771" s="85"/>
      <c r="EH771" s="85"/>
      <c r="EI771" s="85"/>
      <c r="EJ771" s="85"/>
      <c r="EK771" s="85"/>
      <c r="EL771" s="85"/>
      <c r="EM771" s="85"/>
      <c r="EN771" s="85"/>
      <c r="EO771" s="85"/>
      <c r="EP771" s="85"/>
      <c r="EQ771" s="85"/>
      <c r="ER771" s="85"/>
      <c r="ES771" s="85"/>
      <c r="ET771" s="85"/>
      <c r="EU771" s="85"/>
      <c r="EV771" s="85"/>
      <c r="EW771" s="85"/>
      <c r="EX771" s="85"/>
      <c r="EY771" s="85"/>
      <c r="EZ771" s="85"/>
      <c r="FA771" s="85"/>
      <c r="FB771" s="85"/>
      <c r="FC771" s="85"/>
      <c r="FD771" s="85"/>
      <c r="FE771" s="85"/>
      <c r="FF771" s="85"/>
      <c r="FG771" s="260"/>
      <c r="FH771" s="260"/>
      <c r="FI771" s="260"/>
      <c r="FJ771" s="260"/>
      <c r="FK771" s="260"/>
      <c r="FL771" s="260"/>
      <c r="FM771" s="260"/>
      <c r="FN771" s="260"/>
      <c r="FO771" s="260"/>
      <c r="FP771" s="260"/>
      <c r="FQ771" s="260"/>
      <c r="FR771" s="260"/>
      <c r="FS771" s="260"/>
      <c r="FT771" s="260"/>
      <c r="FU771" s="260"/>
      <c r="FV771" s="260"/>
      <c r="FW771" s="260"/>
      <c r="FX771" s="260"/>
      <c r="FY771" s="260"/>
      <c r="FZ771" s="260"/>
      <c r="GA771" s="260"/>
      <c r="GB771" s="260"/>
      <c r="GC771" s="260"/>
    </row>
    <row r="772" spans="1:185" x14ac:dyDescent="0.3">
      <c r="A772" s="85"/>
      <c r="B772" s="86"/>
      <c r="C772" s="86"/>
      <c r="D772" s="87"/>
      <c r="E772" s="86"/>
      <c r="F772" s="86"/>
      <c r="G772" s="257">
        <f t="shared" si="43"/>
        <v>0</v>
      </c>
      <c r="H772" s="257">
        <f t="shared" si="44"/>
        <v>0</v>
      </c>
      <c r="I772" s="257">
        <f t="shared" si="45"/>
        <v>0</v>
      </c>
      <c r="J772" s="259"/>
      <c r="K772" s="259"/>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O772" s="85"/>
      <c r="CP772" s="85"/>
      <c r="CQ772" s="85"/>
      <c r="CR772" s="85"/>
      <c r="CS772" s="85"/>
      <c r="CT772" s="85"/>
      <c r="CU772" s="85"/>
      <c r="CV772" s="85"/>
      <c r="CW772" s="85"/>
      <c r="CX772" s="85"/>
      <c r="CY772" s="85"/>
      <c r="CZ772" s="85"/>
      <c r="DA772" s="85"/>
      <c r="DB772" s="85"/>
      <c r="DC772" s="85"/>
      <c r="DD772" s="85"/>
      <c r="DE772" s="85"/>
      <c r="DF772" s="85"/>
      <c r="DG772" s="85"/>
      <c r="DH772" s="85"/>
      <c r="DI772" s="85"/>
      <c r="DJ772" s="85"/>
      <c r="DK772" s="85"/>
      <c r="DL772" s="85"/>
      <c r="DM772" s="85"/>
      <c r="DN772" s="85"/>
      <c r="DO772" s="85"/>
      <c r="DP772" s="85"/>
      <c r="DQ772" s="85"/>
      <c r="DR772" s="85"/>
      <c r="DS772" s="85"/>
      <c r="DT772" s="85"/>
      <c r="DU772" s="85"/>
      <c r="DV772" s="85"/>
      <c r="DW772" s="85"/>
      <c r="DX772" s="85"/>
      <c r="DY772" s="85"/>
      <c r="DZ772" s="85"/>
      <c r="EA772" s="85"/>
      <c r="EB772" s="85"/>
      <c r="EC772" s="85"/>
      <c r="ED772" s="85"/>
      <c r="EE772" s="85"/>
      <c r="EF772" s="85"/>
      <c r="EG772" s="85"/>
      <c r="EH772" s="85"/>
      <c r="EI772" s="85"/>
      <c r="EJ772" s="85"/>
      <c r="EK772" s="85"/>
      <c r="EL772" s="85"/>
      <c r="EM772" s="85"/>
      <c r="EN772" s="85"/>
      <c r="EO772" s="85"/>
      <c r="EP772" s="85"/>
      <c r="EQ772" s="85"/>
      <c r="ER772" s="85"/>
      <c r="ES772" s="85"/>
      <c r="ET772" s="85"/>
      <c r="EU772" s="85"/>
      <c r="EV772" s="85"/>
      <c r="EW772" s="85"/>
      <c r="EX772" s="85"/>
      <c r="EY772" s="85"/>
      <c r="EZ772" s="85"/>
      <c r="FA772" s="85"/>
      <c r="FB772" s="85"/>
      <c r="FC772" s="85"/>
      <c r="FD772" s="85"/>
      <c r="FE772" s="85"/>
      <c r="FF772" s="85"/>
      <c r="FG772" s="260"/>
      <c r="FH772" s="260"/>
      <c r="FI772" s="260"/>
      <c r="FJ772" s="260"/>
      <c r="FK772" s="260"/>
      <c r="FL772" s="260"/>
      <c r="FM772" s="260"/>
      <c r="FN772" s="260"/>
      <c r="FO772" s="260"/>
      <c r="FP772" s="260"/>
      <c r="FQ772" s="260"/>
      <c r="FR772" s="260"/>
      <c r="FS772" s="260"/>
      <c r="FT772" s="260"/>
      <c r="FU772" s="260"/>
      <c r="FV772" s="260"/>
      <c r="FW772" s="260"/>
      <c r="FX772" s="260"/>
      <c r="FY772" s="260"/>
      <c r="FZ772" s="260"/>
      <c r="GA772" s="260"/>
      <c r="GB772" s="260"/>
      <c r="GC772" s="260"/>
    </row>
    <row r="773" spans="1:185" x14ac:dyDescent="0.3">
      <c r="A773" s="85"/>
      <c r="B773" s="86"/>
      <c r="C773" s="86"/>
      <c r="D773" s="87"/>
      <c r="E773" s="86"/>
      <c r="F773" s="86"/>
      <c r="G773" s="257">
        <f t="shared" si="43"/>
        <v>0</v>
      </c>
      <c r="H773" s="257">
        <f t="shared" si="44"/>
        <v>0</v>
      </c>
      <c r="I773" s="257">
        <f t="shared" si="45"/>
        <v>0</v>
      </c>
      <c r="J773" s="259"/>
      <c r="K773" s="259"/>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O773" s="85"/>
      <c r="CP773" s="85"/>
      <c r="CQ773" s="85"/>
      <c r="CR773" s="85"/>
      <c r="CS773" s="85"/>
      <c r="CT773" s="85"/>
      <c r="CU773" s="85"/>
      <c r="CV773" s="85"/>
      <c r="CW773" s="85"/>
      <c r="CX773" s="85"/>
      <c r="CY773" s="85"/>
      <c r="CZ773" s="85"/>
      <c r="DA773" s="85"/>
      <c r="DB773" s="85"/>
      <c r="DC773" s="85"/>
      <c r="DD773" s="85"/>
      <c r="DE773" s="85"/>
      <c r="DF773" s="85"/>
      <c r="DG773" s="85"/>
      <c r="DH773" s="85"/>
      <c r="DI773" s="85"/>
      <c r="DJ773" s="85"/>
      <c r="DK773" s="85"/>
      <c r="DL773" s="85"/>
      <c r="DM773" s="85"/>
      <c r="DN773" s="85"/>
      <c r="DO773" s="85"/>
      <c r="DP773" s="85"/>
      <c r="DQ773" s="85"/>
      <c r="DR773" s="85"/>
      <c r="DS773" s="85"/>
      <c r="DT773" s="85"/>
      <c r="DU773" s="85"/>
      <c r="DV773" s="85"/>
      <c r="DW773" s="85"/>
      <c r="DX773" s="85"/>
      <c r="DY773" s="85"/>
      <c r="DZ773" s="85"/>
      <c r="EA773" s="85"/>
      <c r="EB773" s="85"/>
      <c r="EC773" s="85"/>
      <c r="ED773" s="85"/>
      <c r="EE773" s="85"/>
      <c r="EF773" s="85"/>
      <c r="EG773" s="85"/>
      <c r="EH773" s="85"/>
      <c r="EI773" s="85"/>
      <c r="EJ773" s="85"/>
      <c r="EK773" s="85"/>
      <c r="EL773" s="85"/>
      <c r="EM773" s="85"/>
      <c r="EN773" s="85"/>
      <c r="EO773" s="85"/>
      <c r="EP773" s="85"/>
      <c r="EQ773" s="85"/>
      <c r="ER773" s="85"/>
      <c r="ES773" s="85"/>
      <c r="ET773" s="85"/>
      <c r="EU773" s="85"/>
      <c r="EV773" s="85"/>
      <c r="EW773" s="85"/>
      <c r="EX773" s="85"/>
      <c r="EY773" s="85"/>
      <c r="EZ773" s="85"/>
      <c r="FA773" s="85"/>
      <c r="FB773" s="85"/>
      <c r="FC773" s="85"/>
      <c r="FD773" s="85"/>
      <c r="FE773" s="85"/>
      <c r="FF773" s="85"/>
      <c r="FG773" s="260"/>
      <c r="FH773" s="260"/>
      <c r="FI773" s="260"/>
      <c r="FJ773" s="260"/>
      <c r="FK773" s="260"/>
      <c r="FL773" s="260"/>
      <c r="FM773" s="260"/>
      <c r="FN773" s="260"/>
      <c r="FO773" s="260"/>
      <c r="FP773" s="260"/>
      <c r="FQ773" s="260"/>
      <c r="FR773" s="260"/>
      <c r="FS773" s="260"/>
      <c r="FT773" s="260"/>
      <c r="FU773" s="260"/>
      <c r="FV773" s="260"/>
      <c r="FW773" s="260"/>
      <c r="FX773" s="260"/>
      <c r="FY773" s="260"/>
      <c r="FZ773" s="260"/>
      <c r="GA773" s="260"/>
      <c r="GB773" s="260"/>
      <c r="GC773" s="260"/>
    </row>
    <row r="774" spans="1:185" x14ac:dyDescent="0.3">
      <c r="A774" s="85"/>
      <c r="B774" s="86"/>
      <c r="C774" s="86"/>
      <c r="D774" s="87"/>
      <c r="E774" s="86"/>
      <c r="F774" s="86"/>
      <c r="G774" s="257">
        <f t="shared" si="43"/>
        <v>0</v>
      </c>
      <c r="H774" s="257">
        <f t="shared" si="44"/>
        <v>0</v>
      </c>
      <c r="I774" s="257">
        <f t="shared" si="45"/>
        <v>0</v>
      </c>
      <c r="J774" s="259"/>
      <c r="K774" s="259"/>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O774" s="85"/>
      <c r="CP774" s="85"/>
      <c r="CQ774" s="85"/>
      <c r="CR774" s="85"/>
      <c r="CS774" s="85"/>
      <c r="CT774" s="85"/>
      <c r="CU774" s="85"/>
      <c r="CV774" s="85"/>
      <c r="CW774" s="85"/>
      <c r="CX774" s="85"/>
      <c r="CY774" s="85"/>
      <c r="CZ774" s="85"/>
      <c r="DA774" s="85"/>
      <c r="DB774" s="85"/>
      <c r="DC774" s="85"/>
      <c r="DD774" s="85"/>
      <c r="DE774" s="85"/>
      <c r="DF774" s="85"/>
      <c r="DG774" s="85"/>
      <c r="DH774" s="85"/>
      <c r="DI774" s="85"/>
      <c r="DJ774" s="85"/>
      <c r="DK774" s="85"/>
      <c r="DL774" s="85"/>
      <c r="DM774" s="85"/>
      <c r="DN774" s="85"/>
      <c r="DO774" s="85"/>
      <c r="DP774" s="85"/>
      <c r="DQ774" s="85"/>
      <c r="DR774" s="85"/>
      <c r="DS774" s="85"/>
      <c r="DT774" s="85"/>
      <c r="DU774" s="85"/>
      <c r="DV774" s="85"/>
      <c r="DW774" s="85"/>
      <c r="DX774" s="85"/>
      <c r="DY774" s="85"/>
      <c r="DZ774" s="85"/>
      <c r="EA774" s="85"/>
      <c r="EB774" s="85"/>
      <c r="EC774" s="85"/>
      <c r="ED774" s="85"/>
      <c r="EE774" s="85"/>
      <c r="EF774" s="85"/>
      <c r="EG774" s="85"/>
      <c r="EH774" s="85"/>
      <c r="EI774" s="85"/>
      <c r="EJ774" s="85"/>
      <c r="EK774" s="85"/>
      <c r="EL774" s="85"/>
      <c r="EM774" s="85"/>
      <c r="EN774" s="85"/>
      <c r="EO774" s="85"/>
      <c r="EP774" s="85"/>
      <c r="EQ774" s="85"/>
      <c r="ER774" s="85"/>
      <c r="ES774" s="85"/>
      <c r="ET774" s="85"/>
      <c r="EU774" s="85"/>
      <c r="EV774" s="85"/>
      <c r="EW774" s="85"/>
      <c r="EX774" s="85"/>
      <c r="EY774" s="85"/>
      <c r="EZ774" s="85"/>
      <c r="FA774" s="85"/>
      <c r="FB774" s="85"/>
      <c r="FC774" s="85"/>
      <c r="FD774" s="85"/>
      <c r="FE774" s="85"/>
      <c r="FF774" s="85"/>
      <c r="FG774" s="260"/>
      <c r="FH774" s="260"/>
      <c r="FI774" s="260"/>
      <c r="FJ774" s="260"/>
      <c r="FK774" s="260"/>
      <c r="FL774" s="260"/>
      <c r="FM774" s="260"/>
      <c r="FN774" s="260"/>
      <c r="FO774" s="260"/>
      <c r="FP774" s="260"/>
      <c r="FQ774" s="260"/>
      <c r="FR774" s="260"/>
      <c r="FS774" s="260"/>
      <c r="FT774" s="260"/>
      <c r="FU774" s="260"/>
      <c r="FV774" s="260"/>
      <c r="FW774" s="260"/>
      <c r="FX774" s="260"/>
      <c r="FY774" s="260"/>
      <c r="FZ774" s="260"/>
      <c r="GA774" s="260"/>
      <c r="GB774" s="260"/>
      <c r="GC774" s="260"/>
    </row>
    <row r="775" spans="1:185" x14ac:dyDescent="0.3">
      <c r="A775" s="85"/>
      <c r="B775" s="86"/>
      <c r="C775" s="86"/>
      <c r="D775" s="87"/>
      <c r="E775" s="86"/>
      <c r="F775" s="86"/>
      <c r="G775" s="257">
        <f t="shared" si="43"/>
        <v>0</v>
      </c>
      <c r="H775" s="257">
        <f t="shared" si="44"/>
        <v>0</v>
      </c>
      <c r="I775" s="257">
        <f t="shared" si="45"/>
        <v>0</v>
      </c>
      <c r="J775" s="259"/>
      <c r="K775" s="259"/>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O775" s="85"/>
      <c r="CP775" s="85"/>
      <c r="CQ775" s="85"/>
      <c r="CR775" s="85"/>
      <c r="CS775" s="85"/>
      <c r="CT775" s="85"/>
      <c r="CU775" s="85"/>
      <c r="CV775" s="85"/>
      <c r="CW775" s="85"/>
      <c r="CX775" s="85"/>
      <c r="CY775" s="85"/>
      <c r="CZ775" s="85"/>
      <c r="DA775" s="85"/>
      <c r="DB775" s="85"/>
      <c r="DC775" s="85"/>
      <c r="DD775" s="85"/>
      <c r="DE775" s="85"/>
      <c r="DF775" s="85"/>
      <c r="DG775" s="85"/>
      <c r="DH775" s="85"/>
      <c r="DI775" s="85"/>
      <c r="DJ775" s="85"/>
      <c r="DK775" s="85"/>
      <c r="DL775" s="85"/>
      <c r="DM775" s="85"/>
      <c r="DN775" s="85"/>
      <c r="DO775" s="85"/>
      <c r="DP775" s="85"/>
      <c r="DQ775" s="85"/>
      <c r="DR775" s="85"/>
      <c r="DS775" s="85"/>
      <c r="DT775" s="85"/>
      <c r="DU775" s="85"/>
      <c r="DV775" s="85"/>
      <c r="DW775" s="85"/>
      <c r="DX775" s="85"/>
      <c r="DY775" s="85"/>
      <c r="DZ775" s="85"/>
      <c r="EA775" s="85"/>
      <c r="EB775" s="85"/>
      <c r="EC775" s="85"/>
      <c r="ED775" s="85"/>
      <c r="EE775" s="85"/>
      <c r="EF775" s="85"/>
      <c r="EG775" s="85"/>
      <c r="EH775" s="85"/>
      <c r="EI775" s="85"/>
      <c r="EJ775" s="85"/>
      <c r="EK775" s="85"/>
      <c r="EL775" s="85"/>
      <c r="EM775" s="85"/>
      <c r="EN775" s="85"/>
      <c r="EO775" s="85"/>
      <c r="EP775" s="85"/>
      <c r="EQ775" s="85"/>
      <c r="ER775" s="85"/>
      <c r="ES775" s="85"/>
      <c r="ET775" s="85"/>
      <c r="EU775" s="85"/>
      <c r="EV775" s="85"/>
      <c r="EW775" s="85"/>
      <c r="EX775" s="85"/>
      <c r="EY775" s="85"/>
      <c r="EZ775" s="85"/>
      <c r="FA775" s="85"/>
      <c r="FB775" s="85"/>
      <c r="FC775" s="85"/>
      <c r="FD775" s="85"/>
      <c r="FE775" s="85"/>
      <c r="FF775" s="85"/>
      <c r="FG775" s="260"/>
      <c r="FH775" s="260"/>
      <c r="FI775" s="260"/>
      <c r="FJ775" s="260"/>
      <c r="FK775" s="260"/>
      <c r="FL775" s="260"/>
      <c r="FM775" s="260"/>
      <c r="FN775" s="260"/>
      <c r="FO775" s="260"/>
      <c r="FP775" s="260"/>
      <c r="FQ775" s="260"/>
      <c r="FR775" s="260"/>
      <c r="FS775" s="260"/>
      <c r="FT775" s="260"/>
      <c r="FU775" s="260"/>
      <c r="FV775" s="260"/>
      <c r="FW775" s="260"/>
      <c r="FX775" s="260"/>
      <c r="FY775" s="260"/>
      <c r="FZ775" s="260"/>
      <c r="GA775" s="260"/>
      <c r="GB775" s="260"/>
      <c r="GC775" s="260"/>
    </row>
    <row r="776" spans="1:185" x14ac:dyDescent="0.3">
      <c r="A776" s="85"/>
      <c r="B776" s="86"/>
      <c r="C776" s="86"/>
      <c r="D776" s="87"/>
      <c r="E776" s="86"/>
      <c r="F776" s="86"/>
      <c r="G776" s="257">
        <f t="shared" si="43"/>
        <v>0</v>
      </c>
      <c r="H776" s="257">
        <f t="shared" si="44"/>
        <v>0</v>
      </c>
      <c r="I776" s="257">
        <f t="shared" si="45"/>
        <v>0</v>
      </c>
      <c r="J776" s="259"/>
      <c r="K776" s="259"/>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O776" s="85"/>
      <c r="CP776" s="85"/>
      <c r="CQ776" s="85"/>
      <c r="CR776" s="85"/>
      <c r="CS776" s="85"/>
      <c r="CT776" s="85"/>
      <c r="CU776" s="85"/>
      <c r="CV776" s="85"/>
      <c r="CW776" s="85"/>
      <c r="CX776" s="85"/>
      <c r="CY776" s="85"/>
      <c r="CZ776" s="85"/>
      <c r="DA776" s="85"/>
      <c r="DB776" s="85"/>
      <c r="DC776" s="85"/>
      <c r="DD776" s="85"/>
      <c r="DE776" s="85"/>
      <c r="DF776" s="85"/>
      <c r="DG776" s="85"/>
      <c r="DH776" s="85"/>
      <c r="DI776" s="85"/>
      <c r="DJ776" s="85"/>
      <c r="DK776" s="85"/>
      <c r="DL776" s="85"/>
      <c r="DM776" s="85"/>
      <c r="DN776" s="85"/>
      <c r="DO776" s="85"/>
      <c r="DP776" s="85"/>
      <c r="DQ776" s="85"/>
      <c r="DR776" s="85"/>
      <c r="DS776" s="85"/>
      <c r="DT776" s="85"/>
      <c r="DU776" s="85"/>
      <c r="DV776" s="85"/>
      <c r="DW776" s="85"/>
      <c r="DX776" s="85"/>
      <c r="DY776" s="85"/>
      <c r="DZ776" s="85"/>
      <c r="EA776" s="85"/>
      <c r="EB776" s="85"/>
      <c r="EC776" s="85"/>
      <c r="ED776" s="85"/>
      <c r="EE776" s="85"/>
      <c r="EF776" s="85"/>
      <c r="EG776" s="85"/>
      <c r="EH776" s="85"/>
      <c r="EI776" s="85"/>
      <c r="EJ776" s="85"/>
      <c r="EK776" s="85"/>
      <c r="EL776" s="85"/>
      <c r="EM776" s="85"/>
      <c r="EN776" s="85"/>
      <c r="EO776" s="85"/>
      <c r="EP776" s="85"/>
      <c r="EQ776" s="85"/>
      <c r="ER776" s="85"/>
      <c r="ES776" s="85"/>
      <c r="ET776" s="85"/>
      <c r="EU776" s="85"/>
      <c r="EV776" s="85"/>
      <c r="EW776" s="85"/>
      <c r="EX776" s="85"/>
      <c r="EY776" s="85"/>
      <c r="EZ776" s="85"/>
      <c r="FA776" s="85"/>
      <c r="FB776" s="85"/>
      <c r="FC776" s="85"/>
      <c r="FD776" s="85"/>
      <c r="FE776" s="85"/>
      <c r="FF776" s="85"/>
      <c r="FG776" s="260"/>
      <c r="FH776" s="260"/>
      <c r="FI776" s="260"/>
      <c r="FJ776" s="260"/>
      <c r="FK776" s="260"/>
      <c r="FL776" s="260"/>
      <c r="FM776" s="260"/>
      <c r="FN776" s="260"/>
      <c r="FO776" s="260"/>
      <c r="FP776" s="260"/>
      <c r="FQ776" s="260"/>
      <c r="FR776" s="260"/>
      <c r="FS776" s="260"/>
      <c r="FT776" s="260"/>
      <c r="FU776" s="260"/>
      <c r="FV776" s="260"/>
      <c r="FW776" s="260"/>
      <c r="FX776" s="260"/>
      <c r="FY776" s="260"/>
      <c r="FZ776" s="260"/>
      <c r="GA776" s="260"/>
      <c r="GB776" s="260"/>
      <c r="GC776" s="260"/>
    </row>
    <row r="777" spans="1:185" x14ac:dyDescent="0.3">
      <c r="A777" s="85"/>
      <c r="B777" s="86"/>
      <c r="C777" s="86"/>
      <c r="D777" s="87"/>
      <c r="E777" s="86"/>
      <c r="F777" s="86"/>
      <c r="G777" s="257">
        <f t="shared" si="43"/>
        <v>0</v>
      </c>
      <c r="H777" s="257">
        <f t="shared" si="44"/>
        <v>0</v>
      </c>
      <c r="I777" s="257">
        <f t="shared" si="45"/>
        <v>0</v>
      </c>
      <c r="J777" s="259"/>
      <c r="K777" s="259"/>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O777" s="85"/>
      <c r="CP777" s="85"/>
      <c r="CQ777" s="85"/>
      <c r="CR777" s="85"/>
      <c r="CS777" s="85"/>
      <c r="CT777" s="85"/>
      <c r="CU777" s="85"/>
      <c r="CV777" s="85"/>
      <c r="CW777" s="85"/>
      <c r="CX777" s="85"/>
      <c r="CY777" s="85"/>
      <c r="CZ777" s="85"/>
      <c r="DA777" s="85"/>
      <c r="DB777" s="85"/>
      <c r="DC777" s="85"/>
      <c r="DD777" s="85"/>
      <c r="DE777" s="85"/>
      <c r="DF777" s="85"/>
      <c r="DG777" s="85"/>
      <c r="DH777" s="85"/>
      <c r="DI777" s="85"/>
      <c r="DJ777" s="85"/>
      <c r="DK777" s="85"/>
      <c r="DL777" s="85"/>
      <c r="DM777" s="85"/>
      <c r="DN777" s="85"/>
      <c r="DO777" s="85"/>
      <c r="DP777" s="85"/>
      <c r="DQ777" s="85"/>
      <c r="DR777" s="85"/>
      <c r="DS777" s="85"/>
      <c r="DT777" s="85"/>
      <c r="DU777" s="85"/>
      <c r="DV777" s="85"/>
      <c r="DW777" s="85"/>
      <c r="DX777" s="85"/>
      <c r="DY777" s="85"/>
      <c r="DZ777" s="85"/>
      <c r="EA777" s="85"/>
      <c r="EB777" s="85"/>
      <c r="EC777" s="85"/>
      <c r="ED777" s="85"/>
      <c r="EE777" s="85"/>
      <c r="EF777" s="85"/>
      <c r="EG777" s="85"/>
      <c r="EH777" s="85"/>
      <c r="EI777" s="85"/>
      <c r="EJ777" s="85"/>
      <c r="EK777" s="85"/>
      <c r="EL777" s="85"/>
      <c r="EM777" s="85"/>
      <c r="EN777" s="85"/>
      <c r="EO777" s="85"/>
      <c r="EP777" s="85"/>
      <c r="EQ777" s="85"/>
      <c r="ER777" s="85"/>
      <c r="ES777" s="85"/>
      <c r="ET777" s="85"/>
      <c r="EU777" s="85"/>
      <c r="EV777" s="85"/>
      <c r="EW777" s="85"/>
      <c r="EX777" s="85"/>
      <c r="EY777" s="85"/>
      <c r="EZ777" s="85"/>
      <c r="FA777" s="85"/>
      <c r="FB777" s="85"/>
      <c r="FC777" s="85"/>
      <c r="FD777" s="85"/>
      <c r="FE777" s="85"/>
      <c r="FF777" s="85"/>
      <c r="FG777" s="260"/>
      <c r="FH777" s="260"/>
      <c r="FI777" s="260"/>
      <c r="FJ777" s="260"/>
      <c r="FK777" s="260"/>
      <c r="FL777" s="260"/>
      <c r="FM777" s="260"/>
      <c r="FN777" s="260"/>
      <c r="FO777" s="260"/>
      <c r="FP777" s="260"/>
      <c r="FQ777" s="260"/>
      <c r="FR777" s="260"/>
      <c r="FS777" s="260"/>
      <c r="FT777" s="260"/>
      <c r="FU777" s="260"/>
      <c r="FV777" s="260"/>
      <c r="FW777" s="260"/>
      <c r="FX777" s="260"/>
      <c r="FY777" s="260"/>
      <c r="FZ777" s="260"/>
      <c r="GA777" s="260"/>
      <c r="GB777" s="260"/>
      <c r="GC777" s="260"/>
    </row>
    <row r="778" spans="1:185" x14ac:dyDescent="0.3">
      <c r="A778" s="85"/>
      <c r="B778" s="86"/>
      <c r="C778" s="86"/>
      <c r="D778" s="87"/>
      <c r="E778" s="86"/>
      <c r="F778" s="86"/>
      <c r="G778" s="257">
        <f t="shared" ref="G778:G841" si="46">SUM(J778,L778,N778,O778,P778,T778,U778,V778,AN778,AP778,BA778,BC778,CO778,CQ778,CZ778,DB778,DK778,DM778,DP778,DR778,DY778,EA778,EK778,EM778,EV778,EX778,FG778,FI778,FR778,FT778)</f>
        <v>0</v>
      </c>
      <c r="H778" s="257">
        <f t="shared" ref="H778:H841" si="47">SUM(K778,M778,Q778,R778,S778,W778,X778,Y778,AO778,AQ778,AR778,AS778,AU778,AX778,BB778,BD778,BK778,BL778,CP778,CR778,CS778,CT778,CU778,CV778,DA778,DC778,DD778,DE778,DF778,DG778,,DL778,DN778,DQ778,DS778,DZ778,EB778,EC778,ED778,EE778,FC778,FH778,FJ778,FK778,FL778,FM778,FN778,FO778,FQ778,FS778,FU778,FV778,FW778,FX778,FY778,FZ778,GC778,EL778,EN778,EO778,EP778,EQ778,ET778,EW778,EY778,EZ778,FA778,FB778,FD778,AT778,AV778,AW778,BE778,BF778,BG778,BH778,FP778,ER778,DH778,DT778,DU778,DV778,DW778,EF778,EG778,EI778,EH778,ES778,FE778,Z778,AA778,AB778,AC778,AD778,AE778,AF778,AG778,AH778,AI778,AJ778,AK778,GA778,GB778)</f>
        <v>0</v>
      </c>
      <c r="I778" s="257">
        <f t="shared" ref="I778:I841" si="48">G778+H778</f>
        <v>0</v>
      </c>
      <c r="J778" s="259"/>
      <c r="K778" s="259"/>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O778" s="85"/>
      <c r="CP778" s="85"/>
      <c r="CQ778" s="85"/>
      <c r="CR778" s="85"/>
      <c r="CS778" s="85"/>
      <c r="CT778" s="85"/>
      <c r="CU778" s="85"/>
      <c r="CV778" s="85"/>
      <c r="CW778" s="85"/>
      <c r="CX778" s="85"/>
      <c r="CY778" s="85"/>
      <c r="CZ778" s="85"/>
      <c r="DA778" s="85"/>
      <c r="DB778" s="85"/>
      <c r="DC778" s="85"/>
      <c r="DD778" s="85"/>
      <c r="DE778" s="85"/>
      <c r="DF778" s="85"/>
      <c r="DG778" s="85"/>
      <c r="DH778" s="85"/>
      <c r="DI778" s="85"/>
      <c r="DJ778" s="85"/>
      <c r="DK778" s="85"/>
      <c r="DL778" s="85"/>
      <c r="DM778" s="85"/>
      <c r="DN778" s="85"/>
      <c r="DO778" s="85"/>
      <c r="DP778" s="85"/>
      <c r="DQ778" s="85"/>
      <c r="DR778" s="85"/>
      <c r="DS778" s="85"/>
      <c r="DT778" s="85"/>
      <c r="DU778" s="85"/>
      <c r="DV778" s="85"/>
      <c r="DW778" s="85"/>
      <c r="DX778" s="85"/>
      <c r="DY778" s="85"/>
      <c r="DZ778" s="85"/>
      <c r="EA778" s="85"/>
      <c r="EB778" s="85"/>
      <c r="EC778" s="85"/>
      <c r="ED778" s="85"/>
      <c r="EE778" s="85"/>
      <c r="EF778" s="85"/>
      <c r="EG778" s="85"/>
      <c r="EH778" s="85"/>
      <c r="EI778" s="85"/>
      <c r="EJ778" s="85"/>
      <c r="EK778" s="85"/>
      <c r="EL778" s="85"/>
      <c r="EM778" s="85"/>
      <c r="EN778" s="85"/>
      <c r="EO778" s="85"/>
      <c r="EP778" s="85"/>
      <c r="EQ778" s="85"/>
      <c r="ER778" s="85"/>
      <c r="ES778" s="85"/>
      <c r="ET778" s="85"/>
      <c r="EU778" s="85"/>
      <c r="EV778" s="85"/>
      <c r="EW778" s="85"/>
      <c r="EX778" s="85"/>
      <c r="EY778" s="85"/>
      <c r="EZ778" s="85"/>
      <c r="FA778" s="85"/>
      <c r="FB778" s="85"/>
      <c r="FC778" s="85"/>
      <c r="FD778" s="85"/>
      <c r="FE778" s="85"/>
      <c r="FF778" s="85"/>
      <c r="FG778" s="260"/>
      <c r="FH778" s="260"/>
      <c r="FI778" s="260"/>
      <c r="FJ778" s="260"/>
      <c r="FK778" s="260"/>
      <c r="FL778" s="260"/>
      <c r="FM778" s="260"/>
      <c r="FN778" s="260"/>
      <c r="FO778" s="260"/>
      <c r="FP778" s="260"/>
      <c r="FQ778" s="260"/>
      <c r="FR778" s="260"/>
      <c r="FS778" s="260"/>
      <c r="FT778" s="260"/>
      <c r="FU778" s="260"/>
      <c r="FV778" s="260"/>
      <c r="FW778" s="260"/>
      <c r="FX778" s="260"/>
      <c r="FY778" s="260"/>
      <c r="FZ778" s="260"/>
      <c r="GA778" s="260"/>
      <c r="GB778" s="260"/>
      <c r="GC778" s="260"/>
    </row>
    <row r="779" spans="1:185" x14ac:dyDescent="0.3">
      <c r="A779" s="85"/>
      <c r="B779" s="86"/>
      <c r="C779" s="86"/>
      <c r="D779" s="87"/>
      <c r="E779" s="86"/>
      <c r="F779" s="86"/>
      <c r="G779" s="257">
        <f t="shared" si="46"/>
        <v>0</v>
      </c>
      <c r="H779" s="257">
        <f t="shared" si="47"/>
        <v>0</v>
      </c>
      <c r="I779" s="257">
        <f t="shared" si="48"/>
        <v>0</v>
      </c>
      <c r="J779" s="259"/>
      <c r="K779" s="259"/>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O779" s="85"/>
      <c r="CP779" s="85"/>
      <c r="CQ779" s="85"/>
      <c r="CR779" s="85"/>
      <c r="CS779" s="85"/>
      <c r="CT779" s="85"/>
      <c r="CU779" s="85"/>
      <c r="CV779" s="85"/>
      <c r="CW779" s="85"/>
      <c r="CX779" s="85"/>
      <c r="CY779" s="85"/>
      <c r="CZ779" s="85"/>
      <c r="DA779" s="85"/>
      <c r="DB779" s="85"/>
      <c r="DC779" s="85"/>
      <c r="DD779" s="85"/>
      <c r="DE779" s="85"/>
      <c r="DF779" s="85"/>
      <c r="DG779" s="85"/>
      <c r="DH779" s="85"/>
      <c r="DI779" s="85"/>
      <c r="DJ779" s="85"/>
      <c r="DK779" s="85"/>
      <c r="DL779" s="85"/>
      <c r="DM779" s="85"/>
      <c r="DN779" s="85"/>
      <c r="DO779" s="85"/>
      <c r="DP779" s="85"/>
      <c r="DQ779" s="85"/>
      <c r="DR779" s="85"/>
      <c r="DS779" s="85"/>
      <c r="DT779" s="85"/>
      <c r="DU779" s="85"/>
      <c r="DV779" s="85"/>
      <c r="DW779" s="85"/>
      <c r="DX779" s="85"/>
      <c r="DY779" s="85"/>
      <c r="DZ779" s="85"/>
      <c r="EA779" s="85"/>
      <c r="EB779" s="85"/>
      <c r="EC779" s="85"/>
      <c r="ED779" s="85"/>
      <c r="EE779" s="85"/>
      <c r="EF779" s="85"/>
      <c r="EG779" s="85"/>
      <c r="EH779" s="85"/>
      <c r="EI779" s="85"/>
      <c r="EJ779" s="85"/>
      <c r="EK779" s="85"/>
      <c r="EL779" s="85"/>
      <c r="EM779" s="85"/>
      <c r="EN779" s="85"/>
      <c r="EO779" s="85"/>
      <c r="EP779" s="85"/>
      <c r="EQ779" s="85"/>
      <c r="ER779" s="85"/>
      <c r="ES779" s="85"/>
      <c r="ET779" s="85"/>
      <c r="EU779" s="85"/>
      <c r="EV779" s="85"/>
      <c r="EW779" s="85"/>
      <c r="EX779" s="85"/>
      <c r="EY779" s="85"/>
      <c r="EZ779" s="85"/>
      <c r="FA779" s="85"/>
      <c r="FB779" s="85"/>
      <c r="FC779" s="85"/>
      <c r="FD779" s="85"/>
      <c r="FE779" s="85"/>
      <c r="FF779" s="85"/>
      <c r="FG779" s="260"/>
      <c r="FH779" s="260"/>
      <c r="FI779" s="260"/>
      <c r="FJ779" s="260"/>
      <c r="FK779" s="260"/>
      <c r="FL779" s="260"/>
      <c r="FM779" s="260"/>
      <c r="FN779" s="260"/>
      <c r="FO779" s="260"/>
      <c r="FP779" s="260"/>
      <c r="FQ779" s="260"/>
      <c r="FR779" s="260"/>
      <c r="FS779" s="260"/>
      <c r="FT779" s="260"/>
      <c r="FU779" s="260"/>
      <c r="FV779" s="260"/>
      <c r="FW779" s="260"/>
      <c r="FX779" s="260"/>
      <c r="FY779" s="260"/>
      <c r="FZ779" s="260"/>
      <c r="GA779" s="260"/>
      <c r="GB779" s="260"/>
      <c r="GC779" s="260"/>
    </row>
    <row r="780" spans="1:185" x14ac:dyDescent="0.3">
      <c r="A780" s="85"/>
      <c r="B780" s="86"/>
      <c r="C780" s="86"/>
      <c r="D780" s="87"/>
      <c r="E780" s="86"/>
      <c r="F780" s="86"/>
      <c r="G780" s="257">
        <f t="shared" si="46"/>
        <v>0</v>
      </c>
      <c r="H780" s="257">
        <f t="shared" si="47"/>
        <v>0</v>
      </c>
      <c r="I780" s="257">
        <f t="shared" si="48"/>
        <v>0</v>
      </c>
      <c r="J780" s="259"/>
      <c r="K780" s="259"/>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O780" s="85"/>
      <c r="CP780" s="85"/>
      <c r="CQ780" s="85"/>
      <c r="CR780" s="85"/>
      <c r="CS780" s="85"/>
      <c r="CT780" s="85"/>
      <c r="CU780" s="85"/>
      <c r="CV780" s="85"/>
      <c r="CW780" s="85"/>
      <c r="CX780" s="85"/>
      <c r="CY780" s="85"/>
      <c r="CZ780" s="85"/>
      <c r="DA780" s="85"/>
      <c r="DB780" s="85"/>
      <c r="DC780" s="85"/>
      <c r="DD780" s="85"/>
      <c r="DE780" s="85"/>
      <c r="DF780" s="85"/>
      <c r="DG780" s="85"/>
      <c r="DH780" s="85"/>
      <c r="DI780" s="85"/>
      <c r="DJ780" s="85"/>
      <c r="DK780" s="85"/>
      <c r="DL780" s="85"/>
      <c r="DM780" s="85"/>
      <c r="DN780" s="85"/>
      <c r="DO780" s="85"/>
      <c r="DP780" s="85"/>
      <c r="DQ780" s="85"/>
      <c r="DR780" s="85"/>
      <c r="DS780" s="85"/>
      <c r="DT780" s="85"/>
      <c r="DU780" s="85"/>
      <c r="DV780" s="85"/>
      <c r="DW780" s="85"/>
      <c r="DX780" s="85"/>
      <c r="DY780" s="85"/>
      <c r="DZ780" s="85"/>
      <c r="EA780" s="85"/>
      <c r="EB780" s="85"/>
      <c r="EC780" s="85"/>
      <c r="ED780" s="85"/>
      <c r="EE780" s="85"/>
      <c r="EF780" s="85"/>
      <c r="EG780" s="85"/>
      <c r="EH780" s="85"/>
      <c r="EI780" s="85"/>
      <c r="EJ780" s="85"/>
      <c r="EK780" s="85"/>
      <c r="EL780" s="85"/>
      <c r="EM780" s="85"/>
      <c r="EN780" s="85"/>
      <c r="EO780" s="85"/>
      <c r="EP780" s="85"/>
      <c r="EQ780" s="85"/>
      <c r="ER780" s="85"/>
      <c r="ES780" s="85"/>
      <c r="ET780" s="85"/>
      <c r="EU780" s="85"/>
      <c r="EV780" s="85"/>
      <c r="EW780" s="85"/>
      <c r="EX780" s="85"/>
      <c r="EY780" s="85"/>
      <c r="EZ780" s="85"/>
      <c r="FA780" s="85"/>
      <c r="FB780" s="85"/>
      <c r="FC780" s="85"/>
      <c r="FD780" s="85"/>
      <c r="FE780" s="85"/>
      <c r="FF780" s="85"/>
      <c r="FG780" s="260"/>
      <c r="FH780" s="260"/>
      <c r="FI780" s="260"/>
      <c r="FJ780" s="260"/>
      <c r="FK780" s="260"/>
      <c r="FL780" s="260"/>
      <c r="FM780" s="260"/>
      <c r="FN780" s="260"/>
      <c r="FO780" s="260"/>
      <c r="FP780" s="260"/>
      <c r="FQ780" s="260"/>
      <c r="FR780" s="260"/>
      <c r="FS780" s="260"/>
      <c r="FT780" s="260"/>
      <c r="FU780" s="260"/>
      <c r="FV780" s="260"/>
      <c r="FW780" s="260"/>
      <c r="FX780" s="260"/>
      <c r="FY780" s="260"/>
      <c r="FZ780" s="260"/>
      <c r="GA780" s="260"/>
      <c r="GB780" s="260"/>
      <c r="GC780" s="260"/>
    </row>
    <row r="781" spans="1:185" x14ac:dyDescent="0.3">
      <c r="A781" s="85"/>
      <c r="B781" s="86"/>
      <c r="C781" s="86"/>
      <c r="D781" s="87"/>
      <c r="E781" s="86"/>
      <c r="F781" s="86"/>
      <c r="G781" s="257">
        <f t="shared" si="46"/>
        <v>0</v>
      </c>
      <c r="H781" s="257">
        <f t="shared" si="47"/>
        <v>0</v>
      </c>
      <c r="I781" s="257">
        <f t="shared" si="48"/>
        <v>0</v>
      </c>
      <c r="J781" s="259"/>
      <c r="K781" s="259"/>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O781" s="85"/>
      <c r="CP781" s="85"/>
      <c r="CQ781" s="85"/>
      <c r="CR781" s="85"/>
      <c r="CS781" s="85"/>
      <c r="CT781" s="85"/>
      <c r="CU781" s="85"/>
      <c r="CV781" s="85"/>
      <c r="CW781" s="85"/>
      <c r="CX781" s="85"/>
      <c r="CY781" s="85"/>
      <c r="CZ781" s="85"/>
      <c r="DA781" s="85"/>
      <c r="DB781" s="85"/>
      <c r="DC781" s="85"/>
      <c r="DD781" s="85"/>
      <c r="DE781" s="85"/>
      <c r="DF781" s="85"/>
      <c r="DG781" s="85"/>
      <c r="DH781" s="85"/>
      <c r="DI781" s="85"/>
      <c r="DJ781" s="85"/>
      <c r="DK781" s="85"/>
      <c r="DL781" s="85"/>
      <c r="DM781" s="85"/>
      <c r="DN781" s="85"/>
      <c r="DO781" s="85"/>
      <c r="DP781" s="85"/>
      <c r="DQ781" s="85"/>
      <c r="DR781" s="85"/>
      <c r="DS781" s="85"/>
      <c r="DT781" s="85"/>
      <c r="DU781" s="85"/>
      <c r="DV781" s="85"/>
      <c r="DW781" s="85"/>
      <c r="DX781" s="85"/>
      <c r="DY781" s="85"/>
      <c r="DZ781" s="85"/>
      <c r="EA781" s="85"/>
      <c r="EB781" s="85"/>
      <c r="EC781" s="85"/>
      <c r="ED781" s="85"/>
      <c r="EE781" s="85"/>
      <c r="EF781" s="85"/>
      <c r="EG781" s="85"/>
      <c r="EH781" s="85"/>
      <c r="EI781" s="85"/>
      <c r="EJ781" s="85"/>
      <c r="EK781" s="85"/>
      <c r="EL781" s="85"/>
      <c r="EM781" s="85"/>
      <c r="EN781" s="85"/>
      <c r="EO781" s="85"/>
      <c r="EP781" s="85"/>
      <c r="EQ781" s="85"/>
      <c r="ER781" s="85"/>
      <c r="ES781" s="85"/>
      <c r="ET781" s="85"/>
      <c r="EU781" s="85"/>
      <c r="EV781" s="85"/>
      <c r="EW781" s="85"/>
      <c r="EX781" s="85"/>
      <c r="EY781" s="85"/>
      <c r="EZ781" s="85"/>
      <c r="FA781" s="85"/>
      <c r="FB781" s="85"/>
      <c r="FC781" s="85"/>
      <c r="FD781" s="85"/>
      <c r="FE781" s="85"/>
      <c r="FF781" s="85"/>
      <c r="FG781" s="260"/>
      <c r="FH781" s="260"/>
      <c r="FI781" s="260"/>
      <c r="FJ781" s="260"/>
      <c r="FK781" s="260"/>
      <c r="FL781" s="260"/>
      <c r="FM781" s="260"/>
      <c r="FN781" s="260"/>
      <c r="FO781" s="260"/>
      <c r="FP781" s="260"/>
      <c r="FQ781" s="260"/>
      <c r="FR781" s="260"/>
      <c r="FS781" s="260"/>
      <c r="FT781" s="260"/>
      <c r="FU781" s="260"/>
      <c r="FV781" s="260"/>
      <c r="FW781" s="260"/>
      <c r="FX781" s="260"/>
      <c r="FY781" s="260"/>
      <c r="FZ781" s="260"/>
      <c r="GA781" s="260"/>
      <c r="GB781" s="260"/>
      <c r="GC781" s="260"/>
    </row>
    <row r="782" spans="1:185" x14ac:dyDescent="0.3">
      <c r="A782" s="85"/>
      <c r="B782" s="86"/>
      <c r="C782" s="86"/>
      <c r="D782" s="87"/>
      <c r="E782" s="86"/>
      <c r="F782" s="86"/>
      <c r="G782" s="257">
        <f t="shared" si="46"/>
        <v>0</v>
      </c>
      <c r="H782" s="257">
        <f t="shared" si="47"/>
        <v>0</v>
      </c>
      <c r="I782" s="257">
        <f t="shared" si="48"/>
        <v>0</v>
      </c>
      <c r="J782" s="259"/>
      <c r="K782" s="259"/>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O782" s="85"/>
      <c r="CP782" s="85"/>
      <c r="CQ782" s="85"/>
      <c r="CR782" s="85"/>
      <c r="CS782" s="85"/>
      <c r="CT782" s="85"/>
      <c r="CU782" s="85"/>
      <c r="CV782" s="85"/>
      <c r="CW782" s="85"/>
      <c r="CX782" s="85"/>
      <c r="CY782" s="85"/>
      <c r="CZ782" s="85"/>
      <c r="DA782" s="85"/>
      <c r="DB782" s="85"/>
      <c r="DC782" s="85"/>
      <c r="DD782" s="85"/>
      <c r="DE782" s="85"/>
      <c r="DF782" s="85"/>
      <c r="DG782" s="85"/>
      <c r="DH782" s="85"/>
      <c r="DI782" s="85"/>
      <c r="DJ782" s="85"/>
      <c r="DK782" s="85"/>
      <c r="DL782" s="85"/>
      <c r="DM782" s="85"/>
      <c r="DN782" s="85"/>
      <c r="DO782" s="85"/>
      <c r="DP782" s="85"/>
      <c r="DQ782" s="85"/>
      <c r="DR782" s="85"/>
      <c r="DS782" s="85"/>
      <c r="DT782" s="85"/>
      <c r="DU782" s="85"/>
      <c r="DV782" s="85"/>
      <c r="DW782" s="85"/>
      <c r="DX782" s="85"/>
      <c r="DY782" s="85"/>
      <c r="DZ782" s="85"/>
      <c r="EA782" s="85"/>
      <c r="EB782" s="85"/>
      <c r="EC782" s="85"/>
      <c r="ED782" s="85"/>
      <c r="EE782" s="85"/>
      <c r="EF782" s="85"/>
      <c r="EG782" s="85"/>
      <c r="EH782" s="85"/>
      <c r="EI782" s="85"/>
      <c r="EJ782" s="85"/>
      <c r="EK782" s="85"/>
      <c r="EL782" s="85"/>
      <c r="EM782" s="85"/>
      <c r="EN782" s="85"/>
      <c r="EO782" s="85"/>
      <c r="EP782" s="85"/>
      <c r="EQ782" s="85"/>
      <c r="ER782" s="85"/>
      <c r="ES782" s="85"/>
      <c r="ET782" s="85"/>
      <c r="EU782" s="85"/>
      <c r="EV782" s="85"/>
      <c r="EW782" s="85"/>
      <c r="EX782" s="85"/>
      <c r="EY782" s="85"/>
      <c r="EZ782" s="85"/>
      <c r="FA782" s="85"/>
      <c r="FB782" s="85"/>
      <c r="FC782" s="85"/>
      <c r="FD782" s="85"/>
      <c r="FE782" s="85"/>
      <c r="FF782" s="85"/>
      <c r="FG782" s="260"/>
      <c r="FH782" s="260"/>
      <c r="FI782" s="260"/>
      <c r="FJ782" s="260"/>
      <c r="FK782" s="260"/>
      <c r="FL782" s="260"/>
      <c r="FM782" s="260"/>
      <c r="FN782" s="260"/>
      <c r="FO782" s="260"/>
      <c r="FP782" s="260"/>
      <c r="FQ782" s="260"/>
      <c r="FR782" s="260"/>
      <c r="FS782" s="260"/>
      <c r="FT782" s="260"/>
      <c r="FU782" s="260"/>
      <c r="FV782" s="260"/>
      <c r="FW782" s="260"/>
      <c r="FX782" s="260"/>
      <c r="FY782" s="260"/>
      <c r="FZ782" s="260"/>
      <c r="GA782" s="260"/>
      <c r="GB782" s="260"/>
      <c r="GC782" s="260"/>
    </row>
    <row r="783" spans="1:185" x14ac:dyDescent="0.3">
      <c r="A783" s="85"/>
      <c r="B783" s="86"/>
      <c r="C783" s="86"/>
      <c r="D783" s="87"/>
      <c r="E783" s="86"/>
      <c r="F783" s="86"/>
      <c r="G783" s="257">
        <f t="shared" si="46"/>
        <v>0</v>
      </c>
      <c r="H783" s="257">
        <f t="shared" si="47"/>
        <v>0</v>
      </c>
      <c r="I783" s="257">
        <f t="shared" si="48"/>
        <v>0</v>
      </c>
      <c r="J783" s="259"/>
      <c r="K783" s="259"/>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O783" s="85"/>
      <c r="CP783" s="85"/>
      <c r="CQ783" s="85"/>
      <c r="CR783" s="85"/>
      <c r="CS783" s="85"/>
      <c r="CT783" s="85"/>
      <c r="CU783" s="85"/>
      <c r="CV783" s="85"/>
      <c r="CW783" s="85"/>
      <c r="CX783" s="85"/>
      <c r="CY783" s="85"/>
      <c r="CZ783" s="85"/>
      <c r="DA783" s="85"/>
      <c r="DB783" s="85"/>
      <c r="DC783" s="85"/>
      <c r="DD783" s="85"/>
      <c r="DE783" s="85"/>
      <c r="DF783" s="85"/>
      <c r="DG783" s="85"/>
      <c r="DH783" s="85"/>
      <c r="DI783" s="85"/>
      <c r="DJ783" s="85"/>
      <c r="DK783" s="85"/>
      <c r="DL783" s="85"/>
      <c r="DM783" s="85"/>
      <c r="DN783" s="85"/>
      <c r="DO783" s="85"/>
      <c r="DP783" s="85"/>
      <c r="DQ783" s="85"/>
      <c r="DR783" s="85"/>
      <c r="DS783" s="85"/>
      <c r="DT783" s="85"/>
      <c r="DU783" s="85"/>
      <c r="DV783" s="85"/>
      <c r="DW783" s="85"/>
      <c r="DX783" s="85"/>
      <c r="DY783" s="85"/>
      <c r="DZ783" s="85"/>
      <c r="EA783" s="85"/>
      <c r="EB783" s="85"/>
      <c r="EC783" s="85"/>
      <c r="ED783" s="85"/>
      <c r="EE783" s="85"/>
      <c r="EF783" s="85"/>
      <c r="EG783" s="85"/>
      <c r="EH783" s="85"/>
      <c r="EI783" s="85"/>
      <c r="EJ783" s="85"/>
      <c r="EK783" s="85"/>
      <c r="EL783" s="85"/>
      <c r="EM783" s="85"/>
      <c r="EN783" s="85"/>
      <c r="EO783" s="85"/>
      <c r="EP783" s="85"/>
      <c r="EQ783" s="85"/>
      <c r="ER783" s="85"/>
      <c r="ES783" s="85"/>
      <c r="ET783" s="85"/>
      <c r="EU783" s="85"/>
      <c r="EV783" s="85"/>
      <c r="EW783" s="85"/>
      <c r="EX783" s="85"/>
      <c r="EY783" s="85"/>
      <c r="EZ783" s="85"/>
      <c r="FA783" s="85"/>
      <c r="FB783" s="85"/>
      <c r="FC783" s="85"/>
      <c r="FD783" s="85"/>
      <c r="FE783" s="85"/>
      <c r="FF783" s="85"/>
      <c r="FG783" s="260"/>
      <c r="FH783" s="260"/>
      <c r="FI783" s="260"/>
      <c r="FJ783" s="260"/>
      <c r="FK783" s="260"/>
      <c r="FL783" s="260"/>
      <c r="FM783" s="260"/>
      <c r="FN783" s="260"/>
      <c r="FO783" s="260"/>
      <c r="FP783" s="260"/>
      <c r="FQ783" s="260"/>
      <c r="FR783" s="260"/>
      <c r="FS783" s="260"/>
      <c r="FT783" s="260"/>
      <c r="FU783" s="260"/>
      <c r="FV783" s="260"/>
      <c r="FW783" s="260"/>
      <c r="FX783" s="260"/>
      <c r="FY783" s="260"/>
      <c r="FZ783" s="260"/>
      <c r="GA783" s="260"/>
      <c r="GB783" s="260"/>
      <c r="GC783" s="260"/>
    </row>
    <row r="784" spans="1:185" x14ac:dyDescent="0.3">
      <c r="A784" s="85"/>
      <c r="B784" s="86"/>
      <c r="C784" s="86"/>
      <c r="D784" s="87"/>
      <c r="E784" s="86"/>
      <c r="F784" s="86"/>
      <c r="G784" s="257">
        <f t="shared" si="46"/>
        <v>0</v>
      </c>
      <c r="H784" s="257">
        <f t="shared" si="47"/>
        <v>0</v>
      </c>
      <c r="I784" s="257">
        <f t="shared" si="48"/>
        <v>0</v>
      </c>
      <c r="J784" s="259"/>
      <c r="K784" s="259"/>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O784" s="85"/>
      <c r="CP784" s="85"/>
      <c r="CQ784" s="85"/>
      <c r="CR784" s="85"/>
      <c r="CS784" s="85"/>
      <c r="CT784" s="85"/>
      <c r="CU784" s="85"/>
      <c r="CV784" s="85"/>
      <c r="CW784" s="85"/>
      <c r="CX784" s="85"/>
      <c r="CY784" s="85"/>
      <c r="CZ784" s="85"/>
      <c r="DA784" s="85"/>
      <c r="DB784" s="85"/>
      <c r="DC784" s="85"/>
      <c r="DD784" s="85"/>
      <c r="DE784" s="85"/>
      <c r="DF784" s="85"/>
      <c r="DG784" s="85"/>
      <c r="DH784" s="85"/>
      <c r="DI784" s="85"/>
      <c r="DJ784" s="85"/>
      <c r="DK784" s="85"/>
      <c r="DL784" s="85"/>
      <c r="DM784" s="85"/>
      <c r="DN784" s="85"/>
      <c r="DO784" s="85"/>
      <c r="DP784" s="85"/>
      <c r="DQ784" s="85"/>
      <c r="DR784" s="85"/>
      <c r="DS784" s="85"/>
      <c r="DT784" s="85"/>
      <c r="DU784" s="85"/>
      <c r="DV784" s="85"/>
      <c r="DW784" s="85"/>
      <c r="DX784" s="85"/>
      <c r="DY784" s="85"/>
      <c r="DZ784" s="85"/>
      <c r="EA784" s="85"/>
      <c r="EB784" s="85"/>
      <c r="EC784" s="85"/>
      <c r="ED784" s="85"/>
      <c r="EE784" s="85"/>
      <c r="EF784" s="85"/>
      <c r="EG784" s="85"/>
      <c r="EH784" s="85"/>
      <c r="EI784" s="85"/>
      <c r="EJ784" s="85"/>
      <c r="EK784" s="85"/>
      <c r="EL784" s="85"/>
      <c r="EM784" s="85"/>
      <c r="EN784" s="85"/>
      <c r="EO784" s="85"/>
      <c r="EP784" s="85"/>
      <c r="EQ784" s="85"/>
      <c r="ER784" s="85"/>
      <c r="ES784" s="85"/>
      <c r="ET784" s="85"/>
      <c r="EU784" s="85"/>
      <c r="EV784" s="85"/>
      <c r="EW784" s="85"/>
      <c r="EX784" s="85"/>
      <c r="EY784" s="85"/>
      <c r="EZ784" s="85"/>
      <c r="FA784" s="85"/>
      <c r="FB784" s="85"/>
      <c r="FC784" s="85"/>
      <c r="FD784" s="85"/>
      <c r="FE784" s="85"/>
      <c r="FF784" s="85"/>
      <c r="FG784" s="260"/>
      <c r="FH784" s="260"/>
      <c r="FI784" s="260"/>
      <c r="FJ784" s="260"/>
      <c r="FK784" s="260"/>
      <c r="FL784" s="260"/>
      <c r="FM784" s="260"/>
      <c r="FN784" s="260"/>
      <c r="FO784" s="260"/>
      <c r="FP784" s="260"/>
      <c r="FQ784" s="260"/>
      <c r="FR784" s="260"/>
      <c r="FS784" s="260"/>
      <c r="FT784" s="260"/>
      <c r="FU784" s="260"/>
      <c r="FV784" s="260"/>
      <c r="FW784" s="260"/>
      <c r="FX784" s="260"/>
      <c r="FY784" s="260"/>
      <c r="FZ784" s="260"/>
      <c r="GA784" s="260"/>
      <c r="GB784" s="260"/>
      <c r="GC784" s="260"/>
    </row>
    <row r="785" spans="1:185" x14ac:dyDescent="0.3">
      <c r="A785" s="85"/>
      <c r="B785" s="86"/>
      <c r="C785" s="86"/>
      <c r="D785" s="87"/>
      <c r="E785" s="86"/>
      <c r="F785" s="86"/>
      <c r="G785" s="257">
        <f t="shared" si="46"/>
        <v>0</v>
      </c>
      <c r="H785" s="257">
        <f t="shared" si="47"/>
        <v>0</v>
      </c>
      <c r="I785" s="257">
        <f t="shared" si="48"/>
        <v>0</v>
      </c>
      <c r="J785" s="259"/>
      <c r="K785" s="259"/>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O785" s="85"/>
      <c r="CP785" s="85"/>
      <c r="CQ785" s="85"/>
      <c r="CR785" s="85"/>
      <c r="CS785" s="85"/>
      <c r="CT785" s="85"/>
      <c r="CU785" s="85"/>
      <c r="CV785" s="85"/>
      <c r="CW785" s="85"/>
      <c r="CX785" s="85"/>
      <c r="CY785" s="85"/>
      <c r="CZ785" s="85"/>
      <c r="DA785" s="85"/>
      <c r="DB785" s="85"/>
      <c r="DC785" s="85"/>
      <c r="DD785" s="85"/>
      <c r="DE785" s="85"/>
      <c r="DF785" s="85"/>
      <c r="DG785" s="85"/>
      <c r="DH785" s="85"/>
      <c r="DI785" s="85"/>
      <c r="DJ785" s="85"/>
      <c r="DK785" s="85"/>
      <c r="DL785" s="85"/>
      <c r="DM785" s="85"/>
      <c r="DN785" s="85"/>
      <c r="DO785" s="85"/>
      <c r="DP785" s="85"/>
      <c r="DQ785" s="85"/>
      <c r="DR785" s="85"/>
      <c r="DS785" s="85"/>
      <c r="DT785" s="85"/>
      <c r="DU785" s="85"/>
      <c r="DV785" s="85"/>
      <c r="DW785" s="85"/>
      <c r="DX785" s="85"/>
      <c r="DY785" s="85"/>
      <c r="DZ785" s="85"/>
      <c r="EA785" s="85"/>
      <c r="EB785" s="85"/>
      <c r="EC785" s="85"/>
      <c r="ED785" s="85"/>
      <c r="EE785" s="85"/>
      <c r="EF785" s="85"/>
      <c r="EG785" s="85"/>
      <c r="EH785" s="85"/>
      <c r="EI785" s="85"/>
      <c r="EJ785" s="85"/>
      <c r="EK785" s="85"/>
      <c r="EL785" s="85"/>
      <c r="EM785" s="85"/>
      <c r="EN785" s="85"/>
      <c r="EO785" s="85"/>
      <c r="EP785" s="85"/>
      <c r="EQ785" s="85"/>
      <c r="ER785" s="85"/>
      <c r="ES785" s="85"/>
      <c r="ET785" s="85"/>
      <c r="EU785" s="85"/>
      <c r="EV785" s="85"/>
      <c r="EW785" s="85"/>
      <c r="EX785" s="85"/>
      <c r="EY785" s="85"/>
      <c r="EZ785" s="85"/>
      <c r="FA785" s="85"/>
      <c r="FB785" s="85"/>
      <c r="FC785" s="85"/>
      <c r="FD785" s="85"/>
      <c r="FE785" s="85"/>
      <c r="FF785" s="85"/>
      <c r="FG785" s="260"/>
      <c r="FH785" s="260"/>
      <c r="FI785" s="260"/>
      <c r="FJ785" s="260"/>
      <c r="FK785" s="260"/>
      <c r="FL785" s="260"/>
      <c r="FM785" s="260"/>
      <c r="FN785" s="260"/>
      <c r="FO785" s="260"/>
      <c r="FP785" s="260"/>
      <c r="FQ785" s="260"/>
      <c r="FR785" s="260"/>
      <c r="FS785" s="260"/>
      <c r="FT785" s="260"/>
      <c r="FU785" s="260"/>
      <c r="FV785" s="260"/>
      <c r="FW785" s="260"/>
      <c r="FX785" s="260"/>
      <c r="FY785" s="260"/>
      <c r="FZ785" s="260"/>
      <c r="GA785" s="260"/>
      <c r="GB785" s="260"/>
      <c r="GC785" s="260"/>
    </row>
    <row r="786" spans="1:185" x14ac:dyDescent="0.3">
      <c r="A786" s="85"/>
      <c r="B786" s="86"/>
      <c r="C786" s="86"/>
      <c r="D786" s="87"/>
      <c r="E786" s="86"/>
      <c r="F786" s="86"/>
      <c r="G786" s="257">
        <f t="shared" si="46"/>
        <v>0</v>
      </c>
      <c r="H786" s="257">
        <f t="shared" si="47"/>
        <v>0</v>
      </c>
      <c r="I786" s="257">
        <f t="shared" si="48"/>
        <v>0</v>
      </c>
      <c r="J786" s="259"/>
      <c r="K786" s="259"/>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O786" s="85"/>
      <c r="CP786" s="85"/>
      <c r="CQ786" s="85"/>
      <c r="CR786" s="85"/>
      <c r="CS786" s="85"/>
      <c r="CT786" s="85"/>
      <c r="CU786" s="85"/>
      <c r="CV786" s="85"/>
      <c r="CW786" s="85"/>
      <c r="CX786" s="85"/>
      <c r="CY786" s="85"/>
      <c r="CZ786" s="85"/>
      <c r="DA786" s="85"/>
      <c r="DB786" s="85"/>
      <c r="DC786" s="85"/>
      <c r="DD786" s="85"/>
      <c r="DE786" s="85"/>
      <c r="DF786" s="85"/>
      <c r="DG786" s="85"/>
      <c r="DH786" s="85"/>
      <c r="DI786" s="85"/>
      <c r="DJ786" s="85"/>
      <c r="DK786" s="85"/>
      <c r="DL786" s="85"/>
      <c r="DM786" s="85"/>
      <c r="DN786" s="85"/>
      <c r="DO786" s="85"/>
      <c r="DP786" s="85"/>
      <c r="DQ786" s="85"/>
      <c r="DR786" s="85"/>
      <c r="DS786" s="85"/>
      <c r="DT786" s="85"/>
      <c r="DU786" s="85"/>
      <c r="DV786" s="85"/>
      <c r="DW786" s="85"/>
      <c r="DX786" s="85"/>
      <c r="DY786" s="85"/>
      <c r="DZ786" s="85"/>
      <c r="EA786" s="85"/>
      <c r="EB786" s="85"/>
      <c r="EC786" s="85"/>
      <c r="ED786" s="85"/>
      <c r="EE786" s="85"/>
      <c r="EF786" s="85"/>
      <c r="EG786" s="85"/>
      <c r="EH786" s="85"/>
      <c r="EI786" s="85"/>
      <c r="EJ786" s="85"/>
      <c r="EK786" s="85"/>
      <c r="EL786" s="85"/>
      <c r="EM786" s="85"/>
      <c r="EN786" s="85"/>
      <c r="EO786" s="85"/>
      <c r="EP786" s="85"/>
      <c r="EQ786" s="85"/>
      <c r="ER786" s="85"/>
      <c r="ES786" s="85"/>
      <c r="ET786" s="85"/>
      <c r="EU786" s="85"/>
      <c r="EV786" s="85"/>
      <c r="EW786" s="85"/>
      <c r="EX786" s="85"/>
      <c r="EY786" s="85"/>
      <c r="EZ786" s="85"/>
      <c r="FA786" s="85"/>
      <c r="FB786" s="85"/>
      <c r="FC786" s="85"/>
      <c r="FD786" s="85"/>
      <c r="FE786" s="85"/>
      <c r="FF786" s="85"/>
      <c r="FG786" s="260"/>
      <c r="FH786" s="260"/>
      <c r="FI786" s="260"/>
      <c r="FJ786" s="260"/>
      <c r="FK786" s="260"/>
      <c r="FL786" s="260"/>
      <c r="FM786" s="260"/>
      <c r="FN786" s="260"/>
      <c r="FO786" s="260"/>
      <c r="FP786" s="260"/>
      <c r="FQ786" s="260"/>
      <c r="FR786" s="260"/>
      <c r="FS786" s="260"/>
      <c r="FT786" s="260"/>
      <c r="FU786" s="260"/>
      <c r="FV786" s="260"/>
      <c r="FW786" s="260"/>
      <c r="FX786" s="260"/>
      <c r="FY786" s="260"/>
      <c r="FZ786" s="260"/>
      <c r="GA786" s="260"/>
      <c r="GB786" s="260"/>
      <c r="GC786" s="260"/>
    </row>
    <row r="787" spans="1:185" x14ac:dyDescent="0.3">
      <c r="A787" s="85"/>
      <c r="B787" s="86"/>
      <c r="C787" s="86"/>
      <c r="D787" s="87"/>
      <c r="E787" s="86"/>
      <c r="F787" s="86"/>
      <c r="G787" s="257">
        <f t="shared" si="46"/>
        <v>0</v>
      </c>
      <c r="H787" s="257">
        <f t="shared" si="47"/>
        <v>0</v>
      </c>
      <c r="I787" s="257">
        <f t="shared" si="48"/>
        <v>0</v>
      </c>
      <c r="J787" s="259"/>
      <c r="K787" s="259"/>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O787" s="85"/>
      <c r="CP787" s="85"/>
      <c r="CQ787" s="85"/>
      <c r="CR787" s="85"/>
      <c r="CS787" s="85"/>
      <c r="CT787" s="85"/>
      <c r="CU787" s="85"/>
      <c r="CV787" s="85"/>
      <c r="CW787" s="85"/>
      <c r="CX787" s="85"/>
      <c r="CY787" s="85"/>
      <c r="CZ787" s="85"/>
      <c r="DA787" s="85"/>
      <c r="DB787" s="85"/>
      <c r="DC787" s="85"/>
      <c r="DD787" s="85"/>
      <c r="DE787" s="85"/>
      <c r="DF787" s="85"/>
      <c r="DG787" s="85"/>
      <c r="DH787" s="85"/>
      <c r="DI787" s="85"/>
      <c r="DJ787" s="85"/>
      <c r="DK787" s="85"/>
      <c r="DL787" s="85"/>
      <c r="DM787" s="85"/>
      <c r="DN787" s="85"/>
      <c r="DO787" s="85"/>
      <c r="DP787" s="85"/>
      <c r="DQ787" s="85"/>
      <c r="DR787" s="85"/>
      <c r="DS787" s="85"/>
      <c r="DT787" s="85"/>
      <c r="DU787" s="85"/>
      <c r="DV787" s="85"/>
      <c r="DW787" s="85"/>
      <c r="DX787" s="85"/>
      <c r="DY787" s="85"/>
      <c r="DZ787" s="85"/>
      <c r="EA787" s="85"/>
      <c r="EB787" s="85"/>
      <c r="EC787" s="85"/>
      <c r="ED787" s="85"/>
      <c r="EE787" s="85"/>
      <c r="EF787" s="85"/>
      <c r="EG787" s="85"/>
      <c r="EH787" s="85"/>
      <c r="EI787" s="85"/>
      <c r="EJ787" s="85"/>
      <c r="EK787" s="85"/>
      <c r="EL787" s="85"/>
      <c r="EM787" s="85"/>
      <c r="EN787" s="85"/>
      <c r="EO787" s="85"/>
      <c r="EP787" s="85"/>
      <c r="EQ787" s="85"/>
      <c r="ER787" s="85"/>
      <c r="ES787" s="85"/>
      <c r="ET787" s="85"/>
      <c r="EU787" s="85"/>
      <c r="EV787" s="85"/>
      <c r="EW787" s="85"/>
      <c r="EX787" s="85"/>
      <c r="EY787" s="85"/>
      <c r="EZ787" s="85"/>
      <c r="FA787" s="85"/>
      <c r="FB787" s="85"/>
      <c r="FC787" s="85"/>
      <c r="FD787" s="85"/>
      <c r="FE787" s="85"/>
      <c r="FF787" s="85"/>
      <c r="FG787" s="260"/>
      <c r="FH787" s="260"/>
      <c r="FI787" s="260"/>
      <c r="FJ787" s="260"/>
      <c r="FK787" s="260"/>
      <c r="FL787" s="260"/>
      <c r="FM787" s="260"/>
      <c r="FN787" s="260"/>
      <c r="FO787" s="260"/>
      <c r="FP787" s="260"/>
      <c r="FQ787" s="260"/>
      <c r="FR787" s="260"/>
      <c r="FS787" s="260"/>
      <c r="FT787" s="260"/>
      <c r="FU787" s="260"/>
      <c r="FV787" s="260"/>
      <c r="FW787" s="260"/>
      <c r="FX787" s="260"/>
      <c r="FY787" s="260"/>
      <c r="FZ787" s="260"/>
      <c r="GA787" s="260"/>
      <c r="GB787" s="260"/>
      <c r="GC787" s="260"/>
    </row>
    <row r="788" spans="1:185" x14ac:dyDescent="0.3">
      <c r="A788" s="85"/>
      <c r="B788" s="86"/>
      <c r="C788" s="86"/>
      <c r="D788" s="87"/>
      <c r="E788" s="86"/>
      <c r="F788" s="86"/>
      <c r="G788" s="257">
        <f t="shared" si="46"/>
        <v>0</v>
      </c>
      <c r="H788" s="257">
        <f t="shared" si="47"/>
        <v>0</v>
      </c>
      <c r="I788" s="257">
        <f t="shared" si="48"/>
        <v>0</v>
      </c>
      <c r="J788" s="259"/>
      <c r="K788" s="259"/>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O788" s="85"/>
      <c r="CP788" s="85"/>
      <c r="CQ788" s="85"/>
      <c r="CR788" s="85"/>
      <c r="CS788" s="85"/>
      <c r="CT788" s="85"/>
      <c r="CU788" s="85"/>
      <c r="CV788" s="85"/>
      <c r="CW788" s="85"/>
      <c r="CX788" s="85"/>
      <c r="CY788" s="85"/>
      <c r="CZ788" s="85"/>
      <c r="DA788" s="85"/>
      <c r="DB788" s="85"/>
      <c r="DC788" s="85"/>
      <c r="DD788" s="85"/>
      <c r="DE788" s="85"/>
      <c r="DF788" s="85"/>
      <c r="DG788" s="85"/>
      <c r="DH788" s="85"/>
      <c r="DI788" s="85"/>
      <c r="DJ788" s="85"/>
      <c r="DK788" s="85"/>
      <c r="DL788" s="85"/>
      <c r="DM788" s="85"/>
      <c r="DN788" s="85"/>
      <c r="DO788" s="85"/>
      <c r="DP788" s="85"/>
      <c r="DQ788" s="85"/>
      <c r="DR788" s="85"/>
      <c r="DS788" s="85"/>
      <c r="DT788" s="85"/>
      <c r="DU788" s="85"/>
      <c r="DV788" s="85"/>
      <c r="DW788" s="85"/>
      <c r="DX788" s="85"/>
      <c r="DY788" s="85"/>
      <c r="DZ788" s="85"/>
      <c r="EA788" s="85"/>
      <c r="EB788" s="85"/>
      <c r="EC788" s="85"/>
      <c r="ED788" s="85"/>
      <c r="EE788" s="85"/>
      <c r="EF788" s="85"/>
      <c r="EG788" s="85"/>
      <c r="EH788" s="85"/>
      <c r="EI788" s="85"/>
      <c r="EJ788" s="85"/>
      <c r="EK788" s="85"/>
      <c r="EL788" s="85"/>
      <c r="EM788" s="85"/>
      <c r="EN788" s="85"/>
      <c r="EO788" s="85"/>
      <c r="EP788" s="85"/>
      <c r="EQ788" s="85"/>
      <c r="ER788" s="85"/>
      <c r="ES788" s="85"/>
      <c r="ET788" s="85"/>
      <c r="EU788" s="85"/>
      <c r="EV788" s="85"/>
      <c r="EW788" s="85"/>
      <c r="EX788" s="85"/>
      <c r="EY788" s="85"/>
      <c r="EZ788" s="85"/>
      <c r="FA788" s="85"/>
      <c r="FB788" s="85"/>
      <c r="FC788" s="85"/>
      <c r="FD788" s="85"/>
      <c r="FE788" s="85"/>
      <c r="FF788" s="85"/>
      <c r="FG788" s="260"/>
      <c r="FH788" s="260"/>
      <c r="FI788" s="260"/>
      <c r="FJ788" s="260"/>
      <c r="FK788" s="260"/>
      <c r="FL788" s="260"/>
      <c r="FM788" s="260"/>
      <c r="FN788" s="260"/>
      <c r="FO788" s="260"/>
      <c r="FP788" s="260"/>
      <c r="FQ788" s="260"/>
      <c r="FR788" s="260"/>
      <c r="FS788" s="260"/>
      <c r="FT788" s="260"/>
      <c r="FU788" s="260"/>
      <c r="FV788" s="260"/>
      <c r="FW788" s="260"/>
      <c r="FX788" s="260"/>
      <c r="FY788" s="260"/>
      <c r="FZ788" s="260"/>
      <c r="GA788" s="260"/>
      <c r="GB788" s="260"/>
      <c r="GC788" s="260"/>
    </row>
    <row r="789" spans="1:185" x14ac:dyDescent="0.3">
      <c r="A789" s="85"/>
      <c r="B789" s="86"/>
      <c r="C789" s="86"/>
      <c r="D789" s="87"/>
      <c r="E789" s="86"/>
      <c r="F789" s="86"/>
      <c r="G789" s="257">
        <f t="shared" si="46"/>
        <v>0</v>
      </c>
      <c r="H789" s="257">
        <f t="shared" si="47"/>
        <v>0</v>
      </c>
      <c r="I789" s="257">
        <f t="shared" si="48"/>
        <v>0</v>
      </c>
      <c r="J789" s="259"/>
      <c r="K789" s="259"/>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O789" s="85"/>
      <c r="CP789" s="85"/>
      <c r="CQ789" s="85"/>
      <c r="CR789" s="85"/>
      <c r="CS789" s="85"/>
      <c r="CT789" s="85"/>
      <c r="CU789" s="85"/>
      <c r="CV789" s="85"/>
      <c r="CW789" s="85"/>
      <c r="CX789" s="85"/>
      <c r="CY789" s="85"/>
      <c r="CZ789" s="85"/>
      <c r="DA789" s="85"/>
      <c r="DB789" s="85"/>
      <c r="DC789" s="85"/>
      <c r="DD789" s="85"/>
      <c r="DE789" s="85"/>
      <c r="DF789" s="85"/>
      <c r="DG789" s="85"/>
      <c r="DH789" s="85"/>
      <c r="DI789" s="85"/>
      <c r="DJ789" s="85"/>
      <c r="DK789" s="85"/>
      <c r="DL789" s="85"/>
      <c r="DM789" s="85"/>
      <c r="DN789" s="85"/>
      <c r="DO789" s="85"/>
      <c r="DP789" s="85"/>
      <c r="DQ789" s="85"/>
      <c r="DR789" s="85"/>
      <c r="DS789" s="85"/>
      <c r="DT789" s="85"/>
      <c r="DU789" s="85"/>
      <c r="DV789" s="85"/>
      <c r="DW789" s="85"/>
      <c r="DX789" s="85"/>
      <c r="DY789" s="85"/>
      <c r="DZ789" s="85"/>
      <c r="EA789" s="85"/>
      <c r="EB789" s="85"/>
      <c r="EC789" s="85"/>
      <c r="ED789" s="85"/>
      <c r="EE789" s="85"/>
      <c r="EF789" s="85"/>
      <c r="EG789" s="85"/>
      <c r="EH789" s="85"/>
      <c r="EI789" s="85"/>
      <c r="EJ789" s="85"/>
      <c r="EK789" s="85"/>
      <c r="EL789" s="85"/>
      <c r="EM789" s="85"/>
      <c r="EN789" s="85"/>
      <c r="EO789" s="85"/>
      <c r="EP789" s="85"/>
      <c r="EQ789" s="85"/>
      <c r="ER789" s="85"/>
      <c r="ES789" s="85"/>
      <c r="ET789" s="85"/>
      <c r="EU789" s="85"/>
      <c r="EV789" s="85"/>
      <c r="EW789" s="85"/>
      <c r="EX789" s="85"/>
      <c r="EY789" s="85"/>
      <c r="EZ789" s="85"/>
      <c r="FA789" s="85"/>
      <c r="FB789" s="85"/>
      <c r="FC789" s="85"/>
      <c r="FD789" s="85"/>
      <c r="FE789" s="85"/>
      <c r="FF789" s="85"/>
      <c r="FG789" s="260"/>
      <c r="FH789" s="260"/>
      <c r="FI789" s="260"/>
      <c r="FJ789" s="260"/>
      <c r="FK789" s="260"/>
      <c r="FL789" s="260"/>
      <c r="FM789" s="260"/>
      <c r="FN789" s="260"/>
      <c r="FO789" s="260"/>
      <c r="FP789" s="260"/>
      <c r="FQ789" s="260"/>
      <c r="FR789" s="260"/>
      <c r="FS789" s="260"/>
      <c r="FT789" s="260"/>
      <c r="FU789" s="260"/>
      <c r="FV789" s="260"/>
      <c r="FW789" s="260"/>
      <c r="FX789" s="260"/>
      <c r="FY789" s="260"/>
      <c r="FZ789" s="260"/>
      <c r="GA789" s="260"/>
      <c r="GB789" s="260"/>
      <c r="GC789" s="260"/>
    </row>
    <row r="790" spans="1:185" x14ac:dyDescent="0.3">
      <c r="A790" s="85"/>
      <c r="B790" s="86"/>
      <c r="C790" s="86"/>
      <c r="D790" s="87"/>
      <c r="E790" s="86"/>
      <c r="F790" s="86"/>
      <c r="G790" s="257">
        <f t="shared" si="46"/>
        <v>0</v>
      </c>
      <c r="H790" s="257">
        <f t="shared" si="47"/>
        <v>0</v>
      </c>
      <c r="I790" s="257">
        <f t="shared" si="48"/>
        <v>0</v>
      </c>
      <c r="J790" s="259"/>
      <c r="K790" s="259"/>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O790" s="85"/>
      <c r="CP790" s="85"/>
      <c r="CQ790" s="85"/>
      <c r="CR790" s="85"/>
      <c r="CS790" s="85"/>
      <c r="CT790" s="85"/>
      <c r="CU790" s="85"/>
      <c r="CV790" s="85"/>
      <c r="CW790" s="85"/>
      <c r="CX790" s="85"/>
      <c r="CY790" s="85"/>
      <c r="CZ790" s="85"/>
      <c r="DA790" s="85"/>
      <c r="DB790" s="85"/>
      <c r="DC790" s="85"/>
      <c r="DD790" s="85"/>
      <c r="DE790" s="85"/>
      <c r="DF790" s="85"/>
      <c r="DG790" s="85"/>
      <c r="DH790" s="85"/>
      <c r="DI790" s="85"/>
      <c r="DJ790" s="85"/>
      <c r="DK790" s="85"/>
      <c r="DL790" s="85"/>
      <c r="DM790" s="85"/>
      <c r="DN790" s="85"/>
      <c r="DO790" s="85"/>
      <c r="DP790" s="85"/>
      <c r="DQ790" s="85"/>
      <c r="DR790" s="85"/>
      <c r="DS790" s="85"/>
      <c r="DT790" s="85"/>
      <c r="DU790" s="85"/>
      <c r="DV790" s="85"/>
      <c r="DW790" s="85"/>
      <c r="DX790" s="85"/>
      <c r="DY790" s="85"/>
      <c r="DZ790" s="85"/>
      <c r="EA790" s="85"/>
      <c r="EB790" s="85"/>
      <c r="EC790" s="85"/>
      <c r="ED790" s="85"/>
      <c r="EE790" s="85"/>
      <c r="EF790" s="85"/>
      <c r="EG790" s="85"/>
      <c r="EH790" s="85"/>
      <c r="EI790" s="85"/>
      <c r="EJ790" s="85"/>
      <c r="EK790" s="85"/>
      <c r="EL790" s="85"/>
      <c r="EM790" s="85"/>
      <c r="EN790" s="85"/>
      <c r="EO790" s="85"/>
      <c r="EP790" s="85"/>
      <c r="EQ790" s="85"/>
      <c r="ER790" s="85"/>
      <c r="ES790" s="85"/>
      <c r="ET790" s="85"/>
      <c r="EU790" s="85"/>
      <c r="EV790" s="85"/>
      <c r="EW790" s="85"/>
      <c r="EX790" s="85"/>
      <c r="EY790" s="85"/>
      <c r="EZ790" s="85"/>
      <c r="FA790" s="85"/>
      <c r="FB790" s="85"/>
      <c r="FC790" s="85"/>
      <c r="FD790" s="85"/>
      <c r="FE790" s="85"/>
      <c r="FF790" s="85"/>
      <c r="FG790" s="260"/>
      <c r="FH790" s="260"/>
      <c r="FI790" s="260"/>
      <c r="FJ790" s="260"/>
      <c r="FK790" s="260"/>
      <c r="FL790" s="260"/>
      <c r="FM790" s="260"/>
      <c r="FN790" s="260"/>
      <c r="FO790" s="260"/>
      <c r="FP790" s="260"/>
      <c r="FQ790" s="260"/>
      <c r="FR790" s="260"/>
      <c r="FS790" s="260"/>
      <c r="FT790" s="260"/>
      <c r="FU790" s="260"/>
      <c r="FV790" s="260"/>
      <c r="FW790" s="260"/>
      <c r="FX790" s="260"/>
      <c r="FY790" s="260"/>
      <c r="FZ790" s="260"/>
      <c r="GA790" s="260"/>
      <c r="GB790" s="260"/>
      <c r="GC790" s="260"/>
    </row>
    <row r="791" spans="1:185" x14ac:dyDescent="0.3">
      <c r="A791" s="85"/>
      <c r="B791" s="86"/>
      <c r="C791" s="86"/>
      <c r="D791" s="87"/>
      <c r="E791" s="86"/>
      <c r="F791" s="86"/>
      <c r="G791" s="257">
        <f t="shared" si="46"/>
        <v>0</v>
      </c>
      <c r="H791" s="257">
        <f t="shared" si="47"/>
        <v>0</v>
      </c>
      <c r="I791" s="257">
        <f t="shared" si="48"/>
        <v>0</v>
      </c>
      <c r="J791" s="259"/>
      <c r="K791" s="259"/>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O791" s="85"/>
      <c r="CP791" s="85"/>
      <c r="CQ791" s="85"/>
      <c r="CR791" s="85"/>
      <c r="CS791" s="85"/>
      <c r="CT791" s="85"/>
      <c r="CU791" s="85"/>
      <c r="CV791" s="85"/>
      <c r="CW791" s="85"/>
      <c r="CX791" s="85"/>
      <c r="CY791" s="85"/>
      <c r="CZ791" s="85"/>
      <c r="DA791" s="85"/>
      <c r="DB791" s="85"/>
      <c r="DC791" s="85"/>
      <c r="DD791" s="85"/>
      <c r="DE791" s="85"/>
      <c r="DF791" s="85"/>
      <c r="DG791" s="85"/>
      <c r="DH791" s="85"/>
      <c r="DI791" s="85"/>
      <c r="DJ791" s="85"/>
      <c r="DK791" s="85"/>
      <c r="DL791" s="85"/>
      <c r="DM791" s="85"/>
      <c r="DN791" s="85"/>
      <c r="DO791" s="85"/>
      <c r="DP791" s="85"/>
      <c r="DQ791" s="85"/>
      <c r="DR791" s="85"/>
      <c r="DS791" s="85"/>
      <c r="DT791" s="85"/>
      <c r="DU791" s="85"/>
      <c r="DV791" s="85"/>
      <c r="DW791" s="85"/>
      <c r="DX791" s="85"/>
      <c r="DY791" s="85"/>
      <c r="DZ791" s="85"/>
      <c r="EA791" s="85"/>
      <c r="EB791" s="85"/>
      <c r="EC791" s="85"/>
      <c r="ED791" s="85"/>
      <c r="EE791" s="85"/>
      <c r="EF791" s="85"/>
      <c r="EG791" s="85"/>
      <c r="EH791" s="85"/>
      <c r="EI791" s="85"/>
      <c r="EJ791" s="85"/>
      <c r="EK791" s="85"/>
      <c r="EL791" s="85"/>
      <c r="EM791" s="85"/>
      <c r="EN791" s="85"/>
      <c r="EO791" s="85"/>
      <c r="EP791" s="85"/>
      <c r="EQ791" s="85"/>
      <c r="ER791" s="85"/>
      <c r="ES791" s="85"/>
      <c r="ET791" s="85"/>
      <c r="EU791" s="85"/>
      <c r="EV791" s="85"/>
      <c r="EW791" s="85"/>
      <c r="EX791" s="85"/>
      <c r="EY791" s="85"/>
      <c r="EZ791" s="85"/>
      <c r="FA791" s="85"/>
      <c r="FB791" s="85"/>
      <c r="FC791" s="85"/>
      <c r="FD791" s="85"/>
      <c r="FE791" s="85"/>
      <c r="FF791" s="85"/>
      <c r="FG791" s="260"/>
      <c r="FH791" s="260"/>
      <c r="FI791" s="260"/>
      <c r="FJ791" s="260"/>
      <c r="FK791" s="260"/>
      <c r="FL791" s="260"/>
      <c r="FM791" s="260"/>
      <c r="FN791" s="260"/>
      <c r="FO791" s="260"/>
      <c r="FP791" s="260"/>
      <c r="FQ791" s="260"/>
      <c r="FR791" s="260"/>
      <c r="FS791" s="260"/>
      <c r="FT791" s="260"/>
      <c r="FU791" s="260"/>
      <c r="FV791" s="260"/>
      <c r="FW791" s="260"/>
      <c r="FX791" s="260"/>
      <c r="FY791" s="260"/>
      <c r="FZ791" s="260"/>
      <c r="GA791" s="260"/>
      <c r="GB791" s="260"/>
      <c r="GC791" s="260"/>
    </row>
    <row r="792" spans="1:185" x14ac:dyDescent="0.3">
      <c r="A792" s="85"/>
      <c r="B792" s="86"/>
      <c r="C792" s="86"/>
      <c r="D792" s="87"/>
      <c r="E792" s="86"/>
      <c r="F792" s="86"/>
      <c r="G792" s="257">
        <f t="shared" si="46"/>
        <v>0</v>
      </c>
      <c r="H792" s="257">
        <f t="shared" si="47"/>
        <v>0</v>
      </c>
      <c r="I792" s="257">
        <f t="shared" si="48"/>
        <v>0</v>
      </c>
      <c r="J792" s="259"/>
      <c r="K792" s="259"/>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O792" s="85"/>
      <c r="CP792" s="85"/>
      <c r="CQ792" s="85"/>
      <c r="CR792" s="85"/>
      <c r="CS792" s="85"/>
      <c r="CT792" s="85"/>
      <c r="CU792" s="85"/>
      <c r="CV792" s="85"/>
      <c r="CW792" s="85"/>
      <c r="CX792" s="85"/>
      <c r="CY792" s="85"/>
      <c r="CZ792" s="85"/>
      <c r="DA792" s="85"/>
      <c r="DB792" s="85"/>
      <c r="DC792" s="85"/>
      <c r="DD792" s="85"/>
      <c r="DE792" s="85"/>
      <c r="DF792" s="85"/>
      <c r="DG792" s="85"/>
      <c r="DH792" s="85"/>
      <c r="DI792" s="85"/>
      <c r="DJ792" s="85"/>
      <c r="DK792" s="85"/>
      <c r="DL792" s="85"/>
      <c r="DM792" s="85"/>
      <c r="DN792" s="85"/>
      <c r="DO792" s="85"/>
      <c r="DP792" s="85"/>
      <c r="DQ792" s="85"/>
      <c r="DR792" s="85"/>
      <c r="DS792" s="85"/>
      <c r="DT792" s="85"/>
      <c r="DU792" s="85"/>
      <c r="DV792" s="85"/>
      <c r="DW792" s="85"/>
      <c r="DX792" s="85"/>
      <c r="DY792" s="85"/>
      <c r="DZ792" s="85"/>
      <c r="EA792" s="85"/>
      <c r="EB792" s="85"/>
      <c r="EC792" s="85"/>
      <c r="ED792" s="85"/>
      <c r="EE792" s="85"/>
      <c r="EF792" s="85"/>
      <c r="EG792" s="85"/>
      <c r="EH792" s="85"/>
      <c r="EI792" s="85"/>
      <c r="EJ792" s="85"/>
      <c r="EK792" s="85"/>
      <c r="EL792" s="85"/>
      <c r="EM792" s="85"/>
      <c r="EN792" s="85"/>
      <c r="EO792" s="85"/>
      <c r="EP792" s="85"/>
      <c r="EQ792" s="85"/>
      <c r="ER792" s="85"/>
      <c r="ES792" s="85"/>
      <c r="ET792" s="85"/>
      <c r="EU792" s="85"/>
      <c r="EV792" s="85"/>
      <c r="EW792" s="85"/>
      <c r="EX792" s="85"/>
      <c r="EY792" s="85"/>
      <c r="EZ792" s="85"/>
      <c r="FA792" s="85"/>
      <c r="FB792" s="85"/>
      <c r="FC792" s="85"/>
      <c r="FD792" s="85"/>
      <c r="FE792" s="85"/>
      <c r="FF792" s="85"/>
      <c r="FG792" s="260"/>
      <c r="FH792" s="260"/>
      <c r="FI792" s="260"/>
      <c r="FJ792" s="260"/>
      <c r="FK792" s="260"/>
      <c r="FL792" s="260"/>
      <c r="FM792" s="260"/>
      <c r="FN792" s="260"/>
      <c r="FO792" s="260"/>
      <c r="FP792" s="260"/>
      <c r="FQ792" s="260"/>
      <c r="FR792" s="260"/>
      <c r="FS792" s="260"/>
      <c r="FT792" s="260"/>
      <c r="FU792" s="260"/>
      <c r="FV792" s="260"/>
      <c r="FW792" s="260"/>
      <c r="FX792" s="260"/>
      <c r="FY792" s="260"/>
      <c r="FZ792" s="260"/>
      <c r="GA792" s="260"/>
      <c r="GB792" s="260"/>
      <c r="GC792" s="260"/>
    </row>
    <row r="793" spans="1:185" x14ac:dyDescent="0.3">
      <c r="A793" s="85"/>
      <c r="B793" s="86"/>
      <c r="C793" s="86"/>
      <c r="D793" s="87"/>
      <c r="E793" s="86"/>
      <c r="F793" s="86"/>
      <c r="G793" s="257">
        <f t="shared" si="46"/>
        <v>0</v>
      </c>
      <c r="H793" s="257">
        <f t="shared" si="47"/>
        <v>0</v>
      </c>
      <c r="I793" s="257">
        <f t="shared" si="48"/>
        <v>0</v>
      </c>
      <c r="J793" s="259"/>
      <c r="K793" s="259"/>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O793" s="85"/>
      <c r="CP793" s="85"/>
      <c r="CQ793" s="85"/>
      <c r="CR793" s="85"/>
      <c r="CS793" s="85"/>
      <c r="CT793" s="85"/>
      <c r="CU793" s="85"/>
      <c r="CV793" s="85"/>
      <c r="CW793" s="85"/>
      <c r="CX793" s="85"/>
      <c r="CY793" s="85"/>
      <c r="CZ793" s="85"/>
      <c r="DA793" s="85"/>
      <c r="DB793" s="85"/>
      <c r="DC793" s="85"/>
      <c r="DD793" s="85"/>
      <c r="DE793" s="85"/>
      <c r="DF793" s="85"/>
      <c r="DG793" s="85"/>
      <c r="DH793" s="85"/>
      <c r="DI793" s="85"/>
      <c r="DJ793" s="85"/>
      <c r="DK793" s="85"/>
      <c r="DL793" s="85"/>
      <c r="DM793" s="85"/>
      <c r="DN793" s="85"/>
      <c r="DO793" s="85"/>
      <c r="DP793" s="85"/>
      <c r="DQ793" s="85"/>
      <c r="DR793" s="85"/>
      <c r="DS793" s="85"/>
      <c r="DT793" s="85"/>
      <c r="DU793" s="85"/>
      <c r="DV793" s="85"/>
      <c r="DW793" s="85"/>
      <c r="DX793" s="85"/>
      <c r="DY793" s="85"/>
      <c r="DZ793" s="85"/>
      <c r="EA793" s="85"/>
      <c r="EB793" s="85"/>
      <c r="EC793" s="85"/>
      <c r="ED793" s="85"/>
      <c r="EE793" s="85"/>
      <c r="EF793" s="85"/>
      <c r="EG793" s="85"/>
      <c r="EH793" s="85"/>
      <c r="EI793" s="85"/>
      <c r="EJ793" s="85"/>
      <c r="EK793" s="85"/>
      <c r="EL793" s="85"/>
      <c r="EM793" s="85"/>
      <c r="EN793" s="85"/>
      <c r="EO793" s="85"/>
      <c r="EP793" s="85"/>
      <c r="EQ793" s="85"/>
      <c r="ER793" s="85"/>
      <c r="ES793" s="85"/>
      <c r="ET793" s="85"/>
      <c r="EU793" s="85"/>
      <c r="EV793" s="85"/>
      <c r="EW793" s="85"/>
      <c r="EX793" s="85"/>
      <c r="EY793" s="85"/>
      <c r="EZ793" s="85"/>
      <c r="FA793" s="85"/>
      <c r="FB793" s="85"/>
      <c r="FC793" s="85"/>
      <c r="FD793" s="85"/>
      <c r="FE793" s="85"/>
      <c r="FF793" s="85"/>
      <c r="FG793" s="260"/>
      <c r="FH793" s="260"/>
      <c r="FI793" s="260"/>
      <c r="FJ793" s="260"/>
      <c r="FK793" s="260"/>
      <c r="FL793" s="260"/>
      <c r="FM793" s="260"/>
      <c r="FN793" s="260"/>
      <c r="FO793" s="260"/>
      <c r="FP793" s="260"/>
      <c r="FQ793" s="260"/>
      <c r="FR793" s="260"/>
      <c r="FS793" s="260"/>
      <c r="FT793" s="260"/>
      <c r="FU793" s="260"/>
      <c r="FV793" s="260"/>
      <c r="FW793" s="260"/>
      <c r="FX793" s="260"/>
      <c r="FY793" s="260"/>
      <c r="FZ793" s="260"/>
      <c r="GA793" s="260"/>
      <c r="GB793" s="260"/>
      <c r="GC793" s="260"/>
    </row>
    <row r="794" spans="1:185" x14ac:dyDescent="0.3">
      <c r="A794" s="85"/>
      <c r="B794" s="86"/>
      <c r="C794" s="86"/>
      <c r="D794" s="87"/>
      <c r="E794" s="86"/>
      <c r="F794" s="86"/>
      <c r="G794" s="257">
        <f t="shared" si="46"/>
        <v>0</v>
      </c>
      <c r="H794" s="257">
        <f t="shared" si="47"/>
        <v>0</v>
      </c>
      <c r="I794" s="257">
        <f t="shared" si="48"/>
        <v>0</v>
      </c>
      <c r="J794" s="259"/>
      <c r="K794" s="259"/>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O794" s="85"/>
      <c r="CP794" s="85"/>
      <c r="CQ794" s="85"/>
      <c r="CR794" s="85"/>
      <c r="CS794" s="85"/>
      <c r="CT794" s="85"/>
      <c r="CU794" s="85"/>
      <c r="CV794" s="85"/>
      <c r="CW794" s="85"/>
      <c r="CX794" s="85"/>
      <c r="CY794" s="85"/>
      <c r="CZ794" s="85"/>
      <c r="DA794" s="85"/>
      <c r="DB794" s="85"/>
      <c r="DC794" s="85"/>
      <c r="DD794" s="85"/>
      <c r="DE794" s="85"/>
      <c r="DF794" s="85"/>
      <c r="DG794" s="85"/>
      <c r="DH794" s="85"/>
      <c r="DI794" s="85"/>
      <c r="DJ794" s="85"/>
      <c r="DK794" s="85"/>
      <c r="DL794" s="85"/>
      <c r="DM794" s="85"/>
      <c r="DN794" s="85"/>
      <c r="DO794" s="85"/>
      <c r="DP794" s="85"/>
      <c r="DQ794" s="85"/>
      <c r="DR794" s="85"/>
      <c r="DS794" s="85"/>
      <c r="DT794" s="85"/>
      <c r="DU794" s="85"/>
      <c r="DV794" s="85"/>
      <c r="DW794" s="85"/>
      <c r="DX794" s="85"/>
      <c r="DY794" s="85"/>
      <c r="DZ794" s="85"/>
      <c r="EA794" s="85"/>
      <c r="EB794" s="85"/>
      <c r="EC794" s="85"/>
      <c r="ED794" s="85"/>
      <c r="EE794" s="85"/>
      <c r="EF794" s="85"/>
      <c r="EG794" s="85"/>
      <c r="EH794" s="85"/>
      <c r="EI794" s="85"/>
      <c r="EJ794" s="85"/>
      <c r="EK794" s="85"/>
      <c r="EL794" s="85"/>
      <c r="EM794" s="85"/>
      <c r="EN794" s="85"/>
      <c r="EO794" s="85"/>
      <c r="EP794" s="85"/>
      <c r="EQ794" s="85"/>
      <c r="ER794" s="85"/>
      <c r="ES794" s="85"/>
      <c r="ET794" s="85"/>
      <c r="EU794" s="85"/>
      <c r="EV794" s="85"/>
      <c r="EW794" s="85"/>
      <c r="EX794" s="85"/>
      <c r="EY794" s="85"/>
      <c r="EZ794" s="85"/>
      <c r="FA794" s="85"/>
      <c r="FB794" s="85"/>
      <c r="FC794" s="85"/>
      <c r="FD794" s="85"/>
      <c r="FE794" s="85"/>
      <c r="FF794" s="85"/>
      <c r="FG794" s="260"/>
      <c r="FH794" s="260"/>
      <c r="FI794" s="260"/>
      <c r="FJ794" s="260"/>
      <c r="FK794" s="260"/>
      <c r="FL794" s="260"/>
      <c r="FM794" s="260"/>
      <c r="FN794" s="260"/>
      <c r="FO794" s="260"/>
      <c r="FP794" s="260"/>
      <c r="FQ794" s="260"/>
      <c r="FR794" s="260"/>
      <c r="FS794" s="260"/>
      <c r="FT794" s="260"/>
      <c r="FU794" s="260"/>
      <c r="FV794" s="260"/>
      <c r="FW794" s="260"/>
      <c r="FX794" s="260"/>
      <c r="FY794" s="260"/>
      <c r="FZ794" s="260"/>
      <c r="GA794" s="260"/>
      <c r="GB794" s="260"/>
      <c r="GC794" s="260"/>
    </row>
    <row r="795" spans="1:185" x14ac:dyDescent="0.3">
      <c r="A795" s="85"/>
      <c r="B795" s="86"/>
      <c r="C795" s="86"/>
      <c r="D795" s="87"/>
      <c r="E795" s="86"/>
      <c r="F795" s="86"/>
      <c r="G795" s="257">
        <f t="shared" si="46"/>
        <v>0</v>
      </c>
      <c r="H795" s="257">
        <f t="shared" si="47"/>
        <v>0</v>
      </c>
      <c r="I795" s="257">
        <f t="shared" si="48"/>
        <v>0</v>
      </c>
      <c r="J795" s="259"/>
      <c r="K795" s="259"/>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O795" s="85"/>
      <c r="CP795" s="85"/>
      <c r="CQ795" s="85"/>
      <c r="CR795" s="85"/>
      <c r="CS795" s="85"/>
      <c r="CT795" s="85"/>
      <c r="CU795" s="85"/>
      <c r="CV795" s="85"/>
      <c r="CW795" s="85"/>
      <c r="CX795" s="85"/>
      <c r="CY795" s="85"/>
      <c r="CZ795" s="85"/>
      <c r="DA795" s="85"/>
      <c r="DB795" s="85"/>
      <c r="DC795" s="85"/>
      <c r="DD795" s="85"/>
      <c r="DE795" s="85"/>
      <c r="DF795" s="85"/>
      <c r="DG795" s="85"/>
      <c r="DH795" s="85"/>
      <c r="DI795" s="85"/>
      <c r="DJ795" s="85"/>
      <c r="DK795" s="85"/>
      <c r="DL795" s="85"/>
      <c r="DM795" s="85"/>
      <c r="DN795" s="85"/>
      <c r="DO795" s="85"/>
      <c r="DP795" s="85"/>
      <c r="DQ795" s="85"/>
      <c r="DR795" s="85"/>
      <c r="DS795" s="85"/>
      <c r="DT795" s="85"/>
      <c r="DU795" s="85"/>
      <c r="DV795" s="85"/>
      <c r="DW795" s="85"/>
      <c r="DX795" s="85"/>
      <c r="DY795" s="85"/>
      <c r="DZ795" s="85"/>
      <c r="EA795" s="85"/>
      <c r="EB795" s="85"/>
      <c r="EC795" s="85"/>
      <c r="ED795" s="85"/>
      <c r="EE795" s="85"/>
      <c r="EF795" s="85"/>
      <c r="EG795" s="85"/>
      <c r="EH795" s="85"/>
      <c r="EI795" s="85"/>
      <c r="EJ795" s="85"/>
      <c r="EK795" s="85"/>
      <c r="EL795" s="85"/>
      <c r="EM795" s="85"/>
      <c r="EN795" s="85"/>
      <c r="EO795" s="85"/>
      <c r="EP795" s="85"/>
      <c r="EQ795" s="85"/>
      <c r="ER795" s="85"/>
      <c r="ES795" s="85"/>
      <c r="ET795" s="85"/>
      <c r="EU795" s="85"/>
      <c r="EV795" s="85"/>
      <c r="EW795" s="85"/>
      <c r="EX795" s="85"/>
      <c r="EY795" s="85"/>
      <c r="EZ795" s="85"/>
      <c r="FA795" s="85"/>
      <c r="FB795" s="85"/>
      <c r="FC795" s="85"/>
      <c r="FD795" s="85"/>
      <c r="FE795" s="85"/>
      <c r="FF795" s="85"/>
      <c r="FG795" s="260"/>
      <c r="FH795" s="260"/>
      <c r="FI795" s="260"/>
      <c r="FJ795" s="260"/>
      <c r="FK795" s="260"/>
      <c r="FL795" s="260"/>
      <c r="FM795" s="260"/>
      <c r="FN795" s="260"/>
      <c r="FO795" s="260"/>
      <c r="FP795" s="260"/>
      <c r="FQ795" s="260"/>
      <c r="FR795" s="260"/>
      <c r="FS795" s="260"/>
      <c r="FT795" s="260"/>
      <c r="FU795" s="260"/>
      <c r="FV795" s="260"/>
      <c r="FW795" s="260"/>
      <c r="FX795" s="260"/>
      <c r="FY795" s="260"/>
      <c r="FZ795" s="260"/>
      <c r="GA795" s="260"/>
      <c r="GB795" s="260"/>
      <c r="GC795" s="260"/>
    </row>
    <row r="796" spans="1:185" x14ac:dyDescent="0.3">
      <c r="A796" s="85"/>
      <c r="B796" s="86"/>
      <c r="C796" s="86"/>
      <c r="D796" s="87"/>
      <c r="E796" s="86"/>
      <c r="F796" s="86"/>
      <c r="G796" s="257">
        <f t="shared" si="46"/>
        <v>0</v>
      </c>
      <c r="H796" s="257">
        <f t="shared" si="47"/>
        <v>0</v>
      </c>
      <c r="I796" s="257">
        <f t="shared" si="48"/>
        <v>0</v>
      </c>
      <c r="J796" s="259"/>
      <c r="K796" s="259"/>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O796" s="85"/>
      <c r="CP796" s="85"/>
      <c r="CQ796" s="85"/>
      <c r="CR796" s="85"/>
      <c r="CS796" s="85"/>
      <c r="CT796" s="85"/>
      <c r="CU796" s="85"/>
      <c r="CV796" s="85"/>
      <c r="CW796" s="85"/>
      <c r="CX796" s="85"/>
      <c r="CY796" s="85"/>
      <c r="CZ796" s="85"/>
      <c r="DA796" s="85"/>
      <c r="DB796" s="85"/>
      <c r="DC796" s="85"/>
      <c r="DD796" s="85"/>
      <c r="DE796" s="85"/>
      <c r="DF796" s="85"/>
      <c r="DG796" s="85"/>
      <c r="DH796" s="85"/>
      <c r="DI796" s="85"/>
      <c r="DJ796" s="85"/>
      <c r="DK796" s="85"/>
      <c r="DL796" s="85"/>
      <c r="DM796" s="85"/>
      <c r="DN796" s="85"/>
      <c r="DO796" s="85"/>
      <c r="DP796" s="85"/>
      <c r="DQ796" s="85"/>
      <c r="DR796" s="85"/>
      <c r="DS796" s="85"/>
      <c r="DT796" s="85"/>
      <c r="DU796" s="85"/>
      <c r="DV796" s="85"/>
      <c r="DW796" s="85"/>
      <c r="DX796" s="85"/>
      <c r="DY796" s="85"/>
      <c r="DZ796" s="85"/>
      <c r="EA796" s="85"/>
      <c r="EB796" s="85"/>
      <c r="EC796" s="85"/>
      <c r="ED796" s="85"/>
      <c r="EE796" s="85"/>
      <c r="EF796" s="85"/>
      <c r="EG796" s="85"/>
      <c r="EH796" s="85"/>
      <c r="EI796" s="85"/>
      <c r="EJ796" s="85"/>
      <c r="EK796" s="85"/>
      <c r="EL796" s="85"/>
      <c r="EM796" s="85"/>
      <c r="EN796" s="85"/>
      <c r="EO796" s="85"/>
      <c r="EP796" s="85"/>
      <c r="EQ796" s="85"/>
      <c r="ER796" s="85"/>
      <c r="ES796" s="85"/>
      <c r="ET796" s="85"/>
      <c r="EU796" s="85"/>
      <c r="EV796" s="85"/>
      <c r="EW796" s="85"/>
      <c r="EX796" s="85"/>
      <c r="EY796" s="85"/>
      <c r="EZ796" s="85"/>
      <c r="FA796" s="85"/>
      <c r="FB796" s="85"/>
      <c r="FC796" s="85"/>
      <c r="FD796" s="85"/>
      <c r="FE796" s="85"/>
      <c r="FF796" s="85"/>
      <c r="FG796" s="260"/>
      <c r="FH796" s="260"/>
      <c r="FI796" s="260"/>
      <c r="FJ796" s="260"/>
      <c r="FK796" s="260"/>
      <c r="FL796" s="260"/>
      <c r="FM796" s="260"/>
      <c r="FN796" s="260"/>
      <c r="FO796" s="260"/>
      <c r="FP796" s="260"/>
      <c r="FQ796" s="260"/>
      <c r="FR796" s="260"/>
      <c r="FS796" s="260"/>
      <c r="FT796" s="260"/>
      <c r="FU796" s="260"/>
      <c r="FV796" s="260"/>
      <c r="FW796" s="260"/>
      <c r="FX796" s="260"/>
      <c r="FY796" s="260"/>
      <c r="FZ796" s="260"/>
      <c r="GA796" s="260"/>
      <c r="GB796" s="260"/>
      <c r="GC796" s="260"/>
    </row>
    <row r="797" spans="1:185" x14ac:dyDescent="0.3">
      <c r="A797" s="85"/>
      <c r="B797" s="86"/>
      <c r="C797" s="86"/>
      <c r="D797" s="87"/>
      <c r="E797" s="86"/>
      <c r="F797" s="86"/>
      <c r="G797" s="257">
        <f t="shared" si="46"/>
        <v>0</v>
      </c>
      <c r="H797" s="257">
        <f t="shared" si="47"/>
        <v>0</v>
      </c>
      <c r="I797" s="257">
        <f t="shared" si="48"/>
        <v>0</v>
      </c>
      <c r="J797" s="259"/>
      <c r="K797" s="259"/>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O797" s="85"/>
      <c r="CP797" s="85"/>
      <c r="CQ797" s="85"/>
      <c r="CR797" s="85"/>
      <c r="CS797" s="85"/>
      <c r="CT797" s="85"/>
      <c r="CU797" s="85"/>
      <c r="CV797" s="85"/>
      <c r="CW797" s="85"/>
      <c r="CX797" s="85"/>
      <c r="CY797" s="85"/>
      <c r="CZ797" s="85"/>
      <c r="DA797" s="85"/>
      <c r="DB797" s="85"/>
      <c r="DC797" s="85"/>
      <c r="DD797" s="85"/>
      <c r="DE797" s="85"/>
      <c r="DF797" s="85"/>
      <c r="DG797" s="85"/>
      <c r="DH797" s="85"/>
      <c r="DI797" s="85"/>
      <c r="DJ797" s="85"/>
      <c r="DK797" s="85"/>
      <c r="DL797" s="85"/>
      <c r="DM797" s="85"/>
      <c r="DN797" s="85"/>
      <c r="DO797" s="85"/>
      <c r="DP797" s="85"/>
      <c r="DQ797" s="85"/>
      <c r="DR797" s="85"/>
      <c r="DS797" s="85"/>
      <c r="DT797" s="85"/>
      <c r="DU797" s="85"/>
      <c r="DV797" s="85"/>
      <c r="DW797" s="85"/>
      <c r="DX797" s="85"/>
      <c r="DY797" s="85"/>
      <c r="DZ797" s="85"/>
      <c r="EA797" s="85"/>
      <c r="EB797" s="85"/>
      <c r="EC797" s="85"/>
      <c r="ED797" s="85"/>
      <c r="EE797" s="85"/>
      <c r="EF797" s="85"/>
      <c r="EG797" s="85"/>
      <c r="EH797" s="85"/>
      <c r="EI797" s="85"/>
      <c r="EJ797" s="85"/>
      <c r="EK797" s="85"/>
      <c r="EL797" s="85"/>
      <c r="EM797" s="85"/>
      <c r="EN797" s="85"/>
      <c r="EO797" s="85"/>
      <c r="EP797" s="85"/>
      <c r="EQ797" s="85"/>
      <c r="ER797" s="85"/>
      <c r="ES797" s="85"/>
      <c r="ET797" s="85"/>
      <c r="EU797" s="85"/>
      <c r="EV797" s="85"/>
      <c r="EW797" s="85"/>
      <c r="EX797" s="85"/>
      <c r="EY797" s="85"/>
      <c r="EZ797" s="85"/>
      <c r="FA797" s="85"/>
      <c r="FB797" s="85"/>
      <c r="FC797" s="85"/>
      <c r="FD797" s="85"/>
      <c r="FE797" s="85"/>
      <c r="FF797" s="85"/>
      <c r="FG797" s="260"/>
      <c r="FH797" s="260"/>
      <c r="FI797" s="260"/>
      <c r="FJ797" s="260"/>
      <c r="FK797" s="260"/>
      <c r="FL797" s="260"/>
      <c r="FM797" s="260"/>
      <c r="FN797" s="260"/>
      <c r="FO797" s="260"/>
      <c r="FP797" s="260"/>
      <c r="FQ797" s="260"/>
      <c r="FR797" s="260"/>
      <c r="FS797" s="260"/>
      <c r="FT797" s="260"/>
      <c r="FU797" s="260"/>
      <c r="FV797" s="260"/>
      <c r="FW797" s="260"/>
      <c r="FX797" s="260"/>
      <c r="FY797" s="260"/>
      <c r="FZ797" s="260"/>
      <c r="GA797" s="260"/>
      <c r="GB797" s="260"/>
      <c r="GC797" s="260"/>
    </row>
    <row r="798" spans="1:185" x14ac:dyDescent="0.3">
      <c r="A798" s="85"/>
      <c r="B798" s="86"/>
      <c r="C798" s="86"/>
      <c r="D798" s="87"/>
      <c r="E798" s="86"/>
      <c r="F798" s="86"/>
      <c r="G798" s="257">
        <f t="shared" si="46"/>
        <v>0</v>
      </c>
      <c r="H798" s="257">
        <f t="shared" si="47"/>
        <v>0</v>
      </c>
      <c r="I798" s="257">
        <f t="shared" si="48"/>
        <v>0</v>
      </c>
      <c r="J798" s="259"/>
      <c r="K798" s="259"/>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O798" s="85"/>
      <c r="CP798" s="85"/>
      <c r="CQ798" s="85"/>
      <c r="CR798" s="85"/>
      <c r="CS798" s="85"/>
      <c r="CT798" s="85"/>
      <c r="CU798" s="85"/>
      <c r="CV798" s="85"/>
      <c r="CW798" s="85"/>
      <c r="CX798" s="85"/>
      <c r="CY798" s="85"/>
      <c r="CZ798" s="85"/>
      <c r="DA798" s="85"/>
      <c r="DB798" s="85"/>
      <c r="DC798" s="85"/>
      <c r="DD798" s="85"/>
      <c r="DE798" s="85"/>
      <c r="DF798" s="85"/>
      <c r="DG798" s="85"/>
      <c r="DH798" s="85"/>
      <c r="DI798" s="85"/>
      <c r="DJ798" s="85"/>
      <c r="DK798" s="85"/>
      <c r="DL798" s="85"/>
      <c r="DM798" s="85"/>
      <c r="DN798" s="85"/>
      <c r="DO798" s="85"/>
      <c r="DP798" s="85"/>
      <c r="DQ798" s="85"/>
      <c r="DR798" s="85"/>
      <c r="DS798" s="85"/>
      <c r="DT798" s="85"/>
      <c r="DU798" s="85"/>
      <c r="DV798" s="85"/>
      <c r="DW798" s="85"/>
      <c r="DX798" s="85"/>
      <c r="DY798" s="85"/>
      <c r="DZ798" s="85"/>
      <c r="EA798" s="85"/>
      <c r="EB798" s="85"/>
      <c r="EC798" s="85"/>
      <c r="ED798" s="85"/>
      <c r="EE798" s="85"/>
      <c r="EF798" s="85"/>
      <c r="EG798" s="85"/>
      <c r="EH798" s="85"/>
      <c r="EI798" s="85"/>
      <c r="EJ798" s="85"/>
      <c r="EK798" s="85"/>
      <c r="EL798" s="85"/>
      <c r="EM798" s="85"/>
      <c r="EN798" s="85"/>
      <c r="EO798" s="85"/>
      <c r="EP798" s="85"/>
      <c r="EQ798" s="85"/>
      <c r="ER798" s="85"/>
      <c r="ES798" s="85"/>
      <c r="ET798" s="85"/>
      <c r="EU798" s="85"/>
      <c r="EV798" s="85"/>
      <c r="EW798" s="85"/>
      <c r="EX798" s="85"/>
      <c r="EY798" s="85"/>
      <c r="EZ798" s="85"/>
      <c r="FA798" s="85"/>
      <c r="FB798" s="85"/>
      <c r="FC798" s="85"/>
      <c r="FD798" s="85"/>
      <c r="FE798" s="85"/>
      <c r="FF798" s="85"/>
      <c r="FG798" s="260"/>
      <c r="FH798" s="260"/>
      <c r="FI798" s="260"/>
      <c r="FJ798" s="260"/>
      <c r="FK798" s="260"/>
      <c r="FL798" s="260"/>
      <c r="FM798" s="260"/>
      <c r="FN798" s="260"/>
      <c r="FO798" s="260"/>
      <c r="FP798" s="260"/>
      <c r="FQ798" s="260"/>
      <c r="FR798" s="260"/>
      <c r="FS798" s="260"/>
      <c r="FT798" s="260"/>
      <c r="FU798" s="260"/>
      <c r="FV798" s="260"/>
      <c r="FW798" s="260"/>
      <c r="FX798" s="260"/>
      <c r="FY798" s="260"/>
      <c r="FZ798" s="260"/>
      <c r="GA798" s="260"/>
      <c r="GB798" s="260"/>
      <c r="GC798" s="260"/>
    </row>
    <row r="799" spans="1:185" x14ac:dyDescent="0.3">
      <c r="A799" s="85"/>
      <c r="B799" s="86"/>
      <c r="C799" s="86"/>
      <c r="D799" s="87"/>
      <c r="E799" s="86"/>
      <c r="F799" s="86"/>
      <c r="G799" s="257">
        <f t="shared" si="46"/>
        <v>0</v>
      </c>
      <c r="H799" s="257">
        <f t="shared" si="47"/>
        <v>0</v>
      </c>
      <c r="I799" s="257">
        <f t="shared" si="48"/>
        <v>0</v>
      </c>
      <c r="J799" s="259"/>
      <c r="K799" s="259"/>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O799" s="85"/>
      <c r="CP799" s="85"/>
      <c r="CQ799" s="85"/>
      <c r="CR799" s="85"/>
      <c r="CS799" s="85"/>
      <c r="CT799" s="85"/>
      <c r="CU799" s="85"/>
      <c r="CV799" s="85"/>
      <c r="CW799" s="85"/>
      <c r="CX799" s="85"/>
      <c r="CY799" s="85"/>
      <c r="CZ799" s="85"/>
      <c r="DA799" s="85"/>
      <c r="DB799" s="85"/>
      <c r="DC799" s="85"/>
      <c r="DD799" s="85"/>
      <c r="DE799" s="85"/>
      <c r="DF799" s="85"/>
      <c r="DG799" s="85"/>
      <c r="DH799" s="85"/>
      <c r="DI799" s="85"/>
      <c r="DJ799" s="85"/>
      <c r="DK799" s="85"/>
      <c r="DL799" s="85"/>
      <c r="DM799" s="85"/>
      <c r="DN799" s="85"/>
      <c r="DO799" s="85"/>
      <c r="DP799" s="85"/>
      <c r="DQ799" s="85"/>
      <c r="DR799" s="85"/>
      <c r="DS799" s="85"/>
      <c r="DT799" s="85"/>
      <c r="DU799" s="85"/>
      <c r="DV799" s="85"/>
      <c r="DW799" s="85"/>
      <c r="DX799" s="85"/>
      <c r="DY799" s="85"/>
      <c r="DZ799" s="85"/>
      <c r="EA799" s="85"/>
      <c r="EB799" s="85"/>
      <c r="EC799" s="85"/>
      <c r="ED799" s="85"/>
      <c r="EE799" s="85"/>
      <c r="EF799" s="85"/>
      <c r="EG799" s="85"/>
      <c r="EH799" s="85"/>
      <c r="EI799" s="85"/>
      <c r="EJ799" s="85"/>
      <c r="EK799" s="85"/>
      <c r="EL799" s="85"/>
      <c r="EM799" s="85"/>
      <c r="EN799" s="85"/>
      <c r="EO799" s="85"/>
      <c r="EP799" s="85"/>
      <c r="EQ799" s="85"/>
      <c r="ER799" s="85"/>
      <c r="ES799" s="85"/>
      <c r="ET799" s="85"/>
      <c r="EU799" s="85"/>
      <c r="EV799" s="85"/>
      <c r="EW799" s="85"/>
      <c r="EX799" s="85"/>
      <c r="EY799" s="85"/>
      <c r="EZ799" s="85"/>
      <c r="FA799" s="85"/>
      <c r="FB799" s="85"/>
      <c r="FC799" s="85"/>
      <c r="FD799" s="85"/>
      <c r="FE799" s="85"/>
      <c r="FF799" s="85"/>
      <c r="FG799" s="260"/>
      <c r="FH799" s="260"/>
      <c r="FI799" s="260"/>
      <c r="FJ799" s="260"/>
      <c r="FK799" s="260"/>
      <c r="FL799" s="260"/>
      <c r="FM799" s="260"/>
      <c r="FN799" s="260"/>
      <c r="FO799" s="260"/>
      <c r="FP799" s="260"/>
      <c r="FQ799" s="260"/>
      <c r="FR799" s="260"/>
      <c r="FS799" s="260"/>
      <c r="FT799" s="260"/>
      <c r="FU799" s="260"/>
      <c r="FV799" s="260"/>
      <c r="FW799" s="260"/>
      <c r="FX799" s="260"/>
      <c r="FY799" s="260"/>
      <c r="FZ799" s="260"/>
      <c r="GA799" s="260"/>
      <c r="GB799" s="260"/>
      <c r="GC799" s="260"/>
    </row>
    <row r="800" spans="1:185" x14ac:dyDescent="0.3">
      <c r="A800" s="85"/>
      <c r="B800" s="86"/>
      <c r="C800" s="86"/>
      <c r="D800" s="87"/>
      <c r="E800" s="86"/>
      <c r="F800" s="86"/>
      <c r="G800" s="257">
        <f t="shared" si="46"/>
        <v>0</v>
      </c>
      <c r="H800" s="257">
        <f t="shared" si="47"/>
        <v>0</v>
      </c>
      <c r="I800" s="257">
        <f t="shared" si="48"/>
        <v>0</v>
      </c>
      <c r="J800" s="259"/>
      <c r="K800" s="259"/>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O800" s="85"/>
      <c r="CP800" s="85"/>
      <c r="CQ800" s="85"/>
      <c r="CR800" s="85"/>
      <c r="CS800" s="85"/>
      <c r="CT800" s="85"/>
      <c r="CU800" s="85"/>
      <c r="CV800" s="85"/>
      <c r="CW800" s="85"/>
      <c r="CX800" s="85"/>
      <c r="CY800" s="85"/>
      <c r="CZ800" s="85"/>
      <c r="DA800" s="85"/>
      <c r="DB800" s="85"/>
      <c r="DC800" s="85"/>
      <c r="DD800" s="85"/>
      <c r="DE800" s="85"/>
      <c r="DF800" s="85"/>
      <c r="DG800" s="85"/>
      <c r="DH800" s="85"/>
      <c r="DI800" s="85"/>
      <c r="DJ800" s="85"/>
      <c r="DK800" s="85"/>
      <c r="DL800" s="85"/>
      <c r="DM800" s="85"/>
      <c r="DN800" s="85"/>
      <c r="DO800" s="85"/>
      <c r="DP800" s="85"/>
      <c r="DQ800" s="85"/>
      <c r="DR800" s="85"/>
      <c r="DS800" s="85"/>
      <c r="DT800" s="85"/>
      <c r="DU800" s="85"/>
      <c r="DV800" s="85"/>
      <c r="DW800" s="85"/>
      <c r="DX800" s="85"/>
      <c r="DY800" s="85"/>
      <c r="DZ800" s="85"/>
      <c r="EA800" s="85"/>
      <c r="EB800" s="85"/>
      <c r="EC800" s="85"/>
      <c r="ED800" s="85"/>
      <c r="EE800" s="85"/>
      <c r="EF800" s="85"/>
      <c r="EG800" s="85"/>
      <c r="EH800" s="85"/>
      <c r="EI800" s="85"/>
      <c r="EJ800" s="85"/>
      <c r="EK800" s="85"/>
      <c r="EL800" s="85"/>
      <c r="EM800" s="85"/>
      <c r="EN800" s="85"/>
      <c r="EO800" s="85"/>
      <c r="EP800" s="85"/>
      <c r="EQ800" s="85"/>
      <c r="ER800" s="85"/>
      <c r="ES800" s="85"/>
      <c r="ET800" s="85"/>
      <c r="EU800" s="85"/>
      <c r="EV800" s="85"/>
      <c r="EW800" s="85"/>
      <c r="EX800" s="85"/>
      <c r="EY800" s="85"/>
      <c r="EZ800" s="85"/>
      <c r="FA800" s="85"/>
      <c r="FB800" s="85"/>
      <c r="FC800" s="85"/>
      <c r="FD800" s="85"/>
      <c r="FE800" s="85"/>
      <c r="FF800" s="85"/>
      <c r="FG800" s="260"/>
      <c r="FH800" s="260"/>
      <c r="FI800" s="260"/>
      <c r="FJ800" s="260"/>
      <c r="FK800" s="260"/>
      <c r="FL800" s="260"/>
      <c r="FM800" s="260"/>
      <c r="FN800" s="260"/>
      <c r="FO800" s="260"/>
      <c r="FP800" s="260"/>
      <c r="FQ800" s="260"/>
      <c r="FR800" s="260"/>
      <c r="FS800" s="260"/>
      <c r="FT800" s="260"/>
      <c r="FU800" s="260"/>
      <c r="FV800" s="260"/>
      <c r="FW800" s="260"/>
      <c r="FX800" s="260"/>
      <c r="FY800" s="260"/>
      <c r="FZ800" s="260"/>
      <c r="GA800" s="260"/>
      <c r="GB800" s="260"/>
      <c r="GC800" s="260"/>
    </row>
    <row r="801" spans="1:185" x14ac:dyDescent="0.3">
      <c r="A801" s="85"/>
      <c r="B801" s="86"/>
      <c r="C801" s="86"/>
      <c r="D801" s="87"/>
      <c r="E801" s="86"/>
      <c r="F801" s="86"/>
      <c r="G801" s="257">
        <f t="shared" si="46"/>
        <v>0</v>
      </c>
      <c r="H801" s="257">
        <f t="shared" si="47"/>
        <v>0</v>
      </c>
      <c r="I801" s="257">
        <f t="shared" si="48"/>
        <v>0</v>
      </c>
      <c r="J801" s="259"/>
      <c r="K801" s="259"/>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O801" s="85"/>
      <c r="CP801" s="85"/>
      <c r="CQ801" s="85"/>
      <c r="CR801" s="85"/>
      <c r="CS801" s="85"/>
      <c r="CT801" s="85"/>
      <c r="CU801" s="85"/>
      <c r="CV801" s="85"/>
      <c r="CW801" s="85"/>
      <c r="CX801" s="85"/>
      <c r="CY801" s="85"/>
      <c r="CZ801" s="85"/>
      <c r="DA801" s="85"/>
      <c r="DB801" s="85"/>
      <c r="DC801" s="85"/>
      <c r="DD801" s="85"/>
      <c r="DE801" s="85"/>
      <c r="DF801" s="85"/>
      <c r="DG801" s="85"/>
      <c r="DH801" s="85"/>
      <c r="DI801" s="85"/>
      <c r="DJ801" s="85"/>
      <c r="DK801" s="85"/>
      <c r="DL801" s="85"/>
      <c r="DM801" s="85"/>
      <c r="DN801" s="85"/>
      <c r="DO801" s="85"/>
      <c r="DP801" s="85"/>
      <c r="DQ801" s="85"/>
      <c r="DR801" s="85"/>
      <c r="DS801" s="85"/>
      <c r="DT801" s="85"/>
      <c r="DU801" s="85"/>
      <c r="DV801" s="85"/>
      <c r="DW801" s="85"/>
      <c r="DX801" s="85"/>
      <c r="DY801" s="85"/>
      <c r="DZ801" s="85"/>
      <c r="EA801" s="85"/>
      <c r="EB801" s="85"/>
      <c r="EC801" s="85"/>
      <c r="ED801" s="85"/>
      <c r="EE801" s="85"/>
      <c r="EF801" s="85"/>
      <c r="EG801" s="85"/>
      <c r="EH801" s="85"/>
      <c r="EI801" s="85"/>
      <c r="EJ801" s="85"/>
      <c r="EK801" s="85"/>
      <c r="EL801" s="85"/>
      <c r="EM801" s="85"/>
      <c r="EN801" s="85"/>
      <c r="EO801" s="85"/>
      <c r="EP801" s="85"/>
      <c r="EQ801" s="85"/>
      <c r="ER801" s="85"/>
      <c r="ES801" s="85"/>
      <c r="ET801" s="85"/>
      <c r="EU801" s="85"/>
      <c r="EV801" s="85"/>
      <c r="EW801" s="85"/>
      <c r="EX801" s="85"/>
      <c r="EY801" s="85"/>
      <c r="EZ801" s="85"/>
      <c r="FA801" s="85"/>
      <c r="FB801" s="85"/>
      <c r="FC801" s="85"/>
      <c r="FD801" s="85"/>
      <c r="FE801" s="85"/>
      <c r="FF801" s="85"/>
      <c r="FG801" s="260"/>
      <c r="FH801" s="260"/>
      <c r="FI801" s="260"/>
      <c r="FJ801" s="260"/>
      <c r="FK801" s="260"/>
      <c r="FL801" s="260"/>
      <c r="FM801" s="260"/>
      <c r="FN801" s="260"/>
      <c r="FO801" s="260"/>
      <c r="FP801" s="260"/>
      <c r="FQ801" s="260"/>
      <c r="FR801" s="260"/>
      <c r="FS801" s="260"/>
      <c r="FT801" s="260"/>
      <c r="FU801" s="260"/>
      <c r="FV801" s="260"/>
      <c r="FW801" s="260"/>
      <c r="FX801" s="260"/>
      <c r="FY801" s="260"/>
      <c r="FZ801" s="260"/>
      <c r="GA801" s="260"/>
      <c r="GB801" s="260"/>
      <c r="GC801" s="260"/>
    </row>
    <row r="802" spans="1:185" x14ac:dyDescent="0.3">
      <c r="A802" s="85"/>
      <c r="B802" s="86"/>
      <c r="C802" s="86"/>
      <c r="D802" s="87"/>
      <c r="E802" s="86"/>
      <c r="F802" s="86"/>
      <c r="G802" s="257">
        <f t="shared" si="46"/>
        <v>0</v>
      </c>
      <c r="H802" s="257">
        <f t="shared" si="47"/>
        <v>0</v>
      </c>
      <c r="I802" s="257">
        <f t="shared" si="48"/>
        <v>0</v>
      </c>
      <c r="J802" s="259"/>
      <c r="K802" s="259"/>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O802" s="85"/>
      <c r="CP802" s="85"/>
      <c r="CQ802" s="85"/>
      <c r="CR802" s="85"/>
      <c r="CS802" s="85"/>
      <c r="CT802" s="85"/>
      <c r="CU802" s="85"/>
      <c r="CV802" s="85"/>
      <c r="CW802" s="85"/>
      <c r="CX802" s="85"/>
      <c r="CY802" s="85"/>
      <c r="CZ802" s="85"/>
      <c r="DA802" s="85"/>
      <c r="DB802" s="85"/>
      <c r="DC802" s="85"/>
      <c r="DD802" s="85"/>
      <c r="DE802" s="85"/>
      <c r="DF802" s="85"/>
      <c r="DG802" s="85"/>
      <c r="DH802" s="85"/>
      <c r="DI802" s="85"/>
      <c r="DJ802" s="85"/>
      <c r="DK802" s="85"/>
      <c r="DL802" s="85"/>
      <c r="DM802" s="85"/>
      <c r="DN802" s="85"/>
      <c r="DO802" s="85"/>
      <c r="DP802" s="85"/>
      <c r="DQ802" s="85"/>
      <c r="DR802" s="85"/>
      <c r="DS802" s="85"/>
      <c r="DT802" s="85"/>
      <c r="DU802" s="85"/>
      <c r="DV802" s="85"/>
      <c r="DW802" s="85"/>
      <c r="DX802" s="85"/>
      <c r="DY802" s="85"/>
      <c r="DZ802" s="85"/>
      <c r="EA802" s="85"/>
      <c r="EB802" s="85"/>
      <c r="EC802" s="85"/>
      <c r="ED802" s="85"/>
      <c r="EE802" s="85"/>
      <c r="EF802" s="85"/>
      <c r="EG802" s="85"/>
      <c r="EH802" s="85"/>
      <c r="EI802" s="85"/>
      <c r="EJ802" s="85"/>
      <c r="EK802" s="85"/>
      <c r="EL802" s="85"/>
      <c r="EM802" s="85"/>
      <c r="EN802" s="85"/>
      <c r="EO802" s="85"/>
      <c r="EP802" s="85"/>
      <c r="EQ802" s="85"/>
      <c r="ER802" s="85"/>
      <c r="ES802" s="85"/>
      <c r="ET802" s="85"/>
      <c r="EU802" s="85"/>
      <c r="EV802" s="85"/>
      <c r="EW802" s="85"/>
      <c r="EX802" s="85"/>
      <c r="EY802" s="85"/>
      <c r="EZ802" s="85"/>
      <c r="FA802" s="85"/>
      <c r="FB802" s="85"/>
      <c r="FC802" s="85"/>
      <c r="FD802" s="85"/>
      <c r="FE802" s="85"/>
      <c r="FF802" s="85"/>
      <c r="FG802" s="260"/>
      <c r="FH802" s="260"/>
      <c r="FI802" s="260"/>
      <c r="FJ802" s="260"/>
      <c r="FK802" s="260"/>
      <c r="FL802" s="260"/>
      <c r="FM802" s="260"/>
      <c r="FN802" s="260"/>
      <c r="FO802" s="260"/>
      <c r="FP802" s="260"/>
      <c r="FQ802" s="260"/>
      <c r="FR802" s="260"/>
      <c r="FS802" s="260"/>
      <c r="FT802" s="260"/>
      <c r="FU802" s="260"/>
      <c r="FV802" s="260"/>
      <c r="FW802" s="260"/>
      <c r="FX802" s="260"/>
      <c r="FY802" s="260"/>
      <c r="FZ802" s="260"/>
      <c r="GA802" s="260"/>
      <c r="GB802" s="260"/>
      <c r="GC802" s="260"/>
    </row>
    <row r="803" spans="1:185" x14ac:dyDescent="0.3">
      <c r="A803" s="85"/>
      <c r="B803" s="86"/>
      <c r="C803" s="86"/>
      <c r="D803" s="87"/>
      <c r="E803" s="86"/>
      <c r="F803" s="86"/>
      <c r="G803" s="257">
        <f t="shared" si="46"/>
        <v>0</v>
      </c>
      <c r="H803" s="257">
        <f t="shared" si="47"/>
        <v>0</v>
      </c>
      <c r="I803" s="257">
        <f t="shared" si="48"/>
        <v>0</v>
      </c>
      <c r="J803" s="259"/>
      <c r="K803" s="259"/>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O803" s="85"/>
      <c r="CP803" s="85"/>
      <c r="CQ803" s="85"/>
      <c r="CR803" s="85"/>
      <c r="CS803" s="85"/>
      <c r="CT803" s="85"/>
      <c r="CU803" s="85"/>
      <c r="CV803" s="85"/>
      <c r="CW803" s="85"/>
      <c r="CX803" s="85"/>
      <c r="CY803" s="85"/>
      <c r="CZ803" s="85"/>
      <c r="DA803" s="85"/>
      <c r="DB803" s="85"/>
      <c r="DC803" s="85"/>
      <c r="DD803" s="85"/>
      <c r="DE803" s="85"/>
      <c r="DF803" s="85"/>
      <c r="DG803" s="85"/>
      <c r="DH803" s="85"/>
      <c r="DI803" s="85"/>
      <c r="DJ803" s="85"/>
      <c r="DK803" s="85"/>
      <c r="DL803" s="85"/>
      <c r="DM803" s="85"/>
      <c r="DN803" s="85"/>
      <c r="DO803" s="85"/>
      <c r="DP803" s="85"/>
      <c r="DQ803" s="85"/>
      <c r="DR803" s="85"/>
      <c r="DS803" s="85"/>
      <c r="DT803" s="85"/>
      <c r="DU803" s="85"/>
      <c r="DV803" s="85"/>
      <c r="DW803" s="85"/>
      <c r="DX803" s="85"/>
      <c r="DY803" s="85"/>
      <c r="DZ803" s="85"/>
      <c r="EA803" s="85"/>
      <c r="EB803" s="85"/>
      <c r="EC803" s="85"/>
      <c r="ED803" s="85"/>
      <c r="EE803" s="85"/>
      <c r="EF803" s="85"/>
      <c r="EG803" s="85"/>
      <c r="EH803" s="85"/>
      <c r="EI803" s="85"/>
      <c r="EJ803" s="85"/>
      <c r="EK803" s="85"/>
      <c r="EL803" s="85"/>
      <c r="EM803" s="85"/>
      <c r="EN803" s="85"/>
      <c r="EO803" s="85"/>
      <c r="EP803" s="85"/>
      <c r="EQ803" s="85"/>
      <c r="ER803" s="85"/>
      <c r="ES803" s="85"/>
      <c r="ET803" s="85"/>
      <c r="EU803" s="85"/>
      <c r="EV803" s="85"/>
      <c r="EW803" s="85"/>
      <c r="EX803" s="85"/>
      <c r="EY803" s="85"/>
      <c r="EZ803" s="85"/>
      <c r="FA803" s="85"/>
      <c r="FB803" s="85"/>
      <c r="FC803" s="85"/>
      <c r="FD803" s="85"/>
      <c r="FE803" s="85"/>
      <c r="FF803" s="85"/>
      <c r="FG803" s="260"/>
      <c r="FH803" s="260"/>
      <c r="FI803" s="260"/>
      <c r="FJ803" s="260"/>
      <c r="FK803" s="260"/>
      <c r="FL803" s="260"/>
      <c r="FM803" s="260"/>
      <c r="FN803" s="260"/>
      <c r="FO803" s="260"/>
      <c r="FP803" s="260"/>
      <c r="FQ803" s="260"/>
      <c r="FR803" s="260"/>
      <c r="FS803" s="260"/>
      <c r="FT803" s="260"/>
      <c r="FU803" s="260"/>
      <c r="FV803" s="260"/>
      <c r="FW803" s="260"/>
      <c r="FX803" s="260"/>
      <c r="FY803" s="260"/>
      <c r="FZ803" s="260"/>
      <c r="GA803" s="260"/>
      <c r="GB803" s="260"/>
      <c r="GC803" s="260"/>
    </row>
    <row r="804" spans="1:185" x14ac:dyDescent="0.3">
      <c r="A804" s="85"/>
      <c r="B804" s="86"/>
      <c r="C804" s="86"/>
      <c r="D804" s="87"/>
      <c r="E804" s="86"/>
      <c r="F804" s="86"/>
      <c r="G804" s="257">
        <f t="shared" si="46"/>
        <v>0</v>
      </c>
      <c r="H804" s="257">
        <f t="shared" si="47"/>
        <v>0</v>
      </c>
      <c r="I804" s="257">
        <f t="shared" si="48"/>
        <v>0</v>
      </c>
      <c r="J804" s="259"/>
      <c r="K804" s="259"/>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O804" s="85"/>
      <c r="CP804" s="85"/>
      <c r="CQ804" s="85"/>
      <c r="CR804" s="85"/>
      <c r="CS804" s="85"/>
      <c r="CT804" s="85"/>
      <c r="CU804" s="85"/>
      <c r="CV804" s="85"/>
      <c r="CW804" s="85"/>
      <c r="CX804" s="85"/>
      <c r="CY804" s="85"/>
      <c r="CZ804" s="85"/>
      <c r="DA804" s="85"/>
      <c r="DB804" s="85"/>
      <c r="DC804" s="85"/>
      <c r="DD804" s="85"/>
      <c r="DE804" s="85"/>
      <c r="DF804" s="85"/>
      <c r="DG804" s="85"/>
      <c r="DH804" s="85"/>
      <c r="DI804" s="85"/>
      <c r="DJ804" s="85"/>
      <c r="DK804" s="85"/>
      <c r="DL804" s="85"/>
      <c r="DM804" s="85"/>
      <c r="DN804" s="85"/>
      <c r="DO804" s="85"/>
      <c r="DP804" s="85"/>
      <c r="DQ804" s="85"/>
      <c r="DR804" s="85"/>
      <c r="DS804" s="85"/>
      <c r="DT804" s="85"/>
      <c r="DU804" s="85"/>
      <c r="DV804" s="85"/>
      <c r="DW804" s="85"/>
      <c r="DX804" s="85"/>
      <c r="DY804" s="85"/>
      <c r="DZ804" s="85"/>
      <c r="EA804" s="85"/>
      <c r="EB804" s="85"/>
      <c r="EC804" s="85"/>
      <c r="ED804" s="85"/>
      <c r="EE804" s="85"/>
      <c r="EF804" s="85"/>
      <c r="EG804" s="85"/>
      <c r="EH804" s="85"/>
      <c r="EI804" s="85"/>
      <c r="EJ804" s="85"/>
      <c r="EK804" s="85"/>
      <c r="EL804" s="85"/>
      <c r="EM804" s="85"/>
      <c r="EN804" s="85"/>
      <c r="EO804" s="85"/>
      <c r="EP804" s="85"/>
      <c r="EQ804" s="85"/>
      <c r="ER804" s="85"/>
      <c r="ES804" s="85"/>
      <c r="ET804" s="85"/>
      <c r="EU804" s="85"/>
      <c r="EV804" s="85"/>
      <c r="EW804" s="85"/>
      <c r="EX804" s="85"/>
      <c r="EY804" s="85"/>
      <c r="EZ804" s="85"/>
      <c r="FA804" s="85"/>
      <c r="FB804" s="85"/>
      <c r="FC804" s="85"/>
      <c r="FD804" s="85"/>
      <c r="FE804" s="85"/>
      <c r="FF804" s="85"/>
      <c r="FG804" s="260"/>
      <c r="FH804" s="260"/>
      <c r="FI804" s="260"/>
      <c r="FJ804" s="260"/>
      <c r="FK804" s="260"/>
      <c r="FL804" s="260"/>
      <c r="FM804" s="260"/>
      <c r="FN804" s="260"/>
      <c r="FO804" s="260"/>
      <c r="FP804" s="260"/>
      <c r="FQ804" s="260"/>
      <c r="FR804" s="260"/>
      <c r="FS804" s="260"/>
      <c r="FT804" s="260"/>
      <c r="FU804" s="260"/>
      <c r="FV804" s="260"/>
      <c r="FW804" s="260"/>
      <c r="FX804" s="260"/>
      <c r="FY804" s="260"/>
      <c r="FZ804" s="260"/>
      <c r="GA804" s="260"/>
      <c r="GB804" s="260"/>
      <c r="GC804" s="260"/>
    </row>
    <row r="805" spans="1:185" x14ac:dyDescent="0.3">
      <c r="A805" s="85"/>
      <c r="B805" s="86"/>
      <c r="C805" s="86"/>
      <c r="D805" s="87"/>
      <c r="E805" s="86"/>
      <c r="F805" s="86"/>
      <c r="G805" s="257">
        <f t="shared" si="46"/>
        <v>0</v>
      </c>
      <c r="H805" s="257">
        <f t="shared" si="47"/>
        <v>0</v>
      </c>
      <c r="I805" s="257">
        <f t="shared" si="48"/>
        <v>0</v>
      </c>
      <c r="J805" s="259"/>
      <c r="K805" s="259"/>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5"/>
      <c r="DY805" s="85"/>
      <c r="DZ805" s="85"/>
      <c r="EA805" s="85"/>
      <c r="EB805" s="85"/>
      <c r="EC805" s="85"/>
      <c r="ED805" s="85"/>
      <c r="EE805" s="85"/>
      <c r="EF805" s="85"/>
      <c r="EG805" s="85"/>
      <c r="EH805" s="85"/>
      <c r="EI805" s="85"/>
      <c r="EJ805" s="85"/>
      <c r="EK805" s="85"/>
      <c r="EL805" s="85"/>
      <c r="EM805" s="85"/>
      <c r="EN805" s="85"/>
      <c r="EO805" s="85"/>
      <c r="EP805" s="85"/>
      <c r="EQ805" s="85"/>
      <c r="ER805" s="85"/>
      <c r="ES805" s="85"/>
      <c r="ET805" s="85"/>
      <c r="EU805" s="85"/>
      <c r="EV805" s="85"/>
      <c r="EW805" s="85"/>
      <c r="EX805" s="85"/>
      <c r="EY805" s="85"/>
      <c r="EZ805" s="85"/>
      <c r="FA805" s="85"/>
      <c r="FB805" s="85"/>
      <c r="FC805" s="85"/>
      <c r="FD805" s="85"/>
      <c r="FE805" s="85"/>
      <c r="FF805" s="85"/>
      <c r="FG805" s="260"/>
      <c r="FH805" s="260"/>
      <c r="FI805" s="260"/>
      <c r="FJ805" s="260"/>
      <c r="FK805" s="260"/>
      <c r="FL805" s="260"/>
      <c r="FM805" s="260"/>
      <c r="FN805" s="260"/>
      <c r="FO805" s="260"/>
      <c r="FP805" s="260"/>
      <c r="FQ805" s="260"/>
      <c r="FR805" s="260"/>
      <c r="FS805" s="260"/>
      <c r="FT805" s="260"/>
      <c r="FU805" s="260"/>
      <c r="FV805" s="260"/>
      <c r="FW805" s="260"/>
      <c r="FX805" s="260"/>
      <c r="FY805" s="260"/>
      <c r="FZ805" s="260"/>
      <c r="GA805" s="260"/>
      <c r="GB805" s="260"/>
      <c r="GC805" s="260"/>
    </row>
    <row r="806" spans="1:185" x14ac:dyDescent="0.3">
      <c r="A806" s="85"/>
      <c r="B806" s="86"/>
      <c r="C806" s="86"/>
      <c r="D806" s="87"/>
      <c r="E806" s="86"/>
      <c r="F806" s="86"/>
      <c r="G806" s="257">
        <f t="shared" si="46"/>
        <v>0</v>
      </c>
      <c r="H806" s="257">
        <f t="shared" si="47"/>
        <v>0</v>
      </c>
      <c r="I806" s="257">
        <f t="shared" si="48"/>
        <v>0</v>
      </c>
      <c r="J806" s="259"/>
      <c r="K806" s="259"/>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5"/>
      <c r="DV806" s="85"/>
      <c r="DW806" s="85"/>
      <c r="DX806" s="85"/>
      <c r="DY806" s="85"/>
      <c r="DZ806" s="85"/>
      <c r="EA806" s="85"/>
      <c r="EB806" s="85"/>
      <c r="EC806" s="85"/>
      <c r="ED806" s="85"/>
      <c r="EE806" s="85"/>
      <c r="EF806" s="85"/>
      <c r="EG806" s="85"/>
      <c r="EH806" s="85"/>
      <c r="EI806" s="85"/>
      <c r="EJ806" s="85"/>
      <c r="EK806" s="85"/>
      <c r="EL806" s="85"/>
      <c r="EM806" s="85"/>
      <c r="EN806" s="85"/>
      <c r="EO806" s="85"/>
      <c r="EP806" s="85"/>
      <c r="EQ806" s="85"/>
      <c r="ER806" s="85"/>
      <c r="ES806" s="85"/>
      <c r="ET806" s="85"/>
      <c r="EU806" s="85"/>
      <c r="EV806" s="85"/>
      <c r="EW806" s="85"/>
      <c r="EX806" s="85"/>
      <c r="EY806" s="85"/>
      <c r="EZ806" s="85"/>
      <c r="FA806" s="85"/>
      <c r="FB806" s="85"/>
      <c r="FC806" s="85"/>
      <c r="FD806" s="85"/>
      <c r="FE806" s="85"/>
      <c r="FF806" s="85"/>
      <c r="FG806" s="260"/>
      <c r="FH806" s="260"/>
      <c r="FI806" s="260"/>
      <c r="FJ806" s="260"/>
      <c r="FK806" s="260"/>
      <c r="FL806" s="260"/>
      <c r="FM806" s="260"/>
      <c r="FN806" s="260"/>
      <c r="FO806" s="260"/>
      <c r="FP806" s="260"/>
      <c r="FQ806" s="260"/>
      <c r="FR806" s="260"/>
      <c r="FS806" s="260"/>
      <c r="FT806" s="260"/>
      <c r="FU806" s="260"/>
      <c r="FV806" s="260"/>
      <c r="FW806" s="260"/>
      <c r="FX806" s="260"/>
      <c r="FY806" s="260"/>
      <c r="FZ806" s="260"/>
      <c r="GA806" s="260"/>
      <c r="GB806" s="260"/>
      <c r="GC806" s="260"/>
    </row>
    <row r="807" spans="1:185" x14ac:dyDescent="0.3">
      <c r="A807" s="85"/>
      <c r="B807" s="86"/>
      <c r="C807" s="86"/>
      <c r="D807" s="87"/>
      <c r="E807" s="86"/>
      <c r="F807" s="86"/>
      <c r="G807" s="257">
        <f t="shared" si="46"/>
        <v>0</v>
      </c>
      <c r="H807" s="257">
        <f t="shared" si="47"/>
        <v>0</v>
      </c>
      <c r="I807" s="257">
        <f t="shared" si="48"/>
        <v>0</v>
      </c>
      <c r="J807" s="259"/>
      <c r="K807" s="259"/>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5"/>
      <c r="DV807" s="85"/>
      <c r="DW807" s="85"/>
      <c r="DX807" s="85"/>
      <c r="DY807" s="85"/>
      <c r="DZ807" s="85"/>
      <c r="EA807" s="85"/>
      <c r="EB807" s="85"/>
      <c r="EC807" s="85"/>
      <c r="ED807" s="85"/>
      <c r="EE807" s="85"/>
      <c r="EF807" s="85"/>
      <c r="EG807" s="85"/>
      <c r="EH807" s="85"/>
      <c r="EI807" s="85"/>
      <c r="EJ807" s="85"/>
      <c r="EK807" s="85"/>
      <c r="EL807" s="85"/>
      <c r="EM807" s="85"/>
      <c r="EN807" s="85"/>
      <c r="EO807" s="85"/>
      <c r="EP807" s="85"/>
      <c r="EQ807" s="85"/>
      <c r="ER807" s="85"/>
      <c r="ES807" s="85"/>
      <c r="ET807" s="85"/>
      <c r="EU807" s="85"/>
      <c r="EV807" s="85"/>
      <c r="EW807" s="85"/>
      <c r="EX807" s="85"/>
      <c r="EY807" s="85"/>
      <c r="EZ807" s="85"/>
      <c r="FA807" s="85"/>
      <c r="FB807" s="85"/>
      <c r="FC807" s="85"/>
      <c r="FD807" s="85"/>
      <c r="FE807" s="85"/>
      <c r="FF807" s="85"/>
      <c r="FG807" s="260"/>
      <c r="FH807" s="260"/>
      <c r="FI807" s="260"/>
      <c r="FJ807" s="260"/>
      <c r="FK807" s="260"/>
      <c r="FL807" s="260"/>
      <c r="FM807" s="260"/>
      <c r="FN807" s="260"/>
      <c r="FO807" s="260"/>
      <c r="FP807" s="260"/>
      <c r="FQ807" s="260"/>
      <c r="FR807" s="260"/>
      <c r="FS807" s="260"/>
      <c r="FT807" s="260"/>
      <c r="FU807" s="260"/>
      <c r="FV807" s="260"/>
      <c r="FW807" s="260"/>
      <c r="FX807" s="260"/>
      <c r="FY807" s="260"/>
      <c r="FZ807" s="260"/>
      <c r="GA807" s="260"/>
      <c r="GB807" s="260"/>
      <c r="GC807" s="260"/>
    </row>
    <row r="808" spans="1:185" x14ac:dyDescent="0.3">
      <c r="A808" s="85"/>
      <c r="B808" s="86"/>
      <c r="C808" s="86"/>
      <c r="D808" s="87"/>
      <c r="E808" s="86"/>
      <c r="F808" s="86"/>
      <c r="G808" s="257">
        <f t="shared" si="46"/>
        <v>0</v>
      </c>
      <c r="H808" s="257">
        <f t="shared" si="47"/>
        <v>0</v>
      </c>
      <c r="I808" s="257">
        <f t="shared" si="48"/>
        <v>0</v>
      </c>
      <c r="J808" s="259"/>
      <c r="K808" s="259"/>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O808" s="85"/>
      <c r="CP808" s="85"/>
      <c r="CQ808" s="85"/>
      <c r="CR808" s="85"/>
      <c r="CS808" s="85"/>
      <c r="CT808" s="85"/>
      <c r="CU808" s="85"/>
      <c r="CV808" s="85"/>
      <c r="CW808" s="85"/>
      <c r="CX808" s="85"/>
      <c r="CY808" s="85"/>
      <c r="CZ808" s="85"/>
      <c r="DA808" s="85"/>
      <c r="DB808" s="85"/>
      <c r="DC808" s="85"/>
      <c r="DD808" s="85"/>
      <c r="DE808" s="85"/>
      <c r="DF808" s="85"/>
      <c r="DG808" s="85"/>
      <c r="DH808" s="85"/>
      <c r="DI808" s="85"/>
      <c r="DJ808" s="85"/>
      <c r="DK808" s="85"/>
      <c r="DL808" s="85"/>
      <c r="DM808" s="85"/>
      <c r="DN808" s="85"/>
      <c r="DO808" s="85"/>
      <c r="DP808" s="85"/>
      <c r="DQ808" s="85"/>
      <c r="DR808" s="85"/>
      <c r="DS808" s="85"/>
      <c r="DT808" s="85"/>
      <c r="DU808" s="85"/>
      <c r="DV808" s="85"/>
      <c r="DW808" s="85"/>
      <c r="DX808" s="85"/>
      <c r="DY808" s="85"/>
      <c r="DZ808" s="85"/>
      <c r="EA808" s="85"/>
      <c r="EB808" s="85"/>
      <c r="EC808" s="85"/>
      <c r="ED808" s="85"/>
      <c r="EE808" s="85"/>
      <c r="EF808" s="85"/>
      <c r="EG808" s="85"/>
      <c r="EH808" s="85"/>
      <c r="EI808" s="85"/>
      <c r="EJ808" s="85"/>
      <c r="EK808" s="85"/>
      <c r="EL808" s="85"/>
      <c r="EM808" s="85"/>
      <c r="EN808" s="85"/>
      <c r="EO808" s="85"/>
      <c r="EP808" s="85"/>
      <c r="EQ808" s="85"/>
      <c r="ER808" s="85"/>
      <c r="ES808" s="85"/>
      <c r="ET808" s="85"/>
      <c r="EU808" s="85"/>
      <c r="EV808" s="85"/>
      <c r="EW808" s="85"/>
      <c r="EX808" s="85"/>
      <c r="EY808" s="85"/>
      <c r="EZ808" s="85"/>
      <c r="FA808" s="85"/>
      <c r="FB808" s="85"/>
      <c r="FC808" s="85"/>
      <c r="FD808" s="85"/>
      <c r="FE808" s="85"/>
      <c r="FF808" s="85"/>
      <c r="FG808" s="260"/>
      <c r="FH808" s="260"/>
      <c r="FI808" s="260"/>
      <c r="FJ808" s="260"/>
      <c r="FK808" s="260"/>
      <c r="FL808" s="260"/>
      <c r="FM808" s="260"/>
      <c r="FN808" s="260"/>
      <c r="FO808" s="260"/>
      <c r="FP808" s="260"/>
      <c r="FQ808" s="260"/>
      <c r="FR808" s="260"/>
      <c r="FS808" s="260"/>
      <c r="FT808" s="260"/>
      <c r="FU808" s="260"/>
      <c r="FV808" s="260"/>
      <c r="FW808" s="260"/>
      <c r="FX808" s="260"/>
      <c r="FY808" s="260"/>
      <c r="FZ808" s="260"/>
      <c r="GA808" s="260"/>
      <c r="GB808" s="260"/>
      <c r="GC808" s="260"/>
    </row>
    <row r="809" spans="1:185" x14ac:dyDescent="0.3">
      <c r="A809" s="85"/>
      <c r="B809" s="86"/>
      <c r="C809" s="86"/>
      <c r="D809" s="87"/>
      <c r="E809" s="86"/>
      <c r="F809" s="86"/>
      <c r="G809" s="257">
        <f t="shared" si="46"/>
        <v>0</v>
      </c>
      <c r="H809" s="257">
        <f t="shared" si="47"/>
        <v>0</v>
      </c>
      <c r="I809" s="257">
        <f t="shared" si="48"/>
        <v>0</v>
      </c>
      <c r="J809" s="259"/>
      <c r="K809" s="259"/>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O809" s="85"/>
      <c r="CP809" s="85"/>
      <c r="CQ809" s="85"/>
      <c r="CR809" s="85"/>
      <c r="CS809" s="85"/>
      <c r="CT809" s="85"/>
      <c r="CU809" s="85"/>
      <c r="CV809" s="85"/>
      <c r="CW809" s="85"/>
      <c r="CX809" s="85"/>
      <c r="CY809" s="85"/>
      <c r="CZ809" s="85"/>
      <c r="DA809" s="85"/>
      <c r="DB809" s="85"/>
      <c r="DC809" s="85"/>
      <c r="DD809" s="85"/>
      <c r="DE809" s="85"/>
      <c r="DF809" s="85"/>
      <c r="DG809" s="85"/>
      <c r="DH809" s="85"/>
      <c r="DI809" s="85"/>
      <c r="DJ809" s="85"/>
      <c r="DK809" s="85"/>
      <c r="DL809" s="85"/>
      <c r="DM809" s="85"/>
      <c r="DN809" s="85"/>
      <c r="DO809" s="85"/>
      <c r="DP809" s="85"/>
      <c r="DQ809" s="85"/>
      <c r="DR809" s="85"/>
      <c r="DS809" s="85"/>
      <c r="DT809" s="85"/>
      <c r="DU809" s="85"/>
      <c r="DV809" s="85"/>
      <c r="DW809" s="85"/>
      <c r="DX809" s="85"/>
      <c r="DY809" s="85"/>
      <c r="DZ809" s="85"/>
      <c r="EA809" s="85"/>
      <c r="EB809" s="85"/>
      <c r="EC809" s="85"/>
      <c r="ED809" s="85"/>
      <c r="EE809" s="85"/>
      <c r="EF809" s="85"/>
      <c r="EG809" s="85"/>
      <c r="EH809" s="85"/>
      <c r="EI809" s="85"/>
      <c r="EJ809" s="85"/>
      <c r="EK809" s="85"/>
      <c r="EL809" s="85"/>
      <c r="EM809" s="85"/>
      <c r="EN809" s="85"/>
      <c r="EO809" s="85"/>
      <c r="EP809" s="85"/>
      <c r="EQ809" s="85"/>
      <c r="ER809" s="85"/>
      <c r="ES809" s="85"/>
      <c r="ET809" s="85"/>
      <c r="EU809" s="85"/>
      <c r="EV809" s="85"/>
      <c r="EW809" s="85"/>
      <c r="EX809" s="85"/>
      <c r="EY809" s="85"/>
      <c r="EZ809" s="85"/>
      <c r="FA809" s="85"/>
      <c r="FB809" s="85"/>
      <c r="FC809" s="85"/>
      <c r="FD809" s="85"/>
      <c r="FE809" s="85"/>
      <c r="FF809" s="85"/>
      <c r="FG809" s="260"/>
      <c r="FH809" s="260"/>
      <c r="FI809" s="260"/>
      <c r="FJ809" s="260"/>
      <c r="FK809" s="260"/>
      <c r="FL809" s="260"/>
      <c r="FM809" s="260"/>
      <c r="FN809" s="260"/>
      <c r="FO809" s="260"/>
      <c r="FP809" s="260"/>
      <c r="FQ809" s="260"/>
      <c r="FR809" s="260"/>
      <c r="FS809" s="260"/>
      <c r="FT809" s="260"/>
      <c r="FU809" s="260"/>
      <c r="FV809" s="260"/>
      <c r="FW809" s="260"/>
      <c r="FX809" s="260"/>
      <c r="FY809" s="260"/>
      <c r="FZ809" s="260"/>
      <c r="GA809" s="260"/>
      <c r="GB809" s="260"/>
      <c r="GC809" s="260"/>
    </row>
    <row r="810" spans="1:185" x14ac:dyDescent="0.3">
      <c r="A810" s="85"/>
      <c r="B810" s="86"/>
      <c r="C810" s="86"/>
      <c r="D810" s="87"/>
      <c r="E810" s="86"/>
      <c r="F810" s="86"/>
      <c r="G810" s="257">
        <f t="shared" si="46"/>
        <v>0</v>
      </c>
      <c r="H810" s="257">
        <f t="shared" si="47"/>
        <v>0</v>
      </c>
      <c r="I810" s="257">
        <f t="shared" si="48"/>
        <v>0</v>
      </c>
      <c r="J810" s="259"/>
      <c r="K810" s="259"/>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O810" s="85"/>
      <c r="CP810" s="85"/>
      <c r="CQ810" s="85"/>
      <c r="CR810" s="85"/>
      <c r="CS810" s="85"/>
      <c r="CT810" s="85"/>
      <c r="CU810" s="85"/>
      <c r="CV810" s="85"/>
      <c r="CW810" s="85"/>
      <c r="CX810" s="85"/>
      <c r="CY810" s="85"/>
      <c r="CZ810" s="85"/>
      <c r="DA810" s="85"/>
      <c r="DB810" s="85"/>
      <c r="DC810" s="85"/>
      <c r="DD810" s="85"/>
      <c r="DE810" s="85"/>
      <c r="DF810" s="85"/>
      <c r="DG810" s="85"/>
      <c r="DH810" s="85"/>
      <c r="DI810" s="85"/>
      <c r="DJ810" s="85"/>
      <c r="DK810" s="85"/>
      <c r="DL810" s="85"/>
      <c r="DM810" s="85"/>
      <c r="DN810" s="85"/>
      <c r="DO810" s="85"/>
      <c r="DP810" s="85"/>
      <c r="DQ810" s="85"/>
      <c r="DR810" s="85"/>
      <c r="DS810" s="85"/>
      <c r="DT810" s="85"/>
      <c r="DU810" s="85"/>
      <c r="DV810" s="85"/>
      <c r="DW810" s="85"/>
      <c r="DX810" s="85"/>
      <c r="DY810" s="85"/>
      <c r="DZ810" s="85"/>
      <c r="EA810" s="85"/>
      <c r="EB810" s="85"/>
      <c r="EC810" s="85"/>
      <c r="ED810" s="85"/>
      <c r="EE810" s="85"/>
      <c r="EF810" s="85"/>
      <c r="EG810" s="85"/>
      <c r="EH810" s="85"/>
      <c r="EI810" s="85"/>
      <c r="EJ810" s="85"/>
      <c r="EK810" s="85"/>
      <c r="EL810" s="85"/>
      <c r="EM810" s="85"/>
      <c r="EN810" s="85"/>
      <c r="EO810" s="85"/>
      <c r="EP810" s="85"/>
      <c r="EQ810" s="85"/>
      <c r="ER810" s="85"/>
      <c r="ES810" s="85"/>
      <c r="ET810" s="85"/>
      <c r="EU810" s="85"/>
      <c r="EV810" s="85"/>
      <c r="EW810" s="85"/>
      <c r="EX810" s="85"/>
      <c r="EY810" s="85"/>
      <c r="EZ810" s="85"/>
      <c r="FA810" s="85"/>
      <c r="FB810" s="85"/>
      <c r="FC810" s="85"/>
      <c r="FD810" s="85"/>
      <c r="FE810" s="85"/>
      <c r="FF810" s="85"/>
      <c r="FG810" s="260"/>
      <c r="FH810" s="260"/>
      <c r="FI810" s="260"/>
      <c r="FJ810" s="260"/>
      <c r="FK810" s="260"/>
      <c r="FL810" s="260"/>
      <c r="FM810" s="260"/>
      <c r="FN810" s="260"/>
      <c r="FO810" s="260"/>
      <c r="FP810" s="260"/>
      <c r="FQ810" s="260"/>
      <c r="FR810" s="260"/>
      <c r="FS810" s="260"/>
      <c r="FT810" s="260"/>
      <c r="FU810" s="260"/>
      <c r="FV810" s="260"/>
      <c r="FW810" s="260"/>
      <c r="FX810" s="260"/>
      <c r="FY810" s="260"/>
      <c r="FZ810" s="260"/>
      <c r="GA810" s="260"/>
      <c r="GB810" s="260"/>
      <c r="GC810" s="260"/>
    </row>
    <row r="811" spans="1:185" x14ac:dyDescent="0.3">
      <c r="A811" s="85"/>
      <c r="B811" s="86"/>
      <c r="C811" s="86"/>
      <c r="D811" s="87"/>
      <c r="E811" s="86"/>
      <c r="F811" s="86"/>
      <c r="G811" s="257">
        <f t="shared" si="46"/>
        <v>0</v>
      </c>
      <c r="H811" s="257">
        <f t="shared" si="47"/>
        <v>0</v>
      </c>
      <c r="I811" s="257">
        <f t="shared" si="48"/>
        <v>0</v>
      </c>
      <c r="J811" s="259"/>
      <c r="K811" s="259"/>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O811" s="85"/>
      <c r="CP811" s="85"/>
      <c r="CQ811" s="85"/>
      <c r="CR811" s="85"/>
      <c r="CS811" s="85"/>
      <c r="CT811" s="85"/>
      <c r="CU811" s="85"/>
      <c r="CV811" s="85"/>
      <c r="CW811" s="85"/>
      <c r="CX811" s="85"/>
      <c r="CY811" s="85"/>
      <c r="CZ811" s="85"/>
      <c r="DA811" s="85"/>
      <c r="DB811" s="85"/>
      <c r="DC811" s="85"/>
      <c r="DD811" s="85"/>
      <c r="DE811" s="85"/>
      <c r="DF811" s="85"/>
      <c r="DG811" s="85"/>
      <c r="DH811" s="85"/>
      <c r="DI811" s="85"/>
      <c r="DJ811" s="85"/>
      <c r="DK811" s="85"/>
      <c r="DL811" s="85"/>
      <c r="DM811" s="85"/>
      <c r="DN811" s="85"/>
      <c r="DO811" s="85"/>
      <c r="DP811" s="85"/>
      <c r="DQ811" s="85"/>
      <c r="DR811" s="85"/>
      <c r="DS811" s="85"/>
      <c r="DT811" s="85"/>
      <c r="DU811" s="85"/>
      <c r="DV811" s="85"/>
      <c r="DW811" s="85"/>
      <c r="DX811" s="85"/>
      <c r="DY811" s="85"/>
      <c r="DZ811" s="85"/>
      <c r="EA811" s="85"/>
      <c r="EB811" s="85"/>
      <c r="EC811" s="85"/>
      <c r="ED811" s="85"/>
      <c r="EE811" s="85"/>
      <c r="EF811" s="85"/>
      <c r="EG811" s="85"/>
      <c r="EH811" s="85"/>
      <c r="EI811" s="85"/>
      <c r="EJ811" s="85"/>
      <c r="EK811" s="85"/>
      <c r="EL811" s="85"/>
      <c r="EM811" s="85"/>
      <c r="EN811" s="85"/>
      <c r="EO811" s="85"/>
      <c r="EP811" s="85"/>
      <c r="EQ811" s="85"/>
      <c r="ER811" s="85"/>
      <c r="ES811" s="85"/>
      <c r="ET811" s="85"/>
      <c r="EU811" s="85"/>
      <c r="EV811" s="85"/>
      <c r="EW811" s="85"/>
      <c r="EX811" s="85"/>
      <c r="EY811" s="85"/>
      <c r="EZ811" s="85"/>
      <c r="FA811" s="85"/>
      <c r="FB811" s="85"/>
      <c r="FC811" s="85"/>
      <c r="FD811" s="85"/>
      <c r="FE811" s="85"/>
      <c r="FF811" s="85"/>
      <c r="FG811" s="260"/>
      <c r="FH811" s="260"/>
      <c r="FI811" s="260"/>
      <c r="FJ811" s="260"/>
      <c r="FK811" s="260"/>
      <c r="FL811" s="260"/>
      <c r="FM811" s="260"/>
      <c r="FN811" s="260"/>
      <c r="FO811" s="260"/>
      <c r="FP811" s="260"/>
      <c r="FQ811" s="260"/>
      <c r="FR811" s="260"/>
      <c r="FS811" s="260"/>
      <c r="FT811" s="260"/>
      <c r="FU811" s="260"/>
      <c r="FV811" s="260"/>
      <c r="FW811" s="260"/>
      <c r="FX811" s="260"/>
      <c r="FY811" s="260"/>
      <c r="FZ811" s="260"/>
      <c r="GA811" s="260"/>
      <c r="GB811" s="260"/>
      <c r="GC811" s="260"/>
    </row>
    <row r="812" spans="1:185" x14ac:dyDescent="0.3">
      <c r="A812" s="85"/>
      <c r="B812" s="86"/>
      <c r="C812" s="86"/>
      <c r="D812" s="87"/>
      <c r="E812" s="86"/>
      <c r="F812" s="86"/>
      <c r="G812" s="257">
        <f t="shared" si="46"/>
        <v>0</v>
      </c>
      <c r="H812" s="257">
        <f t="shared" si="47"/>
        <v>0</v>
      </c>
      <c r="I812" s="257">
        <f t="shared" si="48"/>
        <v>0</v>
      </c>
      <c r="J812" s="259"/>
      <c r="K812" s="259"/>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O812" s="85"/>
      <c r="CP812" s="85"/>
      <c r="CQ812" s="85"/>
      <c r="CR812" s="85"/>
      <c r="CS812" s="85"/>
      <c r="CT812" s="85"/>
      <c r="CU812" s="85"/>
      <c r="CV812" s="85"/>
      <c r="CW812" s="85"/>
      <c r="CX812" s="85"/>
      <c r="CY812" s="85"/>
      <c r="CZ812" s="85"/>
      <c r="DA812" s="85"/>
      <c r="DB812" s="85"/>
      <c r="DC812" s="85"/>
      <c r="DD812" s="85"/>
      <c r="DE812" s="85"/>
      <c r="DF812" s="85"/>
      <c r="DG812" s="85"/>
      <c r="DH812" s="85"/>
      <c r="DI812" s="85"/>
      <c r="DJ812" s="85"/>
      <c r="DK812" s="85"/>
      <c r="DL812" s="85"/>
      <c r="DM812" s="85"/>
      <c r="DN812" s="85"/>
      <c r="DO812" s="85"/>
      <c r="DP812" s="85"/>
      <c r="DQ812" s="85"/>
      <c r="DR812" s="85"/>
      <c r="DS812" s="85"/>
      <c r="DT812" s="85"/>
      <c r="DU812" s="85"/>
      <c r="DV812" s="85"/>
      <c r="DW812" s="85"/>
      <c r="DX812" s="85"/>
      <c r="DY812" s="85"/>
      <c r="DZ812" s="85"/>
      <c r="EA812" s="85"/>
      <c r="EB812" s="85"/>
      <c r="EC812" s="85"/>
      <c r="ED812" s="85"/>
      <c r="EE812" s="85"/>
      <c r="EF812" s="85"/>
      <c r="EG812" s="85"/>
      <c r="EH812" s="85"/>
      <c r="EI812" s="85"/>
      <c r="EJ812" s="85"/>
      <c r="EK812" s="85"/>
      <c r="EL812" s="85"/>
      <c r="EM812" s="85"/>
      <c r="EN812" s="85"/>
      <c r="EO812" s="85"/>
      <c r="EP812" s="85"/>
      <c r="EQ812" s="85"/>
      <c r="ER812" s="85"/>
      <c r="ES812" s="85"/>
      <c r="ET812" s="85"/>
      <c r="EU812" s="85"/>
      <c r="EV812" s="85"/>
      <c r="EW812" s="85"/>
      <c r="EX812" s="85"/>
      <c r="EY812" s="85"/>
      <c r="EZ812" s="85"/>
      <c r="FA812" s="85"/>
      <c r="FB812" s="85"/>
      <c r="FC812" s="85"/>
      <c r="FD812" s="85"/>
      <c r="FE812" s="85"/>
      <c r="FF812" s="85"/>
      <c r="FG812" s="260"/>
      <c r="FH812" s="260"/>
      <c r="FI812" s="260"/>
      <c r="FJ812" s="260"/>
      <c r="FK812" s="260"/>
      <c r="FL812" s="260"/>
      <c r="FM812" s="260"/>
      <c r="FN812" s="260"/>
      <c r="FO812" s="260"/>
      <c r="FP812" s="260"/>
      <c r="FQ812" s="260"/>
      <c r="FR812" s="260"/>
      <c r="FS812" s="260"/>
      <c r="FT812" s="260"/>
      <c r="FU812" s="260"/>
      <c r="FV812" s="260"/>
      <c r="FW812" s="260"/>
      <c r="FX812" s="260"/>
      <c r="FY812" s="260"/>
      <c r="FZ812" s="260"/>
      <c r="GA812" s="260"/>
      <c r="GB812" s="260"/>
      <c r="GC812" s="260"/>
    </row>
    <row r="813" spans="1:185" x14ac:dyDescent="0.3">
      <c r="A813" s="85"/>
      <c r="B813" s="86"/>
      <c r="C813" s="86"/>
      <c r="D813" s="87"/>
      <c r="E813" s="86"/>
      <c r="F813" s="86"/>
      <c r="G813" s="257">
        <f t="shared" si="46"/>
        <v>0</v>
      </c>
      <c r="H813" s="257">
        <f t="shared" si="47"/>
        <v>0</v>
      </c>
      <c r="I813" s="257">
        <f t="shared" si="48"/>
        <v>0</v>
      </c>
      <c r="J813" s="259"/>
      <c r="K813" s="259"/>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O813" s="85"/>
      <c r="CP813" s="85"/>
      <c r="CQ813" s="85"/>
      <c r="CR813" s="85"/>
      <c r="CS813" s="85"/>
      <c r="CT813" s="85"/>
      <c r="CU813" s="85"/>
      <c r="CV813" s="85"/>
      <c r="CW813" s="85"/>
      <c r="CX813" s="85"/>
      <c r="CY813" s="85"/>
      <c r="CZ813" s="85"/>
      <c r="DA813" s="85"/>
      <c r="DB813" s="85"/>
      <c r="DC813" s="85"/>
      <c r="DD813" s="85"/>
      <c r="DE813" s="85"/>
      <c r="DF813" s="85"/>
      <c r="DG813" s="85"/>
      <c r="DH813" s="85"/>
      <c r="DI813" s="85"/>
      <c r="DJ813" s="85"/>
      <c r="DK813" s="85"/>
      <c r="DL813" s="85"/>
      <c r="DM813" s="85"/>
      <c r="DN813" s="85"/>
      <c r="DO813" s="85"/>
      <c r="DP813" s="85"/>
      <c r="DQ813" s="85"/>
      <c r="DR813" s="85"/>
      <c r="DS813" s="85"/>
      <c r="DT813" s="85"/>
      <c r="DU813" s="85"/>
      <c r="DV813" s="85"/>
      <c r="DW813" s="85"/>
      <c r="DX813" s="85"/>
      <c r="DY813" s="85"/>
      <c r="DZ813" s="85"/>
      <c r="EA813" s="85"/>
      <c r="EB813" s="85"/>
      <c r="EC813" s="85"/>
      <c r="ED813" s="85"/>
      <c r="EE813" s="85"/>
      <c r="EF813" s="85"/>
      <c r="EG813" s="85"/>
      <c r="EH813" s="85"/>
      <c r="EI813" s="85"/>
      <c r="EJ813" s="85"/>
      <c r="EK813" s="85"/>
      <c r="EL813" s="85"/>
      <c r="EM813" s="85"/>
      <c r="EN813" s="85"/>
      <c r="EO813" s="85"/>
      <c r="EP813" s="85"/>
      <c r="EQ813" s="85"/>
      <c r="ER813" s="85"/>
      <c r="ES813" s="85"/>
      <c r="ET813" s="85"/>
      <c r="EU813" s="85"/>
      <c r="EV813" s="85"/>
      <c r="EW813" s="85"/>
      <c r="EX813" s="85"/>
      <c r="EY813" s="85"/>
      <c r="EZ813" s="85"/>
      <c r="FA813" s="85"/>
      <c r="FB813" s="85"/>
      <c r="FC813" s="85"/>
      <c r="FD813" s="85"/>
      <c r="FE813" s="85"/>
      <c r="FF813" s="85"/>
      <c r="FG813" s="260"/>
      <c r="FH813" s="260"/>
      <c r="FI813" s="260"/>
      <c r="FJ813" s="260"/>
      <c r="FK813" s="260"/>
      <c r="FL813" s="260"/>
      <c r="FM813" s="260"/>
      <c r="FN813" s="260"/>
      <c r="FO813" s="260"/>
      <c r="FP813" s="260"/>
      <c r="FQ813" s="260"/>
      <c r="FR813" s="260"/>
      <c r="FS813" s="260"/>
      <c r="FT813" s="260"/>
      <c r="FU813" s="260"/>
      <c r="FV813" s="260"/>
      <c r="FW813" s="260"/>
      <c r="FX813" s="260"/>
      <c r="FY813" s="260"/>
      <c r="FZ813" s="260"/>
      <c r="GA813" s="260"/>
      <c r="GB813" s="260"/>
      <c r="GC813" s="260"/>
    </row>
    <row r="814" spans="1:185" x14ac:dyDescent="0.3">
      <c r="A814" s="85"/>
      <c r="B814" s="86"/>
      <c r="C814" s="86"/>
      <c r="D814" s="87"/>
      <c r="E814" s="86"/>
      <c r="F814" s="86"/>
      <c r="G814" s="257">
        <f t="shared" si="46"/>
        <v>0</v>
      </c>
      <c r="H814" s="257">
        <f t="shared" si="47"/>
        <v>0</v>
      </c>
      <c r="I814" s="257">
        <f t="shared" si="48"/>
        <v>0</v>
      </c>
      <c r="J814" s="259"/>
      <c r="K814" s="259"/>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O814" s="85"/>
      <c r="CP814" s="85"/>
      <c r="CQ814" s="85"/>
      <c r="CR814" s="85"/>
      <c r="CS814" s="85"/>
      <c r="CT814" s="85"/>
      <c r="CU814" s="85"/>
      <c r="CV814" s="85"/>
      <c r="CW814" s="85"/>
      <c r="CX814" s="85"/>
      <c r="CY814" s="85"/>
      <c r="CZ814" s="85"/>
      <c r="DA814" s="85"/>
      <c r="DB814" s="85"/>
      <c r="DC814" s="85"/>
      <c r="DD814" s="85"/>
      <c r="DE814" s="85"/>
      <c r="DF814" s="85"/>
      <c r="DG814" s="85"/>
      <c r="DH814" s="85"/>
      <c r="DI814" s="85"/>
      <c r="DJ814" s="85"/>
      <c r="DK814" s="85"/>
      <c r="DL814" s="85"/>
      <c r="DM814" s="85"/>
      <c r="DN814" s="85"/>
      <c r="DO814" s="85"/>
      <c r="DP814" s="85"/>
      <c r="DQ814" s="85"/>
      <c r="DR814" s="85"/>
      <c r="DS814" s="85"/>
      <c r="DT814" s="85"/>
      <c r="DU814" s="85"/>
      <c r="DV814" s="85"/>
      <c r="DW814" s="85"/>
      <c r="DX814" s="85"/>
      <c r="DY814" s="85"/>
      <c r="DZ814" s="85"/>
      <c r="EA814" s="85"/>
      <c r="EB814" s="85"/>
      <c r="EC814" s="85"/>
      <c r="ED814" s="85"/>
      <c r="EE814" s="85"/>
      <c r="EF814" s="85"/>
      <c r="EG814" s="85"/>
      <c r="EH814" s="85"/>
      <c r="EI814" s="85"/>
      <c r="EJ814" s="85"/>
      <c r="EK814" s="85"/>
      <c r="EL814" s="85"/>
      <c r="EM814" s="85"/>
      <c r="EN814" s="85"/>
      <c r="EO814" s="85"/>
      <c r="EP814" s="85"/>
      <c r="EQ814" s="85"/>
      <c r="ER814" s="85"/>
      <c r="ES814" s="85"/>
      <c r="ET814" s="85"/>
      <c r="EU814" s="85"/>
      <c r="EV814" s="85"/>
      <c r="EW814" s="85"/>
      <c r="EX814" s="85"/>
      <c r="EY814" s="85"/>
      <c r="EZ814" s="85"/>
      <c r="FA814" s="85"/>
      <c r="FB814" s="85"/>
      <c r="FC814" s="85"/>
      <c r="FD814" s="85"/>
      <c r="FE814" s="85"/>
      <c r="FF814" s="85"/>
      <c r="FG814" s="260"/>
      <c r="FH814" s="260"/>
      <c r="FI814" s="260"/>
      <c r="FJ814" s="260"/>
      <c r="FK814" s="260"/>
      <c r="FL814" s="260"/>
      <c r="FM814" s="260"/>
      <c r="FN814" s="260"/>
      <c r="FO814" s="260"/>
      <c r="FP814" s="260"/>
      <c r="FQ814" s="260"/>
      <c r="FR814" s="260"/>
      <c r="FS814" s="260"/>
      <c r="FT814" s="260"/>
      <c r="FU814" s="260"/>
      <c r="FV814" s="260"/>
      <c r="FW814" s="260"/>
      <c r="FX814" s="260"/>
      <c r="FY814" s="260"/>
      <c r="FZ814" s="260"/>
      <c r="GA814" s="260"/>
      <c r="GB814" s="260"/>
      <c r="GC814" s="260"/>
    </row>
    <row r="815" spans="1:185" x14ac:dyDescent="0.3">
      <c r="A815" s="85"/>
      <c r="B815" s="86"/>
      <c r="C815" s="86"/>
      <c r="D815" s="87"/>
      <c r="E815" s="86"/>
      <c r="F815" s="86"/>
      <c r="G815" s="257">
        <f t="shared" si="46"/>
        <v>0</v>
      </c>
      <c r="H815" s="257">
        <f t="shared" si="47"/>
        <v>0</v>
      </c>
      <c r="I815" s="257">
        <f t="shared" si="48"/>
        <v>0</v>
      </c>
      <c r="J815" s="259"/>
      <c r="K815" s="259"/>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O815" s="85"/>
      <c r="CP815" s="85"/>
      <c r="CQ815" s="85"/>
      <c r="CR815" s="85"/>
      <c r="CS815" s="85"/>
      <c r="CT815" s="85"/>
      <c r="CU815" s="85"/>
      <c r="CV815" s="85"/>
      <c r="CW815" s="85"/>
      <c r="CX815" s="85"/>
      <c r="CY815" s="85"/>
      <c r="CZ815" s="85"/>
      <c r="DA815" s="85"/>
      <c r="DB815" s="85"/>
      <c r="DC815" s="85"/>
      <c r="DD815" s="85"/>
      <c r="DE815" s="85"/>
      <c r="DF815" s="85"/>
      <c r="DG815" s="85"/>
      <c r="DH815" s="85"/>
      <c r="DI815" s="85"/>
      <c r="DJ815" s="85"/>
      <c r="DK815" s="85"/>
      <c r="DL815" s="85"/>
      <c r="DM815" s="85"/>
      <c r="DN815" s="85"/>
      <c r="DO815" s="85"/>
      <c r="DP815" s="85"/>
      <c r="DQ815" s="85"/>
      <c r="DR815" s="85"/>
      <c r="DS815" s="85"/>
      <c r="DT815" s="85"/>
      <c r="DU815" s="85"/>
      <c r="DV815" s="85"/>
      <c r="DW815" s="85"/>
      <c r="DX815" s="85"/>
      <c r="DY815" s="85"/>
      <c r="DZ815" s="85"/>
      <c r="EA815" s="85"/>
      <c r="EB815" s="85"/>
      <c r="EC815" s="85"/>
      <c r="ED815" s="85"/>
      <c r="EE815" s="85"/>
      <c r="EF815" s="85"/>
      <c r="EG815" s="85"/>
      <c r="EH815" s="85"/>
      <c r="EI815" s="85"/>
      <c r="EJ815" s="85"/>
      <c r="EK815" s="85"/>
      <c r="EL815" s="85"/>
      <c r="EM815" s="85"/>
      <c r="EN815" s="85"/>
      <c r="EO815" s="85"/>
      <c r="EP815" s="85"/>
      <c r="EQ815" s="85"/>
      <c r="ER815" s="85"/>
      <c r="ES815" s="85"/>
      <c r="ET815" s="85"/>
      <c r="EU815" s="85"/>
      <c r="EV815" s="85"/>
      <c r="EW815" s="85"/>
      <c r="EX815" s="85"/>
      <c r="EY815" s="85"/>
      <c r="EZ815" s="85"/>
      <c r="FA815" s="85"/>
      <c r="FB815" s="85"/>
      <c r="FC815" s="85"/>
      <c r="FD815" s="85"/>
      <c r="FE815" s="85"/>
      <c r="FF815" s="85"/>
      <c r="FG815" s="260"/>
      <c r="FH815" s="260"/>
      <c r="FI815" s="260"/>
      <c r="FJ815" s="260"/>
      <c r="FK815" s="260"/>
      <c r="FL815" s="260"/>
      <c r="FM815" s="260"/>
      <c r="FN815" s="260"/>
      <c r="FO815" s="260"/>
      <c r="FP815" s="260"/>
      <c r="FQ815" s="260"/>
      <c r="FR815" s="260"/>
      <c r="FS815" s="260"/>
      <c r="FT815" s="260"/>
      <c r="FU815" s="260"/>
      <c r="FV815" s="260"/>
      <c r="FW815" s="260"/>
      <c r="FX815" s="260"/>
      <c r="FY815" s="260"/>
      <c r="FZ815" s="260"/>
      <c r="GA815" s="260"/>
      <c r="GB815" s="260"/>
      <c r="GC815" s="260"/>
    </row>
    <row r="816" spans="1:185" x14ac:dyDescent="0.3">
      <c r="A816" s="85"/>
      <c r="B816" s="86"/>
      <c r="C816" s="86"/>
      <c r="D816" s="87"/>
      <c r="E816" s="86"/>
      <c r="F816" s="86"/>
      <c r="G816" s="257">
        <f t="shared" si="46"/>
        <v>0</v>
      </c>
      <c r="H816" s="257">
        <f t="shared" si="47"/>
        <v>0</v>
      </c>
      <c r="I816" s="257">
        <f t="shared" si="48"/>
        <v>0</v>
      </c>
      <c r="J816" s="259"/>
      <c r="K816" s="259"/>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O816" s="85"/>
      <c r="CP816" s="85"/>
      <c r="CQ816" s="85"/>
      <c r="CR816" s="85"/>
      <c r="CS816" s="85"/>
      <c r="CT816" s="85"/>
      <c r="CU816" s="85"/>
      <c r="CV816" s="85"/>
      <c r="CW816" s="85"/>
      <c r="CX816" s="85"/>
      <c r="CY816" s="85"/>
      <c r="CZ816" s="85"/>
      <c r="DA816" s="85"/>
      <c r="DB816" s="85"/>
      <c r="DC816" s="85"/>
      <c r="DD816" s="85"/>
      <c r="DE816" s="85"/>
      <c r="DF816" s="85"/>
      <c r="DG816" s="85"/>
      <c r="DH816" s="85"/>
      <c r="DI816" s="85"/>
      <c r="DJ816" s="85"/>
      <c r="DK816" s="85"/>
      <c r="DL816" s="85"/>
      <c r="DM816" s="85"/>
      <c r="DN816" s="85"/>
      <c r="DO816" s="85"/>
      <c r="DP816" s="85"/>
      <c r="DQ816" s="85"/>
      <c r="DR816" s="85"/>
      <c r="DS816" s="85"/>
      <c r="DT816" s="85"/>
      <c r="DU816" s="85"/>
      <c r="DV816" s="85"/>
      <c r="DW816" s="85"/>
      <c r="DX816" s="85"/>
      <c r="DY816" s="85"/>
      <c r="DZ816" s="85"/>
      <c r="EA816" s="85"/>
      <c r="EB816" s="85"/>
      <c r="EC816" s="85"/>
      <c r="ED816" s="85"/>
      <c r="EE816" s="85"/>
      <c r="EF816" s="85"/>
      <c r="EG816" s="85"/>
      <c r="EH816" s="85"/>
      <c r="EI816" s="85"/>
      <c r="EJ816" s="85"/>
      <c r="EK816" s="85"/>
      <c r="EL816" s="85"/>
      <c r="EM816" s="85"/>
      <c r="EN816" s="85"/>
      <c r="EO816" s="85"/>
      <c r="EP816" s="85"/>
      <c r="EQ816" s="85"/>
      <c r="ER816" s="85"/>
      <c r="ES816" s="85"/>
      <c r="ET816" s="85"/>
      <c r="EU816" s="85"/>
      <c r="EV816" s="85"/>
      <c r="EW816" s="85"/>
      <c r="EX816" s="85"/>
      <c r="EY816" s="85"/>
      <c r="EZ816" s="85"/>
      <c r="FA816" s="85"/>
      <c r="FB816" s="85"/>
      <c r="FC816" s="85"/>
      <c r="FD816" s="85"/>
      <c r="FE816" s="85"/>
      <c r="FF816" s="85"/>
      <c r="FG816" s="260"/>
      <c r="FH816" s="260"/>
      <c r="FI816" s="260"/>
      <c r="FJ816" s="260"/>
      <c r="FK816" s="260"/>
      <c r="FL816" s="260"/>
      <c r="FM816" s="260"/>
      <c r="FN816" s="260"/>
      <c r="FO816" s="260"/>
      <c r="FP816" s="260"/>
      <c r="FQ816" s="260"/>
      <c r="FR816" s="260"/>
      <c r="FS816" s="260"/>
      <c r="FT816" s="260"/>
      <c r="FU816" s="260"/>
      <c r="FV816" s="260"/>
      <c r="FW816" s="260"/>
      <c r="FX816" s="260"/>
      <c r="FY816" s="260"/>
      <c r="FZ816" s="260"/>
      <c r="GA816" s="260"/>
      <c r="GB816" s="260"/>
      <c r="GC816" s="260"/>
    </row>
    <row r="817" spans="1:185" x14ac:dyDescent="0.3">
      <c r="A817" s="85"/>
      <c r="B817" s="86"/>
      <c r="C817" s="86"/>
      <c r="D817" s="87"/>
      <c r="E817" s="86"/>
      <c r="F817" s="86"/>
      <c r="G817" s="257">
        <f t="shared" si="46"/>
        <v>0</v>
      </c>
      <c r="H817" s="257">
        <f t="shared" si="47"/>
        <v>0</v>
      </c>
      <c r="I817" s="257">
        <f t="shared" si="48"/>
        <v>0</v>
      </c>
      <c r="J817" s="259"/>
      <c r="K817" s="259"/>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O817" s="85"/>
      <c r="CP817" s="85"/>
      <c r="CQ817" s="85"/>
      <c r="CR817" s="85"/>
      <c r="CS817" s="85"/>
      <c r="CT817" s="85"/>
      <c r="CU817" s="85"/>
      <c r="CV817" s="85"/>
      <c r="CW817" s="85"/>
      <c r="CX817" s="85"/>
      <c r="CY817" s="85"/>
      <c r="CZ817" s="85"/>
      <c r="DA817" s="85"/>
      <c r="DB817" s="85"/>
      <c r="DC817" s="85"/>
      <c r="DD817" s="85"/>
      <c r="DE817" s="85"/>
      <c r="DF817" s="85"/>
      <c r="DG817" s="85"/>
      <c r="DH817" s="85"/>
      <c r="DI817" s="85"/>
      <c r="DJ817" s="85"/>
      <c r="DK817" s="85"/>
      <c r="DL817" s="85"/>
      <c r="DM817" s="85"/>
      <c r="DN817" s="85"/>
      <c r="DO817" s="85"/>
      <c r="DP817" s="85"/>
      <c r="DQ817" s="85"/>
      <c r="DR817" s="85"/>
      <c r="DS817" s="85"/>
      <c r="DT817" s="85"/>
      <c r="DU817" s="85"/>
      <c r="DV817" s="85"/>
      <c r="DW817" s="85"/>
      <c r="DX817" s="85"/>
      <c r="DY817" s="85"/>
      <c r="DZ817" s="85"/>
      <c r="EA817" s="85"/>
      <c r="EB817" s="85"/>
      <c r="EC817" s="85"/>
      <c r="ED817" s="85"/>
      <c r="EE817" s="85"/>
      <c r="EF817" s="85"/>
      <c r="EG817" s="85"/>
      <c r="EH817" s="85"/>
      <c r="EI817" s="85"/>
      <c r="EJ817" s="85"/>
      <c r="EK817" s="85"/>
      <c r="EL817" s="85"/>
      <c r="EM817" s="85"/>
      <c r="EN817" s="85"/>
      <c r="EO817" s="85"/>
      <c r="EP817" s="85"/>
      <c r="EQ817" s="85"/>
      <c r="ER817" s="85"/>
      <c r="ES817" s="85"/>
      <c r="ET817" s="85"/>
      <c r="EU817" s="85"/>
      <c r="EV817" s="85"/>
      <c r="EW817" s="85"/>
      <c r="EX817" s="85"/>
      <c r="EY817" s="85"/>
      <c r="EZ817" s="85"/>
      <c r="FA817" s="85"/>
      <c r="FB817" s="85"/>
      <c r="FC817" s="85"/>
      <c r="FD817" s="85"/>
      <c r="FE817" s="85"/>
      <c r="FF817" s="85"/>
      <c r="FG817" s="260"/>
      <c r="FH817" s="260"/>
      <c r="FI817" s="260"/>
      <c r="FJ817" s="260"/>
      <c r="FK817" s="260"/>
      <c r="FL817" s="260"/>
      <c r="FM817" s="260"/>
      <c r="FN817" s="260"/>
      <c r="FO817" s="260"/>
      <c r="FP817" s="260"/>
      <c r="FQ817" s="260"/>
      <c r="FR817" s="260"/>
      <c r="FS817" s="260"/>
      <c r="FT817" s="260"/>
      <c r="FU817" s="260"/>
      <c r="FV817" s="260"/>
      <c r="FW817" s="260"/>
      <c r="FX817" s="260"/>
      <c r="FY817" s="260"/>
      <c r="FZ817" s="260"/>
      <c r="GA817" s="260"/>
      <c r="GB817" s="260"/>
      <c r="GC817" s="260"/>
    </row>
    <row r="818" spans="1:185" x14ac:dyDescent="0.3">
      <c r="A818" s="85"/>
      <c r="B818" s="86"/>
      <c r="C818" s="86"/>
      <c r="D818" s="87"/>
      <c r="E818" s="86"/>
      <c r="F818" s="86"/>
      <c r="G818" s="257">
        <f t="shared" si="46"/>
        <v>0</v>
      </c>
      <c r="H818" s="257">
        <f t="shared" si="47"/>
        <v>0</v>
      </c>
      <c r="I818" s="257">
        <f t="shared" si="48"/>
        <v>0</v>
      </c>
      <c r="J818" s="259"/>
      <c r="K818" s="259"/>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O818" s="85"/>
      <c r="CP818" s="85"/>
      <c r="CQ818" s="85"/>
      <c r="CR818" s="85"/>
      <c r="CS818" s="85"/>
      <c r="CT818" s="85"/>
      <c r="CU818" s="85"/>
      <c r="CV818" s="85"/>
      <c r="CW818" s="85"/>
      <c r="CX818" s="85"/>
      <c r="CY818" s="85"/>
      <c r="CZ818" s="85"/>
      <c r="DA818" s="85"/>
      <c r="DB818" s="85"/>
      <c r="DC818" s="85"/>
      <c r="DD818" s="85"/>
      <c r="DE818" s="85"/>
      <c r="DF818" s="85"/>
      <c r="DG818" s="85"/>
      <c r="DH818" s="85"/>
      <c r="DI818" s="85"/>
      <c r="DJ818" s="85"/>
      <c r="DK818" s="85"/>
      <c r="DL818" s="85"/>
      <c r="DM818" s="85"/>
      <c r="DN818" s="85"/>
      <c r="DO818" s="85"/>
      <c r="DP818" s="85"/>
      <c r="DQ818" s="85"/>
      <c r="DR818" s="85"/>
      <c r="DS818" s="85"/>
      <c r="DT818" s="85"/>
      <c r="DU818" s="85"/>
      <c r="DV818" s="85"/>
      <c r="DW818" s="85"/>
      <c r="DX818" s="85"/>
      <c r="DY818" s="85"/>
      <c r="DZ818" s="85"/>
      <c r="EA818" s="85"/>
      <c r="EB818" s="85"/>
      <c r="EC818" s="85"/>
      <c r="ED818" s="85"/>
      <c r="EE818" s="85"/>
      <c r="EF818" s="85"/>
      <c r="EG818" s="85"/>
      <c r="EH818" s="85"/>
      <c r="EI818" s="85"/>
      <c r="EJ818" s="85"/>
      <c r="EK818" s="85"/>
      <c r="EL818" s="85"/>
      <c r="EM818" s="85"/>
      <c r="EN818" s="85"/>
      <c r="EO818" s="85"/>
      <c r="EP818" s="85"/>
      <c r="EQ818" s="85"/>
      <c r="ER818" s="85"/>
      <c r="ES818" s="85"/>
      <c r="ET818" s="85"/>
      <c r="EU818" s="85"/>
      <c r="EV818" s="85"/>
      <c r="EW818" s="85"/>
      <c r="EX818" s="85"/>
      <c r="EY818" s="85"/>
      <c r="EZ818" s="85"/>
      <c r="FA818" s="85"/>
      <c r="FB818" s="85"/>
      <c r="FC818" s="85"/>
      <c r="FD818" s="85"/>
      <c r="FE818" s="85"/>
      <c r="FF818" s="85"/>
      <c r="FG818" s="260"/>
      <c r="FH818" s="260"/>
      <c r="FI818" s="260"/>
      <c r="FJ818" s="260"/>
      <c r="FK818" s="260"/>
      <c r="FL818" s="260"/>
      <c r="FM818" s="260"/>
      <c r="FN818" s="260"/>
      <c r="FO818" s="260"/>
      <c r="FP818" s="260"/>
      <c r="FQ818" s="260"/>
      <c r="FR818" s="260"/>
      <c r="FS818" s="260"/>
      <c r="FT818" s="260"/>
      <c r="FU818" s="260"/>
      <c r="FV818" s="260"/>
      <c r="FW818" s="260"/>
      <c r="FX818" s="260"/>
      <c r="FY818" s="260"/>
      <c r="FZ818" s="260"/>
      <c r="GA818" s="260"/>
      <c r="GB818" s="260"/>
      <c r="GC818" s="260"/>
    </row>
    <row r="819" spans="1:185" x14ac:dyDescent="0.3">
      <c r="A819" s="85"/>
      <c r="B819" s="86"/>
      <c r="C819" s="86"/>
      <c r="D819" s="87"/>
      <c r="E819" s="86"/>
      <c r="F819" s="86"/>
      <c r="G819" s="257">
        <f t="shared" si="46"/>
        <v>0</v>
      </c>
      <c r="H819" s="257">
        <f t="shared" si="47"/>
        <v>0</v>
      </c>
      <c r="I819" s="257">
        <f t="shared" si="48"/>
        <v>0</v>
      </c>
      <c r="J819" s="259"/>
      <c r="K819" s="259"/>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O819" s="85"/>
      <c r="CP819" s="85"/>
      <c r="CQ819" s="85"/>
      <c r="CR819" s="85"/>
      <c r="CS819" s="85"/>
      <c r="CT819" s="85"/>
      <c r="CU819" s="85"/>
      <c r="CV819" s="85"/>
      <c r="CW819" s="85"/>
      <c r="CX819" s="85"/>
      <c r="CY819" s="85"/>
      <c r="CZ819" s="85"/>
      <c r="DA819" s="85"/>
      <c r="DB819" s="85"/>
      <c r="DC819" s="85"/>
      <c r="DD819" s="85"/>
      <c r="DE819" s="85"/>
      <c r="DF819" s="85"/>
      <c r="DG819" s="85"/>
      <c r="DH819" s="85"/>
      <c r="DI819" s="85"/>
      <c r="DJ819" s="85"/>
      <c r="DK819" s="85"/>
      <c r="DL819" s="85"/>
      <c r="DM819" s="85"/>
      <c r="DN819" s="85"/>
      <c r="DO819" s="85"/>
      <c r="DP819" s="85"/>
      <c r="DQ819" s="85"/>
      <c r="DR819" s="85"/>
      <c r="DS819" s="85"/>
      <c r="DT819" s="85"/>
      <c r="DU819" s="85"/>
      <c r="DV819" s="85"/>
      <c r="DW819" s="85"/>
      <c r="DX819" s="85"/>
      <c r="DY819" s="85"/>
      <c r="DZ819" s="85"/>
      <c r="EA819" s="85"/>
      <c r="EB819" s="85"/>
      <c r="EC819" s="85"/>
      <c r="ED819" s="85"/>
      <c r="EE819" s="85"/>
      <c r="EF819" s="85"/>
      <c r="EG819" s="85"/>
      <c r="EH819" s="85"/>
      <c r="EI819" s="85"/>
      <c r="EJ819" s="85"/>
      <c r="EK819" s="85"/>
      <c r="EL819" s="85"/>
      <c r="EM819" s="85"/>
      <c r="EN819" s="85"/>
      <c r="EO819" s="85"/>
      <c r="EP819" s="85"/>
      <c r="EQ819" s="85"/>
      <c r="ER819" s="85"/>
      <c r="ES819" s="85"/>
      <c r="ET819" s="85"/>
      <c r="EU819" s="85"/>
      <c r="EV819" s="85"/>
      <c r="EW819" s="85"/>
      <c r="EX819" s="85"/>
      <c r="EY819" s="85"/>
      <c r="EZ819" s="85"/>
      <c r="FA819" s="85"/>
      <c r="FB819" s="85"/>
      <c r="FC819" s="85"/>
      <c r="FD819" s="85"/>
      <c r="FE819" s="85"/>
      <c r="FF819" s="85"/>
      <c r="FG819" s="260"/>
      <c r="FH819" s="260"/>
      <c r="FI819" s="260"/>
      <c r="FJ819" s="260"/>
      <c r="FK819" s="260"/>
      <c r="FL819" s="260"/>
      <c r="FM819" s="260"/>
      <c r="FN819" s="260"/>
      <c r="FO819" s="260"/>
      <c r="FP819" s="260"/>
      <c r="FQ819" s="260"/>
      <c r="FR819" s="260"/>
      <c r="FS819" s="260"/>
      <c r="FT819" s="260"/>
      <c r="FU819" s="260"/>
      <c r="FV819" s="260"/>
      <c r="FW819" s="260"/>
      <c r="FX819" s="260"/>
      <c r="FY819" s="260"/>
      <c r="FZ819" s="260"/>
      <c r="GA819" s="260"/>
      <c r="GB819" s="260"/>
      <c r="GC819" s="260"/>
    </row>
    <row r="820" spans="1:185" x14ac:dyDescent="0.3">
      <c r="A820" s="85"/>
      <c r="B820" s="86"/>
      <c r="C820" s="86"/>
      <c r="D820" s="87"/>
      <c r="E820" s="86"/>
      <c r="F820" s="86"/>
      <c r="G820" s="257">
        <f t="shared" si="46"/>
        <v>0</v>
      </c>
      <c r="H820" s="257">
        <f t="shared" si="47"/>
        <v>0</v>
      </c>
      <c r="I820" s="257">
        <f t="shared" si="48"/>
        <v>0</v>
      </c>
      <c r="J820" s="259"/>
      <c r="K820" s="259"/>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85"/>
      <c r="DI820" s="85"/>
      <c r="DJ820" s="85"/>
      <c r="DK820" s="85"/>
      <c r="DL820" s="85"/>
      <c r="DM820" s="85"/>
      <c r="DN820" s="85"/>
      <c r="DO820" s="85"/>
      <c r="DP820" s="85"/>
      <c r="DQ820" s="85"/>
      <c r="DR820" s="85"/>
      <c r="DS820" s="85"/>
      <c r="DT820" s="85"/>
      <c r="DU820" s="85"/>
      <c r="DV820" s="85"/>
      <c r="DW820" s="85"/>
      <c r="DX820" s="85"/>
      <c r="DY820" s="85"/>
      <c r="DZ820" s="85"/>
      <c r="EA820" s="85"/>
      <c r="EB820" s="85"/>
      <c r="EC820" s="85"/>
      <c r="ED820" s="85"/>
      <c r="EE820" s="85"/>
      <c r="EF820" s="85"/>
      <c r="EG820" s="85"/>
      <c r="EH820" s="85"/>
      <c r="EI820" s="85"/>
      <c r="EJ820" s="85"/>
      <c r="EK820" s="85"/>
      <c r="EL820" s="85"/>
      <c r="EM820" s="85"/>
      <c r="EN820" s="85"/>
      <c r="EO820" s="85"/>
      <c r="EP820" s="85"/>
      <c r="EQ820" s="85"/>
      <c r="ER820" s="85"/>
      <c r="ES820" s="85"/>
      <c r="ET820" s="85"/>
      <c r="EU820" s="85"/>
      <c r="EV820" s="85"/>
      <c r="EW820" s="85"/>
      <c r="EX820" s="85"/>
      <c r="EY820" s="85"/>
      <c r="EZ820" s="85"/>
      <c r="FA820" s="85"/>
      <c r="FB820" s="85"/>
      <c r="FC820" s="85"/>
      <c r="FD820" s="85"/>
      <c r="FE820" s="85"/>
      <c r="FF820" s="85"/>
      <c r="FG820" s="260"/>
      <c r="FH820" s="260"/>
      <c r="FI820" s="260"/>
      <c r="FJ820" s="260"/>
      <c r="FK820" s="260"/>
      <c r="FL820" s="260"/>
      <c r="FM820" s="260"/>
      <c r="FN820" s="260"/>
      <c r="FO820" s="260"/>
      <c r="FP820" s="260"/>
      <c r="FQ820" s="260"/>
      <c r="FR820" s="260"/>
      <c r="FS820" s="260"/>
      <c r="FT820" s="260"/>
      <c r="FU820" s="260"/>
      <c r="FV820" s="260"/>
      <c r="FW820" s="260"/>
      <c r="FX820" s="260"/>
      <c r="FY820" s="260"/>
      <c r="FZ820" s="260"/>
      <c r="GA820" s="260"/>
      <c r="GB820" s="260"/>
      <c r="GC820" s="260"/>
    </row>
    <row r="821" spans="1:185" x14ac:dyDescent="0.3">
      <c r="A821" s="85"/>
      <c r="B821" s="86"/>
      <c r="C821" s="86"/>
      <c r="D821" s="87"/>
      <c r="E821" s="86"/>
      <c r="F821" s="86"/>
      <c r="G821" s="257">
        <f t="shared" si="46"/>
        <v>0</v>
      </c>
      <c r="H821" s="257">
        <f t="shared" si="47"/>
        <v>0</v>
      </c>
      <c r="I821" s="257">
        <f t="shared" si="48"/>
        <v>0</v>
      </c>
      <c r="J821" s="259"/>
      <c r="K821" s="259"/>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5"/>
      <c r="CU821" s="85"/>
      <c r="CV821" s="85"/>
      <c r="CW821" s="85"/>
      <c r="CX821" s="85"/>
      <c r="CY821" s="85"/>
      <c r="CZ821" s="85"/>
      <c r="DA821" s="85"/>
      <c r="DB821" s="85"/>
      <c r="DC821" s="85"/>
      <c r="DD821" s="85"/>
      <c r="DE821" s="85"/>
      <c r="DF821" s="85"/>
      <c r="DG821" s="85"/>
      <c r="DH821" s="85"/>
      <c r="DI821" s="85"/>
      <c r="DJ821" s="85"/>
      <c r="DK821" s="85"/>
      <c r="DL821" s="85"/>
      <c r="DM821" s="85"/>
      <c r="DN821" s="85"/>
      <c r="DO821" s="85"/>
      <c r="DP821" s="85"/>
      <c r="DQ821" s="85"/>
      <c r="DR821" s="85"/>
      <c r="DS821" s="85"/>
      <c r="DT821" s="85"/>
      <c r="DU821" s="85"/>
      <c r="DV821" s="85"/>
      <c r="DW821" s="85"/>
      <c r="DX821" s="85"/>
      <c r="DY821" s="85"/>
      <c r="DZ821" s="85"/>
      <c r="EA821" s="85"/>
      <c r="EB821" s="85"/>
      <c r="EC821" s="85"/>
      <c r="ED821" s="85"/>
      <c r="EE821" s="85"/>
      <c r="EF821" s="85"/>
      <c r="EG821" s="85"/>
      <c r="EH821" s="85"/>
      <c r="EI821" s="85"/>
      <c r="EJ821" s="85"/>
      <c r="EK821" s="85"/>
      <c r="EL821" s="85"/>
      <c r="EM821" s="85"/>
      <c r="EN821" s="85"/>
      <c r="EO821" s="85"/>
      <c r="EP821" s="85"/>
      <c r="EQ821" s="85"/>
      <c r="ER821" s="85"/>
      <c r="ES821" s="85"/>
      <c r="ET821" s="85"/>
      <c r="EU821" s="85"/>
      <c r="EV821" s="85"/>
      <c r="EW821" s="85"/>
      <c r="EX821" s="85"/>
      <c r="EY821" s="85"/>
      <c r="EZ821" s="85"/>
      <c r="FA821" s="85"/>
      <c r="FB821" s="85"/>
      <c r="FC821" s="85"/>
      <c r="FD821" s="85"/>
      <c r="FE821" s="85"/>
      <c r="FF821" s="85"/>
      <c r="FG821" s="260"/>
      <c r="FH821" s="260"/>
      <c r="FI821" s="260"/>
      <c r="FJ821" s="260"/>
      <c r="FK821" s="260"/>
      <c r="FL821" s="260"/>
      <c r="FM821" s="260"/>
      <c r="FN821" s="260"/>
      <c r="FO821" s="260"/>
      <c r="FP821" s="260"/>
      <c r="FQ821" s="260"/>
      <c r="FR821" s="260"/>
      <c r="FS821" s="260"/>
      <c r="FT821" s="260"/>
      <c r="FU821" s="260"/>
      <c r="FV821" s="260"/>
      <c r="FW821" s="260"/>
      <c r="FX821" s="260"/>
      <c r="FY821" s="260"/>
      <c r="FZ821" s="260"/>
      <c r="GA821" s="260"/>
      <c r="GB821" s="260"/>
      <c r="GC821" s="260"/>
    </row>
    <row r="822" spans="1:185" x14ac:dyDescent="0.3">
      <c r="A822" s="85"/>
      <c r="B822" s="86"/>
      <c r="C822" s="86"/>
      <c r="D822" s="87"/>
      <c r="E822" s="86"/>
      <c r="F822" s="86"/>
      <c r="G822" s="257">
        <f t="shared" si="46"/>
        <v>0</v>
      </c>
      <c r="H822" s="257">
        <f t="shared" si="47"/>
        <v>0</v>
      </c>
      <c r="I822" s="257">
        <f t="shared" si="48"/>
        <v>0</v>
      </c>
      <c r="J822" s="259"/>
      <c r="K822" s="259"/>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O822" s="85"/>
      <c r="CP822" s="85"/>
      <c r="CQ822" s="85"/>
      <c r="CR822" s="85"/>
      <c r="CS822" s="85"/>
      <c r="CT822" s="85"/>
      <c r="CU822" s="85"/>
      <c r="CV822" s="85"/>
      <c r="CW822" s="85"/>
      <c r="CX822" s="85"/>
      <c r="CY822" s="85"/>
      <c r="CZ822" s="85"/>
      <c r="DA822" s="85"/>
      <c r="DB822" s="85"/>
      <c r="DC822" s="85"/>
      <c r="DD822" s="85"/>
      <c r="DE822" s="85"/>
      <c r="DF822" s="85"/>
      <c r="DG822" s="85"/>
      <c r="DH822" s="85"/>
      <c r="DI822" s="85"/>
      <c r="DJ822" s="85"/>
      <c r="DK822" s="85"/>
      <c r="DL822" s="85"/>
      <c r="DM822" s="85"/>
      <c r="DN822" s="85"/>
      <c r="DO822" s="85"/>
      <c r="DP822" s="85"/>
      <c r="DQ822" s="85"/>
      <c r="DR822" s="85"/>
      <c r="DS822" s="85"/>
      <c r="DT822" s="85"/>
      <c r="DU822" s="85"/>
      <c r="DV822" s="85"/>
      <c r="DW822" s="85"/>
      <c r="DX822" s="85"/>
      <c r="DY822" s="85"/>
      <c r="DZ822" s="85"/>
      <c r="EA822" s="85"/>
      <c r="EB822" s="85"/>
      <c r="EC822" s="85"/>
      <c r="ED822" s="85"/>
      <c r="EE822" s="85"/>
      <c r="EF822" s="85"/>
      <c r="EG822" s="85"/>
      <c r="EH822" s="85"/>
      <c r="EI822" s="85"/>
      <c r="EJ822" s="85"/>
      <c r="EK822" s="85"/>
      <c r="EL822" s="85"/>
      <c r="EM822" s="85"/>
      <c r="EN822" s="85"/>
      <c r="EO822" s="85"/>
      <c r="EP822" s="85"/>
      <c r="EQ822" s="85"/>
      <c r="ER822" s="85"/>
      <c r="ES822" s="85"/>
      <c r="ET822" s="85"/>
      <c r="EU822" s="85"/>
      <c r="EV822" s="85"/>
      <c r="EW822" s="85"/>
      <c r="EX822" s="85"/>
      <c r="EY822" s="85"/>
      <c r="EZ822" s="85"/>
      <c r="FA822" s="85"/>
      <c r="FB822" s="85"/>
      <c r="FC822" s="85"/>
      <c r="FD822" s="85"/>
      <c r="FE822" s="85"/>
      <c r="FF822" s="85"/>
      <c r="FG822" s="260"/>
      <c r="FH822" s="260"/>
      <c r="FI822" s="260"/>
      <c r="FJ822" s="260"/>
      <c r="FK822" s="260"/>
      <c r="FL822" s="260"/>
      <c r="FM822" s="260"/>
      <c r="FN822" s="260"/>
      <c r="FO822" s="260"/>
      <c r="FP822" s="260"/>
      <c r="FQ822" s="260"/>
      <c r="FR822" s="260"/>
      <c r="FS822" s="260"/>
      <c r="FT822" s="260"/>
      <c r="FU822" s="260"/>
      <c r="FV822" s="260"/>
      <c r="FW822" s="260"/>
      <c r="FX822" s="260"/>
      <c r="FY822" s="260"/>
      <c r="FZ822" s="260"/>
      <c r="GA822" s="260"/>
      <c r="GB822" s="260"/>
      <c r="GC822" s="260"/>
    </row>
    <row r="823" spans="1:185" x14ac:dyDescent="0.3">
      <c r="A823" s="85"/>
      <c r="B823" s="86"/>
      <c r="C823" s="86"/>
      <c r="D823" s="87"/>
      <c r="E823" s="86"/>
      <c r="F823" s="86"/>
      <c r="G823" s="257">
        <f t="shared" si="46"/>
        <v>0</v>
      </c>
      <c r="H823" s="257">
        <f t="shared" si="47"/>
        <v>0</v>
      </c>
      <c r="I823" s="257">
        <f t="shared" si="48"/>
        <v>0</v>
      </c>
      <c r="J823" s="259"/>
      <c r="K823" s="259"/>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O823" s="85"/>
      <c r="CP823" s="85"/>
      <c r="CQ823" s="85"/>
      <c r="CR823" s="85"/>
      <c r="CS823" s="85"/>
      <c r="CT823" s="85"/>
      <c r="CU823" s="85"/>
      <c r="CV823" s="85"/>
      <c r="CW823" s="85"/>
      <c r="CX823" s="85"/>
      <c r="CY823" s="85"/>
      <c r="CZ823" s="85"/>
      <c r="DA823" s="85"/>
      <c r="DB823" s="85"/>
      <c r="DC823" s="85"/>
      <c r="DD823" s="85"/>
      <c r="DE823" s="85"/>
      <c r="DF823" s="85"/>
      <c r="DG823" s="85"/>
      <c r="DH823" s="85"/>
      <c r="DI823" s="85"/>
      <c r="DJ823" s="85"/>
      <c r="DK823" s="85"/>
      <c r="DL823" s="85"/>
      <c r="DM823" s="85"/>
      <c r="DN823" s="85"/>
      <c r="DO823" s="85"/>
      <c r="DP823" s="85"/>
      <c r="DQ823" s="85"/>
      <c r="DR823" s="85"/>
      <c r="DS823" s="85"/>
      <c r="DT823" s="85"/>
      <c r="DU823" s="85"/>
      <c r="DV823" s="85"/>
      <c r="DW823" s="85"/>
      <c r="DX823" s="85"/>
      <c r="DY823" s="85"/>
      <c r="DZ823" s="85"/>
      <c r="EA823" s="85"/>
      <c r="EB823" s="85"/>
      <c r="EC823" s="85"/>
      <c r="ED823" s="85"/>
      <c r="EE823" s="85"/>
      <c r="EF823" s="85"/>
      <c r="EG823" s="85"/>
      <c r="EH823" s="85"/>
      <c r="EI823" s="85"/>
      <c r="EJ823" s="85"/>
      <c r="EK823" s="85"/>
      <c r="EL823" s="85"/>
      <c r="EM823" s="85"/>
      <c r="EN823" s="85"/>
      <c r="EO823" s="85"/>
      <c r="EP823" s="85"/>
      <c r="EQ823" s="85"/>
      <c r="ER823" s="85"/>
      <c r="ES823" s="85"/>
      <c r="ET823" s="85"/>
      <c r="EU823" s="85"/>
      <c r="EV823" s="85"/>
      <c r="EW823" s="85"/>
      <c r="EX823" s="85"/>
      <c r="EY823" s="85"/>
      <c r="EZ823" s="85"/>
      <c r="FA823" s="85"/>
      <c r="FB823" s="85"/>
      <c r="FC823" s="85"/>
      <c r="FD823" s="85"/>
      <c r="FE823" s="85"/>
      <c r="FF823" s="85"/>
      <c r="FG823" s="260"/>
      <c r="FH823" s="260"/>
      <c r="FI823" s="260"/>
      <c r="FJ823" s="260"/>
      <c r="FK823" s="260"/>
      <c r="FL823" s="260"/>
      <c r="FM823" s="260"/>
      <c r="FN823" s="260"/>
      <c r="FO823" s="260"/>
      <c r="FP823" s="260"/>
      <c r="FQ823" s="260"/>
      <c r="FR823" s="260"/>
      <c r="FS823" s="260"/>
      <c r="FT823" s="260"/>
      <c r="FU823" s="260"/>
      <c r="FV823" s="260"/>
      <c r="FW823" s="260"/>
      <c r="FX823" s="260"/>
      <c r="FY823" s="260"/>
      <c r="FZ823" s="260"/>
      <c r="GA823" s="260"/>
      <c r="GB823" s="260"/>
      <c r="GC823" s="260"/>
    </row>
    <row r="824" spans="1:185" x14ac:dyDescent="0.3">
      <c r="A824" s="85"/>
      <c r="B824" s="86"/>
      <c r="C824" s="86"/>
      <c r="D824" s="87"/>
      <c r="E824" s="86"/>
      <c r="F824" s="86"/>
      <c r="G824" s="257">
        <f t="shared" si="46"/>
        <v>0</v>
      </c>
      <c r="H824" s="257">
        <f t="shared" si="47"/>
        <v>0</v>
      </c>
      <c r="I824" s="257">
        <f t="shared" si="48"/>
        <v>0</v>
      </c>
      <c r="J824" s="259"/>
      <c r="K824" s="259"/>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O824" s="85"/>
      <c r="CP824" s="85"/>
      <c r="CQ824" s="85"/>
      <c r="CR824" s="85"/>
      <c r="CS824" s="85"/>
      <c r="CT824" s="85"/>
      <c r="CU824" s="85"/>
      <c r="CV824" s="85"/>
      <c r="CW824" s="85"/>
      <c r="CX824" s="85"/>
      <c r="CY824" s="85"/>
      <c r="CZ824" s="85"/>
      <c r="DA824" s="85"/>
      <c r="DB824" s="85"/>
      <c r="DC824" s="85"/>
      <c r="DD824" s="85"/>
      <c r="DE824" s="85"/>
      <c r="DF824" s="85"/>
      <c r="DG824" s="85"/>
      <c r="DH824" s="85"/>
      <c r="DI824" s="85"/>
      <c r="DJ824" s="85"/>
      <c r="DK824" s="85"/>
      <c r="DL824" s="85"/>
      <c r="DM824" s="85"/>
      <c r="DN824" s="85"/>
      <c r="DO824" s="85"/>
      <c r="DP824" s="85"/>
      <c r="DQ824" s="85"/>
      <c r="DR824" s="85"/>
      <c r="DS824" s="85"/>
      <c r="DT824" s="85"/>
      <c r="DU824" s="85"/>
      <c r="DV824" s="85"/>
      <c r="DW824" s="85"/>
      <c r="DX824" s="85"/>
      <c r="DY824" s="85"/>
      <c r="DZ824" s="85"/>
      <c r="EA824" s="85"/>
      <c r="EB824" s="85"/>
      <c r="EC824" s="85"/>
      <c r="ED824" s="85"/>
      <c r="EE824" s="85"/>
      <c r="EF824" s="85"/>
      <c r="EG824" s="85"/>
      <c r="EH824" s="85"/>
      <c r="EI824" s="85"/>
      <c r="EJ824" s="85"/>
      <c r="EK824" s="85"/>
      <c r="EL824" s="85"/>
      <c r="EM824" s="85"/>
      <c r="EN824" s="85"/>
      <c r="EO824" s="85"/>
      <c r="EP824" s="85"/>
      <c r="EQ824" s="85"/>
      <c r="ER824" s="85"/>
      <c r="ES824" s="85"/>
      <c r="ET824" s="85"/>
      <c r="EU824" s="85"/>
      <c r="EV824" s="85"/>
      <c r="EW824" s="85"/>
      <c r="EX824" s="85"/>
      <c r="EY824" s="85"/>
      <c r="EZ824" s="85"/>
      <c r="FA824" s="85"/>
      <c r="FB824" s="85"/>
      <c r="FC824" s="85"/>
      <c r="FD824" s="85"/>
      <c r="FE824" s="85"/>
      <c r="FF824" s="85"/>
      <c r="FG824" s="260"/>
      <c r="FH824" s="260"/>
      <c r="FI824" s="260"/>
      <c r="FJ824" s="260"/>
      <c r="FK824" s="260"/>
      <c r="FL824" s="260"/>
      <c r="FM824" s="260"/>
      <c r="FN824" s="260"/>
      <c r="FO824" s="260"/>
      <c r="FP824" s="260"/>
      <c r="FQ824" s="260"/>
      <c r="FR824" s="260"/>
      <c r="FS824" s="260"/>
      <c r="FT824" s="260"/>
      <c r="FU824" s="260"/>
      <c r="FV824" s="260"/>
      <c r="FW824" s="260"/>
      <c r="FX824" s="260"/>
      <c r="FY824" s="260"/>
      <c r="FZ824" s="260"/>
      <c r="GA824" s="260"/>
      <c r="GB824" s="260"/>
      <c r="GC824" s="260"/>
    </row>
    <row r="825" spans="1:185" x14ac:dyDescent="0.3">
      <c r="A825" s="85"/>
      <c r="B825" s="86"/>
      <c r="C825" s="86"/>
      <c r="D825" s="87"/>
      <c r="E825" s="86"/>
      <c r="F825" s="86"/>
      <c r="G825" s="257">
        <f t="shared" si="46"/>
        <v>0</v>
      </c>
      <c r="H825" s="257">
        <f t="shared" si="47"/>
        <v>0</v>
      </c>
      <c r="I825" s="257">
        <f t="shared" si="48"/>
        <v>0</v>
      </c>
      <c r="J825" s="259"/>
      <c r="K825" s="259"/>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O825" s="85"/>
      <c r="CP825" s="85"/>
      <c r="CQ825" s="85"/>
      <c r="CR825" s="85"/>
      <c r="CS825" s="85"/>
      <c r="CT825" s="85"/>
      <c r="CU825" s="85"/>
      <c r="CV825" s="85"/>
      <c r="CW825" s="85"/>
      <c r="CX825" s="85"/>
      <c r="CY825" s="85"/>
      <c r="CZ825" s="85"/>
      <c r="DA825" s="85"/>
      <c r="DB825" s="85"/>
      <c r="DC825" s="85"/>
      <c r="DD825" s="85"/>
      <c r="DE825" s="85"/>
      <c r="DF825" s="85"/>
      <c r="DG825" s="85"/>
      <c r="DH825" s="85"/>
      <c r="DI825" s="85"/>
      <c r="DJ825" s="85"/>
      <c r="DK825" s="85"/>
      <c r="DL825" s="85"/>
      <c r="DM825" s="85"/>
      <c r="DN825" s="85"/>
      <c r="DO825" s="85"/>
      <c r="DP825" s="85"/>
      <c r="DQ825" s="85"/>
      <c r="DR825" s="85"/>
      <c r="DS825" s="85"/>
      <c r="DT825" s="85"/>
      <c r="DU825" s="85"/>
      <c r="DV825" s="85"/>
      <c r="DW825" s="85"/>
      <c r="DX825" s="85"/>
      <c r="DY825" s="85"/>
      <c r="DZ825" s="85"/>
      <c r="EA825" s="85"/>
      <c r="EB825" s="85"/>
      <c r="EC825" s="85"/>
      <c r="ED825" s="85"/>
      <c r="EE825" s="85"/>
      <c r="EF825" s="85"/>
      <c r="EG825" s="85"/>
      <c r="EH825" s="85"/>
      <c r="EI825" s="85"/>
      <c r="EJ825" s="85"/>
      <c r="EK825" s="85"/>
      <c r="EL825" s="85"/>
      <c r="EM825" s="85"/>
      <c r="EN825" s="85"/>
      <c r="EO825" s="85"/>
      <c r="EP825" s="85"/>
      <c r="EQ825" s="85"/>
      <c r="ER825" s="85"/>
      <c r="ES825" s="85"/>
      <c r="ET825" s="85"/>
      <c r="EU825" s="85"/>
      <c r="EV825" s="85"/>
      <c r="EW825" s="85"/>
      <c r="EX825" s="85"/>
      <c r="EY825" s="85"/>
      <c r="EZ825" s="85"/>
      <c r="FA825" s="85"/>
      <c r="FB825" s="85"/>
      <c r="FC825" s="85"/>
      <c r="FD825" s="85"/>
      <c r="FE825" s="85"/>
      <c r="FF825" s="85"/>
      <c r="FG825" s="260"/>
      <c r="FH825" s="260"/>
      <c r="FI825" s="260"/>
      <c r="FJ825" s="260"/>
      <c r="FK825" s="260"/>
      <c r="FL825" s="260"/>
      <c r="FM825" s="260"/>
      <c r="FN825" s="260"/>
      <c r="FO825" s="260"/>
      <c r="FP825" s="260"/>
      <c r="FQ825" s="260"/>
      <c r="FR825" s="260"/>
      <c r="FS825" s="260"/>
      <c r="FT825" s="260"/>
      <c r="FU825" s="260"/>
      <c r="FV825" s="260"/>
      <c r="FW825" s="260"/>
      <c r="FX825" s="260"/>
      <c r="FY825" s="260"/>
      <c r="FZ825" s="260"/>
      <c r="GA825" s="260"/>
      <c r="GB825" s="260"/>
      <c r="GC825" s="260"/>
    </row>
    <row r="826" spans="1:185" x14ac:dyDescent="0.3">
      <c r="A826" s="85"/>
      <c r="B826" s="86"/>
      <c r="C826" s="86"/>
      <c r="D826" s="87"/>
      <c r="E826" s="86"/>
      <c r="F826" s="86"/>
      <c r="G826" s="257">
        <f t="shared" si="46"/>
        <v>0</v>
      </c>
      <c r="H826" s="257">
        <f t="shared" si="47"/>
        <v>0</v>
      </c>
      <c r="I826" s="257">
        <f t="shared" si="48"/>
        <v>0</v>
      </c>
      <c r="J826" s="259"/>
      <c r="K826" s="259"/>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O826" s="85"/>
      <c r="CP826" s="85"/>
      <c r="CQ826" s="85"/>
      <c r="CR826" s="85"/>
      <c r="CS826" s="85"/>
      <c r="CT826" s="85"/>
      <c r="CU826" s="85"/>
      <c r="CV826" s="85"/>
      <c r="CW826" s="85"/>
      <c r="CX826" s="85"/>
      <c r="CY826" s="85"/>
      <c r="CZ826" s="85"/>
      <c r="DA826" s="85"/>
      <c r="DB826" s="85"/>
      <c r="DC826" s="85"/>
      <c r="DD826" s="85"/>
      <c r="DE826" s="85"/>
      <c r="DF826" s="85"/>
      <c r="DG826" s="85"/>
      <c r="DH826" s="85"/>
      <c r="DI826" s="85"/>
      <c r="DJ826" s="85"/>
      <c r="DK826" s="85"/>
      <c r="DL826" s="85"/>
      <c r="DM826" s="85"/>
      <c r="DN826" s="85"/>
      <c r="DO826" s="85"/>
      <c r="DP826" s="85"/>
      <c r="DQ826" s="85"/>
      <c r="DR826" s="85"/>
      <c r="DS826" s="85"/>
      <c r="DT826" s="85"/>
      <c r="DU826" s="85"/>
      <c r="DV826" s="85"/>
      <c r="DW826" s="85"/>
      <c r="DX826" s="85"/>
      <c r="DY826" s="85"/>
      <c r="DZ826" s="85"/>
      <c r="EA826" s="85"/>
      <c r="EB826" s="85"/>
      <c r="EC826" s="85"/>
      <c r="ED826" s="85"/>
      <c r="EE826" s="85"/>
      <c r="EF826" s="85"/>
      <c r="EG826" s="85"/>
      <c r="EH826" s="85"/>
      <c r="EI826" s="85"/>
      <c r="EJ826" s="85"/>
      <c r="EK826" s="85"/>
      <c r="EL826" s="85"/>
      <c r="EM826" s="85"/>
      <c r="EN826" s="85"/>
      <c r="EO826" s="85"/>
      <c r="EP826" s="85"/>
      <c r="EQ826" s="85"/>
      <c r="ER826" s="85"/>
      <c r="ES826" s="85"/>
      <c r="ET826" s="85"/>
      <c r="EU826" s="85"/>
      <c r="EV826" s="85"/>
      <c r="EW826" s="85"/>
      <c r="EX826" s="85"/>
      <c r="EY826" s="85"/>
      <c r="EZ826" s="85"/>
      <c r="FA826" s="85"/>
      <c r="FB826" s="85"/>
      <c r="FC826" s="85"/>
      <c r="FD826" s="85"/>
      <c r="FE826" s="85"/>
      <c r="FF826" s="85"/>
      <c r="FG826" s="260"/>
      <c r="FH826" s="260"/>
      <c r="FI826" s="260"/>
      <c r="FJ826" s="260"/>
      <c r="FK826" s="260"/>
      <c r="FL826" s="260"/>
      <c r="FM826" s="260"/>
      <c r="FN826" s="260"/>
      <c r="FO826" s="260"/>
      <c r="FP826" s="260"/>
      <c r="FQ826" s="260"/>
      <c r="FR826" s="260"/>
      <c r="FS826" s="260"/>
      <c r="FT826" s="260"/>
      <c r="FU826" s="260"/>
      <c r="FV826" s="260"/>
      <c r="FW826" s="260"/>
      <c r="FX826" s="260"/>
      <c r="FY826" s="260"/>
      <c r="FZ826" s="260"/>
      <c r="GA826" s="260"/>
      <c r="GB826" s="260"/>
      <c r="GC826" s="260"/>
    </row>
    <row r="827" spans="1:185" x14ac:dyDescent="0.3">
      <c r="A827" s="85"/>
      <c r="B827" s="86"/>
      <c r="C827" s="86"/>
      <c r="D827" s="87"/>
      <c r="E827" s="86"/>
      <c r="F827" s="86"/>
      <c r="G827" s="257">
        <f t="shared" si="46"/>
        <v>0</v>
      </c>
      <c r="H827" s="257">
        <f t="shared" si="47"/>
        <v>0</v>
      </c>
      <c r="I827" s="257">
        <f t="shared" si="48"/>
        <v>0</v>
      </c>
      <c r="J827" s="259"/>
      <c r="K827" s="259"/>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O827" s="85"/>
      <c r="CP827" s="85"/>
      <c r="CQ827" s="85"/>
      <c r="CR827" s="85"/>
      <c r="CS827" s="85"/>
      <c r="CT827" s="85"/>
      <c r="CU827" s="85"/>
      <c r="CV827" s="85"/>
      <c r="CW827" s="85"/>
      <c r="CX827" s="85"/>
      <c r="CY827" s="85"/>
      <c r="CZ827" s="85"/>
      <c r="DA827" s="85"/>
      <c r="DB827" s="85"/>
      <c r="DC827" s="85"/>
      <c r="DD827" s="85"/>
      <c r="DE827" s="85"/>
      <c r="DF827" s="85"/>
      <c r="DG827" s="85"/>
      <c r="DH827" s="85"/>
      <c r="DI827" s="85"/>
      <c r="DJ827" s="85"/>
      <c r="DK827" s="85"/>
      <c r="DL827" s="85"/>
      <c r="DM827" s="85"/>
      <c r="DN827" s="85"/>
      <c r="DO827" s="85"/>
      <c r="DP827" s="85"/>
      <c r="DQ827" s="85"/>
      <c r="DR827" s="85"/>
      <c r="DS827" s="85"/>
      <c r="DT827" s="85"/>
      <c r="DU827" s="85"/>
      <c r="DV827" s="85"/>
      <c r="DW827" s="85"/>
      <c r="DX827" s="85"/>
      <c r="DY827" s="85"/>
      <c r="DZ827" s="85"/>
      <c r="EA827" s="85"/>
      <c r="EB827" s="85"/>
      <c r="EC827" s="85"/>
      <c r="ED827" s="85"/>
      <c r="EE827" s="85"/>
      <c r="EF827" s="85"/>
      <c r="EG827" s="85"/>
      <c r="EH827" s="85"/>
      <c r="EI827" s="85"/>
      <c r="EJ827" s="85"/>
      <c r="EK827" s="85"/>
      <c r="EL827" s="85"/>
      <c r="EM827" s="85"/>
      <c r="EN827" s="85"/>
      <c r="EO827" s="85"/>
      <c r="EP827" s="85"/>
      <c r="EQ827" s="85"/>
      <c r="ER827" s="85"/>
      <c r="ES827" s="85"/>
      <c r="ET827" s="85"/>
      <c r="EU827" s="85"/>
      <c r="EV827" s="85"/>
      <c r="EW827" s="85"/>
      <c r="EX827" s="85"/>
      <c r="EY827" s="85"/>
      <c r="EZ827" s="85"/>
      <c r="FA827" s="85"/>
      <c r="FB827" s="85"/>
      <c r="FC827" s="85"/>
      <c r="FD827" s="85"/>
      <c r="FE827" s="85"/>
      <c r="FF827" s="85"/>
      <c r="FG827" s="260"/>
      <c r="FH827" s="260"/>
      <c r="FI827" s="260"/>
      <c r="FJ827" s="260"/>
      <c r="FK827" s="260"/>
      <c r="FL827" s="260"/>
      <c r="FM827" s="260"/>
      <c r="FN827" s="260"/>
      <c r="FO827" s="260"/>
      <c r="FP827" s="260"/>
      <c r="FQ827" s="260"/>
      <c r="FR827" s="260"/>
      <c r="FS827" s="260"/>
      <c r="FT827" s="260"/>
      <c r="FU827" s="260"/>
      <c r="FV827" s="260"/>
      <c r="FW827" s="260"/>
      <c r="FX827" s="260"/>
      <c r="FY827" s="260"/>
      <c r="FZ827" s="260"/>
      <c r="GA827" s="260"/>
      <c r="GB827" s="260"/>
      <c r="GC827" s="260"/>
    </row>
    <row r="828" spans="1:185" x14ac:dyDescent="0.3">
      <c r="A828" s="85"/>
      <c r="B828" s="86"/>
      <c r="C828" s="86"/>
      <c r="D828" s="87"/>
      <c r="E828" s="86"/>
      <c r="F828" s="86"/>
      <c r="G828" s="257">
        <f t="shared" si="46"/>
        <v>0</v>
      </c>
      <c r="H828" s="257">
        <f t="shared" si="47"/>
        <v>0</v>
      </c>
      <c r="I828" s="257">
        <f t="shared" si="48"/>
        <v>0</v>
      </c>
      <c r="J828" s="259"/>
      <c r="K828" s="259"/>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O828" s="85"/>
      <c r="CP828" s="85"/>
      <c r="CQ828" s="85"/>
      <c r="CR828" s="85"/>
      <c r="CS828" s="85"/>
      <c r="CT828" s="85"/>
      <c r="CU828" s="85"/>
      <c r="CV828" s="85"/>
      <c r="CW828" s="85"/>
      <c r="CX828" s="85"/>
      <c r="CY828" s="85"/>
      <c r="CZ828" s="85"/>
      <c r="DA828" s="85"/>
      <c r="DB828" s="85"/>
      <c r="DC828" s="85"/>
      <c r="DD828" s="85"/>
      <c r="DE828" s="85"/>
      <c r="DF828" s="85"/>
      <c r="DG828" s="85"/>
      <c r="DH828" s="85"/>
      <c r="DI828" s="85"/>
      <c r="DJ828" s="85"/>
      <c r="DK828" s="85"/>
      <c r="DL828" s="85"/>
      <c r="DM828" s="85"/>
      <c r="DN828" s="85"/>
      <c r="DO828" s="85"/>
      <c r="DP828" s="85"/>
      <c r="DQ828" s="85"/>
      <c r="DR828" s="85"/>
      <c r="DS828" s="85"/>
      <c r="DT828" s="85"/>
      <c r="DU828" s="85"/>
      <c r="DV828" s="85"/>
      <c r="DW828" s="85"/>
      <c r="DX828" s="85"/>
      <c r="DY828" s="85"/>
      <c r="DZ828" s="85"/>
      <c r="EA828" s="85"/>
      <c r="EB828" s="85"/>
      <c r="EC828" s="85"/>
      <c r="ED828" s="85"/>
      <c r="EE828" s="85"/>
      <c r="EF828" s="85"/>
      <c r="EG828" s="85"/>
      <c r="EH828" s="85"/>
      <c r="EI828" s="85"/>
      <c r="EJ828" s="85"/>
      <c r="EK828" s="85"/>
      <c r="EL828" s="85"/>
      <c r="EM828" s="85"/>
      <c r="EN828" s="85"/>
      <c r="EO828" s="85"/>
      <c r="EP828" s="85"/>
      <c r="EQ828" s="85"/>
      <c r="ER828" s="85"/>
      <c r="ES828" s="85"/>
      <c r="ET828" s="85"/>
      <c r="EU828" s="85"/>
      <c r="EV828" s="85"/>
      <c r="EW828" s="85"/>
      <c r="EX828" s="85"/>
      <c r="EY828" s="85"/>
      <c r="EZ828" s="85"/>
      <c r="FA828" s="85"/>
      <c r="FB828" s="85"/>
      <c r="FC828" s="85"/>
      <c r="FD828" s="85"/>
      <c r="FE828" s="85"/>
      <c r="FF828" s="85"/>
      <c r="FG828" s="260"/>
      <c r="FH828" s="260"/>
      <c r="FI828" s="260"/>
      <c r="FJ828" s="260"/>
      <c r="FK828" s="260"/>
      <c r="FL828" s="260"/>
      <c r="FM828" s="260"/>
      <c r="FN828" s="260"/>
      <c r="FO828" s="260"/>
      <c r="FP828" s="260"/>
      <c r="FQ828" s="260"/>
      <c r="FR828" s="260"/>
      <c r="FS828" s="260"/>
      <c r="FT828" s="260"/>
      <c r="FU828" s="260"/>
      <c r="FV828" s="260"/>
      <c r="FW828" s="260"/>
      <c r="FX828" s="260"/>
      <c r="FY828" s="260"/>
      <c r="FZ828" s="260"/>
      <c r="GA828" s="260"/>
      <c r="GB828" s="260"/>
      <c r="GC828" s="260"/>
    </row>
    <row r="829" spans="1:185" x14ac:dyDescent="0.3">
      <c r="A829" s="85"/>
      <c r="B829" s="86"/>
      <c r="C829" s="86"/>
      <c r="D829" s="87"/>
      <c r="E829" s="86"/>
      <c r="F829" s="86"/>
      <c r="G829" s="257">
        <f t="shared" si="46"/>
        <v>0</v>
      </c>
      <c r="H829" s="257">
        <f t="shared" si="47"/>
        <v>0</v>
      </c>
      <c r="I829" s="257">
        <f t="shared" si="48"/>
        <v>0</v>
      </c>
      <c r="J829" s="259"/>
      <c r="K829" s="259"/>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O829" s="85"/>
      <c r="CP829" s="85"/>
      <c r="CQ829" s="85"/>
      <c r="CR829" s="85"/>
      <c r="CS829" s="85"/>
      <c r="CT829" s="85"/>
      <c r="CU829" s="85"/>
      <c r="CV829" s="85"/>
      <c r="CW829" s="85"/>
      <c r="CX829" s="85"/>
      <c r="CY829" s="85"/>
      <c r="CZ829" s="85"/>
      <c r="DA829" s="85"/>
      <c r="DB829" s="85"/>
      <c r="DC829" s="85"/>
      <c r="DD829" s="85"/>
      <c r="DE829" s="85"/>
      <c r="DF829" s="85"/>
      <c r="DG829" s="85"/>
      <c r="DH829" s="85"/>
      <c r="DI829" s="85"/>
      <c r="DJ829" s="85"/>
      <c r="DK829" s="85"/>
      <c r="DL829" s="85"/>
      <c r="DM829" s="85"/>
      <c r="DN829" s="85"/>
      <c r="DO829" s="85"/>
      <c r="DP829" s="85"/>
      <c r="DQ829" s="85"/>
      <c r="DR829" s="85"/>
      <c r="DS829" s="85"/>
      <c r="DT829" s="85"/>
      <c r="DU829" s="85"/>
      <c r="DV829" s="85"/>
      <c r="DW829" s="85"/>
      <c r="DX829" s="85"/>
      <c r="DY829" s="85"/>
      <c r="DZ829" s="85"/>
      <c r="EA829" s="85"/>
      <c r="EB829" s="85"/>
      <c r="EC829" s="85"/>
      <c r="ED829" s="85"/>
      <c r="EE829" s="85"/>
      <c r="EF829" s="85"/>
      <c r="EG829" s="85"/>
      <c r="EH829" s="85"/>
      <c r="EI829" s="85"/>
      <c r="EJ829" s="85"/>
      <c r="EK829" s="85"/>
      <c r="EL829" s="85"/>
      <c r="EM829" s="85"/>
      <c r="EN829" s="85"/>
      <c r="EO829" s="85"/>
      <c r="EP829" s="85"/>
      <c r="EQ829" s="85"/>
      <c r="ER829" s="85"/>
      <c r="ES829" s="85"/>
      <c r="ET829" s="85"/>
      <c r="EU829" s="85"/>
      <c r="EV829" s="85"/>
      <c r="EW829" s="85"/>
      <c r="EX829" s="85"/>
      <c r="EY829" s="85"/>
      <c r="EZ829" s="85"/>
      <c r="FA829" s="85"/>
      <c r="FB829" s="85"/>
      <c r="FC829" s="85"/>
      <c r="FD829" s="85"/>
      <c r="FE829" s="85"/>
      <c r="FF829" s="85"/>
      <c r="FG829" s="260"/>
      <c r="FH829" s="260"/>
      <c r="FI829" s="260"/>
      <c r="FJ829" s="260"/>
      <c r="FK829" s="260"/>
      <c r="FL829" s="260"/>
      <c r="FM829" s="260"/>
      <c r="FN829" s="260"/>
      <c r="FO829" s="260"/>
      <c r="FP829" s="260"/>
      <c r="FQ829" s="260"/>
      <c r="FR829" s="260"/>
      <c r="FS829" s="260"/>
      <c r="FT829" s="260"/>
      <c r="FU829" s="260"/>
      <c r="FV829" s="260"/>
      <c r="FW829" s="260"/>
      <c r="FX829" s="260"/>
      <c r="FY829" s="260"/>
      <c r="FZ829" s="260"/>
      <c r="GA829" s="260"/>
      <c r="GB829" s="260"/>
      <c r="GC829" s="260"/>
    </row>
    <row r="830" spans="1:185" x14ac:dyDescent="0.3">
      <c r="A830" s="85"/>
      <c r="B830" s="86"/>
      <c r="C830" s="86"/>
      <c r="D830" s="87"/>
      <c r="E830" s="86"/>
      <c r="F830" s="86"/>
      <c r="G830" s="257">
        <f t="shared" si="46"/>
        <v>0</v>
      </c>
      <c r="H830" s="257">
        <f t="shared" si="47"/>
        <v>0</v>
      </c>
      <c r="I830" s="257">
        <f t="shared" si="48"/>
        <v>0</v>
      </c>
      <c r="J830" s="259"/>
      <c r="K830" s="259"/>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O830" s="85"/>
      <c r="CP830" s="85"/>
      <c r="CQ830" s="85"/>
      <c r="CR830" s="85"/>
      <c r="CS830" s="85"/>
      <c r="CT830" s="85"/>
      <c r="CU830" s="85"/>
      <c r="CV830" s="85"/>
      <c r="CW830" s="85"/>
      <c r="CX830" s="85"/>
      <c r="CY830" s="85"/>
      <c r="CZ830" s="85"/>
      <c r="DA830" s="85"/>
      <c r="DB830" s="85"/>
      <c r="DC830" s="85"/>
      <c r="DD830" s="85"/>
      <c r="DE830" s="85"/>
      <c r="DF830" s="85"/>
      <c r="DG830" s="85"/>
      <c r="DH830" s="85"/>
      <c r="DI830" s="85"/>
      <c r="DJ830" s="85"/>
      <c r="DK830" s="85"/>
      <c r="DL830" s="85"/>
      <c r="DM830" s="85"/>
      <c r="DN830" s="85"/>
      <c r="DO830" s="85"/>
      <c r="DP830" s="85"/>
      <c r="DQ830" s="85"/>
      <c r="DR830" s="85"/>
      <c r="DS830" s="85"/>
      <c r="DT830" s="85"/>
      <c r="DU830" s="85"/>
      <c r="DV830" s="85"/>
      <c r="DW830" s="85"/>
      <c r="DX830" s="85"/>
      <c r="DY830" s="85"/>
      <c r="DZ830" s="85"/>
      <c r="EA830" s="85"/>
      <c r="EB830" s="85"/>
      <c r="EC830" s="85"/>
      <c r="ED830" s="85"/>
      <c r="EE830" s="85"/>
      <c r="EF830" s="85"/>
      <c r="EG830" s="85"/>
      <c r="EH830" s="85"/>
      <c r="EI830" s="85"/>
      <c r="EJ830" s="85"/>
      <c r="EK830" s="85"/>
      <c r="EL830" s="85"/>
      <c r="EM830" s="85"/>
      <c r="EN830" s="85"/>
      <c r="EO830" s="85"/>
      <c r="EP830" s="85"/>
      <c r="EQ830" s="85"/>
      <c r="ER830" s="85"/>
      <c r="ES830" s="85"/>
      <c r="ET830" s="85"/>
      <c r="EU830" s="85"/>
      <c r="EV830" s="85"/>
      <c r="EW830" s="85"/>
      <c r="EX830" s="85"/>
      <c r="EY830" s="85"/>
      <c r="EZ830" s="85"/>
      <c r="FA830" s="85"/>
      <c r="FB830" s="85"/>
      <c r="FC830" s="85"/>
      <c r="FD830" s="85"/>
      <c r="FE830" s="85"/>
      <c r="FF830" s="85"/>
      <c r="FG830" s="260"/>
      <c r="FH830" s="260"/>
      <c r="FI830" s="260"/>
      <c r="FJ830" s="260"/>
      <c r="FK830" s="260"/>
      <c r="FL830" s="260"/>
      <c r="FM830" s="260"/>
      <c r="FN830" s="260"/>
      <c r="FO830" s="260"/>
      <c r="FP830" s="260"/>
      <c r="FQ830" s="260"/>
      <c r="FR830" s="260"/>
      <c r="FS830" s="260"/>
      <c r="FT830" s="260"/>
      <c r="FU830" s="260"/>
      <c r="FV830" s="260"/>
      <c r="FW830" s="260"/>
      <c r="FX830" s="260"/>
      <c r="FY830" s="260"/>
      <c r="FZ830" s="260"/>
      <c r="GA830" s="260"/>
      <c r="GB830" s="260"/>
      <c r="GC830" s="260"/>
    </row>
    <row r="831" spans="1:185" x14ac:dyDescent="0.3">
      <c r="A831" s="85"/>
      <c r="B831" s="86"/>
      <c r="C831" s="86"/>
      <c r="D831" s="87"/>
      <c r="E831" s="86"/>
      <c r="F831" s="86"/>
      <c r="G831" s="257">
        <f t="shared" si="46"/>
        <v>0</v>
      </c>
      <c r="H831" s="257">
        <f t="shared" si="47"/>
        <v>0</v>
      </c>
      <c r="I831" s="257">
        <f t="shared" si="48"/>
        <v>0</v>
      </c>
      <c r="J831" s="259"/>
      <c r="K831" s="259"/>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O831" s="85"/>
      <c r="CP831" s="85"/>
      <c r="CQ831" s="85"/>
      <c r="CR831" s="85"/>
      <c r="CS831" s="85"/>
      <c r="CT831" s="85"/>
      <c r="CU831" s="85"/>
      <c r="CV831" s="85"/>
      <c r="CW831" s="85"/>
      <c r="CX831" s="85"/>
      <c r="CY831" s="85"/>
      <c r="CZ831" s="85"/>
      <c r="DA831" s="85"/>
      <c r="DB831" s="85"/>
      <c r="DC831" s="85"/>
      <c r="DD831" s="85"/>
      <c r="DE831" s="85"/>
      <c r="DF831" s="85"/>
      <c r="DG831" s="85"/>
      <c r="DH831" s="85"/>
      <c r="DI831" s="85"/>
      <c r="DJ831" s="85"/>
      <c r="DK831" s="85"/>
      <c r="DL831" s="85"/>
      <c r="DM831" s="85"/>
      <c r="DN831" s="85"/>
      <c r="DO831" s="85"/>
      <c r="DP831" s="85"/>
      <c r="DQ831" s="85"/>
      <c r="DR831" s="85"/>
      <c r="DS831" s="85"/>
      <c r="DT831" s="85"/>
      <c r="DU831" s="85"/>
      <c r="DV831" s="85"/>
      <c r="DW831" s="85"/>
      <c r="DX831" s="85"/>
      <c r="DY831" s="85"/>
      <c r="DZ831" s="85"/>
      <c r="EA831" s="85"/>
      <c r="EB831" s="85"/>
      <c r="EC831" s="85"/>
      <c r="ED831" s="85"/>
      <c r="EE831" s="85"/>
      <c r="EF831" s="85"/>
      <c r="EG831" s="85"/>
      <c r="EH831" s="85"/>
      <c r="EI831" s="85"/>
      <c r="EJ831" s="85"/>
      <c r="EK831" s="85"/>
      <c r="EL831" s="85"/>
      <c r="EM831" s="85"/>
      <c r="EN831" s="85"/>
      <c r="EO831" s="85"/>
      <c r="EP831" s="85"/>
      <c r="EQ831" s="85"/>
      <c r="ER831" s="85"/>
      <c r="ES831" s="85"/>
      <c r="ET831" s="85"/>
      <c r="EU831" s="85"/>
      <c r="EV831" s="85"/>
      <c r="EW831" s="85"/>
      <c r="EX831" s="85"/>
      <c r="EY831" s="85"/>
      <c r="EZ831" s="85"/>
      <c r="FA831" s="85"/>
      <c r="FB831" s="85"/>
      <c r="FC831" s="85"/>
      <c r="FD831" s="85"/>
      <c r="FE831" s="85"/>
      <c r="FF831" s="85"/>
      <c r="FG831" s="260"/>
      <c r="FH831" s="260"/>
      <c r="FI831" s="260"/>
      <c r="FJ831" s="260"/>
      <c r="FK831" s="260"/>
      <c r="FL831" s="260"/>
      <c r="FM831" s="260"/>
      <c r="FN831" s="260"/>
      <c r="FO831" s="260"/>
      <c r="FP831" s="260"/>
      <c r="FQ831" s="260"/>
      <c r="FR831" s="260"/>
      <c r="FS831" s="260"/>
      <c r="FT831" s="260"/>
      <c r="FU831" s="260"/>
      <c r="FV831" s="260"/>
      <c r="FW831" s="260"/>
      <c r="FX831" s="260"/>
      <c r="FY831" s="260"/>
      <c r="FZ831" s="260"/>
      <c r="GA831" s="260"/>
      <c r="GB831" s="260"/>
      <c r="GC831" s="260"/>
    </row>
    <row r="832" spans="1:185" x14ac:dyDescent="0.3">
      <c r="A832" s="85"/>
      <c r="B832" s="86"/>
      <c r="C832" s="86"/>
      <c r="D832" s="87"/>
      <c r="E832" s="86"/>
      <c r="F832" s="86"/>
      <c r="G832" s="257">
        <f t="shared" si="46"/>
        <v>0</v>
      </c>
      <c r="H832" s="257">
        <f t="shared" si="47"/>
        <v>0</v>
      </c>
      <c r="I832" s="257">
        <f t="shared" si="48"/>
        <v>0</v>
      </c>
      <c r="J832" s="259"/>
      <c r="K832" s="259"/>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O832" s="85"/>
      <c r="CP832" s="85"/>
      <c r="CQ832" s="85"/>
      <c r="CR832" s="85"/>
      <c r="CS832" s="85"/>
      <c r="CT832" s="85"/>
      <c r="CU832" s="85"/>
      <c r="CV832" s="85"/>
      <c r="CW832" s="85"/>
      <c r="CX832" s="85"/>
      <c r="CY832" s="85"/>
      <c r="CZ832" s="85"/>
      <c r="DA832" s="85"/>
      <c r="DB832" s="85"/>
      <c r="DC832" s="85"/>
      <c r="DD832" s="85"/>
      <c r="DE832" s="85"/>
      <c r="DF832" s="85"/>
      <c r="DG832" s="85"/>
      <c r="DH832" s="85"/>
      <c r="DI832" s="85"/>
      <c r="DJ832" s="85"/>
      <c r="DK832" s="85"/>
      <c r="DL832" s="85"/>
      <c r="DM832" s="85"/>
      <c r="DN832" s="85"/>
      <c r="DO832" s="85"/>
      <c r="DP832" s="85"/>
      <c r="DQ832" s="85"/>
      <c r="DR832" s="85"/>
      <c r="DS832" s="85"/>
      <c r="DT832" s="85"/>
      <c r="DU832" s="85"/>
      <c r="DV832" s="85"/>
      <c r="DW832" s="85"/>
      <c r="DX832" s="85"/>
      <c r="DY832" s="85"/>
      <c r="DZ832" s="85"/>
      <c r="EA832" s="85"/>
      <c r="EB832" s="85"/>
      <c r="EC832" s="85"/>
      <c r="ED832" s="85"/>
      <c r="EE832" s="85"/>
      <c r="EF832" s="85"/>
      <c r="EG832" s="85"/>
      <c r="EH832" s="85"/>
      <c r="EI832" s="85"/>
      <c r="EJ832" s="85"/>
      <c r="EK832" s="85"/>
      <c r="EL832" s="85"/>
      <c r="EM832" s="85"/>
      <c r="EN832" s="85"/>
      <c r="EO832" s="85"/>
      <c r="EP832" s="85"/>
      <c r="EQ832" s="85"/>
      <c r="ER832" s="85"/>
      <c r="ES832" s="85"/>
      <c r="ET832" s="85"/>
      <c r="EU832" s="85"/>
      <c r="EV832" s="85"/>
      <c r="EW832" s="85"/>
      <c r="EX832" s="85"/>
      <c r="EY832" s="85"/>
      <c r="EZ832" s="85"/>
      <c r="FA832" s="85"/>
      <c r="FB832" s="85"/>
      <c r="FC832" s="85"/>
      <c r="FD832" s="85"/>
      <c r="FE832" s="85"/>
      <c r="FF832" s="85"/>
      <c r="FG832" s="260"/>
      <c r="FH832" s="260"/>
      <c r="FI832" s="260"/>
      <c r="FJ832" s="260"/>
      <c r="FK832" s="260"/>
      <c r="FL832" s="260"/>
      <c r="FM832" s="260"/>
      <c r="FN832" s="260"/>
      <c r="FO832" s="260"/>
      <c r="FP832" s="260"/>
      <c r="FQ832" s="260"/>
      <c r="FR832" s="260"/>
      <c r="FS832" s="260"/>
      <c r="FT832" s="260"/>
      <c r="FU832" s="260"/>
      <c r="FV832" s="260"/>
      <c r="FW832" s="260"/>
      <c r="FX832" s="260"/>
      <c r="FY832" s="260"/>
      <c r="FZ832" s="260"/>
      <c r="GA832" s="260"/>
      <c r="GB832" s="260"/>
      <c r="GC832" s="260"/>
    </row>
    <row r="833" spans="1:185" x14ac:dyDescent="0.3">
      <c r="A833" s="85"/>
      <c r="B833" s="86"/>
      <c r="C833" s="86"/>
      <c r="D833" s="87"/>
      <c r="E833" s="86"/>
      <c r="F833" s="86"/>
      <c r="G833" s="257">
        <f t="shared" si="46"/>
        <v>0</v>
      </c>
      <c r="H833" s="257">
        <f t="shared" si="47"/>
        <v>0</v>
      </c>
      <c r="I833" s="257">
        <f t="shared" si="48"/>
        <v>0</v>
      </c>
      <c r="J833" s="259"/>
      <c r="K833" s="259"/>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O833" s="85"/>
      <c r="CP833" s="85"/>
      <c r="CQ833" s="85"/>
      <c r="CR833" s="85"/>
      <c r="CS833" s="85"/>
      <c r="CT833" s="85"/>
      <c r="CU833" s="85"/>
      <c r="CV833" s="85"/>
      <c r="CW833" s="85"/>
      <c r="CX833" s="85"/>
      <c r="CY833" s="85"/>
      <c r="CZ833" s="85"/>
      <c r="DA833" s="85"/>
      <c r="DB833" s="85"/>
      <c r="DC833" s="85"/>
      <c r="DD833" s="85"/>
      <c r="DE833" s="85"/>
      <c r="DF833" s="85"/>
      <c r="DG833" s="85"/>
      <c r="DH833" s="85"/>
      <c r="DI833" s="85"/>
      <c r="DJ833" s="85"/>
      <c r="DK833" s="85"/>
      <c r="DL833" s="85"/>
      <c r="DM833" s="85"/>
      <c r="DN833" s="85"/>
      <c r="DO833" s="85"/>
      <c r="DP833" s="85"/>
      <c r="DQ833" s="85"/>
      <c r="DR833" s="85"/>
      <c r="DS833" s="85"/>
      <c r="DT833" s="85"/>
      <c r="DU833" s="85"/>
      <c r="DV833" s="85"/>
      <c r="DW833" s="85"/>
      <c r="DX833" s="85"/>
      <c r="DY833" s="85"/>
      <c r="DZ833" s="85"/>
      <c r="EA833" s="85"/>
      <c r="EB833" s="85"/>
      <c r="EC833" s="85"/>
      <c r="ED833" s="85"/>
      <c r="EE833" s="85"/>
      <c r="EF833" s="85"/>
      <c r="EG833" s="85"/>
      <c r="EH833" s="85"/>
      <c r="EI833" s="85"/>
      <c r="EJ833" s="85"/>
      <c r="EK833" s="85"/>
      <c r="EL833" s="85"/>
      <c r="EM833" s="85"/>
      <c r="EN833" s="85"/>
      <c r="EO833" s="85"/>
      <c r="EP833" s="85"/>
      <c r="EQ833" s="85"/>
      <c r="ER833" s="85"/>
      <c r="ES833" s="85"/>
      <c r="ET833" s="85"/>
      <c r="EU833" s="85"/>
      <c r="EV833" s="85"/>
      <c r="EW833" s="85"/>
      <c r="EX833" s="85"/>
      <c r="EY833" s="85"/>
      <c r="EZ833" s="85"/>
      <c r="FA833" s="85"/>
      <c r="FB833" s="85"/>
      <c r="FC833" s="85"/>
      <c r="FD833" s="85"/>
      <c r="FE833" s="85"/>
      <c r="FF833" s="85"/>
      <c r="FG833" s="260"/>
      <c r="FH833" s="260"/>
      <c r="FI833" s="260"/>
      <c r="FJ833" s="260"/>
      <c r="FK833" s="260"/>
      <c r="FL833" s="260"/>
      <c r="FM833" s="260"/>
      <c r="FN833" s="260"/>
      <c r="FO833" s="260"/>
      <c r="FP833" s="260"/>
      <c r="FQ833" s="260"/>
      <c r="FR833" s="260"/>
      <c r="FS833" s="260"/>
      <c r="FT833" s="260"/>
      <c r="FU833" s="260"/>
      <c r="FV833" s="260"/>
      <c r="FW833" s="260"/>
      <c r="FX833" s="260"/>
      <c r="FY833" s="260"/>
      <c r="FZ833" s="260"/>
      <c r="GA833" s="260"/>
      <c r="GB833" s="260"/>
      <c r="GC833" s="260"/>
    </row>
    <row r="834" spans="1:185" x14ac:dyDescent="0.3">
      <c r="A834" s="85"/>
      <c r="B834" s="86"/>
      <c r="C834" s="86"/>
      <c r="D834" s="87"/>
      <c r="E834" s="86"/>
      <c r="F834" s="86"/>
      <c r="G834" s="257">
        <f t="shared" si="46"/>
        <v>0</v>
      </c>
      <c r="H834" s="257">
        <f t="shared" si="47"/>
        <v>0</v>
      </c>
      <c r="I834" s="257">
        <f t="shared" si="48"/>
        <v>0</v>
      </c>
      <c r="J834" s="259"/>
      <c r="K834" s="259"/>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O834" s="85"/>
      <c r="CP834" s="85"/>
      <c r="CQ834" s="85"/>
      <c r="CR834" s="85"/>
      <c r="CS834" s="85"/>
      <c r="CT834" s="85"/>
      <c r="CU834" s="85"/>
      <c r="CV834" s="85"/>
      <c r="CW834" s="85"/>
      <c r="CX834" s="85"/>
      <c r="CY834" s="85"/>
      <c r="CZ834" s="85"/>
      <c r="DA834" s="85"/>
      <c r="DB834" s="85"/>
      <c r="DC834" s="85"/>
      <c r="DD834" s="85"/>
      <c r="DE834" s="85"/>
      <c r="DF834" s="85"/>
      <c r="DG834" s="85"/>
      <c r="DH834" s="85"/>
      <c r="DI834" s="85"/>
      <c r="DJ834" s="85"/>
      <c r="DK834" s="85"/>
      <c r="DL834" s="85"/>
      <c r="DM834" s="85"/>
      <c r="DN834" s="85"/>
      <c r="DO834" s="85"/>
      <c r="DP834" s="85"/>
      <c r="DQ834" s="85"/>
      <c r="DR834" s="85"/>
      <c r="DS834" s="85"/>
      <c r="DT834" s="85"/>
      <c r="DU834" s="85"/>
      <c r="DV834" s="85"/>
      <c r="DW834" s="85"/>
      <c r="DX834" s="85"/>
      <c r="DY834" s="85"/>
      <c r="DZ834" s="85"/>
      <c r="EA834" s="85"/>
      <c r="EB834" s="85"/>
      <c r="EC834" s="85"/>
      <c r="ED834" s="85"/>
      <c r="EE834" s="85"/>
      <c r="EF834" s="85"/>
      <c r="EG834" s="85"/>
      <c r="EH834" s="85"/>
      <c r="EI834" s="85"/>
      <c r="EJ834" s="85"/>
      <c r="EK834" s="85"/>
      <c r="EL834" s="85"/>
      <c r="EM834" s="85"/>
      <c r="EN834" s="85"/>
      <c r="EO834" s="85"/>
      <c r="EP834" s="85"/>
      <c r="EQ834" s="85"/>
      <c r="ER834" s="85"/>
      <c r="ES834" s="85"/>
      <c r="ET834" s="85"/>
      <c r="EU834" s="85"/>
      <c r="EV834" s="85"/>
      <c r="EW834" s="85"/>
      <c r="EX834" s="85"/>
      <c r="EY834" s="85"/>
      <c r="EZ834" s="85"/>
      <c r="FA834" s="85"/>
      <c r="FB834" s="85"/>
      <c r="FC834" s="85"/>
      <c r="FD834" s="85"/>
      <c r="FE834" s="85"/>
      <c r="FF834" s="85"/>
      <c r="FG834" s="260"/>
      <c r="FH834" s="260"/>
      <c r="FI834" s="260"/>
      <c r="FJ834" s="260"/>
      <c r="FK834" s="260"/>
      <c r="FL834" s="260"/>
      <c r="FM834" s="260"/>
      <c r="FN834" s="260"/>
      <c r="FO834" s="260"/>
      <c r="FP834" s="260"/>
      <c r="FQ834" s="260"/>
      <c r="FR834" s="260"/>
      <c r="FS834" s="260"/>
      <c r="FT834" s="260"/>
      <c r="FU834" s="260"/>
      <c r="FV834" s="260"/>
      <c r="FW834" s="260"/>
      <c r="FX834" s="260"/>
      <c r="FY834" s="260"/>
      <c r="FZ834" s="260"/>
      <c r="GA834" s="260"/>
      <c r="GB834" s="260"/>
      <c r="GC834" s="260"/>
    </row>
    <row r="835" spans="1:185" x14ac:dyDescent="0.3">
      <c r="A835" s="85"/>
      <c r="B835" s="86"/>
      <c r="C835" s="86"/>
      <c r="D835" s="87"/>
      <c r="E835" s="86"/>
      <c r="F835" s="86"/>
      <c r="G835" s="257">
        <f t="shared" si="46"/>
        <v>0</v>
      </c>
      <c r="H835" s="257">
        <f t="shared" si="47"/>
        <v>0</v>
      </c>
      <c r="I835" s="257">
        <f t="shared" si="48"/>
        <v>0</v>
      </c>
      <c r="J835" s="259"/>
      <c r="K835" s="259"/>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O835" s="85"/>
      <c r="CP835" s="85"/>
      <c r="CQ835" s="85"/>
      <c r="CR835" s="85"/>
      <c r="CS835" s="85"/>
      <c r="CT835" s="85"/>
      <c r="CU835" s="85"/>
      <c r="CV835" s="85"/>
      <c r="CW835" s="85"/>
      <c r="CX835" s="85"/>
      <c r="CY835" s="85"/>
      <c r="CZ835" s="85"/>
      <c r="DA835" s="85"/>
      <c r="DB835" s="85"/>
      <c r="DC835" s="85"/>
      <c r="DD835" s="85"/>
      <c r="DE835" s="85"/>
      <c r="DF835" s="85"/>
      <c r="DG835" s="85"/>
      <c r="DH835" s="85"/>
      <c r="DI835" s="85"/>
      <c r="DJ835" s="85"/>
      <c r="DK835" s="85"/>
      <c r="DL835" s="85"/>
      <c r="DM835" s="85"/>
      <c r="DN835" s="85"/>
      <c r="DO835" s="85"/>
      <c r="DP835" s="85"/>
      <c r="DQ835" s="85"/>
      <c r="DR835" s="85"/>
      <c r="DS835" s="85"/>
      <c r="DT835" s="85"/>
      <c r="DU835" s="85"/>
      <c r="DV835" s="85"/>
      <c r="DW835" s="85"/>
      <c r="DX835" s="85"/>
      <c r="DY835" s="85"/>
      <c r="DZ835" s="85"/>
      <c r="EA835" s="85"/>
      <c r="EB835" s="85"/>
      <c r="EC835" s="85"/>
      <c r="ED835" s="85"/>
      <c r="EE835" s="85"/>
      <c r="EF835" s="85"/>
      <c r="EG835" s="85"/>
      <c r="EH835" s="85"/>
      <c r="EI835" s="85"/>
      <c r="EJ835" s="85"/>
      <c r="EK835" s="85"/>
      <c r="EL835" s="85"/>
      <c r="EM835" s="85"/>
      <c r="EN835" s="85"/>
      <c r="EO835" s="85"/>
      <c r="EP835" s="85"/>
      <c r="EQ835" s="85"/>
      <c r="ER835" s="85"/>
      <c r="ES835" s="85"/>
      <c r="ET835" s="85"/>
      <c r="EU835" s="85"/>
      <c r="EV835" s="85"/>
      <c r="EW835" s="85"/>
      <c r="EX835" s="85"/>
      <c r="EY835" s="85"/>
      <c r="EZ835" s="85"/>
      <c r="FA835" s="85"/>
      <c r="FB835" s="85"/>
      <c r="FC835" s="85"/>
      <c r="FD835" s="85"/>
      <c r="FE835" s="85"/>
      <c r="FF835" s="85"/>
      <c r="FG835" s="260"/>
      <c r="FH835" s="260"/>
      <c r="FI835" s="260"/>
      <c r="FJ835" s="260"/>
      <c r="FK835" s="260"/>
      <c r="FL835" s="260"/>
      <c r="FM835" s="260"/>
      <c r="FN835" s="260"/>
      <c r="FO835" s="260"/>
      <c r="FP835" s="260"/>
      <c r="FQ835" s="260"/>
      <c r="FR835" s="260"/>
      <c r="FS835" s="260"/>
      <c r="FT835" s="260"/>
      <c r="FU835" s="260"/>
      <c r="FV835" s="260"/>
      <c r="FW835" s="260"/>
      <c r="FX835" s="260"/>
      <c r="FY835" s="260"/>
      <c r="FZ835" s="260"/>
      <c r="GA835" s="260"/>
      <c r="GB835" s="260"/>
      <c r="GC835" s="260"/>
    </row>
    <row r="836" spans="1:185" x14ac:dyDescent="0.3">
      <c r="A836" s="85"/>
      <c r="B836" s="86"/>
      <c r="C836" s="86"/>
      <c r="D836" s="87"/>
      <c r="E836" s="86"/>
      <c r="F836" s="86"/>
      <c r="G836" s="257">
        <f t="shared" si="46"/>
        <v>0</v>
      </c>
      <c r="H836" s="257">
        <f t="shared" si="47"/>
        <v>0</v>
      </c>
      <c r="I836" s="257">
        <f t="shared" si="48"/>
        <v>0</v>
      </c>
      <c r="J836" s="259"/>
      <c r="K836" s="259"/>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O836" s="85"/>
      <c r="CP836" s="85"/>
      <c r="CQ836" s="85"/>
      <c r="CR836" s="85"/>
      <c r="CS836" s="85"/>
      <c r="CT836" s="85"/>
      <c r="CU836" s="85"/>
      <c r="CV836" s="85"/>
      <c r="CW836" s="85"/>
      <c r="CX836" s="85"/>
      <c r="CY836" s="85"/>
      <c r="CZ836" s="85"/>
      <c r="DA836" s="85"/>
      <c r="DB836" s="85"/>
      <c r="DC836" s="85"/>
      <c r="DD836" s="85"/>
      <c r="DE836" s="85"/>
      <c r="DF836" s="85"/>
      <c r="DG836" s="85"/>
      <c r="DH836" s="85"/>
      <c r="DI836" s="85"/>
      <c r="DJ836" s="85"/>
      <c r="DK836" s="85"/>
      <c r="DL836" s="85"/>
      <c r="DM836" s="85"/>
      <c r="DN836" s="85"/>
      <c r="DO836" s="85"/>
      <c r="DP836" s="85"/>
      <c r="DQ836" s="85"/>
      <c r="DR836" s="85"/>
      <c r="DS836" s="85"/>
      <c r="DT836" s="85"/>
      <c r="DU836" s="85"/>
      <c r="DV836" s="85"/>
      <c r="DW836" s="85"/>
      <c r="DX836" s="85"/>
      <c r="DY836" s="85"/>
      <c r="DZ836" s="85"/>
      <c r="EA836" s="85"/>
      <c r="EB836" s="85"/>
      <c r="EC836" s="85"/>
      <c r="ED836" s="85"/>
      <c r="EE836" s="85"/>
      <c r="EF836" s="85"/>
      <c r="EG836" s="85"/>
      <c r="EH836" s="85"/>
      <c r="EI836" s="85"/>
      <c r="EJ836" s="85"/>
      <c r="EK836" s="85"/>
      <c r="EL836" s="85"/>
      <c r="EM836" s="85"/>
      <c r="EN836" s="85"/>
      <c r="EO836" s="85"/>
      <c r="EP836" s="85"/>
      <c r="EQ836" s="85"/>
      <c r="ER836" s="85"/>
      <c r="ES836" s="85"/>
      <c r="ET836" s="85"/>
      <c r="EU836" s="85"/>
      <c r="EV836" s="85"/>
      <c r="EW836" s="85"/>
      <c r="EX836" s="85"/>
      <c r="EY836" s="85"/>
      <c r="EZ836" s="85"/>
      <c r="FA836" s="85"/>
      <c r="FB836" s="85"/>
      <c r="FC836" s="85"/>
      <c r="FD836" s="85"/>
      <c r="FE836" s="85"/>
      <c r="FF836" s="85"/>
      <c r="FG836" s="260"/>
      <c r="FH836" s="260"/>
      <c r="FI836" s="260"/>
      <c r="FJ836" s="260"/>
      <c r="FK836" s="260"/>
      <c r="FL836" s="260"/>
      <c r="FM836" s="260"/>
      <c r="FN836" s="260"/>
      <c r="FO836" s="260"/>
      <c r="FP836" s="260"/>
      <c r="FQ836" s="260"/>
      <c r="FR836" s="260"/>
      <c r="FS836" s="260"/>
      <c r="FT836" s="260"/>
      <c r="FU836" s="260"/>
      <c r="FV836" s="260"/>
      <c r="FW836" s="260"/>
      <c r="FX836" s="260"/>
      <c r="FY836" s="260"/>
      <c r="FZ836" s="260"/>
      <c r="GA836" s="260"/>
      <c r="GB836" s="260"/>
      <c r="GC836" s="260"/>
    </row>
    <row r="837" spans="1:185" x14ac:dyDescent="0.3">
      <c r="A837" s="85"/>
      <c r="B837" s="86"/>
      <c r="C837" s="86"/>
      <c r="D837" s="87"/>
      <c r="E837" s="86"/>
      <c r="F837" s="86"/>
      <c r="G837" s="257">
        <f t="shared" si="46"/>
        <v>0</v>
      </c>
      <c r="H837" s="257">
        <f t="shared" si="47"/>
        <v>0</v>
      </c>
      <c r="I837" s="257">
        <f t="shared" si="48"/>
        <v>0</v>
      </c>
      <c r="J837" s="259"/>
      <c r="K837" s="259"/>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O837" s="85"/>
      <c r="CP837" s="85"/>
      <c r="CQ837" s="85"/>
      <c r="CR837" s="85"/>
      <c r="CS837" s="85"/>
      <c r="CT837" s="85"/>
      <c r="CU837" s="85"/>
      <c r="CV837" s="85"/>
      <c r="CW837" s="85"/>
      <c r="CX837" s="85"/>
      <c r="CY837" s="85"/>
      <c r="CZ837" s="85"/>
      <c r="DA837" s="85"/>
      <c r="DB837" s="85"/>
      <c r="DC837" s="85"/>
      <c r="DD837" s="85"/>
      <c r="DE837" s="85"/>
      <c r="DF837" s="85"/>
      <c r="DG837" s="85"/>
      <c r="DH837" s="85"/>
      <c r="DI837" s="85"/>
      <c r="DJ837" s="85"/>
      <c r="DK837" s="85"/>
      <c r="DL837" s="85"/>
      <c r="DM837" s="85"/>
      <c r="DN837" s="85"/>
      <c r="DO837" s="85"/>
      <c r="DP837" s="85"/>
      <c r="DQ837" s="85"/>
      <c r="DR837" s="85"/>
      <c r="DS837" s="85"/>
      <c r="DT837" s="85"/>
      <c r="DU837" s="85"/>
      <c r="DV837" s="85"/>
      <c r="DW837" s="85"/>
      <c r="DX837" s="85"/>
      <c r="DY837" s="85"/>
      <c r="DZ837" s="85"/>
      <c r="EA837" s="85"/>
      <c r="EB837" s="85"/>
      <c r="EC837" s="85"/>
      <c r="ED837" s="85"/>
      <c r="EE837" s="85"/>
      <c r="EF837" s="85"/>
      <c r="EG837" s="85"/>
      <c r="EH837" s="85"/>
      <c r="EI837" s="85"/>
      <c r="EJ837" s="85"/>
      <c r="EK837" s="85"/>
      <c r="EL837" s="85"/>
      <c r="EM837" s="85"/>
      <c r="EN837" s="85"/>
      <c r="EO837" s="85"/>
      <c r="EP837" s="85"/>
      <c r="EQ837" s="85"/>
      <c r="ER837" s="85"/>
      <c r="ES837" s="85"/>
      <c r="ET837" s="85"/>
      <c r="EU837" s="85"/>
      <c r="EV837" s="85"/>
      <c r="EW837" s="85"/>
      <c r="EX837" s="85"/>
      <c r="EY837" s="85"/>
      <c r="EZ837" s="85"/>
      <c r="FA837" s="85"/>
      <c r="FB837" s="85"/>
      <c r="FC837" s="85"/>
      <c r="FD837" s="85"/>
      <c r="FE837" s="85"/>
      <c r="FF837" s="85"/>
      <c r="FG837" s="260"/>
      <c r="FH837" s="260"/>
      <c r="FI837" s="260"/>
      <c r="FJ837" s="260"/>
      <c r="FK837" s="260"/>
      <c r="FL837" s="260"/>
      <c r="FM837" s="260"/>
      <c r="FN837" s="260"/>
      <c r="FO837" s="260"/>
      <c r="FP837" s="260"/>
      <c r="FQ837" s="260"/>
      <c r="FR837" s="260"/>
      <c r="FS837" s="260"/>
      <c r="FT837" s="260"/>
      <c r="FU837" s="260"/>
      <c r="FV837" s="260"/>
      <c r="FW837" s="260"/>
      <c r="FX837" s="260"/>
      <c r="FY837" s="260"/>
      <c r="FZ837" s="260"/>
      <c r="GA837" s="260"/>
      <c r="GB837" s="260"/>
      <c r="GC837" s="260"/>
    </row>
    <row r="838" spans="1:185" x14ac:dyDescent="0.3">
      <c r="A838" s="85"/>
      <c r="B838" s="86"/>
      <c r="C838" s="86"/>
      <c r="D838" s="87"/>
      <c r="E838" s="86"/>
      <c r="F838" s="86"/>
      <c r="G838" s="257">
        <f t="shared" si="46"/>
        <v>0</v>
      </c>
      <c r="H838" s="257">
        <f t="shared" si="47"/>
        <v>0</v>
      </c>
      <c r="I838" s="257">
        <f t="shared" si="48"/>
        <v>0</v>
      </c>
      <c r="J838" s="259"/>
      <c r="K838" s="259"/>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O838" s="85"/>
      <c r="CP838" s="85"/>
      <c r="CQ838" s="85"/>
      <c r="CR838" s="85"/>
      <c r="CS838" s="85"/>
      <c r="CT838" s="85"/>
      <c r="CU838" s="85"/>
      <c r="CV838" s="85"/>
      <c r="CW838" s="85"/>
      <c r="CX838" s="85"/>
      <c r="CY838" s="85"/>
      <c r="CZ838" s="85"/>
      <c r="DA838" s="85"/>
      <c r="DB838" s="85"/>
      <c r="DC838" s="85"/>
      <c r="DD838" s="85"/>
      <c r="DE838" s="85"/>
      <c r="DF838" s="85"/>
      <c r="DG838" s="85"/>
      <c r="DH838" s="85"/>
      <c r="DI838" s="85"/>
      <c r="DJ838" s="85"/>
      <c r="DK838" s="85"/>
      <c r="DL838" s="85"/>
      <c r="DM838" s="85"/>
      <c r="DN838" s="85"/>
      <c r="DO838" s="85"/>
      <c r="DP838" s="85"/>
      <c r="DQ838" s="85"/>
      <c r="DR838" s="85"/>
      <c r="DS838" s="85"/>
      <c r="DT838" s="85"/>
      <c r="DU838" s="85"/>
      <c r="DV838" s="85"/>
      <c r="DW838" s="85"/>
      <c r="DX838" s="85"/>
      <c r="DY838" s="85"/>
      <c r="DZ838" s="85"/>
      <c r="EA838" s="85"/>
      <c r="EB838" s="85"/>
      <c r="EC838" s="85"/>
      <c r="ED838" s="85"/>
      <c r="EE838" s="85"/>
      <c r="EF838" s="85"/>
      <c r="EG838" s="85"/>
      <c r="EH838" s="85"/>
      <c r="EI838" s="85"/>
      <c r="EJ838" s="85"/>
      <c r="EK838" s="85"/>
      <c r="EL838" s="85"/>
      <c r="EM838" s="85"/>
      <c r="EN838" s="85"/>
      <c r="EO838" s="85"/>
      <c r="EP838" s="85"/>
      <c r="EQ838" s="85"/>
      <c r="ER838" s="85"/>
      <c r="ES838" s="85"/>
      <c r="ET838" s="85"/>
      <c r="EU838" s="85"/>
      <c r="EV838" s="85"/>
      <c r="EW838" s="85"/>
      <c r="EX838" s="85"/>
      <c r="EY838" s="85"/>
      <c r="EZ838" s="85"/>
      <c r="FA838" s="85"/>
      <c r="FB838" s="85"/>
      <c r="FC838" s="85"/>
      <c r="FD838" s="85"/>
      <c r="FE838" s="85"/>
      <c r="FF838" s="85"/>
      <c r="FG838" s="260"/>
      <c r="FH838" s="260"/>
      <c r="FI838" s="260"/>
      <c r="FJ838" s="260"/>
      <c r="FK838" s="260"/>
      <c r="FL838" s="260"/>
      <c r="FM838" s="260"/>
      <c r="FN838" s="260"/>
      <c r="FO838" s="260"/>
      <c r="FP838" s="260"/>
      <c r="FQ838" s="260"/>
      <c r="FR838" s="260"/>
      <c r="FS838" s="260"/>
      <c r="FT838" s="260"/>
      <c r="FU838" s="260"/>
      <c r="FV838" s="260"/>
      <c r="FW838" s="260"/>
      <c r="FX838" s="260"/>
      <c r="FY838" s="260"/>
      <c r="FZ838" s="260"/>
      <c r="GA838" s="260"/>
      <c r="GB838" s="260"/>
      <c r="GC838" s="260"/>
    </row>
    <row r="839" spans="1:185" x14ac:dyDescent="0.3">
      <c r="A839" s="85"/>
      <c r="B839" s="86"/>
      <c r="C839" s="86"/>
      <c r="D839" s="87"/>
      <c r="E839" s="86"/>
      <c r="F839" s="86"/>
      <c r="G839" s="257">
        <f t="shared" si="46"/>
        <v>0</v>
      </c>
      <c r="H839" s="257">
        <f t="shared" si="47"/>
        <v>0</v>
      </c>
      <c r="I839" s="257">
        <f t="shared" si="48"/>
        <v>0</v>
      </c>
      <c r="J839" s="259"/>
      <c r="K839" s="259"/>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O839" s="85"/>
      <c r="CP839" s="85"/>
      <c r="CQ839" s="85"/>
      <c r="CR839" s="85"/>
      <c r="CS839" s="85"/>
      <c r="CT839" s="85"/>
      <c r="CU839" s="85"/>
      <c r="CV839" s="85"/>
      <c r="CW839" s="85"/>
      <c r="CX839" s="85"/>
      <c r="CY839" s="85"/>
      <c r="CZ839" s="85"/>
      <c r="DA839" s="85"/>
      <c r="DB839" s="85"/>
      <c r="DC839" s="85"/>
      <c r="DD839" s="85"/>
      <c r="DE839" s="85"/>
      <c r="DF839" s="85"/>
      <c r="DG839" s="85"/>
      <c r="DH839" s="85"/>
      <c r="DI839" s="85"/>
      <c r="DJ839" s="85"/>
      <c r="DK839" s="85"/>
      <c r="DL839" s="85"/>
      <c r="DM839" s="85"/>
      <c r="DN839" s="85"/>
      <c r="DO839" s="85"/>
      <c r="DP839" s="85"/>
      <c r="DQ839" s="85"/>
      <c r="DR839" s="85"/>
      <c r="DS839" s="85"/>
      <c r="DT839" s="85"/>
      <c r="DU839" s="85"/>
      <c r="DV839" s="85"/>
      <c r="DW839" s="85"/>
      <c r="DX839" s="85"/>
      <c r="DY839" s="85"/>
      <c r="DZ839" s="85"/>
      <c r="EA839" s="85"/>
      <c r="EB839" s="85"/>
      <c r="EC839" s="85"/>
      <c r="ED839" s="85"/>
      <c r="EE839" s="85"/>
      <c r="EF839" s="85"/>
      <c r="EG839" s="85"/>
      <c r="EH839" s="85"/>
      <c r="EI839" s="85"/>
      <c r="EJ839" s="85"/>
      <c r="EK839" s="85"/>
      <c r="EL839" s="85"/>
      <c r="EM839" s="85"/>
      <c r="EN839" s="85"/>
      <c r="EO839" s="85"/>
      <c r="EP839" s="85"/>
      <c r="EQ839" s="85"/>
      <c r="ER839" s="85"/>
      <c r="ES839" s="85"/>
      <c r="ET839" s="85"/>
      <c r="EU839" s="85"/>
      <c r="EV839" s="85"/>
      <c r="EW839" s="85"/>
      <c r="EX839" s="85"/>
      <c r="EY839" s="85"/>
      <c r="EZ839" s="85"/>
      <c r="FA839" s="85"/>
      <c r="FB839" s="85"/>
      <c r="FC839" s="85"/>
      <c r="FD839" s="85"/>
      <c r="FE839" s="85"/>
      <c r="FF839" s="85"/>
      <c r="FG839" s="260"/>
      <c r="FH839" s="260"/>
      <c r="FI839" s="260"/>
      <c r="FJ839" s="260"/>
      <c r="FK839" s="260"/>
      <c r="FL839" s="260"/>
      <c r="FM839" s="260"/>
      <c r="FN839" s="260"/>
      <c r="FO839" s="260"/>
      <c r="FP839" s="260"/>
      <c r="FQ839" s="260"/>
      <c r="FR839" s="260"/>
      <c r="FS839" s="260"/>
      <c r="FT839" s="260"/>
      <c r="FU839" s="260"/>
      <c r="FV839" s="260"/>
      <c r="FW839" s="260"/>
      <c r="FX839" s="260"/>
      <c r="FY839" s="260"/>
      <c r="FZ839" s="260"/>
      <c r="GA839" s="260"/>
      <c r="GB839" s="260"/>
      <c r="GC839" s="260"/>
    </row>
    <row r="840" spans="1:185" x14ac:dyDescent="0.3">
      <c r="A840" s="85"/>
      <c r="B840" s="86"/>
      <c r="C840" s="86"/>
      <c r="D840" s="87"/>
      <c r="E840" s="86"/>
      <c r="F840" s="86"/>
      <c r="G840" s="257">
        <f t="shared" si="46"/>
        <v>0</v>
      </c>
      <c r="H840" s="257">
        <f t="shared" si="47"/>
        <v>0</v>
      </c>
      <c r="I840" s="257">
        <f t="shared" si="48"/>
        <v>0</v>
      </c>
      <c r="J840" s="259"/>
      <c r="K840" s="259"/>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O840" s="85"/>
      <c r="CP840" s="85"/>
      <c r="CQ840" s="85"/>
      <c r="CR840" s="85"/>
      <c r="CS840" s="85"/>
      <c r="CT840" s="85"/>
      <c r="CU840" s="85"/>
      <c r="CV840" s="85"/>
      <c r="CW840" s="85"/>
      <c r="CX840" s="85"/>
      <c r="CY840" s="85"/>
      <c r="CZ840" s="85"/>
      <c r="DA840" s="85"/>
      <c r="DB840" s="85"/>
      <c r="DC840" s="85"/>
      <c r="DD840" s="85"/>
      <c r="DE840" s="85"/>
      <c r="DF840" s="85"/>
      <c r="DG840" s="85"/>
      <c r="DH840" s="85"/>
      <c r="DI840" s="85"/>
      <c r="DJ840" s="85"/>
      <c r="DK840" s="85"/>
      <c r="DL840" s="85"/>
      <c r="DM840" s="85"/>
      <c r="DN840" s="85"/>
      <c r="DO840" s="85"/>
      <c r="DP840" s="85"/>
      <c r="DQ840" s="85"/>
      <c r="DR840" s="85"/>
      <c r="DS840" s="85"/>
      <c r="DT840" s="85"/>
      <c r="DU840" s="85"/>
      <c r="DV840" s="85"/>
      <c r="DW840" s="85"/>
      <c r="DX840" s="85"/>
      <c r="DY840" s="85"/>
      <c r="DZ840" s="85"/>
      <c r="EA840" s="85"/>
      <c r="EB840" s="85"/>
      <c r="EC840" s="85"/>
      <c r="ED840" s="85"/>
      <c r="EE840" s="85"/>
      <c r="EF840" s="85"/>
      <c r="EG840" s="85"/>
      <c r="EH840" s="85"/>
      <c r="EI840" s="85"/>
      <c r="EJ840" s="85"/>
      <c r="EK840" s="85"/>
      <c r="EL840" s="85"/>
      <c r="EM840" s="85"/>
      <c r="EN840" s="85"/>
      <c r="EO840" s="85"/>
      <c r="EP840" s="85"/>
      <c r="EQ840" s="85"/>
      <c r="ER840" s="85"/>
      <c r="ES840" s="85"/>
      <c r="ET840" s="85"/>
      <c r="EU840" s="85"/>
      <c r="EV840" s="85"/>
      <c r="EW840" s="85"/>
      <c r="EX840" s="85"/>
      <c r="EY840" s="85"/>
      <c r="EZ840" s="85"/>
      <c r="FA840" s="85"/>
      <c r="FB840" s="85"/>
      <c r="FC840" s="85"/>
      <c r="FD840" s="85"/>
      <c r="FE840" s="85"/>
      <c r="FF840" s="85"/>
      <c r="FG840" s="260"/>
      <c r="FH840" s="260"/>
      <c r="FI840" s="260"/>
      <c r="FJ840" s="260"/>
      <c r="FK840" s="260"/>
      <c r="FL840" s="260"/>
      <c r="FM840" s="260"/>
      <c r="FN840" s="260"/>
      <c r="FO840" s="260"/>
      <c r="FP840" s="260"/>
      <c r="FQ840" s="260"/>
      <c r="FR840" s="260"/>
      <c r="FS840" s="260"/>
      <c r="FT840" s="260"/>
      <c r="FU840" s="260"/>
      <c r="FV840" s="260"/>
      <c r="FW840" s="260"/>
      <c r="FX840" s="260"/>
      <c r="FY840" s="260"/>
      <c r="FZ840" s="260"/>
      <c r="GA840" s="260"/>
      <c r="GB840" s="260"/>
      <c r="GC840" s="260"/>
    </row>
    <row r="841" spans="1:185" x14ac:dyDescent="0.3">
      <c r="A841" s="85"/>
      <c r="B841" s="86"/>
      <c r="C841" s="86"/>
      <c r="D841" s="87"/>
      <c r="E841" s="86"/>
      <c r="F841" s="86"/>
      <c r="G841" s="257">
        <f t="shared" si="46"/>
        <v>0</v>
      </c>
      <c r="H841" s="257">
        <f t="shared" si="47"/>
        <v>0</v>
      </c>
      <c r="I841" s="257">
        <f t="shared" si="48"/>
        <v>0</v>
      </c>
      <c r="J841" s="259"/>
      <c r="K841" s="259"/>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O841" s="85"/>
      <c r="CP841" s="85"/>
      <c r="CQ841" s="85"/>
      <c r="CR841" s="85"/>
      <c r="CS841" s="85"/>
      <c r="CT841" s="85"/>
      <c r="CU841" s="85"/>
      <c r="CV841" s="85"/>
      <c r="CW841" s="85"/>
      <c r="CX841" s="85"/>
      <c r="CY841" s="85"/>
      <c r="CZ841" s="85"/>
      <c r="DA841" s="85"/>
      <c r="DB841" s="85"/>
      <c r="DC841" s="85"/>
      <c r="DD841" s="85"/>
      <c r="DE841" s="85"/>
      <c r="DF841" s="85"/>
      <c r="DG841" s="85"/>
      <c r="DH841" s="85"/>
      <c r="DI841" s="85"/>
      <c r="DJ841" s="85"/>
      <c r="DK841" s="85"/>
      <c r="DL841" s="85"/>
      <c r="DM841" s="85"/>
      <c r="DN841" s="85"/>
      <c r="DO841" s="85"/>
      <c r="DP841" s="85"/>
      <c r="DQ841" s="85"/>
      <c r="DR841" s="85"/>
      <c r="DS841" s="85"/>
      <c r="DT841" s="85"/>
      <c r="DU841" s="85"/>
      <c r="DV841" s="85"/>
      <c r="DW841" s="85"/>
      <c r="DX841" s="85"/>
      <c r="DY841" s="85"/>
      <c r="DZ841" s="85"/>
      <c r="EA841" s="85"/>
      <c r="EB841" s="85"/>
      <c r="EC841" s="85"/>
      <c r="ED841" s="85"/>
      <c r="EE841" s="85"/>
      <c r="EF841" s="85"/>
      <c r="EG841" s="85"/>
      <c r="EH841" s="85"/>
      <c r="EI841" s="85"/>
      <c r="EJ841" s="85"/>
      <c r="EK841" s="85"/>
      <c r="EL841" s="85"/>
      <c r="EM841" s="85"/>
      <c r="EN841" s="85"/>
      <c r="EO841" s="85"/>
      <c r="EP841" s="85"/>
      <c r="EQ841" s="85"/>
      <c r="ER841" s="85"/>
      <c r="ES841" s="85"/>
      <c r="ET841" s="85"/>
      <c r="EU841" s="85"/>
      <c r="EV841" s="85"/>
      <c r="EW841" s="85"/>
      <c r="EX841" s="85"/>
      <c r="EY841" s="85"/>
      <c r="EZ841" s="85"/>
      <c r="FA841" s="85"/>
      <c r="FB841" s="85"/>
      <c r="FC841" s="85"/>
      <c r="FD841" s="85"/>
      <c r="FE841" s="85"/>
      <c r="FF841" s="85"/>
      <c r="FG841" s="260"/>
      <c r="FH841" s="260"/>
      <c r="FI841" s="260"/>
      <c r="FJ841" s="260"/>
      <c r="FK841" s="260"/>
      <c r="FL841" s="260"/>
      <c r="FM841" s="260"/>
      <c r="FN841" s="260"/>
      <c r="FO841" s="260"/>
      <c r="FP841" s="260"/>
      <c r="FQ841" s="260"/>
      <c r="FR841" s="260"/>
      <c r="FS841" s="260"/>
      <c r="FT841" s="260"/>
      <c r="FU841" s="260"/>
      <c r="FV841" s="260"/>
      <c r="FW841" s="260"/>
      <c r="FX841" s="260"/>
      <c r="FY841" s="260"/>
      <c r="FZ841" s="260"/>
      <c r="GA841" s="260"/>
      <c r="GB841" s="260"/>
      <c r="GC841" s="260"/>
    </row>
    <row r="842" spans="1:185" x14ac:dyDescent="0.3">
      <c r="A842" s="85"/>
      <c r="B842" s="86"/>
      <c r="C842" s="86"/>
      <c r="D842" s="87"/>
      <c r="E842" s="86"/>
      <c r="F842" s="86"/>
      <c r="G842" s="257">
        <f t="shared" ref="G842:G905" si="49">SUM(J842,L842,N842,O842,P842,T842,U842,V842,AN842,AP842,BA842,BC842,CO842,CQ842,CZ842,DB842,DK842,DM842,DP842,DR842,DY842,EA842,EK842,EM842,EV842,EX842,FG842,FI842,FR842,FT842)</f>
        <v>0</v>
      </c>
      <c r="H842" s="257">
        <f t="shared" ref="H842:H905" si="50">SUM(K842,M842,Q842,R842,S842,W842,X842,Y842,AO842,AQ842,AR842,AS842,AU842,AX842,BB842,BD842,BK842,BL842,CP842,CR842,CS842,CT842,CU842,CV842,DA842,DC842,DD842,DE842,DF842,DG842,,DL842,DN842,DQ842,DS842,DZ842,EB842,EC842,ED842,EE842,FC842,FH842,FJ842,FK842,FL842,FM842,FN842,FO842,FQ842,FS842,FU842,FV842,FW842,FX842,FY842,FZ842,GC842,EL842,EN842,EO842,EP842,EQ842,ET842,EW842,EY842,EZ842,FA842,FB842,FD842,AT842,AV842,AW842,BE842,BF842,BG842,BH842,FP842,ER842,DH842,DT842,DU842,DV842,DW842,EF842,EG842,EI842,EH842,ES842,FE842,Z842,AA842,AB842,AC842,AD842,AE842,AF842,AG842,AH842,AI842,AJ842,AK842,GA842,GB842)</f>
        <v>0</v>
      </c>
      <c r="I842" s="257">
        <f t="shared" ref="I842:I905" si="51">G842+H842</f>
        <v>0</v>
      </c>
      <c r="J842" s="259"/>
      <c r="K842" s="259"/>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5"/>
      <c r="DV842" s="85"/>
      <c r="DW842" s="85"/>
      <c r="DX842" s="85"/>
      <c r="DY842" s="85"/>
      <c r="DZ842" s="85"/>
      <c r="EA842" s="85"/>
      <c r="EB842" s="85"/>
      <c r="EC842" s="85"/>
      <c r="ED842" s="85"/>
      <c r="EE842" s="85"/>
      <c r="EF842" s="85"/>
      <c r="EG842" s="85"/>
      <c r="EH842" s="85"/>
      <c r="EI842" s="85"/>
      <c r="EJ842" s="85"/>
      <c r="EK842" s="85"/>
      <c r="EL842" s="85"/>
      <c r="EM842" s="85"/>
      <c r="EN842" s="85"/>
      <c r="EO842" s="85"/>
      <c r="EP842" s="85"/>
      <c r="EQ842" s="85"/>
      <c r="ER842" s="85"/>
      <c r="ES842" s="85"/>
      <c r="ET842" s="85"/>
      <c r="EU842" s="85"/>
      <c r="EV842" s="85"/>
      <c r="EW842" s="85"/>
      <c r="EX842" s="85"/>
      <c r="EY842" s="85"/>
      <c r="EZ842" s="85"/>
      <c r="FA842" s="85"/>
      <c r="FB842" s="85"/>
      <c r="FC842" s="85"/>
      <c r="FD842" s="85"/>
      <c r="FE842" s="85"/>
      <c r="FF842" s="85"/>
      <c r="FG842" s="260"/>
      <c r="FH842" s="260"/>
      <c r="FI842" s="260"/>
      <c r="FJ842" s="260"/>
      <c r="FK842" s="260"/>
      <c r="FL842" s="260"/>
      <c r="FM842" s="260"/>
      <c r="FN842" s="260"/>
      <c r="FO842" s="260"/>
      <c r="FP842" s="260"/>
      <c r="FQ842" s="260"/>
      <c r="FR842" s="260"/>
      <c r="FS842" s="260"/>
      <c r="FT842" s="260"/>
      <c r="FU842" s="260"/>
      <c r="FV842" s="260"/>
      <c r="FW842" s="260"/>
      <c r="FX842" s="260"/>
      <c r="FY842" s="260"/>
      <c r="FZ842" s="260"/>
      <c r="GA842" s="260"/>
      <c r="GB842" s="260"/>
      <c r="GC842" s="260"/>
    </row>
    <row r="843" spans="1:185" x14ac:dyDescent="0.3">
      <c r="A843" s="85"/>
      <c r="B843" s="86"/>
      <c r="C843" s="86"/>
      <c r="D843" s="87"/>
      <c r="E843" s="86"/>
      <c r="F843" s="86"/>
      <c r="G843" s="257">
        <f t="shared" si="49"/>
        <v>0</v>
      </c>
      <c r="H843" s="257">
        <f t="shared" si="50"/>
        <v>0</v>
      </c>
      <c r="I843" s="257">
        <f t="shared" si="51"/>
        <v>0</v>
      </c>
      <c r="J843" s="259"/>
      <c r="K843" s="259"/>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O843" s="85"/>
      <c r="CP843" s="85"/>
      <c r="CQ843" s="85"/>
      <c r="CR843" s="85"/>
      <c r="CS843" s="85"/>
      <c r="CT843" s="85"/>
      <c r="CU843" s="85"/>
      <c r="CV843" s="85"/>
      <c r="CW843" s="85"/>
      <c r="CX843" s="85"/>
      <c r="CY843" s="85"/>
      <c r="CZ843" s="85"/>
      <c r="DA843" s="85"/>
      <c r="DB843" s="85"/>
      <c r="DC843" s="85"/>
      <c r="DD843" s="85"/>
      <c r="DE843" s="85"/>
      <c r="DF843" s="85"/>
      <c r="DG843" s="85"/>
      <c r="DH843" s="85"/>
      <c r="DI843" s="85"/>
      <c r="DJ843" s="85"/>
      <c r="DK843" s="85"/>
      <c r="DL843" s="85"/>
      <c r="DM843" s="85"/>
      <c r="DN843" s="85"/>
      <c r="DO843" s="85"/>
      <c r="DP843" s="85"/>
      <c r="DQ843" s="85"/>
      <c r="DR843" s="85"/>
      <c r="DS843" s="85"/>
      <c r="DT843" s="85"/>
      <c r="DU843" s="85"/>
      <c r="DV843" s="85"/>
      <c r="DW843" s="85"/>
      <c r="DX843" s="85"/>
      <c r="DY843" s="85"/>
      <c r="DZ843" s="85"/>
      <c r="EA843" s="85"/>
      <c r="EB843" s="85"/>
      <c r="EC843" s="85"/>
      <c r="ED843" s="85"/>
      <c r="EE843" s="85"/>
      <c r="EF843" s="85"/>
      <c r="EG843" s="85"/>
      <c r="EH843" s="85"/>
      <c r="EI843" s="85"/>
      <c r="EJ843" s="85"/>
      <c r="EK843" s="85"/>
      <c r="EL843" s="85"/>
      <c r="EM843" s="85"/>
      <c r="EN843" s="85"/>
      <c r="EO843" s="85"/>
      <c r="EP843" s="85"/>
      <c r="EQ843" s="85"/>
      <c r="ER843" s="85"/>
      <c r="ES843" s="85"/>
      <c r="ET843" s="85"/>
      <c r="EU843" s="85"/>
      <c r="EV843" s="85"/>
      <c r="EW843" s="85"/>
      <c r="EX843" s="85"/>
      <c r="EY843" s="85"/>
      <c r="EZ843" s="85"/>
      <c r="FA843" s="85"/>
      <c r="FB843" s="85"/>
      <c r="FC843" s="85"/>
      <c r="FD843" s="85"/>
      <c r="FE843" s="85"/>
      <c r="FF843" s="85"/>
      <c r="FG843" s="260"/>
      <c r="FH843" s="260"/>
      <c r="FI843" s="260"/>
      <c r="FJ843" s="260"/>
      <c r="FK843" s="260"/>
      <c r="FL843" s="260"/>
      <c r="FM843" s="260"/>
      <c r="FN843" s="260"/>
      <c r="FO843" s="260"/>
      <c r="FP843" s="260"/>
      <c r="FQ843" s="260"/>
      <c r="FR843" s="260"/>
      <c r="FS843" s="260"/>
      <c r="FT843" s="260"/>
      <c r="FU843" s="260"/>
      <c r="FV843" s="260"/>
      <c r="FW843" s="260"/>
      <c r="FX843" s="260"/>
      <c r="FY843" s="260"/>
      <c r="FZ843" s="260"/>
      <c r="GA843" s="260"/>
      <c r="GB843" s="260"/>
      <c r="GC843" s="260"/>
    </row>
    <row r="844" spans="1:185" x14ac:dyDescent="0.3">
      <c r="A844" s="85"/>
      <c r="B844" s="86"/>
      <c r="C844" s="86"/>
      <c r="D844" s="87"/>
      <c r="E844" s="86"/>
      <c r="F844" s="86"/>
      <c r="G844" s="257">
        <f t="shared" si="49"/>
        <v>0</v>
      </c>
      <c r="H844" s="257">
        <f t="shared" si="50"/>
        <v>0</v>
      </c>
      <c r="I844" s="257">
        <f t="shared" si="51"/>
        <v>0</v>
      </c>
      <c r="J844" s="259"/>
      <c r="K844" s="259"/>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O844" s="85"/>
      <c r="CP844" s="85"/>
      <c r="CQ844" s="85"/>
      <c r="CR844" s="85"/>
      <c r="CS844" s="85"/>
      <c r="CT844" s="85"/>
      <c r="CU844" s="85"/>
      <c r="CV844" s="85"/>
      <c r="CW844" s="85"/>
      <c r="CX844" s="85"/>
      <c r="CY844" s="85"/>
      <c r="CZ844" s="85"/>
      <c r="DA844" s="85"/>
      <c r="DB844" s="85"/>
      <c r="DC844" s="85"/>
      <c r="DD844" s="85"/>
      <c r="DE844" s="85"/>
      <c r="DF844" s="85"/>
      <c r="DG844" s="85"/>
      <c r="DH844" s="85"/>
      <c r="DI844" s="85"/>
      <c r="DJ844" s="85"/>
      <c r="DK844" s="85"/>
      <c r="DL844" s="85"/>
      <c r="DM844" s="85"/>
      <c r="DN844" s="85"/>
      <c r="DO844" s="85"/>
      <c r="DP844" s="85"/>
      <c r="DQ844" s="85"/>
      <c r="DR844" s="85"/>
      <c r="DS844" s="85"/>
      <c r="DT844" s="85"/>
      <c r="DU844" s="85"/>
      <c r="DV844" s="85"/>
      <c r="DW844" s="85"/>
      <c r="DX844" s="85"/>
      <c r="DY844" s="85"/>
      <c r="DZ844" s="85"/>
      <c r="EA844" s="85"/>
      <c r="EB844" s="85"/>
      <c r="EC844" s="85"/>
      <c r="ED844" s="85"/>
      <c r="EE844" s="85"/>
      <c r="EF844" s="85"/>
      <c r="EG844" s="85"/>
      <c r="EH844" s="85"/>
      <c r="EI844" s="85"/>
      <c r="EJ844" s="85"/>
      <c r="EK844" s="85"/>
      <c r="EL844" s="85"/>
      <c r="EM844" s="85"/>
      <c r="EN844" s="85"/>
      <c r="EO844" s="85"/>
      <c r="EP844" s="85"/>
      <c r="EQ844" s="85"/>
      <c r="ER844" s="85"/>
      <c r="ES844" s="85"/>
      <c r="ET844" s="85"/>
      <c r="EU844" s="85"/>
      <c r="EV844" s="85"/>
      <c r="EW844" s="85"/>
      <c r="EX844" s="85"/>
      <c r="EY844" s="85"/>
      <c r="EZ844" s="85"/>
      <c r="FA844" s="85"/>
      <c r="FB844" s="85"/>
      <c r="FC844" s="85"/>
      <c r="FD844" s="85"/>
      <c r="FE844" s="85"/>
      <c r="FF844" s="85"/>
      <c r="FG844" s="260"/>
      <c r="FH844" s="260"/>
      <c r="FI844" s="260"/>
      <c r="FJ844" s="260"/>
      <c r="FK844" s="260"/>
      <c r="FL844" s="260"/>
      <c r="FM844" s="260"/>
      <c r="FN844" s="260"/>
      <c r="FO844" s="260"/>
      <c r="FP844" s="260"/>
      <c r="FQ844" s="260"/>
      <c r="FR844" s="260"/>
      <c r="FS844" s="260"/>
      <c r="FT844" s="260"/>
      <c r="FU844" s="260"/>
      <c r="FV844" s="260"/>
      <c r="FW844" s="260"/>
      <c r="FX844" s="260"/>
      <c r="FY844" s="260"/>
      <c r="FZ844" s="260"/>
      <c r="GA844" s="260"/>
      <c r="GB844" s="260"/>
      <c r="GC844" s="260"/>
    </row>
    <row r="845" spans="1:185" x14ac:dyDescent="0.3">
      <c r="A845" s="85"/>
      <c r="B845" s="86"/>
      <c r="C845" s="86"/>
      <c r="D845" s="87"/>
      <c r="E845" s="86"/>
      <c r="F845" s="86"/>
      <c r="G845" s="257">
        <f t="shared" si="49"/>
        <v>0</v>
      </c>
      <c r="H845" s="257">
        <f t="shared" si="50"/>
        <v>0</v>
      </c>
      <c r="I845" s="257">
        <f t="shared" si="51"/>
        <v>0</v>
      </c>
      <c r="J845" s="259"/>
      <c r="K845" s="259"/>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O845" s="85"/>
      <c r="CP845" s="85"/>
      <c r="CQ845" s="85"/>
      <c r="CR845" s="85"/>
      <c r="CS845" s="85"/>
      <c r="CT845" s="85"/>
      <c r="CU845" s="85"/>
      <c r="CV845" s="85"/>
      <c r="CW845" s="85"/>
      <c r="CX845" s="85"/>
      <c r="CY845" s="85"/>
      <c r="CZ845" s="85"/>
      <c r="DA845" s="85"/>
      <c r="DB845" s="85"/>
      <c r="DC845" s="85"/>
      <c r="DD845" s="85"/>
      <c r="DE845" s="85"/>
      <c r="DF845" s="85"/>
      <c r="DG845" s="85"/>
      <c r="DH845" s="85"/>
      <c r="DI845" s="85"/>
      <c r="DJ845" s="85"/>
      <c r="DK845" s="85"/>
      <c r="DL845" s="85"/>
      <c r="DM845" s="85"/>
      <c r="DN845" s="85"/>
      <c r="DO845" s="85"/>
      <c r="DP845" s="85"/>
      <c r="DQ845" s="85"/>
      <c r="DR845" s="85"/>
      <c r="DS845" s="85"/>
      <c r="DT845" s="85"/>
      <c r="DU845" s="85"/>
      <c r="DV845" s="85"/>
      <c r="DW845" s="85"/>
      <c r="DX845" s="85"/>
      <c r="DY845" s="85"/>
      <c r="DZ845" s="85"/>
      <c r="EA845" s="85"/>
      <c r="EB845" s="85"/>
      <c r="EC845" s="85"/>
      <c r="ED845" s="85"/>
      <c r="EE845" s="85"/>
      <c r="EF845" s="85"/>
      <c r="EG845" s="85"/>
      <c r="EH845" s="85"/>
      <c r="EI845" s="85"/>
      <c r="EJ845" s="85"/>
      <c r="EK845" s="85"/>
      <c r="EL845" s="85"/>
      <c r="EM845" s="85"/>
      <c r="EN845" s="85"/>
      <c r="EO845" s="85"/>
      <c r="EP845" s="85"/>
      <c r="EQ845" s="85"/>
      <c r="ER845" s="85"/>
      <c r="ES845" s="85"/>
      <c r="ET845" s="85"/>
      <c r="EU845" s="85"/>
      <c r="EV845" s="85"/>
      <c r="EW845" s="85"/>
      <c r="EX845" s="85"/>
      <c r="EY845" s="85"/>
      <c r="EZ845" s="85"/>
      <c r="FA845" s="85"/>
      <c r="FB845" s="85"/>
      <c r="FC845" s="85"/>
      <c r="FD845" s="85"/>
      <c r="FE845" s="85"/>
      <c r="FF845" s="85"/>
      <c r="FG845" s="260"/>
      <c r="FH845" s="260"/>
      <c r="FI845" s="260"/>
      <c r="FJ845" s="260"/>
      <c r="FK845" s="260"/>
      <c r="FL845" s="260"/>
      <c r="FM845" s="260"/>
      <c r="FN845" s="260"/>
      <c r="FO845" s="260"/>
      <c r="FP845" s="260"/>
      <c r="FQ845" s="260"/>
      <c r="FR845" s="260"/>
      <c r="FS845" s="260"/>
      <c r="FT845" s="260"/>
      <c r="FU845" s="260"/>
      <c r="FV845" s="260"/>
      <c r="FW845" s="260"/>
      <c r="FX845" s="260"/>
      <c r="FY845" s="260"/>
      <c r="FZ845" s="260"/>
      <c r="GA845" s="260"/>
      <c r="GB845" s="260"/>
      <c r="GC845" s="260"/>
    </row>
    <row r="846" spans="1:185" x14ac:dyDescent="0.3">
      <c r="A846" s="85"/>
      <c r="B846" s="86"/>
      <c r="C846" s="86"/>
      <c r="D846" s="87"/>
      <c r="E846" s="86"/>
      <c r="F846" s="86"/>
      <c r="G846" s="257">
        <f t="shared" si="49"/>
        <v>0</v>
      </c>
      <c r="H846" s="257">
        <f t="shared" si="50"/>
        <v>0</v>
      </c>
      <c r="I846" s="257">
        <f t="shared" si="51"/>
        <v>0</v>
      </c>
      <c r="J846" s="259"/>
      <c r="K846" s="259"/>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O846" s="85"/>
      <c r="CP846" s="85"/>
      <c r="CQ846" s="85"/>
      <c r="CR846" s="85"/>
      <c r="CS846" s="85"/>
      <c r="CT846" s="85"/>
      <c r="CU846" s="85"/>
      <c r="CV846" s="85"/>
      <c r="CW846" s="85"/>
      <c r="CX846" s="85"/>
      <c r="CY846" s="85"/>
      <c r="CZ846" s="85"/>
      <c r="DA846" s="85"/>
      <c r="DB846" s="85"/>
      <c r="DC846" s="85"/>
      <c r="DD846" s="85"/>
      <c r="DE846" s="85"/>
      <c r="DF846" s="85"/>
      <c r="DG846" s="85"/>
      <c r="DH846" s="85"/>
      <c r="DI846" s="85"/>
      <c r="DJ846" s="85"/>
      <c r="DK846" s="85"/>
      <c r="DL846" s="85"/>
      <c r="DM846" s="85"/>
      <c r="DN846" s="85"/>
      <c r="DO846" s="85"/>
      <c r="DP846" s="85"/>
      <c r="DQ846" s="85"/>
      <c r="DR846" s="85"/>
      <c r="DS846" s="85"/>
      <c r="DT846" s="85"/>
      <c r="DU846" s="85"/>
      <c r="DV846" s="85"/>
      <c r="DW846" s="85"/>
      <c r="DX846" s="85"/>
      <c r="DY846" s="85"/>
      <c r="DZ846" s="85"/>
      <c r="EA846" s="85"/>
      <c r="EB846" s="85"/>
      <c r="EC846" s="85"/>
      <c r="ED846" s="85"/>
      <c r="EE846" s="85"/>
      <c r="EF846" s="85"/>
      <c r="EG846" s="85"/>
      <c r="EH846" s="85"/>
      <c r="EI846" s="85"/>
      <c r="EJ846" s="85"/>
      <c r="EK846" s="85"/>
      <c r="EL846" s="85"/>
      <c r="EM846" s="85"/>
      <c r="EN846" s="85"/>
      <c r="EO846" s="85"/>
      <c r="EP846" s="85"/>
      <c r="EQ846" s="85"/>
      <c r="ER846" s="85"/>
      <c r="ES846" s="85"/>
      <c r="ET846" s="85"/>
      <c r="EU846" s="85"/>
      <c r="EV846" s="85"/>
      <c r="EW846" s="85"/>
      <c r="EX846" s="85"/>
      <c r="EY846" s="85"/>
      <c r="EZ846" s="85"/>
      <c r="FA846" s="85"/>
      <c r="FB846" s="85"/>
      <c r="FC846" s="85"/>
      <c r="FD846" s="85"/>
      <c r="FE846" s="85"/>
      <c r="FF846" s="85"/>
      <c r="FG846" s="260"/>
      <c r="FH846" s="260"/>
      <c r="FI846" s="260"/>
      <c r="FJ846" s="260"/>
      <c r="FK846" s="260"/>
      <c r="FL846" s="260"/>
      <c r="FM846" s="260"/>
      <c r="FN846" s="260"/>
      <c r="FO846" s="260"/>
      <c r="FP846" s="260"/>
      <c r="FQ846" s="260"/>
      <c r="FR846" s="260"/>
      <c r="FS846" s="260"/>
      <c r="FT846" s="260"/>
      <c r="FU846" s="260"/>
      <c r="FV846" s="260"/>
      <c r="FW846" s="260"/>
      <c r="FX846" s="260"/>
      <c r="FY846" s="260"/>
      <c r="FZ846" s="260"/>
      <c r="GA846" s="260"/>
      <c r="GB846" s="260"/>
      <c r="GC846" s="260"/>
    </row>
    <row r="847" spans="1:185" x14ac:dyDescent="0.3">
      <c r="A847" s="85"/>
      <c r="B847" s="86"/>
      <c r="C847" s="86"/>
      <c r="D847" s="87"/>
      <c r="E847" s="86"/>
      <c r="F847" s="86"/>
      <c r="G847" s="257">
        <f t="shared" si="49"/>
        <v>0</v>
      </c>
      <c r="H847" s="257">
        <f t="shared" si="50"/>
        <v>0</v>
      </c>
      <c r="I847" s="257">
        <f t="shared" si="51"/>
        <v>0</v>
      </c>
      <c r="J847" s="259"/>
      <c r="K847" s="259"/>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O847" s="85"/>
      <c r="CP847" s="85"/>
      <c r="CQ847" s="85"/>
      <c r="CR847" s="85"/>
      <c r="CS847" s="85"/>
      <c r="CT847" s="85"/>
      <c r="CU847" s="85"/>
      <c r="CV847" s="85"/>
      <c r="CW847" s="85"/>
      <c r="CX847" s="85"/>
      <c r="CY847" s="85"/>
      <c r="CZ847" s="85"/>
      <c r="DA847" s="85"/>
      <c r="DB847" s="85"/>
      <c r="DC847" s="85"/>
      <c r="DD847" s="85"/>
      <c r="DE847" s="85"/>
      <c r="DF847" s="85"/>
      <c r="DG847" s="85"/>
      <c r="DH847" s="85"/>
      <c r="DI847" s="85"/>
      <c r="DJ847" s="85"/>
      <c r="DK847" s="85"/>
      <c r="DL847" s="85"/>
      <c r="DM847" s="85"/>
      <c r="DN847" s="85"/>
      <c r="DO847" s="85"/>
      <c r="DP847" s="85"/>
      <c r="DQ847" s="85"/>
      <c r="DR847" s="85"/>
      <c r="DS847" s="85"/>
      <c r="DT847" s="85"/>
      <c r="DU847" s="85"/>
      <c r="DV847" s="85"/>
      <c r="DW847" s="85"/>
      <c r="DX847" s="85"/>
      <c r="DY847" s="85"/>
      <c r="DZ847" s="85"/>
      <c r="EA847" s="85"/>
      <c r="EB847" s="85"/>
      <c r="EC847" s="85"/>
      <c r="ED847" s="85"/>
      <c r="EE847" s="85"/>
      <c r="EF847" s="85"/>
      <c r="EG847" s="85"/>
      <c r="EH847" s="85"/>
      <c r="EI847" s="85"/>
      <c r="EJ847" s="85"/>
      <c r="EK847" s="85"/>
      <c r="EL847" s="85"/>
      <c r="EM847" s="85"/>
      <c r="EN847" s="85"/>
      <c r="EO847" s="85"/>
      <c r="EP847" s="85"/>
      <c r="EQ847" s="85"/>
      <c r="ER847" s="85"/>
      <c r="ES847" s="85"/>
      <c r="ET847" s="85"/>
      <c r="EU847" s="85"/>
      <c r="EV847" s="85"/>
      <c r="EW847" s="85"/>
      <c r="EX847" s="85"/>
      <c r="EY847" s="85"/>
      <c r="EZ847" s="85"/>
      <c r="FA847" s="85"/>
      <c r="FB847" s="85"/>
      <c r="FC847" s="85"/>
      <c r="FD847" s="85"/>
      <c r="FE847" s="85"/>
      <c r="FF847" s="85"/>
      <c r="FG847" s="260"/>
      <c r="FH847" s="260"/>
      <c r="FI847" s="260"/>
      <c r="FJ847" s="260"/>
      <c r="FK847" s="260"/>
      <c r="FL847" s="260"/>
      <c r="FM847" s="260"/>
      <c r="FN847" s="260"/>
      <c r="FO847" s="260"/>
      <c r="FP847" s="260"/>
      <c r="FQ847" s="260"/>
      <c r="FR847" s="260"/>
      <c r="FS847" s="260"/>
      <c r="FT847" s="260"/>
      <c r="FU847" s="260"/>
      <c r="FV847" s="260"/>
      <c r="FW847" s="260"/>
      <c r="FX847" s="260"/>
      <c r="FY847" s="260"/>
      <c r="FZ847" s="260"/>
      <c r="GA847" s="260"/>
      <c r="GB847" s="260"/>
      <c r="GC847" s="260"/>
    </row>
    <row r="848" spans="1:185" x14ac:dyDescent="0.3">
      <c r="A848" s="85"/>
      <c r="B848" s="86"/>
      <c r="C848" s="86"/>
      <c r="D848" s="87"/>
      <c r="E848" s="86"/>
      <c r="F848" s="86"/>
      <c r="G848" s="257">
        <f t="shared" si="49"/>
        <v>0</v>
      </c>
      <c r="H848" s="257">
        <f t="shared" si="50"/>
        <v>0</v>
      </c>
      <c r="I848" s="257">
        <f t="shared" si="51"/>
        <v>0</v>
      </c>
      <c r="J848" s="259"/>
      <c r="K848" s="259"/>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O848" s="85"/>
      <c r="CP848" s="85"/>
      <c r="CQ848" s="85"/>
      <c r="CR848" s="85"/>
      <c r="CS848" s="85"/>
      <c r="CT848" s="85"/>
      <c r="CU848" s="85"/>
      <c r="CV848" s="85"/>
      <c r="CW848" s="85"/>
      <c r="CX848" s="85"/>
      <c r="CY848" s="85"/>
      <c r="CZ848" s="85"/>
      <c r="DA848" s="85"/>
      <c r="DB848" s="85"/>
      <c r="DC848" s="85"/>
      <c r="DD848" s="85"/>
      <c r="DE848" s="85"/>
      <c r="DF848" s="85"/>
      <c r="DG848" s="85"/>
      <c r="DH848" s="85"/>
      <c r="DI848" s="85"/>
      <c r="DJ848" s="85"/>
      <c r="DK848" s="85"/>
      <c r="DL848" s="85"/>
      <c r="DM848" s="85"/>
      <c r="DN848" s="85"/>
      <c r="DO848" s="85"/>
      <c r="DP848" s="85"/>
      <c r="DQ848" s="85"/>
      <c r="DR848" s="85"/>
      <c r="DS848" s="85"/>
      <c r="DT848" s="85"/>
      <c r="DU848" s="85"/>
      <c r="DV848" s="85"/>
      <c r="DW848" s="85"/>
      <c r="DX848" s="85"/>
      <c r="DY848" s="85"/>
      <c r="DZ848" s="85"/>
      <c r="EA848" s="85"/>
      <c r="EB848" s="85"/>
      <c r="EC848" s="85"/>
      <c r="ED848" s="85"/>
      <c r="EE848" s="85"/>
      <c r="EF848" s="85"/>
      <c r="EG848" s="85"/>
      <c r="EH848" s="85"/>
      <c r="EI848" s="85"/>
      <c r="EJ848" s="85"/>
      <c r="EK848" s="85"/>
      <c r="EL848" s="85"/>
      <c r="EM848" s="85"/>
      <c r="EN848" s="85"/>
      <c r="EO848" s="85"/>
      <c r="EP848" s="85"/>
      <c r="EQ848" s="85"/>
      <c r="ER848" s="85"/>
      <c r="ES848" s="85"/>
      <c r="ET848" s="85"/>
      <c r="EU848" s="85"/>
      <c r="EV848" s="85"/>
      <c r="EW848" s="85"/>
      <c r="EX848" s="85"/>
      <c r="EY848" s="85"/>
      <c r="EZ848" s="85"/>
      <c r="FA848" s="85"/>
      <c r="FB848" s="85"/>
      <c r="FC848" s="85"/>
      <c r="FD848" s="85"/>
      <c r="FE848" s="85"/>
      <c r="FF848" s="85"/>
      <c r="FG848" s="260"/>
      <c r="FH848" s="260"/>
      <c r="FI848" s="260"/>
      <c r="FJ848" s="260"/>
      <c r="FK848" s="260"/>
      <c r="FL848" s="260"/>
      <c r="FM848" s="260"/>
      <c r="FN848" s="260"/>
      <c r="FO848" s="260"/>
      <c r="FP848" s="260"/>
      <c r="FQ848" s="260"/>
      <c r="FR848" s="260"/>
      <c r="FS848" s="260"/>
      <c r="FT848" s="260"/>
      <c r="FU848" s="260"/>
      <c r="FV848" s="260"/>
      <c r="FW848" s="260"/>
      <c r="FX848" s="260"/>
      <c r="FY848" s="260"/>
      <c r="FZ848" s="260"/>
      <c r="GA848" s="260"/>
      <c r="GB848" s="260"/>
      <c r="GC848" s="260"/>
    </row>
    <row r="849" spans="1:185" x14ac:dyDescent="0.3">
      <c r="A849" s="85"/>
      <c r="B849" s="86"/>
      <c r="C849" s="86"/>
      <c r="D849" s="87"/>
      <c r="E849" s="86"/>
      <c r="F849" s="86"/>
      <c r="G849" s="257">
        <f t="shared" si="49"/>
        <v>0</v>
      </c>
      <c r="H849" s="257">
        <f t="shared" si="50"/>
        <v>0</v>
      </c>
      <c r="I849" s="257">
        <f t="shared" si="51"/>
        <v>0</v>
      </c>
      <c r="J849" s="259"/>
      <c r="K849" s="259"/>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O849" s="85"/>
      <c r="CP849" s="85"/>
      <c r="CQ849" s="85"/>
      <c r="CR849" s="85"/>
      <c r="CS849" s="85"/>
      <c r="CT849" s="85"/>
      <c r="CU849" s="85"/>
      <c r="CV849" s="85"/>
      <c r="CW849" s="85"/>
      <c r="CX849" s="85"/>
      <c r="CY849" s="85"/>
      <c r="CZ849" s="85"/>
      <c r="DA849" s="85"/>
      <c r="DB849" s="85"/>
      <c r="DC849" s="85"/>
      <c r="DD849" s="85"/>
      <c r="DE849" s="85"/>
      <c r="DF849" s="85"/>
      <c r="DG849" s="85"/>
      <c r="DH849" s="85"/>
      <c r="DI849" s="85"/>
      <c r="DJ849" s="85"/>
      <c r="DK849" s="85"/>
      <c r="DL849" s="85"/>
      <c r="DM849" s="85"/>
      <c r="DN849" s="85"/>
      <c r="DO849" s="85"/>
      <c r="DP849" s="85"/>
      <c r="DQ849" s="85"/>
      <c r="DR849" s="85"/>
      <c r="DS849" s="85"/>
      <c r="DT849" s="85"/>
      <c r="DU849" s="85"/>
      <c r="DV849" s="85"/>
      <c r="DW849" s="85"/>
      <c r="DX849" s="85"/>
      <c r="DY849" s="85"/>
      <c r="DZ849" s="85"/>
      <c r="EA849" s="85"/>
      <c r="EB849" s="85"/>
      <c r="EC849" s="85"/>
      <c r="ED849" s="85"/>
      <c r="EE849" s="85"/>
      <c r="EF849" s="85"/>
      <c r="EG849" s="85"/>
      <c r="EH849" s="85"/>
      <c r="EI849" s="85"/>
      <c r="EJ849" s="85"/>
      <c r="EK849" s="85"/>
      <c r="EL849" s="85"/>
      <c r="EM849" s="85"/>
      <c r="EN849" s="85"/>
      <c r="EO849" s="85"/>
      <c r="EP849" s="85"/>
      <c r="EQ849" s="85"/>
      <c r="ER849" s="85"/>
      <c r="ES849" s="85"/>
      <c r="ET849" s="85"/>
      <c r="EU849" s="85"/>
      <c r="EV849" s="85"/>
      <c r="EW849" s="85"/>
      <c r="EX849" s="85"/>
      <c r="EY849" s="85"/>
      <c r="EZ849" s="85"/>
      <c r="FA849" s="85"/>
      <c r="FB849" s="85"/>
      <c r="FC849" s="85"/>
      <c r="FD849" s="85"/>
      <c r="FE849" s="85"/>
      <c r="FF849" s="85"/>
      <c r="FG849" s="260"/>
      <c r="FH849" s="260"/>
      <c r="FI849" s="260"/>
      <c r="FJ849" s="260"/>
      <c r="FK849" s="260"/>
      <c r="FL849" s="260"/>
      <c r="FM849" s="260"/>
      <c r="FN849" s="260"/>
      <c r="FO849" s="260"/>
      <c r="FP849" s="260"/>
      <c r="FQ849" s="260"/>
      <c r="FR849" s="260"/>
      <c r="FS849" s="260"/>
      <c r="FT849" s="260"/>
      <c r="FU849" s="260"/>
      <c r="FV849" s="260"/>
      <c r="FW849" s="260"/>
      <c r="FX849" s="260"/>
      <c r="FY849" s="260"/>
      <c r="FZ849" s="260"/>
      <c r="GA849" s="260"/>
      <c r="GB849" s="260"/>
      <c r="GC849" s="260"/>
    </row>
    <row r="850" spans="1:185" x14ac:dyDescent="0.3">
      <c r="A850" s="85"/>
      <c r="B850" s="86"/>
      <c r="C850" s="86"/>
      <c r="D850" s="87"/>
      <c r="E850" s="86"/>
      <c r="F850" s="86"/>
      <c r="G850" s="257">
        <f t="shared" si="49"/>
        <v>0</v>
      </c>
      <c r="H850" s="257">
        <f t="shared" si="50"/>
        <v>0</v>
      </c>
      <c r="I850" s="257">
        <f t="shared" si="51"/>
        <v>0</v>
      </c>
      <c r="J850" s="259"/>
      <c r="K850" s="259"/>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O850" s="85"/>
      <c r="CP850" s="85"/>
      <c r="CQ850" s="85"/>
      <c r="CR850" s="85"/>
      <c r="CS850" s="85"/>
      <c r="CT850" s="85"/>
      <c r="CU850" s="85"/>
      <c r="CV850" s="85"/>
      <c r="CW850" s="85"/>
      <c r="CX850" s="85"/>
      <c r="CY850" s="85"/>
      <c r="CZ850" s="85"/>
      <c r="DA850" s="85"/>
      <c r="DB850" s="85"/>
      <c r="DC850" s="85"/>
      <c r="DD850" s="85"/>
      <c r="DE850" s="85"/>
      <c r="DF850" s="85"/>
      <c r="DG850" s="85"/>
      <c r="DH850" s="85"/>
      <c r="DI850" s="85"/>
      <c r="DJ850" s="85"/>
      <c r="DK850" s="85"/>
      <c r="DL850" s="85"/>
      <c r="DM850" s="85"/>
      <c r="DN850" s="85"/>
      <c r="DO850" s="85"/>
      <c r="DP850" s="85"/>
      <c r="DQ850" s="85"/>
      <c r="DR850" s="85"/>
      <c r="DS850" s="85"/>
      <c r="DT850" s="85"/>
      <c r="DU850" s="85"/>
      <c r="DV850" s="85"/>
      <c r="DW850" s="85"/>
      <c r="DX850" s="85"/>
      <c r="DY850" s="85"/>
      <c r="DZ850" s="85"/>
      <c r="EA850" s="85"/>
      <c r="EB850" s="85"/>
      <c r="EC850" s="85"/>
      <c r="ED850" s="85"/>
      <c r="EE850" s="85"/>
      <c r="EF850" s="85"/>
      <c r="EG850" s="85"/>
      <c r="EH850" s="85"/>
      <c r="EI850" s="85"/>
      <c r="EJ850" s="85"/>
      <c r="EK850" s="85"/>
      <c r="EL850" s="85"/>
      <c r="EM850" s="85"/>
      <c r="EN850" s="85"/>
      <c r="EO850" s="85"/>
      <c r="EP850" s="85"/>
      <c r="EQ850" s="85"/>
      <c r="ER850" s="85"/>
      <c r="ES850" s="85"/>
      <c r="ET850" s="85"/>
      <c r="EU850" s="85"/>
      <c r="EV850" s="85"/>
      <c r="EW850" s="85"/>
      <c r="EX850" s="85"/>
      <c r="EY850" s="85"/>
      <c r="EZ850" s="85"/>
      <c r="FA850" s="85"/>
      <c r="FB850" s="85"/>
      <c r="FC850" s="85"/>
      <c r="FD850" s="85"/>
      <c r="FE850" s="85"/>
      <c r="FF850" s="85"/>
      <c r="FG850" s="260"/>
      <c r="FH850" s="260"/>
      <c r="FI850" s="260"/>
      <c r="FJ850" s="260"/>
      <c r="FK850" s="260"/>
      <c r="FL850" s="260"/>
      <c r="FM850" s="260"/>
      <c r="FN850" s="260"/>
      <c r="FO850" s="260"/>
      <c r="FP850" s="260"/>
      <c r="FQ850" s="260"/>
      <c r="FR850" s="260"/>
      <c r="FS850" s="260"/>
      <c r="FT850" s="260"/>
      <c r="FU850" s="260"/>
      <c r="FV850" s="260"/>
      <c r="FW850" s="260"/>
      <c r="FX850" s="260"/>
      <c r="FY850" s="260"/>
      <c r="FZ850" s="260"/>
      <c r="GA850" s="260"/>
      <c r="GB850" s="260"/>
      <c r="GC850" s="260"/>
    </row>
    <row r="851" spans="1:185" x14ac:dyDescent="0.3">
      <c r="A851" s="85"/>
      <c r="B851" s="86"/>
      <c r="C851" s="86"/>
      <c r="D851" s="87"/>
      <c r="E851" s="86"/>
      <c r="F851" s="86"/>
      <c r="G851" s="257">
        <f t="shared" si="49"/>
        <v>0</v>
      </c>
      <c r="H851" s="257">
        <f t="shared" si="50"/>
        <v>0</v>
      </c>
      <c r="I851" s="257">
        <f t="shared" si="51"/>
        <v>0</v>
      </c>
      <c r="J851" s="259"/>
      <c r="K851" s="259"/>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O851" s="85"/>
      <c r="CP851" s="85"/>
      <c r="CQ851" s="85"/>
      <c r="CR851" s="85"/>
      <c r="CS851" s="85"/>
      <c r="CT851" s="85"/>
      <c r="CU851" s="85"/>
      <c r="CV851" s="85"/>
      <c r="CW851" s="85"/>
      <c r="CX851" s="85"/>
      <c r="CY851" s="85"/>
      <c r="CZ851" s="85"/>
      <c r="DA851" s="85"/>
      <c r="DB851" s="85"/>
      <c r="DC851" s="85"/>
      <c r="DD851" s="85"/>
      <c r="DE851" s="85"/>
      <c r="DF851" s="85"/>
      <c r="DG851" s="85"/>
      <c r="DH851" s="85"/>
      <c r="DI851" s="85"/>
      <c r="DJ851" s="85"/>
      <c r="DK851" s="85"/>
      <c r="DL851" s="85"/>
      <c r="DM851" s="85"/>
      <c r="DN851" s="85"/>
      <c r="DO851" s="85"/>
      <c r="DP851" s="85"/>
      <c r="DQ851" s="85"/>
      <c r="DR851" s="85"/>
      <c r="DS851" s="85"/>
      <c r="DT851" s="85"/>
      <c r="DU851" s="85"/>
      <c r="DV851" s="85"/>
      <c r="DW851" s="85"/>
      <c r="DX851" s="85"/>
      <c r="DY851" s="85"/>
      <c r="DZ851" s="85"/>
      <c r="EA851" s="85"/>
      <c r="EB851" s="85"/>
      <c r="EC851" s="85"/>
      <c r="ED851" s="85"/>
      <c r="EE851" s="85"/>
      <c r="EF851" s="85"/>
      <c r="EG851" s="85"/>
      <c r="EH851" s="85"/>
      <c r="EI851" s="85"/>
      <c r="EJ851" s="85"/>
      <c r="EK851" s="85"/>
      <c r="EL851" s="85"/>
      <c r="EM851" s="85"/>
      <c r="EN851" s="85"/>
      <c r="EO851" s="85"/>
      <c r="EP851" s="85"/>
      <c r="EQ851" s="85"/>
      <c r="ER851" s="85"/>
      <c r="ES851" s="85"/>
      <c r="ET851" s="85"/>
      <c r="EU851" s="85"/>
      <c r="EV851" s="85"/>
      <c r="EW851" s="85"/>
      <c r="EX851" s="85"/>
      <c r="EY851" s="85"/>
      <c r="EZ851" s="85"/>
      <c r="FA851" s="85"/>
      <c r="FB851" s="85"/>
      <c r="FC851" s="85"/>
      <c r="FD851" s="85"/>
      <c r="FE851" s="85"/>
      <c r="FF851" s="85"/>
      <c r="FG851" s="260"/>
      <c r="FH851" s="260"/>
      <c r="FI851" s="260"/>
      <c r="FJ851" s="260"/>
      <c r="FK851" s="260"/>
      <c r="FL851" s="260"/>
      <c r="FM851" s="260"/>
      <c r="FN851" s="260"/>
      <c r="FO851" s="260"/>
      <c r="FP851" s="260"/>
      <c r="FQ851" s="260"/>
      <c r="FR851" s="260"/>
      <c r="FS851" s="260"/>
      <c r="FT851" s="260"/>
      <c r="FU851" s="260"/>
      <c r="FV851" s="260"/>
      <c r="FW851" s="260"/>
      <c r="FX851" s="260"/>
      <c r="FY851" s="260"/>
      <c r="FZ851" s="260"/>
      <c r="GA851" s="260"/>
      <c r="GB851" s="260"/>
      <c r="GC851" s="260"/>
    </row>
    <row r="852" spans="1:185" x14ac:dyDescent="0.3">
      <c r="A852" s="85"/>
      <c r="B852" s="86"/>
      <c r="C852" s="86"/>
      <c r="D852" s="87"/>
      <c r="E852" s="86"/>
      <c r="F852" s="86"/>
      <c r="G852" s="257">
        <f t="shared" si="49"/>
        <v>0</v>
      </c>
      <c r="H852" s="257">
        <f t="shared" si="50"/>
        <v>0</v>
      </c>
      <c r="I852" s="257">
        <f t="shared" si="51"/>
        <v>0</v>
      </c>
      <c r="J852" s="259"/>
      <c r="K852" s="259"/>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O852" s="85"/>
      <c r="CP852" s="85"/>
      <c r="CQ852" s="85"/>
      <c r="CR852" s="85"/>
      <c r="CS852" s="85"/>
      <c r="CT852" s="85"/>
      <c r="CU852" s="85"/>
      <c r="CV852" s="85"/>
      <c r="CW852" s="85"/>
      <c r="CX852" s="85"/>
      <c r="CY852" s="85"/>
      <c r="CZ852" s="85"/>
      <c r="DA852" s="85"/>
      <c r="DB852" s="85"/>
      <c r="DC852" s="85"/>
      <c r="DD852" s="85"/>
      <c r="DE852" s="85"/>
      <c r="DF852" s="85"/>
      <c r="DG852" s="85"/>
      <c r="DH852" s="85"/>
      <c r="DI852" s="85"/>
      <c r="DJ852" s="85"/>
      <c r="DK852" s="85"/>
      <c r="DL852" s="85"/>
      <c r="DM852" s="85"/>
      <c r="DN852" s="85"/>
      <c r="DO852" s="85"/>
      <c r="DP852" s="85"/>
      <c r="DQ852" s="85"/>
      <c r="DR852" s="85"/>
      <c r="DS852" s="85"/>
      <c r="DT852" s="85"/>
      <c r="DU852" s="85"/>
      <c r="DV852" s="85"/>
      <c r="DW852" s="85"/>
      <c r="DX852" s="85"/>
      <c r="DY852" s="85"/>
      <c r="DZ852" s="85"/>
      <c r="EA852" s="85"/>
      <c r="EB852" s="85"/>
      <c r="EC852" s="85"/>
      <c r="ED852" s="85"/>
      <c r="EE852" s="85"/>
      <c r="EF852" s="85"/>
      <c r="EG852" s="85"/>
      <c r="EH852" s="85"/>
      <c r="EI852" s="85"/>
      <c r="EJ852" s="85"/>
      <c r="EK852" s="85"/>
      <c r="EL852" s="85"/>
      <c r="EM852" s="85"/>
      <c r="EN852" s="85"/>
      <c r="EO852" s="85"/>
      <c r="EP852" s="85"/>
      <c r="EQ852" s="85"/>
      <c r="ER852" s="85"/>
      <c r="ES852" s="85"/>
      <c r="ET852" s="85"/>
      <c r="EU852" s="85"/>
      <c r="EV852" s="85"/>
      <c r="EW852" s="85"/>
      <c r="EX852" s="85"/>
      <c r="EY852" s="85"/>
      <c r="EZ852" s="85"/>
      <c r="FA852" s="85"/>
      <c r="FB852" s="85"/>
      <c r="FC852" s="85"/>
      <c r="FD852" s="85"/>
      <c r="FE852" s="85"/>
      <c r="FF852" s="85"/>
      <c r="FG852" s="260"/>
      <c r="FH852" s="260"/>
      <c r="FI852" s="260"/>
      <c r="FJ852" s="260"/>
      <c r="FK852" s="260"/>
      <c r="FL852" s="260"/>
      <c r="FM852" s="260"/>
      <c r="FN852" s="260"/>
      <c r="FO852" s="260"/>
      <c r="FP852" s="260"/>
      <c r="FQ852" s="260"/>
      <c r="FR852" s="260"/>
      <c r="FS852" s="260"/>
      <c r="FT852" s="260"/>
      <c r="FU852" s="260"/>
      <c r="FV852" s="260"/>
      <c r="FW852" s="260"/>
      <c r="FX852" s="260"/>
      <c r="FY852" s="260"/>
      <c r="FZ852" s="260"/>
      <c r="GA852" s="260"/>
      <c r="GB852" s="260"/>
      <c r="GC852" s="260"/>
    </row>
    <row r="853" spans="1:185" x14ac:dyDescent="0.3">
      <c r="A853" s="85"/>
      <c r="B853" s="86"/>
      <c r="C853" s="86"/>
      <c r="D853" s="87"/>
      <c r="E853" s="86"/>
      <c r="F853" s="86"/>
      <c r="G853" s="257">
        <f t="shared" si="49"/>
        <v>0</v>
      </c>
      <c r="H853" s="257">
        <f t="shared" si="50"/>
        <v>0</v>
      </c>
      <c r="I853" s="257">
        <f t="shared" si="51"/>
        <v>0</v>
      </c>
      <c r="J853" s="259"/>
      <c r="K853" s="259"/>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c r="CC853" s="85"/>
      <c r="CD853" s="85"/>
      <c r="CE853" s="85"/>
      <c r="CF853" s="85"/>
      <c r="CG853" s="85"/>
      <c r="CH853" s="85"/>
      <c r="CI853" s="85"/>
      <c r="CJ853" s="85"/>
      <c r="CK853" s="85"/>
      <c r="CL853" s="85"/>
      <c r="CM853" s="85"/>
      <c r="CN853" s="85"/>
      <c r="CO853" s="85"/>
      <c r="CP853" s="85"/>
      <c r="CQ853" s="85"/>
      <c r="CR853" s="85"/>
      <c r="CS853" s="85"/>
      <c r="CT853" s="85"/>
      <c r="CU853" s="85"/>
      <c r="CV853" s="85"/>
      <c r="CW853" s="85"/>
      <c r="CX853" s="85"/>
      <c r="CY853" s="85"/>
      <c r="CZ853" s="85"/>
      <c r="DA853" s="85"/>
      <c r="DB853" s="85"/>
      <c r="DC853" s="85"/>
      <c r="DD853" s="85"/>
      <c r="DE853" s="85"/>
      <c r="DF853" s="85"/>
      <c r="DG853" s="85"/>
      <c r="DH853" s="85"/>
      <c r="DI853" s="85"/>
      <c r="DJ853" s="85"/>
      <c r="DK853" s="85"/>
      <c r="DL853" s="85"/>
      <c r="DM853" s="85"/>
      <c r="DN853" s="85"/>
      <c r="DO853" s="85"/>
      <c r="DP853" s="85"/>
      <c r="DQ853" s="85"/>
      <c r="DR853" s="85"/>
      <c r="DS853" s="85"/>
      <c r="DT853" s="85"/>
      <c r="DU853" s="85"/>
      <c r="DV853" s="85"/>
      <c r="DW853" s="85"/>
      <c r="DX853" s="85"/>
      <c r="DY853" s="85"/>
      <c r="DZ853" s="85"/>
      <c r="EA853" s="85"/>
      <c r="EB853" s="85"/>
      <c r="EC853" s="85"/>
      <c r="ED853" s="85"/>
      <c r="EE853" s="85"/>
      <c r="EF853" s="85"/>
      <c r="EG853" s="85"/>
      <c r="EH853" s="85"/>
      <c r="EI853" s="85"/>
      <c r="EJ853" s="85"/>
      <c r="EK853" s="85"/>
      <c r="EL853" s="85"/>
      <c r="EM853" s="85"/>
      <c r="EN853" s="85"/>
      <c r="EO853" s="85"/>
      <c r="EP853" s="85"/>
      <c r="EQ853" s="85"/>
      <c r="ER853" s="85"/>
      <c r="ES853" s="85"/>
      <c r="ET853" s="85"/>
      <c r="EU853" s="85"/>
      <c r="EV853" s="85"/>
      <c r="EW853" s="85"/>
      <c r="EX853" s="85"/>
      <c r="EY853" s="85"/>
      <c r="EZ853" s="85"/>
      <c r="FA853" s="85"/>
      <c r="FB853" s="85"/>
      <c r="FC853" s="85"/>
      <c r="FD853" s="85"/>
      <c r="FE853" s="85"/>
      <c r="FF853" s="85"/>
      <c r="FG853" s="260"/>
      <c r="FH853" s="260"/>
      <c r="FI853" s="260"/>
      <c r="FJ853" s="260"/>
      <c r="FK853" s="260"/>
      <c r="FL853" s="260"/>
      <c r="FM853" s="260"/>
      <c r="FN853" s="260"/>
      <c r="FO853" s="260"/>
      <c r="FP853" s="260"/>
      <c r="FQ853" s="260"/>
      <c r="FR853" s="260"/>
      <c r="FS853" s="260"/>
      <c r="FT853" s="260"/>
      <c r="FU853" s="260"/>
      <c r="FV853" s="260"/>
      <c r="FW853" s="260"/>
      <c r="FX853" s="260"/>
      <c r="FY853" s="260"/>
      <c r="FZ853" s="260"/>
      <c r="GA853" s="260"/>
      <c r="GB853" s="260"/>
      <c r="GC853" s="260"/>
    </row>
    <row r="854" spans="1:185" x14ac:dyDescent="0.3">
      <c r="A854" s="85"/>
      <c r="B854" s="86"/>
      <c r="C854" s="86"/>
      <c r="D854" s="87"/>
      <c r="E854" s="86"/>
      <c r="F854" s="86"/>
      <c r="G854" s="257">
        <f t="shared" si="49"/>
        <v>0</v>
      </c>
      <c r="H854" s="257">
        <f t="shared" si="50"/>
        <v>0</v>
      </c>
      <c r="I854" s="257">
        <f t="shared" si="51"/>
        <v>0</v>
      </c>
      <c r="J854" s="259"/>
      <c r="K854" s="259"/>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c r="CC854" s="85"/>
      <c r="CD854" s="85"/>
      <c r="CE854" s="85"/>
      <c r="CF854" s="85"/>
      <c r="CG854" s="85"/>
      <c r="CH854" s="85"/>
      <c r="CI854" s="85"/>
      <c r="CJ854" s="85"/>
      <c r="CK854" s="85"/>
      <c r="CL854" s="85"/>
      <c r="CM854" s="85"/>
      <c r="CN854" s="85"/>
      <c r="CO854" s="85"/>
      <c r="CP854" s="85"/>
      <c r="CQ854" s="85"/>
      <c r="CR854" s="85"/>
      <c r="CS854" s="85"/>
      <c r="CT854" s="85"/>
      <c r="CU854" s="85"/>
      <c r="CV854" s="85"/>
      <c r="CW854" s="85"/>
      <c r="CX854" s="85"/>
      <c r="CY854" s="85"/>
      <c r="CZ854" s="85"/>
      <c r="DA854" s="85"/>
      <c r="DB854" s="85"/>
      <c r="DC854" s="85"/>
      <c r="DD854" s="85"/>
      <c r="DE854" s="85"/>
      <c r="DF854" s="85"/>
      <c r="DG854" s="85"/>
      <c r="DH854" s="85"/>
      <c r="DI854" s="85"/>
      <c r="DJ854" s="85"/>
      <c r="DK854" s="85"/>
      <c r="DL854" s="85"/>
      <c r="DM854" s="85"/>
      <c r="DN854" s="85"/>
      <c r="DO854" s="85"/>
      <c r="DP854" s="85"/>
      <c r="DQ854" s="85"/>
      <c r="DR854" s="85"/>
      <c r="DS854" s="85"/>
      <c r="DT854" s="85"/>
      <c r="DU854" s="85"/>
      <c r="DV854" s="85"/>
      <c r="DW854" s="85"/>
      <c r="DX854" s="85"/>
      <c r="DY854" s="85"/>
      <c r="DZ854" s="85"/>
      <c r="EA854" s="85"/>
      <c r="EB854" s="85"/>
      <c r="EC854" s="85"/>
      <c r="ED854" s="85"/>
      <c r="EE854" s="85"/>
      <c r="EF854" s="85"/>
      <c r="EG854" s="85"/>
      <c r="EH854" s="85"/>
      <c r="EI854" s="85"/>
      <c r="EJ854" s="85"/>
      <c r="EK854" s="85"/>
      <c r="EL854" s="85"/>
      <c r="EM854" s="85"/>
      <c r="EN854" s="85"/>
      <c r="EO854" s="85"/>
      <c r="EP854" s="85"/>
      <c r="EQ854" s="85"/>
      <c r="ER854" s="85"/>
      <c r="ES854" s="85"/>
      <c r="ET854" s="85"/>
      <c r="EU854" s="85"/>
      <c r="EV854" s="85"/>
      <c r="EW854" s="85"/>
      <c r="EX854" s="85"/>
      <c r="EY854" s="85"/>
      <c r="EZ854" s="85"/>
      <c r="FA854" s="85"/>
      <c r="FB854" s="85"/>
      <c r="FC854" s="85"/>
      <c r="FD854" s="85"/>
      <c r="FE854" s="85"/>
      <c r="FF854" s="85"/>
      <c r="FG854" s="260"/>
      <c r="FH854" s="260"/>
      <c r="FI854" s="260"/>
      <c r="FJ854" s="260"/>
      <c r="FK854" s="260"/>
      <c r="FL854" s="260"/>
      <c r="FM854" s="260"/>
      <c r="FN854" s="260"/>
      <c r="FO854" s="260"/>
      <c r="FP854" s="260"/>
      <c r="FQ854" s="260"/>
      <c r="FR854" s="260"/>
      <c r="FS854" s="260"/>
      <c r="FT854" s="260"/>
      <c r="FU854" s="260"/>
      <c r="FV854" s="260"/>
      <c r="FW854" s="260"/>
      <c r="FX854" s="260"/>
      <c r="FY854" s="260"/>
      <c r="FZ854" s="260"/>
      <c r="GA854" s="260"/>
      <c r="GB854" s="260"/>
      <c r="GC854" s="260"/>
    </row>
    <row r="855" spans="1:185" x14ac:dyDescent="0.3">
      <c r="A855" s="85"/>
      <c r="B855" s="86"/>
      <c r="C855" s="86"/>
      <c r="D855" s="87"/>
      <c r="E855" s="86"/>
      <c r="F855" s="86"/>
      <c r="G855" s="257">
        <f t="shared" si="49"/>
        <v>0</v>
      </c>
      <c r="H855" s="257">
        <f t="shared" si="50"/>
        <v>0</v>
      </c>
      <c r="I855" s="257">
        <f t="shared" si="51"/>
        <v>0</v>
      </c>
      <c r="J855" s="259"/>
      <c r="K855" s="259"/>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c r="CC855" s="85"/>
      <c r="CD855" s="85"/>
      <c r="CE855" s="85"/>
      <c r="CF855" s="85"/>
      <c r="CG855" s="85"/>
      <c r="CH855" s="85"/>
      <c r="CI855" s="85"/>
      <c r="CJ855" s="85"/>
      <c r="CK855" s="85"/>
      <c r="CL855" s="85"/>
      <c r="CM855" s="85"/>
      <c r="CN855" s="85"/>
      <c r="CO855" s="85"/>
      <c r="CP855" s="85"/>
      <c r="CQ855" s="85"/>
      <c r="CR855" s="85"/>
      <c r="CS855" s="85"/>
      <c r="CT855" s="85"/>
      <c r="CU855" s="85"/>
      <c r="CV855" s="85"/>
      <c r="CW855" s="85"/>
      <c r="CX855" s="85"/>
      <c r="CY855" s="85"/>
      <c r="CZ855" s="85"/>
      <c r="DA855" s="85"/>
      <c r="DB855" s="85"/>
      <c r="DC855" s="85"/>
      <c r="DD855" s="85"/>
      <c r="DE855" s="85"/>
      <c r="DF855" s="85"/>
      <c r="DG855" s="85"/>
      <c r="DH855" s="85"/>
      <c r="DI855" s="85"/>
      <c r="DJ855" s="85"/>
      <c r="DK855" s="85"/>
      <c r="DL855" s="85"/>
      <c r="DM855" s="85"/>
      <c r="DN855" s="85"/>
      <c r="DO855" s="85"/>
      <c r="DP855" s="85"/>
      <c r="DQ855" s="85"/>
      <c r="DR855" s="85"/>
      <c r="DS855" s="85"/>
      <c r="DT855" s="85"/>
      <c r="DU855" s="85"/>
      <c r="DV855" s="85"/>
      <c r="DW855" s="85"/>
      <c r="DX855" s="85"/>
      <c r="DY855" s="85"/>
      <c r="DZ855" s="85"/>
      <c r="EA855" s="85"/>
      <c r="EB855" s="85"/>
      <c r="EC855" s="85"/>
      <c r="ED855" s="85"/>
      <c r="EE855" s="85"/>
      <c r="EF855" s="85"/>
      <c r="EG855" s="85"/>
      <c r="EH855" s="85"/>
      <c r="EI855" s="85"/>
      <c r="EJ855" s="85"/>
      <c r="EK855" s="85"/>
      <c r="EL855" s="85"/>
      <c r="EM855" s="85"/>
      <c r="EN855" s="85"/>
      <c r="EO855" s="85"/>
      <c r="EP855" s="85"/>
      <c r="EQ855" s="85"/>
      <c r="ER855" s="85"/>
      <c r="ES855" s="85"/>
      <c r="ET855" s="85"/>
      <c r="EU855" s="85"/>
      <c r="EV855" s="85"/>
      <c r="EW855" s="85"/>
      <c r="EX855" s="85"/>
      <c r="EY855" s="85"/>
      <c r="EZ855" s="85"/>
      <c r="FA855" s="85"/>
      <c r="FB855" s="85"/>
      <c r="FC855" s="85"/>
      <c r="FD855" s="85"/>
      <c r="FE855" s="85"/>
      <c r="FF855" s="85"/>
      <c r="FG855" s="260"/>
      <c r="FH855" s="260"/>
      <c r="FI855" s="260"/>
      <c r="FJ855" s="260"/>
      <c r="FK855" s="260"/>
      <c r="FL855" s="260"/>
      <c r="FM855" s="260"/>
      <c r="FN855" s="260"/>
      <c r="FO855" s="260"/>
      <c r="FP855" s="260"/>
      <c r="FQ855" s="260"/>
      <c r="FR855" s="260"/>
      <c r="FS855" s="260"/>
      <c r="FT855" s="260"/>
      <c r="FU855" s="260"/>
      <c r="FV855" s="260"/>
      <c r="FW855" s="260"/>
      <c r="FX855" s="260"/>
      <c r="FY855" s="260"/>
      <c r="FZ855" s="260"/>
      <c r="GA855" s="260"/>
      <c r="GB855" s="260"/>
      <c r="GC855" s="260"/>
    </row>
    <row r="856" spans="1:185" x14ac:dyDescent="0.3">
      <c r="A856" s="85"/>
      <c r="B856" s="86"/>
      <c r="C856" s="86"/>
      <c r="D856" s="87"/>
      <c r="E856" s="86"/>
      <c r="F856" s="86"/>
      <c r="G856" s="257">
        <f t="shared" si="49"/>
        <v>0</v>
      </c>
      <c r="H856" s="257">
        <f t="shared" si="50"/>
        <v>0</v>
      </c>
      <c r="I856" s="257">
        <f t="shared" si="51"/>
        <v>0</v>
      </c>
      <c r="J856" s="259"/>
      <c r="K856" s="259"/>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c r="CC856" s="85"/>
      <c r="CD856" s="85"/>
      <c r="CE856" s="85"/>
      <c r="CF856" s="85"/>
      <c r="CG856" s="85"/>
      <c r="CH856" s="85"/>
      <c r="CI856" s="85"/>
      <c r="CJ856" s="85"/>
      <c r="CK856" s="85"/>
      <c r="CL856" s="85"/>
      <c r="CM856" s="85"/>
      <c r="CN856" s="85"/>
      <c r="CO856" s="85"/>
      <c r="CP856" s="85"/>
      <c r="CQ856" s="85"/>
      <c r="CR856" s="85"/>
      <c r="CS856" s="85"/>
      <c r="CT856" s="85"/>
      <c r="CU856" s="85"/>
      <c r="CV856" s="85"/>
      <c r="CW856" s="85"/>
      <c r="CX856" s="85"/>
      <c r="CY856" s="85"/>
      <c r="CZ856" s="85"/>
      <c r="DA856" s="85"/>
      <c r="DB856" s="85"/>
      <c r="DC856" s="85"/>
      <c r="DD856" s="85"/>
      <c r="DE856" s="85"/>
      <c r="DF856" s="85"/>
      <c r="DG856" s="85"/>
      <c r="DH856" s="85"/>
      <c r="DI856" s="85"/>
      <c r="DJ856" s="85"/>
      <c r="DK856" s="85"/>
      <c r="DL856" s="85"/>
      <c r="DM856" s="85"/>
      <c r="DN856" s="85"/>
      <c r="DO856" s="85"/>
      <c r="DP856" s="85"/>
      <c r="DQ856" s="85"/>
      <c r="DR856" s="85"/>
      <c r="DS856" s="85"/>
      <c r="DT856" s="85"/>
      <c r="DU856" s="85"/>
      <c r="DV856" s="85"/>
      <c r="DW856" s="85"/>
      <c r="DX856" s="85"/>
      <c r="DY856" s="85"/>
      <c r="DZ856" s="85"/>
      <c r="EA856" s="85"/>
      <c r="EB856" s="85"/>
      <c r="EC856" s="85"/>
      <c r="ED856" s="85"/>
      <c r="EE856" s="85"/>
      <c r="EF856" s="85"/>
      <c r="EG856" s="85"/>
      <c r="EH856" s="85"/>
      <c r="EI856" s="85"/>
      <c r="EJ856" s="85"/>
      <c r="EK856" s="85"/>
      <c r="EL856" s="85"/>
      <c r="EM856" s="85"/>
      <c r="EN856" s="85"/>
      <c r="EO856" s="85"/>
      <c r="EP856" s="85"/>
      <c r="EQ856" s="85"/>
      <c r="ER856" s="85"/>
      <c r="ES856" s="85"/>
      <c r="ET856" s="85"/>
      <c r="EU856" s="85"/>
      <c r="EV856" s="85"/>
      <c r="EW856" s="85"/>
      <c r="EX856" s="85"/>
      <c r="EY856" s="85"/>
      <c r="EZ856" s="85"/>
      <c r="FA856" s="85"/>
      <c r="FB856" s="85"/>
      <c r="FC856" s="85"/>
      <c r="FD856" s="85"/>
      <c r="FE856" s="85"/>
      <c r="FF856" s="85"/>
      <c r="FG856" s="260"/>
      <c r="FH856" s="260"/>
      <c r="FI856" s="260"/>
      <c r="FJ856" s="260"/>
      <c r="FK856" s="260"/>
      <c r="FL856" s="260"/>
      <c r="FM856" s="260"/>
      <c r="FN856" s="260"/>
      <c r="FO856" s="260"/>
      <c r="FP856" s="260"/>
      <c r="FQ856" s="260"/>
      <c r="FR856" s="260"/>
      <c r="FS856" s="260"/>
      <c r="FT856" s="260"/>
      <c r="FU856" s="260"/>
      <c r="FV856" s="260"/>
      <c r="FW856" s="260"/>
      <c r="FX856" s="260"/>
      <c r="FY856" s="260"/>
      <c r="FZ856" s="260"/>
      <c r="GA856" s="260"/>
      <c r="GB856" s="260"/>
      <c r="GC856" s="260"/>
    </row>
    <row r="857" spans="1:185" x14ac:dyDescent="0.3">
      <c r="A857" s="85"/>
      <c r="B857" s="86"/>
      <c r="C857" s="86"/>
      <c r="D857" s="87"/>
      <c r="E857" s="86"/>
      <c r="F857" s="86"/>
      <c r="G857" s="257">
        <f t="shared" si="49"/>
        <v>0</v>
      </c>
      <c r="H857" s="257">
        <f t="shared" si="50"/>
        <v>0</v>
      </c>
      <c r="I857" s="257">
        <f t="shared" si="51"/>
        <v>0</v>
      </c>
      <c r="J857" s="259"/>
      <c r="K857" s="259"/>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c r="CC857" s="85"/>
      <c r="CD857" s="85"/>
      <c r="CE857" s="85"/>
      <c r="CF857" s="85"/>
      <c r="CG857" s="85"/>
      <c r="CH857" s="85"/>
      <c r="CI857" s="85"/>
      <c r="CJ857" s="85"/>
      <c r="CK857" s="85"/>
      <c r="CL857" s="85"/>
      <c r="CM857" s="85"/>
      <c r="CN857" s="85"/>
      <c r="CO857" s="85"/>
      <c r="CP857" s="85"/>
      <c r="CQ857" s="85"/>
      <c r="CR857" s="85"/>
      <c r="CS857" s="85"/>
      <c r="CT857" s="85"/>
      <c r="CU857" s="85"/>
      <c r="CV857" s="85"/>
      <c r="CW857" s="85"/>
      <c r="CX857" s="85"/>
      <c r="CY857" s="85"/>
      <c r="CZ857" s="85"/>
      <c r="DA857" s="85"/>
      <c r="DB857" s="85"/>
      <c r="DC857" s="85"/>
      <c r="DD857" s="85"/>
      <c r="DE857" s="85"/>
      <c r="DF857" s="85"/>
      <c r="DG857" s="85"/>
      <c r="DH857" s="85"/>
      <c r="DI857" s="85"/>
      <c r="DJ857" s="85"/>
      <c r="DK857" s="85"/>
      <c r="DL857" s="85"/>
      <c r="DM857" s="85"/>
      <c r="DN857" s="85"/>
      <c r="DO857" s="85"/>
      <c r="DP857" s="85"/>
      <c r="DQ857" s="85"/>
      <c r="DR857" s="85"/>
      <c r="DS857" s="85"/>
      <c r="DT857" s="85"/>
      <c r="DU857" s="85"/>
      <c r="DV857" s="85"/>
      <c r="DW857" s="85"/>
      <c r="DX857" s="85"/>
      <c r="DY857" s="85"/>
      <c r="DZ857" s="85"/>
      <c r="EA857" s="85"/>
      <c r="EB857" s="85"/>
      <c r="EC857" s="85"/>
      <c r="ED857" s="85"/>
      <c r="EE857" s="85"/>
      <c r="EF857" s="85"/>
      <c r="EG857" s="85"/>
      <c r="EH857" s="85"/>
      <c r="EI857" s="85"/>
      <c r="EJ857" s="85"/>
      <c r="EK857" s="85"/>
      <c r="EL857" s="85"/>
      <c r="EM857" s="85"/>
      <c r="EN857" s="85"/>
      <c r="EO857" s="85"/>
      <c r="EP857" s="85"/>
      <c r="EQ857" s="85"/>
      <c r="ER857" s="85"/>
      <c r="ES857" s="85"/>
      <c r="ET857" s="85"/>
      <c r="EU857" s="85"/>
      <c r="EV857" s="85"/>
      <c r="EW857" s="85"/>
      <c r="EX857" s="85"/>
      <c r="EY857" s="85"/>
      <c r="EZ857" s="85"/>
      <c r="FA857" s="85"/>
      <c r="FB857" s="85"/>
      <c r="FC857" s="85"/>
      <c r="FD857" s="85"/>
      <c r="FE857" s="85"/>
      <c r="FF857" s="85"/>
      <c r="FG857" s="260"/>
      <c r="FH857" s="260"/>
      <c r="FI857" s="260"/>
      <c r="FJ857" s="260"/>
      <c r="FK857" s="260"/>
      <c r="FL857" s="260"/>
      <c r="FM857" s="260"/>
      <c r="FN857" s="260"/>
      <c r="FO857" s="260"/>
      <c r="FP857" s="260"/>
      <c r="FQ857" s="260"/>
      <c r="FR857" s="260"/>
      <c r="FS857" s="260"/>
      <c r="FT857" s="260"/>
      <c r="FU857" s="260"/>
      <c r="FV857" s="260"/>
      <c r="FW857" s="260"/>
      <c r="FX857" s="260"/>
      <c r="FY857" s="260"/>
      <c r="FZ857" s="260"/>
      <c r="GA857" s="260"/>
      <c r="GB857" s="260"/>
      <c r="GC857" s="260"/>
    </row>
    <row r="858" spans="1:185" x14ac:dyDescent="0.3">
      <c r="A858" s="85"/>
      <c r="B858" s="86"/>
      <c r="C858" s="86"/>
      <c r="D858" s="87"/>
      <c r="E858" s="86"/>
      <c r="F858" s="86"/>
      <c r="G858" s="257">
        <f t="shared" si="49"/>
        <v>0</v>
      </c>
      <c r="H858" s="257">
        <f t="shared" si="50"/>
        <v>0</v>
      </c>
      <c r="I858" s="257">
        <f t="shared" si="51"/>
        <v>0</v>
      </c>
      <c r="J858" s="259"/>
      <c r="K858" s="259"/>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O858" s="85"/>
      <c r="CP858" s="85"/>
      <c r="CQ858" s="85"/>
      <c r="CR858" s="85"/>
      <c r="CS858" s="85"/>
      <c r="CT858" s="85"/>
      <c r="CU858" s="85"/>
      <c r="CV858" s="85"/>
      <c r="CW858" s="85"/>
      <c r="CX858" s="85"/>
      <c r="CY858" s="85"/>
      <c r="CZ858" s="85"/>
      <c r="DA858" s="85"/>
      <c r="DB858" s="85"/>
      <c r="DC858" s="85"/>
      <c r="DD858" s="85"/>
      <c r="DE858" s="85"/>
      <c r="DF858" s="85"/>
      <c r="DG858" s="85"/>
      <c r="DH858" s="85"/>
      <c r="DI858" s="85"/>
      <c r="DJ858" s="85"/>
      <c r="DK858" s="85"/>
      <c r="DL858" s="85"/>
      <c r="DM858" s="85"/>
      <c r="DN858" s="85"/>
      <c r="DO858" s="85"/>
      <c r="DP858" s="85"/>
      <c r="DQ858" s="85"/>
      <c r="DR858" s="85"/>
      <c r="DS858" s="85"/>
      <c r="DT858" s="85"/>
      <c r="DU858" s="85"/>
      <c r="DV858" s="85"/>
      <c r="DW858" s="85"/>
      <c r="DX858" s="85"/>
      <c r="DY858" s="85"/>
      <c r="DZ858" s="85"/>
      <c r="EA858" s="85"/>
      <c r="EB858" s="85"/>
      <c r="EC858" s="85"/>
      <c r="ED858" s="85"/>
      <c r="EE858" s="85"/>
      <c r="EF858" s="85"/>
      <c r="EG858" s="85"/>
      <c r="EH858" s="85"/>
      <c r="EI858" s="85"/>
      <c r="EJ858" s="85"/>
      <c r="EK858" s="85"/>
      <c r="EL858" s="85"/>
      <c r="EM858" s="85"/>
      <c r="EN858" s="85"/>
      <c r="EO858" s="85"/>
      <c r="EP858" s="85"/>
      <c r="EQ858" s="85"/>
      <c r="ER858" s="85"/>
      <c r="ES858" s="85"/>
      <c r="ET858" s="85"/>
      <c r="EU858" s="85"/>
      <c r="EV858" s="85"/>
      <c r="EW858" s="85"/>
      <c r="EX858" s="85"/>
      <c r="EY858" s="85"/>
      <c r="EZ858" s="85"/>
      <c r="FA858" s="85"/>
      <c r="FB858" s="85"/>
      <c r="FC858" s="85"/>
      <c r="FD858" s="85"/>
      <c r="FE858" s="85"/>
      <c r="FF858" s="85"/>
      <c r="FG858" s="260"/>
      <c r="FH858" s="260"/>
      <c r="FI858" s="260"/>
      <c r="FJ858" s="260"/>
      <c r="FK858" s="260"/>
      <c r="FL858" s="260"/>
      <c r="FM858" s="260"/>
      <c r="FN858" s="260"/>
      <c r="FO858" s="260"/>
      <c r="FP858" s="260"/>
      <c r="FQ858" s="260"/>
      <c r="FR858" s="260"/>
      <c r="FS858" s="260"/>
      <c r="FT858" s="260"/>
      <c r="FU858" s="260"/>
      <c r="FV858" s="260"/>
      <c r="FW858" s="260"/>
      <c r="FX858" s="260"/>
      <c r="FY858" s="260"/>
      <c r="FZ858" s="260"/>
      <c r="GA858" s="260"/>
      <c r="GB858" s="260"/>
      <c r="GC858" s="260"/>
    </row>
    <row r="859" spans="1:185" x14ac:dyDescent="0.3">
      <c r="A859" s="85"/>
      <c r="B859" s="86"/>
      <c r="C859" s="86"/>
      <c r="D859" s="87"/>
      <c r="E859" s="86"/>
      <c r="F859" s="86"/>
      <c r="G859" s="257">
        <f t="shared" si="49"/>
        <v>0</v>
      </c>
      <c r="H859" s="257">
        <f t="shared" si="50"/>
        <v>0</v>
      </c>
      <c r="I859" s="257">
        <f t="shared" si="51"/>
        <v>0</v>
      </c>
      <c r="J859" s="259"/>
      <c r="K859" s="259"/>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c r="CC859" s="85"/>
      <c r="CD859" s="85"/>
      <c r="CE859" s="85"/>
      <c r="CF859" s="85"/>
      <c r="CG859" s="85"/>
      <c r="CH859" s="85"/>
      <c r="CI859" s="85"/>
      <c r="CJ859" s="85"/>
      <c r="CK859" s="85"/>
      <c r="CL859" s="85"/>
      <c r="CM859" s="85"/>
      <c r="CN859" s="85"/>
      <c r="CO859" s="85"/>
      <c r="CP859" s="85"/>
      <c r="CQ859" s="85"/>
      <c r="CR859" s="85"/>
      <c r="CS859" s="85"/>
      <c r="CT859" s="85"/>
      <c r="CU859" s="85"/>
      <c r="CV859" s="85"/>
      <c r="CW859" s="85"/>
      <c r="CX859" s="85"/>
      <c r="CY859" s="85"/>
      <c r="CZ859" s="85"/>
      <c r="DA859" s="85"/>
      <c r="DB859" s="85"/>
      <c r="DC859" s="85"/>
      <c r="DD859" s="85"/>
      <c r="DE859" s="85"/>
      <c r="DF859" s="85"/>
      <c r="DG859" s="85"/>
      <c r="DH859" s="85"/>
      <c r="DI859" s="85"/>
      <c r="DJ859" s="85"/>
      <c r="DK859" s="85"/>
      <c r="DL859" s="85"/>
      <c r="DM859" s="85"/>
      <c r="DN859" s="85"/>
      <c r="DO859" s="85"/>
      <c r="DP859" s="85"/>
      <c r="DQ859" s="85"/>
      <c r="DR859" s="85"/>
      <c r="DS859" s="85"/>
      <c r="DT859" s="85"/>
      <c r="DU859" s="85"/>
      <c r="DV859" s="85"/>
      <c r="DW859" s="85"/>
      <c r="DX859" s="85"/>
      <c r="DY859" s="85"/>
      <c r="DZ859" s="85"/>
      <c r="EA859" s="85"/>
      <c r="EB859" s="85"/>
      <c r="EC859" s="85"/>
      <c r="ED859" s="85"/>
      <c r="EE859" s="85"/>
      <c r="EF859" s="85"/>
      <c r="EG859" s="85"/>
      <c r="EH859" s="85"/>
      <c r="EI859" s="85"/>
      <c r="EJ859" s="85"/>
      <c r="EK859" s="85"/>
      <c r="EL859" s="85"/>
      <c r="EM859" s="85"/>
      <c r="EN859" s="85"/>
      <c r="EO859" s="85"/>
      <c r="EP859" s="85"/>
      <c r="EQ859" s="85"/>
      <c r="ER859" s="85"/>
      <c r="ES859" s="85"/>
      <c r="ET859" s="85"/>
      <c r="EU859" s="85"/>
      <c r="EV859" s="85"/>
      <c r="EW859" s="85"/>
      <c r="EX859" s="85"/>
      <c r="EY859" s="85"/>
      <c r="EZ859" s="85"/>
      <c r="FA859" s="85"/>
      <c r="FB859" s="85"/>
      <c r="FC859" s="85"/>
      <c r="FD859" s="85"/>
      <c r="FE859" s="85"/>
      <c r="FF859" s="85"/>
      <c r="FG859" s="260"/>
      <c r="FH859" s="260"/>
      <c r="FI859" s="260"/>
      <c r="FJ859" s="260"/>
      <c r="FK859" s="260"/>
      <c r="FL859" s="260"/>
      <c r="FM859" s="260"/>
      <c r="FN859" s="260"/>
      <c r="FO859" s="260"/>
      <c r="FP859" s="260"/>
      <c r="FQ859" s="260"/>
      <c r="FR859" s="260"/>
      <c r="FS859" s="260"/>
      <c r="FT859" s="260"/>
      <c r="FU859" s="260"/>
      <c r="FV859" s="260"/>
      <c r="FW859" s="260"/>
      <c r="FX859" s="260"/>
      <c r="FY859" s="260"/>
      <c r="FZ859" s="260"/>
      <c r="GA859" s="260"/>
      <c r="GB859" s="260"/>
      <c r="GC859" s="260"/>
    </row>
    <row r="860" spans="1:185" x14ac:dyDescent="0.3">
      <c r="A860" s="85"/>
      <c r="B860" s="86"/>
      <c r="C860" s="86"/>
      <c r="D860" s="87"/>
      <c r="E860" s="86"/>
      <c r="F860" s="86"/>
      <c r="G860" s="257">
        <f t="shared" si="49"/>
        <v>0</v>
      </c>
      <c r="H860" s="257">
        <f t="shared" si="50"/>
        <v>0</v>
      </c>
      <c r="I860" s="257">
        <f t="shared" si="51"/>
        <v>0</v>
      </c>
      <c r="J860" s="259"/>
      <c r="K860" s="259"/>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c r="CC860" s="85"/>
      <c r="CD860" s="85"/>
      <c r="CE860" s="85"/>
      <c r="CF860" s="85"/>
      <c r="CG860" s="85"/>
      <c r="CH860" s="85"/>
      <c r="CI860" s="85"/>
      <c r="CJ860" s="85"/>
      <c r="CK860" s="85"/>
      <c r="CL860" s="85"/>
      <c r="CM860" s="85"/>
      <c r="CN860" s="85"/>
      <c r="CO860" s="85"/>
      <c r="CP860" s="85"/>
      <c r="CQ860" s="85"/>
      <c r="CR860" s="85"/>
      <c r="CS860" s="85"/>
      <c r="CT860" s="85"/>
      <c r="CU860" s="85"/>
      <c r="CV860" s="85"/>
      <c r="CW860" s="85"/>
      <c r="CX860" s="85"/>
      <c r="CY860" s="85"/>
      <c r="CZ860" s="85"/>
      <c r="DA860" s="85"/>
      <c r="DB860" s="85"/>
      <c r="DC860" s="85"/>
      <c r="DD860" s="85"/>
      <c r="DE860" s="85"/>
      <c r="DF860" s="85"/>
      <c r="DG860" s="85"/>
      <c r="DH860" s="85"/>
      <c r="DI860" s="85"/>
      <c r="DJ860" s="85"/>
      <c r="DK860" s="85"/>
      <c r="DL860" s="85"/>
      <c r="DM860" s="85"/>
      <c r="DN860" s="85"/>
      <c r="DO860" s="85"/>
      <c r="DP860" s="85"/>
      <c r="DQ860" s="85"/>
      <c r="DR860" s="85"/>
      <c r="DS860" s="85"/>
      <c r="DT860" s="85"/>
      <c r="DU860" s="85"/>
      <c r="DV860" s="85"/>
      <c r="DW860" s="85"/>
      <c r="DX860" s="85"/>
      <c r="DY860" s="85"/>
      <c r="DZ860" s="85"/>
      <c r="EA860" s="85"/>
      <c r="EB860" s="85"/>
      <c r="EC860" s="85"/>
      <c r="ED860" s="85"/>
      <c r="EE860" s="85"/>
      <c r="EF860" s="85"/>
      <c r="EG860" s="85"/>
      <c r="EH860" s="85"/>
      <c r="EI860" s="85"/>
      <c r="EJ860" s="85"/>
      <c r="EK860" s="85"/>
      <c r="EL860" s="85"/>
      <c r="EM860" s="85"/>
      <c r="EN860" s="85"/>
      <c r="EO860" s="85"/>
      <c r="EP860" s="85"/>
      <c r="EQ860" s="85"/>
      <c r="ER860" s="85"/>
      <c r="ES860" s="85"/>
      <c r="ET860" s="85"/>
      <c r="EU860" s="85"/>
      <c r="EV860" s="85"/>
      <c r="EW860" s="85"/>
      <c r="EX860" s="85"/>
      <c r="EY860" s="85"/>
      <c r="EZ860" s="85"/>
      <c r="FA860" s="85"/>
      <c r="FB860" s="85"/>
      <c r="FC860" s="85"/>
      <c r="FD860" s="85"/>
      <c r="FE860" s="85"/>
      <c r="FF860" s="85"/>
      <c r="FG860" s="260"/>
      <c r="FH860" s="260"/>
      <c r="FI860" s="260"/>
      <c r="FJ860" s="260"/>
      <c r="FK860" s="260"/>
      <c r="FL860" s="260"/>
      <c r="FM860" s="260"/>
      <c r="FN860" s="260"/>
      <c r="FO860" s="260"/>
      <c r="FP860" s="260"/>
      <c r="FQ860" s="260"/>
      <c r="FR860" s="260"/>
      <c r="FS860" s="260"/>
      <c r="FT860" s="260"/>
      <c r="FU860" s="260"/>
      <c r="FV860" s="260"/>
      <c r="FW860" s="260"/>
      <c r="FX860" s="260"/>
      <c r="FY860" s="260"/>
      <c r="FZ860" s="260"/>
      <c r="GA860" s="260"/>
      <c r="GB860" s="260"/>
      <c r="GC860" s="260"/>
    </row>
    <row r="861" spans="1:185" x14ac:dyDescent="0.3">
      <c r="A861" s="85"/>
      <c r="B861" s="86"/>
      <c r="C861" s="86"/>
      <c r="D861" s="87"/>
      <c r="E861" s="86"/>
      <c r="F861" s="86"/>
      <c r="G861" s="257">
        <f t="shared" si="49"/>
        <v>0</v>
      </c>
      <c r="H861" s="257">
        <f t="shared" si="50"/>
        <v>0</v>
      </c>
      <c r="I861" s="257">
        <f t="shared" si="51"/>
        <v>0</v>
      </c>
      <c r="J861" s="259"/>
      <c r="K861" s="259"/>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c r="CC861" s="85"/>
      <c r="CD861" s="85"/>
      <c r="CE861" s="85"/>
      <c r="CF861" s="85"/>
      <c r="CG861" s="85"/>
      <c r="CH861" s="85"/>
      <c r="CI861" s="85"/>
      <c r="CJ861" s="85"/>
      <c r="CK861" s="85"/>
      <c r="CL861" s="85"/>
      <c r="CM861" s="85"/>
      <c r="CN861" s="85"/>
      <c r="CO861" s="85"/>
      <c r="CP861" s="85"/>
      <c r="CQ861" s="85"/>
      <c r="CR861" s="85"/>
      <c r="CS861" s="85"/>
      <c r="CT861" s="85"/>
      <c r="CU861" s="85"/>
      <c r="CV861" s="85"/>
      <c r="CW861" s="85"/>
      <c r="CX861" s="85"/>
      <c r="CY861" s="85"/>
      <c r="CZ861" s="85"/>
      <c r="DA861" s="85"/>
      <c r="DB861" s="85"/>
      <c r="DC861" s="85"/>
      <c r="DD861" s="85"/>
      <c r="DE861" s="85"/>
      <c r="DF861" s="85"/>
      <c r="DG861" s="85"/>
      <c r="DH861" s="85"/>
      <c r="DI861" s="85"/>
      <c r="DJ861" s="85"/>
      <c r="DK861" s="85"/>
      <c r="DL861" s="85"/>
      <c r="DM861" s="85"/>
      <c r="DN861" s="85"/>
      <c r="DO861" s="85"/>
      <c r="DP861" s="85"/>
      <c r="DQ861" s="85"/>
      <c r="DR861" s="85"/>
      <c r="DS861" s="85"/>
      <c r="DT861" s="85"/>
      <c r="DU861" s="85"/>
      <c r="DV861" s="85"/>
      <c r="DW861" s="85"/>
      <c r="DX861" s="85"/>
      <c r="DY861" s="85"/>
      <c r="DZ861" s="85"/>
      <c r="EA861" s="85"/>
      <c r="EB861" s="85"/>
      <c r="EC861" s="85"/>
      <c r="ED861" s="85"/>
      <c r="EE861" s="85"/>
      <c r="EF861" s="85"/>
      <c r="EG861" s="85"/>
      <c r="EH861" s="85"/>
      <c r="EI861" s="85"/>
      <c r="EJ861" s="85"/>
      <c r="EK861" s="85"/>
      <c r="EL861" s="85"/>
      <c r="EM861" s="85"/>
      <c r="EN861" s="85"/>
      <c r="EO861" s="85"/>
      <c r="EP861" s="85"/>
      <c r="EQ861" s="85"/>
      <c r="ER861" s="85"/>
      <c r="ES861" s="85"/>
      <c r="ET861" s="85"/>
      <c r="EU861" s="85"/>
      <c r="EV861" s="85"/>
      <c r="EW861" s="85"/>
      <c r="EX861" s="85"/>
      <c r="EY861" s="85"/>
      <c r="EZ861" s="85"/>
      <c r="FA861" s="85"/>
      <c r="FB861" s="85"/>
      <c r="FC861" s="85"/>
      <c r="FD861" s="85"/>
      <c r="FE861" s="85"/>
      <c r="FF861" s="85"/>
      <c r="FG861" s="260"/>
      <c r="FH861" s="260"/>
      <c r="FI861" s="260"/>
      <c r="FJ861" s="260"/>
      <c r="FK861" s="260"/>
      <c r="FL861" s="260"/>
      <c r="FM861" s="260"/>
      <c r="FN861" s="260"/>
      <c r="FO861" s="260"/>
      <c r="FP861" s="260"/>
      <c r="FQ861" s="260"/>
      <c r="FR861" s="260"/>
      <c r="FS861" s="260"/>
      <c r="FT861" s="260"/>
      <c r="FU861" s="260"/>
      <c r="FV861" s="260"/>
      <c r="FW861" s="260"/>
      <c r="FX861" s="260"/>
      <c r="FY861" s="260"/>
      <c r="FZ861" s="260"/>
      <c r="GA861" s="260"/>
      <c r="GB861" s="260"/>
      <c r="GC861" s="260"/>
    </row>
    <row r="862" spans="1:185" x14ac:dyDescent="0.3">
      <c r="A862" s="85"/>
      <c r="B862" s="86"/>
      <c r="C862" s="86"/>
      <c r="D862" s="87"/>
      <c r="E862" s="86"/>
      <c r="F862" s="86"/>
      <c r="G862" s="257">
        <f t="shared" si="49"/>
        <v>0</v>
      </c>
      <c r="H862" s="257">
        <f t="shared" si="50"/>
        <v>0</v>
      </c>
      <c r="I862" s="257">
        <f t="shared" si="51"/>
        <v>0</v>
      </c>
      <c r="J862" s="259"/>
      <c r="K862" s="259"/>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O862" s="85"/>
      <c r="CP862" s="85"/>
      <c r="CQ862" s="85"/>
      <c r="CR862" s="85"/>
      <c r="CS862" s="85"/>
      <c r="CT862" s="85"/>
      <c r="CU862" s="85"/>
      <c r="CV862" s="85"/>
      <c r="CW862" s="85"/>
      <c r="CX862" s="85"/>
      <c r="CY862" s="85"/>
      <c r="CZ862" s="85"/>
      <c r="DA862" s="85"/>
      <c r="DB862" s="85"/>
      <c r="DC862" s="85"/>
      <c r="DD862" s="85"/>
      <c r="DE862" s="85"/>
      <c r="DF862" s="85"/>
      <c r="DG862" s="85"/>
      <c r="DH862" s="85"/>
      <c r="DI862" s="85"/>
      <c r="DJ862" s="85"/>
      <c r="DK862" s="85"/>
      <c r="DL862" s="85"/>
      <c r="DM862" s="85"/>
      <c r="DN862" s="85"/>
      <c r="DO862" s="85"/>
      <c r="DP862" s="85"/>
      <c r="DQ862" s="85"/>
      <c r="DR862" s="85"/>
      <c r="DS862" s="85"/>
      <c r="DT862" s="85"/>
      <c r="DU862" s="85"/>
      <c r="DV862" s="85"/>
      <c r="DW862" s="85"/>
      <c r="DX862" s="85"/>
      <c r="DY862" s="85"/>
      <c r="DZ862" s="85"/>
      <c r="EA862" s="85"/>
      <c r="EB862" s="85"/>
      <c r="EC862" s="85"/>
      <c r="ED862" s="85"/>
      <c r="EE862" s="85"/>
      <c r="EF862" s="85"/>
      <c r="EG862" s="85"/>
      <c r="EH862" s="85"/>
      <c r="EI862" s="85"/>
      <c r="EJ862" s="85"/>
      <c r="EK862" s="85"/>
      <c r="EL862" s="85"/>
      <c r="EM862" s="85"/>
      <c r="EN862" s="85"/>
      <c r="EO862" s="85"/>
      <c r="EP862" s="85"/>
      <c r="EQ862" s="85"/>
      <c r="ER862" s="85"/>
      <c r="ES862" s="85"/>
      <c r="ET862" s="85"/>
      <c r="EU862" s="85"/>
      <c r="EV862" s="85"/>
      <c r="EW862" s="85"/>
      <c r="EX862" s="85"/>
      <c r="EY862" s="85"/>
      <c r="EZ862" s="85"/>
      <c r="FA862" s="85"/>
      <c r="FB862" s="85"/>
      <c r="FC862" s="85"/>
      <c r="FD862" s="85"/>
      <c r="FE862" s="85"/>
      <c r="FF862" s="85"/>
      <c r="FG862" s="260"/>
      <c r="FH862" s="260"/>
      <c r="FI862" s="260"/>
      <c r="FJ862" s="260"/>
      <c r="FK862" s="260"/>
      <c r="FL862" s="260"/>
      <c r="FM862" s="260"/>
      <c r="FN862" s="260"/>
      <c r="FO862" s="260"/>
      <c r="FP862" s="260"/>
      <c r="FQ862" s="260"/>
      <c r="FR862" s="260"/>
      <c r="FS862" s="260"/>
      <c r="FT862" s="260"/>
      <c r="FU862" s="260"/>
      <c r="FV862" s="260"/>
      <c r="FW862" s="260"/>
      <c r="FX862" s="260"/>
      <c r="FY862" s="260"/>
      <c r="FZ862" s="260"/>
      <c r="GA862" s="260"/>
      <c r="GB862" s="260"/>
      <c r="GC862" s="260"/>
    </row>
    <row r="863" spans="1:185" x14ac:dyDescent="0.3">
      <c r="A863" s="85"/>
      <c r="B863" s="86"/>
      <c r="C863" s="86"/>
      <c r="D863" s="87"/>
      <c r="E863" s="86"/>
      <c r="F863" s="86"/>
      <c r="G863" s="257">
        <f t="shared" si="49"/>
        <v>0</v>
      </c>
      <c r="H863" s="257">
        <f t="shared" si="50"/>
        <v>0</v>
      </c>
      <c r="I863" s="257">
        <f t="shared" si="51"/>
        <v>0</v>
      </c>
      <c r="J863" s="259"/>
      <c r="K863" s="259"/>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c r="CC863" s="85"/>
      <c r="CD863" s="85"/>
      <c r="CE863" s="85"/>
      <c r="CF863" s="85"/>
      <c r="CG863" s="85"/>
      <c r="CH863" s="85"/>
      <c r="CI863" s="85"/>
      <c r="CJ863" s="85"/>
      <c r="CK863" s="85"/>
      <c r="CL863" s="85"/>
      <c r="CM863" s="85"/>
      <c r="CN863" s="85"/>
      <c r="CO863" s="85"/>
      <c r="CP863" s="85"/>
      <c r="CQ863" s="85"/>
      <c r="CR863" s="85"/>
      <c r="CS863" s="85"/>
      <c r="CT863" s="85"/>
      <c r="CU863" s="85"/>
      <c r="CV863" s="85"/>
      <c r="CW863" s="85"/>
      <c r="CX863" s="85"/>
      <c r="CY863" s="85"/>
      <c r="CZ863" s="85"/>
      <c r="DA863" s="85"/>
      <c r="DB863" s="85"/>
      <c r="DC863" s="85"/>
      <c r="DD863" s="85"/>
      <c r="DE863" s="85"/>
      <c r="DF863" s="85"/>
      <c r="DG863" s="85"/>
      <c r="DH863" s="85"/>
      <c r="DI863" s="85"/>
      <c r="DJ863" s="85"/>
      <c r="DK863" s="85"/>
      <c r="DL863" s="85"/>
      <c r="DM863" s="85"/>
      <c r="DN863" s="85"/>
      <c r="DO863" s="85"/>
      <c r="DP863" s="85"/>
      <c r="DQ863" s="85"/>
      <c r="DR863" s="85"/>
      <c r="DS863" s="85"/>
      <c r="DT863" s="85"/>
      <c r="DU863" s="85"/>
      <c r="DV863" s="85"/>
      <c r="DW863" s="85"/>
      <c r="DX863" s="85"/>
      <c r="DY863" s="85"/>
      <c r="DZ863" s="85"/>
      <c r="EA863" s="85"/>
      <c r="EB863" s="85"/>
      <c r="EC863" s="85"/>
      <c r="ED863" s="85"/>
      <c r="EE863" s="85"/>
      <c r="EF863" s="85"/>
      <c r="EG863" s="85"/>
      <c r="EH863" s="85"/>
      <c r="EI863" s="85"/>
      <c r="EJ863" s="85"/>
      <c r="EK863" s="85"/>
      <c r="EL863" s="85"/>
      <c r="EM863" s="85"/>
      <c r="EN863" s="85"/>
      <c r="EO863" s="85"/>
      <c r="EP863" s="85"/>
      <c r="EQ863" s="85"/>
      <c r="ER863" s="85"/>
      <c r="ES863" s="85"/>
      <c r="ET863" s="85"/>
      <c r="EU863" s="85"/>
      <c r="EV863" s="85"/>
      <c r="EW863" s="85"/>
      <c r="EX863" s="85"/>
      <c r="EY863" s="85"/>
      <c r="EZ863" s="85"/>
      <c r="FA863" s="85"/>
      <c r="FB863" s="85"/>
      <c r="FC863" s="85"/>
      <c r="FD863" s="85"/>
      <c r="FE863" s="85"/>
      <c r="FF863" s="85"/>
      <c r="FG863" s="260"/>
      <c r="FH863" s="260"/>
      <c r="FI863" s="260"/>
      <c r="FJ863" s="260"/>
      <c r="FK863" s="260"/>
      <c r="FL863" s="260"/>
      <c r="FM863" s="260"/>
      <c r="FN863" s="260"/>
      <c r="FO863" s="260"/>
      <c r="FP863" s="260"/>
      <c r="FQ863" s="260"/>
      <c r="FR863" s="260"/>
      <c r="FS863" s="260"/>
      <c r="FT863" s="260"/>
      <c r="FU863" s="260"/>
      <c r="FV863" s="260"/>
      <c r="FW863" s="260"/>
      <c r="FX863" s="260"/>
      <c r="FY863" s="260"/>
      <c r="FZ863" s="260"/>
      <c r="GA863" s="260"/>
      <c r="GB863" s="260"/>
      <c r="GC863" s="260"/>
    </row>
    <row r="864" spans="1:185" x14ac:dyDescent="0.3">
      <c r="A864" s="85"/>
      <c r="B864" s="86"/>
      <c r="C864" s="86"/>
      <c r="D864" s="87"/>
      <c r="E864" s="86"/>
      <c r="F864" s="86"/>
      <c r="G864" s="257">
        <f t="shared" si="49"/>
        <v>0</v>
      </c>
      <c r="H864" s="257">
        <f t="shared" si="50"/>
        <v>0</v>
      </c>
      <c r="I864" s="257">
        <f t="shared" si="51"/>
        <v>0</v>
      </c>
      <c r="J864" s="259"/>
      <c r="K864" s="259"/>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c r="CC864" s="85"/>
      <c r="CD864" s="85"/>
      <c r="CE864" s="85"/>
      <c r="CF864" s="85"/>
      <c r="CG864" s="85"/>
      <c r="CH864" s="85"/>
      <c r="CI864" s="85"/>
      <c r="CJ864" s="85"/>
      <c r="CK864" s="85"/>
      <c r="CL864" s="85"/>
      <c r="CM864" s="85"/>
      <c r="CN864" s="85"/>
      <c r="CO864" s="85"/>
      <c r="CP864" s="85"/>
      <c r="CQ864" s="85"/>
      <c r="CR864" s="85"/>
      <c r="CS864" s="85"/>
      <c r="CT864" s="85"/>
      <c r="CU864" s="85"/>
      <c r="CV864" s="85"/>
      <c r="CW864" s="85"/>
      <c r="CX864" s="85"/>
      <c r="CY864" s="85"/>
      <c r="CZ864" s="85"/>
      <c r="DA864" s="85"/>
      <c r="DB864" s="85"/>
      <c r="DC864" s="85"/>
      <c r="DD864" s="85"/>
      <c r="DE864" s="85"/>
      <c r="DF864" s="85"/>
      <c r="DG864" s="85"/>
      <c r="DH864" s="85"/>
      <c r="DI864" s="85"/>
      <c r="DJ864" s="85"/>
      <c r="DK864" s="85"/>
      <c r="DL864" s="85"/>
      <c r="DM864" s="85"/>
      <c r="DN864" s="85"/>
      <c r="DO864" s="85"/>
      <c r="DP864" s="85"/>
      <c r="DQ864" s="85"/>
      <c r="DR864" s="85"/>
      <c r="DS864" s="85"/>
      <c r="DT864" s="85"/>
      <c r="DU864" s="85"/>
      <c r="DV864" s="85"/>
      <c r="DW864" s="85"/>
      <c r="DX864" s="85"/>
      <c r="DY864" s="85"/>
      <c r="DZ864" s="85"/>
      <c r="EA864" s="85"/>
      <c r="EB864" s="85"/>
      <c r="EC864" s="85"/>
      <c r="ED864" s="85"/>
      <c r="EE864" s="85"/>
      <c r="EF864" s="85"/>
      <c r="EG864" s="85"/>
      <c r="EH864" s="85"/>
      <c r="EI864" s="85"/>
      <c r="EJ864" s="85"/>
      <c r="EK864" s="85"/>
      <c r="EL864" s="85"/>
      <c r="EM864" s="85"/>
      <c r="EN864" s="85"/>
      <c r="EO864" s="85"/>
      <c r="EP864" s="85"/>
      <c r="EQ864" s="85"/>
      <c r="ER864" s="85"/>
      <c r="ES864" s="85"/>
      <c r="ET864" s="85"/>
      <c r="EU864" s="85"/>
      <c r="EV864" s="85"/>
      <c r="EW864" s="85"/>
      <c r="EX864" s="85"/>
      <c r="EY864" s="85"/>
      <c r="EZ864" s="85"/>
      <c r="FA864" s="85"/>
      <c r="FB864" s="85"/>
      <c r="FC864" s="85"/>
      <c r="FD864" s="85"/>
      <c r="FE864" s="85"/>
      <c r="FF864" s="85"/>
      <c r="FG864" s="260"/>
      <c r="FH864" s="260"/>
      <c r="FI864" s="260"/>
      <c r="FJ864" s="260"/>
      <c r="FK864" s="260"/>
      <c r="FL864" s="260"/>
      <c r="FM864" s="260"/>
      <c r="FN864" s="260"/>
      <c r="FO864" s="260"/>
      <c r="FP864" s="260"/>
      <c r="FQ864" s="260"/>
      <c r="FR864" s="260"/>
      <c r="FS864" s="260"/>
      <c r="FT864" s="260"/>
      <c r="FU864" s="260"/>
      <c r="FV864" s="260"/>
      <c r="FW864" s="260"/>
      <c r="FX864" s="260"/>
      <c r="FY864" s="260"/>
      <c r="FZ864" s="260"/>
      <c r="GA864" s="260"/>
      <c r="GB864" s="260"/>
      <c r="GC864" s="260"/>
    </row>
    <row r="865" spans="1:185" x14ac:dyDescent="0.3">
      <c r="A865" s="85"/>
      <c r="B865" s="86"/>
      <c r="C865" s="86"/>
      <c r="D865" s="87"/>
      <c r="E865" s="86"/>
      <c r="F865" s="86"/>
      <c r="G865" s="257">
        <f t="shared" si="49"/>
        <v>0</v>
      </c>
      <c r="H865" s="257">
        <f t="shared" si="50"/>
        <v>0</v>
      </c>
      <c r="I865" s="257">
        <f t="shared" si="51"/>
        <v>0</v>
      </c>
      <c r="J865" s="259"/>
      <c r="K865" s="259"/>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c r="CC865" s="85"/>
      <c r="CD865" s="85"/>
      <c r="CE865" s="85"/>
      <c r="CF865" s="85"/>
      <c r="CG865" s="85"/>
      <c r="CH865" s="85"/>
      <c r="CI865" s="85"/>
      <c r="CJ865" s="85"/>
      <c r="CK865" s="85"/>
      <c r="CL865" s="85"/>
      <c r="CM865" s="85"/>
      <c r="CN865" s="85"/>
      <c r="CO865" s="85"/>
      <c r="CP865" s="85"/>
      <c r="CQ865" s="85"/>
      <c r="CR865" s="85"/>
      <c r="CS865" s="85"/>
      <c r="CT865" s="85"/>
      <c r="CU865" s="85"/>
      <c r="CV865" s="85"/>
      <c r="CW865" s="85"/>
      <c r="CX865" s="85"/>
      <c r="CY865" s="85"/>
      <c r="CZ865" s="85"/>
      <c r="DA865" s="85"/>
      <c r="DB865" s="85"/>
      <c r="DC865" s="85"/>
      <c r="DD865" s="85"/>
      <c r="DE865" s="85"/>
      <c r="DF865" s="85"/>
      <c r="DG865" s="85"/>
      <c r="DH865" s="85"/>
      <c r="DI865" s="85"/>
      <c r="DJ865" s="85"/>
      <c r="DK865" s="85"/>
      <c r="DL865" s="85"/>
      <c r="DM865" s="85"/>
      <c r="DN865" s="85"/>
      <c r="DO865" s="85"/>
      <c r="DP865" s="85"/>
      <c r="DQ865" s="85"/>
      <c r="DR865" s="85"/>
      <c r="DS865" s="85"/>
      <c r="DT865" s="85"/>
      <c r="DU865" s="85"/>
      <c r="DV865" s="85"/>
      <c r="DW865" s="85"/>
      <c r="DX865" s="85"/>
      <c r="DY865" s="85"/>
      <c r="DZ865" s="85"/>
      <c r="EA865" s="85"/>
      <c r="EB865" s="85"/>
      <c r="EC865" s="85"/>
      <c r="ED865" s="85"/>
      <c r="EE865" s="85"/>
      <c r="EF865" s="85"/>
      <c r="EG865" s="85"/>
      <c r="EH865" s="85"/>
      <c r="EI865" s="85"/>
      <c r="EJ865" s="85"/>
      <c r="EK865" s="85"/>
      <c r="EL865" s="85"/>
      <c r="EM865" s="85"/>
      <c r="EN865" s="85"/>
      <c r="EO865" s="85"/>
      <c r="EP865" s="85"/>
      <c r="EQ865" s="85"/>
      <c r="ER865" s="85"/>
      <c r="ES865" s="85"/>
      <c r="ET865" s="85"/>
      <c r="EU865" s="85"/>
      <c r="EV865" s="85"/>
      <c r="EW865" s="85"/>
      <c r="EX865" s="85"/>
      <c r="EY865" s="85"/>
      <c r="EZ865" s="85"/>
      <c r="FA865" s="85"/>
      <c r="FB865" s="85"/>
      <c r="FC865" s="85"/>
      <c r="FD865" s="85"/>
      <c r="FE865" s="85"/>
      <c r="FF865" s="85"/>
      <c r="FG865" s="260"/>
      <c r="FH865" s="260"/>
      <c r="FI865" s="260"/>
      <c r="FJ865" s="260"/>
      <c r="FK865" s="260"/>
      <c r="FL865" s="260"/>
      <c r="FM865" s="260"/>
      <c r="FN865" s="260"/>
      <c r="FO865" s="260"/>
      <c r="FP865" s="260"/>
      <c r="FQ865" s="260"/>
      <c r="FR865" s="260"/>
      <c r="FS865" s="260"/>
      <c r="FT865" s="260"/>
      <c r="FU865" s="260"/>
      <c r="FV865" s="260"/>
      <c r="FW865" s="260"/>
      <c r="FX865" s="260"/>
      <c r="FY865" s="260"/>
      <c r="FZ865" s="260"/>
      <c r="GA865" s="260"/>
      <c r="GB865" s="260"/>
      <c r="GC865" s="260"/>
    </row>
    <row r="866" spans="1:185" x14ac:dyDescent="0.3">
      <c r="A866" s="85"/>
      <c r="B866" s="86"/>
      <c r="C866" s="86"/>
      <c r="D866" s="87"/>
      <c r="E866" s="86"/>
      <c r="F866" s="86"/>
      <c r="G866" s="257">
        <f t="shared" si="49"/>
        <v>0</v>
      </c>
      <c r="H866" s="257">
        <f t="shared" si="50"/>
        <v>0</v>
      </c>
      <c r="I866" s="257">
        <f t="shared" si="51"/>
        <v>0</v>
      </c>
      <c r="J866" s="259"/>
      <c r="K866" s="259"/>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O866" s="85"/>
      <c r="CP866" s="85"/>
      <c r="CQ866" s="85"/>
      <c r="CR866" s="85"/>
      <c r="CS866" s="85"/>
      <c r="CT866" s="85"/>
      <c r="CU866" s="85"/>
      <c r="CV866" s="85"/>
      <c r="CW866" s="85"/>
      <c r="CX866" s="85"/>
      <c r="CY866" s="85"/>
      <c r="CZ866" s="85"/>
      <c r="DA866" s="85"/>
      <c r="DB866" s="85"/>
      <c r="DC866" s="85"/>
      <c r="DD866" s="85"/>
      <c r="DE866" s="85"/>
      <c r="DF866" s="85"/>
      <c r="DG866" s="85"/>
      <c r="DH866" s="85"/>
      <c r="DI866" s="85"/>
      <c r="DJ866" s="85"/>
      <c r="DK866" s="85"/>
      <c r="DL866" s="85"/>
      <c r="DM866" s="85"/>
      <c r="DN866" s="85"/>
      <c r="DO866" s="85"/>
      <c r="DP866" s="85"/>
      <c r="DQ866" s="85"/>
      <c r="DR866" s="85"/>
      <c r="DS866" s="85"/>
      <c r="DT866" s="85"/>
      <c r="DU866" s="85"/>
      <c r="DV866" s="85"/>
      <c r="DW866" s="85"/>
      <c r="DX866" s="85"/>
      <c r="DY866" s="85"/>
      <c r="DZ866" s="85"/>
      <c r="EA866" s="85"/>
      <c r="EB866" s="85"/>
      <c r="EC866" s="85"/>
      <c r="ED866" s="85"/>
      <c r="EE866" s="85"/>
      <c r="EF866" s="85"/>
      <c r="EG866" s="85"/>
      <c r="EH866" s="85"/>
      <c r="EI866" s="85"/>
      <c r="EJ866" s="85"/>
      <c r="EK866" s="85"/>
      <c r="EL866" s="85"/>
      <c r="EM866" s="85"/>
      <c r="EN866" s="85"/>
      <c r="EO866" s="85"/>
      <c r="EP866" s="85"/>
      <c r="EQ866" s="85"/>
      <c r="ER866" s="85"/>
      <c r="ES866" s="85"/>
      <c r="ET866" s="85"/>
      <c r="EU866" s="85"/>
      <c r="EV866" s="85"/>
      <c r="EW866" s="85"/>
      <c r="EX866" s="85"/>
      <c r="EY866" s="85"/>
      <c r="EZ866" s="85"/>
      <c r="FA866" s="85"/>
      <c r="FB866" s="85"/>
      <c r="FC866" s="85"/>
      <c r="FD866" s="85"/>
      <c r="FE866" s="85"/>
      <c r="FF866" s="85"/>
      <c r="FG866" s="260"/>
      <c r="FH866" s="260"/>
      <c r="FI866" s="260"/>
      <c r="FJ866" s="260"/>
      <c r="FK866" s="260"/>
      <c r="FL866" s="260"/>
      <c r="FM866" s="260"/>
      <c r="FN866" s="260"/>
      <c r="FO866" s="260"/>
      <c r="FP866" s="260"/>
      <c r="FQ866" s="260"/>
      <c r="FR866" s="260"/>
      <c r="FS866" s="260"/>
      <c r="FT866" s="260"/>
      <c r="FU866" s="260"/>
      <c r="FV866" s="260"/>
      <c r="FW866" s="260"/>
      <c r="FX866" s="260"/>
      <c r="FY866" s="260"/>
      <c r="FZ866" s="260"/>
      <c r="GA866" s="260"/>
      <c r="GB866" s="260"/>
      <c r="GC866" s="260"/>
    </row>
    <row r="867" spans="1:185" x14ac:dyDescent="0.3">
      <c r="A867" s="85"/>
      <c r="B867" s="86"/>
      <c r="C867" s="86"/>
      <c r="D867" s="87"/>
      <c r="E867" s="86"/>
      <c r="F867" s="86"/>
      <c r="G867" s="257">
        <f t="shared" si="49"/>
        <v>0</v>
      </c>
      <c r="H867" s="257">
        <f t="shared" si="50"/>
        <v>0</v>
      </c>
      <c r="I867" s="257">
        <f t="shared" si="51"/>
        <v>0</v>
      </c>
      <c r="J867" s="259"/>
      <c r="K867" s="259"/>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c r="CC867" s="85"/>
      <c r="CD867" s="85"/>
      <c r="CE867" s="85"/>
      <c r="CF867" s="85"/>
      <c r="CG867" s="85"/>
      <c r="CH867" s="85"/>
      <c r="CI867" s="85"/>
      <c r="CJ867" s="85"/>
      <c r="CK867" s="85"/>
      <c r="CL867" s="85"/>
      <c r="CM867" s="85"/>
      <c r="CN867" s="85"/>
      <c r="CO867" s="85"/>
      <c r="CP867" s="85"/>
      <c r="CQ867" s="85"/>
      <c r="CR867" s="85"/>
      <c r="CS867" s="85"/>
      <c r="CT867" s="85"/>
      <c r="CU867" s="85"/>
      <c r="CV867" s="85"/>
      <c r="CW867" s="85"/>
      <c r="CX867" s="85"/>
      <c r="CY867" s="85"/>
      <c r="CZ867" s="85"/>
      <c r="DA867" s="85"/>
      <c r="DB867" s="85"/>
      <c r="DC867" s="85"/>
      <c r="DD867" s="85"/>
      <c r="DE867" s="85"/>
      <c r="DF867" s="85"/>
      <c r="DG867" s="85"/>
      <c r="DH867" s="85"/>
      <c r="DI867" s="85"/>
      <c r="DJ867" s="85"/>
      <c r="DK867" s="85"/>
      <c r="DL867" s="85"/>
      <c r="DM867" s="85"/>
      <c r="DN867" s="85"/>
      <c r="DO867" s="85"/>
      <c r="DP867" s="85"/>
      <c r="DQ867" s="85"/>
      <c r="DR867" s="85"/>
      <c r="DS867" s="85"/>
      <c r="DT867" s="85"/>
      <c r="DU867" s="85"/>
      <c r="DV867" s="85"/>
      <c r="DW867" s="85"/>
      <c r="DX867" s="85"/>
      <c r="DY867" s="85"/>
      <c r="DZ867" s="85"/>
      <c r="EA867" s="85"/>
      <c r="EB867" s="85"/>
      <c r="EC867" s="85"/>
      <c r="ED867" s="85"/>
      <c r="EE867" s="85"/>
      <c r="EF867" s="85"/>
      <c r="EG867" s="85"/>
      <c r="EH867" s="85"/>
      <c r="EI867" s="85"/>
      <c r="EJ867" s="85"/>
      <c r="EK867" s="85"/>
      <c r="EL867" s="85"/>
      <c r="EM867" s="85"/>
      <c r="EN867" s="85"/>
      <c r="EO867" s="85"/>
      <c r="EP867" s="85"/>
      <c r="EQ867" s="85"/>
      <c r="ER867" s="85"/>
      <c r="ES867" s="85"/>
      <c r="ET867" s="85"/>
      <c r="EU867" s="85"/>
      <c r="EV867" s="85"/>
      <c r="EW867" s="85"/>
      <c r="EX867" s="85"/>
      <c r="EY867" s="85"/>
      <c r="EZ867" s="85"/>
      <c r="FA867" s="85"/>
      <c r="FB867" s="85"/>
      <c r="FC867" s="85"/>
      <c r="FD867" s="85"/>
      <c r="FE867" s="85"/>
      <c r="FF867" s="85"/>
      <c r="FG867" s="260"/>
      <c r="FH867" s="260"/>
      <c r="FI867" s="260"/>
      <c r="FJ867" s="260"/>
      <c r="FK867" s="260"/>
      <c r="FL867" s="260"/>
      <c r="FM867" s="260"/>
      <c r="FN867" s="260"/>
      <c r="FO867" s="260"/>
      <c r="FP867" s="260"/>
      <c r="FQ867" s="260"/>
      <c r="FR867" s="260"/>
      <c r="FS867" s="260"/>
      <c r="FT867" s="260"/>
      <c r="FU867" s="260"/>
      <c r="FV867" s="260"/>
      <c r="FW867" s="260"/>
      <c r="FX867" s="260"/>
      <c r="FY867" s="260"/>
      <c r="FZ867" s="260"/>
      <c r="GA867" s="260"/>
      <c r="GB867" s="260"/>
      <c r="GC867" s="260"/>
    </row>
    <row r="868" spans="1:185" x14ac:dyDescent="0.3">
      <c r="A868" s="85"/>
      <c r="B868" s="86"/>
      <c r="C868" s="86"/>
      <c r="D868" s="87"/>
      <c r="E868" s="86"/>
      <c r="F868" s="86"/>
      <c r="G868" s="257">
        <f t="shared" si="49"/>
        <v>0</v>
      </c>
      <c r="H868" s="257">
        <f t="shared" si="50"/>
        <v>0</v>
      </c>
      <c r="I868" s="257">
        <f t="shared" si="51"/>
        <v>0</v>
      </c>
      <c r="J868" s="259"/>
      <c r="K868" s="259"/>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c r="CC868" s="85"/>
      <c r="CD868" s="85"/>
      <c r="CE868" s="85"/>
      <c r="CF868" s="85"/>
      <c r="CG868" s="85"/>
      <c r="CH868" s="85"/>
      <c r="CI868" s="85"/>
      <c r="CJ868" s="85"/>
      <c r="CK868" s="85"/>
      <c r="CL868" s="85"/>
      <c r="CM868" s="85"/>
      <c r="CN868" s="85"/>
      <c r="CO868" s="85"/>
      <c r="CP868" s="85"/>
      <c r="CQ868" s="85"/>
      <c r="CR868" s="85"/>
      <c r="CS868" s="85"/>
      <c r="CT868" s="85"/>
      <c r="CU868" s="85"/>
      <c r="CV868" s="85"/>
      <c r="CW868" s="85"/>
      <c r="CX868" s="85"/>
      <c r="CY868" s="85"/>
      <c r="CZ868" s="85"/>
      <c r="DA868" s="85"/>
      <c r="DB868" s="85"/>
      <c r="DC868" s="85"/>
      <c r="DD868" s="85"/>
      <c r="DE868" s="85"/>
      <c r="DF868" s="85"/>
      <c r="DG868" s="85"/>
      <c r="DH868" s="85"/>
      <c r="DI868" s="85"/>
      <c r="DJ868" s="85"/>
      <c r="DK868" s="85"/>
      <c r="DL868" s="85"/>
      <c r="DM868" s="85"/>
      <c r="DN868" s="85"/>
      <c r="DO868" s="85"/>
      <c r="DP868" s="85"/>
      <c r="DQ868" s="85"/>
      <c r="DR868" s="85"/>
      <c r="DS868" s="85"/>
      <c r="DT868" s="85"/>
      <c r="DU868" s="85"/>
      <c r="DV868" s="85"/>
      <c r="DW868" s="85"/>
      <c r="DX868" s="85"/>
      <c r="DY868" s="85"/>
      <c r="DZ868" s="85"/>
      <c r="EA868" s="85"/>
      <c r="EB868" s="85"/>
      <c r="EC868" s="85"/>
      <c r="ED868" s="85"/>
      <c r="EE868" s="85"/>
      <c r="EF868" s="85"/>
      <c r="EG868" s="85"/>
      <c r="EH868" s="85"/>
      <c r="EI868" s="85"/>
      <c r="EJ868" s="85"/>
      <c r="EK868" s="85"/>
      <c r="EL868" s="85"/>
      <c r="EM868" s="85"/>
      <c r="EN868" s="85"/>
      <c r="EO868" s="85"/>
      <c r="EP868" s="85"/>
      <c r="EQ868" s="85"/>
      <c r="ER868" s="85"/>
      <c r="ES868" s="85"/>
      <c r="ET868" s="85"/>
      <c r="EU868" s="85"/>
      <c r="EV868" s="85"/>
      <c r="EW868" s="85"/>
      <c r="EX868" s="85"/>
      <c r="EY868" s="85"/>
      <c r="EZ868" s="85"/>
      <c r="FA868" s="85"/>
      <c r="FB868" s="85"/>
      <c r="FC868" s="85"/>
      <c r="FD868" s="85"/>
      <c r="FE868" s="85"/>
      <c r="FF868" s="85"/>
      <c r="FG868" s="260"/>
      <c r="FH868" s="260"/>
      <c r="FI868" s="260"/>
      <c r="FJ868" s="260"/>
      <c r="FK868" s="260"/>
      <c r="FL868" s="260"/>
      <c r="FM868" s="260"/>
      <c r="FN868" s="260"/>
      <c r="FO868" s="260"/>
      <c r="FP868" s="260"/>
      <c r="FQ868" s="260"/>
      <c r="FR868" s="260"/>
      <c r="FS868" s="260"/>
      <c r="FT868" s="260"/>
      <c r="FU868" s="260"/>
      <c r="FV868" s="260"/>
      <c r="FW868" s="260"/>
      <c r="FX868" s="260"/>
      <c r="FY868" s="260"/>
      <c r="FZ868" s="260"/>
      <c r="GA868" s="260"/>
      <c r="GB868" s="260"/>
      <c r="GC868" s="260"/>
    </row>
    <row r="869" spans="1:185" x14ac:dyDescent="0.3">
      <c r="A869" s="85"/>
      <c r="B869" s="86"/>
      <c r="C869" s="86"/>
      <c r="D869" s="87"/>
      <c r="E869" s="86"/>
      <c r="F869" s="86"/>
      <c r="G869" s="257">
        <f t="shared" si="49"/>
        <v>0</v>
      </c>
      <c r="H869" s="257">
        <f t="shared" si="50"/>
        <v>0</v>
      </c>
      <c r="I869" s="257">
        <f t="shared" si="51"/>
        <v>0</v>
      </c>
      <c r="J869" s="259"/>
      <c r="K869" s="259"/>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c r="CC869" s="85"/>
      <c r="CD869" s="85"/>
      <c r="CE869" s="85"/>
      <c r="CF869" s="85"/>
      <c r="CG869" s="85"/>
      <c r="CH869" s="85"/>
      <c r="CI869" s="85"/>
      <c r="CJ869" s="85"/>
      <c r="CK869" s="85"/>
      <c r="CL869" s="85"/>
      <c r="CM869" s="85"/>
      <c r="CN869" s="85"/>
      <c r="CO869" s="85"/>
      <c r="CP869" s="85"/>
      <c r="CQ869" s="85"/>
      <c r="CR869" s="85"/>
      <c r="CS869" s="85"/>
      <c r="CT869" s="85"/>
      <c r="CU869" s="85"/>
      <c r="CV869" s="85"/>
      <c r="CW869" s="85"/>
      <c r="CX869" s="85"/>
      <c r="CY869" s="85"/>
      <c r="CZ869" s="85"/>
      <c r="DA869" s="85"/>
      <c r="DB869" s="85"/>
      <c r="DC869" s="85"/>
      <c r="DD869" s="85"/>
      <c r="DE869" s="85"/>
      <c r="DF869" s="85"/>
      <c r="DG869" s="85"/>
      <c r="DH869" s="85"/>
      <c r="DI869" s="85"/>
      <c r="DJ869" s="85"/>
      <c r="DK869" s="85"/>
      <c r="DL869" s="85"/>
      <c r="DM869" s="85"/>
      <c r="DN869" s="85"/>
      <c r="DO869" s="85"/>
      <c r="DP869" s="85"/>
      <c r="DQ869" s="85"/>
      <c r="DR869" s="85"/>
      <c r="DS869" s="85"/>
      <c r="DT869" s="85"/>
      <c r="DU869" s="85"/>
      <c r="DV869" s="85"/>
      <c r="DW869" s="85"/>
      <c r="DX869" s="85"/>
      <c r="DY869" s="85"/>
      <c r="DZ869" s="85"/>
      <c r="EA869" s="85"/>
      <c r="EB869" s="85"/>
      <c r="EC869" s="85"/>
      <c r="ED869" s="85"/>
      <c r="EE869" s="85"/>
      <c r="EF869" s="85"/>
      <c r="EG869" s="85"/>
      <c r="EH869" s="85"/>
      <c r="EI869" s="85"/>
      <c r="EJ869" s="85"/>
      <c r="EK869" s="85"/>
      <c r="EL869" s="85"/>
      <c r="EM869" s="85"/>
      <c r="EN869" s="85"/>
      <c r="EO869" s="85"/>
      <c r="EP869" s="85"/>
      <c r="EQ869" s="85"/>
      <c r="ER869" s="85"/>
      <c r="ES869" s="85"/>
      <c r="ET869" s="85"/>
      <c r="EU869" s="85"/>
      <c r="EV869" s="85"/>
      <c r="EW869" s="85"/>
      <c r="EX869" s="85"/>
      <c r="EY869" s="85"/>
      <c r="EZ869" s="85"/>
      <c r="FA869" s="85"/>
      <c r="FB869" s="85"/>
      <c r="FC869" s="85"/>
      <c r="FD869" s="85"/>
      <c r="FE869" s="85"/>
      <c r="FF869" s="85"/>
      <c r="FG869" s="260"/>
      <c r="FH869" s="260"/>
      <c r="FI869" s="260"/>
      <c r="FJ869" s="260"/>
      <c r="FK869" s="260"/>
      <c r="FL869" s="260"/>
      <c r="FM869" s="260"/>
      <c r="FN869" s="260"/>
      <c r="FO869" s="260"/>
      <c r="FP869" s="260"/>
      <c r="FQ869" s="260"/>
      <c r="FR869" s="260"/>
      <c r="FS869" s="260"/>
      <c r="FT869" s="260"/>
      <c r="FU869" s="260"/>
      <c r="FV869" s="260"/>
      <c r="FW869" s="260"/>
      <c r="FX869" s="260"/>
      <c r="FY869" s="260"/>
      <c r="FZ869" s="260"/>
      <c r="GA869" s="260"/>
      <c r="GB869" s="260"/>
      <c r="GC869" s="260"/>
    </row>
    <row r="870" spans="1:185" x14ac:dyDescent="0.3">
      <c r="A870" s="85"/>
      <c r="B870" s="86"/>
      <c r="C870" s="86"/>
      <c r="D870" s="87"/>
      <c r="E870" s="86"/>
      <c r="F870" s="86"/>
      <c r="G870" s="257">
        <f t="shared" si="49"/>
        <v>0</v>
      </c>
      <c r="H870" s="257">
        <f t="shared" si="50"/>
        <v>0</v>
      </c>
      <c r="I870" s="257">
        <f t="shared" si="51"/>
        <v>0</v>
      </c>
      <c r="J870" s="259"/>
      <c r="K870" s="259"/>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O870" s="85"/>
      <c r="CP870" s="85"/>
      <c r="CQ870" s="85"/>
      <c r="CR870" s="85"/>
      <c r="CS870" s="85"/>
      <c r="CT870" s="85"/>
      <c r="CU870" s="85"/>
      <c r="CV870" s="85"/>
      <c r="CW870" s="85"/>
      <c r="CX870" s="85"/>
      <c r="CY870" s="85"/>
      <c r="CZ870" s="85"/>
      <c r="DA870" s="85"/>
      <c r="DB870" s="85"/>
      <c r="DC870" s="85"/>
      <c r="DD870" s="85"/>
      <c r="DE870" s="85"/>
      <c r="DF870" s="85"/>
      <c r="DG870" s="85"/>
      <c r="DH870" s="85"/>
      <c r="DI870" s="85"/>
      <c r="DJ870" s="85"/>
      <c r="DK870" s="85"/>
      <c r="DL870" s="85"/>
      <c r="DM870" s="85"/>
      <c r="DN870" s="85"/>
      <c r="DO870" s="85"/>
      <c r="DP870" s="85"/>
      <c r="DQ870" s="85"/>
      <c r="DR870" s="85"/>
      <c r="DS870" s="85"/>
      <c r="DT870" s="85"/>
      <c r="DU870" s="85"/>
      <c r="DV870" s="85"/>
      <c r="DW870" s="85"/>
      <c r="DX870" s="85"/>
      <c r="DY870" s="85"/>
      <c r="DZ870" s="85"/>
      <c r="EA870" s="85"/>
      <c r="EB870" s="85"/>
      <c r="EC870" s="85"/>
      <c r="ED870" s="85"/>
      <c r="EE870" s="85"/>
      <c r="EF870" s="85"/>
      <c r="EG870" s="85"/>
      <c r="EH870" s="85"/>
      <c r="EI870" s="85"/>
      <c r="EJ870" s="85"/>
      <c r="EK870" s="85"/>
      <c r="EL870" s="85"/>
      <c r="EM870" s="85"/>
      <c r="EN870" s="85"/>
      <c r="EO870" s="85"/>
      <c r="EP870" s="85"/>
      <c r="EQ870" s="85"/>
      <c r="ER870" s="85"/>
      <c r="ES870" s="85"/>
      <c r="ET870" s="85"/>
      <c r="EU870" s="85"/>
      <c r="EV870" s="85"/>
      <c r="EW870" s="85"/>
      <c r="EX870" s="85"/>
      <c r="EY870" s="85"/>
      <c r="EZ870" s="85"/>
      <c r="FA870" s="85"/>
      <c r="FB870" s="85"/>
      <c r="FC870" s="85"/>
      <c r="FD870" s="85"/>
      <c r="FE870" s="85"/>
      <c r="FF870" s="85"/>
      <c r="FG870" s="260"/>
      <c r="FH870" s="260"/>
      <c r="FI870" s="260"/>
      <c r="FJ870" s="260"/>
      <c r="FK870" s="260"/>
      <c r="FL870" s="260"/>
      <c r="FM870" s="260"/>
      <c r="FN870" s="260"/>
      <c r="FO870" s="260"/>
      <c r="FP870" s="260"/>
      <c r="FQ870" s="260"/>
      <c r="FR870" s="260"/>
      <c r="FS870" s="260"/>
      <c r="FT870" s="260"/>
      <c r="FU870" s="260"/>
      <c r="FV870" s="260"/>
      <c r="FW870" s="260"/>
      <c r="FX870" s="260"/>
      <c r="FY870" s="260"/>
      <c r="FZ870" s="260"/>
      <c r="GA870" s="260"/>
      <c r="GB870" s="260"/>
      <c r="GC870" s="260"/>
    </row>
    <row r="871" spans="1:185" x14ac:dyDescent="0.3">
      <c r="A871" s="85"/>
      <c r="B871" s="86"/>
      <c r="C871" s="86"/>
      <c r="D871" s="87"/>
      <c r="E871" s="86"/>
      <c r="F871" s="86"/>
      <c r="G871" s="257">
        <f t="shared" si="49"/>
        <v>0</v>
      </c>
      <c r="H871" s="257">
        <f t="shared" si="50"/>
        <v>0</v>
      </c>
      <c r="I871" s="257">
        <f t="shared" si="51"/>
        <v>0</v>
      </c>
      <c r="J871" s="259"/>
      <c r="K871" s="259"/>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O871" s="85"/>
      <c r="CP871" s="85"/>
      <c r="CQ871" s="85"/>
      <c r="CR871" s="85"/>
      <c r="CS871" s="85"/>
      <c r="CT871" s="85"/>
      <c r="CU871" s="85"/>
      <c r="CV871" s="85"/>
      <c r="CW871" s="85"/>
      <c r="CX871" s="85"/>
      <c r="CY871" s="85"/>
      <c r="CZ871" s="85"/>
      <c r="DA871" s="85"/>
      <c r="DB871" s="85"/>
      <c r="DC871" s="85"/>
      <c r="DD871" s="85"/>
      <c r="DE871" s="85"/>
      <c r="DF871" s="85"/>
      <c r="DG871" s="85"/>
      <c r="DH871" s="85"/>
      <c r="DI871" s="85"/>
      <c r="DJ871" s="85"/>
      <c r="DK871" s="85"/>
      <c r="DL871" s="85"/>
      <c r="DM871" s="85"/>
      <c r="DN871" s="85"/>
      <c r="DO871" s="85"/>
      <c r="DP871" s="85"/>
      <c r="DQ871" s="85"/>
      <c r="DR871" s="85"/>
      <c r="DS871" s="85"/>
      <c r="DT871" s="85"/>
      <c r="DU871" s="85"/>
      <c r="DV871" s="85"/>
      <c r="DW871" s="85"/>
      <c r="DX871" s="85"/>
      <c r="DY871" s="85"/>
      <c r="DZ871" s="85"/>
      <c r="EA871" s="85"/>
      <c r="EB871" s="85"/>
      <c r="EC871" s="85"/>
      <c r="ED871" s="85"/>
      <c r="EE871" s="85"/>
      <c r="EF871" s="85"/>
      <c r="EG871" s="85"/>
      <c r="EH871" s="85"/>
      <c r="EI871" s="85"/>
      <c r="EJ871" s="85"/>
      <c r="EK871" s="85"/>
      <c r="EL871" s="85"/>
      <c r="EM871" s="85"/>
      <c r="EN871" s="85"/>
      <c r="EO871" s="85"/>
      <c r="EP871" s="85"/>
      <c r="EQ871" s="85"/>
      <c r="ER871" s="85"/>
      <c r="ES871" s="85"/>
      <c r="ET871" s="85"/>
      <c r="EU871" s="85"/>
      <c r="EV871" s="85"/>
      <c r="EW871" s="85"/>
      <c r="EX871" s="85"/>
      <c r="EY871" s="85"/>
      <c r="EZ871" s="85"/>
      <c r="FA871" s="85"/>
      <c r="FB871" s="85"/>
      <c r="FC871" s="85"/>
      <c r="FD871" s="85"/>
      <c r="FE871" s="85"/>
      <c r="FF871" s="85"/>
      <c r="FG871" s="260"/>
      <c r="FH871" s="260"/>
      <c r="FI871" s="260"/>
      <c r="FJ871" s="260"/>
      <c r="FK871" s="260"/>
      <c r="FL871" s="260"/>
      <c r="FM871" s="260"/>
      <c r="FN871" s="260"/>
      <c r="FO871" s="260"/>
      <c r="FP871" s="260"/>
      <c r="FQ871" s="260"/>
      <c r="FR871" s="260"/>
      <c r="FS871" s="260"/>
      <c r="FT871" s="260"/>
      <c r="FU871" s="260"/>
      <c r="FV871" s="260"/>
      <c r="FW871" s="260"/>
      <c r="FX871" s="260"/>
      <c r="FY871" s="260"/>
      <c r="FZ871" s="260"/>
      <c r="GA871" s="260"/>
      <c r="GB871" s="260"/>
      <c r="GC871" s="260"/>
    </row>
    <row r="872" spans="1:185" x14ac:dyDescent="0.3">
      <c r="A872" s="85"/>
      <c r="B872" s="86"/>
      <c r="C872" s="86"/>
      <c r="D872" s="87"/>
      <c r="E872" s="86"/>
      <c r="F872" s="86"/>
      <c r="G872" s="257">
        <f t="shared" si="49"/>
        <v>0</v>
      </c>
      <c r="H872" s="257">
        <f t="shared" si="50"/>
        <v>0</v>
      </c>
      <c r="I872" s="257">
        <f t="shared" si="51"/>
        <v>0</v>
      </c>
      <c r="J872" s="259"/>
      <c r="K872" s="259"/>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c r="CC872" s="85"/>
      <c r="CD872" s="85"/>
      <c r="CE872" s="85"/>
      <c r="CF872" s="85"/>
      <c r="CG872" s="85"/>
      <c r="CH872" s="85"/>
      <c r="CI872" s="85"/>
      <c r="CJ872" s="85"/>
      <c r="CK872" s="85"/>
      <c r="CL872" s="85"/>
      <c r="CM872" s="85"/>
      <c r="CN872" s="85"/>
      <c r="CO872" s="85"/>
      <c r="CP872" s="85"/>
      <c r="CQ872" s="85"/>
      <c r="CR872" s="85"/>
      <c r="CS872" s="85"/>
      <c r="CT872" s="85"/>
      <c r="CU872" s="85"/>
      <c r="CV872" s="85"/>
      <c r="CW872" s="85"/>
      <c r="CX872" s="85"/>
      <c r="CY872" s="85"/>
      <c r="CZ872" s="85"/>
      <c r="DA872" s="85"/>
      <c r="DB872" s="85"/>
      <c r="DC872" s="85"/>
      <c r="DD872" s="85"/>
      <c r="DE872" s="85"/>
      <c r="DF872" s="85"/>
      <c r="DG872" s="85"/>
      <c r="DH872" s="85"/>
      <c r="DI872" s="85"/>
      <c r="DJ872" s="85"/>
      <c r="DK872" s="85"/>
      <c r="DL872" s="85"/>
      <c r="DM872" s="85"/>
      <c r="DN872" s="85"/>
      <c r="DO872" s="85"/>
      <c r="DP872" s="85"/>
      <c r="DQ872" s="85"/>
      <c r="DR872" s="85"/>
      <c r="DS872" s="85"/>
      <c r="DT872" s="85"/>
      <c r="DU872" s="85"/>
      <c r="DV872" s="85"/>
      <c r="DW872" s="85"/>
      <c r="DX872" s="85"/>
      <c r="DY872" s="85"/>
      <c r="DZ872" s="85"/>
      <c r="EA872" s="85"/>
      <c r="EB872" s="85"/>
      <c r="EC872" s="85"/>
      <c r="ED872" s="85"/>
      <c r="EE872" s="85"/>
      <c r="EF872" s="85"/>
      <c r="EG872" s="85"/>
      <c r="EH872" s="85"/>
      <c r="EI872" s="85"/>
      <c r="EJ872" s="85"/>
      <c r="EK872" s="85"/>
      <c r="EL872" s="85"/>
      <c r="EM872" s="85"/>
      <c r="EN872" s="85"/>
      <c r="EO872" s="85"/>
      <c r="EP872" s="85"/>
      <c r="EQ872" s="85"/>
      <c r="ER872" s="85"/>
      <c r="ES872" s="85"/>
      <c r="ET872" s="85"/>
      <c r="EU872" s="85"/>
      <c r="EV872" s="85"/>
      <c r="EW872" s="85"/>
      <c r="EX872" s="85"/>
      <c r="EY872" s="85"/>
      <c r="EZ872" s="85"/>
      <c r="FA872" s="85"/>
      <c r="FB872" s="85"/>
      <c r="FC872" s="85"/>
      <c r="FD872" s="85"/>
      <c r="FE872" s="85"/>
      <c r="FF872" s="85"/>
      <c r="FG872" s="260"/>
      <c r="FH872" s="260"/>
      <c r="FI872" s="260"/>
      <c r="FJ872" s="260"/>
      <c r="FK872" s="260"/>
      <c r="FL872" s="260"/>
      <c r="FM872" s="260"/>
      <c r="FN872" s="260"/>
      <c r="FO872" s="260"/>
      <c r="FP872" s="260"/>
      <c r="FQ872" s="260"/>
      <c r="FR872" s="260"/>
      <c r="FS872" s="260"/>
      <c r="FT872" s="260"/>
      <c r="FU872" s="260"/>
      <c r="FV872" s="260"/>
      <c r="FW872" s="260"/>
      <c r="FX872" s="260"/>
      <c r="FY872" s="260"/>
      <c r="FZ872" s="260"/>
      <c r="GA872" s="260"/>
      <c r="GB872" s="260"/>
      <c r="GC872" s="260"/>
    </row>
    <row r="873" spans="1:185" x14ac:dyDescent="0.3">
      <c r="A873" s="85"/>
      <c r="B873" s="86"/>
      <c r="C873" s="86"/>
      <c r="D873" s="87"/>
      <c r="E873" s="86"/>
      <c r="F873" s="86"/>
      <c r="G873" s="257">
        <f t="shared" si="49"/>
        <v>0</v>
      </c>
      <c r="H873" s="257">
        <f t="shared" si="50"/>
        <v>0</v>
      </c>
      <c r="I873" s="257">
        <f t="shared" si="51"/>
        <v>0</v>
      </c>
      <c r="J873" s="259"/>
      <c r="K873" s="259"/>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c r="CC873" s="85"/>
      <c r="CD873" s="85"/>
      <c r="CE873" s="85"/>
      <c r="CF873" s="85"/>
      <c r="CG873" s="85"/>
      <c r="CH873" s="85"/>
      <c r="CI873" s="85"/>
      <c r="CJ873" s="85"/>
      <c r="CK873" s="85"/>
      <c r="CL873" s="85"/>
      <c r="CM873" s="85"/>
      <c r="CN873" s="85"/>
      <c r="CO873" s="85"/>
      <c r="CP873" s="85"/>
      <c r="CQ873" s="85"/>
      <c r="CR873" s="85"/>
      <c r="CS873" s="85"/>
      <c r="CT873" s="85"/>
      <c r="CU873" s="85"/>
      <c r="CV873" s="85"/>
      <c r="CW873" s="85"/>
      <c r="CX873" s="85"/>
      <c r="CY873" s="85"/>
      <c r="CZ873" s="85"/>
      <c r="DA873" s="85"/>
      <c r="DB873" s="85"/>
      <c r="DC873" s="85"/>
      <c r="DD873" s="85"/>
      <c r="DE873" s="85"/>
      <c r="DF873" s="85"/>
      <c r="DG873" s="85"/>
      <c r="DH873" s="85"/>
      <c r="DI873" s="85"/>
      <c r="DJ873" s="85"/>
      <c r="DK873" s="85"/>
      <c r="DL873" s="85"/>
      <c r="DM873" s="85"/>
      <c r="DN873" s="85"/>
      <c r="DO873" s="85"/>
      <c r="DP873" s="85"/>
      <c r="DQ873" s="85"/>
      <c r="DR873" s="85"/>
      <c r="DS873" s="85"/>
      <c r="DT873" s="85"/>
      <c r="DU873" s="85"/>
      <c r="DV873" s="85"/>
      <c r="DW873" s="85"/>
      <c r="DX873" s="85"/>
      <c r="DY873" s="85"/>
      <c r="DZ873" s="85"/>
      <c r="EA873" s="85"/>
      <c r="EB873" s="85"/>
      <c r="EC873" s="85"/>
      <c r="ED873" s="85"/>
      <c r="EE873" s="85"/>
      <c r="EF873" s="85"/>
      <c r="EG873" s="85"/>
      <c r="EH873" s="85"/>
      <c r="EI873" s="85"/>
      <c r="EJ873" s="85"/>
      <c r="EK873" s="85"/>
      <c r="EL873" s="85"/>
      <c r="EM873" s="85"/>
      <c r="EN873" s="85"/>
      <c r="EO873" s="85"/>
      <c r="EP873" s="85"/>
      <c r="EQ873" s="85"/>
      <c r="ER873" s="85"/>
      <c r="ES873" s="85"/>
      <c r="ET873" s="85"/>
      <c r="EU873" s="85"/>
      <c r="EV873" s="85"/>
      <c r="EW873" s="85"/>
      <c r="EX873" s="85"/>
      <c r="EY873" s="85"/>
      <c r="EZ873" s="85"/>
      <c r="FA873" s="85"/>
      <c r="FB873" s="85"/>
      <c r="FC873" s="85"/>
      <c r="FD873" s="85"/>
      <c r="FE873" s="85"/>
      <c r="FF873" s="85"/>
      <c r="FG873" s="260"/>
      <c r="FH873" s="260"/>
      <c r="FI873" s="260"/>
      <c r="FJ873" s="260"/>
      <c r="FK873" s="260"/>
      <c r="FL873" s="260"/>
      <c r="FM873" s="260"/>
      <c r="FN873" s="260"/>
      <c r="FO873" s="260"/>
      <c r="FP873" s="260"/>
      <c r="FQ873" s="260"/>
      <c r="FR873" s="260"/>
      <c r="FS873" s="260"/>
      <c r="FT873" s="260"/>
      <c r="FU873" s="260"/>
      <c r="FV873" s="260"/>
      <c r="FW873" s="260"/>
      <c r="FX873" s="260"/>
      <c r="FY873" s="260"/>
      <c r="FZ873" s="260"/>
      <c r="GA873" s="260"/>
      <c r="GB873" s="260"/>
      <c r="GC873" s="260"/>
    </row>
    <row r="874" spans="1:185" x14ac:dyDescent="0.3">
      <c r="A874" s="85"/>
      <c r="B874" s="86"/>
      <c r="C874" s="86"/>
      <c r="D874" s="87"/>
      <c r="E874" s="86"/>
      <c r="F874" s="86"/>
      <c r="G874" s="257">
        <f t="shared" si="49"/>
        <v>0</v>
      </c>
      <c r="H874" s="257">
        <f t="shared" si="50"/>
        <v>0</v>
      </c>
      <c r="I874" s="257">
        <f t="shared" si="51"/>
        <v>0</v>
      </c>
      <c r="J874" s="259"/>
      <c r="K874" s="259"/>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O874" s="85"/>
      <c r="CP874" s="85"/>
      <c r="CQ874" s="85"/>
      <c r="CR874" s="85"/>
      <c r="CS874" s="85"/>
      <c r="CT874" s="85"/>
      <c r="CU874" s="85"/>
      <c r="CV874" s="85"/>
      <c r="CW874" s="85"/>
      <c r="CX874" s="85"/>
      <c r="CY874" s="85"/>
      <c r="CZ874" s="85"/>
      <c r="DA874" s="85"/>
      <c r="DB874" s="85"/>
      <c r="DC874" s="85"/>
      <c r="DD874" s="85"/>
      <c r="DE874" s="85"/>
      <c r="DF874" s="85"/>
      <c r="DG874" s="85"/>
      <c r="DH874" s="85"/>
      <c r="DI874" s="85"/>
      <c r="DJ874" s="85"/>
      <c r="DK874" s="85"/>
      <c r="DL874" s="85"/>
      <c r="DM874" s="85"/>
      <c r="DN874" s="85"/>
      <c r="DO874" s="85"/>
      <c r="DP874" s="85"/>
      <c r="DQ874" s="85"/>
      <c r="DR874" s="85"/>
      <c r="DS874" s="85"/>
      <c r="DT874" s="85"/>
      <c r="DU874" s="85"/>
      <c r="DV874" s="85"/>
      <c r="DW874" s="85"/>
      <c r="DX874" s="85"/>
      <c r="DY874" s="85"/>
      <c r="DZ874" s="85"/>
      <c r="EA874" s="85"/>
      <c r="EB874" s="85"/>
      <c r="EC874" s="85"/>
      <c r="ED874" s="85"/>
      <c r="EE874" s="85"/>
      <c r="EF874" s="85"/>
      <c r="EG874" s="85"/>
      <c r="EH874" s="85"/>
      <c r="EI874" s="85"/>
      <c r="EJ874" s="85"/>
      <c r="EK874" s="85"/>
      <c r="EL874" s="85"/>
      <c r="EM874" s="85"/>
      <c r="EN874" s="85"/>
      <c r="EO874" s="85"/>
      <c r="EP874" s="85"/>
      <c r="EQ874" s="85"/>
      <c r="ER874" s="85"/>
      <c r="ES874" s="85"/>
      <c r="ET874" s="85"/>
      <c r="EU874" s="85"/>
      <c r="EV874" s="85"/>
      <c r="EW874" s="85"/>
      <c r="EX874" s="85"/>
      <c r="EY874" s="85"/>
      <c r="EZ874" s="85"/>
      <c r="FA874" s="85"/>
      <c r="FB874" s="85"/>
      <c r="FC874" s="85"/>
      <c r="FD874" s="85"/>
      <c r="FE874" s="85"/>
      <c r="FF874" s="85"/>
      <c r="FG874" s="260"/>
      <c r="FH874" s="260"/>
      <c r="FI874" s="260"/>
      <c r="FJ874" s="260"/>
      <c r="FK874" s="260"/>
      <c r="FL874" s="260"/>
      <c r="FM874" s="260"/>
      <c r="FN874" s="260"/>
      <c r="FO874" s="260"/>
      <c r="FP874" s="260"/>
      <c r="FQ874" s="260"/>
      <c r="FR874" s="260"/>
      <c r="FS874" s="260"/>
      <c r="FT874" s="260"/>
      <c r="FU874" s="260"/>
      <c r="FV874" s="260"/>
      <c r="FW874" s="260"/>
      <c r="FX874" s="260"/>
      <c r="FY874" s="260"/>
      <c r="FZ874" s="260"/>
      <c r="GA874" s="260"/>
      <c r="GB874" s="260"/>
      <c r="GC874" s="260"/>
    </row>
    <row r="875" spans="1:185" x14ac:dyDescent="0.3">
      <c r="A875" s="85"/>
      <c r="B875" s="86"/>
      <c r="C875" s="86"/>
      <c r="D875" s="87"/>
      <c r="E875" s="86"/>
      <c r="F875" s="86"/>
      <c r="G875" s="257">
        <f t="shared" si="49"/>
        <v>0</v>
      </c>
      <c r="H875" s="257">
        <f t="shared" si="50"/>
        <v>0</v>
      </c>
      <c r="I875" s="257">
        <f t="shared" si="51"/>
        <v>0</v>
      </c>
      <c r="J875" s="259"/>
      <c r="K875" s="259"/>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c r="CC875" s="85"/>
      <c r="CD875" s="85"/>
      <c r="CE875" s="85"/>
      <c r="CF875" s="85"/>
      <c r="CG875" s="85"/>
      <c r="CH875" s="85"/>
      <c r="CI875" s="85"/>
      <c r="CJ875" s="85"/>
      <c r="CK875" s="85"/>
      <c r="CL875" s="85"/>
      <c r="CM875" s="85"/>
      <c r="CN875" s="85"/>
      <c r="CO875" s="85"/>
      <c r="CP875" s="85"/>
      <c r="CQ875" s="85"/>
      <c r="CR875" s="85"/>
      <c r="CS875" s="85"/>
      <c r="CT875" s="85"/>
      <c r="CU875" s="85"/>
      <c r="CV875" s="85"/>
      <c r="CW875" s="85"/>
      <c r="CX875" s="85"/>
      <c r="CY875" s="85"/>
      <c r="CZ875" s="85"/>
      <c r="DA875" s="85"/>
      <c r="DB875" s="85"/>
      <c r="DC875" s="85"/>
      <c r="DD875" s="85"/>
      <c r="DE875" s="85"/>
      <c r="DF875" s="85"/>
      <c r="DG875" s="85"/>
      <c r="DH875" s="85"/>
      <c r="DI875" s="85"/>
      <c r="DJ875" s="85"/>
      <c r="DK875" s="85"/>
      <c r="DL875" s="85"/>
      <c r="DM875" s="85"/>
      <c r="DN875" s="85"/>
      <c r="DO875" s="85"/>
      <c r="DP875" s="85"/>
      <c r="DQ875" s="85"/>
      <c r="DR875" s="85"/>
      <c r="DS875" s="85"/>
      <c r="DT875" s="85"/>
      <c r="DU875" s="85"/>
      <c r="DV875" s="85"/>
      <c r="DW875" s="85"/>
      <c r="DX875" s="85"/>
      <c r="DY875" s="85"/>
      <c r="DZ875" s="85"/>
      <c r="EA875" s="85"/>
      <c r="EB875" s="85"/>
      <c r="EC875" s="85"/>
      <c r="ED875" s="85"/>
      <c r="EE875" s="85"/>
      <c r="EF875" s="85"/>
      <c r="EG875" s="85"/>
      <c r="EH875" s="85"/>
      <c r="EI875" s="85"/>
      <c r="EJ875" s="85"/>
      <c r="EK875" s="85"/>
      <c r="EL875" s="85"/>
      <c r="EM875" s="85"/>
      <c r="EN875" s="85"/>
      <c r="EO875" s="85"/>
      <c r="EP875" s="85"/>
      <c r="EQ875" s="85"/>
      <c r="ER875" s="85"/>
      <c r="ES875" s="85"/>
      <c r="ET875" s="85"/>
      <c r="EU875" s="85"/>
      <c r="EV875" s="85"/>
      <c r="EW875" s="85"/>
      <c r="EX875" s="85"/>
      <c r="EY875" s="85"/>
      <c r="EZ875" s="85"/>
      <c r="FA875" s="85"/>
      <c r="FB875" s="85"/>
      <c r="FC875" s="85"/>
      <c r="FD875" s="85"/>
      <c r="FE875" s="85"/>
      <c r="FF875" s="85"/>
      <c r="FG875" s="260"/>
      <c r="FH875" s="260"/>
      <c r="FI875" s="260"/>
      <c r="FJ875" s="260"/>
      <c r="FK875" s="260"/>
      <c r="FL875" s="260"/>
      <c r="FM875" s="260"/>
      <c r="FN875" s="260"/>
      <c r="FO875" s="260"/>
      <c r="FP875" s="260"/>
      <c r="FQ875" s="260"/>
      <c r="FR875" s="260"/>
      <c r="FS875" s="260"/>
      <c r="FT875" s="260"/>
      <c r="FU875" s="260"/>
      <c r="FV875" s="260"/>
      <c r="FW875" s="260"/>
      <c r="FX875" s="260"/>
      <c r="FY875" s="260"/>
      <c r="FZ875" s="260"/>
      <c r="GA875" s="260"/>
      <c r="GB875" s="260"/>
      <c r="GC875" s="260"/>
    </row>
    <row r="876" spans="1:185" x14ac:dyDescent="0.3">
      <c r="A876" s="85"/>
      <c r="B876" s="86"/>
      <c r="C876" s="86"/>
      <c r="D876" s="87"/>
      <c r="E876" s="86"/>
      <c r="F876" s="86"/>
      <c r="G876" s="257">
        <f t="shared" si="49"/>
        <v>0</v>
      </c>
      <c r="H876" s="257">
        <f t="shared" si="50"/>
        <v>0</v>
      </c>
      <c r="I876" s="257">
        <f t="shared" si="51"/>
        <v>0</v>
      </c>
      <c r="J876" s="259"/>
      <c r="K876" s="259"/>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O876" s="85"/>
      <c r="CP876" s="85"/>
      <c r="CQ876" s="85"/>
      <c r="CR876" s="85"/>
      <c r="CS876" s="85"/>
      <c r="CT876" s="85"/>
      <c r="CU876" s="85"/>
      <c r="CV876" s="85"/>
      <c r="CW876" s="85"/>
      <c r="CX876" s="85"/>
      <c r="CY876" s="85"/>
      <c r="CZ876" s="85"/>
      <c r="DA876" s="85"/>
      <c r="DB876" s="85"/>
      <c r="DC876" s="85"/>
      <c r="DD876" s="85"/>
      <c r="DE876" s="85"/>
      <c r="DF876" s="85"/>
      <c r="DG876" s="85"/>
      <c r="DH876" s="85"/>
      <c r="DI876" s="85"/>
      <c r="DJ876" s="85"/>
      <c r="DK876" s="85"/>
      <c r="DL876" s="85"/>
      <c r="DM876" s="85"/>
      <c r="DN876" s="85"/>
      <c r="DO876" s="85"/>
      <c r="DP876" s="85"/>
      <c r="DQ876" s="85"/>
      <c r="DR876" s="85"/>
      <c r="DS876" s="85"/>
      <c r="DT876" s="85"/>
      <c r="DU876" s="85"/>
      <c r="DV876" s="85"/>
      <c r="DW876" s="85"/>
      <c r="DX876" s="85"/>
      <c r="DY876" s="85"/>
      <c r="DZ876" s="85"/>
      <c r="EA876" s="85"/>
      <c r="EB876" s="85"/>
      <c r="EC876" s="85"/>
      <c r="ED876" s="85"/>
      <c r="EE876" s="85"/>
      <c r="EF876" s="85"/>
      <c r="EG876" s="85"/>
      <c r="EH876" s="85"/>
      <c r="EI876" s="85"/>
      <c r="EJ876" s="85"/>
      <c r="EK876" s="85"/>
      <c r="EL876" s="85"/>
      <c r="EM876" s="85"/>
      <c r="EN876" s="85"/>
      <c r="EO876" s="85"/>
      <c r="EP876" s="85"/>
      <c r="EQ876" s="85"/>
      <c r="ER876" s="85"/>
      <c r="ES876" s="85"/>
      <c r="ET876" s="85"/>
      <c r="EU876" s="85"/>
      <c r="EV876" s="85"/>
      <c r="EW876" s="85"/>
      <c r="EX876" s="85"/>
      <c r="EY876" s="85"/>
      <c r="EZ876" s="85"/>
      <c r="FA876" s="85"/>
      <c r="FB876" s="85"/>
      <c r="FC876" s="85"/>
      <c r="FD876" s="85"/>
      <c r="FE876" s="85"/>
      <c r="FF876" s="85"/>
      <c r="FG876" s="260"/>
      <c r="FH876" s="260"/>
      <c r="FI876" s="260"/>
      <c r="FJ876" s="260"/>
      <c r="FK876" s="260"/>
      <c r="FL876" s="260"/>
      <c r="FM876" s="260"/>
      <c r="FN876" s="260"/>
      <c r="FO876" s="260"/>
      <c r="FP876" s="260"/>
      <c r="FQ876" s="260"/>
      <c r="FR876" s="260"/>
      <c r="FS876" s="260"/>
      <c r="FT876" s="260"/>
      <c r="FU876" s="260"/>
      <c r="FV876" s="260"/>
      <c r="FW876" s="260"/>
      <c r="FX876" s="260"/>
      <c r="FY876" s="260"/>
      <c r="FZ876" s="260"/>
      <c r="GA876" s="260"/>
      <c r="GB876" s="260"/>
      <c r="GC876" s="260"/>
    </row>
    <row r="877" spans="1:185" x14ac:dyDescent="0.3">
      <c r="A877" s="85"/>
      <c r="B877" s="86"/>
      <c r="C877" s="86"/>
      <c r="D877" s="87"/>
      <c r="E877" s="86"/>
      <c r="F877" s="86"/>
      <c r="G877" s="257">
        <f t="shared" si="49"/>
        <v>0</v>
      </c>
      <c r="H877" s="257">
        <f t="shared" si="50"/>
        <v>0</v>
      </c>
      <c r="I877" s="257">
        <f t="shared" si="51"/>
        <v>0</v>
      </c>
      <c r="J877" s="259"/>
      <c r="K877" s="259"/>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O877" s="85"/>
      <c r="CP877" s="85"/>
      <c r="CQ877" s="85"/>
      <c r="CR877" s="85"/>
      <c r="CS877" s="85"/>
      <c r="CT877" s="85"/>
      <c r="CU877" s="85"/>
      <c r="CV877" s="85"/>
      <c r="CW877" s="85"/>
      <c r="CX877" s="85"/>
      <c r="CY877" s="85"/>
      <c r="CZ877" s="85"/>
      <c r="DA877" s="85"/>
      <c r="DB877" s="85"/>
      <c r="DC877" s="85"/>
      <c r="DD877" s="85"/>
      <c r="DE877" s="85"/>
      <c r="DF877" s="85"/>
      <c r="DG877" s="85"/>
      <c r="DH877" s="85"/>
      <c r="DI877" s="85"/>
      <c r="DJ877" s="85"/>
      <c r="DK877" s="85"/>
      <c r="DL877" s="85"/>
      <c r="DM877" s="85"/>
      <c r="DN877" s="85"/>
      <c r="DO877" s="85"/>
      <c r="DP877" s="85"/>
      <c r="DQ877" s="85"/>
      <c r="DR877" s="85"/>
      <c r="DS877" s="85"/>
      <c r="DT877" s="85"/>
      <c r="DU877" s="85"/>
      <c r="DV877" s="85"/>
      <c r="DW877" s="85"/>
      <c r="DX877" s="85"/>
      <c r="DY877" s="85"/>
      <c r="DZ877" s="85"/>
      <c r="EA877" s="85"/>
      <c r="EB877" s="85"/>
      <c r="EC877" s="85"/>
      <c r="ED877" s="85"/>
      <c r="EE877" s="85"/>
      <c r="EF877" s="85"/>
      <c r="EG877" s="85"/>
      <c r="EH877" s="85"/>
      <c r="EI877" s="85"/>
      <c r="EJ877" s="85"/>
      <c r="EK877" s="85"/>
      <c r="EL877" s="85"/>
      <c r="EM877" s="85"/>
      <c r="EN877" s="85"/>
      <c r="EO877" s="85"/>
      <c r="EP877" s="85"/>
      <c r="EQ877" s="85"/>
      <c r="ER877" s="85"/>
      <c r="ES877" s="85"/>
      <c r="ET877" s="85"/>
      <c r="EU877" s="85"/>
      <c r="EV877" s="85"/>
      <c r="EW877" s="85"/>
      <c r="EX877" s="85"/>
      <c r="EY877" s="85"/>
      <c r="EZ877" s="85"/>
      <c r="FA877" s="85"/>
      <c r="FB877" s="85"/>
      <c r="FC877" s="85"/>
      <c r="FD877" s="85"/>
      <c r="FE877" s="85"/>
      <c r="FF877" s="85"/>
      <c r="FG877" s="260"/>
      <c r="FH877" s="260"/>
      <c r="FI877" s="260"/>
      <c r="FJ877" s="260"/>
      <c r="FK877" s="260"/>
      <c r="FL877" s="260"/>
      <c r="FM877" s="260"/>
      <c r="FN877" s="260"/>
      <c r="FO877" s="260"/>
      <c r="FP877" s="260"/>
      <c r="FQ877" s="260"/>
      <c r="FR877" s="260"/>
      <c r="FS877" s="260"/>
      <c r="FT877" s="260"/>
      <c r="FU877" s="260"/>
      <c r="FV877" s="260"/>
      <c r="FW877" s="260"/>
      <c r="FX877" s="260"/>
      <c r="FY877" s="260"/>
      <c r="FZ877" s="260"/>
      <c r="GA877" s="260"/>
      <c r="GB877" s="260"/>
      <c r="GC877" s="260"/>
    </row>
    <row r="878" spans="1:185" x14ac:dyDescent="0.3">
      <c r="A878" s="85"/>
      <c r="B878" s="86"/>
      <c r="C878" s="86"/>
      <c r="D878" s="87"/>
      <c r="E878" s="86"/>
      <c r="F878" s="86"/>
      <c r="G878" s="257">
        <f t="shared" si="49"/>
        <v>0</v>
      </c>
      <c r="H878" s="257">
        <f t="shared" si="50"/>
        <v>0</v>
      </c>
      <c r="I878" s="257">
        <f t="shared" si="51"/>
        <v>0</v>
      </c>
      <c r="J878" s="259"/>
      <c r="K878" s="259"/>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O878" s="85"/>
      <c r="CP878" s="85"/>
      <c r="CQ878" s="85"/>
      <c r="CR878" s="85"/>
      <c r="CS878" s="85"/>
      <c r="CT878" s="85"/>
      <c r="CU878" s="85"/>
      <c r="CV878" s="85"/>
      <c r="CW878" s="85"/>
      <c r="CX878" s="85"/>
      <c r="CY878" s="85"/>
      <c r="CZ878" s="85"/>
      <c r="DA878" s="85"/>
      <c r="DB878" s="85"/>
      <c r="DC878" s="85"/>
      <c r="DD878" s="85"/>
      <c r="DE878" s="85"/>
      <c r="DF878" s="85"/>
      <c r="DG878" s="85"/>
      <c r="DH878" s="85"/>
      <c r="DI878" s="85"/>
      <c r="DJ878" s="85"/>
      <c r="DK878" s="85"/>
      <c r="DL878" s="85"/>
      <c r="DM878" s="85"/>
      <c r="DN878" s="85"/>
      <c r="DO878" s="85"/>
      <c r="DP878" s="85"/>
      <c r="DQ878" s="85"/>
      <c r="DR878" s="85"/>
      <c r="DS878" s="85"/>
      <c r="DT878" s="85"/>
      <c r="DU878" s="85"/>
      <c r="DV878" s="85"/>
      <c r="DW878" s="85"/>
      <c r="DX878" s="85"/>
      <c r="DY878" s="85"/>
      <c r="DZ878" s="85"/>
      <c r="EA878" s="85"/>
      <c r="EB878" s="85"/>
      <c r="EC878" s="85"/>
      <c r="ED878" s="85"/>
      <c r="EE878" s="85"/>
      <c r="EF878" s="85"/>
      <c r="EG878" s="85"/>
      <c r="EH878" s="85"/>
      <c r="EI878" s="85"/>
      <c r="EJ878" s="85"/>
      <c r="EK878" s="85"/>
      <c r="EL878" s="85"/>
      <c r="EM878" s="85"/>
      <c r="EN878" s="85"/>
      <c r="EO878" s="85"/>
      <c r="EP878" s="85"/>
      <c r="EQ878" s="85"/>
      <c r="ER878" s="85"/>
      <c r="ES878" s="85"/>
      <c r="ET878" s="85"/>
      <c r="EU878" s="85"/>
      <c r="EV878" s="85"/>
      <c r="EW878" s="85"/>
      <c r="EX878" s="85"/>
      <c r="EY878" s="85"/>
      <c r="EZ878" s="85"/>
      <c r="FA878" s="85"/>
      <c r="FB878" s="85"/>
      <c r="FC878" s="85"/>
      <c r="FD878" s="85"/>
      <c r="FE878" s="85"/>
      <c r="FF878" s="85"/>
      <c r="FG878" s="260"/>
      <c r="FH878" s="260"/>
      <c r="FI878" s="260"/>
      <c r="FJ878" s="260"/>
      <c r="FK878" s="260"/>
      <c r="FL878" s="260"/>
      <c r="FM878" s="260"/>
      <c r="FN878" s="260"/>
      <c r="FO878" s="260"/>
      <c r="FP878" s="260"/>
      <c r="FQ878" s="260"/>
      <c r="FR878" s="260"/>
      <c r="FS878" s="260"/>
      <c r="FT878" s="260"/>
      <c r="FU878" s="260"/>
      <c r="FV878" s="260"/>
      <c r="FW878" s="260"/>
      <c r="FX878" s="260"/>
      <c r="FY878" s="260"/>
      <c r="FZ878" s="260"/>
      <c r="GA878" s="260"/>
      <c r="GB878" s="260"/>
      <c r="GC878" s="260"/>
    </row>
    <row r="879" spans="1:185" x14ac:dyDescent="0.3">
      <c r="A879" s="85"/>
      <c r="B879" s="86"/>
      <c r="C879" s="86"/>
      <c r="D879" s="87"/>
      <c r="E879" s="86"/>
      <c r="F879" s="86"/>
      <c r="G879" s="257">
        <f t="shared" si="49"/>
        <v>0</v>
      </c>
      <c r="H879" s="257">
        <f t="shared" si="50"/>
        <v>0</v>
      </c>
      <c r="I879" s="257">
        <f t="shared" si="51"/>
        <v>0</v>
      </c>
      <c r="J879" s="259"/>
      <c r="K879" s="259"/>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c r="CC879" s="85"/>
      <c r="CD879" s="85"/>
      <c r="CE879" s="85"/>
      <c r="CF879" s="85"/>
      <c r="CG879" s="85"/>
      <c r="CH879" s="85"/>
      <c r="CI879" s="85"/>
      <c r="CJ879" s="85"/>
      <c r="CK879" s="85"/>
      <c r="CL879" s="85"/>
      <c r="CM879" s="85"/>
      <c r="CN879" s="85"/>
      <c r="CO879" s="85"/>
      <c r="CP879" s="85"/>
      <c r="CQ879" s="85"/>
      <c r="CR879" s="85"/>
      <c r="CS879" s="85"/>
      <c r="CT879" s="85"/>
      <c r="CU879" s="85"/>
      <c r="CV879" s="85"/>
      <c r="CW879" s="85"/>
      <c r="CX879" s="85"/>
      <c r="CY879" s="85"/>
      <c r="CZ879" s="85"/>
      <c r="DA879" s="85"/>
      <c r="DB879" s="85"/>
      <c r="DC879" s="85"/>
      <c r="DD879" s="85"/>
      <c r="DE879" s="85"/>
      <c r="DF879" s="85"/>
      <c r="DG879" s="85"/>
      <c r="DH879" s="85"/>
      <c r="DI879" s="85"/>
      <c r="DJ879" s="85"/>
      <c r="DK879" s="85"/>
      <c r="DL879" s="85"/>
      <c r="DM879" s="85"/>
      <c r="DN879" s="85"/>
      <c r="DO879" s="85"/>
      <c r="DP879" s="85"/>
      <c r="DQ879" s="85"/>
      <c r="DR879" s="85"/>
      <c r="DS879" s="85"/>
      <c r="DT879" s="85"/>
      <c r="DU879" s="85"/>
      <c r="DV879" s="85"/>
      <c r="DW879" s="85"/>
      <c r="DX879" s="85"/>
      <c r="DY879" s="85"/>
      <c r="DZ879" s="85"/>
      <c r="EA879" s="85"/>
      <c r="EB879" s="85"/>
      <c r="EC879" s="85"/>
      <c r="ED879" s="85"/>
      <c r="EE879" s="85"/>
      <c r="EF879" s="85"/>
      <c r="EG879" s="85"/>
      <c r="EH879" s="85"/>
      <c r="EI879" s="85"/>
      <c r="EJ879" s="85"/>
      <c r="EK879" s="85"/>
      <c r="EL879" s="85"/>
      <c r="EM879" s="85"/>
      <c r="EN879" s="85"/>
      <c r="EO879" s="85"/>
      <c r="EP879" s="85"/>
      <c r="EQ879" s="85"/>
      <c r="ER879" s="85"/>
      <c r="ES879" s="85"/>
      <c r="ET879" s="85"/>
      <c r="EU879" s="85"/>
      <c r="EV879" s="85"/>
      <c r="EW879" s="85"/>
      <c r="EX879" s="85"/>
      <c r="EY879" s="85"/>
      <c r="EZ879" s="85"/>
      <c r="FA879" s="85"/>
      <c r="FB879" s="85"/>
      <c r="FC879" s="85"/>
      <c r="FD879" s="85"/>
      <c r="FE879" s="85"/>
      <c r="FF879" s="85"/>
      <c r="FG879" s="260"/>
      <c r="FH879" s="260"/>
      <c r="FI879" s="260"/>
      <c r="FJ879" s="260"/>
      <c r="FK879" s="260"/>
      <c r="FL879" s="260"/>
      <c r="FM879" s="260"/>
      <c r="FN879" s="260"/>
      <c r="FO879" s="260"/>
      <c r="FP879" s="260"/>
      <c r="FQ879" s="260"/>
      <c r="FR879" s="260"/>
      <c r="FS879" s="260"/>
      <c r="FT879" s="260"/>
      <c r="FU879" s="260"/>
      <c r="FV879" s="260"/>
      <c r="FW879" s="260"/>
      <c r="FX879" s="260"/>
      <c r="FY879" s="260"/>
      <c r="FZ879" s="260"/>
      <c r="GA879" s="260"/>
      <c r="GB879" s="260"/>
      <c r="GC879" s="260"/>
    </row>
    <row r="880" spans="1:185" x14ac:dyDescent="0.3">
      <c r="A880" s="85"/>
      <c r="B880" s="86"/>
      <c r="C880" s="86"/>
      <c r="D880" s="87"/>
      <c r="E880" s="86"/>
      <c r="F880" s="86"/>
      <c r="G880" s="257">
        <f t="shared" si="49"/>
        <v>0</v>
      </c>
      <c r="H880" s="257">
        <f t="shared" si="50"/>
        <v>0</v>
      </c>
      <c r="I880" s="257">
        <f t="shared" si="51"/>
        <v>0</v>
      </c>
      <c r="J880" s="259"/>
      <c r="K880" s="259"/>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c r="CC880" s="85"/>
      <c r="CD880" s="85"/>
      <c r="CE880" s="85"/>
      <c r="CF880" s="85"/>
      <c r="CG880" s="85"/>
      <c r="CH880" s="85"/>
      <c r="CI880" s="85"/>
      <c r="CJ880" s="85"/>
      <c r="CK880" s="85"/>
      <c r="CL880" s="85"/>
      <c r="CM880" s="85"/>
      <c r="CN880" s="85"/>
      <c r="CO880" s="85"/>
      <c r="CP880" s="85"/>
      <c r="CQ880" s="85"/>
      <c r="CR880" s="85"/>
      <c r="CS880" s="85"/>
      <c r="CT880" s="85"/>
      <c r="CU880" s="85"/>
      <c r="CV880" s="85"/>
      <c r="CW880" s="85"/>
      <c r="CX880" s="85"/>
      <c r="CY880" s="85"/>
      <c r="CZ880" s="85"/>
      <c r="DA880" s="85"/>
      <c r="DB880" s="85"/>
      <c r="DC880" s="85"/>
      <c r="DD880" s="85"/>
      <c r="DE880" s="85"/>
      <c r="DF880" s="85"/>
      <c r="DG880" s="85"/>
      <c r="DH880" s="85"/>
      <c r="DI880" s="85"/>
      <c r="DJ880" s="85"/>
      <c r="DK880" s="85"/>
      <c r="DL880" s="85"/>
      <c r="DM880" s="85"/>
      <c r="DN880" s="85"/>
      <c r="DO880" s="85"/>
      <c r="DP880" s="85"/>
      <c r="DQ880" s="85"/>
      <c r="DR880" s="85"/>
      <c r="DS880" s="85"/>
      <c r="DT880" s="85"/>
      <c r="DU880" s="85"/>
      <c r="DV880" s="85"/>
      <c r="DW880" s="85"/>
      <c r="DX880" s="85"/>
      <c r="DY880" s="85"/>
      <c r="DZ880" s="85"/>
      <c r="EA880" s="85"/>
      <c r="EB880" s="85"/>
      <c r="EC880" s="85"/>
      <c r="ED880" s="85"/>
      <c r="EE880" s="85"/>
      <c r="EF880" s="85"/>
      <c r="EG880" s="85"/>
      <c r="EH880" s="85"/>
      <c r="EI880" s="85"/>
      <c r="EJ880" s="85"/>
      <c r="EK880" s="85"/>
      <c r="EL880" s="85"/>
      <c r="EM880" s="85"/>
      <c r="EN880" s="85"/>
      <c r="EO880" s="85"/>
      <c r="EP880" s="85"/>
      <c r="EQ880" s="85"/>
      <c r="ER880" s="85"/>
      <c r="ES880" s="85"/>
      <c r="ET880" s="85"/>
      <c r="EU880" s="85"/>
      <c r="EV880" s="85"/>
      <c r="EW880" s="85"/>
      <c r="EX880" s="85"/>
      <c r="EY880" s="85"/>
      <c r="EZ880" s="85"/>
      <c r="FA880" s="85"/>
      <c r="FB880" s="85"/>
      <c r="FC880" s="85"/>
      <c r="FD880" s="85"/>
      <c r="FE880" s="85"/>
      <c r="FF880" s="85"/>
      <c r="FG880" s="260"/>
      <c r="FH880" s="260"/>
      <c r="FI880" s="260"/>
      <c r="FJ880" s="260"/>
      <c r="FK880" s="260"/>
      <c r="FL880" s="260"/>
      <c r="FM880" s="260"/>
      <c r="FN880" s="260"/>
      <c r="FO880" s="260"/>
      <c r="FP880" s="260"/>
      <c r="FQ880" s="260"/>
      <c r="FR880" s="260"/>
      <c r="FS880" s="260"/>
      <c r="FT880" s="260"/>
      <c r="FU880" s="260"/>
      <c r="FV880" s="260"/>
      <c r="FW880" s="260"/>
      <c r="FX880" s="260"/>
      <c r="FY880" s="260"/>
      <c r="FZ880" s="260"/>
      <c r="GA880" s="260"/>
      <c r="GB880" s="260"/>
      <c r="GC880" s="260"/>
    </row>
    <row r="881" spans="1:185" x14ac:dyDescent="0.3">
      <c r="A881" s="85"/>
      <c r="B881" s="86"/>
      <c r="C881" s="86"/>
      <c r="D881" s="87"/>
      <c r="E881" s="86"/>
      <c r="F881" s="86"/>
      <c r="G881" s="257">
        <f t="shared" si="49"/>
        <v>0</v>
      </c>
      <c r="H881" s="257">
        <f t="shared" si="50"/>
        <v>0</v>
      </c>
      <c r="I881" s="257">
        <f t="shared" si="51"/>
        <v>0</v>
      </c>
      <c r="J881" s="259"/>
      <c r="K881" s="259"/>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c r="CC881" s="85"/>
      <c r="CD881" s="85"/>
      <c r="CE881" s="85"/>
      <c r="CF881" s="85"/>
      <c r="CG881" s="85"/>
      <c r="CH881" s="85"/>
      <c r="CI881" s="85"/>
      <c r="CJ881" s="85"/>
      <c r="CK881" s="85"/>
      <c r="CL881" s="85"/>
      <c r="CM881" s="85"/>
      <c r="CN881" s="85"/>
      <c r="CO881" s="85"/>
      <c r="CP881" s="85"/>
      <c r="CQ881" s="85"/>
      <c r="CR881" s="85"/>
      <c r="CS881" s="85"/>
      <c r="CT881" s="85"/>
      <c r="CU881" s="85"/>
      <c r="CV881" s="85"/>
      <c r="CW881" s="85"/>
      <c r="CX881" s="85"/>
      <c r="CY881" s="85"/>
      <c r="CZ881" s="85"/>
      <c r="DA881" s="85"/>
      <c r="DB881" s="85"/>
      <c r="DC881" s="85"/>
      <c r="DD881" s="85"/>
      <c r="DE881" s="85"/>
      <c r="DF881" s="85"/>
      <c r="DG881" s="85"/>
      <c r="DH881" s="85"/>
      <c r="DI881" s="85"/>
      <c r="DJ881" s="85"/>
      <c r="DK881" s="85"/>
      <c r="DL881" s="85"/>
      <c r="DM881" s="85"/>
      <c r="DN881" s="85"/>
      <c r="DO881" s="85"/>
      <c r="DP881" s="85"/>
      <c r="DQ881" s="85"/>
      <c r="DR881" s="85"/>
      <c r="DS881" s="85"/>
      <c r="DT881" s="85"/>
      <c r="DU881" s="85"/>
      <c r="DV881" s="85"/>
      <c r="DW881" s="85"/>
      <c r="DX881" s="85"/>
      <c r="DY881" s="85"/>
      <c r="DZ881" s="85"/>
      <c r="EA881" s="85"/>
      <c r="EB881" s="85"/>
      <c r="EC881" s="85"/>
      <c r="ED881" s="85"/>
      <c r="EE881" s="85"/>
      <c r="EF881" s="85"/>
      <c r="EG881" s="85"/>
      <c r="EH881" s="85"/>
      <c r="EI881" s="85"/>
      <c r="EJ881" s="85"/>
      <c r="EK881" s="85"/>
      <c r="EL881" s="85"/>
      <c r="EM881" s="85"/>
      <c r="EN881" s="85"/>
      <c r="EO881" s="85"/>
      <c r="EP881" s="85"/>
      <c r="EQ881" s="85"/>
      <c r="ER881" s="85"/>
      <c r="ES881" s="85"/>
      <c r="ET881" s="85"/>
      <c r="EU881" s="85"/>
      <c r="EV881" s="85"/>
      <c r="EW881" s="85"/>
      <c r="EX881" s="85"/>
      <c r="EY881" s="85"/>
      <c r="EZ881" s="85"/>
      <c r="FA881" s="85"/>
      <c r="FB881" s="85"/>
      <c r="FC881" s="85"/>
      <c r="FD881" s="85"/>
      <c r="FE881" s="85"/>
      <c r="FF881" s="85"/>
      <c r="FG881" s="260"/>
      <c r="FH881" s="260"/>
      <c r="FI881" s="260"/>
      <c r="FJ881" s="260"/>
      <c r="FK881" s="260"/>
      <c r="FL881" s="260"/>
      <c r="FM881" s="260"/>
      <c r="FN881" s="260"/>
      <c r="FO881" s="260"/>
      <c r="FP881" s="260"/>
      <c r="FQ881" s="260"/>
      <c r="FR881" s="260"/>
      <c r="FS881" s="260"/>
      <c r="FT881" s="260"/>
      <c r="FU881" s="260"/>
      <c r="FV881" s="260"/>
      <c r="FW881" s="260"/>
      <c r="FX881" s="260"/>
      <c r="FY881" s="260"/>
      <c r="FZ881" s="260"/>
      <c r="GA881" s="260"/>
      <c r="GB881" s="260"/>
      <c r="GC881" s="260"/>
    </row>
    <row r="882" spans="1:185" x14ac:dyDescent="0.3">
      <c r="A882" s="85"/>
      <c r="B882" s="86"/>
      <c r="C882" s="86"/>
      <c r="D882" s="87"/>
      <c r="E882" s="86"/>
      <c r="F882" s="86"/>
      <c r="G882" s="257">
        <f t="shared" si="49"/>
        <v>0</v>
      </c>
      <c r="H882" s="257">
        <f t="shared" si="50"/>
        <v>0</v>
      </c>
      <c r="I882" s="257">
        <f t="shared" si="51"/>
        <v>0</v>
      </c>
      <c r="J882" s="259"/>
      <c r="K882" s="259"/>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O882" s="85"/>
      <c r="CP882" s="85"/>
      <c r="CQ882" s="85"/>
      <c r="CR882" s="85"/>
      <c r="CS882" s="85"/>
      <c r="CT882" s="85"/>
      <c r="CU882" s="85"/>
      <c r="CV882" s="85"/>
      <c r="CW882" s="85"/>
      <c r="CX882" s="85"/>
      <c r="CY882" s="85"/>
      <c r="CZ882" s="85"/>
      <c r="DA882" s="85"/>
      <c r="DB882" s="85"/>
      <c r="DC882" s="85"/>
      <c r="DD882" s="85"/>
      <c r="DE882" s="85"/>
      <c r="DF882" s="85"/>
      <c r="DG882" s="85"/>
      <c r="DH882" s="85"/>
      <c r="DI882" s="85"/>
      <c r="DJ882" s="85"/>
      <c r="DK882" s="85"/>
      <c r="DL882" s="85"/>
      <c r="DM882" s="85"/>
      <c r="DN882" s="85"/>
      <c r="DO882" s="85"/>
      <c r="DP882" s="85"/>
      <c r="DQ882" s="85"/>
      <c r="DR882" s="85"/>
      <c r="DS882" s="85"/>
      <c r="DT882" s="85"/>
      <c r="DU882" s="85"/>
      <c r="DV882" s="85"/>
      <c r="DW882" s="85"/>
      <c r="DX882" s="85"/>
      <c r="DY882" s="85"/>
      <c r="DZ882" s="85"/>
      <c r="EA882" s="85"/>
      <c r="EB882" s="85"/>
      <c r="EC882" s="85"/>
      <c r="ED882" s="85"/>
      <c r="EE882" s="85"/>
      <c r="EF882" s="85"/>
      <c r="EG882" s="85"/>
      <c r="EH882" s="85"/>
      <c r="EI882" s="85"/>
      <c r="EJ882" s="85"/>
      <c r="EK882" s="85"/>
      <c r="EL882" s="85"/>
      <c r="EM882" s="85"/>
      <c r="EN882" s="85"/>
      <c r="EO882" s="85"/>
      <c r="EP882" s="85"/>
      <c r="EQ882" s="85"/>
      <c r="ER882" s="85"/>
      <c r="ES882" s="85"/>
      <c r="ET882" s="85"/>
      <c r="EU882" s="85"/>
      <c r="EV882" s="85"/>
      <c r="EW882" s="85"/>
      <c r="EX882" s="85"/>
      <c r="EY882" s="85"/>
      <c r="EZ882" s="85"/>
      <c r="FA882" s="85"/>
      <c r="FB882" s="85"/>
      <c r="FC882" s="85"/>
      <c r="FD882" s="85"/>
      <c r="FE882" s="85"/>
      <c r="FF882" s="85"/>
      <c r="FG882" s="260"/>
      <c r="FH882" s="260"/>
      <c r="FI882" s="260"/>
      <c r="FJ882" s="260"/>
      <c r="FK882" s="260"/>
      <c r="FL882" s="260"/>
      <c r="FM882" s="260"/>
      <c r="FN882" s="260"/>
      <c r="FO882" s="260"/>
      <c r="FP882" s="260"/>
      <c r="FQ882" s="260"/>
      <c r="FR882" s="260"/>
      <c r="FS882" s="260"/>
      <c r="FT882" s="260"/>
      <c r="FU882" s="260"/>
      <c r="FV882" s="260"/>
      <c r="FW882" s="260"/>
      <c r="FX882" s="260"/>
      <c r="FY882" s="260"/>
      <c r="FZ882" s="260"/>
      <c r="GA882" s="260"/>
      <c r="GB882" s="260"/>
      <c r="GC882" s="260"/>
    </row>
    <row r="883" spans="1:185" x14ac:dyDescent="0.3">
      <c r="A883" s="85"/>
      <c r="B883" s="86"/>
      <c r="C883" s="86"/>
      <c r="D883" s="87"/>
      <c r="E883" s="86"/>
      <c r="F883" s="86"/>
      <c r="G883" s="257">
        <f t="shared" si="49"/>
        <v>0</v>
      </c>
      <c r="H883" s="257">
        <f t="shared" si="50"/>
        <v>0</v>
      </c>
      <c r="I883" s="257">
        <f t="shared" si="51"/>
        <v>0</v>
      </c>
      <c r="J883" s="259"/>
      <c r="K883" s="259"/>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O883" s="85"/>
      <c r="CP883" s="85"/>
      <c r="CQ883" s="85"/>
      <c r="CR883" s="85"/>
      <c r="CS883" s="85"/>
      <c r="CT883" s="85"/>
      <c r="CU883" s="85"/>
      <c r="CV883" s="85"/>
      <c r="CW883" s="85"/>
      <c r="CX883" s="85"/>
      <c r="CY883" s="85"/>
      <c r="CZ883" s="85"/>
      <c r="DA883" s="85"/>
      <c r="DB883" s="85"/>
      <c r="DC883" s="85"/>
      <c r="DD883" s="85"/>
      <c r="DE883" s="85"/>
      <c r="DF883" s="85"/>
      <c r="DG883" s="85"/>
      <c r="DH883" s="85"/>
      <c r="DI883" s="85"/>
      <c r="DJ883" s="85"/>
      <c r="DK883" s="85"/>
      <c r="DL883" s="85"/>
      <c r="DM883" s="85"/>
      <c r="DN883" s="85"/>
      <c r="DO883" s="85"/>
      <c r="DP883" s="85"/>
      <c r="DQ883" s="85"/>
      <c r="DR883" s="85"/>
      <c r="DS883" s="85"/>
      <c r="DT883" s="85"/>
      <c r="DU883" s="85"/>
      <c r="DV883" s="85"/>
      <c r="DW883" s="85"/>
      <c r="DX883" s="85"/>
      <c r="DY883" s="85"/>
      <c r="DZ883" s="85"/>
      <c r="EA883" s="85"/>
      <c r="EB883" s="85"/>
      <c r="EC883" s="85"/>
      <c r="ED883" s="85"/>
      <c r="EE883" s="85"/>
      <c r="EF883" s="85"/>
      <c r="EG883" s="85"/>
      <c r="EH883" s="85"/>
      <c r="EI883" s="85"/>
      <c r="EJ883" s="85"/>
      <c r="EK883" s="85"/>
      <c r="EL883" s="85"/>
      <c r="EM883" s="85"/>
      <c r="EN883" s="85"/>
      <c r="EO883" s="85"/>
      <c r="EP883" s="85"/>
      <c r="EQ883" s="85"/>
      <c r="ER883" s="85"/>
      <c r="ES883" s="85"/>
      <c r="ET883" s="85"/>
      <c r="EU883" s="85"/>
      <c r="EV883" s="85"/>
      <c r="EW883" s="85"/>
      <c r="EX883" s="85"/>
      <c r="EY883" s="85"/>
      <c r="EZ883" s="85"/>
      <c r="FA883" s="85"/>
      <c r="FB883" s="85"/>
      <c r="FC883" s="85"/>
      <c r="FD883" s="85"/>
      <c r="FE883" s="85"/>
      <c r="FF883" s="85"/>
      <c r="FG883" s="260"/>
      <c r="FH883" s="260"/>
      <c r="FI883" s="260"/>
      <c r="FJ883" s="260"/>
      <c r="FK883" s="260"/>
      <c r="FL883" s="260"/>
      <c r="FM883" s="260"/>
      <c r="FN883" s="260"/>
      <c r="FO883" s="260"/>
      <c r="FP883" s="260"/>
      <c r="FQ883" s="260"/>
      <c r="FR883" s="260"/>
      <c r="FS883" s="260"/>
      <c r="FT883" s="260"/>
      <c r="FU883" s="260"/>
      <c r="FV883" s="260"/>
      <c r="FW883" s="260"/>
      <c r="FX883" s="260"/>
      <c r="FY883" s="260"/>
      <c r="FZ883" s="260"/>
      <c r="GA883" s="260"/>
      <c r="GB883" s="260"/>
      <c r="GC883" s="260"/>
    </row>
    <row r="884" spans="1:185" x14ac:dyDescent="0.3">
      <c r="A884" s="85"/>
      <c r="B884" s="86"/>
      <c r="C884" s="86"/>
      <c r="D884" s="87"/>
      <c r="E884" s="86"/>
      <c r="F884" s="86"/>
      <c r="G884" s="257">
        <f t="shared" si="49"/>
        <v>0</v>
      </c>
      <c r="H884" s="257">
        <f t="shared" si="50"/>
        <v>0</v>
      </c>
      <c r="I884" s="257">
        <f t="shared" si="51"/>
        <v>0</v>
      </c>
      <c r="J884" s="259"/>
      <c r="K884" s="259"/>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c r="CC884" s="85"/>
      <c r="CD884" s="85"/>
      <c r="CE884" s="85"/>
      <c r="CF884" s="85"/>
      <c r="CG884" s="85"/>
      <c r="CH884" s="85"/>
      <c r="CI884" s="85"/>
      <c r="CJ884" s="85"/>
      <c r="CK884" s="85"/>
      <c r="CL884" s="85"/>
      <c r="CM884" s="85"/>
      <c r="CN884" s="85"/>
      <c r="CO884" s="85"/>
      <c r="CP884" s="85"/>
      <c r="CQ884" s="85"/>
      <c r="CR884" s="85"/>
      <c r="CS884" s="85"/>
      <c r="CT884" s="85"/>
      <c r="CU884" s="85"/>
      <c r="CV884" s="85"/>
      <c r="CW884" s="85"/>
      <c r="CX884" s="85"/>
      <c r="CY884" s="85"/>
      <c r="CZ884" s="85"/>
      <c r="DA884" s="85"/>
      <c r="DB884" s="85"/>
      <c r="DC884" s="85"/>
      <c r="DD884" s="85"/>
      <c r="DE884" s="85"/>
      <c r="DF884" s="85"/>
      <c r="DG884" s="85"/>
      <c r="DH884" s="85"/>
      <c r="DI884" s="85"/>
      <c r="DJ884" s="85"/>
      <c r="DK884" s="85"/>
      <c r="DL884" s="85"/>
      <c r="DM884" s="85"/>
      <c r="DN884" s="85"/>
      <c r="DO884" s="85"/>
      <c r="DP884" s="85"/>
      <c r="DQ884" s="85"/>
      <c r="DR884" s="85"/>
      <c r="DS884" s="85"/>
      <c r="DT884" s="85"/>
      <c r="DU884" s="85"/>
      <c r="DV884" s="85"/>
      <c r="DW884" s="85"/>
      <c r="DX884" s="85"/>
      <c r="DY884" s="85"/>
      <c r="DZ884" s="85"/>
      <c r="EA884" s="85"/>
      <c r="EB884" s="85"/>
      <c r="EC884" s="85"/>
      <c r="ED884" s="85"/>
      <c r="EE884" s="85"/>
      <c r="EF884" s="85"/>
      <c r="EG884" s="85"/>
      <c r="EH884" s="85"/>
      <c r="EI884" s="85"/>
      <c r="EJ884" s="85"/>
      <c r="EK884" s="85"/>
      <c r="EL884" s="85"/>
      <c r="EM884" s="85"/>
      <c r="EN884" s="85"/>
      <c r="EO884" s="85"/>
      <c r="EP884" s="85"/>
      <c r="EQ884" s="85"/>
      <c r="ER884" s="85"/>
      <c r="ES884" s="85"/>
      <c r="ET884" s="85"/>
      <c r="EU884" s="85"/>
      <c r="EV884" s="85"/>
      <c r="EW884" s="85"/>
      <c r="EX884" s="85"/>
      <c r="EY884" s="85"/>
      <c r="EZ884" s="85"/>
      <c r="FA884" s="85"/>
      <c r="FB884" s="85"/>
      <c r="FC884" s="85"/>
      <c r="FD884" s="85"/>
      <c r="FE884" s="85"/>
      <c r="FF884" s="85"/>
      <c r="FG884" s="260"/>
      <c r="FH884" s="260"/>
      <c r="FI884" s="260"/>
      <c r="FJ884" s="260"/>
      <c r="FK884" s="260"/>
      <c r="FL884" s="260"/>
      <c r="FM884" s="260"/>
      <c r="FN884" s="260"/>
      <c r="FO884" s="260"/>
      <c r="FP884" s="260"/>
      <c r="FQ884" s="260"/>
      <c r="FR884" s="260"/>
      <c r="FS884" s="260"/>
      <c r="FT884" s="260"/>
      <c r="FU884" s="260"/>
      <c r="FV884" s="260"/>
      <c r="FW884" s="260"/>
      <c r="FX884" s="260"/>
      <c r="FY884" s="260"/>
      <c r="FZ884" s="260"/>
      <c r="GA884" s="260"/>
      <c r="GB884" s="260"/>
      <c r="GC884" s="260"/>
    </row>
    <row r="885" spans="1:185" x14ac:dyDescent="0.3">
      <c r="A885" s="85"/>
      <c r="B885" s="86"/>
      <c r="C885" s="86"/>
      <c r="D885" s="87"/>
      <c r="E885" s="86"/>
      <c r="F885" s="86"/>
      <c r="G885" s="257">
        <f t="shared" si="49"/>
        <v>0</v>
      </c>
      <c r="H885" s="257">
        <f t="shared" si="50"/>
        <v>0</v>
      </c>
      <c r="I885" s="257">
        <f t="shared" si="51"/>
        <v>0</v>
      </c>
      <c r="J885" s="259"/>
      <c r="K885" s="259"/>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c r="CC885" s="85"/>
      <c r="CD885" s="85"/>
      <c r="CE885" s="85"/>
      <c r="CF885" s="85"/>
      <c r="CG885" s="85"/>
      <c r="CH885" s="85"/>
      <c r="CI885" s="85"/>
      <c r="CJ885" s="85"/>
      <c r="CK885" s="85"/>
      <c r="CL885" s="85"/>
      <c r="CM885" s="85"/>
      <c r="CN885" s="85"/>
      <c r="CO885" s="85"/>
      <c r="CP885" s="85"/>
      <c r="CQ885" s="85"/>
      <c r="CR885" s="85"/>
      <c r="CS885" s="85"/>
      <c r="CT885" s="85"/>
      <c r="CU885" s="85"/>
      <c r="CV885" s="85"/>
      <c r="CW885" s="85"/>
      <c r="CX885" s="85"/>
      <c r="CY885" s="85"/>
      <c r="CZ885" s="85"/>
      <c r="DA885" s="85"/>
      <c r="DB885" s="85"/>
      <c r="DC885" s="85"/>
      <c r="DD885" s="85"/>
      <c r="DE885" s="85"/>
      <c r="DF885" s="85"/>
      <c r="DG885" s="85"/>
      <c r="DH885" s="85"/>
      <c r="DI885" s="85"/>
      <c r="DJ885" s="85"/>
      <c r="DK885" s="85"/>
      <c r="DL885" s="85"/>
      <c r="DM885" s="85"/>
      <c r="DN885" s="85"/>
      <c r="DO885" s="85"/>
      <c r="DP885" s="85"/>
      <c r="DQ885" s="85"/>
      <c r="DR885" s="85"/>
      <c r="DS885" s="85"/>
      <c r="DT885" s="85"/>
      <c r="DU885" s="85"/>
      <c r="DV885" s="85"/>
      <c r="DW885" s="85"/>
      <c r="DX885" s="85"/>
      <c r="DY885" s="85"/>
      <c r="DZ885" s="85"/>
      <c r="EA885" s="85"/>
      <c r="EB885" s="85"/>
      <c r="EC885" s="85"/>
      <c r="ED885" s="85"/>
      <c r="EE885" s="85"/>
      <c r="EF885" s="85"/>
      <c r="EG885" s="85"/>
      <c r="EH885" s="85"/>
      <c r="EI885" s="85"/>
      <c r="EJ885" s="85"/>
      <c r="EK885" s="85"/>
      <c r="EL885" s="85"/>
      <c r="EM885" s="85"/>
      <c r="EN885" s="85"/>
      <c r="EO885" s="85"/>
      <c r="EP885" s="85"/>
      <c r="EQ885" s="85"/>
      <c r="ER885" s="85"/>
      <c r="ES885" s="85"/>
      <c r="ET885" s="85"/>
      <c r="EU885" s="85"/>
      <c r="EV885" s="85"/>
      <c r="EW885" s="85"/>
      <c r="EX885" s="85"/>
      <c r="EY885" s="85"/>
      <c r="EZ885" s="85"/>
      <c r="FA885" s="85"/>
      <c r="FB885" s="85"/>
      <c r="FC885" s="85"/>
      <c r="FD885" s="85"/>
      <c r="FE885" s="85"/>
      <c r="FF885" s="85"/>
      <c r="FG885" s="260"/>
      <c r="FH885" s="260"/>
      <c r="FI885" s="260"/>
      <c r="FJ885" s="260"/>
      <c r="FK885" s="260"/>
      <c r="FL885" s="260"/>
      <c r="FM885" s="260"/>
      <c r="FN885" s="260"/>
      <c r="FO885" s="260"/>
      <c r="FP885" s="260"/>
      <c r="FQ885" s="260"/>
      <c r="FR885" s="260"/>
      <c r="FS885" s="260"/>
      <c r="FT885" s="260"/>
      <c r="FU885" s="260"/>
      <c r="FV885" s="260"/>
      <c r="FW885" s="260"/>
      <c r="FX885" s="260"/>
      <c r="FY885" s="260"/>
      <c r="FZ885" s="260"/>
      <c r="GA885" s="260"/>
      <c r="GB885" s="260"/>
      <c r="GC885" s="260"/>
    </row>
    <row r="886" spans="1:185" x14ac:dyDescent="0.3">
      <c r="A886" s="85"/>
      <c r="B886" s="86"/>
      <c r="C886" s="86"/>
      <c r="D886" s="87"/>
      <c r="E886" s="86"/>
      <c r="F886" s="86"/>
      <c r="G886" s="257">
        <f t="shared" si="49"/>
        <v>0</v>
      </c>
      <c r="H886" s="257">
        <f t="shared" si="50"/>
        <v>0</v>
      </c>
      <c r="I886" s="257">
        <f t="shared" si="51"/>
        <v>0</v>
      </c>
      <c r="J886" s="259"/>
      <c r="K886" s="259"/>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O886" s="85"/>
      <c r="CP886" s="85"/>
      <c r="CQ886" s="85"/>
      <c r="CR886" s="85"/>
      <c r="CS886" s="85"/>
      <c r="CT886" s="85"/>
      <c r="CU886" s="85"/>
      <c r="CV886" s="85"/>
      <c r="CW886" s="85"/>
      <c r="CX886" s="85"/>
      <c r="CY886" s="85"/>
      <c r="CZ886" s="85"/>
      <c r="DA886" s="85"/>
      <c r="DB886" s="85"/>
      <c r="DC886" s="85"/>
      <c r="DD886" s="85"/>
      <c r="DE886" s="85"/>
      <c r="DF886" s="85"/>
      <c r="DG886" s="85"/>
      <c r="DH886" s="85"/>
      <c r="DI886" s="85"/>
      <c r="DJ886" s="85"/>
      <c r="DK886" s="85"/>
      <c r="DL886" s="85"/>
      <c r="DM886" s="85"/>
      <c r="DN886" s="85"/>
      <c r="DO886" s="85"/>
      <c r="DP886" s="85"/>
      <c r="DQ886" s="85"/>
      <c r="DR886" s="85"/>
      <c r="DS886" s="85"/>
      <c r="DT886" s="85"/>
      <c r="DU886" s="85"/>
      <c r="DV886" s="85"/>
      <c r="DW886" s="85"/>
      <c r="DX886" s="85"/>
      <c r="DY886" s="85"/>
      <c r="DZ886" s="85"/>
      <c r="EA886" s="85"/>
      <c r="EB886" s="85"/>
      <c r="EC886" s="85"/>
      <c r="ED886" s="85"/>
      <c r="EE886" s="85"/>
      <c r="EF886" s="85"/>
      <c r="EG886" s="85"/>
      <c r="EH886" s="85"/>
      <c r="EI886" s="85"/>
      <c r="EJ886" s="85"/>
      <c r="EK886" s="85"/>
      <c r="EL886" s="85"/>
      <c r="EM886" s="85"/>
      <c r="EN886" s="85"/>
      <c r="EO886" s="85"/>
      <c r="EP886" s="85"/>
      <c r="EQ886" s="85"/>
      <c r="ER886" s="85"/>
      <c r="ES886" s="85"/>
      <c r="ET886" s="85"/>
      <c r="EU886" s="85"/>
      <c r="EV886" s="85"/>
      <c r="EW886" s="85"/>
      <c r="EX886" s="85"/>
      <c r="EY886" s="85"/>
      <c r="EZ886" s="85"/>
      <c r="FA886" s="85"/>
      <c r="FB886" s="85"/>
      <c r="FC886" s="85"/>
      <c r="FD886" s="85"/>
      <c r="FE886" s="85"/>
      <c r="FF886" s="85"/>
      <c r="FG886" s="260"/>
      <c r="FH886" s="260"/>
      <c r="FI886" s="260"/>
      <c r="FJ886" s="260"/>
      <c r="FK886" s="260"/>
      <c r="FL886" s="260"/>
      <c r="FM886" s="260"/>
      <c r="FN886" s="260"/>
      <c r="FO886" s="260"/>
      <c r="FP886" s="260"/>
      <c r="FQ886" s="260"/>
      <c r="FR886" s="260"/>
      <c r="FS886" s="260"/>
      <c r="FT886" s="260"/>
      <c r="FU886" s="260"/>
      <c r="FV886" s="260"/>
      <c r="FW886" s="260"/>
      <c r="FX886" s="260"/>
      <c r="FY886" s="260"/>
      <c r="FZ886" s="260"/>
      <c r="GA886" s="260"/>
      <c r="GB886" s="260"/>
      <c r="GC886" s="260"/>
    </row>
    <row r="887" spans="1:185" x14ac:dyDescent="0.3">
      <c r="A887" s="85"/>
      <c r="B887" s="86"/>
      <c r="C887" s="86"/>
      <c r="D887" s="87"/>
      <c r="E887" s="86"/>
      <c r="F887" s="86"/>
      <c r="G887" s="257">
        <f t="shared" si="49"/>
        <v>0</v>
      </c>
      <c r="H887" s="257">
        <f t="shared" si="50"/>
        <v>0</v>
      </c>
      <c r="I887" s="257">
        <f t="shared" si="51"/>
        <v>0</v>
      </c>
      <c r="J887" s="259"/>
      <c r="K887" s="259"/>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c r="CC887" s="85"/>
      <c r="CD887" s="85"/>
      <c r="CE887" s="85"/>
      <c r="CF887" s="85"/>
      <c r="CG887" s="85"/>
      <c r="CH887" s="85"/>
      <c r="CI887" s="85"/>
      <c r="CJ887" s="85"/>
      <c r="CK887" s="85"/>
      <c r="CL887" s="85"/>
      <c r="CM887" s="85"/>
      <c r="CN887" s="85"/>
      <c r="CO887" s="85"/>
      <c r="CP887" s="85"/>
      <c r="CQ887" s="85"/>
      <c r="CR887" s="85"/>
      <c r="CS887" s="85"/>
      <c r="CT887" s="85"/>
      <c r="CU887" s="85"/>
      <c r="CV887" s="85"/>
      <c r="CW887" s="85"/>
      <c r="CX887" s="85"/>
      <c r="CY887" s="85"/>
      <c r="CZ887" s="85"/>
      <c r="DA887" s="85"/>
      <c r="DB887" s="85"/>
      <c r="DC887" s="85"/>
      <c r="DD887" s="85"/>
      <c r="DE887" s="85"/>
      <c r="DF887" s="85"/>
      <c r="DG887" s="85"/>
      <c r="DH887" s="85"/>
      <c r="DI887" s="85"/>
      <c r="DJ887" s="85"/>
      <c r="DK887" s="85"/>
      <c r="DL887" s="85"/>
      <c r="DM887" s="85"/>
      <c r="DN887" s="85"/>
      <c r="DO887" s="85"/>
      <c r="DP887" s="85"/>
      <c r="DQ887" s="85"/>
      <c r="DR887" s="85"/>
      <c r="DS887" s="85"/>
      <c r="DT887" s="85"/>
      <c r="DU887" s="85"/>
      <c r="DV887" s="85"/>
      <c r="DW887" s="85"/>
      <c r="DX887" s="85"/>
      <c r="DY887" s="85"/>
      <c r="DZ887" s="85"/>
      <c r="EA887" s="85"/>
      <c r="EB887" s="85"/>
      <c r="EC887" s="85"/>
      <c r="ED887" s="85"/>
      <c r="EE887" s="85"/>
      <c r="EF887" s="85"/>
      <c r="EG887" s="85"/>
      <c r="EH887" s="85"/>
      <c r="EI887" s="85"/>
      <c r="EJ887" s="85"/>
      <c r="EK887" s="85"/>
      <c r="EL887" s="85"/>
      <c r="EM887" s="85"/>
      <c r="EN887" s="85"/>
      <c r="EO887" s="85"/>
      <c r="EP887" s="85"/>
      <c r="EQ887" s="85"/>
      <c r="ER887" s="85"/>
      <c r="ES887" s="85"/>
      <c r="ET887" s="85"/>
      <c r="EU887" s="85"/>
      <c r="EV887" s="85"/>
      <c r="EW887" s="85"/>
      <c r="EX887" s="85"/>
      <c r="EY887" s="85"/>
      <c r="EZ887" s="85"/>
      <c r="FA887" s="85"/>
      <c r="FB887" s="85"/>
      <c r="FC887" s="85"/>
      <c r="FD887" s="85"/>
      <c r="FE887" s="85"/>
      <c r="FF887" s="85"/>
      <c r="FG887" s="260"/>
      <c r="FH887" s="260"/>
      <c r="FI887" s="260"/>
      <c r="FJ887" s="260"/>
      <c r="FK887" s="260"/>
      <c r="FL887" s="260"/>
      <c r="FM887" s="260"/>
      <c r="FN887" s="260"/>
      <c r="FO887" s="260"/>
      <c r="FP887" s="260"/>
      <c r="FQ887" s="260"/>
      <c r="FR887" s="260"/>
      <c r="FS887" s="260"/>
      <c r="FT887" s="260"/>
      <c r="FU887" s="260"/>
      <c r="FV887" s="260"/>
      <c r="FW887" s="260"/>
      <c r="FX887" s="260"/>
      <c r="FY887" s="260"/>
      <c r="FZ887" s="260"/>
      <c r="GA887" s="260"/>
      <c r="GB887" s="260"/>
      <c r="GC887" s="260"/>
    </row>
    <row r="888" spans="1:185" x14ac:dyDescent="0.3">
      <c r="A888" s="85"/>
      <c r="B888" s="86"/>
      <c r="C888" s="86"/>
      <c r="D888" s="87"/>
      <c r="E888" s="86"/>
      <c r="F888" s="86"/>
      <c r="G888" s="257">
        <f t="shared" si="49"/>
        <v>0</v>
      </c>
      <c r="H888" s="257">
        <f t="shared" si="50"/>
        <v>0</v>
      </c>
      <c r="I888" s="257">
        <f t="shared" si="51"/>
        <v>0</v>
      </c>
      <c r="J888" s="259"/>
      <c r="K888" s="259"/>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O888" s="85"/>
      <c r="CP888" s="85"/>
      <c r="CQ888" s="85"/>
      <c r="CR888" s="85"/>
      <c r="CS888" s="85"/>
      <c r="CT888" s="85"/>
      <c r="CU888" s="85"/>
      <c r="CV888" s="85"/>
      <c r="CW888" s="85"/>
      <c r="CX888" s="85"/>
      <c r="CY888" s="85"/>
      <c r="CZ888" s="85"/>
      <c r="DA888" s="85"/>
      <c r="DB888" s="85"/>
      <c r="DC888" s="85"/>
      <c r="DD888" s="85"/>
      <c r="DE888" s="85"/>
      <c r="DF888" s="85"/>
      <c r="DG888" s="85"/>
      <c r="DH888" s="85"/>
      <c r="DI888" s="85"/>
      <c r="DJ888" s="85"/>
      <c r="DK888" s="85"/>
      <c r="DL888" s="85"/>
      <c r="DM888" s="85"/>
      <c r="DN888" s="85"/>
      <c r="DO888" s="85"/>
      <c r="DP888" s="85"/>
      <c r="DQ888" s="85"/>
      <c r="DR888" s="85"/>
      <c r="DS888" s="85"/>
      <c r="DT888" s="85"/>
      <c r="DU888" s="85"/>
      <c r="DV888" s="85"/>
      <c r="DW888" s="85"/>
      <c r="DX888" s="85"/>
      <c r="DY888" s="85"/>
      <c r="DZ888" s="85"/>
      <c r="EA888" s="85"/>
      <c r="EB888" s="85"/>
      <c r="EC888" s="85"/>
      <c r="ED888" s="85"/>
      <c r="EE888" s="85"/>
      <c r="EF888" s="85"/>
      <c r="EG888" s="85"/>
      <c r="EH888" s="85"/>
      <c r="EI888" s="85"/>
      <c r="EJ888" s="85"/>
      <c r="EK888" s="85"/>
      <c r="EL888" s="85"/>
      <c r="EM888" s="85"/>
      <c r="EN888" s="85"/>
      <c r="EO888" s="85"/>
      <c r="EP888" s="85"/>
      <c r="EQ888" s="85"/>
      <c r="ER888" s="85"/>
      <c r="ES888" s="85"/>
      <c r="ET888" s="85"/>
      <c r="EU888" s="85"/>
      <c r="EV888" s="85"/>
      <c r="EW888" s="85"/>
      <c r="EX888" s="85"/>
      <c r="EY888" s="85"/>
      <c r="EZ888" s="85"/>
      <c r="FA888" s="85"/>
      <c r="FB888" s="85"/>
      <c r="FC888" s="85"/>
      <c r="FD888" s="85"/>
      <c r="FE888" s="85"/>
      <c r="FF888" s="85"/>
      <c r="FG888" s="260"/>
      <c r="FH888" s="260"/>
      <c r="FI888" s="260"/>
      <c r="FJ888" s="260"/>
      <c r="FK888" s="260"/>
      <c r="FL888" s="260"/>
      <c r="FM888" s="260"/>
      <c r="FN888" s="260"/>
      <c r="FO888" s="260"/>
      <c r="FP888" s="260"/>
      <c r="FQ888" s="260"/>
      <c r="FR888" s="260"/>
      <c r="FS888" s="260"/>
      <c r="FT888" s="260"/>
      <c r="FU888" s="260"/>
      <c r="FV888" s="260"/>
      <c r="FW888" s="260"/>
      <c r="FX888" s="260"/>
      <c r="FY888" s="260"/>
      <c r="FZ888" s="260"/>
      <c r="GA888" s="260"/>
      <c r="GB888" s="260"/>
      <c r="GC888" s="260"/>
    </row>
    <row r="889" spans="1:185" x14ac:dyDescent="0.3">
      <c r="A889" s="85"/>
      <c r="B889" s="86"/>
      <c r="C889" s="86"/>
      <c r="D889" s="87"/>
      <c r="E889" s="86"/>
      <c r="F889" s="86"/>
      <c r="G889" s="257">
        <f t="shared" si="49"/>
        <v>0</v>
      </c>
      <c r="H889" s="257">
        <f t="shared" si="50"/>
        <v>0</v>
      </c>
      <c r="I889" s="257">
        <f t="shared" si="51"/>
        <v>0</v>
      </c>
      <c r="J889" s="259"/>
      <c r="K889" s="259"/>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c r="CC889" s="85"/>
      <c r="CD889" s="85"/>
      <c r="CE889" s="85"/>
      <c r="CF889" s="85"/>
      <c r="CG889" s="85"/>
      <c r="CH889" s="85"/>
      <c r="CI889" s="85"/>
      <c r="CJ889" s="85"/>
      <c r="CK889" s="85"/>
      <c r="CL889" s="85"/>
      <c r="CM889" s="85"/>
      <c r="CN889" s="85"/>
      <c r="CO889" s="85"/>
      <c r="CP889" s="85"/>
      <c r="CQ889" s="85"/>
      <c r="CR889" s="85"/>
      <c r="CS889" s="85"/>
      <c r="CT889" s="85"/>
      <c r="CU889" s="85"/>
      <c r="CV889" s="85"/>
      <c r="CW889" s="85"/>
      <c r="CX889" s="85"/>
      <c r="CY889" s="85"/>
      <c r="CZ889" s="85"/>
      <c r="DA889" s="85"/>
      <c r="DB889" s="85"/>
      <c r="DC889" s="85"/>
      <c r="DD889" s="85"/>
      <c r="DE889" s="85"/>
      <c r="DF889" s="85"/>
      <c r="DG889" s="85"/>
      <c r="DH889" s="85"/>
      <c r="DI889" s="85"/>
      <c r="DJ889" s="85"/>
      <c r="DK889" s="85"/>
      <c r="DL889" s="85"/>
      <c r="DM889" s="85"/>
      <c r="DN889" s="85"/>
      <c r="DO889" s="85"/>
      <c r="DP889" s="85"/>
      <c r="DQ889" s="85"/>
      <c r="DR889" s="85"/>
      <c r="DS889" s="85"/>
      <c r="DT889" s="85"/>
      <c r="DU889" s="85"/>
      <c r="DV889" s="85"/>
      <c r="DW889" s="85"/>
      <c r="DX889" s="85"/>
      <c r="DY889" s="85"/>
      <c r="DZ889" s="85"/>
      <c r="EA889" s="85"/>
      <c r="EB889" s="85"/>
      <c r="EC889" s="85"/>
      <c r="ED889" s="85"/>
      <c r="EE889" s="85"/>
      <c r="EF889" s="85"/>
      <c r="EG889" s="85"/>
      <c r="EH889" s="85"/>
      <c r="EI889" s="85"/>
      <c r="EJ889" s="85"/>
      <c r="EK889" s="85"/>
      <c r="EL889" s="85"/>
      <c r="EM889" s="85"/>
      <c r="EN889" s="85"/>
      <c r="EO889" s="85"/>
      <c r="EP889" s="85"/>
      <c r="EQ889" s="85"/>
      <c r="ER889" s="85"/>
      <c r="ES889" s="85"/>
      <c r="ET889" s="85"/>
      <c r="EU889" s="85"/>
      <c r="EV889" s="85"/>
      <c r="EW889" s="85"/>
      <c r="EX889" s="85"/>
      <c r="EY889" s="85"/>
      <c r="EZ889" s="85"/>
      <c r="FA889" s="85"/>
      <c r="FB889" s="85"/>
      <c r="FC889" s="85"/>
      <c r="FD889" s="85"/>
      <c r="FE889" s="85"/>
      <c r="FF889" s="85"/>
      <c r="FG889" s="260"/>
      <c r="FH889" s="260"/>
      <c r="FI889" s="260"/>
      <c r="FJ889" s="260"/>
      <c r="FK889" s="260"/>
      <c r="FL889" s="260"/>
      <c r="FM889" s="260"/>
      <c r="FN889" s="260"/>
      <c r="FO889" s="260"/>
      <c r="FP889" s="260"/>
      <c r="FQ889" s="260"/>
      <c r="FR889" s="260"/>
      <c r="FS889" s="260"/>
      <c r="FT889" s="260"/>
      <c r="FU889" s="260"/>
      <c r="FV889" s="260"/>
      <c r="FW889" s="260"/>
      <c r="FX889" s="260"/>
      <c r="FY889" s="260"/>
      <c r="FZ889" s="260"/>
      <c r="GA889" s="260"/>
      <c r="GB889" s="260"/>
      <c r="GC889" s="260"/>
    </row>
    <row r="890" spans="1:185" x14ac:dyDescent="0.3">
      <c r="A890" s="85"/>
      <c r="B890" s="86"/>
      <c r="C890" s="86"/>
      <c r="D890" s="87"/>
      <c r="E890" s="86"/>
      <c r="F890" s="86"/>
      <c r="G890" s="257">
        <f t="shared" si="49"/>
        <v>0</v>
      </c>
      <c r="H890" s="257">
        <f t="shared" si="50"/>
        <v>0</v>
      </c>
      <c r="I890" s="257">
        <f t="shared" si="51"/>
        <v>0</v>
      </c>
      <c r="J890" s="259"/>
      <c r="K890" s="259"/>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O890" s="85"/>
      <c r="CP890" s="85"/>
      <c r="CQ890" s="85"/>
      <c r="CR890" s="85"/>
      <c r="CS890" s="85"/>
      <c r="CT890" s="85"/>
      <c r="CU890" s="85"/>
      <c r="CV890" s="85"/>
      <c r="CW890" s="85"/>
      <c r="CX890" s="85"/>
      <c r="CY890" s="85"/>
      <c r="CZ890" s="85"/>
      <c r="DA890" s="85"/>
      <c r="DB890" s="85"/>
      <c r="DC890" s="85"/>
      <c r="DD890" s="85"/>
      <c r="DE890" s="85"/>
      <c r="DF890" s="85"/>
      <c r="DG890" s="85"/>
      <c r="DH890" s="85"/>
      <c r="DI890" s="85"/>
      <c r="DJ890" s="85"/>
      <c r="DK890" s="85"/>
      <c r="DL890" s="85"/>
      <c r="DM890" s="85"/>
      <c r="DN890" s="85"/>
      <c r="DO890" s="85"/>
      <c r="DP890" s="85"/>
      <c r="DQ890" s="85"/>
      <c r="DR890" s="85"/>
      <c r="DS890" s="85"/>
      <c r="DT890" s="85"/>
      <c r="DU890" s="85"/>
      <c r="DV890" s="85"/>
      <c r="DW890" s="85"/>
      <c r="DX890" s="85"/>
      <c r="DY890" s="85"/>
      <c r="DZ890" s="85"/>
      <c r="EA890" s="85"/>
      <c r="EB890" s="85"/>
      <c r="EC890" s="85"/>
      <c r="ED890" s="85"/>
      <c r="EE890" s="85"/>
      <c r="EF890" s="85"/>
      <c r="EG890" s="85"/>
      <c r="EH890" s="85"/>
      <c r="EI890" s="85"/>
      <c r="EJ890" s="85"/>
      <c r="EK890" s="85"/>
      <c r="EL890" s="85"/>
      <c r="EM890" s="85"/>
      <c r="EN890" s="85"/>
      <c r="EO890" s="85"/>
      <c r="EP890" s="85"/>
      <c r="EQ890" s="85"/>
      <c r="ER890" s="85"/>
      <c r="ES890" s="85"/>
      <c r="ET890" s="85"/>
      <c r="EU890" s="85"/>
      <c r="EV890" s="85"/>
      <c r="EW890" s="85"/>
      <c r="EX890" s="85"/>
      <c r="EY890" s="85"/>
      <c r="EZ890" s="85"/>
      <c r="FA890" s="85"/>
      <c r="FB890" s="85"/>
      <c r="FC890" s="85"/>
      <c r="FD890" s="85"/>
      <c r="FE890" s="85"/>
      <c r="FF890" s="85"/>
      <c r="FG890" s="260"/>
      <c r="FH890" s="260"/>
      <c r="FI890" s="260"/>
      <c r="FJ890" s="260"/>
      <c r="FK890" s="260"/>
      <c r="FL890" s="260"/>
      <c r="FM890" s="260"/>
      <c r="FN890" s="260"/>
      <c r="FO890" s="260"/>
      <c r="FP890" s="260"/>
      <c r="FQ890" s="260"/>
      <c r="FR890" s="260"/>
      <c r="FS890" s="260"/>
      <c r="FT890" s="260"/>
      <c r="FU890" s="260"/>
      <c r="FV890" s="260"/>
      <c r="FW890" s="260"/>
      <c r="FX890" s="260"/>
      <c r="FY890" s="260"/>
      <c r="FZ890" s="260"/>
      <c r="GA890" s="260"/>
      <c r="GB890" s="260"/>
      <c r="GC890" s="260"/>
    </row>
    <row r="891" spans="1:185" x14ac:dyDescent="0.3">
      <c r="A891" s="85"/>
      <c r="B891" s="86"/>
      <c r="C891" s="86"/>
      <c r="D891" s="87"/>
      <c r="E891" s="86"/>
      <c r="F891" s="86"/>
      <c r="G891" s="257">
        <f t="shared" si="49"/>
        <v>0</v>
      </c>
      <c r="H891" s="257">
        <f t="shared" si="50"/>
        <v>0</v>
      </c>
      <c r="I891" s="257">
        <f t="shared" si="51"/>
        <v>0</v>
      </c>
      <c r="J891" s="259"/>
      <c r="K891" s="259"/>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c r="CC891" s="85"/>
      <c r="CD891" s="85"/>
      <c r="CE891" s="85"/>
      <c r="CF891" s="85"/>
      <c r="CG891" s="85"/>
      <c r="CH891" s="85"/>
      <c r="CI891" s="85"/>
      <c r="CJ891" s="85"/>
      <c r="CK891" s="85"/>
      <c r="CL891" s="85"/>
      <c r="CM891" s="85"/>
      <c r="CN891" s="85"/>
      <c r="CO891" s="85"/>
      <c r="CP891" s="85"/>
      <c r="CQ891" s="85"/>
      <c r="CR891" s="85"/>
      <c r="CS891" s="85"/>
      <c r="CT891" s="85"/>
      <c r="CU891" s="85"/>
      <c r="CV891" s="85"/>
      <c r="CW891" s="85"/>
      <c r="CX891" s="85"/>
      <c r="CY891" s="85"/>
      <c r="CZ891" s="85"/>
      <c r="DA891" s="85"/>
      <c r="DB891" s="85"/>
      <c r="DC891" s="85"/>
      <c r="DD891" s="85"/>
      <c r="DE891" s="85"/>
      <c r="DF891" s="85"/>
      <c r="DG891" s="85"/>
      <c r="DH891" s="85"/>
      <c r="DI891" s="85"/>
      <c r="DJ891" s="85"/>
      <c r="DK891" s="85"/>
      <c r="DL891" s="85"/>
      <c r="DM891" s="85"/>
      <c r="DN891" s="85"/>
      <c r="DO891" s="85"/>
      <c r="DP891" s="85"/>
      <c r="DQ891" s="85"/>
      <c r="DR891" s="85"/>
      <c r="DS891" s="85"/>
      <c r="DT891" s="85"/>
      <c r="DU891" s="85"/>
      <c r="DV891" s="85"/>
      <c r="DW891" s="85"/>
      <c r="DX891" s="85"/>
      <c r="DY891" s="85"/>
      <c r="DZ891" s="85"/>
      <c r="EA891" s="85"/>
      <c r="EB891" s="85"/>
      <c r="EC891" s="85"/>
      <c r="ED891" s="85"/>
      <c r="EE891" s="85"/>
      <c r="EF891" s="85"/>
      <c r="EG891" s="85"/>
      <c r="EH891" s="85"/>
      <c r="EI891" s="85"/>
      <c r="EJ891" s="85"/>
      <c r="EK891" s="85"/>
      <c r="EL891" s="85"/>
      <c r="EM891" s="85"/>
      <c r="EN891" s="85"/>
      <c r="EO891" s="85"/>
      <c r="EP891" s="85"/>
      <c r="EQ891" s="85"/>
      <c r="ER891" s="85"/>
      <c r="ES891" s="85"/>
      <c r="ET891" s="85"/>
      <c r="EU891" s="85"/>
      <c r="EV891" s="85"/>
      <c r="EW891" s="85"/>
      <c r="EX891" s="85"/>
      <c r="EY891" s="85"/>
      <c r="EZ891" s="85"/>
      <c r="FA891" s="85"/>
      <c r="FB891" s="85"/>
      <c r="FC891" s="85"/>
      <c r="FD891" s="85"/>
      <c r="FE891" s="85"/>
      <c r="FF891" s="85"/>
      <c r="FG891" s="260"/>
      <c r="FH891" s="260"/>
      <c r="FI891" s="260"/>
      <c r="FJ891" s="260"/>
      <c r="FK891" s="260"/>
      <c r="FL891" s="260"/>
      <c r="FM891" s="260"/>
      <c r="FN891" s="260"/>
      <c r="FO891" s="260"/>
      <c r="FP891" s="260"/>
      <c r="FQ891" s="260"/>
      <c r="FR891" s="260"/>
      <c r="FS891" s="260"/>
      <c r="FT891" s="260"/>
      <c r="FU891" s="260"/>
      <c r="FV891" s="260"/>
      <c r="FW891" s="260"/>
      <c r="FX891" s="260"/>
      <c r="FY891" s="260"/>
      <c r="FZ891" s="260"/>
      <c r="GA891" s="260"/>
      <c r="GB891" s="260"/>
      <c r="GC891" s="260"/>
    </row>
    <row r="892" spans="1:185" x14ac:dyDescent="0.3">
      <c r="A892" s="85"/>
      <c r="B892" s="86"/>
      <c r="C892" s="86"/>
      <c r="D892" s="87"/>
      <c r="E892" s="86"/>
      <c r="F892" s="86"/>
      <c r="G892" s="257">
        <f t="shared" si="49"/>
        <v>0</v>
      </c>
      <c r="H892" s="257">
        <f t="shared" si="50"/>
        <v>0</v>
      </c>
      <c r="I892" s="257">
        <f t="shared" si="51"/>
        <v>0</v>
      </c>
      <c r="J892" s="259"/>
      <c r="K892" s="259"/>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c r="CC892" s="85"/>
      <c r="CD892" s="85"/>
      <c r="CE892" s="85"/>
      <c r="CF892" s="85"/>
      <c r="CG892" s="85"/>
      <c r="CH892" s="85"/>
      <c r="CI892" s="85"/>
      <c r="CJ892" s="85"/>
      <c r="CK892" s="85"/>
      <c r="CL892" s="85"/>
      <c r="CM892" s="85"/>
      <c r="CN892" s="85"/>
      <c r="CO892" s="85"/>
      <c r="CP892" s="85"/>
      <c r="CQ892" s="85"/>
      <c r="CR892" s="85"/>
      <c r="CS892" s="85"/>
      <c r="CT892" s="85"/>
      <c r="CU892" s="85"/>
      <c r="CV892" s="85"/>
      <c r="CW892" s="85"/>
      <c r="CX892" s="85"/>
      <c r="CY892" s="85"/>
      <c r="CZ892" s="85"/>
      <c r="DA892" s="85"/>
      <c r="DB892" s="85"/>
      <c r="DC892" s="85"/>
      <c r="DD892" s="85"/>
      <c r="DE892" s="85"/>
      <c r="DF892" s="85"/>
      <c r="DG892" s="85"/>
      <c r="DH892" s="85"/>
      <c r="DI892" s="85"/>
      <c r="DJ892" s="85"/>
      <c r="DK892" s="85"/>
      <c r="DL892" s="85"/>
      <c r="DM892" s="85"/>
      <c r="DN892" s="85"/>
      <c r="DO892" s="85"/>
      <c r="DP892" s="85"/>
      <c r="DQ892" s="85"/>
      <c r="DR892" s="85"/>
      <c r="DS892" s="85"/>
      <c r="DT892" s="85"/>
      <c r="DU892" s="85"/>
      <c r="DV892" s="85"/>
      <c r="DW892" s="85"/>
      <c r="DX892" s="85"/>
      <c r="DY892" s="85"/>
      <c r="DZ892" s="85"/>
      <c r="EA892" s="85"/>
      <c r="EB892" s="85"/>
      <c r="EC892" s="85"/>
      <c r="ED892" s="85"/>
      <c r="EE892" s="85"/>
      <c r="EF892" s="85"/>
      <c r="EG892" s="85"/>
      <c r="EH892" s="85"/>
      <c r="EI892" s="85"/>
      <c r="EJ892" s="85"/>
      <c r="EK892" s="85"/>
      <c r="EL892" s="85"/>
      <c r="EM892" s="85"/>
      <c r="EN892" s="85"/>
      <c r="EO892" s="85"/>
      <c r="EP892" s="85"/>
      <c r="EQ892" s="85"/>
      <c r="ER892" s="85"/>
      <c r="ES892" s="85"/>
      <c r="ET892" s="85"/>
      <c r="EU892" s="85"/>
      <c r="EV892" s="85"/>
      <c r="EW892" s="85"/>
      <c r="EX892" s="85"/>
      <c r="EY892" s="85"/>
      <c r="EZ892" s="85"/>
      <c r="FA892" s="85"/>
      <c r="FB892" s="85"/>
      <c r="FC892" s="85"/>
      <c r="FD892" s="85"/>
      <c r="FE892" s="85"/>
      <c r="FF892" s="85"/>
      <c r="FG892" s="260"/>
      <c r="FH892" s="260"/>
      <c r="FI892" s="260"/>
      <c r="FJ892" s="260"/>
      <c r="FK892" s="260"/>
      <c r="FL892" s="260"/>
      <c r="FM892" s="260"/>
      <c r="FN892" s="260"/>
      <c r="FO892" s="260"/>
      <c r="FP892" s="260"/>
      <c r="FQ892" s="260"/>
      <c r="FR892" s="260"/>
      <c r="FS892" s="260"/>
      <c r="FT892" s="260"/>
      <c r="FU892" s="260"/>
      <c r="FV892" s="260"/>
      <c r="FW892" s="260"/>
      <c r="FX892" s="260"/>
      <c r="FY892" s="260"/>
      <c r="FZ892" s="260"/>
      <c r="GA892" s="260"/>
      <c r="GB892" s="260"/>
      <c r="GC892" s="260"/>
    </row>
    <row r="893" spans="1:185" x14ac:dyDescent="0.3">
      <c r="A893" s="85"/>
      <c r="B893" s="86"/>
      <c r="C893" s="86"/>
      <c r="D893" s="87"/>
      <c r="E893" s="86"/>
      <c r="F893" s="86"/>
      <c r="G893" s="257">
        <f t="shared" si="49"/>
        <v>0</v>
      </c>
      <c r="H893" s="257">
        <f t="shared" si="50"/>
        <v>0</v>
      </c>
      <c r="I893" s="257">
        <f t="shared" si="51"/>
        <v>0</v>
      </c>
      <c r="J893" s="259"/>
      <c r="K893" s="259"/>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c r="CC893" s="85"/>
      <c r="CD893" s="85"/>
      <c r="CE893" s="85"/>
      <c r="CF893" s="85"/>
      <c r="CG893" s="85"/>
      <c r="CH893" s="85"/>
      <c r="CI893" s="85"/>
      <c r="CJ893" s="85"/>
      <c r="CK893" s="85"/>
      <c r="CL893" s="85"/>
      <c r="CM893" s="85"/>
      <c r="CN893" s="85"/>
      <c r="CO893" s="85"/>
      <c r="CP893" s="85"/>
      <c r="CQ893" s="85"/>
      <c r="CR893" s="85"/>
      <c r="CS893" s="85"/>
      <c r="CT893" s="85"/>
      <c r="CU893" s="85"/>
      <c r="CV893" s="85"/>
      <c r="CW893" s="85"/>
      <c r="CX893" s="85"/>
      <c r="CY893" s="85"/>
      <c r="CZ893" s="85"/>
      <c r="DA893" s="85"/>
      <c r="DB893" s="85"/>
      <c r="DC893" s="85"/>
      <c r="DD893" s="85"/>
      <c r="DE893" s="85"/>
      <c r="DF893" s="85"/>
      <c r="DG893" s="85"/>
      <c r="DH893" s="85"/>
      <c r="DI893" s="85"/>
      <c r="DJ893" s="85"/>
      <c r="DK893" s="85"/>
      <c r="DL893" s="85"/>
      <c r="DM893" s="85"/>
      <c r="DN893" s="85"/>
      <c r="DO893" s="85"/>
      <c r="DP893" s="85"/>
      <c r="DQ893" s="85"/>
      <c r="DR893" s="85"/>
      <c r="DS893" s="85"/>
      <c r="DT893" s="85"/>
      <c r="DU893" s="85"/>
      <c r="DV893" s="85"/>
      <c r="DW893" s="85"/>
      <c r="DX893" s="85"/>
      <c r="DY893" s="85"/>
      <c r="DZ893" s="85"/>
      <c r="EA893" s="85"/>
      <c r="EB893" s="85"/>
      <c r="EC893" s="85"/>
      <c r="ED893" s="85"/>
      <c r="EE893" s="85"/>
      <c r="EF893" s="85"/>
      <c r="EG893" s="85"/>
      <c r="EH893" s="85"/>
      <c r="EI893" s="85"/>
      <c r="EJ893" s="85"/>
      <c r="EK893" s="85"/>
      <c r="EL893" s="85"/>
      <c r="EM893" s="85"/>
      <c r="EN893" s="85"/>
      <c r="EO893" s="85"/>
      <c r="EP893" s="85"/>
      <c r="EQ893" s="85"/>
      <c r="ER893" s="85"/>
      <c r="ES893" s="85"/>
      <c r="ET893" s="85"/>
      <c r="EU893" s="85"/>
      <c r="EV893" s="85"/>
      <c r="EW893" s="85"/>
      <c r="EX893" s="85"/>
      <c r="EY893" s="85"/>
      <c r="EZ893" s="85"/>
      <c r="FA893" s="85"/>
      <c r="FB893" s="85"/>
      <c r="FC893" s="85"/>
      <c r="FD893" s="85"/>
      <c r="FE893" s="85"/>
      <c r="FF893" s="85"/>
      <c r="FG893" s="260"/>
      <c r="FH893" s="260"/>
      <c r="FI893" s="260"/>
      <c r="FJ893" s="260"/>
      <c r="FK893" s="260"/>
      <c r="FL893" s="260"/>
      <c r="FM893" s="260"/>
      <c r="FN893" s="260"/>
      <c r="FO893" s="260"/>
      <c r="FP893" s="260"/>
      <c r="FQ893" s="260"/>
      <c r="FR893" s="260"/>
      <c r="FS893" s="260"/>
      <c r="FT893" s="260"/>
      <c r="FU893" s="260"/>
      <c r="FV893" s="260"/>
      <c r="FW893" s="260"/>
      <c r="FX893" s="260"/>
      <c r="FY893" s="260"/>
      <c r="FZ893" s="260"/>
      <c r="GA893" s="260"/>
      <c r="GB893" s="260"/>
      <c r="GC893" s="260"/>
    </row>
    <row r="894" spans="1:185" x14ac:dyDescent="0.3">
      <c r="A894" s="85"/>
      <c r="B894" s="86"/>
      <c r="C894" s="86"/>
      <c r="D894" s="87"/>
      <c r="E894" s="86"/>
      <c r="F894" s="86"/>
      <c r="G894" s="257">
        <f t="shared" si="49"/>
        <v>0</v>
      </c>
      <c r="H894" s="257">
        <f t="shared" si="50"/>
        <v>0</v>
      </c>
      <c r="I894" s="257">
        <f t="shared" si="51"/>
        <v>0</v>
      </c>
      <c r="J894" s="259"/>
      <c r="K894" s="259"/>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O894" s="85"/>
      <c r="CP894" s="85"/>
      <c r="CQ894" s="85"/>
      <c r="CR894" s="85"/>
      <c r="CS894" s="85"/>
      <c r="CT894" s="85"/>
      <c r="CU894" s="85"/>
      <c r="CV894" s="85"/>
      <c r="CW894" s="85"/>
      <c r="CX894" s="85"/>
      <c r="CY894" s="85"/>
      <c r="CZ894" s="85"/>
      <c r="DA894" s="85"/>
      <c r="DB894" s="85"/>
      <c r="DC894" s="85"/>
      <c r="DD894" s="85"/>
      <c r="DE894" s="85"/>
      <c r="DF894" s="85"/>
      <c r="DG894" s="85"/>
      <c r="DH894" s="85"/>
      <c r="DI894" s="85"/>
      <c r="DJ894" s="85"/>
      <c r="DK894" s="85"/>
      <c r="DL894" s="85"/>
      <c r="DM894" s="85"/>
      <c r="DN894" s="85"/>
      <c r="DO894" s="85"/>
      <c r="DP894" s="85"/>
      <c r="DQ894" s="85"/>
      <c r="DR894" s="85"/>
      <c r="DS894" s="85"/>
      <c r="DT894" s="85"/>
      <c r="DU894" s="85"/>
      <c r="DV894" s="85"/>
      <c r="DW894" s="85"/>
      <c r="DX894" s="85"/>
      <c r="DY894" s="85"/>
      <c r="DZ894" s="85"/>
      <c r="EA894" s="85"/>
      <c r="EB894" s="85"/>
      <c r="EC894" s="85"/>
      <c r="ED894" s="85"/>
      <c r="EE894" s="85"/>
      <c r="EF894" s="85"/>
      <c r="EG894" s="85"/>
      <c r="EH894" s="85"/>
      <c r="EI894" s="85"/>
      <c r="EJ894" s="85"/>
      <c r="EK894" s="85"/>
      <c r="EL894" s="85"/>
      <c r="EM894" s="85"/>
      <c r="EN894" s="85"/>
      <c r="EO894" s="85"/>
      <c r="EP894" s="85"/>
      <c r="EQ894" s="85"/>
      <c r="ER894" s="85"/>
      <c r="ES894" s="85"/>
      <c r="ET894" s="85"/>
      <c r="EU894" s="85"/>
      <c r="EV894" s="85"/>
      <c r="EW894" s="85"/>
      <c r="EX894" s="85"/>
      <c r="EY894" s="85"/>
      <c r="EZ894" s="85"/>
      <c r="FA894" s="85"/>
      <c r="FB894" s="85"/>
      <c r="FC894" s="85"/>
      <c r="FD894" s="85"/>
      <c r="FE894" s="85"/>
      <c r="FF894" s="85"/>
      <c r="FG894" s="260"/>
      <c r="FH894" s="260"/>
      <c r="FI894" s="260"/>
      <c r="FJ894" s="260"/>
      <c r="FK894" s="260"/>
      <c r="FL894" s="260"/>
      <c r="FM894" s="260"/>
      <c r="FN894" s="260"/>
      <c r="FO894" s="260"/>
      <c r="FP894" s="260"/>
      <c r="FQ894" s="260"/>
      <c r="FR894" s="260"/>
      <c r="FS894" s="260"/>
      <c r="FT894" s="260"/>
      <c r="FU894" s="260"/>
      <c r="FV894" s="260"/>
      <c r="FW894" s="260"/>
      <c r="FX894" s="260"/>
      <c r="FY894" s="260"/>
      <c r="FZ894" s="260"/>
      <c r="GA894" s="260"/>
      <c r="GB894" s="260"/>
      <c r="GC894" s="260"/>
    </row>
    <row r="895" spans="1:185" x14ac:dyDescent="0.3">
      <c r="A895" s="85"/>
      <c r="B895" s="86"/>
      <c r="C895" s="86"/>
      <c r="D895" s="87"/>
      <c r="E895" s="86"/>
      <c r="F895" s="86"/>
      <c r="G895" s="257">
        <f t="shared" si="49"/>
        <v>0</v>
      </c>
      <c r="H895" s="257">
        <f t="shared" si="50"/>
        <v>0</v>
      </c>
      <c r="I895" s="257">
        <f t="shared" si="51"/>
        <v>0</v>
      </c>
      <c r="J895" s="259"/>
      <c r="K895" s="259"/>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c r="CC895" s="85"/>
      <c r="CD895" s="85"/>
      <c r="CE895" s="85"/>
      <c r="CF895" s="85"/>
      <c r="CG895" s="85"/>
      <c r="CH895" s="85"/>
      <c r="CI895" s="85"/>
      <c r="CJ895" s="85"/>
      <c r="CK895" s="85"/>
      <c r="CL895" s="85"/>
      <c r="CM895" s="85"/>
      <c r="CN895" s="85"/>
      <c r="CO895" s="85"/>
      <c r="CP895" s="85"/>
      <c r="CQ895" s="85"/>
      <c r="CR895" s="85"/>
      <c r="CS895" s="85"/>
      <c r="CT895" s="85"/>
      <c r="CU895" s="85"/>
      <c r="CV895" s="85"/>
      <c r="CW895" s="85"/>
      <c r="CX895" s="85"/>
      <c r="CY895" s="85"/>
      <c r="CZ895" s="85"/>
      <c r="DA895" s="85"/>
      <c r="DB895" s="85"/>
      <c r="DC895" s="85"/>
      <c r="DD895" s="85"/>
      <c r="DE895" s="85"/>
      <c r="DF895" s="85"/>
      <c r="DG895" s="85"/>
      <c r="DH895" s="85"/>
      <c r="DI895" s="85"/>
      <c r="DJ895" s="85"/>
      <c r="DK895" s="85"/>
      <c r="DL895" s="85"/>
      <c r="DM895" s="85"/>
      <c r="DN895" s="85"/>
      <c r="DO895" s="85"/>
      <c r="DP895" s="85"/>
      <c r="DQ895" s="85"/>
      <c r="DR895" s="85"/>
      <c r="DS895" s="85"/>
      <c r="DT895" s="85"/>
      <c r="DU895" s="85"/>
      <c r="DV895" s="85"/>
      <c r="DW895" s="85"/>
      <c r="DX895" s="85"/>
      <c r="DY895" s="85"/>
      <c r="DZ895" s="85"/>
      <c r="EA895" s="85"/>
      <c r="EB895" s="85"/>
      <c r="EC895" s="85"/>
      <c r="ED895" s="85"/>
      <c r="EE895" s="85"/>
      <c r="EF895" s="85"/>
      <c r="EG895" s="85"/>
      <c r="EH895" s="85"/>
      <c r="EI895" s="85"/>
      <c r="EJ895" s="85"/>
      <c r="EK895" s="85"/>
      <c r="EL895" s="85"/>
      <c r="EM895" s="85"/>
      <c r="EN895" s="85"/>
      <c r="EO895" s="85"/>
      <c r="EP895" s="85"/>
      <c r="EQ895" s="85"/>
      <c r="ER895" s="85"/>
      <c r="ES895" s="85"/>
      <c r="ET895" s="85"/>
      <c r="EU895" s="85"/>
      <c r="EV895" s="85"/>
      <c r="EW895" s="85"/>
      <c r="EX895" s="85"/>
      <c r="EY895" s="85"/>
      <c r="EZ895" s="85"/>
      <c r="FA895" s="85"/>
      <c r="FB895" s="85"/>
      <c r="FC895" s="85"/>
      <c r="FD895" s="85"/>
      <c r="FE895" s="85"/>
      <c r="FF895" s="85"/>
      <c r="FG895" s="260"/>
      <c r="FH895" s="260"/>
      <c r="FI895" s="260"/>
      <c r="FJ895" s="260"/>
      <c r="FK895" s="260"/>
      <c r="FL895" s="260"/>
      <c r="FM895" s="260"/>
      <c r="FN895" s="260"/>
      <c r="FO895" s="260"/>
      <c r="FP895" s="260"/>
      <c r="FQ895" s="260"/>
      <c r="FR895" s="260"/>
      <c r="FS895" s="260"/>
      <c r="FT895" s="260"/>
      <c r="FU895" s="260"/>
      <c r="FV895" s="260"/>
      <c r="FW895" s="260"/>
      <c r="FX895" s="260"/>
      <c r="FY895" s="260"/>
      <c r="FZ895" s="260"/>
      <c r="GA895" s="260"/>
      <c r="GB895" s="260"/>
      <c r="GC895" s="260"/>
    </row>
    <row r="896" spans="1:185" x14ac:dyDescent="0.3">
      <c r="A896" s="85"/>
      <c r="B896" s="86"/>
      <c r="C896" s="86"/>
      <c r="D896" s="87"/>
      <c r="E896" s="86"/>
      <c r="F896" s="86"/>
      <c r="G896" s="257">
        <f t="shared" si="49"/>
        <v>0</v>
      </c>
      <c r="H896" s="257">
        <f t="shared" si="50"/>
        <v>0</v>
      </c>
      <c r="I896" s="257">
        <f t="shared" si="51"/>
        <v>0</v>
      </c>
      <c r="J896" s="259"/>
      <c r="K896" s="259"/>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O896" s="85"/>
      <c r="CP896" s="85"/>
      <c r="CQ896" s="85"/>
      <c r="CR896" s="85"/>
      <c r="CS896" s="85"/>
      <c r="CT896" s="85"/>
      <c r="CU896" s="85"/>
      <c r="CV896" s="85"/>
      <c r="CW896" s="85"/>
      <c r="CX896" s="85"/>
      <c r="CY896" s="85"/>
      <c r="CZ896" s="85"/>
      <c r="DA896" s="85"/>
      <c r="DB896" s="85"/>
      <c r="DC896" s="85"/>
      <c r="DD896" s="85"/>
      <c r="DE896" s="85"/>
      <c r="DF896" s="85"/>
      <c r="DG896" s="85"/>
      <c r="DH896" s="85"/>
      <c r="DI896" s="85"/>
      <c r="DJ896" s="85"/>
      <c r="DK896" s="85"/>
      <c r="DL896" s="85"/>
      <c r="DM896" s="85"/>
      <c r="DN896" s="85"/>
      <c r="DO896" s="85"/>
      <c r="DP896" s="85"/>
      <c r="DQ896" s="85"/>
      <c r="DR896" s="85"/>
      <c r="DS896" s="85"/>
      <c r="DT896" s="85"/>
      <c r="DU896" s="85"/>
      <c r="DV896" s="85"/>
      <c r="DW896" s="85"/>
      <c r="DX896" s="85"/>
      <c r="DY896" s="85"/>
      <c r="DZ896" s="85"/>
      <c r="EA896" s="85"/>
      <c r="EB896" s="85"/>
      <c r="EC896" s="85"/>
      <c r="ED896" s="85"/>
      <c r="EE896" s="85"/>
      <c r="EF896" s="85"/>
      <c r="EG896" s="85"/>
      <c r="EH896" s="85"/>
      <c r="EI896" s="85"/>
      <c r="EJ896" s="85"/>
      <c r="EK896" s="85"/>
      <c r="EL896" s="85"/>
      <c r="EM896" s="85"/>
      <c r="EN896" s="85"/>
      <c r="EO896" s="85"/>
      <c r="EP896" s="85"/>
      <c r="EQ896" s="85"/>
      <c r="ER896" s="85"/>
      <c r="ES896" s="85"/>
      <c r="ET896" s="85"/>
      <c r="EU896" s="85"/>
      <c r="EV896" s="85"/>
      <c r="EW896" s="85"/>
      <c r="EX896" s="85"/>
      <c r="EY896" s="85"/>
      <c r="EZ896" s="85"/>
      <c r="FA896" s="85"/>
      <c r="FB896" s="85"/>
      <c r="FC896" s="85"/>
      <c r="FD896" s="85"/>
      <c r="FE896" s="85"/>
      <c r="FF896" s="85"/>
      <c r="FG896" s="260"/>
      <c r="FH896" s="260"/>
      <c r="FI896" s="260"/>
      <c r="FJ896" s="260"/>
      <c r="FK896" s="260"/>
      <c r="FL896" s="260"/>
      <c r="FM896" s="260"/>
      <c r="FN896" s="260"/>
      <c r="FO896" s="260"/>
      <c r="FP896" s="260"/>
      <c r="FQ896" s="260"/>
      <c r="FR896" s="260"/>
      <c r="FS896" s="260"/>
      <c r="FT896" s="260"/>
      <c r="FU896" s="260"/>
      <c r="FV896" s="260"/>
      <c r="FW896" s="260"/>
      <c r="FX896" s="260"/>
      <c r="FY896" s="260"/>
      <c r="FZ896" s="260"/>
      <c r="GA896" s="260"/>
      <c r="GB896" s="260"/>
      <c r="GC896" s="260"/>
    </row>
    <row r="897" spans="1:185" x14ac:dyDescent="0.3">
      <c r="A897" s="85"/>
      <c r="B897" s="86"/>
      <c r="C897" s="86"/>
      <c r="D897" s="87"/>
      <c r="E897" s="86"/>
      <c r="F897" s="86"/>
      <c r="G897" s="257">
        <f t="shared" si="49"/>
        <v>0</v>
      </c>
      <c r="H897" s="257">
        <f t="shared" si="50"/>
        <v>0</v>
      </c>
      <c r="I897" s="257">
        <f t="shared" si="51"/>
        <v>0</v>
      </c>
      <c r="J897" s="259"/>
      <c r="K897" s="259"/>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c r="CC897" s="85"/>
      <c r="CD897" s="85"/>
      <c r="CE897" s="85"/>
      <c r="CF897" s="85"/>
      <c r="CG897" s="85"/>
      <c r="CH897" s="85"/>
      <c r="CI897" s="85"/>
      <c r="CJ897" s="85"/>
      <c r="CK897" s="85"/>
      <c r="CL897" s="85"/>
      <c r="CM897" s="85"/>
      <c r="CN897" s="85"/>
      <c r="CO897" s="85"/>
      <c r="CP897" s="85"/>
      <c r="CQ897" s="85"/>
      <c r="CR897" s="85"/>
      <c r="CS897" s="85"/>
      <c r="CT897" s="85"/>
      <c r="CU897" s="85"/>
      <c r="CV897" s="85"/>
      <c r="CW897" s="85"/>
      <c r="CX897" s="85"/>
      <c r="CY897" s="85"/>
      <c r="CZ897" s="85"/>
      <c r="DA897" s="85"/>
      <c r="DB897" s="85"/>
      <c r="DC897" s="85"/>
      <c r="DD897" s="85"/>
      <c r="DE897" s="85"/>
      <c r="DF897" s="85"/>
      <c r="DG897" s="85"/>
      <c r="DH897" s="85"/>
      <c r="DI897" s="85"/>
      <c r="DJ897" s="85"/>
      <c r="DK897" s="85"/>
      <c r="DL897" s="85"/>
      <c r="DM897" s="85"/>
      <c r="DN897" s="85"/>
      <c r="DO897" s="85"/>
      <c r="DP897" s="85"/>
      <c r="DQ897" s="85"/>
      <c r="DR897" s="85"/>
      <c r="DS897" s="85"/>
      <c r="DT897" s="85"/>
      <c r="DU897" s="85"/>
      <c r="DV897" s="85"/>
      <c r="DW897" s="85"/>
      <c r="DX897" s="85"/>
      <c r="DY897" s="85"/>
      <c r="DZ897" s="85"/>
      <c r="EA897" s="85"/>
      <c r="EB897" s="85"/>
      <c r="EC897" s="85"/>
      <c r="ED897" s="85"/>
      <c r="EE897" s="85"/>
      <c r="EF897" s="85"/>
      <c r="EG897" s="85"/>
      <c r="EH897" s="85"/>
      <c r="EI897" s="85"/>
      <c r="EJ897" s="85"/>
      <c r="EK897" s="85"/>
      <c r="EL897" s="85"/>
      <c r="EM897" s="85"/>
      <c r="EN897" s="85"/>
      <c r="EO897" s="85"/>
      <c r="EP897" s="85"/>
      <c r="EQ897" s="85"/>
      <c r="ER897" s="85"/>
      <c r="ES897" s="85"/>
      <c r="ET897" s="85"/>
      <c r="EU897" s="85"/>
      <c r="EV897" s="85"/>
      <c r="EW897" s="85"/>
      <c r="EX897" s="85"/>
      <c r="EY897" s="85"/>
      <c r="EZ897" s="85"/>
      <c r="FA897" s="85"/>
      <c r="FB897" s="85"/>
      <c r="FC897" s="85"/>
      <c r="FD897" s="85"/>
      <c r="FE897" s="85"/>
      <c r="FF897" s="85"/>
      <c r="FG897" s="260"/>
      <c r="FH897" s="260"/>
      <c r="FI897" s="260"/>
      <c r="FJ897" s="260"/>
      <c r="FK897" s="260"/>
      <c r="FL897" s="260"/>
      <c r="FM897" s="260"/>
      <c r="FN897" s="260"/>
      <c r="FO897" s="260"/>
      <c r="FP897" s="260"/>
      <c r="FQ897" s="260"/>
      <c r="FR897" s="260"/>
      <c r="FS897" s="260"/>
      <c r="FT897" s="260"/>
      <c r="FU897" s="260"/>
      <c r="FV897" s="260"/>
      <c r="FW897" s="260"/>
      <c r="FX897" s="260"/>
      <c r="FY897" s="260"/>
      <c r="FZ897" s="260"/>
      <c r="GA897" s="260"/>
      <c r="GB897" s="260"/>
      <c r="GC897" s="260"/>
    </row>
    <row r="898" spans="1:185" x14ac:dyDescent="0.3">
      <c r="A898" s="85"/>
      <c r="B898" s="86"/>
      <c r="C898" s="86"/>
      <c r="D898" s="87"/>
      <c r="E898" s="86"/>
      <c r="F898" s="86"/>
      <c r="G898" s="257">
        <f t="shared" si="49"/>
        <v>0</v>
      </c>
      <c r="H898" s="257">
        <f t="shared" si="50"/>
        <v>0</v>
      </c>
      <c r="I898" s="257">
        <f t="shared" si="51"/>
        <v>0</v>
      </c>
      <c r="J898" s="259"/>
      <c r="K898" s="259"/>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c r="CC898" s="85"/>
      <c r="CD898" s="85"/>
      <c r="CE898" s="85"/>
      <c r="CF898" s="85"/>
      <c r="CG898" s="85"/>
      <c r="CH898" s="85"/>
      <c r="CI898" s="85"/>
      <c r="CJ898" s="85"/>
      <c r="CK898" s="85"/>
      <c r="CL898" s="85"/>
      <c r="CM898" s="85"/>
      <c r="CN898" s="85"/>
      <c r="CO898" s="85"/>
      <c r="CP898" s="85"/>
      <c r="CQ898" s="85"/>
      <c r="CR898" s="85"/>
      <c r="CS898" s="85"/>
      <c r="CT898" s="85"/>
      <c r="CU898" s="85"/>
      <c r="CV898" s="85"/>
      <c r="CW898" s="85"/>
      <c r="CX898" s="85"/>
      <c r="CY898" s="85"/>
      <c r="CZ898" s="85"/>
      <c r="DA898" s="85"/>
      <c r="DB898" s="85"/>
      <c r="DC898" s="85"/>
      <c r="DD898" s="85"/>
      <c r="DE898" s="85"/>
      <c r="DF898" s="85"/>
      <c r="DG898" s="85"/>
      <c r="DH898" s="85"/>
      <c r="DI898" s="85"/>
      <c r="DJ898" s="85"/>
      <c r="DK898" s="85"/>
      <c r="DL898" s="85"/>
      <c r="DM898" s="85"/>
      <c r="DN898" s="85"/>
      <c r="DO898" s="85"/>
      <c r="DP898" s="85"/>
      <c r="DQ898" s="85"/>
      <c r="DR898" s="85"/>
      <c r="DS898" s="85"/>
      <c r="DT898" s="85"/>
      <c r="DU898" s="85"/>
      <c r="DV898" s="85"/>
      <c r="DW898" s="85"/>
      <c r="DX898" s="85"/>
      <c r="DY898" s="85"/>
      <c r="DZ898" s="85"/>
      <c r="EA898" s="85"/>
      <c r="EB898" s="85"/>
      <c r="EC898" s="85"/>
      <c r="ED898" s="85"/>
      <c r="EE898" s="85"/>
      <c r="EF898" s="85"/>
      <c r="EG898" s="85"/>
      <c r="EH898" s="85"/>
      <c r="EI898" s="85"/>
      <c r="EJ898" s="85"/>
      <c r="EK898" s="85"/>
      <c r="EL898" s="85"/>
      <c r="EM898" s="85"/>
      <c r="EN898" s="85"/>
      <c r="EO898" s="85"/>
      <c r="EP898" s="85"/>
      <c r="EQ898" s="85"/>
      <c r="ER898" s="85"/>
      <c r="ES898" s="85"/>
      <c r="ET898" s="85"/>
      <c r="EU898" s="85"/>
      <c r="EV898" s="85"/>
      <c r="EW898" s="85"/>
      <c r="EX898" s="85"/>
      <c r="EY898" s="85"/>
      <c r="EZ898" s="85"/>
      <c r="FA898" s="85"/>
      <c r="FB898" s="85"/>
      <c r="FC898" s="85"/>
      <c r="FD898" s="85"/>
      <c r="FE898" s="85"/>
      <c r="FF898" s="85"/>
      <c r="FG898" s="260"/>
      <c r="FH898" s="260"/>
      <c r="FI898" s="260"/>
      <c r="FJ898" s="260"/>
      <c r="FK898" s="260"/>
      <c r="FL898" s="260"/>
      <c r="FM898" s="260"/>
      <c r="FN898" s="260"/>
      <c r="FO898" s="260"/>
      <c r="FP898" s="260"/>
      <c r="FQ898" s="260"/>
      <c r="FR898" s="260"/>
      <c r="FS898" s="260"/>
      <c r="FT898" s="260"/>
      <c r="FU898" s="260"/>
      <c r="FV898" s="260"/>
      <c r="FW898" s="260"/>
      <c r="FX898" s="260"/>
      <c r="FY898" s="260"/>
      <c r="FZ898" s="260"/>
      <c r="GA898" s="260"/>
      <c r="GB898" s="260"/>
      <c r="GC898" s="260"/>
    </row>
    <row r="899" spans="1:185" x14ac:dyDescent="0.3">
      <c r="A899" s="85"/>
      <c r="B899" s="86"/>
      <c r="C899" s="86"/>
      <c r="D899" s="87"/>
      <c r="E899" s="86"/>
      <c r="F899" s="86"/>
      <c r="G899" s="257">
        <f t="shared" si="49"/>
        <v>0</v>
      </c>
      <c r="H899" s="257">
        <f t="shared" si="50"/>
        <v>0</v>
      </c>
      <c r="I899" s="257">
        <f t="shared" si="51"/>
        <v>0</v>
      </c>
      <c r="J899" s="259"/>
      <c r="K899" s="259"/>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O899" s="85"/>
      <c r="CP899" s="85"/>
      <c r="CQ899" s="85"/>
      <c r="CR899" s="85"/>
      <c r="CS899" s="85"/>
      <c r="CT899" s="85"/>
      <c r="CU899" s="85"/>
      <c r="CV899" s="85"/>
      <c r="CW899" s="85"/>
      <c r="CX899" s="85"/>
      <c r="CY899" s="85"/>
      <c r="CZ899" s="85"/>
      <c r="DA899" s="85"/>
      <c r="DB899" s="85"/>
      <c r="DC899" s="85"/>
      <c r="DD899" s="85"/>
      <c r="DE899" s="85"/>
      <c r="DF899" s="85"/>
      <c r="DG899" s="85"/>
      <c r="DH899" s="85"/>
      <c r="DI899" s="85"/>
      <c r="DJ899" s="85"/>
      <c r="DK899" s="85"/>
      <c r="DL899" s="85"/>
      <c r="DM899" s="85"/>
      <c r="DN899" s="85"/>
      <c r="DO899" s="85"/>
      <c r="DP899" s="85"/>
      <c r="DQ899" s="85"/>
      <c r="DR899" s="85"/>
      <c r="DS899" s="85"/>
      <c r="DT899" s="85"/>
      <c r="DU899" s="85"/>
      <c r="DV899" s="85"/>
      <c r="DW899" s="85"/>
      <c r="DX899" s="85"/>
      <c r="DY899" s="85"/>
      <c r="DZ899" s="85"/>
      <c r="EA899" s="85"/>
      <c r="EB899" s="85"/>
      <c r="EC899" s="85"/>
      <c r="ED899" s="85"/>
      <c r="EE899" s="85"/>
      <c r="EF899" s="85"/>
      <c r="EG899" s="85"/>
      <c r="EH899" s="85"/>
      <c r="EI899" s="85"/>
      <c r="EJ899" s="85"/>
      <c r="EK899" s="85"/>
      <c r="EL899" s="85"/>
      <c r="EM899" s="85"/>
      <c r="EN899" s="85"/>
      <c r="EO899" s="85"/>
      <c r="EP899" s="85"/>
      <c r="EQ899" s="85"/>
      <c r="ER899" s="85"/>
      <c r="ES899" s="85"/>
      <c r="ET899" s="85"/>
      <c r="EU899" s="85"/>
      <c r="EV899" s="85"/>
      <c r="EW899" s="85"/>
      <c r="EX899" s="85"/>
      <c r="EY899" s="85"/>
      <c r="EZ899" s="85"/>
      <c r="FA899" s="85"/>
      <c r="FB899" s="85"/>
      <c r="FC899" s="85"/>
      <c r="FD899" s="85"/>
      <c r="FE899" s="85"/>
      <c r="FF899" s="85"/>
      <c r="FG899" s="260"/>
      <c r="FH899" s="260"/>
      <c r="FI899" s="260"/>
      <c r="FJ899" s="260"/>
      <c r="FK899" s="260"/>
      <c r="FL899" s="260"/>
      <c r="FM899" s="260"/>
      <c r="FN899" s="260"/>
      <c r="FO899" s="260"/>
      <c r="FP899" s="260"/>
      <c r="FQ899" s="260"/>
      <c r="FR899" s="260"/>
      <c r="FS899" s="260"/>
      <c r="FT899" s="260"/>
      <c r="FU899" s="260"/>
      <c r="FV899" s="260"/>
      <c r="FW899" s="260"/>
      <c r="FX899" s="260"/>
      <c r="FY899" s="260"/>
      <c r="FZ899" s="260"/>
      <c r="GA899" s="260"/>
      <c r="GB899" s="260"/>
      <c r="GC899" s="260"/>
    </row>
    <row r="900" spans="1:185" x14ac:dyDescent="0.3">
      <c r="A900" s="85"/>
      <c r="B900" s="86"/>
      <c r="C900" s="86"/>
      <c r="D900" s="87"/>
      <c r="E900" s="86"/>
      <c r="F900" s="86"/>
      <c r="G900" s="257">
        <f t="shared" si="49"/>
        <v>0</v>
      </c>
      <c r="H900" s="257">
        <f t="shared" si="50"/>
        <v>0</v>
      </c>
      <c r="I900" s="257">
        <f t="shared" si="51"/>
        <v>0</v>
      </c>
      <c r="J900" s="259"/>
      <c r="K900" s="259"/>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c r="CC900" s="85"/>
      <c r="CD900" s="85"/>
      <c r="CE900" s="85"/>
      <c r="CF900" s="85"/>
      <c r="CG900" s="85"/>
      <c r="CH900" s="85"/>
      <c r="CI900" s="85"/>
      <c r="CJ900" s="85"/>
      <c r="CK900" s="85"/>
      <c r="CL900" s="85"/>
      <c r="CM900" s="85"/>
      <c r="CN900" s="85"/>
      <c r="CO900" s="85"/>
      <c r="CP900" s="85"/>
      <c r="CQ900" s="85"/>
      <c r="CR900" s="85"/>
      <c r="CS900" s="85"/>
      <c r="CT900" s="85"/>
      <c r="CU900" s="85"/>
      <c r="CV900" s="85"/>
      <c r="CW900" s="85"/>
      <c r="CX900" s="85"/>
      <c r="CY900" s="85"/>
      <c r="CZ900" s="85"/>
      <c r="DA900" s="85"/>
      <c r="DB900" s="85"/>
      <c r="DC900" s="85"/>
      <c r="DD900" s="85"/>
      <c r="DE900" s="85"/>
      <c r="DF900" s="85"/>
      <c r="DG900" s="85"/>
      <c r="DH900" s="85"/>
      <c r="DI900" s="85"/>
      <c r="DJ900" s="85"/>
      <c r="DK900" s="85"/>
      <c r="DL900" s="85"/>
      <c r="DM900" s="85"/>
      <c r="DN900" s="85"/>
      <c r="DO900" s="85"/>
      <c r="DP900" s="85"/>
      <c r="DQ900" s="85"/>
      <c r="DR900" s="85"/>
      <c r="DS900" s="85"/>
      <c r="DT900" s="85"/>
      <c r="DU900" s="85"/>
      <c r="DV900" s="85"/>
      <c r="DW900" s="85"/>
      <c r="DX900" s="85"/>
      <c r="DY900" s="85"/>
      <c r="DZ900" s="85"/>
      <c r="EA900" s="85"/>
      <c r="EB900" s="85"/>
      <c r="EC900" s="85"/>
      <c r="ED900" s="85"/>
      <c r="EE900" s="85"/>
      <c r="EF900" s="85"/>
      <c r="EG900" s="85"/>
      <c r="EH900" s="85"/>
      <c r="EI900" s="85"/>
      <c r="EJ900" s="85"/>
      <c r="EK900" s="85"/>
      <c r="EL900" s="85"/>
      <c r="EM900" s="85"/>
      <c r="EN900" s="85"/>
      <c r="EO900" s="85"/>
      <c r="EP900" s="85"/>
      <c r="EQ900" s="85"/>
      <c r="ER900" s="85"/>
      <c r="ES900" s="85"/>
      <c r="ET900" s="85"/>
      <c r="EU900" s="85"/>
      <c r="EV900" s="85"/>
      <c r="EW900" s="85"/>
      <c r="EX900" s="85"/>
      <c r="EY900" s="85"/>
      <c r="EZ900" s="85"/>
      <c r="FA900" s="85"/>
      <c r="FB900" s="85"/>
      <c r="FC900" s="85"/>
      <c r="FD900" s="85"/>
      <c r="FE900" s="85"/>
      <c r="FF900" s="85"/>
      <c r="FG900" s="260"/>
      <c r="FH900" s="260"/>
      <c r="FI900" s="260"/>
      <c r="FJ900" s="260"/>
      <c r="FK900" s="260"/>
      <c r="FL900" s="260"/>
      <c r="FM900" s="260"/>
      <c r="FN900" s="260"/>
      <c r="FO900" s="260"/>
      <c r="FP900" s="260"/>
      <c r="FQ900" s="260"/>
      <c r="FR900" s="260"/>
      <c r="FS900" s="260"/>
      <c r="FT900" s="260"/>
      <c r="FU900" s="260"/>
      <c r="FV900" s="260"/>
      <c r="FW900" s="260"/>
      <c r="FX900" s="260"/>
      <c r="FY900" s="260"/>
      <c r="FZ900" s="260"/>
      <c r="GA900" s="260"/>
      <c r="GB900" s="260"/>
      <c r="GC900" s="260"/>
    </row>
    <row r="901" spans="1:185" x14ac:dyDescent="0.3">
      <c r="A901" s="85"/>
      <c r="B901" s="86"/>
      <c r="C901" s="86"/>
      <c r="D901" s="87"/>
      <c r="E901" s="86"/>
      <c r="F901" s="86"/>
      <c r="G901" s="257">
        <f t="shared" si="49"/>
        <v>0</v>
      </c>
      <c r="H901" s="257">
        <f t="shared" si="50"/>
        <v>0</v>
      </c>
      <c r="I901" s="257">
        <f t="shared" si="51"/>
        <v>0</v>
      </c>
      <c r="J901" s="259"/>
      <c r="K901" s="259"/>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c r="CC901" s="85"/>
      <c r="CD901" s="85"/>
      <c r="CE901" s="85"/>
      <c r="CF901" s="85"/>
      <c r="CG901" s="85"/>
      <c r="CH901" s="85"/>
      <c r="CI901" s="85"/>
      <c r="CJ901" s="85"/>
      <c r="CK901" s="85"/>
      <c r="CL901" s="85"/>
      <c r="CM901" s="85"/>
      <c r="CN901" s="85"/>
      <c r="CO901" s="85"/>
      <c r="CP901" s="85"/>
      <c r="CQ901" s="85"/>
      <c r="CR901" s="85"/>
      <c r="CS901" s="85"/>
      <c r="CT901" s="85"/>
      <c r="CU901" s="85"/>
      <c r="CV901" s="85"/>
      <c r="CW901" s="85"/>
      <c r="CX901" s="85"/>
      <c r="CY901" s="85"/>
      <c r="CZ901" s="85"/>
      <c r="DA901" s="85"/>
      <c r="DB901" s="85"/>
      <c r="DC901" s="85"/>
      <c r="DD901" s="85"/>
      <c r="DE901" s="85"/>
      <c r="DF901" s="85"/>
      <c r="DG901" s="85"/>
      <c r="DH901" s="85"/>
      <c r="DI901" s="85"/>
      <c r="DJ901" s="85"/>
      <c r="DK901" s="85"/>
      <c r="DL901" s="85"/>
      <c r="DM901" s="85"/>
      <c r="DN901" s="85"/>
      <c r="DO901" s="85"/>
      <c r="DP901" s="85"/>
      <c r="DQ901" s="85"/>
      <c r="DR901" s="85"/>
      <c r="DS901" s="85"/>
      <c r="DT901" s="85"/>
      <c r="DU901" s="85"/>
      <c r="DV901" s="85"/>
      <c r="DW901" s="85"/>
      <c r="DX901" s="85"/>
      <c r="DY901" s="85"/>
      <c r="DZ901" s="85"/>
      <c r="EA901" s="85"/>
      <c r="EB901" s="85"/>
      <c r="EC901" s="85"/>
      <c r="ED901" s="85"/>
      <c r="EE901" s="85"/>
      <c r="EF901" s="85"/>
      <c r="EG901" s="85"/>
      <c r="EH901" s="85"/>
      <c r="EI901" s="85"/>
      <c r="EJ901" s="85"/>
      <c r="EK901" s="85"/>
      <c r="EL901" s="85"/>
      <c r="EM901" s="85"/>
      <c r="EN901" s="85"/>
      <c r="EO901" s="85"/>
      <c r="EP901" s="85"/>
      <c r="EQ901" s="85"/>
      <c r="ER901" s="85"/>
      <c r="ES901" s="85"/>
      <c r="ET901" s="85"/>
      <c r="EU901" s="85"/>
      <c r="EV901" s="85"/>
      <c r="EW901" s="85"/>
      <c r="EX901" s="85"/>
      <c r="EY901" s="85"/>
      <c r="EZ901" s="85"/>
      <c r="FA901" s="85"/>
      <c r="FB901" s="85"/>
      <c r="FC901" s="85"/>
      <c r="FD901" s="85"/>
      <c r="FE901" s="85"/>
      <c r="FF901" s="85"/>
      <c r="FG901" s="260"/>
      <c r="FH901" s="260"/>
      <c r="FI901" s="260"/>
      <c r="FJ901" s="260"/>
      <c r="FK901" s="260"/>
      <c r="FL901" s="260"/>
      <c r="FM901" s="260"/>
      <c r="FN901" s="260"/>
      <c r="FO901" s="260"/>
      <c r="FP901" s="260"/>
      <c r="FQ901" s="260"/>
      <c r="FR901" s="260"/>
      <c r="FS901" s="260"/>
      <c r="FT901" s="260"/>
      <c r="FU901" s="260"/>
      <c r="FV901" s="260"/>
      <c r="FW901" s="260"/>
      <c r="FX901" s="260"/>
      <c r="FY901" s="260"/>
      <c r="FZ901" s="260"/>
      <c r="GA901" s="260"/>
      <c r="GB901" s="260"/>
      <c r="GC901" s="260"/>
    </row>
    <row r="902" spans="1:185" x14ac:dyDescent="0.3">
      <c r="A902" s="85"/>
      <c r="B902" s="86"/>
      <c r="C902" s="86"/>
      <c r="D902" s="87"/>
      <c r="E902" s="86"/>
      <c r="F902" s="86"/>
      <c r="G902" s="257">
        <f t="shared" si="49"/>
        <v>0</v>
      </c>
      <c r="H902" s="257">
        <f t="shared" si="50"/>
        <v>0</v>
      </c>
      <c r="I902" s="257">
        <f t="shared" si="51"/>
        <v>0</v>
      </c>
      <c r="J902" s="259"/>
      <c r="K902" s="259"/>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O902" s="85"/>
      <c r="CP902" s="85"/>
      <c r="CQ902" s="85"/>
      <c r="CR902" s="85"/>
      <c r="CS902" s="85"/>
      <c r="CT902" s="85"/>
      <c r="CU902" s="85"/>
      <c r="CV902" s="85"/>
      <c r="CW902" s="85"/>
      <c r="CX902" s="85"/>
      <c r="CY902" s="85"/>
      <c r="CZ902" s="85"/>
      <c r="DA902" s="85"/>
      <c r="DB902" s="85"/>
      <c r="DC902" s="85"/>
      <c r="DD902" s="85"/>
      <c r="DE902" s="85"/>
      <c r="DF902" s="85"/>
      <c r="DG902" s="85"/>
      <c r="DH902" s="85"/>
      <c r="DI902" s="85"/>
      <c r="DJ902" s="85"/>
      <c r="DK902" s="85"/>
      <c r="DL902" s="85"/>
      <c r="DM902" s="85"/>
      <c r="DN902" s="85"/>
      <c r="DO902" s="85"/>
      <c r="DP902" s="85"/>
      <c r="DQ902" s="85"/>
      <c r="DR902" s="85"/>
      <c r="DS902" s="85"/>
      <c r="DT902" s="85"/>
      <c r="DU902" s="85"/>
      <c r="DV902" s="85"/>
      <c r="DW902" s="85"/>
      <c r="DX902" s="85"/>
      <c r="DY902" s="85"/>
      <c r="DZ902" s="85"/>
      <c r="EA902" s="85"/>
      <c r="EB902" s="85"/>
      <c r="EC902" s="85"/>
      <c r="ED902" s="85"/>
      <c r="EE902" s="85"/>
      <c r="EF902" s="85"/>
      <c r="EG902" s="85"/>
      <c r="EH902" s="85"/>
      <c r="EI902" s="85"/>
      <c r="EJ902" s="85"/>
      <c r="EK902" s="85"/>
      <c r="EL902" s="85"/>
      <c r="EM902" s="85"/>
      <c r="EN902" s="85"/>
      <c r="EO902" s="85"/>
      <c r="EP902" s="85"/>
      <c r="EQ902" s="85"/>
      <c r="ER902" s="85"/>
      <c r="ES902" s="85"/>
      <c r="ET902" s="85"/>
      <c r="EU902" s="85"/>
      <c r="EV902" s="85"/>
      <c r="EW902" s="85"/>
      <c r="EX902" s="85"/>
      <c r="EY902" s="85"/>
      <c r="EZ902" s="85"/>
      <c r="FA902" s="85"/>
      <c r="FB902" s="85"/>
      <c r="FC902" s="85"/>
      <c r="FD902" s="85"/>
      <c r="FE902" s="85"/>
      <c r="FF902" s="85"/>
      <c r="FG902" s="260"/>
      <c r="FH902" s="260"/>
      <c r="FI902" s="260"/>
      <c r="FJ902" s="260"/>
      <c r="FK902" s="260"/>
      <c r="FL902" s="260"/>
      <c r="FM902" s="260"/>
      <c r="FN902" s="260"/>
      <c r="FO902" s="260"/>
      <c r="FP902" s="260"/>
      <c r="FQ902" s="260"/>
      <c r="FR902" s="260"/>
      <c r="FS902" s="260"/>
      <c r="FT902" s="260"/>
      <c r="FU902" s="260"/>
      <c r="FV902" s="260"/>
      <c r="FW902" s="260"/>
      <c r="FX902" s="260"/>
      <c r="FY902" s="260"/>
      <c r="FZ902" s="260"/>
      <c r="GA902" s="260"/>
      <c r="GB902" s="260"/>
      <c r="GC902" s="260"/>
    </row>
    <row r="903" spans="1:185" x14ac:dyDescent="0.3">
      <c r="A903" s="85"/>
      <c r="B903" s="86"/>
      <c r="C903" s="86"/>
      <c r="D903" s="87"/>
      <c r="E903" s="86"/>
      <c r="F903" s="86"/>
      <c r="G903" s="257">
        <f t="shared" si="49"/>
        <v>0</v>
      </c>
      <c r="H903" s="257">
        <f t="shared" si="50"/>
        <v>0</v>
      </c>
      <c r="I903" s="257">
        <f t="shared" si="51"/>
        <v>0</v>
      </c>
      <c r="J903" s="259"/>
      <c r="K903" s="259"/>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c r="CC903" s="85"/>
      <c r="CD903" s="85"/>
      <c r="CE903" s="85"/>
      <c r="CF903" s="85"/>
      <c r="CG903" s="85"/>
      <c r="CH903" s="85"/>
      <c r="CI903" s="85"/>
      <c r="CJ903" s="85"/>
      <c r="CK903" s="85"/>
      <c r="CL903" s="85"/>
      <c r="CM903" s="85"/>
      <c r="CN903" s="85"/>
      <c r="CO903" s="85"/>
      <c r="CP903" s="85"/>
      <c r="CQ903" s="85"/>
      <c r="CR903" s="85"/>
      <c r="CS903" s="85"/>
      <c r="CT903" s="85"/>
      <c r="CU903" s="85"/>
      <c r="CV903" s="85"/>
      <c r="CW903" s="85"/>
      <c r="CX903" s="85"/>
      <c r="CY903" s="85"/>
      <c r="CZ903" s="85"/>
      <c r="DA903" s="85"/>
      <c r="DB903" s="85"/>
      <c r="DC903" s="85"/>
      <c r="DD903" s="85"/>
      <c r="DE903" s="85"/>
      <c r="DF903" s="85"/>
      <c r="DG903" s="85"/>
      <c r="DH903" s="85"/>
      <c r="DI903" s="85"/>
      <c r="DJ903" s="85"/>
      <c r="DK903" s="85"/>
      <c r="DL903" s="85"/>
      <c r="DM903" s="85"/>
      <c r="DN903" s="85"/>
      <c r="DO903" s="85"/>
      <c r="DP903" s="85"/>
      <c r="DQ903" s="85"/>
      <c r="DR903" s="85"/>
      <c r="DS903" s="85"/>
      <c r="DT903" s="85"/>
      <c r="DU903" s="85"/>
      <c r="DV903" s="85"/>
      <c r="DW903" s="85"/>
      <c r="DX903" s="85"/>
      <c r="DY903" s="85"/>
      <c r="DZ903" s="85"/>
      <c r="EA903" s="85"/>
      <c r="EB903" s="85"/>
      <c r="EC903" s="85"/>
      <c r="ED903" s="85"/>
      <c r="EE903" s="85"/>
      <c r="EF903" s="85"/>
      <c r="EG903" s="85"/>
      <c r="EH903" s="85"/>
      <c r="EI903" s="85"/>
      <c r="EJ903" s="85"/>
      <c r="EK903" s="85"/>
      <c r="EL903" s="85"/>
      <c r="EM903" s="85"/>
      <c r="EN903" s="85"/>
      <c r="EO903" s="85"/>
      <c r="EP903" s="85"/>
      <c r="EQ903" s="85"/>
      <c r="ER903" s="85"/>
      <c r="ES903" s="85"/>
      <c r="ET903" s="85"/>
      <c r="EU903" s="85"/>
      <c r="EV903" s="85"/>
      <c r="EW903" s="85"/>
      <c r="EX903" s="85"/>
      <c r="EY903" s="85"/>
      <c r="EZ903" s="85"/>
      <c r="FA903" s="85"/>
      <c r="FB903" s="85"/>
      <c r="FC903" s="85"/>
      <c r="FD903" s="85"/>
      <c r="FE903" s="85"/>
      <c r="FF903" s="85"/>
      <c r="FG903" s="260"/>
      <c r="FH903" s="260"/>
      <c r="FI903" s="260"/>
      <c r="FJ903" s="260"/>
      <c r="FK903" s="260"/>
      <c r="FL903" s="260"/>
      <c r="FM903" s="260"/>
      <c r="FN903" s="260"/>
      <c r="FO903" s="260"/>
      <c r="FP903" s="260"/>
      <c r="FQ903" s="260"/>
      <c r="FR903" s="260"/>
      <c r="FS903" s="260"/>
      <c r="FT903" s="260"/>
      <c r="FU903" s="260"/>
      <c r="FV903" s="260"/>
      <c r="FW903" s="260"/>
      <c r="FX903" s="260"/>
      <c r="FY903" s="260"/>
      <c r="FZ903" s="260"/>
      <c r="GA903" s="260"/>
      <c r="GB903" s="260"/>
      <c r="GC903" s="260"/>
    </row>
    <row r="904" spans="1:185" x14ac:dyDescent="0.3">
      <c r="A904" s="85"/>
      <c r="B904" s="86"/>
      <c r="C904" s="86"/>
      <c r="D904" s="87"/>
      <c r="E904" s="86"/>
      <c r="F904" s="86"/>
      <c r="G904" s="257">
        <f t="shared" si="49"/>
        <v>0</v>
      </c>
      <c r="H904" s="257">
        <f t="shared" si="50"/>
        <v>0</v>
      </c>
      <c r="I904" s="257">
        <f t="shared" si="51"/>
        <v>0</v>
      </c>
      <c r="J904" s="259"/>
      <c r="K904" s="259"/>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O904" s="85"/>
      <c r="CP904" s="85"/>
      <c r="CQ904" s="85"/>
      <c r="CR904" s="85"/>
      <c r="CS904" s="85"/>
      <c r="CT904" s="85"/>
      <c r="CU904" s="85"/>
      <c r="CV904" s="85"/>
      <c r="CW904" s="85"/>
      <c r="CX904" s="85"/>
      <c r="CY904" s="85"/>
      <c r="CZ904" s="85"/>
      <c r="DA904" s="85"/>
      <c r="DB904" s="85"/>
      <c r="DC904" s="85"/>
      <c r="DD904" s="85"/>
      <c r="DE904" s="85"/>
      <c r="DF904" s="85"/>
      <c r="DG904" s="85"/>
      <c r="DH904" s="85"/>
      <c r="DI904" s="85"/>
      <c r="DJ904" s="85"/>
      <c r="DK904" s="85"/>
      <c r="DL904" s="85"/>
      <c r="DM904" s="85"/>
      <c r="DN904" s="85"/>
      <c r="DO904" s="85"/>
      <c r="DP904" s="85"/>
      <c r="DQ904" s="85"/>
      <c r="DR904" s="85"/>
      <c r="DS904" s="85"/>
      <c r="DT904" s="85"/>
      <c r="DU904" s="85"/>
      <c r="DV904" s="85"/>
      <c r="DW904" s="85"/>
      <c r="DX904" s="85"/>
      <c r="DY904" s="85"/>
      <c r="DZ904" s="85"/>
      <c r="EA904" s="85"/>
      <c r="EB904" s="85"/>
      <c r="EC904" s="85"/>
      <c r="ED904" s="85"/>
      <c r="EE904" s="85"/>
      <c r="EF904" s="85"/>
      <c r="EG904" s="85"/>
      <c r="EH904" s="85"/>
      <c r="EI904" s="85"/>
      <c r="EJ904" s="85"/>
      <c r="EK904" s="85"/>
      <c r="EL904" s="85"/>
      <c r="EM904" s="85"/>
      <c r="EN904" s="85"/>
      <c r="EO904" s="85"/>
      <c r="EP904" s="85"/>
      <c r="EQ904" s="85"/>
      <c r="ER904" s="85"/>
      <c r="ES904" s="85"/>
      <c r="ET904" s="85"/>
      <c r="EU904" s="85"/>
      <c r="EV904" s="85"/>
      <c r="EW904" s="85"/>
      <c r="EX904" s="85"/>
      <c r="EY904" s="85"/>
      <c r="EZ904" s="85"/>
      <c r="FA904" s="85"/>
      <c r="FB904" s="85"/>
      <c r="FC904" s="85"/>
      <c r="FD904" s="85"/>
      <c r="FE904" s="85"/>
      <c r="FF904" s="85"/>
      <c r="FG904" s="260"/>
      <c r="FH904" s="260"/>
      <c r="FI904" s="260"/>
      <c r="FJ904" s="260"/>
      <c r="FK904" s="260"/>
      <c r="FL904" s="260"/>
      <c r="FM904" s="260"/>
      <c r="FN904" s="260"/>
      <c r="FO904" s="260"/>
      <c r="FP904" s="260"/>
      <c r="FQ904" s="260"/>
      <c r="FR904" s="260"/>
      <c r="FS904" s="260"/>
      <c r="FT904" s="260"/>
      <c r="FU904" s="260"/>
      <c r="FV904" s="260"/>
      <c r="FW904" s="260"/>
      <c r="FX904" s="260"/>
      <c r="FY904" s="260"/>
      <c r="FZ904" s="260"/>
      <c r="GA904" s="260"/>
      <c r="GB904" s="260"/>
      <c r="GC904" s="260"/>
    </row>
    <row r="905" spans="1:185" x14ac:dyDescent="0.3">
      <c r="A905" s="85"/>
      <c r="B905" s="86"/>
      <c r="C905" s="86"/>
      <c r="D905" s="87"/>
      <c r="E905" s="86"/>
      <c r="F905" s="86"/>
      <c r="G905" s="257">
        <f t="shared" si="49"/>
        <v>0</v>
      </c>
      <c r="H905" s="257">
        <f t="shared" si="50"/>
        <v>0</v>
      </c>
      <c r="I905" s="257">
        <f t="shared" si="51"/>
        <v>0</v>
      </c>
      <c r="J905" s="259"/>
      <c r="K905" s="259"/>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c r="CC905" s="85"/>
      <c r="CD905" s="85"/>
      <c r="CE905" s="85"/>
      <c r="CF905" s="85"/>
      <c r="CG905" s="85"/>
      <c r="CH905" s="85"/>
      <c r="CI905" s="85"/>
      <c r="CJ905" s="85"/>
      <c r="CK905" s="85"/>
      <c r="CL905" s="85"/>
      <c r="CM905" s="85"/>
      <c r="CN905" s="85"/>
      <c r="CO905" s="85"/>
      <c r="CP905" s="85"/>
      <c r="CQ905" s="85"/>
      <c r="CR905" s="85"/>
      <c r="CS905" s="85"/>
      <c r="CT905" s="85"/>
      <c r="CU905" s="85"/>
      <c r="CV905" s="85"/>
      <c r="CW905" s="85"/>
      <c r="CX905" s="85"/>
      <c r="CY905" s="85"/>
      <c r="CZ905" s="85"/>
      <c r="DA905" s="85"/>
      <c r="DB905" s="85"/>
      <c r="DC905" s="85"/>
      <c r="DD905" s="85"/>
      <c r="DE905" s="85"/>
      <c r="DF905" s="85"/>
      <c r="DG905" s="85"/>
      <c r="DH905" s="85"/>
      <c r="DI905" s="85"/>
      <c r="DJ905" s="85"/>
      <c r="DK905" s="85"/>
      <c r="DL905" s="85"/>
      <c r="DM905" s="85"/>
      <c r="DN905" s="85"/>
      <c r="DO905" s="85"/>
      <c r="DP905" s="85"/>
      <c r="DQ905" s="85"/>
      <c r="DR905" s="85"/>
      <c r="DS905" s="85"/>
      <c r="DT905" s="85"/>
      <c r="DU905" s="85"/>
      <c r="DV905" s="85"/>
      <c r="DW905" s="85"/>
      <c r="DX905" s="85"/>
      <c r="DY905" s="85"/>
      <c r="DZ905" s="85"/>
      <c r="EA905" s="85"/>
      <c r="EB905" s="85"/>
      <c r="EC905" s="85"/>
      <c r="ED905" s="85"/>
      <c r="EE905" s="85"/>
      <c r="EF905" s="85"/>
      <c r="EG905" s="85"/>
      <c r="EH905" s="85"/>
      <c r="EI905" s="85"/>
      <c r="EJ905" s="85"/>
      <c r="EK905" s="85"/>
      <c r="EL905" s="85"/>
      <c r="EM905" s="85"/>
      <c r="EN905" s="85"/>
      <c r="EO905" s="85"/>
      <c r="EP905" s="85"/>
      <c r="EQ905" s="85"/>
      <c r="ER905" s="85"/>
      <c r="ES905" s="85"/>
      <c r="ET905" s="85"/>
      <c r="EU905" s="85"/>
      <c r="EV905" s="85"/>
      <c r="EW905" s="85"/>
      <c r="EX905" s="85"/>
      <c r="EY905" s="85"/>
      <c r="EZ905" s="85"/>
      <c r="FA905" s="85"/>
      <c r="FB905" s="85"/>
      <c r="FC905" s="85"/>
      <c r="FD905" s="85"/>
      <c r="FE905" s="85"/>
      <c r="FF905" s="85"/>
      <c r="FG905" s="260"/>
      <c r="FH905" s="260"/>
      <c r="FI905" s="260"/>
      <c r="FJ905" s="260"/>
      <c r="FK905" s="260"/>
      <c r="FL905" s="260"/>
      <c r="FM905" s="260"/>
      <c r="FN905" s="260"/>
      <c r="FO905" s="260"/>
      <c r="FP905" s="260"/>
      <c r="FQ905" s="260"/>
      <c r="FR905" s="260"/>
      <c r="FS905" s="260"/>
      <c r="FT905" s="260"/>
      <c r="FU905" s="260"/>
      <c r="FV905" s="260"/>
      <c r="FW905" s="260"/>
      <c r="FX905" s="260"/>
      <c r="FY905" s="260"/>
      <c r="FZ905" s="260"/>
      <c r="GA905" s="260"/>
      <c r="GB905" s="260"/>
      <c r="GC905" s="260"/>
    </row>
    <row r="906" spans="1:185" x14ac:dyDescent="0.3">
      <c r="A906" s="85"/>
      <c r="B906" s="86"/>
      <c r="C906" s="86"/>
      <c r="D906" s="87"/>
      <c r="E906" s="86"/>
      <c r="F906" s="86"/>
      <c r="G906" s="257">
        <f t="shared" ref="G906:G969" si="52">SUM(J906,L906,N906,O906,P906,T906,U906,V906,AN906,AP906,BA906,BC906,CO906,CQ906,CZ906,DB906,DK906,DM906,DP906,DR906,DY906,EA906,EK906,EM906,EV906,EX906,FG906,FI906,FR906,FT906)</f>
        <v>0</v>
      </c>
      <c r="H906" s="257">
        <f t="shared" ref="H906:H969" si="53">SUM(K906,M906,Q906,R906,S906,W906,X906,Y906,AO906,AQ906,AR906,AS906,AU906,AX906,BB906,BD906,BK906,BL906,CP906,CR906,CS906,CT906,CU906,CV906,DA906,DC906,DD906,DE906,DF906,DG906,,DL906,DN906,DQ906,DS906,DZ906,EB906,EC906,ED906,EE906,FC906,FH906,FJ906,FK906,FL906,FM906,FN906,FO906,FQ906,FS906,FU906,FV906,FW906,FX906,FY906,FZ906,GC906,EL906,EN906,EO906,EP906,EQ906,ET906,EW906,EY906,EZ906,FA906,FB906,FD906,AT906,AV906,AW906,BE906,BF906,BG906,BH906,FP906,ER906,DH906,DT906,DU906,DV906,DW906,EF906,EG906,EI906,EH906,ES906,FE906,Z906,AA906,AB906,AC906,AD906,AE906,AF906,AG906,AH906,AI906,AJ906,AK906,GA906,GB906)</f>
        <v>0</v>
      </c>
      <c r="I906" s="257">
        <f t="shared" ref="I906:I969" si="54">G906+H906</f>
        <v>0</v>
      </c>
      <c r="J906" s="259"/>
      <c r="K906" s="259"/>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O906" s="85"/>
      <c r="CP906" s="85"/>
      <c r="CQ906" s="85"/>
      <c r="CR906" s="85"/>
      <c r="CS906" s="85"/>
      <c r="CT906" s="85"/>
      <c r="CU906" s="85"/>
      <c r="CV906" s="85"/>
      <c r="CW906" s="85"/>
      <c r="CX906" s="85"/>
      <c r="CY906" s="85"/>
      <c r="CZ906" s="85"/>
      <c r="DA906" s="85"/>
      <c r="DB906" s="85"/>
      <c r="DC906" s="85"/>
      <c r="DD906" s="85"/>
      <c r="DE906" s="85"/>
      <c r="DF906" s="85"/>
      <c r="DG906" s="85"/>
      <c r="DH906" s="85"/>
      <c r="DI906" s="85"/>
      <c r="DJ906" s="85"/>
      <c r="DK906" s="85"/>
      <c r="DL906" s="85"/>
      <c r="DM906" s="85"/>
      <c r="DN906" s="85"/>
      <c r="DO906" s="85"/>
      <c r="DP906" s="85"/>
      <c r="DQ906" s="85"/>
      <c r="DR906" s="85"/>
      <c r="DS906" s="85"/>
      <c r="DT906" s="85"/>
      <c r="DU906" s="85"/>
      <c r="DV906" s="85"/>
      <c r="DW906" s="85"/>
      <c r="DX906" s="85"/>
      <c r="DY906" s="85"/>
      <c r="DZ906" s="85"/>
      <c r="EA906" s="85"/>
      <c r="EB906" s="85"/>
      <c r="EC906" s="85"/>
      <c r="ED906" s="85"/>
      <c r="EE906" s="85"/>
      <c r="EF906" s="85"/>
      <c r="EG906" s="85"/>
      <c r="EH906" s="85"/>
      <c r="EI906" s="85"/>
      <c r="EJ906" s="85"/>
      <c r="EK906" s="85"/>
      <c r="EL906" s="85"/>
      <c r="EM906" s="85"/>
      <c r="EN906" s="85"/>
      <c r="EO906" s="85"/>
      <c r="EP906" s="85"/>
      <c r="EQ906" s="85"/>
      <c r="ER906" s="85"/>
      <c r="ES906" s="85"/>
      <c r="ET906" s="85"/>
      <c r="EU906" s="85"/>
      <c r="EV906" s="85"/>
      <c r="EW906" s="85"/>
      <c r="EX906" s="85"/>
      <c r="EY906" s="85"/>
      <c r="EZ906" s="85"/>
      <c r="FA906" s="85"/>
      <c r="FB906" s="85"/>
      <c r="FC906" s="85"/>
      <c r="FD906" s="85"/>
      <c r="FE906" s="85"/>
      <c r="FF906" s="85"/>
      <c r="FG906" s="260"/>
      <c r="FH906" s="260"/>
      <c r="FI906" s="260"/>
      <c r="FJ906" s="260"/>
      <c r="FK906" s="260"/>
      <c r="FL906" s="260"/>
      <c r="FM906" s="260"/>
      <c r="FN906" s="260"/>
      <c r="FO906" s="260"/>
      <c r="FP906" s="260"/>
      <c r="FQ906" s="260"/>
      <c r="FR906" s="260"/>
      <c r="FS906" s="260"/>
      <c r="FT906" s="260"/>
      <c r="FU906" s="260"/>
      <c r="FV906" s="260"/>
      <c r="FW906" s="260"/>
      <c r="FX906" s="260"/>
      <c r="FY906" s="260"/>
      <c r="FZ906" s="260"/>
      <c r="GA906" s="260"/>
      <c r="GB906" s="260"/>
      <c r="GC906" s="260"/>
    </row>
    <row r="907" spans="1:185" x14ac:dyDescent="0.3">
      <c r="A907" s="85"/>
      <c r="B907" s="86"/>
      <c r="C907" s="86"/>
      <c r="D907" s="87"/>
      <c r="E907" s="86"/>
      <c r="F907" s="86"/>
      <c r="G907" s="257">
        <f t="shared" si="52"/>
        <v>0</v>
      </c>
      <c r="H907" s="257">
        <f t="shared" si="53"/>
        <v>0</v>
      </c>
      <c r="I907" s="257">
        <f t="shared" si="54"/>
        <v>0</v>
      </c>
      <c r="J907" s="259"/>
      <c r="K907" s="259"/>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c r="CC907" s="85"/>
      <c r="CD907" s="85"/>
      <c r="CE907" s="85"/>
      <c r="CF907" s="85"/>
      <c r="CG907" s="85"/>
      <c r="CH907" s="85"/>
      <c r="CI907" s="85"/>
      <c r="CJ907" s="85"/>
      <c r="CK907" s="85"/>
      <c r="CL907" s="85"/>
      <c r="CM907" s="85"/>
      <c r="CN907" s="85"/>
      <c r="CO907" s="85"/>
      <c r="CP907" s="85"/>
      <c r="CQ907" s="85"/>
      <c r="CR907" s="85"/>
      <c r="CS907" s="85"/>
      <c r="CT907" s="85"/>
      <c r="CU907" s="85"/>
      <c r="CV907" s="85"/>
      <c r="CW907" s="85"/>
      <c r="CX907" s="85"/>
      <c r="CY907" s="85"/>
      <c r="CZ907" s="85"/>
      <c r="DA907" s="85"/>
      <c r="DB907" s="85"/>
      <c r="DC907" s="85"/>
      <c r="DD907" s="85"/>
      <c r="DE907" s="85"/>
      <c r="DF907" s="85"/>
      <c r="DG907" s="85"/>
      <c r="DH907" s="85"/>
      <c r="DI907" s="85"/>
      <c r="DJ907" s="85"/>
      <c r="DK907" s="85"/>
      <c r="DL907" s="85"/>
      <c r="DM907" s="85"/>
      <c r="DN907" s="85"/>
      <c r="DO907" s="85"/>
      <c r="DP907" s="85"/>
      <c r="DQ907" s="85"/>
      <c r="DR907" s="85"/>
      <c r="DS907" s="85"/>
      <c r="DT907" s="85"/>
      <c r="DU907" s="85"/>
      <c r="DV907" s="85"/>
      <c r="DW907" s="85"/>
      <c r="DX907" s="85"/>
      <c r="DY907" s="85"/>
      <c r="DZ907" s="85"/>
      <c r="EA907" s="85"/>
      <c r="EB907" s="85"/>
      <c r="EC907" s="85"/>
      <c r="ED907" s="85"/>
      <c r="EE907" s="85"/>
      <c r="EF907" s="85"/>
      <c r="EG907" s="85"/>
      <c r="EH907" s="85"/>
      <c r="EI907" s="85"/>
      <c r="EJ907" s="85"/>
      <c r="EK907" s="85"/>
      <c r="EL907" s="85"/>
      <c r="EM907" s="85"/>
      <c r="EN907" s="85"/>
      <c r="EO907" s="85"/>
      <c r="EP907" s="85"/>
      <c r="EQ907" s="85"/>
      <c r="ER907" s="85"/>
      <c r="ES907" s="85"/>
      <c r="ET907" s="85"/>
      <c r="EU907" s="85"/>
      <c r="EV907" s="85"/>
      <c r="EW907" s="85"/>
      <c r="EX907" s="85"/>
      <c r="EY907" s="85"/>
      <c r="EZ907" s="85"/>
      <c r="FA907" s="85"/>
      <c r="FB907" s="85"/>
      <c r="FC907" s="85"/>
      <c r="FD907" s="85"/>
      <c r="FE907" s="85"/>
      <c r="FF907" s="85"/>
      <c r="FG907" s="260"/>
      <c r="FH907" s="260"/>
      <c r="FI907" s="260"/>
      <c r="FJ907" s="260"/>
      <c r="FK907" s="260"/>
      <c r="FL907" s="260"/>
      <c r="FM907" s="260"/>
      <c r="FN907" s="260"/>
      <c r="FO907" s="260"/>
      <c r="FP907" s="260"/>
      <c r="FQ907" s="260"/>
      <c r="FR907" s="260"/>
      <c r="FS907" s="260"/>
      <c r="FT907" s="260"/>
      <c r="FU907" s="260"/>
      <c r="FV907" s="260"/>
      <c r="FW907" s="260"/>
      <c r="FX907" s="260"/>
      <c r="FY907" s="260"/>
      <c r="FZ907" s="260"/>
      <c r="GA907" s="260"/>
      <c r="GB907" s="260"/>
      <c r="GC907" s="260"/>
    </row>
    <row r="908" spans="1:185" x14ac:dyDescent="0.3">
      <c r="A908" s="85"/>
      <c r="B908" s="86"/>
      <c r="C908" s="86"/>
      <c r="D908" s="87"/>
      <c r="E908" s="86"/>
      <c r="F908" s="86"/>
      <c r="G908" s="257">
        <f t="shared" si="52"/>
        <v>0</v>
      </c>
      <c r="H908" s="257">
        <f t="shared" si="53"/>
        <v>0</v>
      </c>
      <c r="I908" s="257">
        <f t="shared" si="54"/>
        <v>0</v>
      </c>
      <c r="J908" s="259"/>
      <c r="K908" s="259"/>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c r="CC908" s="85"/>
      <c r="CD908" s="85"/>
      <c r="CE908" s="85"/>
      <c r="CF908" s="85"/>
      <c r="CG908" s="85"/>
      <c r="CH908" s="85"/>
      <c r="CI908" s="85"/>
      <c r="CJ908" s="85"/>
      <c r="CK908" s="85"/>
      <c r="CL908" s="85"/>
      <c r="CM908" s="85"/>
      <c r="CN908" s="85"/>
      <c r="CO908" s="85"/>
      <c r="CP908" s="85"/>
      <c r="CQ908" s="85"/>
      <c r="CR908" s="85"/>
      <c r="CS908" s="85"/>
      <c r="CT908" s="85"/>
      <c r="CU908" s="85"/>
      <c r="CV908" s="85"/>
      <c r="CW908" s="85"/>
      <c r="CX908" s="85"/>
      <c r="CY908" s="85"/>
      <c r="CZ908" s="85"/>
      <c r="DA908" s="85"/>
      <c r="DB908" s="85"/>
      <c r="DC908" s="85"/>
      <c r="DD908" s="85"/>
      <c r="DE908" s="85"/>
      <c r="DF908" s="85"/>
      <c r="DG908" s="85"/>
      <c r="DH908" s="85"/>
      <c r="DI908" s="85"/>
      <c r="DJ908" s="85"/>
      <c r="DK908" s="85"/>
      <c r="DL908" s="85"/>
      <c r="DM908" s="85"/>
      <c r="DN908" s="85"/>
      <c r="DO908" s="85"/>
      <c r="DP908" s="85"/>
      <c r="DQ908" s="85"/>
      <c r="DR908" s="85"/>
      <c r="DS908" s="85"/>
      <c r="DT908" s="85"/>
      <c r="DU908" s="85"/>
      <c r="DV908" s="85"/>
      <c r="DW908" s="85"/>
      <c r="DX908" s="85"/>
      <c r="DY908" s="85"/>
      <c r="DZ908" s="85"/>
      <c r="EA908" s="85"/>
      <c r="EB908" s="85"/>
      <c r="EC908" s="85"/>
      <c r="ED908" s="85"/>
      <c r="EE908" s="85"/>
      <c r="EF908" s="85"/>
      <c r="EG908" s="85"/>
      <c r="EH908" s="85"/>
      <c r="EI908" s="85"/>
      <c r="EJ908" s="85"/>
      <c r="EK908" s="85"/>
      <c r="EL908" s="85"/>
      <c r="EM908" s="85"/>
      <c r="EN908" s="85"/>
      <c r="EO908" s="85"/>
      <c r="EP908" s="85"/>
      <c r="EQ908" s="85"/>
      <c r="ER908" s="85"/>
      <c r="ES908" s="85"/>
      <c r="ET908" s="85"/>
      <c r="EU908" s="85"/>
      <c r="EV908" s="85"/>
      <c r="EW908" s="85"/>
      <c r="EX908" s="85"/>
      <c r="EY908" s="85"/>
      <c r="EZ908" s="85"/>
      <c r="FA908" s="85"/>
      <c r="FB908" s="85"/>
      <c r="FC908" s="85"/>
      <c r="FD908" s="85"/>
      <c r="FE908" s="85"/>
      <c r="FF908" s="85"/>
      <c r="FG908" s="260"/>
      <c r="FH908" s="260"/>
      <c r="FI908" s="260"/>
      <c r="FJ908" s="260"/>
      <c r="FK908" s="260"/>
      <c r="FL908" s="260"/>
      <c r="FM908" s="260"/>
      <c r="FN908" s="260"/>
      <c r="FO908" s="260"/>
      <c r="FP908" s="260"/>
      <c r="FQ908" s="260"/>
      <c r="FR908" s="260"/>
      <c r="FS908" s="260"/>
      <c r="FT908" s="260"/>
      <c r="FU908" s="260"/>
      <c r="FV908" s="260"/>
      <c r="FW908" s="260"/>
      <c r="FX908" s="260"/>
      <c r="FY908" s="260"/>
      <c r="FZ908" s="260"/>
      <c r="GA908" s="260"/>
      <c r="GB908" s="260"/>
      <c r="GC908" s="260"/>
    </row>
    <row r="909" spans="1:185" x14ac:dyDescent="0.3">
      <c r="A909" s="85"/>
      <c r="B909" s="86"/>
      <c r="C909" s="86"/>
      <c r="D909" s="87"/>
      <c r="E909" s="86"/>
      <c r="F909" s="86"/>
      <c r="G909" s="257">
        <f t="shared" si="52"/>
        <v>0</v>
      </c>
      <c r="H909" s="257">
        <f t="shared" si="53"/>
        <v>0</v>
      </c>
      <c r="I909" s="257">
        <f t="shared" si="54"/>
        <v>0</v>
      </c>
      <c r="J909" s="259"/>
      <c r="K909" s="259"/>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c r="CC909" s="85"/>
      <c r="CD909" s="85"/>
      <c r="CE909" s="85"/>
      <c r="CF909" s="85"/>
      <c r="CG909" s="85"/>
      <c r="CH909" s="85"/>
      <c r="CI909" s="85"/>
      <c r="CJ909" s="85"/>
      <c r="CK909" s="85"/>
      <c r="CL909" s="85"/>
      <c r="CM909" s="85"/>
      <c r="CN909" s="85"/>
      <c r="CO909" s="85"/>
      <c r="CP909" s="85"/>
      <c r="CQ909" s="85"/>
      <c r="CR909" s="85"/>
      <c r="CS909" s="85"/>
      <c r="CT909" s="85"/>
      <c r="CU909" s="85"/>
      <c r="CV909" s="85"/>
      <c r="CW909" s="85"/>
      <c r="CX909" s="85"/>
      <c r="CY909" s="85"/>
      <c r="CZ909" s="85"/>
      <c r="DA909" s="85"/>
      <c r="DB909" s="85"/>
      <c r="DC909" s="85"/>
      <c r="DD909" s="85"/>
      <c r="DE909" s="85"/>
      <c r="DF909" s="85"/>
      <c r="DG909" s="85"/>
      <c r="DH909" s="85"/>
      <c r="DI909" s="85"/>
      <c r="DJ909" s="85"/>
      <c r="DK909" s="85"/>
      <c r="DL909" s="85"/>
      <c r="DM909" s="85"/>
      <c r="DN909" s="85"/>
      <c r="DO909" s="85"/>
      <c r="DP909" s="85"/>
      <c r="DQ909" s="85"/>
      <c r="DR909" s="85"/>
      <c r="DS909" s="85"/>
      <c r="DT909" s="85"/>
      <c r="DU909" s="85"/>
      <c r="DV909" s="85"/>
      <c r="DW909" s="85"/>
      <c r="DX909" s="85"/>
      <c r="DY909" s="85"/>
      <c r="DZ909" s="85"/>
      <c r="EA909" s="85"/>
      <c r="EB909" s="85"/>
      <c r="EC909" s="85"/>
      <c r="ED909" s="85"/>
      <c r="EE909" s="85"/>
      <c r="EF909" s="85"/>
      <c r="EG909" s="85"/>
      <c r="EH909" s="85"/>
      <c r="EI909" s="85"/>
      <c r="EJ909" s="85"/>
      <c r="EK909" s="85"/>
      <c r="EL909" s="85"/>
      <c r="EM909" s="85"/>
      <c r="EN909" s="85"/>
      <c r="EO909" s="85"/>
      <c r="EP909" s="85"/>
      <c r="EQ909" s="85"/>
      <c r="ER909" s="85"/>
      <c r="ES909" s="85"/>
      <c r="ET909" s="85"/>
      <c r="EU909" s="85"/>
      <c r="EV909" s="85"/>
      <c r="EW909" s="85"/>
      <c r="EX909" s="85"/>
      <c r="EY909" s="85"/>
      <c r="EZ909" s="85"/>
      <c r="FA909" s="85"/>
      <c r="FB909" s="85"/>
      <c r="FC909" s="85"/>
      <c r="FD909" s="85"/>
      <c r="FE909" s="85"/>
      <c r="FF909" s="85"/>
      <c r="FG909" s="260"/>
      <c r="FH909" s="260"/>
      <c r="FI909" s="260"/>
      <c r="FJ909" s="260"/>
      <c r="FK909" s="260"/>
      <c r="FL909" s="260"/>
      <c r="FM909" s="260"/>
      <c r="FN909" s="260"/>
      <c r="FO909" s="260"/>
      <c r="FP909" s="260"/>
      <c r="FQ909" s="260"/>
      <c r="FR909" s="260"/>
      <c r="FS909" s="260"/>
      <c r="FT909" s="260"/>
      <c r="FU909" s="260"/>
      <c r="FV909" s="260"/>
      <c r="FW909" s="260"/>
      <c r="FX909" s="260"/>
      <c r="FY909" s="260"/>
      <c r="FZ909" s="260"/>
      <c r="GA909" s="260"/>
      <c r="GB909" s="260"/>
      <c r="GC909" s="260"/>
    </row>
    <row r="910" spans="1:185" x14ac:dyDescent="0.3">
      <c r="A910" s="85"/>
      <c r="B910" s="86"/>
      <c r="C910" s="86"/>
      <c r="D910" s="87"/>
      <c r="E910" s="86"/>
      <c r="F910" s="86"/>
      <c r="G910" s="257">
        <f t="shared" si="52"/>
        <v>0</v>
      </c>
      <c r="H910" s="257">
        <f t="shared" si="53"/>
        <v>0</v>
      </c>
      <c r="I910" s="257">
        <f t="shared" si="54"/>
        <v>0</v>
      </c>
      <c r="J910" s="259"/>
      <c r="K910" s="259"/>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c r="CC910" s="85"/>
      <c r="CD910" s="85"/>
      <c r="CE910" s="85"/>
      <c r="CF910" s="85"/>
      <c r="CG910" s="85"/>
      <c r="CH910" s="85"/>
      <c r="CI910" s="85"/>
      <c r="CJ910" s="85"/>
      <c r="CK910" s="85"/>
      <c r="CL910" s="85"/>
      <c r="CM910" s="85"/>
      <c r="CN910" s="85"/>
      <c r="CO910" s="85"/>
      <c r="CP910" s="85"/>
      <c r="CQ910" s="85"/>
      <c r="CR910" s="85"/>
      <c r="CS910" s="85"/>
      <c r="CT910" s="85"/>
      <c r="CU910" s="85"/>
      <c r="CV910" s="85"/>
      <c r="CW910" s="85"/>
      <c r="CX910" s="85"/>
      <c r="CY910" s="85"/>
      <c r="CZ910" s="85"/>
      <c r="DA910" s="85"/>
      <c r="DB910" s="85"/>
      <c r="DC910" s="85"/>
      <c r="DD910" s="85"/>
      <c r="DE910" s="85"/>
      <c r="DF910" s="85"/>
      <c r="DG910" s="85"/>
      <c r="DH910" s="85"/>
      <c r="DI910" s="85"/>
      <c r="DJ910" s="85"/>
      <c r="DK910" s="85"/>
      <c r="DL910" s="85"/>
      <c r="DM910" s="85"/>
      <c r="DN910" s="85"/>
      <c r="DO910" s="85"/>
      <c r="DP910" s="85"/>
      <c r="DQ910" s="85"/>
      <c r="DR910" s="85"/>
      <c r="DS910" s="85"/>
      <c r="DT910" s="85"/>
      <c r="DU910" s="85"/>
      <c r="DV910" s="85"/>
      <c r="DW910" s="85"/>
      <c r="DX910" s="85"/>
      <c r="DY910" s="85"/>
      <c r="DZ910" s="85"/>
      <c r="EA910" s="85"/>
      <c r="EB910" s="85"/>
      <c r="EC910" s="85"/>
      <c r="ED910" s="85"/>
      <c r="EE910" s="85"/>
      <c r="EF910" s="85"/>
      <c r="EG910" s="85"/>
      <c r="EH910" s="85"/>
      <c r="EI910" s="85"/>
      <c r="EJ910" s="85"/>
      <c r="EK910" s="85"/>
      <c r="EL910" s="85"/>
      <c r="EM910" s="85"/>
      <c r="EN910" s="85"/>
      <c r="EO910" s="85"/>
      <c r="EP910" s="85"/>
      <c r="EQ910" s="85"/>
      <c r="ER910" s="85"/>
      <c r="ES910" s="85"/>
      <c r="ET910" s="85"/>
      <c r="EU910" s="85"/>
      <c r="EV910" s="85"/>
      <c r="EW910" s="85"/>
      <c r="EX910" s="85"/>
      <c r="EY910" s="85"/>
      <c r="EZ910" s="85"/>
      <c r="FA910" s="85"/>
      <c r="FB910" s="85"/>
      <c r="FC910" s="85"/>
      <c r="FD910" s="85"/>
      <c r="FE910" s="85"/>
      <c r="FF910" s="85"/>
      <c r="FG910" s="260"/>
      <c r="FH910" s="260"/>
      <c r="FI910" s="260"/>
      <c r="FJ910" s="260"/>
      <c r="FK910" s="260"/>
      <c r="FL910" s="260"/>
      <c r="FM910" s="260"/>
      <c r="FN910" s="260"/>
      <c r="FO910" s="260"/>
      <c r="FP910" s="260"/>
      <c r="FQ910" s="260"/>
      <c r="FR910" s="260"/>
      <c r="FS910" s="260"/>
      <c r="FT910" s="260"/>
      <c r="FU910" s="260"/>
      <c r="FV910" s="260"/>
      <c r="FW910" s="260"/>
      <c r="FX910" s="260"/>
      <c r="FY910" s="260"/>
      <c r="FZ910" s="260"/>
      <c r="GA910" s="260"/>
      <c r="GB910" s="260"/>
      <c r="GC910" s="260"/>
    </row>
    <row r="911" spans="1:185" x14ac:dyDescent="0.3">
      <c r="A911" s="85"/>
      <c r="B911" s="86"/>
      <c r="C911" s="86"/>
      <c r="D911" s="87"/>
      <c r="E911" s="86"/>
      <c r="F911" s="86"/>
      <c r="G911" s="257">
        <f t="shared" si="52"/>
        <v>0</v>
      </c>
      <c r="H911" s="257">
        <f t="shared" si="53"/>
        <v>0</v>
      </c>
      <c r="I911" s="257">
        <f t="shared" si="54"/>
        <v>0</v>
      </c>
      <c r="J911" s="259"/>
      <c r="K911" s="259"/>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O911" s="85"/>
      <c r="CP911" s="85"/>
      <c r="CQ911" s="85"/>
      <c r="CR911" s="85"/>
      <c r="CS911" s="85"/>
      <c r="CT911" s="85"/>
      <c r="CU911" s="85"/>
      <c r="CV911" s="85"/>
      <c r="CW911" s="85"/>
      <c r="CX911" s="85"/>
      <c r="CY911" s="85"/>
      <c r="CZ911" s="85"/>
      <c r="DA911" s="85"/>
      <c r="DB911" s="85"/>
      <c r="DC911" s="85"/>
      <c r="DD911" s="85"/>
      <c r="DE911" s="85"/>
      <c r="DF911" s="85"/>
      <c r="DG911" s="85"/>
      <c r="DH911" s="85"/>
      <c r="DI911" s="85"/>
      <c r="DJ911" s="85"/>
      <c r="DK911" s="85"/>
      <c r="DL911" s="85"/>
      <c r="DM911" s="85"/>
      <c r="DN911" s="85"/>
      <c r="DO911" s="85"/>
      <c r="DP911" s="85"/>
      <c r="DQ911" s="85"/>
      <c r="DR911" s="85"/>
      <c r="DS911" s="85"/>
      <c r="DT911" s="85"/>
      <c r="DU911" s="85"/>
      <c r="DV911" s="85"/>
      <c r="DW911" s="85"/>
      <c r="DX911" s="85"/>
      <c r="DY911" s="85"/>
      <c r="DZ911" s="85"/>
      <c r="EA911" s="85"/>
      <c r="EB911" s="85"/>
      <c r="EC911" s="85"/>
      <c r="ED911" s="85"/>
      <c r="EE911" s="85"/>
      <c r="EF911" s="85"/>
      <c r="EG911" s="85"/>
      <c r="EH911" s="85"/>
      <c r="EI911" s="85"/>
      <c r="EJ911" s="85"/>
      <c r="EK911" s="85"/>
      <c r="EL911" s="85"/>
      <c r="EM911" s="85"/>
      <c r="EN911" s="85"/>
      <c r="EO911" s="85"/>
      <c r="EP911" s="85"/>
      <c r="EQ911" s="85"/>
      <c r="ER911" s="85"/>
      <c r="ES911" s="85"/>
      <c r="ET911" s="85"/>
      <c r="EU911" s="85"/>
      <c r="EV911" s="85"/>
      <c r="EW911" s="85"/>
      <c r="EX911" s="85"/>
      <c r="EY911" s="85"/>
      <c r="EZ911" s="85"/>
      <c r="FA911" s="85"/>
      <c r="FB911" s="85"/>
      <c r="FC911" s="85"/>
      <c r="FD911" s="85"/>
      <c r="FE911" s="85"/>
      <c r="FF911" s="85"/>
      <c r="FG911" s="260"/>
      <c r="FH911" s="260"/>
      <c r="FI911" s="260"/>
      <c r="FJ911" s="260"/>
      <c r="FK911" s="260"/>
      <c r="FL911" s="260"/>
      <c r="FM911" s="260"/>
      <c r="FN911" s="260"/>
      <c r="FO911" s="260"/>
      <c r="FP911" s="260"/>
      <c r="FQ911" s="260"/>
      <c r="FR911" s="260"/>
      <c r="FS911" s="260"/>
      <c r="FT911" s="260"/>
      <c r="FU911" s="260"/>
      <c r="FV911" s="260"/>
      <c r="FW911" s="260"/>
      <c r="FX911" s="260"/>
      <c r="FY911" s="260"/>
      <c r="FZ911" s="260"/>
      <c r="GA911" s="260"/>
      <c r="GB911" s="260"/>
      <c r="GC911" s="260"/>
    </row>
    <row r="912" spans="1:185" x14ac:dyDescent="0.3">
      <c r="A912" s="85"/>
      <c r="B912" s="86"/>
      <c r="C912" s="86"/>
      <c r="D912" s="87"/>
      <c r="E912" s="86"/>
      <c r="F912" s="86"/>
      <c r="G912" s="257">
        <f t="shared" si="52"/>
        <v>0</v>
      </c>
      <c r="H912" s="257">
        <f t="shared" si="53"/>
        <v>0</v>
      </c>
      <c r="I912" s="257">
        <f t="shared" si="54"/>
        <v>0</v>
      </c>
      <c r="J912" s="259"/>
      <c r="K912" s="259"/>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5"/>
      <c r="DV912" s="85"/>
      <c r="DW912" s="85"/>
      <c r="DX912" s="85"/>
      <c r="DY912" s="85"/>
      <c r="DZ912" s="85"/>
      <c r="EA912" s="85"/>
      <c r="EB912" s="85"/>
      <c r="EC912" s="85"/>
      <c r="ED912" s="85"/>
      <c r="EE912" s="85"/>
      <c r="EF912" s="85"/>
      <c r="EG912" s="85"/>
      <c r="EH912" s="85"/>
      <c r="EI912" s="85"/>
      <c r="EJ912" s="85"/>
      <c r="EK912" s="85"/>
      <c r="EL912" s="85"/>
      <c r="EM912" s="85"/>
      <c r="EN912" s="85"/>
      <c r="EO912" s="85"/>
      <c r="EP912" s="85"/>
      <c r="EQ912" s="85"/>
      <c r="ER912" s="85"/>
      <c r="ES912" s="85"/>
      <c r="ET912" s="85"/>
      <c r="EU912" s="85"/>
      <c r="EV912" s="85"/>
      <c r="EW912" s="85"/>
      <c r="EX912" s="85"/>
      <c r="EY912" s="85"/>
      <c r="EZ912" s="85"/>
      <c r="FA912" s="85"/>
      <c r="FB912" s="85"/>
      <c r="FC912" s="85"/>
      <c r="FD912" s="85"/>
      <c r="FE912" s="85"/>
      <c r="FF912" s="85"/>
      <c r="FG912" s="260"/>
      <c r="FH912" s="260"/>
      <c r="FI912" s="260"/>
      <c r="FJ912" s="260"/>
      <c r="FK912" s="260"/>
      <c r="FL912" s="260"/>
      <c r="FM912" s="260"/>
      <c r="FN912" s="260"/>
      <c r="FO912" s="260"/>
      <c r="FP912" s="260"/>
      <c r="FQ912" s="260"/>
      <c r="FR912" s="260"/>
      <c r="FS912" s="260"/>
      <c r="FT912" s="260"/>
      <c r="FU912" s="260"/>
      <c r="FV912" s="260"/>
      <c r="FW912" s="260"/>
      <c r="FX912" s="260"/>
      <c r="FY912" s="260"/>
      <c r="FZ912" s="260"/>
      <c r="GA912" s="260"/>
      <c r="GB912" s="260"/>
      <c r="GC912" s="260"/>
    </row>
    <row r="913" spans="1:185" x14ac:dyDescent="0.3">
      <c r="A913" s="85"/>
      <c r="B913" s="86"/>
      <c r="C913" s="86"/>
      <c r="D913" s="87"/>
      <c r="E913" s="86"/>
      <c r="F913" s="86"/>
      <c r="G913" s="257">
        <f t="shared" si="52"/>
        <v>0</v>
      </c>
      <c r="H913" s="257">
        <f t="shared" si="53"/>
        <v>0</v>
      </c>
      <c r="I913" s="257">
        <f t="shared" si="54"/>
        <v>0</v>
      </c>
      <c r="J913" s="259"/>
      <c r="K913" s="259"/>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c r="CC913" s="85"/>
      <c r="CD913" s="85"/>
      <c r="CE913" s="85"/>
      <c r="CF913" s="85"/>
      <c r="CG913" s="85"/>
      <c r="CH913" s="85"/>
      <c r="CI913" s="85"/>
      <c r="CJ913" s="85"/>
      <c r="CK913" s="85"/>
      <c r="CL913" s="85"/>
      <c r="CM913" s="85"/>
      <c r="CN913" s="85"/>
      <c r="CO913" s="85"/>
      <c r="CP913" s="85"/>
      <c r="CQ913" s="85"/>
      <c r="CR913" s="85"/>
      <c r="CS913" s="85"/>
      <c r="CT913" s="85"/>
      <c r="CU913" s="85"/>
      <c r="CV913" s="85"/>
      <c r="CW913" s="85"/>
      <c r="CX913" s="85"/>
      <c r="CY913" s="85"/>
      <c r="CZ913" s="85"/>
      <c r="DA913" s="85"/>
      <c r="DB913" s="85"/>
      <c r="DC913" s="85"/>
      <c r="DD913" s="85"/>
      <c r="DE913" s="85"/>
      <c r="DF913" s="85"/>
      <c r="DG913" s="85"/>
      <c r="DH913" s="85"/>
      <c r="DI913" s="85"/>
      <c r="DJ913" s="85"/>
      <c r="DK913" s="85"/>
      <c r="DL913" s="85"/>
      <c r="DM913" s="85"/>
      <c r="DN913" s="85"/>
      <c r="DO913" s="85"/>
      <c r="DP913" s="85"/>
      <c r="DQ913" s="85"/>
      <c r="DR913" s="85"/>
      <c r="DS913" s="85"/>
      <c r="DT913" s="85"/>
      <c r="DU913" s="85"/>
      <c r="DV913" s="85"/>
      <c r="DW913" s="85"/>
      <c r="DX913" s="85"/>
      <c r="DY913" s="85"/>
      <c r="DZ913" s="85"/>
      <c r="EA913" s="85"/>
      <c r="EB913" s="85"/>
      <c r="EC913" s="85"/>
      <c r="ED913" s="85"/>
      <c r="EE913" s="85"/>
      <c r="EF913" s="85"/>
      <c r="EG913" s="85"/>
      <c r="EH913" s="85"/>
      <c r="EI913" s="85"/>
      <c r="EJ913" s="85"/>
      <c r="EK913" s="85"/>
      <c r="EL913" s="85"/>
      <c r="EM913" s="85"/>
      <c r="EN913" s="85"/>
      <c r="EO913" s="85"/>
      <c r="EP913" s="85"/>
      <c r="EQ913" s="85"/>
      <c r="ER913" s="85"/>
      <c r="ES913" s="85"/>
      <c r="ET913" s="85"/>
      <c r="EU913" s="85"/>
      <c r="EV913" s="85"/>
      <c r="EW913" s="85"/>
      <c r="EX913" s="85"/>
      <c r="EY913" s="85"/>
      <c r="EZ913" s="85"/>
      <c r="FA913" s="85"/>
      <c r="FB913" s="85"/>
      <c r="FC913" s="85"/>
      <c r="FD913" s="85"/>
      <c r="FE913" s="85"/>
      <c r="FF913" s="85"/>
      <c r="FG913" s="260"/>
      <c r="FH913" s="260"/>
      <c r="FI913" s="260"/>
      <c r="FJ913" s="260"/>
      <c r="FK913" s="260"/>
      <c r="FL913" s="260"/>
      <c r="FM913" s="260"/>
      <c r="FN913" s="260"/>
      <c r="FO913" s="260"/>
      <c r="FP913" s="260"/>
      <c r="FQ913" s="260"/>
      <c r="FR913" s="260"/>
      <c r="FS913" s="260"/>
      <c r="FT913" s="260"/>
      <c r="FU913" s="260"/>
      <c r="FV913" s="260"/>
      <c r="FW913" s="260"/>
      <c r="FX913" s="260"/>
      <c r="FY913" s="260"/>
      <c r="FZ913" s="260"/>
      <c r="GA913" s="260"/>
      <c r="GB913" s="260"/>
      <c r="GC913" s="260"/>
    </row>
    <row r="914" spans="1:185" x14ac:dyDescent="0.3">
      <c r="A914" s="85"/>
      <c r="B914" s="86"/>
      <c r="C914" s="86"/>
      <c r="D914" s="87"/>
      <c r="E914" s="86"/>
      <c r="F914" s="86"/>
      <c r="G914" s="257">
        <f t="shared" si="52"/>
        <v>0</v>
      </c>
      <c r="H914" s="257">
        <f t="shared" si="53"/>
        <v>0</v>
      </c>
      <c r="I914" s="257">
        <f t="shared" si="54"/>
        <v>0</v>
      </c>
      <c r="J914" s="259"/>
      <c r="K914" s="259"/>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c r="CC914" s="85"/>
      <c r="CD914" s="85"/>
      <c r="CE914" s="85"/>
      <c r="CF914" s="85"/>
      <c r="CG914" s="85"/>
      <c r="CH914" s="85"/>
      <c r="CI914" s="85"/>
      <c r="CJ914" s="85"/>
      <c r="CK914" s="85"/>
      <c r="CL914" s="85"/>
      <c r="CM914" s="85"/>
      <c r="CN914" s="85"/>
      <c r="CO914" s="85"/>
      <c r="CP914" s="85"/>
      <c r="CQ914" s="85"/>
      <c r="CR914" s="85"/>
      <c r="CS914" s="85"/>
      <c r="CT914" s="85"/>
      <c r="CU914" s="85"/>
      <c r="CV914" s="85"/>
      <c r="CW914" s="85"/>
      <c r="CX914" s="85"/>
      <c r="CY914" s="85"/>
      <c r="CZ914" s="85"/>
      <c r="DA914" s="85"/>
      <c r="DB914" s="85"/>
      <c r="DC914" s="85"/>
      <c r="DD914" s="85"/>
      <c r="DE914" s="85"/>
      <c r="DF914" s="85"/>
      <c r="DG914" s="85"/>
      <c r="DH914" s="85"/>
      <c r="DI914" s="85"/>
      <c r="DJ914" s="85"/>
      <c r="DK914" s="85"/>
      <c r="DL914" s="85"/>
      <c r="DM914" s="85"/>
      <c r="DN914" s="85"/>
      <c r="DO914" s="85"/>
      <c r="DP914" s="85"/>
      <c r="DQ914" s="85"/>
      <c r="DR914" s="85"/>
      <c r="DS914" s="85"/>
      <c r="DT914" s="85"/>
      <c r="DU914" s="85"/>
      <c r="DV914" s="85"/>
      <c r="DW914" s="85"/>
      <c r="DX914" s="85"/>
      <c r="DY914" s="85"/>
      <c r="DZ914" s="85"/>
      <c r="EA914" s="85"/>
      <c r="EB914" s="85"/>
      <c r="EC914" s="85"/>
      <c r="ED914" s="85"/>
      <c r="EE914" s="85"/>
      <c r="EF914" s="85"/>
      <c r="EG914" s="85"/>
      <c r="EH914" s="85"/>
      <c r="EI914" s="85"/>
      <c r="EJ914" s="85"/>
      <c r="EK914" s="85"/>
      <c r="EL914" s="85"/>
      <c r="EM914" s="85"/>
      <c r="EN914" s="85"/>
      <c r="EO914" s="85"/>
      <c r="EP914" s="85"/>
      <c r="EQ914" s="85"/>
      <c r="ER914" s="85"/>
      <c r="ES914" s="85"/>
      <c r="ET914" s="85"/>
      <c r="EU914" s="85"/>
      <c r="EV914" s="85"/>
      <c r="EW914" s="85"/>
      <c r="EX914" s="85"/>
      <c r="EY914" s="85"/>
      <c r="EZ914" s="85"/>
      <c r="FA914" s="85"/>
      <c r="FB914" s="85"/>
      <c r="FC914" s="85"/>
      <c r="FD914" s="85"/>
      <c r="FE914" s="85"/>
      <c r="FF914" s="85"/>
      <c r="FG914" s="260"/>
      <c r="FH914" s="260"/>
      <c r="FI914" s="260"/>
      <c r="FJ914" s="260"/>
      <c r="FK914" s="260"/>
      <c r="FL914" s="260"/>
      <c r="FM914" s="260"/>
      <c r="FN914" s="260"/>
      <c r="FO914" s="260"/>
      <c r="FP914" s="260"/>
      <c r="FQ914" s="260"/>
      <c r="FR914" s="260"/>
      <c r="FS914" s="260"/>
      <c r="FT914" s="260"/>
      <c r="FU914" s="260"/>
      <c r="FV914" s="260"/>
      <c r="FW914" s="260"/>
      <c r="FX914" s="260"/>
      <c r="FY914" s="260"/>
      <c r="FZ914" s="260"/>
      <c r="GA914" s="260"/>
      <c r="GB914" s="260"/>
      <c r="GC914" s="260"/>
    </row>
    <row r="915" spans="1:185" x14ac:dyDescent="0.3">
      <c r="A915" s="85"/>
      <c r="B915" s="86"/>
      <c r="C915" s="86"/>
      <c r="D915" s="87"/>
      <c r="E915" s="86"/>
      <c r="F915" s="86"/>
      <c r="G915" s="257">
        <f t="shared" si="52"/>
        <v>0</v>
      </c>
      <c r="H915" s="257">
        <f t="shared" si="53"/>
        <v>0</v>
      </c>
      <c r="I915" s="257">
        <f t="shared" si="54"/>
        <v>0</v>
      </c>
      <c r="J915" s="259"/>
      <c r="K915" s="259"/>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c r="CC915" s="85"/>
      <c r="CD915" s="85"/>
      <c r="CE915" s="85"/>
      <c r="CF915" s="85"/>
      <c r="CG915" s="85"/>
      <c r="CH915" s="85"/>
      <c r="CI915" s="85"/>
      <c r="CJ915" s="85"/>
      <c r="CK915" s="85"/>
      <c r="CL915" s="85"/>
      <c r="CM915" s="85"/>
      <c r="CN915" s="85"/>
      <c r="CO915" s="85"/>
      <c r="CP915" s="85"/>
      <c r="CQ915" s="85"/>
      <c r="CR915" s="85"/>
      <c r="CS915" s="85"/>
      <c r="CT915" s="85"/>
      <c r="CU915" s="85"/>
      <c r="CV915" s="85"/>
      <c r="CW915" s="85"/>
      <c r="CX915" s="85"/>
      <c r="CY915" s="85"/>
      <c r="CZ915" s="85"/>
      <c r="DA915" s="85"/>
      <c r="DB915" s="85"/>
      <c r="DC915" s="85"/>
      <c r="DD915" s="85"/>
      <c r="DE915" s="85"/>
      <c r="DF915" s="85"/>
      <c r="DG915" s="85"/>
      <c r="DH915" s="85"/>
      <c r="DI915" s="85"/>
      <c r="DJ915" s="85"/>
      <c r="DK915" s="85"/>
      <c r="DL915" s="85"/>
      <c r="DM915" s="85"/>
      <c r="DN915" s="85"/>
      <c r="DO915" s="85"/>
      <c r="DP915" s="85"/>
      <c r="DQ915" s="85"/>
      <c r="DR915" s="85"/>
      <c r="DS915" s="85"/>
      <c r="DT915" s="85"/>
      <c r="DU915" s="85"/>
      <c r="DV915" s="85"/>
      <c r="DW915" s="85"/>
      <c r="DX915" s="85"/>
      <c r="DY915" s="85"/>
      <c r="DZ915" s="85"/>
      <c r="EA915" s="85"/>
      <c r="EB915" s="85"/>
      <c r="EC915" s="85"/>
      <c r="ED915" s="85"/>
      <c r="EE915" s="85"/>
      <c r="EF915" s="85"/>
      <c r="EG915" s="85"/>
      <c r="EH915" s="85"/>
      <c r="EI915" s="85"/>
      <c r="EJ915" s="85"/>
      <c r="EK915" s="85"/>
      <c r="EL915" s="85"/>
      <c r="EM915" s="85"/>
      <c r="EN915" s="85"/>
      <c r="EO915" s="85"/>
      <c r="EP915" s="85"/>
      <c r="EQ915" s="85"/>
      <c r="ER915" s="85"/>
      <c r="ES915" s="85"/>
      <c r="ET915" s="85"/>
      <c r="EU915" s="85"/>
      <c r="EV915" s="85"/>
      <c r="EW915" s="85"/>
      <c r="EX915" s="85"/>
      <c r="EY915" s="85"/>
      <c r="EZ915" s="85"/>
      <c r="FA915" s="85"/>
      <c r="FB915" s="85"/>
      <c r="FC915" s="85"/>
      <c r="FD915" s="85"/>
      <c r="FE915" s="85"/>
      <c r="FF915" s="85"/>
      <c r="FG915" s="260"/>
      <c r="FH915" s="260"/>
      <c r="FI915" s="260"/>
      <c r="FJ915" s="260"/>
      <c r="FK915" s="260"/>
      <c r="FL915" s="260"/>
      <c r="FM915" s="260"/>
      <c r="FN915" s="260"/>
      <c r="FO915" s="260"/>
      <c r="FP915" s="260"/>
      <c r="FQ915" s="260"/>
      <c r="FR915" s="260"/>
      <c r="FS915" s="260"/>
      <c r="FT915" s="260"/>
      <c r="FU915" s="260"/>
      <c r="FV915" s="260"/>
      <c r="FW915" s="260"/>
      <c r="FX915" s="260"/>
      <c r="FY915" s="260"/>
      <c r="FZ915" s="260"/>
      <c r="GA915" s="260"/>
      <c r="GB915" s="260"/>
      <c r="GC915" s="260"/>
    </row>
    <row r="916" spans="1:185" x14ac:dyDescent="0.3">
      <c r="A916" s="85"/>
      <c r="B916" s="86"/>
      <c r="C916" s="86"/>
      <c r="D916" s="87"/>
      <c r="E916" s="86"/>
      <c r="F916" s="86"/>
      <c r="G916" s="257">
        <f t="shared" si="52"/>
        <v>0</v>
      </c>
      <c r="H916" s="257">
        <f t="shared" si="53"/>
        <v>0</v>
      </c>
      <c r="I916" s="257">
        <f t="shared" si="54"/>
        <v>0</v>
      </c>
      <c r="J916" s="259"/>
      <c r="K916" s="259"/>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c r="CC916" s="85"/>
      <c r="CD916" s="85"/>
      <c r="CE916" s="85"/>
      <c r="CF916" s="85"/>
      <c r="CG916" s="85"/>
      <c r="CH916" s="85"/>
      <c r="CI916" s="85"/>
      <c r="CJ916" s="85"/>
      <c r="CK916" s="85"/>
      <c r="CL916" s="85"/>
      <c r="CM916" s="85"/>
      <c r="CN916" s="85"/>
      <c r="CO916" s="85"/>
      <c r="CP916" s="85"/>
      <c r="CQ916" s="85"/>
      <c r="CR916" s="85"/>
      <c r="CS916" s="85"/>
      <c r="CT916" s="85"/>
      <c r="CU916" s="85"/>
      <c r="CV916" s="85"/>
      <c r="CW916" s="85"/>
      <c r="CX916" s="85"/>
      <c r="CY916" s="85"/>
      <c r="CZ916" s="85"/>
      <c r="DA916" s="85"/>
      <c r="DB916" s="85"/>
      <c r="DC916" s="85"/>
      <c r="DD916" s="85"/>
      <c r="DE916" s="85"/>
      <c r="DF916" s="85"/>
      <c r="DG916" s="85"/>
      <c r="DH916" s="85"/>
      <c r="DI916" s="85"/>
      <c r="DJ916" s="85"/>
      <c r="DK916" s="85"/>
      <c r="DL916" s="85"/>
      <c r="DM916" s="85"/>
      <c r="DN916" s="85"/>
      <c r="DO916" s="85"/>
      <c r="DP916" s="85"/>
      <c r="DQ916" s="85"/>
      <c r="DR916" s="85"/>
      <c r="DS916" s="85"/>
      <c r="DT916" s="85"/>
      <c r="DU916" s="85"/>
      <c r="DV916" s="85"/>
      <c r="DW916" s="85"/>
      <c r="DX916" s="85"/>
      <c r="DY916" s="85"/>
      <c r="DZ916" s="85"/>
      <c r="EA916" s="85"/>
      <c r="EB916" s="85"/>
      <c r="EC916" s="85"/>
      <c r="ED916" s="85"/>
      <c r="EE916" s="85"/>
      <c r="EF916" s="85"/>
      <c r="EG916" s="85"/>
      <c r="EH916" s="85"/>
      <c r="EI916" s="85"/>
      <c r="EJ916" s="85"/>
      <c r="EK916" s="85"/>
      <c r="EL916" s="85"/>
      <c r="EM916" s="85"/>
      <c r="EN916" s="85"/>
      <c r="EO916" s="85"/>
      <c r="EP916" s="85"/>
      <c r="EQ916" s="85"/>
      <c r="ER916" s="85"/>
      <c r="ES916" s="85"/>
      <c r="ET916" s="85"/>
      <c r="EU916" s="85"/>
      <c r="EV916" s="85"/>
      <c r="EW916" s="85"/>
      <c r="EX916" s="85"/>
      <c r="EY916" s="85"/>
      <c r="EZ916" s="85"/>
      <c r="FA916" s="85"/>
      <c r="FB916" s="85"/>
      <c r="FC916" s="85"/>
      <c r="FD916" s="85"/>
      <c r="FE916" s="85"/>
      <c r="FF916" s="85"/>
      <c r="FG916" s="260"/>
      <c r="FH916" s="260"/>
      <c r="FI916" s="260"/>
      <c r="FJ916" s="260"/>
      <c r="FK916" s="260"/>
      <c r="FL916" s="260"/>
      <c r="FM916" s="260"/>
      <c r="FN916" s="260"/>
      <c r="FO916" s="260"/>
      <c r="FP916" s="260"/>
      <c r="FQ916" s="260"/>
      <c r="FR916" s="260"/>
      <c r="FS916" s="260"/>
      <c r="FT916" s="260"/>
      <c r="FU916" s="260"/>
      <c r="FV916" s="260"/>
      <c r="FW916" s="260"/>
      <c r="FX916" s="260"/>
      <c r="FY916" s="260"/>
      <c r="FZ916" s="260"/>
      <c r="GA916" s="260"/>
      <c r="GB916" s="260"/>
      <c r="GC916" s="260"/>
    </row>
    <row r="917" spans="1:185" x14ac:dyDescent="0.3">
      <c r="A917" s="85"/>
      <c r="B917" s="86"/>
      <c r="C917" s="86"/>
      <c r="D917" s="87"/>
      <c r="E917" s="86"/>
      <c r="F917" s="86"/>
      <c r="G917" s="257">
        <f t="shared" si="52"/>
        <v>0</v>
      </c>
      <c r="H917" s="257">
        <f t="shared" si="53"/>
        <v>0</v>
      </c>
      <c r="I917" s="257">
        <f t="shared" si="54"/>
        <v>0</v>
      </c>
      <c r="J917" s="259"/>
      <c r="K917" s="259"/>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c r="CC917" s="85"/>
      <c r="CD917" s="85"/>
      <c r="CE917" s="85"/>
      <c r="CF917" s="85"/>
      <c r="CG917" s="85"/>
      <c r="CH917" s="85"/>
      <c r="CI917" s="85"/>
      <c r="CJ917" s="85"/>
      <c r="CK917" s="85"/>
      <c r="CL917" s="85"/>
      <c r="CM917" s="85"/>
      <c r="CN917" s="85"/>
      <c r="CO917" s="85"/>
      <c r="CP917" s="85"/>
      <c r="CQ917" s="85"/>
      <c r="CR917" s="85"/>
      <c r="CS917" s="85"/>
      <c r="CT917" s="85"/>
      <c r="CU917" s="85"/>
      <c r="CV917" s="85"/>
      <c r="CW917" s="85"/>
      <c r="CX917" s="85"/>
      <c r="CY917" s="85"/>
      <c r="CZ917" s="85"/>
      <c r="DA917" s="85"/>
      <c r="DB917" s="85"/>
      <c r="DC917" s="85"/>
      <c r="DD917" s="85"/>
      <c r="DE917" s="85"/>
      <c r="DF917" s="85"/>
      <c r="DG917" s="85"/>
      <c r="DH917" s="85"/>
      <c r="DI917" s="85"/>
      <c r="DJ917" s="85"/>
      <c r="DK917" s="85"/>
      <c r="DL917" s="85"/>
      <c r="DM917" s="85"/>
      <c r="DN917" s="85"/>
      <c r="DO917" s="85"/>
      <c r="DP917" s="85"/>
      <c r="DQ917" s="85"/>
      <c r="DR917" s="85"/>
      <c r="DS917" s="85"/>
      <c r="DT917" s="85"/>
      <c r="DU917" s="85"/>
      <c r="DV917" s="85"/>
      <c r="DW917" s="85"/>
      <c r="DX917" s="85"/>
      <c r="DY917" s="85"/>
      <c r="DZ917" s="85"/>
      <c r="EA917" s="85"/>
      <c r="EB917" s="85"/>
      <c r="EC917" s="85"/>
      <c r="ED917" s="85"/>
      <c r="EE917" s="85"/>
      <c r="EF917" s="85"/>
      <c r="EG917" s="85"/>
      <c r="EH917" s="85"/>
      <c r="EI917" s="85"/>
      <c r="EJ917" s="85"/>
      <c r="EK917" s="85"/>
      <c r="EL917" s="85"/>
      <c r="EM917" s="85"/>
      <c r="EN917" s="85"/>
      <c r="EO917" s="85"/>
      <c r="EP917" s="85"/>
      <c r="EQ917" s="85"/>
      <c r="ER917" s="85"/>
      <c r="ES917" s="85"/>
      <c r="ET917" s="85"/>
      <c r="EU917" s="85"/>
      <c r="EV917" s="85"/>
      <c r="EW917" s="85"/>
      <c r="EX917" s="85"/>
      <c r="EY917" s="85"/>
      <c r="EZ917" s="85"/>
      <c r="FA917" s="85"/>
      <c r="FB917" s="85"/>
      <c r="FC917" s="85"/>
      <c r="FD917" s="85"/>
      <c r="FE917" s="85"/>
      <c r="FF917" s="85"/>
      <c r="FG917" s="260"/>
      <c r="FH917" s="260"/>
      <c r="FI917" s="260"/>
      <c r="FJ917" s="260"/>
      <c r="FK917" s="260"/>
      <c r="FL917" s="260"/>
      <c r="FM917" s="260"/>
      <c r="FN917" s="260"/>
      <c r="FO917" s="260"/>
      <c r="FP917" s="260"/>
      <c r="FQ917" s="260"/>
      <c r="FR917" s="260"/>
      <c r="FS917" s="260"/>
      <c r="FT917" s="260"/>
      <c r="FU917" s="260"/>
      <c r="FV917" s="260"/>
      <c r="FW917" s="260"/>
      <c r="FX917" s="260"/>
      <c r="FY917" s="260"/>
      <c r="FZ917" s="260"/>
      <c r="GA917" s="260"/>
      <c r="GB917" s="260"/>
      <c r="GC917" s="260"/>
    </row>
    <row r="918" spans="1:185" x14ac:dyDescent="0.3">
      <c r="A918" s="85"/>
      <c r="B918" s="86"/>
      <c r="C918" s="86"/>
      <c r="D918" s="87"/>
      <c r="E918" s="86"/>
      <c r="F918" s="86"/>
      <c r="G918" s="257">
        <f t="shared" si="52"/>
        <v>0</v>
      </c>
      <c r="H918" s="257">
        <f t="shared" si="53"/>
        <v>0</v>
      </c>
      <c r="I918" s="257">
        <f t="shared" si="54"/>
        <v>0</v>
      </c>
      <c r="J918" s="259"/>
      <c r="K918" s="259"/>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c r="CC918" s="85"/>
      <c r="CD918" s="85"/>
      <c r="CE918" s="85"/>
      <c r="CF918" s="85"/>
      <c r="CG918" s="85"/>
      <c r="CH918" s="85"/>
      <c r="CI918" s="85"/>
      <c r="CJ918" s="85"/>
      <c r="CK918" s="85"/>
      <c r="CL918" s="85"/>
      <c r="CM918" s="85"/>
      <c r="CN918" s="85"/>
      <c r="CO918" s="85"/>
      <c r="CP918" s="85"/>
      <c r="CQ918" s="85"/>
      <c r="CR918" s="85"/>
      <c r="CS918" s="85"/>
      <c r="CT918" s="85"/>
      <c r="CU918" s="85"/>
      <c r="CV918" s="85"/>
      <c r="CW918" s="85"/>
      <c r="CX918" s="85"/>
      <c r="CY918" s="85"/>
      <c r="CZ918" s="85"/>
      <c r="DA918" s="85"/>
      <c r="DB918" s="85"/>
      <c r="DC918" s="85"/>
      <c r="DD918" s="85"/>
      <c r="DE918" s="85"/>
      <c r="DF918" s="85"/>
      <c r="DG918" s="85"/>
      <c r="DH918" s="85"/>
      <c r="DI918" s="85"/>
      <c r="DJ918" s="85"/>
      <c r="DK918" s="85"/>
      <c r="DL918" s="85"/>
      <c r="DM918" s="85"/>
      <c r="DN918" s="85"/>
      <c r="DO918" s="85"/>
      <c r="DP918" s="85"/>
      <c r="DQ918" s="85"/>
      <c r="DR918" s="85"/>
      <c r="DS918" s="85"/>
      <c r="DT918" s="85"/>
      <c r="DU918" s="85"/>
      <c r="DV918" s="85"/>
      <c r="DW918" s="85"/>
      <c r="DX918" s="85"/>
      <c r="DY918" s="85"/>
      <c r="DZ918" s="85"/>
      <c r="EA918" s="85"/>
      <c r="EB918" s="85"/>
      <c r="EC918" s="85"/>
      <c r="ED918" s="85"/>
      <c r="EE918" s="85"/>
      <c r="EF918" s="85"/>
      <c r="EG918" s="85"/>
      <c r="EH918" s="85"/>
      <c r="EI918" s="85"/>
      <c r="EJ918" s="85"/>
      <c r="EK918" s="85"/>
      <c r="EL918" s="85"/>
      <c r="EM918" s="85"/>
      <c r="EN918" s="85"/>
      <c r="EO918" s="85"/>
      <c r="EP918" s="85"/>
      <c r="EQ918" s="85"/>
      <c r="ER918" s="85"/>
      <c r="ES918" s="85"/>
      <c r="ET918" s="85"/>
      <c r="EU918" s="85"/>
      <c r="EV918" s="85"/>
      <c r="EW918" s="85"/>
      <c r="EX918" s="85"/>
      <c r="EY918" s="85"/>
      <c r="EZ918" s="85"/>
      <c r="FA918" s="85"/>
      <c r="FB918" s="85"/>
      <c r="FC918" s="85"/>
      <c r="FD918" s="85"/>
      <c r="FE918" s="85"/>
      <c r="FF918" s="85"/>
      <c r="FG918" s="260"/>
      <c r="FH918" s="260"/>
      <c r="FI918" s="260"/>
      <c r="FJ918" s="260"/>
      <c r="FK918" s="260"/>
      <c r="FL918" s="260"/>
      <c r="FM918" s="260"/>
      <c r="FN918" s="260"/>
      <c r="FO918" s="260"/>
      <c r="FP918" s="260"/>
      <c r="FQ918" s="260"/>
      <c r="FR918" s="260"/>
      <c r="FS918" s="260"/>
      <c r="FT918" s="260"/>
      <c r="FU918" s="260"/>
      <c r="FV918" s="260"/>
      <c r="FW918" s="260"/>
      <c r="FX918" s="260"/>
      <c r="FY918" s="260"/>
      <c r="FZ918" s="260"/>
      <c r="GA918" s="260"/>
      <c r="GB918" s="260"/>
      <c r="GC918" s="260"/>
    </row>
    <row r="919" spans="1:185" x14ac:dyDescent="0.3">
      <c r="A919" s="85"/>
      <c r="B919" s="86"/>
      <c r="C919" s="86"/>
      <c r="D919" s="87"/>
      <c r="E919" s="86"/>
      <c r="F919" s="86"/>
      <c r="G919" s="257">
        <f t="shared" si="52"/>
        <v>0</v>
      </c>
      <c r="H919" s="257">
        <f t="shared" si="53"/>
        <v>0</v>
      </c>
      <c r="I919" s="257">
        <f t="shared" si="54"/>
        <v>0</v>
      </c>
      <c r="J919" s="259"/>
      <c r="K919" s="259"/>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c r="CC919" s="85"/>
      <c r="CD919" s="85"/>
      <c r="CE919" s="85"/>
      <c r="CF919" s="85"/>
      <c r="CG919" s="85"/>
      <c r="CH919" s="85"/>
      <c r="CI919" s="85"/>
      <c r="CJ919" s="85"/>
      <c r="CK919" s="85"/>
      <c r="CL919" s="85"/>
      <c r="CM919" s="85"/>
      <c r="CN919" s="85"/>
      <c r="CO919" s="85"/>
      <c r="CP919" s="85"/>
      <c r="CQ919" s="85"/>
      <c r="CR919" s="85"/>
      <c r="CS919" s="85"/>
      <c r="CT919" s="85"/>
      <c r="CU919" s="85"/>
      <c r="CV919" s="85"/>
      <c r="CW919" s="85"/>
      <c r="CX919" s="85"/>
      <c r="CY919" s="85"/>
      <c r="CZ919" s="85"/>
      <c r="DA919" s="85"/>
      <c r="DB919" s="85"/>
      <c r="DC919" s="85"/>
      <c r="DD919" s="85"/>
      <c r="DE919" s="85"/>
      <c r="DF919" s="85"/>
      <c r="DG919" s="85"/>
      <c r="DH919" s="85"/>
      <c r="DI919" s="85"/>
      <c r="DJ919" s="85"/>
      <c r="DK919" s="85"/>
      <c r="DL919" s="85"/>
      <c r="DM919" s="85"/>
      <c r="DN919" s="85"/>
      <c r="DO919" s="85"/>
      <c r="DP919" s="85"/>
      <c r="DQ919" s="85"/>
      <c r="DR919" s="85"/>
      <c r="DS919" s="85"/>
      <c r="DT919" s="85"/>
      <c r="DU919" s="85"/>
      <c r="DV919" s="85"/>
      <c r="DW919" s="85"/>
      <c r="DX919" s="85"/>
      <c r="DY919" s="85"/>
      <c r="DZ919" s="85"/>
      <c r="EA919" s="85"/>
      <c r="EB919" s="85"/>
      <c r="EC919" s="85"/>
      <c r="ED919" s="85"/>
      <c r="EE919" s="85"/>
      <c r="EF919" s="85"/>
      <c r="EG919" s="85"/>
      <c r="EH919" s="85"/>
      <c r="EI919" s="85"/>
      <c r="EJ919" s="85"/>
      <c r="EK919" s="85"/>
      <c r="EL919" s="85"/>
      <c r="EM919" s="85"/>
      <c r="EN919" s="85"/>
      <c r="EO919" s="85"/>
      <c r="EP919" s="85"/>
      <c r="EQ919" s="85"/>
      <c r="ER919" s="85"/>
      <c r="ES919" s="85"/>
      <c r="ET919" s="85"/>
      <c r="EU919" s="85"/>
      <c r="EV919" s="85"/>
      <c r="EW919" s="85"/>
      <c r="EX919" s="85"/>
      <c r="EY919" s="85"/>
      <c r="EZ919" s="85"/>
      <c r="FA919" s="85"/>
      <c r="FB919" s="85"/>
      <c r="FC919" s="85"/>
      <c r="FD919" s="85"/>
      <c r="FE919" s="85"/>
      <c r="FF919" s="85"/>
      <c r="FG919" s="260"/>
      <c r="FH919" s="260"/>
      <c r="FI919" s="260"/>
      <c r="FJ919" s="260"/>
      <c r="FK919" s="260"/>
      <c r="FL919" s="260"/>
      <c r="FM919" s="260"/>
      <c r="FN919" s="260"/>
      <c r="FO919" s="260"/>
      <c r="FP919" s="260"/>
      <c r="FQ919" s="260"/>
      <c r="FR919" s="260"/>
      <c r="FS919" s="260"/>
      <c r="FT919" s="260"/>
      <c r="FU919" s="260"/>
      <c r="FV919" s="260"/>
      <c r="FW919" s="260"/>
      <c r="FX919" s="260"/>
      <c r="FY919" s="260"/>
      <c r="FZ919" s="260"/>
      <c r="GA919" s="260"/>
      <c r="GB919" s="260"/>
      <c r="GC919" s="260"/>
    </row>
    <row r="920" spans="1:185" x14ac:dyDescent="0.3">
      <c r="A920" s="85"/>
      <c r="B920" s="86"/>
      <c r="C920" s="86"/>
      <c r="D920" s="87"/>
      <c r="E920" s="86"/>
      <c r="F920" s="86"/>
      <c r="G920" s="257">
        <f t="shared" si="52"/>
        <v>0</v>
      </c>
      <c r="H920" s="257">
        <f t="shared" si="53"/>
        <v>0</v>
      </c>
      <c r="I920" s="257">
        <f t="shared" si="54"/>
        <v>0</v>
      </c>
      <c r="J920" s="259"/>
      <c r="K920" s="259"/>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c r="CC920" s="85"/>
      <c r="CD920" s="85"/>
      <c r="CE920" s="85"/>
      <c r="CF920" s="85"/>
      <c r="CG920" s="85"/>
      <c r="CH920" s="85"/>
      <c r="CI920" s="85"/>
      <c r="CJ920" s="85"/>
      <c r="CK920" s="85"/>
      <c r="CL920" s="85"/>
      <c r="CM920" s="85"/>
      <c r="CN920" s="85"/>
      <c r="CO920" s="85"/>
      <c r="CP920" s="85"/>
      <c r="CQ920" s="85"/>
      <c r="CR920" s="85"/>
      <c r="CS920" s="85"/>
      <c r="CT920" s="85"/>
      <c r="CU920" s="85"/>
      <c r="CV920" s="85"/>
      <c r="CW920" s="85"/>
      <c r="CX920" s="85"/>
      <c r="CY920" s="85"/>
      <c r="CZ920" s="85"/>
      <c r="DA920" s="85"/>
      <c r="DB920" s="85"/>
      <c r="DC920" s="85"/>
      <c r="DD920" s="85"/>
      <c r="DE920" s="85"/>
      <c r="DF920" s="85"/>
      <c r="DG920" s="85"/>
      <c r="DH920" s="85"/>
      <c r="DI920" s="85"/>
      <c r="DJ920" s="85"/>
      <c r="DK920" s="85"/>
      <c r="DL920" s="85"/>
      <c r="DM920" s="85"/>
      <c r="DN920" s="85"/>
      <c r="DO920" s="85"/>
      <c r="DP920" s="85"/>
      <c r="DQ920" s="85"/>
      <c r="DR920" s="85"/>
      <c r="DS920" s="85"/>
      <c r="DT920" s="85"/>
      <c r="DU920" s="85"/>
      <c r="DV920" s="85"/>
      <c r="DW920" s="85"/>
      <c r="DX920" s="85"/>
      <c r="DY920" s="85"/>
      <c r="DZ920" s="85"/>
      <c r="EA920" s="85"/>
      <c r="EB920" s="85"/>
      <c r="EC920" s="85"/>
      <c r="ED920" s="85"/>
      <c r="EE920" s="85"/>
      <c r="EF920" s="85"/>
      <c r="EG920" s="85"/>
      <c r="EH920" s="85"/>
      <c r="EI920" s="85"/>
      <c r="EJ920" s="85"/>
      <c r="EK920" s="85"/>
      <c r="EL920" s="85"/>
      <c r="EM920" s="85"/>
      <c r="EN920" s="85"/>
      <c r="EO920" s="85"/>
      <c r="EP920" s="85"/>
      <c r="EQ920" s="85"/>
      <c r="ER920" s="85"/>
      <c r="ES920" s="85"/>
      <c r="ET920" s="85"/>
      <c r="EU920" s="85"/>
      <c r="EV920" s="85"/>
      <c r="EW920" s="85"/>
      <c r="EX920" s="85"/>
      <c r="EY920" s="85"/>
      <c r="EZ920" s="85"/>
      <c r="FA920" s="85"/>
      <c r="FB920" s="85"/>
      <c r="FC920" s="85"/>
      <c r="FD920" s="85"/>
      <c r="FE920" s="85"/>
      <c r="FF920" s="85"/>
      <c r="FG920" s="260"/>
      <c r="FH920" s="260"/>
      <c r="FI920" s="260"/>
      <c r="FJ920" s="260"/>
      <c r="FK920" s="260"/>
      <c r="FL920" s="260"/>
      <c r="FM920" s="260"/>
      <c r="FN920" s="260"/>
      <c r="FO920" s="260"/>
      <c r="FP920" s="260"/>
      <c r="FQ920" s="260"/>
      <c r="FR920" s="260"/>
      <c r="FS920" s="260"/>
      <c r="FT920" s="260"/>
      <c r="FU920" s="260"/>
      <c r="FV920" s="260"/>
      <c r="FW920" s="260"/>
      <c r="FX920" s="260"/>
      <c r="FY920" s="260"/>
      <c r="FZ920" s="260"/>
      <c r="GA920" s="260"/>
      <c r="GB920" s="260"/>
      <c r="GC920" s="260"/>
    </row>
    <row r="921" spans="1:185" x14ac:dyDescent="0.3">
      <c r="A921" s="85"/>
      <c r="B921" s="86"/>
      <c r="C921" s="86"/>
      <c r="D921" s="87"/>
      <c r="E921" s="86"/>
      <c r="F921" s="86"/>
      <c r="G921" s="257">
        <f t="shared" si="52"/>
        <v>0</v>
      </c>
      <c r="H921" s="257">
        <f t="shared" si="53"/>
        <v>0</v>
      </c>
      <c r="I921" s="257">
        <f t="shared" si="54"/>
        <v>0</v>
      </c>
      <c r="J921" s="259"/>
      <c r="K921" s="259"/>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c r="CC921" s="85"/>
      <c r="CD921" s="85"/>
      <c r="CE921" s="85"/>
      <c r="CF921" s="85"/>
      <c r="CG921" s="85"/>
      <c r="CH921" s="85"/>
      <c r="CI921" s="85"/>
      <c r="CJ921" s="85"/>
      <c r="CK921" s="85"/>
      <c r="CL921" s="85"/>
      <c r="CM921" s="85"/>
      <c r="CN921" s="85"/>
      <c r="CO921" s="85"/>
      <c r="CP921" s="85"/>
      <c r="CQ921" s="85"/>
      <c r="CR921" s="85"/>
      <c r="CS921" s="85"/>
      <c r="CT921" s="85"/>
      <c r="CU921" s="85"/>
      <c r="CV921" s="85"/>
      <c r="CW921" s="85"/>
      <c r="CX921" s="85"/>
      <c r="CY921" s="85"/>
      <c r="CZ921" s="85"/>
      <c r="DA921" s="85"/>
      <c r="DB921" s="85"/>
      <c r="DC921" s="85"/>
      <c r="DD921" s="85"/>
      <c r="DE921" s="85"/>
      <c r="DF921" s="85"/>
      <c r="DG921" s="85"/>
      <c r="DH921" s="85"/>
      <c r="DI921" s="85"/>
      <c r="DJ921" s="85"/>
      <c r="DK921" s="85"/>
      <c r="DL921" s="85"/>
      <c r="DM921" s="85"/>
      <c r="DN921" s="85"/>
      <c r="DO921" s="85"/>
      <c r="DP921" s="85"/>
      <c r="DQ921" s="85"/>
      <c r="DR921" s="85"/>
      <c r="DS921" s="85"/>
      <c r="DT921" s="85"/>
      <c r="DU921" s="85"/>
      <c r="DV921" s="85"/>
      <c r="DW921" s="85"/>
      <c r="DX921" s="85"/>
      <c r="DY921" s="85"/>
      <c r="DZ921" s="85"/>
      <c r="EA921" s="85"/>
      <c r="EB921" s="85"/>
      <c r="EC921" s="85"/>
      <c r="ED921" s="85"/>
      <c r="EE921" s="85"/>
      <c r="EF921" s="85"/>
      <c r="EG921" s="85"/>
      <c r="EH921" s="85"/>
      <c r="EI921" s="85"/>
      <c r="EJ921" s="85"/>
      <c r="EK921" s="85"/>
      <c r="EL921" s="85"/>
      <c r="EM921" s="85"/>
      <c r="EN921" s="85"/>
      <c r="EO921" s="85"/>
      <c r="EP921" s="85"/>
      <c r="EQ921" s="85"/>
      <c r="ER921" s="85"/>
      <c r="ES921" s="85"/>
      <c r="ET921" s="85"/>
      <c r="EU921" s="85"/>
      <c r="EV921" s="85"/>
      <c r="EW921" s="85"/>
      <c r="EX921" s="85"/>
      <c r="EY921" s="85"/>
      <c r="EZ921" s="85"/>
      <c r="FA921" s="85"/>
      <c r="FB921" s="85"/>
      <c r="FC921" s="85"/>
      <c r="FD921" s="85"/>
      <c r="FE921" s="85"/>
      <c r="FF921" s="85"/>
      <c r="FG921" s="260"/>
      <c r="FH921" s="260"/>
      <c r="FI921" s="260"/>
      <c r="FJ921" s="260"/>
      <c r="FK921" s="260"/>
      <c r="FL921" s="260"/>
      <c r="FM921" s="260"/>
      <c r="FN921" s="260"/>
      <c r="FO921" s="260"/>
      <c r="FP921" s="260"/>
      <c r="FQ921" s="260"/>
      <c r="FR921" s="260"/>
      <c r="FS921" s="260"/>
      <c r="FT921" s="260"/>
      <c r="FU921" s="260"/>
      <c r="FV921" s="260"/>
      <c r="FW921" s="260"/>
      <c r="FX921" s="260"/>
      <c r="FY921" s="260"/>
      <c r="FZ921" s="260"/>
      <c r="GA921" s="260"/>
      <c r="GB921" s="260"/>
      <c r="GC921" s="260"/>
    </row>
    <row r="922" spans="1:185" x14ac:dyDescent="0.3">
      <c r="A922" s="85"/>
      <c r="B922" s="86"/>
      <c r="C922" s="86"/>
      <c r="D922" s="87"/>
      <c r="E922" s="86"/>
      <c r="F922" s="86"/>
      <c r="G922" s="257">
        <f t="shared" si="52"/>
        <v>0</v>
      </c>
      <c r="H922" s="257">
        <f t="shared" si="53"/>
        <v>0</v>
      </c>
      <c r="I922" s="257">
        <f t="shared" si="54"/>
        <v>0</v>
      </c>
      <c r="J922" s="259"/>
      <c r="K922" s="259"/>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c r="CC922" s="85"/>
      <c r="CD922" s="85"/>
      <c r="CE922" s="85"/>
      <c r="CF922" s="85"/>
      <c r="CG922" s="85"/>
      <c r="CH922" s="85"/>
      <c r="CI922" s="85"/>
      <c r="CJ922" s="85"/>
      <c r="CK922" s="85"/>
      <c r="CL922" s="85"/>
      <c r="CM922" s="85"/>
      <c r="CN922" s="85"/>
      <c r="CO922" s="85"/>
      <c r="CP922" s="85"/>
      <c r="CQ922" s="85"/>
      <c r="CR922" s="85"/>
      <c r="CS922" s="85"/>
      <c r="CT922" s="85"/>
      <c r="CU922" s="85"/>
      <c r="CV922" s="85"/>
      <c r="CW922" s="85"/>
      <c r="CX922" s="85"/>
      <c r="CY922" s="85"/>
      <c r="CZ922" s="85"/>
      <c r="DA922" s="85"/>
      <c r="DB922" s="85"/>
      <c r="DC922" s="85"/>
      <c r="DD922" s="85"/>
      <c r="DE922" s="85"/>
      <c r="DF922" s="85"/>
      <c r="DG922" s="85"/>
      <c r="DH922" s="85"/>
      <c r="DI922" s="85"/>
      <c r="DJ922" s="85"/>
      <c r="DK922" s="85"/>
      <c r="DL922" s="85"/>
      <c r="DM922" s="85"/>
      <c r="DN922" s="85"/>
      <c r="DO922" s="85"/>
      <c r="DP922" s="85"/>
      <c r="DQ922" s="85"/>
      <c r="DR922" s="85"/>
      <c r="DS922" s="85"/>
      <c r="DT922" s="85"/>
      <c r="DU922" s="85"/>
      <c r="DV922" s="85"/>
      <c r="DW922" s="85"/>
      <c r="DX922" s="85"/>
      <c r="DY922" s="85"/>
      <c r="DZ922" s="85"/>
      <c r="EA922" s="85"/>
      <c r="EB922" s="85"/>
      <c r="EC922" s="85"/>
      <c r="ED922" s="85"/>
      <c r="EE922" s="85"/>
      <c r="EF922" s="85"/>
      <c r="EG922" s="85"/>
      <c r="EH922" s="85"/>
      <c r="EI922" s="85"/>
      <c r="EJ922" s="85"/>
      <c r="EK922" s="85"/>
      <c r="EL922" s="85"/>
      <c r="EM922" s="85"/>
      <c r="EN922" s="85"/>
      <c r="EO922" s="85"/>
      <c r="EP922" s="85"/>
      <c r="EQ922" s="85"/>
      <c r="ER922" s="85"/>
      <c r="ES922" s="85"/>
      <c r="ET922" s="85"/>
      <c r="EU922" s="85"/>
      <c r="EV922" s="85"/>
      <c r="EW922" s="85"/>
      <c r="EX922" s="85"/>
      <c r="EY922" s="85"/>
      <c r="EZ922" s="85"/>
      <c r="FA922" s="85"/>
      <c r="FB922" s="85"/>
      <c r="FC922" s="85"/>
      <c r="FD922" s="85"/>
      <c r="FE922" s="85"/>
      <c r="FF922" s="85"/>
      <c r="FG922" s="260"/>
      <c r="FH922" s="260"/>
      <c r="FI922" s="260"/>
      <c r="FJ922" s="260"/>
      <c r="FK922" s="260"/>
      <c r="FL922" s="260"/>
      <c r="FM922" s="260"/>
      <c r="FN922" s="260"/>
      <c r="FO922" s="260"/>
      <c r="FP922" s="260"/>
      <c r="FQ922" s="260"/>
      <c r="FR922" s="260"/>
      <c r="FS922" s="260"/>
      <c r="FT922" s="260"/>
      <c r="FU922" s="260"/>
      <c r="FV922" s="260"/>
      <c r="FW922" s="260"/>
      <c r="FX922" s="260"/>
      <c r="FY922" s="260"/>
      <c r="FZ922" s="260"/>
      <c r="GA922" s="260"/>
      <c r="GB922" s="260"/>
      <c r="GC922" s="260"/>
    </row>
    <row r="923" spans="1:185" x14ac:dyDescent="0.3">
      <c r="A923" s="85"/>
      <c r="B923" s="86"/>
      <c r="C923" s="86"/>
      <c r="D923" s="87"/>
      <c r="E923" s="86"/>
      <c r="F923" s="86"/>
      <c r="G923" s="257">
        <f t="shared" si="52"/>
        <v>0</v>
      </c>
      <c r="H923" s="257">
        <f t="shared" si="53"/>
        <v>0</v>
      </c>
      <c r="I923" s="257">
        <f t="shared" si="54"/>
        <v>0</v>
      </c>
      <c r="J923" s="259"/>
      <c r="K923" s="259"/>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c r="CC923" s="85"/>
      <c r="CD923" s="85"/>
      <c r="CE923" s="85"/>
      <c r="CF923" s="85"/>
      <c r="CG923" s="85"/>
      <c r="CH923" s="85"/>
      <c r="CI923" s="85"/>
      <c r="CJ923" s="85"/>
      <c r="CK923" s="85"/>
      <c r="CL923" s="85"/>
      <c r="CM923" s="85"/>
      <c r="CN923" s="85"/>
      <c r="CO923" s="85"/>
      <c r="CP923" s="85"/>
      <c r="CQ923" s="85"/>
      <c r="CR923" s="85"/>
      <c r="CS923" s="85"/>
      <c r="CT923" s="85"/>
      <c r="CU923" s="85"/>
      <c r="CV923" s="85"/>
      <c r="CW923" s="85"/>
      <c r="CX923" s="85"/>
      <c r="CY923" s="85"/>
      <c r="CZ923" s="85"/>
      <c r="DA923" s="85"/>
      <c r="DB923" s="85"/>
      <c r="DC923" s="85"/>
      <c r="DD923" s="85"/>
      <c r="DE923" s="85"/>
      <c r="DF923" s="85"/>
      <c r="DG923" s="85"/>
      <c r="DH923" s="85"/>
      <c r="DI923" s="85"/>
      <c r="DJ923" s="85"/>
      <c r="DK923" s="85"/>
      <c r="DL923" s="85"/>
      <c r="DM923" s="85"/>
      <c r="DN923" s="85"/>
      <c r="DO923" s="85"/>
      <c r="DP923" s="85"/>
      <c r="DQ923" s="85"/>
      <c r="DR923" s="85"/>
      <c r="DS923" s="85"/>
      <c r="DT923" s="85"/>
      <c r="DU923" s="85"/>
      <c r="DV923" s="85"/>
      <c r="DW923" s="85"/>
      <c r="DX923" s="85"/>
      <c r="DY923" s="85"/>
      <c r="DZ923" s="85"/>
      <c r="EA923" s="85"/>
      <c r="EB923" s="85"/>
      <c r="EC923" s="85"/>
      <c r="ED923" s="85"/>
      <c r="EE923" s="85"/>
      <c r="EF923" s="85"/>
      <c r="EG923" s="85"/>
      <c r="EH923" s="85"/>
      <c r="EI923" s="85"/>
      <c r="EJ923" s="85"/>
      <c r="EK923" s="85"/>
      <c r="EL923" s="85"/>
      <c r="EM923" s="85"/>
      <c r="EN923" s="85"/>
      <c r="EO923" s="85"/>
      <c r="EP923" s="85"/>
      <c r="EQ923" s="85"/>
      <c r="ER923" s="85"/>
      <c r="ES923" s="85"/>
      <c r="ET923" s="85"/>
      <c r="EU923" s="85"/>
      <c r="EV923" s="85"/>
      <c r="EW923" s="85"/>
      <c r="EX923" s="85"/>
      <c r="EY923" s="85"/>
      <c r="EZ923" s="85"/>
      <c r="FA923" s="85"/>
      <c r="FB923" s="85"/>
      <c r="FC923" s="85"/>
      <c r="FD923" s="85"/>
      <c r="FE923" s="85"/>
      <c r="FF923" s="85"/>
      <c r="FG923" s="260"/>
      <c r="FH923" s="260"/>
      <c r="FI923" s="260"/>
      <c r="FJ923" s="260"/>
      <c r="FK923" s="260"/>
      <c r="FL923" s="260"/>
      <c r="FM923" s="260"/>
      <c r="FN923" s="260"/>
      <c r="FO923" s="260"/>
      <c r="FP923" s="260"/>
      <c r="FQ923" s="260"/>
      <c r="FR923" s="260"/>
      <c r="FS923" s="260"/>
      <c r="FT923" s="260"/>
      <c r="FU923" s="260"/>
      <c r="FV923" s="260"/>
      <c r="FW923" s="260"/>
      <c r="FX923" s="260"/>
      <c r="FY923" s="260"/>
      <c r="FZ923" s="260"/>
      <c r="GA923" s="260"/>
      <c r="GB923" s="260"/>
      <c r="GC923" s="260"/>
    </row>
    <row r="924" spans="1:185" x14ac:dyDescent="0.3">
      <c r="A924" s="85"/>
      <c r="B924" s="86"/>
      <c r="C924" s="86"/>
      <c r="D924" s="87"/>
      <c r="E924" s="86"/>
      <c r="F924" s="86"/>
      <c r="G924" s="257">
        <f t="shared" si="52"/>
        <v>0</v>
      </c>
      <c r="H924" s="257">
        <f t="shared" si="53"/>
        <v>0</v>
      </c>
      <c r="I924" s="257">
        <f t="shared" si="54"/>
        <v>0</v>
      </c>
      <c r="J924" s="259"/>
      <c r="K924" s="259"/>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c r="CC924" s="85"/>
      <c r="CD924" s="85"/>
      <c r="CE924" s="85"/>
      <c r="CF924" s="85"/>
      <c r="CG924" s="85"/>
      <c r="CH924" s="85"/>
      <c r="CI924" s="85"/>
      <c r="CJ924" s="85"/>
      <c r="CK924" s="85"/>
      <c r="CL924" s="85"/>
      <c r="CM924" s="85"/>
      <c r="CN924" s="85"/>
      <c r="CO924" s="85"/>
      <c r="CP924" s="85"/>
      <c r="CQ924" s="85"/>
      <c r="CR924" s="85"/>
      <c r="CS924" s="85"/>
      <c r="CT924" s="85"/>
      <c r="CU924" s="85"/>
      <c r="CV924" s="85"/>
      <c r="CW924" s="85"/>
      <c r="CX924" s="85"/>
      <c r="CY924" s="85"/>
      <c r="CZ924" s="85"/>
      <c r="DA924" s="85"/>
      <c r="DB924" s="85"/>
      <c r="DC924" s="85"/>
      <c r="DD924" s="85"/>
      <c r="DE924" s="85"/>
      <c r="DF924" s="85"/>
      <c r="DG924" s="85"/>
      <c r="DH924" s="85"/>
      <c r="DI924" s="85"/>
      <c r="DJ924" s="85"/>
      <c r="DK924" s="85"/>
      <c r="DL924" s="85"/>
      <c r="DM924" s="85"/>
      <c r="DN924" s="85"/>
      <c r="DO924" s="85"/>
      <c r="DP924" s="85"/>
      <c r="DQ924" s="85"/>
      <c r="DR924" s="85"/>
      <c r="DS924" s="85"/>
      <c r="DT924" s="85"/>
      <c r="DU924" s="85"/>
      <c r="DV924" s="85"/>
      <c r="DW924" s="85"/>
      <c r="DX924" s="85"/>
      <c r="DY924" s="85"/>
      <c r="DZ924" s="85"/>
      <c r="EA924" s="85"/>
      <c r="EB924" s="85"/>
      <c r="EC924" s="85"/>
      <c r="ED924" s="85"/>
      <c r="EE924" s="85"/>
      <c r="EF924" s="85"/>
      <c r="EG924" s="85"/>
      <c r="EH924" s="85"/>
      <c r="EI924" s="85"/>
      <c r="EJ924" s="85"/>
      <c r="EK924" s="85"/>
      <c r="EL924" s="85"/>
      <c r="EM924" s="85"/>
      <c r="EN924" s="85"/>
      <c r="EO924" s="85"/>
      <c r="EP924" s="85"/>
      <c r="EQ924" s="85"/>
      <c r="ER924" s="85"/>
      <c r="ES924" s="85"/>
      <c r="ET924" s="85"/>
      <c r="EU924" s="85"/>
      <c r="EV924" s="85"/>
      <c r="EW924" s="85"/>
      <c r="EX924" s="85"/>
      <c r="EY924" s="85"/>
      <c r="EZ924" s="85"/>
      <c r="FA924" s="85"/>
      <c r="FB924" s="85"/>
      <c r="FC924" s="85"/>
      <c r="FD924" s="85"/>
      <c r="FE924" s="85"/>
      <c r="FF924" s="85"/>
      <c r="FG924" s="260"/>
      <c r="FH924" s="260"/>
      <c r="FI924" s="260"/>
      <c r="FJ924" s="260"/>
      <c r="FK924" s="260"/>
      <c r="FL924" s="260"/>
      <c r="FM924" s="260"/>
      <c r="FN924" s="260"/>
      <c r="FO924" s="260"/>
      <c r="FP924" s="260"/>
      <c r="FQ924" s="260"/>
      <c r="FR924" s="260"/>
      <c r="FS924" s="260"/>
      <c r="FT924" s="260"/>
      <c r="FU924" s="260"/>
      <c r="FV924" s="260"/>
      <c r="FW924" s="260"/>
      <c r="FX924" s="260"/>
      <c r="FY924" s="260"/>
      <c r="FZ924" s="260"/>
      <c r="GA924" s="260"/>
      <c r="GB924" s="260"/>
      <c r="GC924" s="260"/>
    </row>
    <row r="925" spans="1:185" x14ac:dyDescent="0.3">
      <c r="A925" s="85"/>
      <c r="B925" s="86"/>
      <c r="C925" s="86"/>
      <c r="D925" s="87"/>
      <c r="E925" s="86"/>
      <c r="F925" s="86"/>
      <c r="G925" s="257">
        <f t="shared" si="52"/>
        <v>0</v>
      </c>
      <c r="H925" s="257">
        <f t="shared" si="53"/>
        <v>0</v>
      </c>
      <c r="I925" s="257">
        <f t="shared" si="54"/>
        <v>0</v>
      </c>
      <c r="J925" s="259"/>
      <c r="K925" s="259"/>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c r="CC925" s="85"/>
      <c r="CD925" s="85"/>
      <c r="CE925" s="85"/>
      <c r="CF925" s="85"/>
      <c r="CG925" s="85"/>
      <c r="CH925" s="85"/>
      <c r="CI925" s="85"/>
      <c r="CJ925" s="85"/>
      <c r="CK925" s="85"/>
      <c r="CL925" s="85"/>
      <c r="CM925" s="85"/>
      <c r="CN925" s="85"/>
      <c r="CO925" s="85"/>
      <c r="CP925" s="85"/>
      <c r="CQ925" s="85"/>
      <c r="CR925" s="85"/>
      <c r="CS925" s="85"/>
      <c r="CT925" s="85"/>
      <c r="CU925" s="85"/>
      <c r="CV925" s="85"/>
      <c r="CW925" s="85"/>
      <c r="CX925" s="85"/>
      <c r="CY925" s="85"/>
      <c r="CZ925" s="85"/>
      <c r="DA925" s="85"/>
      <c r="DB925" s="85"/>
      <c r="DC925" s="85"/>
      <c r="DD925" s="85"/>
      <c r="DE925" s="85"/>
      <c r="DF925" s="85"/>
      <c r="DG925" s="85"/>
      <c r="DH925" s="85"/>
      <c r="DI925" s="85"/>
      <c r="DJ925" s="85"/>
      <c r="DK925" s="85"/>
      <c r="DL925" s="85"/>
      <c r="DM925" s="85"/>
      <c r="DN925" s="85"/>
      <c r="DO925" s="85"/>
      <c r="DP925" s="85"/>
      <c r="DQ925" s="85"/>
      <c r="DR925" s="85"/>
      <c r="DS925" s="85"/>
      <c r="DT925" s="85"/>
      <c r="DU925" s="85"/>
      <c r="DV925" s="85"/>
      <c r="DW925" s="85"/>
      <c r="DX925" s="85"/>
      <c r="DY925" s="85"/>
      <c r="DZ925" s="85"/>
      <c r="EA925" s="85"/>
      <c r="EB925" s="85"/>
      <c r="EC925" s="85"/>
      <c r="ED925" s="85"/>
      <c r="EE925" s="85"/>
      <c r="EF925" s="85"/>
      <c r="EG925" s="85"/>
      <c r="EH925" s="85"/>
      <c r="EI925" s="85"/>
      <c r="EJ925" s="85"/>
      <c r="EK925" s="85"/>
      <c r="EL925" s="85"/>
      <c r="EM925" s="85"/>
      <c r="EN925" s="85"/>
      <c r="EO925" s="85"/>
      <c r="EP925" s="85"/>
      <c r="EQ925" s="85"/>
      <c r="ER925" s="85"/>
      <c r="ES925" s="85"/>
      <c r="ET925" s="85"/>
      <c r="EU925" s="85"/>
      <c r="EV925" s="85"/>
      <c r="EW925" s="85"/>
      <c r="EX925" s="85"/>
      <c r="EY925" s="85"/>
      <c r="EZ925" s="85"/>
      <c r="FA925" s="85"/>
      <c r="FB925" s="85"/>
      <c r="FC925" s="85"/>
      <c r="FD925" s="85"/>
      <c r="FE925" s="85"/>
      <c r="FF925" s="85"/>
      <c r="FG925" s="260"/>
      <c r="FH925" s="260"/>
      <c r="FI925" s="260"/>
      <c r="FJ925" s="260"/>
      <c r="FK925" s="260"/>
      <c r="FL925" s="260"/>
      <c r="FM925" s="260"/>
      <c r="FN925" s="260"/>
      <c r="FO925" s="260"/>
      <c r="FP925" s="260"/>
      <c r="FQ925" s="260"/>
      <c r="FR925" s="260"/>
      <c r="FS925" s="260"/>
      <c r="FT925" s="260"/>
      <c r="FU925" s="260"/>
      <c r="FV925" s="260"/>
      <c r="FW925" s="260"/>
      <c r="FX925" s="260"/>
      <c r="FY925" s="260"/>
      <c r="FZ925" s="260"/>
      <c r="GA925" s="260"/>
      <c r="GB925" s="260"/>
      <c r="GC925" s="260"/>
    </row>
    <row r="926" spans="1:185" x14ac:dyDescent="0.3">
      <c r="A926" s="85"/>
      <c r="B926" s="86"/>
      <c r="C926" s="86"/>
      <c r="D926" s="87"/>
      <c r="E926" s="86"/>
      <c r="F926" s="86"/>
      <c r="G926" s="257">
        <f t="shared" si="52"/>
        <v>0</v>
      </c>
      <c r="H926" s="257">
        <f t="shared" si="53"/>
        <v>0</v>
      </c>
      <c r="I926" s="257">
        <f t="shared" si="54"/>
        <v>0</v>
      </c>
      <c r="J926" s="259"/>
      <c r="K926" s="259"/>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c r="CC926" s="85"/>
      <c r="CD926" s="85"/>
      <c r="CE926" s="85"/>
      <c r="CF926" s="85"/>
      <c r="CG926" s="85"/>
      <c r="CH926" s="85"/>
      <c r="CI926" s="85"/>
      <c r="CJ926" s="85"/>
      <c r="CK926" s="85"/>
      <c r="CL926" s="85"/>
      <c r="CM926" s="85"/>
      <c r="CN926" s="85"/>
      <c r="CO926" s="85"/>
      <c r="CP926" s="85"/>
      <c r="CQ926" s="85"/>
      <c r="CR926" s="85"/>
      <c r="CS926" s="85"/>
      <c r="CT926" s="85"/>
      <c r="CU926" s="85"/>
      <c r="CV926" s="85"/>
      <c r="CW926" s="85"/>
      <c r="CX926" s="85"/>
      <c r="CY926" s="85"/>
      <c r="CZ926" s="85"/>
      <c r="DA926" s="85"/>
      <c r="DB926" s="85"/>
      <c r="DC926" s="85"/>
      <c r="DD926" s="85"/>
      <c r="DE926" s="85"/>
      <c r="DF926" s="85"/>
      <c r="DG926" s="85"/>
      <c r="DH926" s="85"/>
      <c r="DI926" s="85"/>
      <c r="DJ926" s="85"/>
      <c r="DK926" s="85"/>
      <c r="DL926" s="85"/>
      <c r="DM926" s="85"/>
      <c r="DN926" s="85"/>
      <c r="DO926" s="85"/>
      <c r="DP926" s="85"/>
      <c r="DQ926" s="85"/>
      <c r="DR926" s="85"/>
      <c r="DS926" s="85"/>
      <c r="DT926" s="85"/>
      <c r="DU926" s="85"/>
      <c r="DV926" s="85"/>
      <c r="DW926" s="85"/>
      <c r="DX926" s="85"/>
      <c r="DY926" s="85"/>
      <c r="DZ926" s="85"/>
      <c r="EA926" s="85"/>
      <c r="EB926" s="85"/>
      <c r="EC926" s="85"/>
      <c r="ED926" s="85"/>
      <c r="EE926" s="85"/>
      <c r="EF926" s="85"/>
      <c r="EG926" s="85"/>
      <c r="EH926" s="85"/>
      <c r="EI926" s="85"/>
      <c r="EJ926" s="85"/>
      <c r="EK926" s="85"/>
      <c r="EL926" s="85"/>
      <c r="EM926" s="85"/>
      <c r="EN926" s="85"/>
      <c r="EO926" s="85"/>
      <c r="EP926" s="85"/>
      <c r="EQ926" s="85"/>
      <c r="ER926" s="85"/>
      <c r="ES926" s="85"/>
      <c r="ET926" s="85"/>
      <c r="EU926" s="85"/>
      <c r="EV926" s="85"/>
      <c r="EW926" s="85"/>
      <c r="EX926" s="85"/>
      <c r="EY926" s="85"/>
      <c r="EZ926" s="85"/>
      <c r="FA926" s="85"/>
      <c r="FB926" s="85"/>
      <c r="FC926" s="85"/>
      <c r="FD926" s="85"/>
      <c r="FE926" s="85"/>
      <c r="FF926" s="85"/>
      <c r="FG926" s="260"/>
      <c r="FH926" s="260"/>
      <c r="FI926" s="260"/>
      <c r="FJ926" s="260"/>
      <c r="FK926" s="260"/>
      <c r="FL926" s="260"/>
      <c r="FM926" s="260"/>
      <c r="FN926" s="260"/>
      <c r="FO926" s="260"/>
      <c r="FP926" s="260"/>
      <c r="FQ926" s="260"/>
      <c r="FR926" s="260"/>
      <c r="FS926" s="260"/>
      <c r="FT926" s="260"/>
      <c r="FU926" s="260"/>
      <c r="FV926" s="260"/>
      <c r="FW926" s="260"/>
      <c r="FX926" s="260"/>
      <c r="FY926" s="260"/>
      <c r="FZ926" s="260"/>
      <c r="GA926" s="260"/>
      <c r="GB926" s="260"/>
      <c r="GC926" s="260"/>
    </row>
    <row r="927" spans="1:185" x14ac:dyDescent="0.3">
      <c r="A927" s="85"/>
      <c r="B927" s="86"/>
      <c r="C927" s="86"/>
      <c r="D927" s="87"/>
      <c r="E927" s="86"/>
      <c r="F927" s="86"/>
      <c r="G927" s="257">
        <f t="shared" si="52"/>
        <v>0</v>
      </c>
      <c r="H927" s="257">
        <f t="shared" si="53"/>
        <v>0</v>
      </c>
      <c r="I927" s="257">
        <f t="shared" si="54"/>
        <v>0</v>
      </c>
      <c r="J927" s="259"/>
      <c r="K927" s="259"/>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85"/>
      <c r="CR927" s="85"/>
      <c r="CS927" s="85"/>
      <c r="CT927" s="85"/>
      <c r="CU927" s="85"/>
      <c r="CV927" s="85"/>
      <c r="CW927" s="85"/>
      <c r="CX927" s="85"/>
      <c r="CY927" s="85"/>
      <c r="CZ927" s="85"/>
      <c r="DA927" s="85"/>
      <c r="DB927" s="85"/>
      <c r="DC927" s="85"/>
      <c r="DD927" s="85"/>
      <c r="DE927" s="85"/>
      <c r="DF927" s="85"/>
      <c r="DG927" s="85"/>
      <c r="DH927" s="85"/>
      <c r="DI927" s="85"/>
      <c r="DJ927" s="85"/>
      <c r="DK927" s="85"/>
      <c r="DL927" s="85"/>
      <c r="DM927" s="85"/>
      <c r="DN927" s="85"/>
      <c r="DO927" s="85"/>
      <c r="DP927" s="85"/>
      <c r="DQ927" s="85"/>
      <c r="DR927" s="85"/>
      <c r="DS927" s="85"/>
      <c r="DT927" s="85"/>
      <c r="DU927" s="85"/>
      <c r="DV927" s="85"/>
      <c r="DW927" s="85"/>
      <c r="DX927" s="85"/>
      <c r="DY927" s="85"/>
      <c r="DZ927" s="85"/>
      <c r="EA927" s="85"/>
      <c r="EB927" s="85"/>
      <c r="EC927" s="85"/>
      <c r="ED927" s="85"/>
      <c r="EE927" s="85"/>
      <c r="EF927" s="85"/>
      <c r="EG927" s="85"/>
      <c r="EH927" s="85"/>
      <c r="EI927" s="85"/>
      <c r="EJ927" s="85"/>
      <c r="EK927" s="85"/>
      <c r="EL927" s="85"/>
      <c r="EM927" s="85"/>
      <c r="EN927" s="85"/>
      <c r="EO927" s="85"/>
      <c r="EP927" s="85"/>
      <c r="EQ927" s="85"/>
      <c r="ER927" s="85"/>
      <c r="ES927" s="85"/>
      <c r="ET927" s="85"/>
      <c r="EU927" s="85"/>
      <c r="EV927" s="85"/>
      <c r="EW927" s="85"/>
      <c r="EX927" s="85"/>
      <c r="EY927" s="85"/>
      <c r="EZ927" s="85"/>
      <c r="FA927" s="85"/>
      <c r="FB927" s="85"/>
      <c r="FC927" s="85"/>
      <c r="FD927" s="85"/>
      <c r="FE927" s="85"/>
      <c r="FF927" s="85"/>
      <c r="FG927" s="260"/>
      <c r="FH927" s="260"/>
      <c r="FI927" s="260"/>
      <c r="FJ927" s="260"/>
      <c r="FK927" s="260"/>
      <c r="FL927" s="260"/>
      <c r="FM927" s="260"/>
      <c r="FN927" s="260"/>
      <c r="FO927" s="260"/>
      <c r="FP927" s="260"/>
      <c r="FQ927" s="260"/>
      <c r="FR927" s="260"/>
      <c r="FS927" s="260"/>
      <c r="FT927" s="260"/>
      <c r="FU927" s="260"/>
      <c r="FV927" s="260"/>
      <c r="FW927" s="260"/>
      <c r="FX927" s="260"/>
      <c r="FY927" s="260"/>
      <c r="FZ927" s="260"/>
      <c r="GA927" s="260"/>
      <c r="GB927" s="260"/>
      <c r="GC927" s="260"/>
    </row>
    <row r="928" spans="1:185" x14ac:dyDescent="0.3">
      <c r="A928" s="85"/>
      <c r="B928" s="86"/>
      <c r="C928" s="86"/>
      <c r="D928" s="87"/>
      <c r="E928" s="86"/>
      <c r="F928" s="86"/>
      <c r="G928" s="257">
        <f t="shared" si="52"/>
        <v>0</v>
      </c>
      <c r="H928" s="257">
        <f t="shared" si="53"/>
        <v>0</v>
      </c>
      <c r="I928" s="257">
        <f t="shared" si="54"/>
        <v>0</v>
      </c>
      <c r="J928" s="259"/>
      <c r="K928" s="259"/>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c r="CC928" s="85"/>
      <c r="CD928" s="85"/>
      <c r="CE928" s="85"/>
      <c r="CF928" s="85"/>
      <c r="CG928" s="85"/>
      <c r="CH928" s="85"/>
      <c r="CI928" s="85"/>
      <c r="CJ928" s="85"/>
      <c r="CK928" s="85"/>
      <c r="CL928" s="85"/>
      <c r="CM928" s="85"/>
      <c r="CN928" s="85"/>
      <c r="CO928" s="85"/>
      <c r="CP928" s="85"/>
      <c r="CQ928" s="85"/>
      <c r="CR928" s="85"/>
      <c r="CS928" s="85"/>
      <c r="CT928" s="85"/>
      <c r="CU928" s="85"/>
      <c r="CV928" s="85"/>
      <c r="CW928" s="85"/>
      <c r="CX928" s="85"/>
      <c r="CY928" s="85"/>
      <c r="CZ928" s="85"/>
      <c r="DA928" s="85"/>
      <c r="DB928" s="85"/>
      <c r="DC928" s="85"/>
      <c r="DD928" s="85"/>
      <c r="DE928" s="85"/>
      <c r="DF928" s="85"/>
      <c r="DG928" s="85"/>
      <c r="DH928" s="85"/>
      <c r="DI928" s="85"/>
      <c r="DJ928" s="85"/>
      <c r="DK928" s="85"/>
      <c r="DL928" s="85"/>
      <c r="DM928" s="85"/>
      <c r="DN928" s="85"/>
      <c r="DO928" s="85"/>
      <c r="DP928" s="85"/>
      <c r="DQ928" s="85"/>
      <c r="DR928" s="85"/>
      <c r="DS928" s="85"/>
      <c r="DT928" s="85"/>
      <c r="DU928" s="85"/>
      <c r="DV928" s="85"/>
      <c r="DW928" s="85"/>
      <c r="DX928" s="85"/>
      <c r="DY928" s="85"/>
      <c r="DZ928" s="85"/>
      <c r="EA928" s="85"/>
      <c r="EB928" s="85"/>
      <c r="EC928" s="85"/>
      <c r="ED928" s="85"/>
      <c r="EE928" s="85"/>
      <c r="EF928" s="85"/>
      <c r="EG928" s="85"/>
      <c r="EH928" s="85"/>
      <c r="EI928" s="85"/>
      <c r="EJ928" s="85"/>
      <c r="EK928" s="85"/>
      <c r="EL928" s="85"/>
      <c r="EM928" s="85"/>
      <c r="EN928" s="85"/>
      <c r="EO928" s="85"/>
      <c r="EP928" s="85"/>
      <c r="EQ928" s="85"/>
      <c r="ER928" s="85"/>
      <c r="ES928" s="85"/>
      <c r="ET928" s="85"/>
      <c r="EU928" s="85"/>
      <c r="EV928" s="85"/>
      <c r="EW928" s="85"/>
      <c r="EX928" s="85"/>
      <c r="EY928" s="85"/>
      <c r="EZ928" s="85"/>
      <c r="FA928" s="85"/>
      <c r="FB928" s="85"/>
      <c r="FC928" s="85"/>
      <c r="FD928" s="85"/>
      <c r="FE928" s="85"/>
      <c r="FF928" s="85"/>
      <c r="FG928" s="260"/>
      <c r="FH928" s="260"/>
      <c r="FI928" s="260"/>
      <c r="FJ928" s="260"/>
      <c r="FK928" s="260"/>
      <c r="FL928" s="260"/>
      <c r="FM928" s="260"/>
      <c r="FN928" s="260"/>
      <c r="FO928" s="260"/>
      <c r="FP928" s="260"/>
      <c r="FQ928" s="260"/>
      <c r="FR928" s="260"/>
      <c r="FS928" s="260"/>
      <c r="FT928" s="260"/>
      <c r="FU928" s="260"/>
      <c r="FV928" s="260"/>
      <c r="FW928" s="260"/>
      <c r="FX928" s="260"/>
      <c r="FY928" s="260"/>
      <c r="FZ928" s="260"/>
      <c r="GA928" s="260"/>
      <c r="GB928" s="260"/>
      <c r="GC928" s="260"/>
    </row>
    <row r="929" spans="1:185" x14ac:dyDescent="0.3">
      <c r="A929" s="85"/>
      <c r="B929" s="86"/>
      <c r="C929" s="86"/>
      <c r="D929" s="87"/>
      <c r="E929" s="86"/>
      <c r="F929" s="86"/>
      <c r="G929" s="257">
        <f t="shared" si="52"/>
        <v>0</v>
      </c>
      <c r="H929" s="257">
        <f t="shared" si="53"/>
        <v>0</v>
      </c>
      <c r="I929" s="257">
        <f t="shared" si="54"/>
        <v>0</v>
      </c>
      <c r="J929" s="259"/>
      <c r="K929" s="259"/>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c r="CC929" s="85"/>
      <c r="CD929" s="85"/>
      <c r="CE929" s="85"/>
      <c r="CF929" s="85"/>
      <c r="CG929" s="85"/>
      <c r="CH929" s="85"/>
      <c r="CI929" s="85"/>
      <c r="CJ929" s="85"/>
      <c r="CK929" s="85"/>
      <c r="CL929" s="85"/>
      <c r="CM929" s="85"/>
      <c r="CN929" s="85"/>
      <c r="CO929" s="85"/>
      <c r="CP929" s="85"/>
      <c r="CQ929" s="85"/>
      <c r="CR929" s="85"/>
      <c r="CS929" s="85"/>
      <c r="CT929" s="85"/>
      <c r="CU929" s="85"/>
      <c r="CV929" s="85"/>
      <c r="CW929" s="85"/>
      <c r="CX929" s="85"/>
      <c r="CY929" s="85"/>
      <c r="CZ929" s="85"/>
      <c r="DA929" s="85"/>
      <c r="DB929" s="85"/>
      <c r="DC929" s="85"/>
      <c r="DD929" s="85"/>
      <c r="DE929" s="85"/>
      <c r="DF929" s="85"/>
      <c r="DG929" s="85"/>
      <c r="DH929" s="85"/>
      <c r="DI929" s="85"/>
      <c r="DJ929" s="85"/>
      <c r="DK929" s="85"/>
      <c r="DL929" s="85"/>
      <c r="DM929" s="85"/>
      <c r="DN929" s="85"/>
      <c r="DO929" s="85"/>
      <c r="DP929" s="85"/>
      <c r="DQ929" s="85"/>
      <c r="DR929" s="85"/>
      <c r="DS929" s="85"/>
      <c r="DT929" s="85"/>
      <c r="DU929" s="85"/>
      <c r="DV929" s="85"/>
      <c r="DW929" s="85"/>
      <c r="DX929" s="85"/>
      <c r="DY929" s="85"/>
      <c r="DZ929" s="85"/>
      <c r="EA929" s="85"/>
      <c r="EB929" s="85"/>
      <c r="EC929" s="85"/>
      <c r="ED929" s="85"/>
      <c r="EE929" s="85"/>
      <c r="EF929" s="85"/>
      <c r="EG929" s="85"/>
      <c r="EH929" s="85"/>
      <c r="EI929" s="85"/>
      <c r="EJ929" s="85"/>
      <c r="EK929" s="85"/>
      <c r="EL929" s="85"/>
      <c r="EM929" s="85"/>
      <c r="EN929" s="85"/>
      <c r="EO929" s="85"/>
      <c r="EP929" s="85"/>
      <c r="EQ929" s="85"/>
      <c r="ER929" s="85"/>
      <c r="ES929" s="85"/>
      <c r="ET929" s="85"/>
      <c r="EU929" s="85"/>
      <c r="EV929" s="85"/>
      <c r="EW929" s="85"/>
      <c r="EX929" s="85"/>
      <c r="EY929" s="85"/>
      <c r="EZ929" s="85"/>
      <c r="FA929" s="85"/>
      <c r="FB929" s="85"/>
      <c r="FC929" s="85"/>
      <c r="FD929" s="85"/>
      <c r="FE929" s="85"/>
      <c r="FF929" s="85"/>
      <c r="FG929" s="260"/>
      <c r="FH929" s="260"/>
      <c r="FI929" s="260"/>
      <c r="FJ929" s="260"/>
      <c r="FK929" s="260"/>
      <c r="FL929" s="260"/>
      <c r="FM929" s="260"/>
      <c r="FN929" s="260"/>
      <c r="FO929" s="260"/>
      <c r="FP929" s="260"/>
      <c r="FQ929" s="260"/>
      <c r="FR929" s="260"/>
      <c r="FS929" s="260"/>
      <c r="FT929" s="260"/>
      <c r="FU929" s="260"/>
      <c r="FV929" s="260"/>
      <c r="FW929" s="260"/>
      <c r="FX929" s="260"/>
      <c r="FY929" s="260"/>
      <c r="FZ929" s="260"/>
      <c r="GA929" s="260"/>
      <c r="GB929" s="260"/>
      <c r="GC929" s="260"/>
    </row>
    <row r="930" spans="1:185" x14ac:dyDescent="0.3">
      <c r="A930" s="85"/>
      <c r="B930" s="86"/>
      <c r="C930" s="86"/>
      <c r="D930" s="87"/>
      <c r="E930" s="86"/>
      <c r="F930" s="86"/>
      <c r="G930" s="257">
        <f t="shared" si="52"/>
        <v>0</v>
      </c>
      <c r="H930" s="257">
        <f t="shared" si="53"/>
        <v>0</v>
      </c>
      <c r="I930" s="257">
        <f t="shared" si="54"/>
        <v>0</v>
      </c>
      <c r="J930" s="259"/>
      <c r="K930" s="259"/>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c r="CC930" s="85"/>
      <c r="CD930" s="85"/>
      <c r="CE930" s="85"/>
      <c r="CF930" s="85"/>
      <c r="CG930" s="85"/>
      <c r="CH930" s="85"/>
      <c r="CI930" s="85"/>
      <c r="CJ930" s="85"/>
      <c r="CK930" s="85"/>
      <c r="CL930" s="85"/>
      <c r="CM930" s="85"/>
      <c r="CN930" s="85"/>
      <c r="CO930" s="85"/>
      <c r="CP930" s="85"/>
      <c r="CQ930" s="85"/>
      <c r="CR930" s="85"/>
      <c r="CS930" s="85"/>
      <c r="CT930" s="85"/>
      <c r="CU930" s="85"/>
      <c r="CV930" s="85"/>
      <c r="CW930" s="85"/>
      <c r="CX930" s="85"/>
      <c r="CY930" s="85"/>
      <c r="CZ930" s="85"/>
      <c r="DA930" s="85"/>
      <c r="DB930" s="85"/>
      <c r="DC930" s="85"/>
      <c r="DD930" s="85"/>
      <c r="DE930" s="85"/>
      <c r="DF930" s="85"/>
      <c r="DG930" s="85"/>
      <c r="DH930" s="85"/>
      <c r="DI930" s="85"/>
      <c r="DJ930" s="85"/>
      <c r="DK930" s="85"/>
      <c r="DL930" s="85"/>
      <c r="DM930" s="85"/>
      <c r="DN930" s="85"/>
      <c r="DO930" s="85"/>
      <c r="DP930" s="85"/>
      <c r="DQ930" s="85"/>
      <c r="DR930" s="85"/>
      <c r="DS930" s="85"/>
      <c r="DT930" s="85"/>
      <c r="DU930" s="85"/>
      <c r="DV930" s="85"/>
      <c r="DW930" s="85"/>
      <c r="DX930" s="85"/>
      <c r="DY930" s="85"/>
      <c r="DZ930" s="85"/>
      <c r="EA930" s="85"/>
      <c r="EB930" s="85"/>
      <c r="EC930" s="85"/>
      <c r="ED930" s="85"/>
      <c r="EE930" s="85"/>
      <c r="EF930" s="85"/>
      <c r="EG930" s="85"/>
      <c r="EH930" s="85"/>
      <c r="EI930" s="85"/>
      <c r="EJ930" s="85"/>
      <c r="EK930" s="85"/>
      <c r="EL930" s="85"/>
      <c r="EM930" s="85"/>
      <c r="EN930" s="85"/>
      <c r="EO930" s="85"/>
      <c r="EP930" s="85"/>
      <c r="EQ930" s="85"/>
      <c r="ER930" s="85"/>
      <c r="ES930" s="85"/>
      <c r="ET930" s="85"/>
      <c r="EU930" s="85"/>
      <c r="EV930" s="85"/>
      <c r="EW930" s="85"/>
      <c r="EX930" s="85"/>
      <c r="EY930" s="85"/>
      <c r="EZ930" s="85"/>
      <c r="FA930" s="85"/>
      <c r="FB930" s="85"/>
      <c r="FC930" s="85"/>
      <c r="FD930" s="85"/>
      <c r="FE930" s="85"/>
      <c r="FF930" s="85"/>
      <c r="FG930" s="260"/>
      <c r="FH930" s="260"/>
      <c r="FI930" s="260"/>
      <c r="FJ930" s="260"/>
      <c r="FK930" s="260"/>
      <c r="FL930" s="260"/>
      <c r="FM930" s="260"/>
      <c r="FN930" s="260"/>
      <c r="FO930" s="260"/>
      <c r="FP930" s="260"/>
      <c r="FQ930" s="260"/>
      <c r="FR930" s="260"/>
      <c r="FS930" s="260"/>
      <c r="FT930" s="260"/>
      <c r="FU930" s="260"/>
      <c r="FV930" s="260"/>
      <c r="FW930" s="260"/>
      <c r="FX930" s="260"/>
      <c r="FY930" s="260"/>
      <c r="FZ930" s="260"/>
      <c r="GA930" s="260"/>
      <c r="GB930" s="260"/>
      <c r="GC930" s="260"/>
    </row>
    <row r="931" spans="1:185" x14ac:dyDescent="0.3">
      <c r="A931" s="85"/>
      <c r="B931" s="86"/>
      <c r="C931" s="86"/>
      <c r="D931" s="87"/>
      <c r="E931" s="86"/>
      <c r="F931" s="86"/>
      <c r="G931" s="257">
        <f t="shared" si="52"/>
        <v>0</v>
      </c>
      <c r="H931" s="257">
        <f t="shared" si="53"/>
        <v>0</v>
      </c>
      <c r="I931" s="257">
        <f t="shared" si="54"/>
        <v>0</v>
      </c>
      <c r="J931" s="259"/>
      <c r="K931" s="259"/>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O931" s="85"/>
      <c r="CP931" s="85"/>
      <c r="CQ931" s="85"/>
      <c r="CR931" s="85"/>
      <c r="CS931" s="85"/>
      <c r="CT931" s="85"/>
      <c r="CU931" s="85"/>
      <c r="CV931" s="85"/>
      <c r="CW931" s="85"/>
      <c r="CX931" s="85"/>
      <c r="CY931" s="85"/>
      <c r="CZ931" s="85"/>
      <c r="DA931" s="85"/>
      <c r="DB931" s="85"/>
      <c r="DC931" s="85"/>
      <c r="DD931" s="85"/>
      <c r="DE931" s="85"/>
      <c r="DF931" s="85"/>
      <c r="DG931" s="85"/>
      <c r="DH931" s="85"/>
      <c r="DI931" s="85"/>
      <c r="DJ931" s="85"/>
      <c r="DK931" s="85"/>
      <c r="DL931" s="85"/>
      <c r="DM931" s="85"/>
      <c r="DN931" s="85"/>
      <c r="DO931" s="85"/>
      <c r="DP931" s="85"/>
      <c r="DQ931" s="85"/>
      <c r="DR931" s="85"/>
      <c r="DS931" s="85"/>
      <c r="DT931" s="85"/>
      <c r="DU931" s="85"/>
      <c r="DV931" s="85"/>
      <c r="DW931" s="85"/>
      <c r="DX931" s="85"/>
      <c r="DY931" s="85"/>
      <c r="DZ931" s="85"/>
      <c r="EA931" s="85"/>
      <c r="EB931" s="85"/>
      <c r="EC931" s="85"/>
      <c r="ED931" s="85"/>
      <c r="EE931" s="85"/>
      <c r="EF931" s="85"/>
      <c r="EG931" s="85"/>
      <c r="EH931" s="85"/>
      <c r="EI931" s="85"/>
      <c r="EJ931" s="85"/>
      <c r="EK931" s="85"/>
      <c r="EL931" s="85"/>
      <c r="EM931" s="85"/>
      <c r="EN931" s="85"/>
      <c r="EO931" s="85"/>
      <c r="EP931" s="85"/>
      <c r="EQ931" s="85"/>
      <c r="ER931" s="85"/>
      <c r="ES931" s="85"/>
      <c r="ET931" s="85"/>
      <c r="EU931" s="85"/>
      <c r="EV931" s="85"/>
      <c r="EW931" s="85"/>
      <c r="EX931" s="85"/>
      <c r="EY931" s="85"/>
      <c r="EZ931" s="85"/>
      <c r="FA931" s="85"/>
      <c r="FB931" s="85"/>
      <c r="FC931" s="85"/>
      <c r="FD931" s="85"/>
      <c r="FE931" s="85"/>
      <c r="FF931" s="85"/>
      <c r="FG931" s="260"/>
      <c r="FH931" s="260"/>
      <c r="FI931" s="260"/>
      <c r="FJ931" s="260"/>
      <c r="FK931" s="260"/>
      <c r="FL931" s="260"/>
      <c r="FM931" s="260"/>
      <c r="FN931" s="260"/>
      <c r="FO931" s="260"/>
      <c r="FP931" s="260"/>
      <c r="FQ931" s="260"/>
      <c r="FR931" s="260"/>
      <c r="FS931" s="260"/>
      <c r="FT931" s="260"/>
      <c r="FU931" s="260"/>
      <c r="FV931" s="260"/>
      <c r="FW931" s="260"/>
      <c r="FX931" s="260"/>
      <c r="FY931" s="260"/>
      <c r="FZ931" s="260"/>
      <c r="GA931" s="260"/>
      <c r="GB931" s="260"/>
      <c r="GC931" s="260"/>
    </row>
    <row r="932" spans="1:185" x14ac:dyDescent="0.3">
      <c r="A932" s="85"/>
      <c r="B932" s="86"/>
      <c r="C932" s="86"/>
      <c r="D932" s="87"/>
      <c r="E932" s="86"/>
      <c r="F932" s="86"/>
      <c r="G932" s="257">
        <f t="shared" si="52"/>
        <v>0</v>
      </c>
      <c r="H932" s="257">
        <f t="shared" si="53"/>
        <v>0</v>
      </c>
      <c r="I932" s="257">
        <f t="shared" si="54"/>
        <v>0</v>
      </c>
      <c r="J932" s="259"/>
      <c r="K932" s="259"/>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c r="CC932" s="85"/>
      <c r="CD932" s="85"/>
      <c r="CE932" s="85"/>
      <c r="CF932" s="85"/>
      <c r="CG932" s="85"/>
      <c r="CH932" s="85"/>
      <c r="CI932" s="85"/>
      <c r="CJ932" s="85"/>
      <c r="CK932" s="85"/>
      <c r="CL932" s="85"/>
      <c r="CM932" s="85"/>
      <c r="CN932" s="85"/>
      <c r="CO932" s="85"/>
      <c r="CP932" s="85"/>
      <c r="CQ932" s="85"/>
      <c r="CR932" s="85"/>
      <c r="CS932" s="85"/>
      <c r="CT932" s="85"/>
      <c r="CU932" s="85"/>
      <c r="CV932" s="85"/>
      <c r="CW932" s="85"/>
      <c r="CX932" s="85"/>
      <c r="CY932" s="85"/>
      <c r="CZ932" s="85"/>
      <c r="DA932" s="85"/>
      <c r="DB932" s="85"/>
      <c r="DC932" s="85"/>
      <c r="DD932" s="85"/>
      <c r="DE932" s="85"/>
      <c r="DF932" s="85"/>
      <c r="DG932" s="85"/>
      <c r="DH932" s="85"/>
      <c r="DI932" s="85"/>
      <c r="DJ932" s="85"/>
      <c r="DK932" s="85"/>
      <c r="DL932" s="85"/>
      <c r="DM932" s="85"/>
      <c r="DN932" s="85"/>
      <c r="DO932" s="85"/>
      <c r="DP932" s="85"/>
      <c r="DQ932" s="85"/>
      <c r="DR932" s="85"/>
      <c r="DS932" s="85"/>
      <c r="DT932" s="85"/>
      <c r="DU932" s="85"/>
      <c r="DV932" s="85"/>
      <c r="DW932" s="85"/>
      <c r="DX932" s="85"/>
      <c r="DY932" s="85"/>
      <c r="DZ932" s="85"/>
      <c r="EA932" s="85"/>
      <c r="EB932" s="85"/>
      <c r="EC932" s="85"/>
      <c r="ED932" s="85"/>
      <c r="EE932" s="85"/>
      <c r="EF932" s="85"/>
      <c r="EG932" s="85"/>
      <c r="EH932" s="85"/>
      <c r="EI932" s="85"/>
      <c r="EJ932" s="85"/>
      <c r="EK932" s="85"/>
      <c r="EL932" s="85"/>
      <c r="EM932" s="85"/>
      <c r="EN932" s="85"/>
      <c r="EO932" s="85"/>
      <c r="EP932" s="85"/>
      <c r="EQ932" s="85"/>
      <c r="ER932" s="85"/>
      <c r="ES932" s="85"/>
      <c r="ET932" s="85"/>
      <c r="EU932" s="85"/>
      <c r="EV932" s="85"/>
      <c r="EW932" s="85"/>
      <c r="EX932" s="85"/>
      <c r="EY932" s="85"/>
      <c r="EZ932" s="85"/>
      <c r="FA932" s="85"/>
      <c r="FB932" s="85"/>
      <c r="FC932" s="85"/>
      <c r="FD932" s="85"/>
      <c r="FE932" s="85"/>
      <c r="FF932" s="85"/>
      <c r="FG932" s="260"/>
      <c r="FH932" s="260"/>
      <c r="FI932" s="260"/>
      <c r="FJ932" s="260"/>
      <c r="FK932" s="260"/>
      <c r="FL932" s="260"/>
      <c r="FM932" s="260"/>
      <c r="FN932" s="260"/>
      <c r="FO932" s="260"/>
      <c r="FP932" s="260"/>
      <c r="FQ932" s="260"/>
      <c r="FR932" s="260"/>
      <c r="FS932" s="260"/>
      <c r="FT932" s="260"/>
      <c r="FU932" s="260"/>
      <c r="FV932" s="260"/>
      <c r="FW932" s="260"/>
      <c r="FX932" s="260"/>
      <c r="FY932" s="260"/>
      <c r="FZ932" s="260"/>
      <c r="GA932" s="260"/>
      <c r="GB932" s="260"/>
      <c r="GC932" s="260"/>
    </row>
    <row r="933" spans="1:185" x14ac:dyDescent="0.3">
      <c r="A933" s="85"/>
      <c r="B933" s="86"/>
      <c r="C933" s="86"/>
      <c r="D933" s="87"/>
      <c r="E933" s="86"/>
      <c r="F933" s="86"/>
      <c r="G933" s="257">
        <f t="shared" si="52"/>
        <v>0</v>
      </c>
      <c r="H933" s="257">
        <f t="shared" si="53"/>
        <v>0</v>
      </c>
      <c r="I933" s="257">
        <f t="shared" si="54"/>
        <v>0</v>
      </c>
      <c r="J933" s="259"/>
      <c r="K933" s="259"/>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c r="CC933" s="85"/>
      <c r="CD933" s="85"/>
      <c r="CE933" s="85"/>
      <c r="CF933" s="85"/>
      <c r="CG933" s="85"/>
      <c r="CH933" s="85"/>
      <c r="CI933" s="85"/>
      <c r="CJ933" s="85"/>
      <c r="CK933" s="85"/>
      <c r="CL933" s="85"/>
      <c r="CM933" s="85"/>
      <c r="CN933" s="85"/>
      <c r="CO933" s="85"/>
      <c r="CP933" s="85"/>
      <c r="CQ933" s="85"/>
      <c r="CR933" s="85"/>
      <c r="CS933" s="85"/>
      <c r="CT933" s="85"/>
      <c r="CU933" s="85"/>
      <c r="CV933" s="85"/>
      <c r="CW933" s="85"/>
      <c r="CX933" s="85"/>
      <c r="CY933" s="85"/>
      <c r="CZ933" s="85"/>
      <c r="DA933" s="85"/>
      <c r="DB933" s="85"/>
      <c r="DC933" s="85"/>
      <c r="DD933" s="85"/>
      <c r="DE933" s="85"/>
      <c r="DF933" s="85"/>
      <c r="DG933" s="85"/>
      <c r="DH933" s="85"/>
      <c r="DI933" s="85"/>
      <c r="DJ933" s="85"/>
      <c r="DK933" s="85"/>
      <c r="DL933" s="85"/>
      <c r="DM933" s="85"/>
      <c r="DN933" s="85"/>
      <c r="DO933" s="85"/>
      <c r="DP933" s="85"/>
      <c r="DQ933" s="85"/>
      <c r="DR933" s="85"/>
      <c r="DS933" s="85"/>
      <c r="DT933" s="85"/>
      <c r="DU933" s="85"/>
      <c r="DV933" s="85"/>
      <c r="DW933" s="85"/>
      <c r="DX933" s="85"/>
      <c r="DY933" s="85"/>
      <c r="DZ933" s="85"/>
      <c r="EA933" s="85"/>
      <c r="EB933" s="85"/>
      <c r="EC933" s="85"/>
      <c r="ED933" s="85"/>
      <c r="EE933" s="85"/>
      <c r="EF933" s="85"/>
      <c r="EG933" s="85"/>
      <c r="EH933" s="85"/>
      <c r="EI933" s="85"/>
      <c r="EJ933" s="85"/>
      <c r="EK933" s="85"/>
      <c r="EL933" s="85"/>
      <c r="EM933" s="85"/>
      <c r="EN933" s="85"/>
      <c r="EO933" s="85"/>
      <c r="EP933" s="85"/>
      <c r="EQ933" s="85"/>
      <c r="ER933" s="85"/>
      <c r="ES933" s="85"/>
      <c r="ET933" s="85"/>
      <c r="EU933" s="85"/>
      <c r="EV933" s="85"/>
      <c r="EW933" s="85"/>
      <c r="EX933" s="85"/>
      <c r="EY933" s="85"/>
      <c r="EZ933" s="85"/>
      <c r="FA933" s="85"/>
      <c r="FB933" s="85"/>
      <c r="FC933" s="85"/>
      <c r="FD933" s="85"/>
      <c r="FE933" s="85"/>
      <c r="FF933" s="85"/>
      <c r="FG933" s="260"/>
      <c r="FH933" s="260"/>
      <c r="FI933" s="260"/>
      <c r="FJ933" s="260"/>
      <c r="FK933" s="260"/>
      <c r="FL933" s="260"/>
      <c r="FM933" s="260"/>
      <c r="FN933" s="260"/>
      <c r="FO933" s="260"/>
      <c r="FP933" s="260"/>
      <c r="FQ933" s="260"/>
      <c r="FR933" s="260"/>
      <c r="FS933" s="260"/>
      <c r="FT933" s="260"/>
      <c r="FU933" s="260"/>
      <c r="FV933" s="260"/>
      <c r="FW933" s="260"/>
      <c r="FX933" s="260"/>
      <c r="FY933" s="260"/>
      <c r="FZ933" s="260"/>
      <c r="GA933" s="260"/>
      <c r="GB933" s="260"/>
      <c r="GC933" s="260"/>
    </row>
    <row r="934" spans="1:185" x14ac:dyDescent="0.3">
      <c r="A934" s="85"/>
      <c r="B934" s="86"/>
      <c r="C934" s="86"/>
      <c r="D934" s="87"/>
      <c r="E934" s="86"/>
      <c r="F934" s="86"/>
      <c r="G934" s="257">
        <f t="shared" si="52"/>
        <v>0</v>
      </c>
      <c r="H934" s="257">
        <f t="shared" si="53"/>
        <v>0</v>
      </c>
      <c r="I934" s="257">
        <f t="shared" si="54"/>
        <v>0</v>
      </c>
      <c r="J934" s="259"/>
      <c r="K934" s="259"/>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c r="CC934" s="85"/>
      <c r="CD934" s="85"/>
      <c r="CE934" s="85"/>
      <c r="CF934" s="85"/>
      <c r="CG934" s="85"/>
      <c r="CH934" s="85"/>
      <c r="CI934" s="85"/>
      <c r="CJ934" s="85"/>
      <c r="CK934" s="85"/>
      <c r="CL934" s="85"/>
      <c r="CM934" s="85"/>
      <c r="CN934" s="85"/>
      <c r="CO934" s="85"/>
      <c r="CP934" s="85"/>
      <c r="CQ934" s="85"/>
      <c r="CR934" s="85"/>
      <c r="CS934" s="85"/>
      <c r="CT934" s="85"/>
      <c r="CU934" s="85"/>
      <c r="CV934" s="85"/>
      <c r="CW934" s="85"/>
      <c r="CX934" s="85"/>
      <c r="CY934" s="85"/>
      <c r="CZ934" s="85"/>
      <c r="DA934" s="85"/>
      <c r="DB934" s="85"/>
      <c r="DC934" s="85"/>
      <c r="DD934" s="85"/>
      <c r="DE934" s="85"/>
      <c r="DF934" s="85"/>
      <c r="DG934" s="85"/>
      <c r="DH934" s="85"/>
      <c r="DI934" s="85"/>
      <c r="DJ934" s="85"/>
      <c r="DK934" s="85"/>
      <c r="DL934" s="85"/>
      <c r="DM934" s="85"/>
      <c r="DN934" s="85"/>
      <c r="DO934" s="85"/>
      <c r="DP934" s="85"/>
      <c r="DQ934" s="85"/>
      <c r="DR934" s="85"/>
      <c r="DS934" s="85"/>
      <c r="DT934" s="85"/>
      <c r="DU934" s="85"/>
      <c r="DV934" s="85"/>
      <c r="DW934" s="85"/>
      <c r="DX934" s="85"/>
      <c r="DY934" s="85"/>
      <c r="DZ934" s="85"/>
      <c r="EA934" s="85"/>
      <c r="EB934" s="85"/>
      <c r="EC934" s="85"/>
      <c r="ED934" s="85"/>
      <c r="EE934" s="85"/>
      <c r="EF934" s="85"/>
      <c r="EG934" s="85"/>
      <c r="EH934" s="85"/>
      <c r="EI934" s="85"/>
      <c r="EJ934" s="85"/>
      <c r="EK934" s="85"/>
      <c r="EL934" s="85"/>
      <c r="EM934" s="85"/>
      <c r="EN934" s="85"/>
      <c r="EO934" s="85"/>
      <c r="EP934" s="85"/>
      <c r="EQ934" s="85"/>
      <c r="ER934" s="85"/>
      <c r="ES934" s="85"/>
      <c r="ET934" s="85"/>
      <c r="EU934" s="85"/>
      <c r="EV934" s="85"/>
      <c r="EW934" s="85"/>
      <c r="EX934" s="85"/>
      <c r="EY934" s="85"/>
      <c r="EZ934" s="85"/>
      <c r="FA934" s="85"/>
      <c r="FB934" s="85"/>
      <c r="FC934" s="85"/>
      <c r="FD934" s="85"/>
      <c r="FE934" s="85"/>
      <c r="FF934" s="85"/>
      <c r="FG934" s="260"/>
      <c r="FH934" s="260"/>
      <c r="FI934" s="260"/>
      <c r="FJ934" s="260"/>
      <c r="FK934" s="260"/>
      <c r="FL934" s="260"/>
      <c r="FM934" s="260"/>
      <c r="FN934" s="260"/>
      <c r="FO934" s="260"/>
      <c r="FP934" s="260"/>
      <c r="FQ934" s="260"/>
      <c r="FR934" s="260"/>
      <c r="FS934" s="260"/>
      <c r="FT934" s="260"/>
      <c r="FU934" s="260"/>
      <c r="FV934" s="260"/>
      <c r="FW934" s="260"/>
      <c r="FX934" s="260"/>
      <c r="FY934" s="260"/>
      <c r="FZ934" s="260"/>
      <c r="GA934" s="260"/>
      <c r="GB934" s="260"/>
      <c r="GC934" s="260"/>
    </row>
    <row r="935" spans="1:185" x14ac:dyDescent="0.3">
      <c r="A935" s="85"/>
      <c r="B935" s="86"/>
      <c r="C935" s="86"/>
      <c r="D935" s="87"/>
      <c r="E935" s="86"/>
      <c r="F935" s="86"/>
      <c r="G935" s="257">
        <f t="shared" si="52"/>
        <v>0</v>
      </c>
      <c r="H935" s="257">
        <f t="shared" si="53"/>
        <v>0</v>
      </c>
      <c r="I935" s="257">
        <f t="shared" si="54"/>
        <v>0</v>
      </c>
      <c r="J935" s="259"/>
      <c r="K935" s="259"/>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O935" s="85"/>
      <c r="CP935" s="85"/>
      <c r="CQ935" s="85"/>
      <c r="CR935" s="85"/>
      <c r="CS935" s="85"/>
      <c r="CT935" s="85"/>
      <c r="CU935" s="85"/>
      <c r="CV935" s="85"/>
      <c r="CW935" s="85"/>
      <c r="CX935" s="85"/>
      <c r="CY935" s="85"/>
      <c r="CZ935" s="85"/>
      <c r="DA935" s="85"/>
      <c r="DB935" s="85"/>
      <c r="DC935" s="85"/>
      <c r="DD935" s="85"/>
      <c r="DE935" s="85"/>
      <c r="DF935" s="85"/>
      <c r="DG935" s="85"/>
      <c r="DH935" s="85"/>
      <c r="DI935" s="85"/>
      <c r="DJ935" s="85"/>
      <c r="DK935" s="85"/>
      <c r="DL935" s="85"/>
      <c r="DM935" s="85"/>
      <c r="DN935" s="85"/>
      <c r="DO935" s="85"/>
      <c r="DP935" s="85"/>
      <c r="DQ935" s="85"/>
      <c r="DR935" s="85"/>
      <c r="DS935" s="85"/>
      <c r="DT935" s="85"/>
      <c r="DU935" s="85"/>
      <c r="DV935" s="85"/>
      <c r="DW935" s="85"/>
      <c r="DX935" s="85"/>
      <c r="DY935" s="85"/>
      <c r="DZ935" s="85"/>
      <c r="EA935" s="85"/>
      <c r="EB935" s="85"/>
      <c r="EC935" s="85"/>
      <c r="ED935" s="85"/>
      <c r="EE935" s="85"/>
      <c r="EF935" s="85"/>
      <c r="EG935" s="85"/>
      <c r="EH935" s="85"/>
      <c r="EI935" s="85"/>
      <c r="EJ935" s="85"/>
      <c r="EK935" s="85"/>
      <c r="EL935" s="85"/>
      <c r="EM935" s="85"/>
      <c r="EN935" s="85"/>
      <c r="EO935" s="85"/>
      <c r="EP935" s="85"/>
      <c r="EQ935" s="85"/>
      <c r="ER935" s="85"/>
      <c r="ES935" s="85"/>
      <c r="ET935" s="85"/>
      <c r="EU935" s="85"/>
      <c r="EV935" s="85"/>
      <c r="EW935" s="85"/>
      <c r="EX935" s="85"/>
      <c r="EY935" s="85"/>
      <c r="EZ935" s="85"/>
      <c r="FA935" s="85"/>
      <c r="FB935" s="85"/>
      <c r="FC935" s="85"/>
      <c r="FD935" s="85"/>
      <c r="FE935" s="85"/>
      <c r="FF935" s="85"/>
      <c r="FG935" s="260"/>
      <c r="FH935" s="260"/>
      <c r="FI935" s="260"/>
      <c r="FJ935" s="260"/>
      <c r="FK935" s="260"/>
      <c r="FL935" s="260"/>
      <c r="FM935" s="260"/>
      <c r="FN935" s="260"/>
      <c r="FO935" s="260"/>
      <c r="FP935" s="260"/>
      <c r="FQ935" s="260"/>
      <c r="FR935" s="260"/>
      <c r="FS935" s="260"/>
      <c r="FT935" s="260"/>
      <c r="FU935" s="260"/>
      <c r="FV935" s="260"/>
      <c r="FW935" s="260"/>
      <c r="FX935" s="260"/>
      <c r="FY935" s="260"/>
      <c r="FZ935" s="260"/>
      <c r="GA935" s="260"/>
      <c r="GB935" s="260"/>
      <c r="GC935" s="260"/>
    </row>
    <row r="936" spans="1:185" x14ac:dyDescent="0.3">
      <c r="A936" s="85"/>
      <c r="B936" s="86"/>
      <c r="C936" s="86"/>
      <c r="D936" s="87"/>
      <c r="E936" s="86"/>
      <c r="F936" s="86"/>
      <c r="G936" s="257">
        <f t="shared" si="52"/>
        <v>0</v>
      </c>
      <c r="H936" s="257">
        <f t="shared" si="53"/>
        <v>0</v>
      </c>
      <c r="I936" s="257">
        <f t="shared" si="54"/>
        <v>0</v>
      </c>
      <c r="J936" s="259"/>
      <c r="K936" s="259"/>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c r="CC936" s="85"/>
      <c r="CD936" s="85"/>
      <c r="CE936" s="85"/>
      <c r="CF936" s="85"/>
      <c r="CG936" s="85"/>
      <c r="CH936" s="85"/>
      <c r="CI936" s="85"/>
      <c r="CJ936" s="85"/>
      <c r="CK936" s="85"/>
      <c r="CL936" s="85"/>
      <c r="CM936" s="85"/>
      <c r="CN936" s="85"/>
      <c r="CO936" s="85"/>
      <c r="CP936" s="85"/>
      <c r="CQ936" s="85"/>
      <c r="CR936" s="85"/>
      <c r="CS936" s="85"/>
      <c r="CT936" s="85"/>
      <c r="CU936" s="85"/>
      <c r="CV936" s="85"/>
      <c r="CW936" s="85"/>
      <c r="CX936" s="85"/>
      <c r="CY936" s="85"/>
      <c r="CZ936" s="85"/>
      <c r="DA936" s="85"/>
      <c r="DB936" s="85"/>
      <c r="DC936" s="85"/>
      <c r="DD936" s="85"/>
      <c r="DE936" s="85"/>
      <c r="DF936" s="85"/>
      <c r="DG936" s="85"/>
      <c r="DH936" s="85"/>
      <c r="DI936" s="85"/>
      <c r="DJ936" s="85"/>
      <c r="DK936" s="85"/>
      <c r="DL936" s="85"/>
      <c r="DM936" s="85"/>
      <c r="DN936" s="85"/>
      <c r="DO936" s="85"/>
      <c r="DP936" s="85"/>
      <c r="DQ936" s="85"/>
      <c r="DR936" s="85"/>
      <c r="DS936" s="85"/>
      <c r="DT936" s="85"/>
      <c r="DU936" s="85"/>
      <c r="DV936" s="85"/>
      <c r="DW936" s="85"/>
      <c r="DX936" s="85"/>
      <c r="DY936" s="85"/>
      <c r="DZ936" s="85"/>
      <c r="EA936" s="85"/>
      <c r="EB936" s="85"/>
      <c r="EC936" s="85"/>
      <c r="ED936" s="85"/>
      <c r="EE936" s="85"/>
      <c r="EF936" s="85"/>
      <c r="EG936" s="85"/>
      <c r="EH936" s="85"/>
      <c r="EI936" s="85"/>
      <c r="EJ936" s="85"/>
      <c r="EK936" s="85"/>
      <c r="EL936" s="85"/>
      <c r="EM936" s="85"/>
      <c r="EN936" s="85"/>
      <c r="EO936" s="85"/>
      <c r="EP936" s="85"/>
      <c r="EQ936" s="85"/>
      <c r="ER936" s="85"/>
      <c r="ES936" s="85"/>
      <c r="ET936" s="85"/>
      <c r="EU936" s="85"/>
      <c r="EV936" s="85"/>
      <c r="EW936" s="85"/>
      <c r="EX936" s="85"/>
      <c r="EY936" s="85"/>
      <c r="EZ936" s="85"/>
      <c r="FA936" s="85"/>
      <c r="FB936" s="85"/>
      <c r="FC936" s="85"/>
      <c r="FD936" s="85"/>
      <c r="FE936" s="85"/>
      <c r="FF936" s="85"/>
      <c r="FG936" s="260"/>
      <c r="FH936" s="260"/>
      <c r="FI936" s="260"/>
      <c r="FJ936" s="260"/>
      <c r="FK936" s="260"/>
      <c r="FL936" s="260"/>
      <c r="FM936" s="260"/>
      <c r="FN936" s="260"/>
      <c r="FO936" s="260"/>
      <c r="FP936" s="260"/>
      <c r="FQ936" s="260"/>
      <c r="FR936" s="260"/>
      <c r="FS936" s="260"/>
      <c r="FT936" s="260"/>
      <c r="FU936" s="260"/>
      <c r="FV936" s="260"/>
      <c r="FW936" s="260"/>
      <c r="FX936" s="260"/>
      <c r="FY936" s="260"/>
      <c r="FZ936" s="260"/>
      <c r="GA936" s="260"/>
      <c r="GB936" s="260"/>
      <c r="GC936" s="260"/>
    </row>
    <row r="937" spans="1:185" x14ac:dyDescent="0.3">
      <c r="A937" s="85"/>
      <c r="B937" s="86"/>
      <c r="C937" s="86"/>
      <c r="D937" s="87"/>
      <c r="E937" s="86"/>
      <c r="F937" s="86"/>
      <c r="G937" s="257">
        <f t="shared" si="52"/>
        <v>0</v>
      </c>
      <c r="H937" s="257">
        <f t="shared" si="53"/>
        <v>0</v>
      </c>
      <c r="I937" s="257">
        <f t="shared" si="54"/>
        <v>0</v>
      </c>
      <c r="J937" s="259"/>
      <c r="K937" s="259"/>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c r="CC937" s="85"/>
      <c r="CD937" s="85"/>
      <c r="CE937" s="85"/>
      <c r="CF937" s="85"/>
      <c r="CG937" s="85"/>
      <c r="CH937" s="85"/>
      <c r="CI937" s="85"/>
      <c r="CJ937" s="85"/>
      <c r="CK937" s="85"/>
      <c r="CL937" s="85"/>
      <c r="CM937" s="85"/>
      <c r="CN937" s="85"/>
      <c r="CO937" s="85"/>
      <c r="CP937" s="85"/>
      <c r="CQ937" s="85"/>
      <c r="CR937" s="85"/>
      <c r="CS937" s="85"/>
      <c r="CT937" s="85"/>
      <c r="CU937" s="85"/>
      <c r="CV937" s="85"/>
      <c r="CW937" s="85"/>
      <c r="CX937" s="85"/>
      <c r="CY937" s="85"/>
      <c r="CZ937" s="85"/>
      <c r="DA937" s="85"/>
      <c r="DB937" s="85"/>
      <c r="DC937" s="85"/>
      <c r="DD937" s="85"/>
      <c r="DE937" s="85"/>
      <c r="DF937" s="85"/>
      <c r="DG937" s="85"/>
      <c r="DH937" s="85"/>
      <c r="DI937" s="85"/>
      <c r="DJ937" s="85"/>
      <c r="DK937" s="85"/>
      <c r="DL937" s="85"/>
      <c r="DM937" s="85"/>
      <c r="DN937" s="85"/>
      <c r="DO937" s="85"/>
      <c r="DP937" s="85"/>
      <c r="DQ937" s="85"/>
      <c r="DR937" s="85"/>
      <c r="DS937" s="85"/>
      <c r="DT937" s="85"/>
      <c r="DU937" s="85"/>
      <c r="DV937" s="85"/>
      <c r="DW937" s="85"/>
      <c r="DX937" s="85"/>
      <c r="DY937" s="85"/>
      <c r="DZ937" s="85"/>
      <c r="EA937" s="85"/>
      <c r="EB937" s="85"/>
      <c r="EC937" s="85"/>
      <c r="ED937" s="85"/>
      <c r="EE937" s="85"/>
      <c r="EF937" s="85"/>
      <c r="EG937" s="85"/>
      <c r="EH937" s="85"/>
      <c r="EI937" s="85"/>
      <c r="EJ937" s="85"/>
      <c r="EK937" s="85"/>
      <c r="EL937" s="85"/>
      <c r="EM937" s="85"/>
      <c r="EN937" s="85"/>
      <c r="EO937" s="85"/>
      <c r="EP937" s="85"/>
      <c r="EQ937" s="85"/>
      <c r="ER937" s="85"/>
      <c r="ES937" s="85"/>
      <c r="ET937" s="85"/>
      <c r="EU937" s="85"/>
      <c r="EV937" s="85"/>
      <c r="EW937" s="85"/>
      <c r="EX937" s="85"/>
      <c r="EY937" s="85"/>
      <c r="EZ937" s="85"/>
      <c r="FA937" s="85"/>
      <c r="FB937" s="85"/>
      <c r="FC937" s="85"/>
      <c r="FD937" s="85"/>
      <c r="FE937" s="85"/>
      <c r="FF937" s="85"/>
      <c r="FG937" s="260"/>
      <c r="FH937" s="260"/>
      <c r="FI937" s="260"/>
      <c r="FJ937" s="260"/>
      <c r="FK937" s="260"/>
      <c r="FL937" s="260"/>
      <c r="FM937" s="260"/>
      <c r="FN937" s="260"/>
      <c r="FO937" s="260"/>
      <c r="FP937" s="260"/>
      <c r="FQ937" s="260"/>
      <c r="FR937" s="260"/>
      <c r="FS937" s="260"/>
      <c r="FT937" s="260"/>
      <c r="FU937" s="260"/>
      <c r="FV937" s="260"/>
      <c r="FW937" s="260"/>
      <c r="FX937" s="260"/>
      <c r="FY937" s="260"/>
      <c r="FZ937" s="260"/>
      <c r="GA937" s="260"/>
      <c r="GB937" s="260"/>
      <c r="GC937" s="260"/>
    </row>
    <row r="938" spans="1:185" x14ac:dyDescent="0.3">
      <c r="A938" s="85"/>
      <c r="B938" s="86"/>
      <c r="C938" s="86"/>
      <c r="D938" s="87"/>
      <c r="E938" s="86"/>
      <c r="F938" s="86"/>
      <c r="G938" s="257">
        <f t="shared" si="52"/>
        <v>0</v>
      </c>
      <c r="H938" s="257">
        <f t="shared" si="53"/>
        <v>0</v>
      </c>
      <c r="I938" s="257">
        <f t="shared" si="54"/>
        <v>0</v>
      </c>
      <c r="J938" s="259"/>
      <c r="K938" s="259"/>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c r="CC938" s="85"/>
      <c r="CD938" s="85"/>
      <c r="CE938" s="85"/>
      <c r="CF938" s="85"/>
      <c r="CG938" s="85"/>
      <c r="CH938" s="85"/>
      <c r="CI938" s="85"/>
      <c r="CJ938" s="85"/>
      <c r="CK938" s="85"/>
      <c r="CL938" s="85"/>
      <c r="CM938" s="85"/>
      <c r="CN938" s="85"/>
      <c r="CO938" s="85"/>
      <c r="CP938" s="85"/>
      <c r="CQ938" s="85"/>
      <c r="CR938" s="85"/>
      <c r="CS938" s="85"/>
      <c r="CT938" s="85"/>
      <c r="CU938" s="85"/>
      <c r="CV938" s="85"/>
      <c r="CW938" s="85"/>
      <c r="CX938" s="85"/>
      <c r="CY938" s="85"/>
      <c r="CZ938" s="85"/>
      <c r="DA938" s="85"/>
      <c r="DB938" s="85"/>
      <c r="DC938" s="85"/>
      <c r="DD938" s="85"/>
      <c r="DE938" s="85"/>
      <c r="DF938" s="85"/>
      <c r="DG938" s="85"/>
      <c r="DH938" s="85"/>
      <c r="DI938" s="85"/>
      <c r="DJ938" s="85"/>
      <c r="DK938" s="85"/>
      <c r="DL938" s="85"/>
      <c r="DM938" s="85"/>
      <c r="DN938" s="85"/>
      <c r="DO938" s="85"/>
      <c r="DP938" s="85"/>
      <c r="DQ938" s="85"/>
      <c r="DR938" s="85"/>
      <c r="DS938" s="85"/>
      <c r="DT938" s="85"/>
      <c r="DU938" s="85"/>
      <c r="DV938" s="85"/>
      <c r="DW938" s="85"/>
      <c r="DX938" s="85"/>
      <c r="DY938" s="85"/>
      <c r="DZ938" s="85"/>
      <c r="EA938" s="85"/>
      <c r="EB938" s="85"/>
      <c r="EC938" s="85"/>
      <c r="ED938" s="85"/>
      <c r="EE938" s="85"/>
      <c r="EF938" s="85"/>
      <c r="EG938" s="85"/>
      <c r="EH938" s="85"/>
      <c r="EI938" s="85"/>
      <c r="EJ938" s="85"/>
      <c r="EK938" s="85"/>
      <c r="EL938" s="85"/>
      <c r="EM938" s="85"/>
      <c r="EN938" s="85"/>
      <c r="EO938" s="85"/>
      <c r="EP938" s="85"/>
      <c r="EQ938" s="85"/>
      <c r="ER938" s="85"/>
      <c r="ES938" s="85"/>
      <c r="ET938" s="85"/>
      <c r="EU938" s="85"/>
      <c r="EV938" s="85"/>
      <c r="EW938" s="85"/>
      <c r="EX938" s="85"/>
      <c r="EY938" s="85"/>
      <c r="EZ938" s="85"/>
      <c r="FA938" s="85"/>
      <c r="FB938" s="85"/>
      <c r="FC938" s="85"/>
      <c r="FD938" s="85"/>
      <c r="FE938" s="85"/>
      <c r="FF938" s="85"/>
      <c r="FG938" s="260"/>
      <c r="FH938" s="260"/>
      <c r="FI938" s="260"/>
      <c r="FJ938" s="260"/>
      <c r="FK938" s="260"/>
      <c r="FL938" s="260"/>
      <c r="FM938" s="260"/>
      <c r="FN938" s="260"/>
      <c r="FO938" s="260"/>
      <c r="FP938" s="260"/>
      <c r="FQ938" s="260"/>
      <c r="FR938" s="260"/>
      <c r="FS938" s="260"/>
      <c r="FT938" s="260"/>
      <c r="FU938" s="260"/>
      <c r="FV938" s="260"/>
      <c r="FW938" s="260"/>
      <c r="FX938" s="260"/>
      <c r="FY938" s="260"/>
      <c r="FZ938" s="260"/>
      <c r="GA938" s="260"/>
      <c r="GB938" s="260"/>
      <c r="GC938" s="260"/>
    </row>
    <row r="939" spans="1:185" x14ac:dyDescent="0.3">
      <c r="A939" s="85"/>
      <c r="B939" s="86"/>
      <c r="C939" s="86"/>
      <c r="D939" s="87"/>
      <c r="E939" s="86"/>
      <c r="F939" s="86"/>
      <c r="G939" s="257">
        <f t="shared" si="52"/>
        <v>0</v>
      </c>
      <c r="H939" s="257">
        <f t="shared" si="53"/>
        <v>0</v>
      </c>
      <c r="I939" s="257">
        <f t="shared" si="54"/>
        <v>0</v>
      </c>
      <c r="J939" s="259"/>
      <c r="K939" s="259"/>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O939" s="85"/>
      <c r="CP939" s="85"/>
      <c r="CQ939" s="85"/>
      <c r="CR939" s="85"/>
      <c r="CS939" s="85"/>
      <c r="CT939" s="85"/>
      <c r="CU939" s="85"/>
      <c r="CV939" s="85"/>
      <c r="CW939" s="85"/>
      <c r="CX939" s="85"/>
      <c r="CY939" s="85"/>
      <c r="CZ939" s="85"/>
      <c r="DA939" s="85"/>
      <c r="DB939" s="85"/>
      <c r="DC939" s="85"/>
      <c r="DD939" s="85"/>
      <c r="DE939" s="85"/>
      <c r="DF939" s="85"/>
      <c r="DG939" s="85"/>
      <c r="DH939" s="85"/>
      <c r="DI939" s="85"/>
      <c r="DJ939" s="85"/>
      <c r="DK939" s="85"/>
      <c r="DL939" s="85"/>
      <c r="DM939" s="85"/>
      <c r="DN939" s="85"/>
      <c r="DO939" s="85"/>
      <c r="DP939" s="85"/>
      <c r="DQ939" s="85"/>
      <c r="DR939" s="85"/>
      <c r="DS939" s="85"/>
      <c r="DT939" s="85"/>
      <c r="DU939" s="85"/>
      <c r="DV939" s="85"/>
      <c r="DW939" s="85"/>
      <c r="DX939" s="85"/>
      <c r="DY939" s="85"/>
      <c r="DZ939" s="85"/>
      <c r="EA939" s="85"/>
      <c r="EB939" s="85"/>
      <c r="EC939" s="85"/>
      <c r="ED939" s="85"/>
      <c r="EE939" s="85"/>
      <c r="EF939" s="85"/>
      <c r="EG939" s="85"/>
      <c r="EH939" s="85"/>
      <c r="EI939" s="85"/>
      <c r="EJ939" s="85"/>
      <c r="EK939" s="85"/>
      <c r="EL939" s="85"/>
      <c r="EM939" s="85"/>
      <c r="EN939" s="85"/>
      <c r="EO939" s="85"/>
      <c r="EP939" s="85"/>
      <c r="EQ939" s="85"/>
      <c r="ER939" s="85"/>
      <c r="ES939" s="85"/>
      <c r="ET939" s="85"/>
      <c r="EU939" s="85"/>
      <c r="EV939" s="85"/>
      <c r="EW939" s="85"/>
      <c r="EX939" s="85"/>
      <c r="EY939" s="85"/>
      <c r="EZ939" s="85"/>
      <c r="FA939" s="85"/>
      <c r="FB939" s="85"/>
      <c r="FC939" s="85"/>
      <c r="FD939" s="85"/>
      <c r="FE939" s="85"/>
      <c r="FF939" s="85"/>
      <c r="FG939" s="260"/>
      <c r="FH939" s="260"/>
      <c r="FI939" s="260"/>
      <c r="FJ939" s="260"/>
      <c r="FK939" s="260"/>
      <c r="FL939" s="260"/>
      <c r="FM939" s="260"/>
      <c r="FN939" s="260"/>
      <c r="FO939" s="260"/>
      <c r="FP939" s="260"/>
      <c r="FQ939" s="260"/>
      <c r="FR939" s="260"/>
      <c r="FS939" s="260"/>
      <c r="FT939" s="260"/>
      <c r="FU939" s="260"/>
      <c r="FV939" s="260"/>
      <c r="FW939" s="260"/>
      <c r="FX939" s="260"/>
      <c r="FY939" s="260"/>
      <c r="FZ939" s="260"/>
      <c r="GA939" s="260"/>
      <c r="GB939" s="260"/>
      <c r="GC939" s="260"/>
    </row>
    <row r="940" spans="1:185" x14ac:dyDescent="0.3">
      <c r="A940" s="85"/>
      <c r="B940" s="86"/>
      <c r="C940" s="86"/>
      <c r="D940" s="87"/>
      <c r="E940" s="86"/>
      <c r="F940" s="86"/>
      <c r="G940" s="257">
        <f t="shared" si="52"/>
        <v>0</v>
      </c>
      <c r="H940" s="257">
        <f t="shared" si="53"/>
        <v>0</v>
      </c>
      <c r="I940" s="257">
        <f t="shared" si="54"/>
        <v>0</v>
      </c>
      <c r="J940" s="259"/>
      <c r="K940" s="259"/>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c r="CC940" s="85"/>
      <c r="CD940" s="85"/>
      <c r="CE940" s="85"/>
      <c r="CF940" s="85"/>
      <c r="CG940" s="85"/>
      <c r="CH940" s="85"/>
      <c r="CI940" s="85"/>
      <c r="CJ940" s="85"/>
      <c r="CK940" s="85"/>
      <c r="CL940" s="85"/>
      <c r="CM940" s="85"/>
      <c r="CN940" s="85"/>
      <c r="CO940" s="85"/>
      <c r="CP940" s="85"/>
      <c r="CQ940" s="85"/>
      <c r="CR940" s="85"/>
      <c r="CS940" s="85"/>
      <c r="CT940" s="85"/>
      <c r="CU940" s="85"/>
      <c r="CV940" s="85"/>
      <c r="CW940" s="85"/>
      <c r="CX940" s="85"/>
      <c r="CY940" s="85"/>
      <c r="CZ940" s="85"/>
      <c r="DA940" s="85"/>
      <c r="DB940" s="85"/>
      <c r="DC940" s="85"/>
      <c r="DD940" s="85"/>
      <c r="DE940" s="85"/>
      <c r="DF940" s="85"/>
      <c r="DG940" s="85"/>
      <c r="DH940" s="85"/>
      <c r="DI940" s="85"/>
      <c r="DJ940" s="85"/>
      <c r="DK940" s="85"/>
      <c r="DL940" s="85"/>
      <c r="DM940" s="85"/>
      <c r="DN940" s="85"/>
      <c r="DO940" s="85"/>
      <c r="DP940" s="85"/>
      <c r="DQ940" s="85"/>
      <c r="DR940" s="85"/>
      <c r="DS940" s="85"/>
      <c r="DT940" s="85"/>
      <c r="DU940" s="85"/>
      <c r="DV940" s="85"/>
      <c r="DW940" s="85"/>
      <c r="DX940" s="85"/>
      <c r="DY940" s="85"/>
      <c r="DZ940" s="85"/>
      <c r="EA940" s="85"/>
      <c r="EB940" s="85"/>
      <c r="EC940" s="85"/>
      <c r="ED940" s="85"/>
      <c r="EE940" s="85"/>
      <c r="EF940" s="85"/>
      <c r="EG940" s="85"/>
      <c r="EH940" s="85"/>
      <c r="EI940" s="85"/>
      <c r="EJ940" s="85"/>
      <c r="EK940" s="85"/>
      <c r="EL940" s="85"/>
      <c r="EM940" s="85"/>
      <c r="EN940" s="85"/>
      <c r="EO940" s="85"/>
      <c r="EP940" s="85"/>
      <c r="EQ940" s="85"/>
      <c r="ER940" s="85"/>
      <c r="ES940" s="85"/>
      <c r="ET940" s="85"/>
      <c r="EU940" s="85"/>
      <c r="EV940" s="85"/>
      <c r="EW940" s="85"/>
      <c r="EX940" s="85"/>
      <c r="EY940" s="85"/>
      <c r="EZ940" s="85"/>
      <c r="FA940" s="85"/>
      <c r="FB940" s="85"/>
      <c r="FC940" s="85"/>
      <c r="FD940" s="85"/>
      <c r="FE940" s="85"/>
      <c r="FF940" s="85"/>
      <c r="FG940" s="260"/>
      <c r="FH940" s="260"/>
      <c r="FI940" s="260"/>
      <c r="FJ940" s="260"/>
      <c r="FK940" s="260"/>
      <c r="FL940" s="260"/>
      <c r="FM940" s="260"/>
      <c r="FN940" s="260"/>
      <c r="FO940" s="260"/>
      <c r="FP940" s="260"/>
      <c r="FQ940" s="260"/>
      <c r="FR940" s="260"/>
      <c r="FS940" s="260"/>
      <c r="FT940" s="260"/>
      <c r="FU940" s="260"/>
      <c r="FV940" s="260"/>
      <c r="FW940" s="260"/>
      <c r="FX940" s="260"/>
      <c r="FY940" s="260"/>
      <c r="FZ940" s="260"/>
      <c r="GA940" s="260"/>
      <c r="GB940" s="260"/>
      <c r="GC940" s="260"/>
    </row>
    <row r="941" spans="1:185" x14ac:dyDescent="0.3">
      <c r="A941" s="85"/>
      <c r="B941" s="86"/>
      <c r="C941" s="86"/>
      <c r="D941" s="87"/>
      <c r="E941" s="86"/>
      <c r="F941" s="86"/>
      <c r="G941" s="257">
        <f t="shared" si="52"/>
        <v>0</v>
      </c>
      <c r="H941" s="257">
        <f t="shared" si="53"/>
        <v>0</v>
      </c>
      <c r="I941" s="257">
        <f t="shared" si="54"/>
        <v>0</v>
      </c>
      <c r="J941" s="259"/>
      <c r="K941" s="259"/>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c r="CC941" s="85"/>
      <c r="CD941" s="85"/>
      <c r="CE941" s="85"/>
      <c r="CF941" s="85"/>
      <c r="CG941" s="85"/>
      <c r="CH941" s="85"/>
      <c r="CI941" s="85"/>
      <c r="CJ941" s="85"/>
      <c r="CK941" s="85"/>
      <c r="CL941" s="85"/>
      <c r="CM941" s="85"/>
      <c r="CN941" s="85"/>
      <c r="CO941" s="85"/>
      <c r="CP941" s="85"/>
      <c r="CQ941" s="85"/>
      <c r="CR941" s="85"/>
      <c r="CS941" s="85"/>
      <c r="CT941" s="85"/>
      <c r="CU941" s="85"/>
      <c r="CV941" s="85"/>
      <c r="CW941" s="85"/>
      <c r="CX941" s="85"/>
      <c r="CY941" s="85"/>
      <c r="CZ941" s="85"/>
      <c r="DA941" s="85"/>
      <c r="DB941" s="85"/>
      <c r="DC941" s="85"/>
      <c r="DD941" s="85"/>
      <c r="DE941" s="85"/>
      <c r="DF941" s="85"/>
      <c r="DG941" s="85"/>
      <c r="DH941" s="85"/>
      <c r="DI941" s="85"/>
      <c r="DJ941" s="85"/>
      <c r="DK941" s="85"/>
      <c r="DL941" s="85"/>
      <c r="DM941" s="85"/>
      <c r="DN941" s="85"/>
      <c r="DO941" s="85"/>
      <c r="DP941" s="85"/>
      <c r="DQ941" s="85"/>
      <c r="DR941" s="85"/>
      <c r="DS941" s="85"/>
      <c r="DT941" s="85"/>
      <c r="DU941" s="85"/>
      <c r="DV941" s="85"/>
      <c r="DW941" s="85"/>
      <c r="DX941" s="85"/>
      <c r="DY941" s="85"/>
      <c r="DZ941" s="85"/>
      <c r="EA941" s="85"/>
      <c r="EB941" s="85"/>
      <c r="EC941" s="85"/>
      <c r="ED941" s="85"/>
      <c r="EE941" s="85"/>
      <c r="EF941" s="85"/>
      <c r="EG941" s="85"/>
      <c r="EH941" s="85"/>
      <c r="EI941" s="85"/>
      <c r="EJ941" s="85"/>
      <c r="EK941" s="85"/>
      <c r="EL941" s="85"/>
      <c r="EM941" s="85"/>
      <c r="EN941" s="85"/>
      <c r="EO941" s="85"/>
      <c r="EP941" s="85"/>
      <c r="EQ941" s="85"/>
      <c r="ER941" s="85"/>
      <c r="ES941" s="85"/>
      <c r="ET941" s="85"/>
      <c r="EU941" s="85"/>
      <c r="EV941" s="85"/>
      <c r="EW941" s="85"/>
      <c r="EX941" s="85"/>
      <c r="EY941" s="85"/>
      <c r="EZ941" s="85"/>
      <c r="FA941" s="85"/>
      <c r="FB941" s="85"/>
      <c r="FC941" s="85"/>
      <c r="FD941" s="85"/>
      <c r="FE941" s="85"/>
      <c r="FF941" s="85"/>
      <c r="FG941" s="260"/>
      <c r="FH941" s="260"/>
      <c r="FI941" s="260"/>
      <c r="FJ941" s="260"/>
      <c r="FK941" s="260"/>
      <c r="FL941" s="260"/>
      <c r="FM941" s="260"/>
      <c r="FN941" s="260"/>
      <c r="FO941" s="260"/>
      <c r="FP941" s="260"/>
      <c r="FQ941" s="260"/>
      <c r="FR941" s="260"/>
      <c r="FS941" s="260"/>
      <c r="FT941" s="260"/>
      <c r="FU941" s="260"/>
      <c r="FV941" s="260"/>
      <c r="FW941" s="260"/>
      <c r="FX941" s="260"/>
      <c r="FY941" s="260"/>
      <c r="FZ941" s="260"/>
      <c r="GA941" s="260"/>
      <c r="GB941" s="260"/>
      <c r="GC941" s="260"/>
    </row>
    <row r="942" spans="1:185" x14ac:dyDescent="0.3">
      <c r="A942" s="85"/>
      <c r="B942" s="86"/>
      <c r="C942" s="86"/>
      <c r="D942" s="87"/>
      <c r="E942" s="86"/>
      <c r="F942" s="86"/>
      <c r="G942" s="257">
        <f t="shared" si="52"/>
        <v>0</v>
      </c>
      <c r="H942" s="257">
        <f t="shared" si="53"/>
        <v>0</v>
      </c>
      <c r="I942" s="257">
        <f t="shared" si="54"/>
        <v>0</v>
      </c>
      <c r="J942" s="259"/>
      <c r="K942" s="259"/>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c r="CC942" s="85"/>
      <c r="CD942" s="85"/>
      <c r="CE942" s="85"/>
      <c r="CF942" s="85"/>
      <c r="CG942" s="85"/>
      <c r="CH942" s="85"/>
      <c r="CI942" s="85"/>
      <c r="CJ942" s="85"/>
      <c r="CK942" s="85"/>
      <c r="CL942" s="85"/>
      <c r="CM942" s="85"/>
      <c r="CN942" s="85"/>
      <c r="CO942" s="85"/>
      <c r="CP942" s="85"/>
      <c r="CQ942" s="85"/>
      <c r="CR942" s="85"/>
      <c r="CS942" s="85"/>
      <c r="CT942" s="85"/>
      <c r="CU942" s="85"/>
      <c r="CV942" s="85"/>
      <c r="CW942" s="85"/>
      <c r="CX942" s="85"/>
      <c r="CY942" s="85"/>
      <c r="CZ942" s="85"/>
      <c r="DA942" s="85"/>
      <c r="DB942" s="85"/>
      <c r="DC942" s="85"/>
      <c r="DD942" s="85"/>
      <c r="DE942" s="85"/>
      <c r="DF942" s="85"/>
      <c r="DG942" s="85"/>
      <c r="DH942" s="85"/>
      <c r="DI942" s="85"/>
      <c r="DJ942" s="85"/>
      <c r="DK942" s="85"/>
      <c r="DL942" s="85"/>
      <c r="DM942" s="85"/>
      <c r="DN942" s="85"/>
      <c r="DO942" s="85"/>
      <c r="DP942" s="85"/>
      <c r="DQ942" s="85"/>
      <c r="DR942" s="85"/>
      <c r="DS942" s="85"/>
      <c r="DT942" s="85"/>
      <c r="DU942" s="85"/>
      <c r="DV942" s="85"/>
      <c r="DW942" s="85"/>
      <c r="DX942" s="85"/>
      <c r="DY942" s="85"/>
      <c r="DZ942" s="85"/>
      <c r="EA942" s="85"/>
      <c r="EB942" s="85"/>
      <c r="EC942" s="85"/>
      <c r="ED942" s="85"/>
      <c r="EE942" s="85"/>
      <c r="EF942" s="85"/>
      <c r="EG942" s="85"/>
      <c r="EH942" s="85"/>
      <c r="EI942" s="85"/>
      <c r="EJ942" s="85"/>
      <c r="EK942" s="85"/>
      <c r="EL942" s="85"/>
      <c r="EM942" s="85"/>
      <c r="EN942" s="85"/>
      <c r="EO942" s="85"/>
      <c r="EP942" s="85"/>
      <c r="EQ942" s="85"/>
      <c r="ER942" s="85"/>
      <c r="ES942" s="85"/>
      <c r="ET942" s="85"/>
      <c r="EU942" s="85"/>
      <c r="EV942" s="85"/>
      <c r="EW942" s="85"/>
      <c r="EX942" s="85"/>
      <c r="EY942" s="85"/>
      <c r="EZ942" s="85"/>
      <c r="FA942" s="85"/>
      <c r="FB942" s="85"/>
      <c r="FC942" s="85"/>
      <c r="FD942" s="85"/>
      <c r="FE942" s="85"/>
      <c r="FF942" s="85"/>
      <c r="FG942" s="260"/>
      <c r="FH942" s="260"/>
      <c r="FI942" s="260"/>
      <c r="FJ942" s="260"/>
      <c r="FK942" s="260"/>
      <c r="FL942" s="260"/>
      <c r="FM942" s="260"/>
      <c r="FN942" s="260"/>
      <c r="FO942" s="260"/>
      <c r="FP942" s="260"/>
      <c r="FQ942" s="260"/>
      <c r="FR942" s="260"/>
      <c r="FS942" s="260"/>
      <c r="FT942" s="260"/>
      <c r="FU942" s="260"/>
      <c r="FV942" s="260"/>
      <c r="FW942" s="260"/>
      <c r="FX942" s="260"/>
      <c r="FY942" s="260"/>
      <c r="FZ942" s="260"/>
      <c r="GA942" s="260"/>
      <c r="GB942" s="260"/>
      <c r="GC942" s="260"/>
    </row>
    <row r="943" spans="1:185" x14ac:dyDescent="0.3">
      <c r="A943" s="85"/>
      <c r="B943" s="86"/>
      <c r="C943" s="86"/>
      <c r="D943" s="87"/>
      <c r="E943" s="86"/>
      <c r="F943" s="86"/>
      <c r="G943" s="257">
        <f t="shared" si="52"/>
        <v>0</v>
      </c>
      <c r="H943" s="257">
        <f t="shared" si="53"/>
        <v>0</v>
      </c>
      <c r="I943" s="257">
        <f t="shared" si="54"/>
        <v>0</v>
      </c>
      <c r="J943" s="259"/>
      <c r="K943" s="259"/>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O943" s="85"/>
      <c r="CP943" s="85"/>
      <c r="CQ943" s="85"/>
      <c r="CR943" s="85"/>
      <c r="CS943" s="85"/>
      <c r="CT943" s="85"/>
      <c r="CU943" s="85"/>
      <c r="CV943" s="85"/>
      <c r="CW943" s="85"/>
      <c r="CX943" s="85"/>
      <c r="CY943" s="85"/>
      <c r="CZ943" s="85"/>
      <c r="DA943" s="85"/>
      <c r="DB943" s="85"/>
      <c r="DC943" s="85"/>
      <c r="DD943" s="85"/>
      <c r="DE943" s="85"/>
      <c r="DF943" s="85"/>
      <c r="DG943" s="85"/>
      <c r="DH943" s="85"/>
      <c r="DI943" s="85"/>
      <c r="DJ943" s="85"/>
      <c r="DK943" s="85"/>
      <c r="DL943" s="85"/>
      <c r="DM943" s="85"/>
      <c r="DN943" s="85"/>
      <c r="DO943" s="85"/>
      <c r="DP943" s="85"/>
      <c r="DQ943" s="85"/>
      <c r="DR943" s="85"/>
      <c r="DS943" s="85"/>
      <c r="DT943" s="85"/>
      <c r="DU943" s="85"/>
      <c r="DV943" s="85"/>
      <c r="DW943" s="85"/>
      <c r="DX943" s="85"/>
      <c r="DY943" s="85"/>
      <c r="DZ943" s="85"/>
      <c r="EA943" s="85"/>
      <c r="EB943" s="85"/>
      <c r="EC943" s="85"/>
      <c r="ED943" s="85"/>
      <c r="EE943" s="85"/>
      <c r="EF943" s="85"/>
      <c r="EG943" s="85"/>
      <c r="EH943" s="85"/>
      <c r="EI943" s="85"/>
      <c r="EJ943" s="85"/>
      <c r="EK943" s="85"/>
      <c r="EL943" s="85"/>
      <c r="EM943" s="85"/>
      <c r="EN943" s="85"/>
      <c r="EO943" s="85"/>
      <c r="EP943" s="85"/>
      <c r="EQ943" s="85"/>
      <c r="ER943" s="85"/>
      <c r="ES943" s="85"/>
      <c r="ET943" s="85"/>
      <c r="EU943" s="85"/>
      <c r="EV943" s="85"/>
      <c r="EW943" s="85"/>
      <c r="EX943" s="85"/>
      <c r="EY943" s="85"/>
      <c r="EZ943" s="85"/>
      <c r="FA943" s="85"/>
      <c r="FB943" s="85"/>
      <c r="FC943" s="85"/>
      <c r="FD943" s="85"/>
      <c r="FE943" s="85"/>
      <c r="FF943" s="85"/>
      <c r="FG943" s="260"/>
      <c r="FH943" s="260"/>
      <c r="FI943" s="260"/>
      <c r="FJ943" s="260"/>
      <c r="FK943" s="260"/>
      <c r="FL943" s="260"/>
      <c r="FM943" s="260"/>
      <c r="FN943" s="260"/>
      <c r="FO943" s="260"/>
      <c r="FP943" s="260"/>
      <c r="FQ943" s="260"/>
      <c r="FR943" s="260"/>
      <c r="FS943" s="260"/>
      <c r="FT943" s="260"/>
      <c r="FU943" s="260"/>
      <c r="FV943" s="260"/>
      <c r="FW943" s="260"/>
      <c r="FX943" s="260"/>
      <c r="FY943" s="260"/>
      <c r="FZ943" s="260"/>
      <c r="GA943" s="260"/>
      <c r="GB943" s="260"/>
      <c r="GC943" s="260"/>
    </row>
    <row r="944" spans="1:185" x14ac:dyDescent="0.3">
      <c r="A944" s="85"/>
      <c r="B944" s="86"/>
      <c r="C944" s="86"/>
      <c r="D944" s="87"/>
      <c r="E944" s="86"/>
      <c r="F944" s="86"/>
      <c r="G944" s="257">
        <f t="shared" si="52"/>
        <v>0</v>
      </c>
      <c r="H944" s="257">
        <f t="shared" si="53"/>
        <v>0</v>
      </c>
      <c r="I944" s="257">
        <f t="shared" si="54"/>
        <v>0</v>
      </c>
      <c r="J944" s="259"/>
      <c r="K944" s="259"/>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c r="CC944" s="85"/>
      <c r="CD944" s="85"/>
      <c r="CE944" s="85"/>
      <c r="CF944" s="85"/>
      <c r="CG944" s="85"/>
      <c r="CH944" s="85"/>
      <c r="CI944" s="85"/>
      <c r="CJ944" s="85"/>
      <c r="CK944" s="85"/>
      <c r="CL944" s="85"/>
      <c r="CM944" s="85"/>
      <c r="CN944" s="85"/>
      <c r="CO944" s="85"/>
      <c r="CP944" s="85"/>
      <c r="CQ944" s="85"/>
      <c r="CR944" s="85"/>
      <c r="CS944" s="85"/>
      <c r="CT944" s="85"/>
      <c r="CU944" s="85"/>
      <c r="CV944" s="85"/>
      <c r="CW944" s="85"/>
      <c r="CX944" s="85"/>
      <c r="CY944" s="85"/>
      <c r="CZ944" s="85"/>
      <c r="DA944" s="85"/>
      <c r="DB944" s="85"/>
      <c r="DC944" s="85"/>
      <c r="DD944" s="85"/>
      <c r="DE944" s="85"/>
      <c r="DF944" s="85"/>
      <c r="DG944" s="85"/>
      <c r="DH944" s="85"/>
      <c r="DI944" s="85"/>
      <c r="DJ944" s="85"/>
      <c r="DK944" s="85"/>
      <c r="DL944" s="85"/>
      <c r="DM944" s="85"/>
      <c r="DN944" s="85"/>
      <c r="DO944" s="85"/>
      <c r="DP944" s="85"/>
      <c r="DQ944" s="85"/>
      <c r="DR944" s="85"/>
      <c r="DS944" s="85"/>
      <c r="DT944" s="85"/>
      <c r="DU944" s="85"/>
      <c r="DV944" s="85"/>
      <c r="DW944" s="85"/>
      <c r="DX944" s="85"/>
      <c r="DY944" s="85"/>
      <c r="DZ944" s="85"/>
      <c r="EA944" s="85"/>
      <c r="EB944" s="85"/>
      <c r="EC944" s="85"/>
      <c r="ED944" s="85"/>
      <c r="EE944" s="85"/>
      <c r="EF944" s="85"/>
      <c r="EG944" s="85"/>
      <c r="EH944" s="85"/>
      <c r="EI944" s="85"/>
      <c r="EJ944" s="85"/>
      <c r="EK944" s="85"/>
      <c r="EL944" s="85"/>
      <c r="EM944" s="85"/>
      <c r="EN944" s="85"/>
      <c r="EO944" s="85"/>
      <c r="EP944" s="85"/>
      <c r="EQ944" s="85"/>
      <c r="ER944" s="85"/>
      <c r="ES944" s="85"/>
      <c r="ET944" s="85"/>
      <c r="EU944" s="85"/>
      <c r="EV944" s="85"/>
      <c r="EW944" s="85"/>
      <c r="EX944" s="85"/>
      <c r="EY944" s="85"/>
      <c r="EZ944" s="85"/>
      <c r="FA944" s="85"/>
      <c r="FB944" s="85"/>
      <c r="FC944" s="85"/>
      <c r="FD944" s="85"/>
      <c r="FE944" s="85"/>
      <c r="FF944" s="85"/>
      <c r="FG944" s="260"/>
      <c r="FH944" s="260"/>
      <c r="FI944" s="260"/>
      <c r="FJ944" s="260"/>
      <c r="FK944" s="260"/>
      <c r="FL944" s="260"/>
      <c r="FM944" s="260"/>
      <c r="FN944" s="260"/>
      <c r="FO944" s="260"/>
      <c r="FP944" s="260"/>
      <c r="FQ944" s="260"/>
      <c r="FR944" s="260"/>
      <c r="FS944" s="260"/>
      <c r="FT944" s="260"/>
      <c r="FU944" s="260"/>
      <c r="FV944" s="260"/>
      <c r="FW944" s="260"/>
      <c r="FX944" s="260"/>
      <c r="FY944" s="260"/>
      <c r="FZ944" s="260"/>
      <c r="GA944" s="260"/>
      <c r="GB944" s="260"/>
      <c r="GC944" s="260"/>
    </row>
    <row r="945" spans="1:185" x14ac:dyDescent="0.3">
      <c r="A945" s="85"/>
      <c r="B945" s="86"/>
      <c r="C945" s="86"/>
      <c r="D945" s="87"/>
      <c r="E945" s="86"/>
      <c r="F945" s="86"/>
      <c r="G945" s="257">
        <f t="shared" si="52"/>
        <v>0</v>
      </c>
      <c r="H945" s="257">
        <f t="shared" si="53"/>
        <v>0</v>
      </c>
      <c r="I945" s="257">
        <f t="shared" si="54"/>
        <v>0</v>
      </c>
      <c r="J945" s="259"/>
      <c r="K945" s="259"/>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c r="CC945" s="85"/>
      <c r="CD945" s="85"/>
      <c r="CE945" s="85"/>
      <c r="CF945" s="85"/>
      <c r="CG945" s="85"/>
      <c r="CH945" s="85"/>
      <c r="CI945" s="85"/>
      <c r="CJ945" s="85"/>
      <c r="CK945" s="85"/>
      <c r="CL945" s="85"/>
      <c r="CM945" s="85"/>
      <c r="CN945" s="85"/>
      <c r="CO945" s="85"/>
      <c r="CP945" s="85"/>
      <c r="CQ945" s="85"/>
      <c r="CR945" s="85"/>
      <c r="CS945" s="85"/>
      <c r="CT945" s="85"/>
      <c r="CU945" s="85"/>
      <c r="CV945" s="85"/>
      <c r="CW945" s="85"/>
      <c r="CX945" s="85"/>
      <c r="CY945" s="85"/>
      <c r="CZ945" s="85"/>
      <c r="DA945" s="85"/>
      <c r="DB945" s="85"/>
      <c r="DC945" s="85"/>
      <c r="DD945" s="85"/>
      <c r="DE945" s="85"/>
      <c r="DF945" s="85"/>
      <c r="DG945" s="85"/>
      <c r="DH945" s="85"/>
      <c r="DI945" s="85"/>
      <c r="DJ945" s="85"/>
      <c r="DK945" s="85"/>
      <c r="DL945" s="85"/>
      <c r="DM945" s="85"/>
      <c r="DN945" s="85"/>
      <c r="DO945" s="85"/>
      <c r="DP945" s="85"/>
      <c r="DQ945" s="85"/>
      <c r="DR945" s="85"/>
      <c r="DS945" s="85"/>
      <c r="DT945" s="85"/>
      <c r="DU945" s="85"/>
      <c r="DV945" s="85"/>
      <c r="DW945" s="85"/>
      <c r="DX945" s="85"/>
      <c r="DY945" s="85"/>
      <c r="DZ945" s="85"/>
      <c r="EA945" s="85"/>
      <c r="EB945" s="85"/>
      <c r="EC945" s="85"/>
      <c r="ED945" s="85"/>
      <c r="EE945" s="85"/>
      <c r="EF945" s="85"/>
      <c r="EG945" s="85"/>
      <c r="EH945" s="85"/>
      <c r="EI945" s="85"/>
      <c r="EJ945" s="85"/>
      <c r="EK945" s="85"/>
      <c r="EL945" s="85"/>
      <c r="EM945" s="85"/>
      <c r="EN945" s="85"/>
      <c r="EO945" s="85"/>
      <c r="EP945" s="85"/>
      <c r="EQ945" s="85"/>
      <c r="ER945" s="85"/>
      <c r="ES945" s="85"/>
      <c r="ET945" s="85"/>
      <c r="EU945" s="85"/>
      <c r="EV945" s="85"/>
      <c r="EW945" s="85"/>
      <c r="EX945" s="85"/>
      <c r="EY945" s="85"/>
      <c r="EZ945" s="85"/>
      <c r="FA945" s="85"/>
      <c r="FB945" s="85"/>
      <c r="FC945" s="85"/>
      <c r="FD945" s="85"/>
      <c r="FE945" s="85"/>
      <c r="FF945" s="85"/>
      <c r="FG945" s="260"/>
      <c r="FH945" s="260"/>
      <c r="FI945" s="260"/>
      <c r="FJ945" s="260"/>
      <c r="FK945" s="260"/>
      <c r="FL945" s="260"/>
      <c r="FM945" s="260"/>
      <c r="FN945" s="260"/>
      <c r="FO945" s="260"/>
      <c r="FP945" s="260"/>
      <c r="FQ945" s="260"/>
      <c r="FR945" s="260"/>
      <c r="FS945" s="260"/>
      <c r="FT945" s="260"/>
      <c r="FU945" s="260"/>
      <c r="FV945" s="260"/>
      <c r="FW945" s="260"/>
      <c r="FX945" s="260"/>
      <c r="FY945" s="260"/>
      <c r="FZ945" s="260"/>
      <c r="GA945" s="260"/>
      <c r="GB945" s="260"/>
      <c r="GC945" s="260"/>
    </row>
    <row r="946" spans="1:185" x14ac:dyDescent="0.3">
      <c r="A946" s="85"/>
      <c r="B946" s="86"/>
      <c r="C946" s="86"/>
      <c r="D946" s="87"/>
      <c r="E946" s="86"/>
      <c r="F946" s="86"/>
      <c r="G946" s="257">
        <f t="shared" si="52"/>
        <v>0</v>
      </c>
      <c r="H946" s="257">
        <f t="shared" si="53"/>
        <v>0</v>
      </c>
      <c r="I946" s="257">
        <f t="shared" si="54"/>
        <v>0</v>
      </c>
      <c r="J946" s="259"/>
      <c r="K946" s="259"/>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c r="CC946" s="85"/>
      <c r="CD946" s="85"/>
      <c r="CE946" s="85"/>
      <c r="CF946" s="85"/>
      <c r="CG946" s="85"/>
      <c r="CH946" s="85"/>
      <c r="CI946" s="85"/>
      <c r="CJ946" s="85"/>
      <c r="CK946" s="85"/>
      <c r="CL946" s="85"/>
      <c r="CM946" s="85"/>
      <c r="CN946" s="85"/>
      <c r="CO946" s="85"/>
      <c r="CP946" s="85"/>
      <c r="CQ946" s="85"/>
      <c r="CR946" s="85"/>
      <c r="CS946" s="85"/>
      <c r="CT946" s="85"/>
      <c r="CU946" s="85"/>
      <c r="CV946" s="85"/>
      <c r="CW946" s="85"/>
      <c r="CX946" s="85"/>
      <c r="CY946" s="85"/>
      <c r="CZ946" s="85"/>
      <c r="DA946" s="85"/>
      <c r="DB946" s="85"/>
      <c r="DC946" s="85"/>
      <c r="DD946" s="85"/>
      <c r="DE946" s="85"/>
      <c r="DF946" s="85"/>
      <c r="DG946" s="85"/>
      <c r="DH946" s="85"/>
      <c r="DI946" s="85"/>
      <c r="DJ946" s="85"/>
      <c r="DK946" s="85"/>
      <c r="DL946" s="85"/>
      <c r="DM946" s="85"/>
      <c r="DN946" s="85"/>
      <c r="DO946" s="85"/>
      <c r="DP946" s="85"/>
      <c r="DQ946" s="85"/>
      <c r="DR946" s="85"/>
      <c r="DS946" s="85"/>
      <c r="DT946" s="85"/>
      <c r="DU946" s="85"/>
      <c r="DV946" s="85"/>
      <c r="DW946" s="85"/>
      <c r="DX946" s="85"/>
      <c r="DY946" s="85"/>
      <c r="DZ946" s="85"/>
      <c r="EA946" s="85"/>
      <c r="EB946" s="85"/>
      <c r="EC946" s="85"/>
      <c r="ED946" s="85"/>
      <c r="EE946" s="85"/>
      <c r="EF946" s="85"/>
      <c r="EG946" s="85"/>
      <c r="EH946" s="85"/>
      <c r="EI946" s="85"/>
      <c r="EJ946" s="85"/>
      <c r="EK946" s="85"/>
      <c r="EL946" s="85"/>
      <c r="EM946" s="85"/>
      <c r="EN946" s="85"/>
      <c r="EO946" s="85"/>
      <c r="EP946" s="85"/>
      <c r="EQ946" s="85"/>
      <c r="ER946" s="85"/>
      <c r="ES946" s="85"/>
      <c r="ET946" s="85"/>
      <c r="EU946" s="85"/>
      <c r="EV946" s="85"/>
      <c r="EW946" s="85"/>
      <c r="EX946" s="85"/>
      <c r="EY946" s="85"/>
      <c r="EZ946" s="85"/>
      <c r="FA946" s="85"/>
      <c r="FB946" s="85"/>
      <c r="FC946" s="85"/>
      <c r="FD946" s="85"/>
      <c r="FE946" s="85"/>
      <c r="FF946" s="85"/>
      <c r="FG946" s="260"/>
      <c r="FH946" s="260"/>
      <c r="FI946" s="260"/>
      <c r="FJ946" s="260"/>
      <c r="FK946" s="260"/>
      <c r="FL946" s="260"/>
      <c r="FM946" s="260"/>
      <c r="FN946" s="260"/>
      <c r="FO946" s="260"/>
      <c r="FP946" s="260"/>
      <c r="FQ946" s="260"/>
      <c r="FR946" s="260"/>
      <c r="FS946" s="260"/>
      <c r="FT946" s="260"/>
      <c r="FU946" s="260"/>
      <c r="FV946" s="260"/>
      <c r="FW946" s="260"/>
      <c r="FX946" s="260"/>
      <c r="FY946" s="260"/>
      <c r="FZ946" s="260"/>
      <c r="GA946" s="260"/>
      <c r="GB946" s="260"/>
      <c r="GC946" s="260"/>
    </row>
    <row r="947" spans="1:185" x14ac:dyDescent="0.3">
      <c r="A947" s="85"/>
      <c r="B947" s="86"/>
      <c r="C947" s="86"/>
      <c r="D947" s="87"/>
      <c r="E947" s="86"/>
      <c r="F947" s="86"/>
      <c r="G947" s="257">
        <f t="shared" si="52"/>
        <v>0</v>
      </c>
      <c r="H947" s="257">
        <f t="shared" si="53"/>
        <v>0</v>
      </c>
      <c r="I947" s="257">
        <f t="shared" si="54"/>
        <v>0</v>
      </c>
      <c r="J947" s="259"/>
      <c r="K947" s="259"/>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O947" s="85"/>
      <c r="CP947" s="85"/>
      <c r="CQ947" s="85"/>
      <c r="CR947" s="85"/>
      <c r="CS947" s="85"/>
      <c r="CT947" s="85"/>
      <c r="CU947" s="85"/>
      <c r="CV947" s="85"/>
      <c r="CW947" s="85"/>
      <c r="CX947" s="85"/>
      <c r="CY947" s="85"/>
      <c r="CZ947" s="85"/>
      <c r="DA947" s="85"/>
      <c r="DB947" s="85"/>
      <c r="DC947" s="85"/>
      <c r="DD947" s="85"/>
      <c r="DE947" s="85"/>
      <c r="DF947" s="85"/>
      <c r="DG947" s="85"/>
      <c r="DH947" s="85"/>
      <c r="DI947" s="85"/>
      <c r="DJ947" s="85"/>
      <c r="DK947" s="85"/>
      <c r="DL947" s="85"/>
      <c r="DM947" s="85"/>
      <c r="DN947" s="85"/>
      <c r="DO947" s="85"/>
      <c r="DP947" s="85"/>
      <c r="DQ947" s="85"/>
      <c r="DR947" s="85"/>
      <c r="DS947" s="85"/>
      <c r="DT947" s="85"/>
      <c r="DU947" s="85"/>
      <c r="DV947" s="85"/>
      <c r="DW947" s="85"/>
      <c r="DX947" s="85"/>
      <c r="DY947" s="85"/>
      <c r="DZ947" s="85"/>
      <c r="EA947" s="85"/>
      <c r="EB947" s="85"/>
      <c r="EC947" s="85"/>
      <c r="ED947" s="85"/>
      <c r="EE947" s="85"/>
      <c r="EF947" s="85"/>
      <c r="EG947" s="85"/>
      <c r="EH947" s="85"/>
      <c r="EI947" s="85"/>
      <c r="EJ947" s="85"/>
      <c r="EK947" s="85"/>
      <c r="EL947" s="85"/>
      <c r="EM947" s="85"/>
      <c r="EN947" s="85"/>
      <c r="EO947" s="85"/>
      <c r="EP947" s="85"/>
      <c r="EQ947" s="85"/>
      <c r="ER947" s="85"/>
      <c r="ES947" s="85"/>
      <c r="ET947" s="85"/>
      <c r="EU947" s="85"/>
      <c r="EV947" s="85"/>
      <c r="EW947" s="85"/>
      <c r="EX947" s="85"/>
      <c r="EY947" s="85"/>
      <c r="EZ947" s="85"/>
      <c r="FA947" s="85"/>
      <c r="FB947" s="85"/>
      <c r="FC947" s="85"/>
      <c r="FD947" s="85"/>
      <c r="FE947" s="85"/>
      <c r="FF947" s="85"/>
      <c r="FG947" s="260"/>
      <c r="FH947" s="260"/>
      <c r="FI947" s="260"/>
      <c r="FJ947" s="260"/>
      <c r="FK947" s="260"/>
      <c r="FL947" s="260"/>
      <c r="FM947" s="260"/>
      <c r="FN947" s="260"/>
      <c r="FO947" s="260"/>
      <c r="FP947" s="260"/>
      <c r="FQ947" s="260"/>
      <c r="FR947" s="260"/>
      <c r="FS947" s="260"/>
      <c r="FT947" s="260"/>
      <c r="FU947" s="260"/>
      <c r="FV947" s="260"/>
      <c r="FW947" s="260"/>
      <c r="FX947" s="260"/>
      <c r="FY947" s="260"/>
      <c r="FZ947" s="260"/>
      <c r="GA947" s="260"/>
      <c r="GB947" s="260"/>
      <c r="GC947" s="260"/>
    </row>
    <row r="948" spans="1:185" x14ac:dyDescent="0.3">
      <c r="A948" s="85"/>
      <c r="B948" s="86"/>
      <c r="C948" s="86"/>
      <c r="D948" s="87"/>
      <c r="E948" s="86"/>
      <c r="F948" s="86"/>
      <c r="G948" s="257">
        <f t="shared" si="52"/>
        <v>0</v>
      </c>
      <c r="H948" s="257">
        <f t="shared" si="53"/>
        <v>0</v>
      </c>
      <c r="I948" s="257">
        <f t="shared" si="54"/>
        <v>0</v>
      </c>
      <c r="J948" s="259"/>
      <c r="K948" s="259"/>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c r="CC948" s="85"/>
      <c r="CD948" s="85"/>
      <c r="CE948" s="85"/>
      <c r="CF948" s="85"/>
      <c r="CG948" s="85"/>
      <c r="CH948" s="85"/>
      <c r="CI948" s="85"/>
      <c r="CJ948" s="85"/>
      <c r="CK948" s="85"/>
      <c r="CL948" s="85"/>
      <c r="CM948" s="85"/>
      <c r="CN948" s="85"/>
      <c r="CO948" s="85"/>
      <c r="CP948" s="85"/>
      <c r="CQ948" s="85"/>
      <c r="CR948" s="85"/>
      <c r="CS948" s="85"/>
      <c r="CT948" s="85"/>
      <c r="CU948" s="85"/>
      <c r="CV948" s="85"/>
      <c r="CW948" s="85"/>
      <c r="CX948" s="85"/>
      <c r="CY948" s="85"/>
      <c r="CZ948" s="85"/>
      <c r="DA948" s="85"/>
      <c r="DB948" s="85"/>
      <c r="DC948" s="85"/>
      <c r="DD948" s="85"/>
      <c r="DE948" s="85"/>
      <c r="DF948" s="85"/>
      <c r="DG948" s="85"/>
      <c r="DH948" s="85"/>
      <c r="DI948" s="85"/>
      <c r="DJ948" s="85"/>
      <c r="DK948" s="85"/>
      <c r="DL948" s="85"/>
      <c r="DM948" s="85"/>
      <c r="DN948" s="85"/>
      <c r="DO948" s="85"/>
      <c r="DP948" s="85"/>
      <c r="DQ948" s="85"/>
      <c r="DR948" s="85"/>
      <c r="DS948" s="85"/>
      <c r="DT948" s="85"/>
      <c r="DU948" s="85"/>
      <c r="DV948" s="85"/>
      <c r="DW948" s="85"/>
      <c r="DX948" s="85"/>
      <c r="DY948" s="85"/>
      <c r="DZ948" s="85"/>
      <c r="EA948" s="85"/>
      <c r="EB948" s="85"/>
      <c r="EC948" s="85"/>
      <c r="ED948" s="85"/>
      <c r="EE948" s="85"/>
      <c r="EF948" s="85"/>
      <c r="EG948" s="85"/>
      <c r="EH948" s="85"/>
      <c r="EI948" s="85"/>
      <c r="EJ948" s="85"/>
      <c r="EK948" s="85"/>
      <c r="EL948" s="85"/>
      <c r="EM948" s="85"/>
      <c r="EN948" s="85"/>
      <c r="EO948" s="85"/>
      <c r="EP948" s="85"/>
      <c r="EQ948" s="85"/>
      <c r="ER948" s="85"/>
      <c r="ES948" s="85"/>
      <c r="ET948" s="85"/>
      <c r="EU948" s="85"/>
      <c r="EV948" s="85"/>
      <c r="EW948" s="85"/>
      <c r="EX948" s="85"/>
      <c r="EY948" s="85"/>
      <c r="EZ948" s="85"/>
      <c r="FA948" s="85"/>
      <c r="FB948" s="85"/>
      <c r="FC948" s="85"/>
      <c r="FD948" s="85"/>
      <c r="FE948" s="85"/>
      <c r="FF948" s="85"/>
      <c r="FG948" s="260"/>
      <c r="FH948" s="260"/>
      <c r="FI948" s="260"/>
      <c r="FJ948" s="260"/>
      <c r="FK948" s="260"/>
      <c r="FL948" s="260"/>
      <c r="FM948" s="260"/>
      <c r="FN948" s="260"/>
      <c r="FO948" s="260"/>
      <c r="FP948" s="260"/>
      <c r="FQ948" s="260"/>
      <c r="FR948" s="260"/>
      <c r="FS948" s="260"/>
      <c r="FT948" s="260"/>
      <c r="FU948" s="260"/>
      <c r="FV948" s="260"/>
      <c r="FW948" s="260"/>
      <c r="FX948" s="260"/>
      <c r="FY948" s="260"/>
      <c r="FZ948" s="260"/>
      <c r="GA948" s="260"/>
      <c r="GB948" s="260"/>
      <c r="GC948" s="260"/>
    </row>
    <row r="949" spans="1:185" x14ac:dyDescent="0.3">
      <c r="A949" s="85"/>
      <c r="B949" s="86"/>
      <c r="C949" s="86"/>
      <c r="D949" s="87"/>
      <c r="E949" s="86"/>
      <c r="F949" s="86"/>
      <c r="G949" s="257">
        <f t="shared" si="52"/>
        <v>0</v>
      </c>
      <c r="H949" s="257">
        <f t="shared" si="53"/>
        <v>0</v>
      </c>
      <c r="I949" s="257">
        <f t="shared" si="54"/>
        <v>0</v>
      </c>
      <c r="J949" s="259"/>
      <c r="K949" s="259"/>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c r="CC949" s="85"/>
      <c r="CD949" s="85"/>
      <c r="CE949" s="85"/>
      <c r="CF949" s="85"/>
      <c r="CG949" s="85"/>
      <c r="CH949" s="85"/>
      <c r="CI949" s="85"/>
      <c r="CJ949" s="85"/>
      <c r="CK949" s="85"/>
      <c r="CL949" s="85"/>
      <c r="CM949" s="85"/>
      <c r="CN949" s="85"/>
      <c r="CO949" s="85"/>
      <c r="CP949" s="85"/>
      <c r="CQ949" s="85"/>
      <c r="CR949" s="85"/>
      <c r="CS949" s="85"/>
      <c r="CT949" s="85"/>
      <c r="CU949" s="85"/>
      <c r="CV949" s="85"/>
      <c r="CW949" s="85"/>
      <c r="CX949" s="85"/>
      <c r="CY949" s="85"/>
      <c r="CZ949" s="85"/>
      <c r="DA949" s="85"/>
      <c r="DB949" s="85"/>
      <c r="DC949" s="85"/>
      <c r="DD949" s="85"/>
      <c r="DE949" s="85"/>
      <c r="DF949" s="85"/>
      <c r="DG949" s="85"/>
      <c r="DH949" s="85"/>
      <c r="DI949" s="85"/>
      <c r="DJ949" s="85"/>
      <c r="DK949" s="85"/>
      <c r="DL949" s="85"/>
      <c r="DM949" s="85"/>
      <c r="DN949" s="85"/>
      <c r="DO949" s="85"/>
      <c r="DP949" s="85"/>
      <c r="DQ949" s="85"/>
      <c r="DR949" s="85"/>
      <c r="DS949" s="85"/>
      <c r="DT949" s="85"/>
      <c r="DU949" s="85"/>
      <c r="DV949" s="85"/>
      <c r="DW949" s="85"/>
      <c r="DX949" s="85"/>
      <c r="DY949" s="85"/>
      <c r="DZ949" s="85"/>
      <c r="EA949" s="85"/>
      <c r="EB949" s="85"/>
      <c r="EC949" s="85"/>
      <c r="ED949" s="85"/>
      <c r="EE949" s="85"/>
      <c r="EF949" s="85"/>
      <c r="EG949" s="85"/>
      <c r="EH949" s="85"/>
      <c r="EI949" s="85"/>
      <c r="EJ949" s="85"/>
      <c r="EK949" s="85"/>
      <c r="EL949" s="85"/>
      <c r="EM949" s="85"/>
      <c r="EN949" s="85"/>
      <c r="EO949" s="85"/>
      <c r="EP949" s="85"/>
      <c r="EQ949" s="85"/>
      <c r="ER949" s="85"/>
      <c r="ES949" s="85"/>
      <c r="ET949" s="85"/>
      <c r="EU949" s="85"/>
      <c r="EV949" s="85"/>
      <c r="EW949" s="85"/>
      <c r="EX949" s="85"/>
      <c r="EY949" s="85"/>
      <c r="EZ949" s="85"/>
      <c r="FA949" s="85"/>
      <c r="FB949" s="85"/>
      <c r="FC949" s="85"/>
      <c r="FD949" s="85"/>
      <c r="FE949" s="85"/>
      <c r="FF949" s="85"/>
      <c r="FG949" s="260"/>
      <c r="FH949" s="260"/>
      <c r="FI949" s="260"/>
      <c r="FJ949" s="260"/>
      <c r="FK949" s="260"/>
      <c r="FL949" s="260"/>
      <c r="FM949" s="260"/>
      <c r="FN949" s="260"/>
      <c r="FO949" s="260"/>
      <c r="FP949" s="260"/>
      <c r="FQ949" s="260"/>
      <c r="FR949" s="260"/>
      <c r="FS949" s="260"/>
      <c r="FT949" s="260"/>
      <c r="FU949" s="260"/>
      <c r="FV949" s="260"/>
      <c r="FW949" s="260"/>
      <c r="FX949" s="260"/>
      <c r="FY949" s="260"/>
      <c r="FZ949" s="260"/>
      <c r="GA949" s="260"/>
      <c r="GB949" s="260"/>
      <c r="GC949" s="260"/>
    </row>
    <row r="950" spans="1:185" x14ac:dyDescent="0.3">
      <c r="A950" s="85"/>
      <c r="B950" s="86"/>
      <c r="C950" s="86"/>
      <c r="D950" s="87"/>
      <c r="E950" s="86"/>
      <c r="F950" s="86"/>
      <c r="G950" s="257">
        <f t="shared" si="52"/>
        <v>0</v>
      </c>
      <c r="H950" s="257">
        <f t="shared" si="53"/>
        <v>0</v>
      </c>
      <c r="I950" s="257">
        <f t="shared" si="54"/>
        <v>0</v>
      </c>
      <c r="J950" s="259"/>
      <c r="K950" s="259"/>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c r="CC950" s="85"/>
      <c r="CD950" s="85"/>
      <c r="CE950" s="85"/>
      <c r="CF950" s="85"/>
      <c r="CG950" s="85"/>
      <c r="CH950" s="85"/>
      <c r="CI950" s="85"/>
      <c r="CJ950" s="85"/>
      <c r="CK950" s="85"/>
      <c r="CL950" s="85"/>
      <c r="CM950" s="85"/>
      <c r="CN950" s="85"/>
      <c r="CO950" s="85"/>
      <c r="CP950" s="85"/>
      <c r="CQ950" s="85"/>
      <c r="CR950" s="85"/>
      <c r="CS950" s="85"/>
      <c r="CT950" s="85"/>
      <c r="CU950" s="85"/>
      <c r="CV950" s="85"/>
      <c r="CW950" s="85"/>
      <c r="CX950" s="85"/>
      <c r="CY950" s="85"/>
      <c r="CZ950" s="85"/>
      <c r="DA950" s="85"/>
      <c r="DB950" s="85"/>
      <c r="DC950" s="85"/>
      <c r="DD950" s="85"/>
      <c r="DE950" s="85"/>
      <c r="DF950" s="85"/>
      <c r="DG950" s="85"/>
      <c r="DH950" s="85"/>
      <c r="DI950" s="85"/>
      <c r="DJ950" s="85"/>
      <c r="DK950" s="85"/>
      <c r="DL950" s="85"/>
      <c r="DM950" s="85"/>
      <c r="DN950" s="85"/>
      <c r="DO950" s="85"/>
      <c r="DP950" s="85"/>
      <c r="DQ950" s="85"/>
      <c r="DR950" s="85"/>
      <c r="DS950" s="85"/>
      <c r="DT950" s="85"/>
      <c r="DU950" s="85"/>
      <c r="DV950" s="85"/>
      <c r="DW950" s="85"/>
      <c r="DX950" s="85"/>
      <c r="DY950" s="85"/>
      <c r="DZ950" s="85"/>
      <c r="EA950" s="85"/>
      <c r="EB950" s="85"/>
      <c r="EC950" s="85"/>
      <c r="ED950" s="85"/>
      <c r="EE950" s="85"/>
      <c r="EF950" s="85"/>
      <c r="EG950" s="85"/>
      <c r="EH950" s="85"/>
      <c r="EI950" s="85"/>
      <c r="EJ950" s="85"/>
      <c r="EK950" s="85"/>
      <c r="EL950" s="85"/>
      <c r="EM950" s="85"/>
      <c r="EN950" s="85"/>
      <c r="EO950" s="85"/>
      <c r="EP950" s="85"/>
      <c r="EQ950" s="85"/>
      <c r="ER950" s="85"/>
      <c r="ES950" s="85"/>
      <c r="ET950" s="85"/>
      <c r="EU950" s="85"/>
      <c r="EV950" s="85"/>
      <c r="EW950" s="85"/>
      <c r="EX950" s="85"/>
      <c r="EY950" s="85"/>
      <c r="EZ950" s="85"/>
      <c r="FA950" s="85"/>
      <c r="FB950" s="85"/>
      <c r="FC950" s="85"/>
      <c r="FD950" s="85"/>
      <c r="FE950" s="85"/>
      <c r="FF950" s="85"/>
      <c r="FG950" s="260"/>
      <c r="FH950" s="260"/>
      <c r="FI950" s="260"/>
      <c r="FJ950" s="260"/>
      <c r="FK950" s="260"/>
      <c r="FL950" s="260"/>
      <c r="FM950" s="260"/>
      <c r="FN950" s="260"/>
      <c r="FO950" s="260"/>
      <c r="FP950" s="260"/>
      <c r="FQ950" s="260"/>
      <c r="FR950" s="260"/>
      <c r="FS950" s="260"/>
      <c r="FT950" s="260"/>
      <c r="FU950" s="260"/>
      <c r="FV950" s="260"/>
      <c r="FW950" s="260"/>
      <c r="FX950" s="260"/>
      <c r="FY950" s="260"/>
      <c r="FZ950" s="260"/>
      <c r="GA950" s="260"/>
      <c r="GB950" s="260"/>
      <c r="GC950" s="260"/>
    </row>
    <row r="951" spans="1:185" x14ac:dyDescent="0.3">
      <c r="A951" s="85"/>
      <c r="B951" s="86"/>
      <c r="C951" s="86"/>
      <c r="D951" s="87"/>
      <c r="E951" s="86"/>
      <c r="F951" s="86"/>
      <c r="G951" s="257">
        <f t="shared" si="52"/>
        <v>0</v>
      </c>
      <c r="H951" s="257">
        <f t="shared" si="53"/>
        <v>0</v>
      </c>
      <c r="I951" s="257">
        <f t="shared" si="54"/>
        <v>0</v>
      </c>
      <c r="J951" s="259"/>
      <c r="K951" s="259"/>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O951" s="85"/>
      <c r="CP951" s="85"/>
      <c r="CQ951" s="85"/>
      <c r="CR951" s="85"/>
      <c r="CS951" s="85"/>
      <c r="CT951" s="85"/>
      <c r="CU951" s="85"/>
      <c r="CV951" s="85"/>
      <c r="CW951" s="85"/>
      <c r="CX951" s="85"/>
      <c r="CY951" s="85"/>
      <c r="CZ951" s="85"/>
      <c r="DA951" s="85"/>
      <c r="DB951" s="85"/>
      <c r="DC951" s="85"/>
      <c r="DD951" s="85"/>
      <c r="DE951" s="85"/>
      <c r="DF951" s="85"/>
      <c r="DG951" s="85"/>
      <c r="DH951" s="85"/>
      <c r="DI951" s="85"/>
      <c r="DJ951" s="85"/>
      <c r="DK951" s="85"/>
      <c r="DL951" s="85"/>
      <c r="DM951" s="85"/>
      <c r="DN951" s="85"/>
      <c r="DO951" s="85"/>
      <c r="DP951" s="85"/>
      <c r="DQ951" s="85"/>
      <c r="DR951" s="85"/>
      <c r="DS951" s="85"/>
      <c r="DT951" s="85"/>
      <c r="DU951" s="85"/>
      <c r="DV951" s="85"/>
      <c r="DW951" s="85"/>
      <c r="DX951" s="85"/>
      <c r="DY951" s="85"/>
      <c r="DZ951" s="85"/>
      <c r="EA951" s="85"/>
      <c r="EB951" s="85"/>
      <c r="EC951" s="85"/>
      <c r="ED951" s="85"/>
      <c r="EE951" s="85"/>
      <c r="EF951" s="85"/>
      <c r="EG951" s="85"/>
      <c r="EH951" s="85"/>
      <c r="EI951" s="85"/>
      <c r="EJ951" s="85"/>
      <c r="EK951" s="85"/>
      <c r="EL951" s="85"/>
      <c r="EM951" s="85"/>
      <c r="EN951" s="85"/>
      <c r="EO951" s="85"/>
      <c r="EP951" s="85"/>
      <c r="EQ951" s="85"/>
      <c r="ER951" s="85"/>
      <c r="ES951" s="85"/>
      <c r="ET951" s="85"/>
      <c r="EU951" s="85"/>
      <c r="EV951" s="85"/>
      <c r="EW951" s="85"/>
      <c r="EX951" s="85"/>
      <c r="EY951" s="85"/>
      <c r="EZ951" s="85"/>
      <c r="FA951" s="85"/>
      <c r="FB951" s="85"/>
      <c r="FC951" s="85"/>
      <c r="FD951" s="85"/>
      <c r="FE951" s="85"/>
      <c r="FF951" s="85"/>
      <c r="FG951" s="260"/>
      <c r="FH951" s="260"/>
      <c r="FI951" s="260"/>
      <c r="FJ951" s="260"/>
      <c r="FK951" s="260"/>
      <c r="FL951" s="260"/>
      <c r="FM951" s="260"/>
      <c r="FN951" s="260"/>
      <c r="FO951" s="260"/>
      <c r="FP951" s="260"/>
      <c r="FQ951" s="260"/>
      <c r="FR951" s="260"/>
      <c r="FS951" s="260"/>
      <c r="FT951" s="260"/>
      <c r="FU951" s="260"/>
      <c r="FV951" s="260"/>
      <c r="FW951" s="260"/>
      <c r="FX951" s="260"/>
      <c r="FY951" s="260"/>
      <c r="FZ951" s="260"/>
      <c r="GA951" s="260"/>
      <c r="GB951" s="260"/>
      <c r="GC951" s="260"/>
    </row>
    <row r="952" spans="1:185" x14ac:dyDescent="0.3">
      <c r="A952" s="85"/>
      <c r="B952" s="86"/>
      <c r="C952" s="86"/>
      <c r="D952" s="87"/>
      <c r="E952" s="86"/>
      <c r="F952" s="86"/>
      <c r="G952" s="257">
        <f t="shared" si="52"/>
        <v>0</v>
      </c>
      <c r="H952" s="257">
        <f t="shared" si="53"/>
        <v>0</v>
      </c>
      <c r="I952" s="257">
        <f t="shared" si="54"/>
        <v>0</v>
      </c>
      <c r="J952" s="259"/>
      <c r="K952" s="259"/>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c r="CC952" s="85"/>
      <c r="CD952" s="85"/>
      <c r="CE952" s="85"/>
      <c r="CF952" s="85"/>
      <c r="CG952" s="85"/>
      <c r="CH952" s="85"/>
      <c r="CI952" s="85"/>
      <c r="CJ952" s="85"/>
      <c r="CK952" s="85"/>
      <c r="CL952" s="85"/>
      <c r="CM952" s="85"/>
      <c r="CN952" s="85"/>
      <c r="CO952" s="85"/>
      <c r="CP952" s="85"/>
      <c r="CQ952" s="85"/>
      <c r="CR952" s="85"/>
      <c r="CS952" s="85"/>
      <c r="CT952" s="85"/>
      <c r="CU952" s="85"/>
      <c r="CV952" s="85"/>
      <c r="CW952" s="85"/>
      <c r="CX952" s="85"/>
      <c r="CY952" s="85"/>
      <c r="CZ952" s="85"/>
      <c r="DA952" s="85"/>
      <c r="DB952" s="85"/>
      <c r="DC952" s="85"/>
      <c r="DD952" s="85"/>
      <c r="DE952" s="85"/>
      <c r="DF952" s="85"/>
      <c r="DG952" s="85"/>
      <c r="DH952" s="85"/>
      <c r="DI952" s="85"/>
      <c r="DJ952" s="85"/>
      <c r="DK952" s="85"/>
      <c r="DL952" s="85"/>
      <c r="DM952" s="85"/>
      <c r="DN952" s="85"/>
      <c r="DO952" s="85"/>
      <c r="DP952" s="85"/>
      <c r="DQ952" s="85"/>
      <c r="DR952" s="85"/>
      <c r="DS952" s="85"/>
      <c r="DT952" s="85"/>
      <c r="DU952" s="85"/>
      <c r="DV952" s="85"/>
      <c r="DW952" s="85"/>
      <c r="DX952" s="85"/>
      <c r="DY952" s="85"/>
      <c r="DZ952" s="85"/>
      <c r="EA952" s="85"/>
      <c r="EB952" s="85"/>
      <c r="EC952" s="85"/>
      <c r="ED952" s="85"/>
      <c r="EE952" s="85"/>
      <c r="EF952" s="85"/>
      <c r="EG952" s="85"/>
      <c r="EH952" s="85"/>
      <c r="EI952" s="85"/>
      <c r="EJ952" s="85"/>
      <c r="EK952" s="85"/>
      <c r="EL952" s="85"/>
      <c r="EM952" s="85"/>
      <c r="EN952" s="85"/>
      <c r="EO952" s="85"/>
      <c r="EP952" s="85"/>
      <c r="EQ952" s="85"/>
      <c r="ER952" s="85"/>
      <c r="ES952" s="85"/>
      <c r="ET952" s="85"/>
      <c r="EU952" s="85"/>
      <c r="EV952" s="85"/>
      <c r="EW952" s="85"/>
      <c r="EX952" s="85"/>
      <c r="EY952" s="85"/>
      <c r="EZ952" s="85"/>
      <c r="FA952" s="85"/>
      <c r="FB952" s="85"/>
      <c r="FC952" s="85"/>
      <c r="FD952" s="85"/>
      <c r="FE952" s="85"/>
      <c r="FF952" s="85"/>
      <c r="FG952" s="260"/>
      <c r="FH952" s="260"/>
      <c r="FI952" s="260"/>
      <c r="FJ952" s="260"/>
      <c r="FK952" s="260"/>
      <c r="FL952" s="260"/>
      <c r="FM952" s="260"/>
      <c r="FN952" s="260"/>
      <c r="FO952" s="260"/>
      <c r="FP952" s="260"/>
      <c r="FQ952" s="260"/>
      <c r="FR952" s="260"/>
      <c r="FS952" s="260"/>
      <c r="FT952" s="260"/>
      <c r="FU952" s="260"/>
      <c r="FV952" s="260"/>
      <c r="FW952" s="260"/>
      <c r="FX952" s="260"/>
      <c r="FY952" s="260"/>
      <c r="FZ952" s="260"/>
      <c r="GA952" s="260"/>
      <c r="GB952" s="260"/>
      <c r="GC952" s="260"/>
    </row>
    <row r="953" spans="1:185" x14ac:dyDescent="0.3">
      <c r="A953" s="85"/>
      <c r="B953" s="86"/>
      <c r="C953" s="86"/>
      <c r="D953" s="87"/>
      <c r="E953" s="86"/>
      <c r="F953" s="86"/>
      <c r="G953" s="257">
        <f t="shared" si="52"/>
        <v>0</v>
      </c>
      <c r="H953" s="257">
        <f t="shared" si="53"/>
        <v>0</v>
      </c>
      <c r="I953" s="257">
        <f t="shared" si="54"/>
        <v>0</v>
      </c>
      <c r="J953" s="259"/>
      <c r="K953" s="259"/>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c r="CC953" s="85"/>
      <c r="CD953" s="85"/>
      <c r="CE953" s="85"/>
      <c r="CF953" s="85"/>
      <c r="CG953" s="85"/>
      <c r="CH953" s="85"/>
      <c r="CI953" s="85"/>
      <c r="CJ953" s="85"/>
      <c r="CK953" s="85"/>
      <c r="CL953" s="85"/>
      <c r="CM953" s="85"/>
      <c r="CN953" s="85"/>
      <c r="CO953" s="85"/>
      <c r="CP953" s="85"/>
      <c r="CQ953" s="85"/>
      <c r="CR953" s="85"/>
      <c r="CS953" s="85"/>
      <c r="CT953" s="85"/>
      <c r="CU953" s="85"/>
      <c r="CV953" s="85"/>
      <c r="CW953" s="85"/>
      <c r="CX953" s="85"/>
      <c r="CY953" s="85"/>
      <c r="CZ953" s="85"/>
      <c r="DA953" s="85"/>
      <c r="DB953" s="85"/>
      <c r="DC953" s="85"/>
      <c r="DD953" s="85"/>
      <c r="DE953" s="85"/>
      <c r="DF953" s="85"/>
      <c r="DG953" s="85"/>
      <c r="DH953" s="85"/>
      <c r="DI953" s="85"/>
      <c r="DJ953" s="85"/>
      <c r="DK953" s="85"/>
      <c r="DL953" s="85"/>
      <c r="DM953" s="85"/>
      <c r="DN953" s="85"/>
      <c r="DO953" s="85"/>
      <c r="DP953" s="85"/>
      <c r="DQ953" s="85"/>
      <c r="DR953" s="85"/>
      <c r="DS953" s="85"/>
      <c r="DT953" s="85"/>
      <c r="DU953" s="85"/>
      <c r="DV953" s="85"/>
      <c r="DW953" s="85"/>
      <c r="DX953" s="85"/>
      <c r="DY953" s="85"/>
      <c r="DZ953" s="85"/>
      <c r="EA953" s="85"/>
      <c r="EB953" s="85"/>
      <c r="EC953" s="85"/>
      <c r="ED953" s="85"/>
      <c r="EE953" s="85"/>
      <c r="EF953" s="85"/>
      <c r="EG953" s="85"/>
      <c r="EH953" s="85"/>
      <c r="EI953" s="85"/>
      <c r="EJ953" s="85"/>
      <c r="EK953" s="85"/>
      <c r="EL953" s="85"/>
      <c r="EM953" s="85"/>
      <c r="EN953" s="85"/>
      <c r="EO953" s="85"/>
      <c r="EP953" s="85"/>
      <c r="EQ953" s="85"/>
      <c r="ER953" s="85"/>
      <c r="ES953" s="85"/>
      <c r="ET953" s="85"/>
      <c r="EU953" s="85"/>
      <c r="EV953" s="85"/>
      <c r="EW953" s="85"/>
      <c r="EX953" s="85"/>
      <c r="EY953" s="85"/>
      <c r="EZ953" s="85"/>
      <c r="FA953" s="85"/>
      <c r="FB953" s="85"/>
      <c r="FC953" s="85"/>
      <c r="FD953" s="85"/>
      <c r="FE953" s="85"/>
      <c r="FF953" s="85"/>
      <c r="FG953" s="260"/>
      <c r="FH953" s="260"/>
      <c r="FI953" s="260"/>
      <c r="FJ953" s="260"/>
      <c r="FK953" s="260"/>
      <c r="FL953" s="260"/>
      <c r="FM953" s="260"/>
      <c r="FN953" s="260"/>
      <c r="FO953" s="260"/>
      <c r="FP953" s="260"/>
      <c r="FQ953" s="260"/>
      <c r="FR953" s="260"/>
      <c r="FS953" s="260"/>
      <c r="FT953" s="260"/>
      <c r="FU953" s="260"/>
      <c r="FV953" s="260"/>
      <c r="FW953" s="260"/>
      <c r="FX953" s="260"/>
      <c r="FY953" s="260"/>
      <c r="FZ953" s="260"/>
      <c r="GA953" s="260"/>
      <c r="GB953" s="260"/>
      <c r="GC953" s="260"/>
    </row>
    <row r="954" spans="1:185" x14ac:dyDescent="0.3">
      <c r="A954" s="85"/>
      <c r="B954" s="86"/>
      <c r="C954" s="86"/>
      <c r="D954" s="87"/>
      <c r="E954" s="86"/>
      <c r="F954" s="86"/>
      <c r="G954" s="257">
        <f t="shared" si="52"/>
        <v>0</v>
      </c>
      <c r="H954" s="257">
        <f t="shared" si="53"/>
        <v>0</v>
      </c>
      <c r="I954" s="257">
        <f t="shared" si="54"/>
        <v>0</v>
      </c>
      <c r="J954" s="259"/>
      <c r="K954" s="259"/>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c r="CC954" s="85"/>
      <c r="CD954" s="85"/>
      <c r="CE954" s="85"/>
      <c r="CF954" s="85"/>
      <c r="CG954" s="85"/>
      <c r="CH954" s="85"/>
      <c r="CI954" s="85"/>
      <c r="CJ954" s="85"/>
      <c r="CK954" s="85"/>
      <c r="CL954" s="85"/>
      <c r="CM954" s="85"/>
      <c r="CN954" s="85"/>
      <c r="CO954" s="85"/>
      <c r="CP954" s="85"/>
      <c r="CQ954" s="85"/>
      <c r="CR954" s="85"/>
      <c r="CS954" s="85"/>
      <c r="CT954" s="85"/>
      <c r="CU954" s="85"/>
      <c r="CV954" s="85"/>
      <c r="CW954" s="85"/>
      <c r="CX954" s="85"/>
      <c r="CY954" s="85"/>
      <c r="CZ954" s="85"/>
      <c r="DA954" s="85"/>
      <c r="DB954" s="85"/>
      <c r="DC954" s="85"/>
      <c r="DD954" s="85"/>
      <c r="DE954" s="85"/>
      <c r="DF954" s="85"/>
      <c r="DG954" s="85"/>
      <c r="DH954" s="85"/>
      <c r="DI954" s="85"/>
      <c r="DJ954" s="85"/>
      <c r="DK954" s="85"/>
      <c r="DL954" s="85"/>
      <c r="DM954" s="85"/>
      <c r="DN954" s="85"/>
      <c r="DO954" s="85"/>
      <c r="DP954" s="85"/>
      <c r="DQ954" s="85"/>
      <c r="DR954" s="85"/>
      <c r="DS954" s="85"/>
      <c r="DT954" s="85"/>
      <c r="DU954" s="85"/>
      <c r="DV954" s="85"/>
      <c r="DW954" s="85"/>
      <c r="DX954" s="85"/>
      <c r="DY954" s="85"/>
      <c r="DZ954" s="85"/>
      <c r="EA954" s="85"/>
      <c r="EB954" s="85"/>
      <c r="EC954" s="85"/>
      <c r="ED954" s="85"/>
      <c r="EE954" s="85"/>
      <c r="EF954" s="85"/>
      <c r="EG954" s="85"/>
      <c r="EH954" s="85"/>
      <c r="EI954" s="85"/>
      <c r="EJ954" s="85"/>
      <c r="EK954" s="85"/>
      <c r="EL954" s="85"/>
      <c r="EM954" s="85"/>
      <c r="EN954" s="85"/>
      <c r="EO954" s="85"/>
      <c r="EP954" s="85"/>
      <c r="EQ954" s="85"/>
      <c r="ER954" s="85"/>
      <c r="ES954" s="85"/>
      <c r="ET954" s="85"/>
      <c r="EU954" s="85"/>
      <c r="EV954" s="85"/>
      <c r="EW954" s="85"/>
      <c r="EX954" s="85"/>
      <c r="EY954" s="85"/>
      <c r="EZ954" s="85"/>
      <c r="FA954" s="85"/>
      <c r="FB954" s="85"/>
      <c r="FC954" s="85"/>
      <c r="FD954" s="85"/>
      <c r="FE954" s="85"/>
      <c r="FF954" s="85"/>
      <c r="FG954" s="260"/>
      <c r="FH954" s="260"/>
      <c r="FI954" s="260"/>
      <c r="FJ954" s="260"/>
      <c r="FK954" s="260"/>
      <c r="FL954" s="260"/>
      <c r="FM954" s="260"/>
      <c r="FN954" s="260"/>
      <c r="FO954" s="260"/>
      <c r="FP954" s="260"/>
      <c r="FQ954" s="260"/>
      <c r="FR954" s="260"/>
      <c r="FS954" s="260"/>
      <c r="FT954" s="260"/>
      <c r="FU954" s="260"/>
      <c r="FV954" s="260"/>
      <c r="FW954" s="260"/>
      <c r="FX954" s="260"/>
      <c r="FY954" s="260"/>
      <c r="FZ954" s="260"/>
      <c r="GA954" s="260"/>
      <c r="GB954" s="260"/>
      <c r="GC954" s="260"/>
    </row>
    <row r="955" spans="1:185" x14ac:dyDescent="0.3">
      <c r="A955" s="85"/>
      <c r="B955" s="86"/>
      <c r="C955" s="86"/>
      <c r="D955" s="87"/>
      <c r="E955" s="86"/>
      <c r="F955" s="86"/>
      <c r="G955" s="257">
        <f t="shared" si="52"/>
        <v>0</v>
      </c>
      <c r="H955" s="257">
        <f t="shared" si="53"/>
        <v>0</v>
      </c>
      <c r="I955" s="257">
        <f t="shared" si="54"/>
        <v>0</v>
      </c>
      <c r="J955" s="259"/>
      <c r="K955" s="259"/>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O955" s="85"/>
      <c r="CP955" s="85"/>
      <c r="CQ955" s="85"/>
      <c r="CR955" s="85"/>
      <c r="CS955" s="85"/>
      <c r="CT955" s="85"/>
      <c r="CU955" s="85"/>
      <c r="CV955" s="85"/>
      <c r="CW955" s="85"/>
      <c r="CX955" s="85"/>
      <c r="CY955" s="85"/>
      <c r="CZ955" s="85"/>
      <c r="DA955" s="85"/>
      <c r="DB955" s="85"/>
      <c r="DC955" s="85"/>
      <c r="DD955" s="85"/>
      <c r="DE955" s="85"/>
      <c r="DF955" s="85"/>
      <c r="DG955" s="85"/>
      <c r="DH955" s="85"/>
      <c r="DI955" s="85"/>
      <c r="DJ955" s="85"/>
      <c r="DK955" s="85"/>
      <c r="DL955" s="85"/>
      <c r="DM955" s="85"/>
      <c r="DN955" s="85"/>
      <c r="DO955" s="85"/>
      <c r="DP955" s="85"/>
      <c r="DQ955" s="85"/>
      <c r="DR955" s="85"/>
      <c r="DS955" s="85"/>
      <c r="DT955" s="85"/>
      <c r="DU955" s="85"/>
      <c r="DV955" s="85"/>
      <c r="DW955" s="85"/>
      <c r="DX955" s="85"/>
      <c r="DY955" s="85"/>
      <c r="DZ955" s="85"/>
      <c r="EA955" s="85"/>
      <c r="EB955" s="85"/>
      <c r="EC955" s="85"/>
      <c r="ED955" s="85"/>
      <c r="EE955" s="85"/>
      <c r="EF955" s="85"/>
      <c r="EG955" s="85"/>
      <c r="EH955" s="85"/>
      <c r="EI955" s="85"/>
      <c r="EJ955" s="85"/>
      <c r="EK955" s="85"/>
      <c r="EL955" s="85"/>
      <c r="EM955" s="85"/>
      <c r="EN955" s="85"/>
      <c r="EO955" s="85"/>
      <c r="EP955" s="85"/>
      <c r="EQ955" s="85"/>
      <c r="ER955" s="85"/>
      <c r="ES955" s="85"/>
      <c r="ET955" s="85"/>
      <c r="EU955" s="85"/>
      <c r="EV955" s="85"/>
      <c r="EW955" s="85"/>
      <c r="EX955" s="85"/>
      <c r="EY955" s="85"/>
      <c r="EZ955" s="85"/>
      <c r="FA955" s="85"/>
      <c r="FB955" s="85"/>
      <c r="FC955" s="85"/>
      <c r="FD955" s="85"/>
      <c r="FE955" s="85"/>
      <c r="FF955" s="85"/>
      <c r="FG955" s="260"/>
      <c r="FH955" s="260"/>
      <c r="FI955" s="260"/>
      <c r="FJ955" s="260"/>
      <c r="FK955" s="260"/>
      <c r="FL955" s="260"/>
      <c r="FM955" s="260"/>
      <c r="FN955" s="260"/>
      <c r="FO955" s="260"/>
      <c r="FP955" s="260"/>
      <c r="FQ955" s="260"/>
      <c r="FR955" s="260"/>
      <c r="FS955" s="260"/>
      <c r="FT955" s="260"/>
      <c r="FU955" s="260"/>
      <c r="FV955" s="260"/>
      <c r="FW955" s="260"/>
      <c r="FX955" s="260"/>
      <c r="FY955" s="260"/>
      <c r="FZ955" s="260"/>
      <c r="GA955" s="260"/>
      <c r="GB955" s="260"/>
      <c r="GC955" s="260"/>
    </row>
    <row r="956" spans="1:185" x14ac:dyDescent="0.3">
      <c r="A956" s="85"/>
      <c r="B956" s="86"/>
      <c r="C956" s="86"/>
      <c r="D956" s="87"/>
      <c r="E956" s="86"/>
      <c r="F956" s="86"/>
      <c r="G956" s="257">
        <f t="shared" si="52"/>
        <v>0</v>
      </c>
      <c r="H956" s="257">
        <f t="shared" si="53"/>
        <v>0</v>
      </c>
      <c r="I956" s="257">
        <f t="shared" si="54"/>
        <v>0</v>
      </c>
      <c r="J956" s="259"/>
      <c r="K956" s="259"/>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O956" s="85"/>
      <c r="CP956" s="85"/>
      <c r="CQ956" s="85"/>
      <c r="CR956" s="85"/>
      <c r="CS956" s="85"/>
      <c r="CT956" s="85"/>
      <c r="CU956" s="85"/>
      <c r="CV956" s="85"/>
      <c r="CW956" s="85"/>
      <c r="CX956" s="85"/>
      <c r="CY956" s="85"/>
      <c r="CZ956" s="85"/>
      <c r="DA956" s="85"/>
      <c r="DB956" s="85"/>
      <c r="DC956" s="85"/>
      <c r="DD956" s="85"/>
      <c r="DE956" s="85"/>
      <c r="DF956" s="85"/>
      <c r="DG956" s="85"/>
      <c r="DH956" s="85"/>
      <c r="DI956" s="85"/>
      <c r="DJ956" s="85"/>
      <c r="DK956" s="85"/>
      <c r="DL956" s="85"/>
      <c r="DM956" s="85"/>
      <c r="DN956" s="85"/>
      <c r="DO956" s="85"/>
      <c r="DP956" s="85"/>
      <c r="DQ956" s="85"/>
      <c r="DR956" s="85"/>
      <c r="DS956" s="85"/>
      <c r="DT956" s="85"/>
      <c r="DU956" s="85"/>
      <c r="DV956" s="85"/>
      <c r="DW956" s="85"/>
      <c r="DX956" s="85"/>
      <c r="DY956" s="85"/>
      <c r="DZ956" s="85"/>
      <c r="EA956" s="85"/>
      <c r="EB956" s="85"/>
      <c r="EC956" s="85"/>
      <c r="ED956" s="85"/>
      <c r="EE956" s="85"/>
      <c r="EF956" s="85"/>
      <c r="EG956" s="85"/>
      <c r="EH956" s="85"/>
      <c r="EI956" s="85"/>
      <c r="EJ956" s="85"/>
      <c r="EK956" s="85"/>
      <c r="EL956" s="85"/>
      <c r="EM956" s="85"/>
      <c r="EN956" s="85"/>
      <c r="EO956" s="85"/>
      <c r="EP956" s="85"/>
      <c r="EQ956" s="85"/>
      <c r="ER956" s="85"/>
      <c r="ES956" s="85"/>
      <c r="ET956" s="85"/>
      <c r="EU956" s="85"/>
      <c r="EV956" s="85"/>
      <c r="EW956" s="85"/>
      <c r="EX956" s="85"/>
      <c r="EY956" s="85"/>
      <c r="EZ956" s="85"/>
      <c r="FA956" s="85"/>
      <c r="FB956" s="85"/>
      <c r="FC956" s="85"/>
      <c r="FD956" s="85"/>
      <c r="FE956" s="85"/>
      <c r="FF956" s="85"/>
      <c r="FG956" s="260"/>
      <c r="FH956" s="260"/>
      <c r="FI956" s="260"/>
      <c r="FJ956" s="260"/>
      <c r="FK956" s="260"/>
      <c r="FL956" s="260"/>
      <c r="FM956" s="260"/>
      <c r="FN956" s="260"/>
      <c r="FO956" s="260"/>
      <c r="FP956" s="260"/>
      <c r="FQ956" s="260"/>
      <c r="FR956" s="260"/>
      <c r="FS956" s="260"/>
      <c r="FT956" s="260"/>
      <c r="FU956" s="260"/>
      <c r="FV956" s="260"/>
      <c r="FW956" s="260"/>
      <c r="FX956" s="260"/>
      <c r="FY956" s="260"/>
      <c r="FZ956" s="260"/>
      <c r="GA956" s="260"/>
      <c r="GB956" s="260"/>
      <c r="GC956" s="260"/>
    </row>
    <row r="957" spans="1:185" x14ac:dyDescent="0.3">
      <c r="A957" s="85"/>
      <c r="B957" s="86"/>
      <c r="C957" s="86"/>
      <c r="D957" s="87"/>
      <c r="E957" s="86"/>
      <c r="F957" s="86"/>
      <c r="G957" s="257">
        <f t="shared" si="52"/>
        <v>0</v>
      </c>
      <c r="H957" s="257">
        <f t="shared" si="53"/>
        <v>0</v>
      </c>
      <c r="I957" s="257">
        <f t="shared" si="54"/>
        <v>0</v>
      </c>
      <c r="J957" s="259"/>
      <c r="K957" s="259"/>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c r="CC957" s="85"/>
      <c r="CD957" s="85"/>
      <c r="CE957" s="85"/>
      <c r="CF957" s="85"/>
      <c r="CG957" s="85"/>
      <c r="CH957" s="85"/>
      <c r="CI957" s="85"/>
      <c r="CJ957" s="85"/>
      <c r="CK957" s="85"/>
      <c r="CL957" s="85"/>
      <c r="CM957" s="85"/>
      <c r="CN957" s="85"/>
      <c r="CO957" s="85"/>
      <c r="CP957" s="85"/>
      <c r="CQ957" s="85"/>
      <c r="CR957" s="85"/>
      <c r="CS957" s="85"/>
      <c r="CT957" s="85"/>
      <c r="CU957" s="85"/>
      <c r="CV957" s="85"/>
      <c r="CW957" s="85"/>
      <c r="CX957" s="85"/>
      <c r="CY957" s="85"/>
      <c r="CZ957" s="85"/>
      <c r="DA957" s="85"/>
      <c r="DB957" s="85"/>
      <c r="DC957" s="85"/>
      <c r="DD957" s="85"/>
      <c r="DE957" s="85"/>
      <c r="DF957" s="85"/>
      <c r="DG957" s="85"/>
      <c r="DH957" s="85"/>
      <c r="DI957" s="85"/>
      <c r="DJ957" s="85"/>
      <c r="DK957" s="85"/>
      <c r="DL957" s="85"/>
      <c r="DM957" s="85"/>
      <c r="DN957" s="85"/>
      <c r="DO957" s="85"/>
      <c r="DP957" s="85"/>
      <c r="DQ957" s="85"/>
      <c r="DR957" s="85"/>
      <c r="DS957" s="85"/>
      <c r="DT957" s="85"/>
      <c r="DU957" s="85"/>
      <c r="DV957" s="85"/>
      <c r="DW957" s="85"/>
      <c r="DX957" s="85"/>
      <c r="DY957" s="85"/>
      <c r="DZ957" s="85"/>
      <c r="EA957" s="85"/>
      <c r="EB957" s="85"/>
      <c r="EC957" s="85"/>
      <c r="ED957" s="85"/>
      <c r="EE957" s="85"/>
      <c r="EF957" s="85"/>
      <c r="EG957" s="85"/>
      <c r="EH957" s="85"/>
      <c r="EI957" s="85"/>
      <c r="EJ957" s="85"/>
      <c r="EK957" s="85"/>
      <c r="EL957" s="85"/>
      <c r="EM957" s="85"/>
      <c r="EN957" s="85"/>
      <c r="EO957" s="85"/>
      <c r="EP957" s="85"/>
      <c r="EQ957" s="85"/>
      <c r="ER957" s="85"/>
      <c r="ES957" s="85"/>
      <c r="ET957" s="85"/>
      <c r="EU957" s="85"/>
      <c r="EV957" s="85"/>
      <c r="EW957" s="85"/>
      <c r="EX957" s="85"/>
      <c r="EY957" s="85"/>
      <c r="EZ957" s="85"/>
      <c r="FA957" s="85"/>
      <c r="FB957" s="85"/>
      <c r="FC957" s="85"/>
      <c r="FD957" s="85"/>
      <c r="FE957" s="85"/>
      <c r="FF957" s="85"/>
      <c r="FG957" s="260"/>
      <c r="FH957" s="260"/>
      <c r="FI957" s="260"/>
      <c r="FJ957" s="260"/>
      <c r="FK957" s="260"/>
      <c r="FL957" s="260"/>
      <c r="FM957" s="260"/>
      <c r="FN957" s="260"/>
      <c r="FO957" s="260"/>
      <c r="FP957" s="260"/>
      <c r="FQ957" s="260"/>
      <c r="FR957" s="260"/>
      <c r="FS957" s="260"/>
      <c r="FT957" s="260"/>
      <c r="FU957" s="260"/>
      <c r="FV957" s="260"/>
      <c r="FW957" s="260"/>
      <c r="FX957" s="260"/>
      <c r="FY957" s="260"/>
      <c r="FZ957" s="260"/>
      <c r="GA957" s="260"/>
      <c r="GB957" s="260"/>
      <c r="GC957" s="260"/>
    </row>
    <row r="958" spans="1:185" x14ac:dyDescent="0.3">
      <c r="A958" s="85"/>
      <c r="B958" s="86"/>
      <c r="C958" s="86"/>
      <c r="D958" s="87"/>
      <c r="E958" s="86"/>
      <c r="F958" s="86"/>
      <c r="G958" s="257">
        <f t="shared" si="52"/>
        <v>0</v>
      </c>
      <c r="H958" s="257">
        <f t="shared" si="53"/>
        <v>0</v>
      </c>
      <c r="I958" s="257">
        <f t="shared" si="54"/>
        <v>0</v>
      </c>
      <c r="J958" s="259"/>
      <c r="K958" s="259"/>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c r="CC958" s="85"/>
      <c r="CD958" s="85"/>
      <c r="CE958" s="85"/>
      <c r="CF958" s="85"/>
      <c r="CG958" s="85"/>
      <c r="CH958" s="85"/>
      <c r="CI958" s="85"/>
      <c r="CJ958" s="85"/>
      <c r="CK958" s="85"/>
      <c r="CL958" s="85"/>
      <c r="CM958" s="85"/>
      <c r="CN958" s="85"/>
      <c r="CO958" s="85"/>
      <c r="CP958" s="85"/>
      <c r="CQ958" s="85"/>
      <c r="CR958" s="85"/>
      <c r="CS958" s="85"/>
      <c r="CT958" s="85"/>
      <c r="CU958" s="85"/>
      <c r="CV958" s="85"/>
      <c r="CW958" s="85"/>
      <c r="CX958" s="85"/>
      <c r="CY958" s="85"/>
      <c r="CZ958" s="85"/>
      <c r="DA958" s="85"/>
      <c r="DB958" s="85"/>
      <c r="DC958" s="85"/>
      <c r="DD958" s="85"/>
      <c r="DE958" s="85"/>
      <c r="DF958" s="85"/>
      <c r="DG958" s="85"/>
      <c r="DH958" s="85"/>
      <c r="DI958" s="85"/>
      <c r="DJ958" s="85"/>
      <c r="DK958" s="85"/>
      <c r="DL958" s="85"/>
      <c r="DM958" s="85"/>
      <c r="DN958" s="85"/>
      <c r="DO958" s="85"/>
      <c r="DP958" s="85"/>
      <c r="DQ958" s="85"/>
      <c r="DR958" s="85"/>
      <c r="DS958" s="85"/>
      <c r="DT958" s="85"/>
      <c r="DU958" s="85"/>
      <c r="DV958" s="85"/>
      <c r="DW958" s="85"/>
      <c r="DX958" s="85"/>
      <c r="DY958" s="85"/>
      <c r="DZ958" s="85"/>
      <c r="EA958" s="85"/>
      <c r="EB958" s="85"/>
      <c r="EC958" s="85"/>
      <c r="ED958" s="85"/>
      <c r="EE958" s="85"/>
      <c r="EF958" s="85"/>
      <c r="EG958" s="85"/>
      <c r="EH958" s="85"/>
      <c r="EI958" s="85"/>
      <c r="EJ958" s="85"/>
      <c r="EK958" s="85"/>
      <c r="EL958" s="85"/>
      <c r="EM958" s="85"/>
      <c r="EN958" s="85"/>
      <c r="EO958" s="85"/>
      <c r="EP958" s="85"/>
      <c r="EQ958" s="85"/>
      <c r="ER958" s="85"/>
      <c r="ES958" s="85"/>
      <c r="ET958" s="85"/>
      <c r="EU958" s="85"/>
      <c r="EV958" s="85"/>
      <c r="EW958" s="85"/>
      <c r="EX958" s="85"/>
      <c r="EY958" s="85"/>
      <c r="EZ958" s="85"/>
      <c r="FA958" s="85"/>
      <c r="FB958" s="85"/>
      <c r="FC958" s="85"/>
      <c r="FD958" s="85"/>
      <c r="FE958" s="85"/>
      <c r="FF958" s="85"/>
      <c r="FG958" s="260"/>
      <c r="FH958" s="260"/>
      <c r="FI958" s="260"/>
      <c r="FJ958" s="260"/>
      <c r="FK958" s="260"/>
      <c r="FL958" s="260"/>
      <c r="FM958" s="260"/>
      <c r="FN958" s="260"/>
      <c r="FO958" s="260"/>
      <c r="FP958" s="260"/>
      <c r="FQ958" s="260"/>
      <c r="FR958" s="260"/>
      <c r="FS958" s="260"/>
      <c r="FT958" s="260"/>
      <c r="FU958" s="260"/>
      <c r="FV958" s="260"/>
      <c r="FW958" s="260"/>
      <c r="FX958" s="260"/>
      <c r="FY958" s="260"/>
      <c r="FZ958" s="260"/>
      <c r="GA958" s="260"/>
      <c r="GB958" s="260"/>
      <c r="GC958" s="260"/>
    </row>
    <row r="959" spans="1:185" x14ac:dyDescent="0.3">
      <c r="A959" s="85"/>
      <c r="B959" s="86"/>
      <c r="C959" s="86"/>
      <c r="D959" s="87"/>
      <c r="E959" s="86"/>
      <c r="F959" s="86"/>
      <c r="G959" s="257">
        <f t="shared" si="52"/>
        <v>0</v>
      </c>
      <c r="H959" s="257">
        <f t="shared" si="53"/>
        <v>0</v>
      </c>
      <c r="I959" s="257">
        <f t="shared" si="54"/>
        <v>0</v>
      </c>
      <c r="J959" s="259"/>
      <c r="K959" s="259"/>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O959" s="85"/>
      <c r="CP959" s="85"/>
      <c r="CQ959" s="85"/>
      <c r="CR959" s="85"/>
      <c r="CS959" s="85"/>
      <c r="CT959" s="85"/>
      <c r="CU959" s="85"/>
      <c r="CV959" s="85"/>
      <c r="CW959" s="85"/>
      <c r="CX959" s="85"/>
      <c r="CY959" s="85"/>
      <c r="CZ959" s="85"/>
      <c r="DA959" s="85"/>
      <c r="DB959" s="85"/>
      <c r="DC959" s="85"/>
      <c r="DD959" s="85"/>
      <c r="DE959" s="85"/>
      <c r="DF959" s="85"/>
      <c r="DG959" s="85"/>
      <c r="DH959" s="85"/>
      <c r="DI959" s="85"/>
      <c r="DJ959" s="85"/>
      <c r="DK959" s="85"/>
      <c r="DL959" s="85"/>
      <c r="DM959" s="85"/>
      <c r="DN959" s="85"/>
      <c r="DO959" s="85"/>
      <c r="DP959" s="85"/>
      <c r="DQ959" s="85"/>
      <c r="DR959" s="85"/>
      <c r="DS959" s="85"/>
      <c r="DT959" s="85"/>
      <c r="DU959" s="85"/>
      <c r="DV959" s="85"/>
      <c r="DW959" s="85"/>
      <c r="DX959" s="85"/>
      <c r="DY959" s="85"/>
      <c r="DZ959" s="85"/>
      <c r="EA959" s="85"/>
      <c r="EB959" s="85"/>
      <c r="EC959" s="85"/>
      <c r="ED959" s="85"/>
      <c r="EE959" s="85"/>
      <c r="EF959" s="85"/>
      <c r="EG959" s="85"/>
      <c r="EH959" s="85"/>
      <c r="EI959" s="85"/>
      <c r="EJ959" s="85"/>
      <c r="EK959" s="85"/>
      <c r="EL959" s="85"/>
      <c r="EM959" s="85"/>
      <c r="EN959" s="85"/>
      <c r="EO959" s="85"/>
      <c r="EP959" s="85"/>
      <c r="EQ959" s="85"/>
      <c r="ER959" s="85"/>
      <c r="ES959" s="85"/>
      <c r="ET959" s="85"/>
      <c r="EU959" s="85"/>
      <c r="EV959" s="85"/>
      <c r="EW959" s="85"/>
      <c r="EX959" s="85"/>
      <c r="EY959" s="85"/>
      <c r="EZ959" s="85"/>
      <c r="FA959" s="85"/>
      <c r="FB959" s="85"/>
      <c r="FC959" s="85"/>
      <c r="FD959" s="85"/>
      <c r="FE959" s="85"/>
      <c r="FF959" s="85"/>
      <c r="FG959" s="260"/>
      <c r="FH959" s="260"/>
      <c r="FI959" s="260"/>
      <c r="FJ959" s="260"/>
      <c r="FK959" s="260"/>
      <c r="FL959" s="260"/>
      <c r="FM959" s="260"/>
      <c r="FN959" s="260"/>
      <c r="FO959" s="260"/>
      <c r="FP959" s="260"/>
      <c r="FQ959" s="260"/>
      <c r="FR959" s="260"/>
      <c r="FS959" s="260"/>
      <c r="FT959" s="260"/>
      <c r="FU959" s="260"/>
      <c r="FV959" s="260"/>
      <c r="FW959" s="260"/>
      <c r="FX959" s="260"/>
      <c r="FY959" s="260"/>
      <c r="FZ959" s="260"/>
      <c r="GA959" s="260"/>
      <c r="GB959" s="260"/>
      <c r="GC959" s="260"/>
    </row>
    <row r="960" spans="1:185" x14ac:dyDescent="0.3">
      <c r="A960" s="85"/>
      <c r="B960" s="86"/>
      <c r="C960" s="86"/>
      <c r="D960" s="87"/>
      <c r="E960" s="86"/>
      <c r="F960" s="86"/>
      <c r="G960" s="257">
        <f t="shared" si="52"/>
        <v>0</v>
      </c>
      <c r="H960" s="257">
        <f t="shared" si="53"/>
        <v>0</v>
      </c>
      <c r="I960" s="257">
        <f t="shared" si="54"/>
        <v>0</v>
      </c>
      <c r="J960" s="259"/>
      <c r="K960" s="259"/>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c r="CC960" s="85"/>
      <c r="CD960" s="85"/>
      <c r="CE960" s="85"/>
      <c r="CF960" s="85"/>
      <c r="CG960" s="85"/>
      <c r="CH960" s="85"/>
      <c r="CI960" s="85"/>
      <c r="CJ960" s="85"/>
      <c r="CK960" s="85"/>
      <c r="CL960" s="85"/>
      <c r="CM960" s="85"/>
      <c r="CN960" s="85"/>
      <c r="CO960" s="85"/>
      <c r="CP960" s="85"/>
      <c r="CQ960" s="85"/>
      <c r="CR960" s="85"/>
      <c r="CS960" s="85"/>
      <c r="CT960" s="85"/>
      <c r="CU960" s="85"/>
      <c r="CV960" s="85"/>
      <c r="CW960" s="85"/>
      <c r="CX960" s="85"/>
      <c r="CY960" s="85"/>
      <c r="CZ960" s="85"/>
      <c r="DA960" s="85"/>
      <c r="DB960" s="85"/>
      <c r="DC960" s="85"/>
      <c r="DD960" s="85"/>
      <c r="DE960" s="85"/>
      <c r="DF960" s="85"/>
      <c r="DG960" s="85"/>
      <c r="DH960" s="85"/>
      <c r="DI960" s="85"/>
      <c r="DJ960" s="85"/>
      <c r="DK960" s="85"/>
      <c r="DL960" s="85"/>
      <c r="DM960" s="85"/>
      <c r="DN960" s="85"/>
      <c r="DO960" s="85"/>
      <c r="DP960" s="85"/>
      <c r="DQ960" s="85"/>
      <c r="DR960" s="85"/>
      <c r="DS960" s="85"/>
      <c r="DT960" s="85"/>
      <c r="DU960" s="85"/>
      <c r="DV960" s="85"/>
      <c r="DW960" s="85"/>
      <c r="DX960" s="85"/>
      <c r="DY960" s="85"/>
      <c r="DZ960" s="85"/>
      <c r="EA960" s="85"/>
      <c r="EB960" s="85"/>
      <c r="EC960" s="85"/>
      <c r="ED960" s="85"/>
      <c r="EE960" s="85"/>
      <c r="EF960" s="85"/>
      <c r="EG960" s="85"/>
      <c r="EH960" s="85"/>
      <c r="EI960" s="85"/>
      <c r="EJ960" s="85"/>
      <c r="EK960" s="85"/>
      <c r="EL960" s="85"/>
      <c r="EM960" s="85"/>
      <c r="EN960" s="85"/>
      <c r="EO960" s="85"/>
      <c r="EP960" s="85"/>
      <c r="EQ960" s="85"/>
      <c r="ER960" s="85"/>
      <c r="ES960" s="85"/>
      <c r="ET960" s="85"/>
      <c r="EU960" s="85"/>
      <c r="EV960" s="85"/>
      <c r="EW960" s="85"/>
      <c r="EX960" s="85"/>
      <c r="EY960" s="85"/>
      <c r="EZ960" s="85"/>
      <c r="FA960" s="85"/>
      <c r="FB960" s="85"/>
      <c r="FC960" s="85"/>
      <c r="FD960" s="85"/>
      <c r="FE960" s="85"/>
      <c r="FF960" s="85"/>
      <c r="FG960" s="260"/>
      <c r="FH960" s="260"/>
      <c r="FI960" s="260"/>
      <c r="FJ960" s="260"/>
      <c r="FK960" s="260"/>
      <c r="FL960" s="260"/>
      <c r="FM960" s="260"/>
      <c r="FN960" s="260"/>
      <c r="FO960" s="260"/>
      <c r="FP960" s="260"/>
      <c r="FQ960" s="260"/>
      <c r="FR960" s="260"/>
      <c r="FS960" s="260"/>
      <c r="FT960" s="260"/>
      <c r="FU960" s="260"/>
      <c r="FV960" s="260"/>
      <c r="FW960" s="260"/>
      <c r="FX960" s="260"/>
      <c r="FY960" s="260"/>
      <c r="FZ960" s="260"/>
      <c r="GA960" s="260"/>
      <c r="GB960" s="260"/>
      <c r="GC960" s="260"/>
    </row>
    <row r="961" spans="1:185" x14ac:dyDescent="0.3">
      <c r="A961" s="85"/>
      <c r="B961" s="86"/>
      <c r="C961" s="86"/>
      <c r="D961" s="87"/>
      <c r="E961" s="86"/>
      <c r="F961" s="86"/>
      <c r="G961" s="257">
        <f t="shared" si="52"/>
        <v>0</v>
      </c>
      <c r="H961" s="257">
        <f t="shared" si="53"/>
        <v>0</v>
      </c>
      <c r="I961" s="257">
        <f t="shared" si="54"/>
        <v>0</v>
      </c>
      <c r="J961" s="259"/>
      <c r="K961" s="259"/>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c r="CC961" s="85"/>
      <c r="CD961" s="85"/>
      <c r="CE961" s="85"/>
      <c r="CF961" s="85"/>
      <c r="CG961" s="85"/>
      <c r="CH961" s="85"/>
      <c r="CI961" s="85"/>
      <c r="CJ961" s="85"/>
      <c r="CK961" s="85"/>
      <c r="CL961" s="85"/>
      <c r="CM961" s="85"/>
      <c r="CN961" s="85"/>
      <c r="CO961" s="85"/>
      <c r="CP961" s="85"/>
      <c r="CQ961" s="85"/>
      <c r="CR961" s="85"/>
      <c r="CS961" s="85"/>
      <c r="CT961" s="85"/>
      <c r="CU961" s="85"/>
      <c r="CV961" s="85"/>
      <c r="CW961" s="85"/>
      <c r="CX961" s="85"/>
      <c r="CY961" s="85"/>
      <c r="CZ961" s="85"/>
      <c r="DA961" s="85"/>
      <c r="DB961" s="85"/>
      <c r="DC961" s="85"/>
      <c r="DD961" s="85"/>
      <c r="DE961" s="85"/>
      <c r="DF961" s="85"/>
      <c r="DG961" s="85"/>
      <c r="DH961" s="85"/>
      <c r="DI961" s="85"/>
      <c r="DJ961" s="85"/>
      <c r="DK961" s="85"/>
      <c r="DL961" s="85"/>
      <c r="DM961" s="85"/>
      <c r="DN961" s="85"/>
      <c r="DO961" s="85"/>
      <c r="DP961" s="85"/>
      <c r="DQ961" s="85"/>
      <c r="DR961" s="85"/>
      <c r="DS961" s="85"/>
      <c r="DT961" s="85"/>
      <c r="DU961" s="85"/>
      <c r="DV961" s="85"/>
      <c r="DW961" s="85"/>
      <c r="DX961" s="85"/>
      <c r="DY961" s="85"/>
      <c r="DZ961" s="85"/>
      <c r="EA961" s="85"/>
      <c r="EB961" s="85"/>
      <c r="EC961" s="85"/>
      <c r="ED961" s="85"/>
      <c r="EE961" s="85"/>
      <c r="EF961" s="85"/>
      <c r="EG961" s="85"/>
      <c r="EH961" s="85"/>
      <c r="EI961" s="85"/>
      <c r="EJ961" s="85"/>
      <c r="EK961" s="85"/>
      <c r="EL961" s="85"/>
      <c r="EM961" s="85"/>
      <c r="EN961" s="85"/>
      <c r="EO961" s="85"/>
      <c r="EP961" s="85"/>
      <c r="EQ961" s="85"/>
      <c r="ER961" s="85"/>
      <c r="ES961" s="85"/>
      <c r="ET961" s="85"/>
      <c r="EU961" s="85"/>
      <c r="EV961" s="85"/>
      <c r="EW961" s="85"/>
      <c r="EX961" s="85"/>
      <c r="EY961" s="85"/>
      <c r="EZ961" s="85"/>
      <c r="FA961" s="85"/>
      <c r="FB961" s="85"/>
      <c r="FC961" s="85"/>
      <c r="FD961" s="85"/>
      <c r="FE961" s="85"/>
      <c r="FF961" s="85"/>
      <c r="FG961" s="260"/>
      <c r="FH961" s="260"/>
      <c r="FI961" s="260"/>
      <c r="FJ961" s="260"/>
      <c r="FK961" s="260"/>
      <c r="FL961" s="260"/>
      <c r="FM961" s="260"/>
      <c r="FN961" s="260"/>
      <c r="FO961" s="260"/>
      <c r="FP961" s="260"/>
      <c r="FQ961" s="260"/>
      <c r="FR961" s="260"/>
      <c r="FS961" s="260"/>
      <c r="FT961" s="260"/>
      <c r="FU961" s="260"/>
      <c r="FV961" s="260"/>
      <c r="FW961" s="260"/>
      <c r="FX961" s="260"/>
      <c r="FY961" s="260"/>
      <c r="FZ961" s="260"/>
      <c r="GA961" s="260"/>
      <c r="GB961" s="260"/>
      <c r="GC961" s="260"/>
    </row>
    <row r="962" spans="1:185" x14ac:dyDescent="0.3">
      <c r="A962" s="85"/>
      <c r="B962" s="86"/>
      <c r="C962" s="86"/>
      <c r="D962" s="87"/>
      <c r="E962" s="86"/>
      <c r="F962" s="86"/>
      <c r="G962" s="257">
        <f t="shared" si="52"/>
        <v>0</v>
      </c>
      <c r="H962" s="257">
        <f t="shared" si="53"/>
        <v>0</v>
      </c>
      <c r="I962" s="257">
        <f t="shared" si="54"/>
        <v>0</v>
      </c>
      <c r="J962" s="259"/>
      <c r="K962" s="259"/>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O962" s="85"/>
      <c r="CP962" s="85"/>
      <c r="CQ962" s="85"/>
      <c r="CR962" s="85"/>
      <c r="CS962" s="85"/>
      <c r="CT962" s="85"/>
      <c r="CU962" s="85"/>
      <c r="CV962" s="85"/>
      <c r="CW962" s="85"/>
      <c r="CX962" s="85"/>
      <c r="CY962" s="85"/>
      <c r="CZ962" s="85"/>
      <c r="DA962" s="85"/>
      <c r="DB962" s="85"/>
      <c r="DC962" s="85"/>
      <c r="DD962" s="85"/>
      <c r="DE962" s="85"/>
      <c r="DF962" s="85"/>
      <c r="DG962" s="85"/>
      <c r="DH962" s="85"/>
      <c r="DI962" s="85"/>
      <c r="DJ962" s="85"/>
      <c r="DK962" s="85"/>
      <c r="DL962" s="85"/>
      <c r="DM962" s="85"/>
      <c r="DN962" s="85"/>
      <c r="DO962" s="85"/>
      <c r="DP962" s="85"/>
      <c r="DQ962" s="85"/>
      <c r="DR962" s="85"/>
      <c r="DS962" s="85"/>
      <c r="DT962" s="85"/>
      <c r="DU962" s="85"/>
      <c r="DV962" s="85"/>
      <c r="DW962" s="85"/>
      <c r="DX962" s="85"/>
      <c r="DY962" s="85"/>
      <c r="DZ962" s="85"/>
      <c r="EA962" s="85"/>
      <c r="EB962" s="85"/>
      <c r="EC962" s="85"/>
      <c r="ED962" s="85"/>
      <c r="EE962" s="85"/>
      <c r="EF962" s="85"/>
      <c r="EG962" s="85"/>
      <c r="EH962" s="85"/>
      <c r="EI962" s="85"/>
      <c r="EJ962" s="85"/>
      <c r="EK962" s="85"/>
      <c r="EL962" s="85"/>
      <c r="EM962" s="85"/>
      <c r="EN962" s="85"/>
      <c r="EO962" s="85"/>
      <c r="EP962" s="85"/>
      <c r="EQ962" s="85"/>
      <c r="ER962" s="85"/>
      <c r="ES962" s="85"/>
      <c r="ET962" s="85"/>
      <c r="EU962" s="85"/>
      <c r="EV962" s="85"/>
      <c r="EW962" s="85"/>
      <c r="EX962" s="85"/>
      <c r="EY962" s="85"/>
      <c r="EZ962" s="85"/>
      <c r="FA962" s="85"/>
      <c r="FB962" s="85"/>
      <c r="FC962" s="85"/>
      <c r="FD962" s="85"/>
      <c r="FE962" s="85"/>
      <c r="FF962" s="85"/>
      <c r="FG962" s="260"/>
      <c r="FH962" s="260"/>
      <c r="FI962" s="260"/>
      <c r="FJ962" s="260"/>
      <c r="FK962" s="260"/>
      <c r="FL962" s="260"/>
      <c r="FM962" s="260"/>
      <c r="FN962" s="260"/>
      <c r="FO962" s="260"/>
      <c r="FP962" s="260"/>
      <c r="FQ962" s="260"/>
      <c r="FR962" s="260"/>
      <c r="FS962" s="260"/>
      <c r="FT962" s="260"/>
      <c r="FU962" s="260"/>
      <c r="FV962" s="260"/>
      <c r="FW962" s="260"/>
      <c r="FX962" s="260"/>
      <c r="FY962" s="260"/>
      <c r="FZ962" s="260"/>
      <c r="GA962" s="260"/>
      <c r="GB962" s="260"/>
      <c r="GC962" s="260"/>
    </row>
    <row r="963" spans="1:185" x14ac:dyDescent="0.3">
      <c r="A963" s="85"/>
      <c r="B963" s="86"/>
      <c r="C963" s="86"/>
      <c r="D963" s="87"/>
      <c r="E963" s="86"/>
      <c r="F963" s="86"/>
      <c r="G963" s="257">
        <f t="shared" si="52"/>
        <v>0</v>
      </c>
      <c r="H963" s="257">
        <f t="shared" si="53"/>
        <v>0</v>
      </c>
      <c r="I963" s="257">
        <f t="shared" si="54"/>
        <v>0</v>
      </c>
      <c r="J963" s="259"/>
      <c r="K963" s="259"/>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O963" s="85"/>
      <c r="CP963" s="85"/>
      <c r="CQ963" s="85"/>
      <c r="CR963" s="85"/>
      <c r="CS963" s="85"/>
      <c r="CT963" s="85"/>
      <c r="CU963" s="85"/>
      <c r="CV963" s="85"/>
      <c r="CW963" s="85"/>
      <c r="CX963" s="85"/>
      <c r="CY963" s="85"/>
      <c r="CZ963" s="85"/>
      <c r="DA963" s="85"/>
      <c r="DB963" s="85"/>
      <c r="DC963" s="85"/>
      <c r="DD963" s="85"/>
      <c r="DE963" s="85"/>
      <c r="DF963" s="85"/>
      <c r="DG963" s="85"/>
      <c r="DH963" s="85"/>
      <c r="DI963" s="85"/>
      <c r="DJ963" s="85"/>
      <c r="DK963" s="85"/>
      <c r="DL963" s="85"/>
      <c r="DM963" s="85"/>
      <c r="DN963" s="85"/>
      <c r="DO963" s="85"/>
      <c r="DP963" s="85"/>
      <c r="DQ963" s="85"/>
      <c r="DR963" s="85"/>
      <c r="DS963" s="85"/>
      <c r="DT963" s="85"/>
      <c r="DU963" s="85"/>
      <c r="DV963" s="85"/>
      <c r="DW963" s="85"/>
      <c r="DX963" s="85"/>
      <c r="DY963" s="85"/>
      <c r="DZ963" s="85"/>
      <c r="EA963" s="85"/>
      <c r="EB963" s="85"/>
      <c r="EC963" s="85"/>
      <c r="ED963" s="85"/>
      <c r="EE963" s="85"/>
      <c r="EF963" s="85"/>
      <c r="EG963" s="85"/>
      <c r="EH963" s="85"/>
      <c r="EI963" s="85"/>
      <c r="EJ963" s="85"/>
      <c r="EK963" s="85"/>
      <c r="EL963" s="85"/>
      <c r="EM963" s="85"/>
      <c r="EN963" s="85"/>
      <c r="EO963" s="85"/>
      <c r="EP963" s="85"/>
      <c r="EQ963" s="85"/>
      <c r="ER963" s="85"/>
      <c r="ES963" s="85"/>
      <c r="ET963" s="85"/>
      <c r="EU963" s="85"/>
      <c r="EV963" s="85"/>
      <c r="EW963" s="85"/>
      <c r="EX963" s="85"/>
      <c r="EY963" s="85"/>
      <c r="EZ963" s="85"/>
      <c r="FA963" s="85"/>
      <c r="FB963" s="85"/>
      <c r="FC963" s="85"/>
      <c r="FD963" s="85"/>
      <c r="FE963" s="85"/>
      <c r="FF963" s="85"/>
      <c r="FG963" s="260"/>
      <c r="FH963" s="260"/>
      <c r="FI963" s="260"/>
      <c r="FJ963" s="260"/>
      <c r="FK963" s="260"/>
      <c r="FL963" s="260"/>
      <c r="FM963" s="260"/>
      <c r="FN963" s="260"/>
      <c r="FO963" s="260"/>
      <c r="FP963" s="260"/>
      <c r="FQ963" s="260"/>
      <c r="FR963" s="260"/>
      <c r="FS963" s="260"/>
      <c r="FT963" s="260"/>
      <c r="FU963" s="260"/>
      <c r="FV963" s="260"/>
      <c r="FW963" s="260"/>
      <c r="FX963" s="260"/>
      <c r="FY963" s="260"/>
      <c r="FZ963" s="260"/>
      <c r="GA963" s="260"/>
      <c r="GB963" s="260"/>
      <c r="GC963" s="260"/>
    </row>
    <row r="964" spans="1:185" x14ac:dyDescent="0.3">
      <c r="A964" s="85"/>
      <c r="B964" s="86"/>
      <c r="C964" s="86"/>
      <c r="D964" s="87"/>
      <c r="E964" s="86"/>
      <c r="F964" s="86"/>
      <c r="G964" s="257">
        <f t="shared" si="52"/>
        <v>0</v>
      </c>
      <c r="H964" s="257">
        <f t="shared" si="53"/>
        <v>0</v>
      </c>
      <c r="I964" s="257">
        <f t="shared" si="54"/>
        <v>0</v>
      </c>
      <c r="J964" s="259"/>
      <c r="K964" s="259"/>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c r="CC964" s="85"/>
      <c r="CD964" s="85"/>
      <c r="CE964" s="85"/>
      <c r="CF964" s="85"/>
      <c r="CG964" s="85"/>
      <c r="CH964" s="85"/>
      <c r="CI964" s="85"/>
      <c r="CJ964" s="85"/>
      <c r="CK964" s="85"/>
      <c r="CL964" s="85"/>
      <c r="CM964" s="85"/>
      <c r="CN964" s="85"/>
      <c r="CO964" s="85"/>
      <c r="CP964" s="85"/>
      <c r="CQ964" s="85"/>
      <c r="CR964" s="85"/>
      <c r="CS964" s="85"/>
      <c r="CT964" s="85"/>
      <c r="CU964" s="85"/>
      <c r="CV964" s="85"/>
      <c r="CW964" s="85"/>
      <c r="CX964" s="85"/>
      <c r="CY964" s="85"/>
      <c r="CZ964" s="85"/>
      <c r="DA964" s="85"/>
      <c r="DB964" s="85"/>
      <c r="DC964" s="85"/>
      <c r="DD964" s="85"/>
      <c r="DE964" s="85"/>
      <c r="DF964" s="85"/>
      <c r="DG964" s="85"/>
      <c r="DH964" s="85"/>
      <c r="DI964" s="85"/>
      <c r="DJ964" s="85"/>
      <c r="DK964" s="85"/>
      <c r="DL964" s="85"/>
      <c r="DM964" s="85"/>
      <c r="DN964" s="85"/>
      <c r="DO964" s="85"/>
      <c r="DP964" s="85"/>
      <c r="DQ964" s="85"/>
      <c r="DR964" s="85"/>
      <c r="DS964" s="85"/>
      <c r="DT964" s="85"/>
      <c r="DU964" s="85"/>
      <c r="DV964" s="85"/>
      <c r="DW964" s="85"/>
      <c r="DX964" s="85"/>
      <c r="DY964" s="85"/>
      <c r="DZ964" s="85"/>
      <c r="EA964" s="85"/>
      <c r="EB964" s="85"/>
      <c r="EC964" s="85"/>
      <c r="ED964" s="85"/>
      <c r="EE964" s="85"/>
      <c r="EF964" s="85"/>
      <c r="EG964" s="85"/>
      <c r="EH964" s="85"/>
      <c r="EI964" s="85"/>
      <c r="EJ964" s="85"/>
      <c r="EK964" s="85"/>
      <c r="EL964" s="85"/>
      <c r="EM964" s="85"/>
      <c r="EN964" s="85"/>
      <c r="EO964" s="85"/>
      <c r="EP964" s="85"/>
      <c r="EQ964" s="85"/>
      <c r="ER964" s="85"/>
      <c r="ES964" s="85"/>
      <c r="ET964" s="85"/>
      <c r="EU964" s="85"/>
      <c r="EV964" s="85"/>
      <c r="EW964" s="85"/>
      <c r="EX964" s="85"/>
      <c r="EY964" s="85"/>
      <c r="EZ964" s="85"/>
      <c r="FA964" s="85"/>
      <c r="FB964" s="85"/>
      <c r="FC964" s="85"/>
      <c r="FD964" s="85"/>
      <c r="FE964" s="85"/>
      <c r="FF964" s="85"/>
      <c r="FG964" s="260"/>
      <c r="FH964" s="260"/>
      <c r="FI964" s="260"/>
      <c r="FJ964" s="260"/>
      <c r="FK964" s="260"/>
      <c r="FL964" s="260"/>
      <c r="FM964" s="260"/>
      <c r="FN964" s="260"/>
      <c r="FO964" s="260"/>
      <c r="FP964" s="260"/>
      <c r="FQ964" s="260"/>
      <c r="FR964" s="260"/>
      <c r="FS964" s="260"/>
      <c r="FT964" s="260"/>
      <c r="FU964" s="260"/>
      <c r="FV964" s="260"/>
      <c r="FW964" s="260"/>
      <c r="FX964" s="260"/>
      <c r="FY964" s="260"/>
      <c r="FZ964" s="260"/>
      <c r="GA964" s="260"/>
      <c r="GB964" s="260"/>
      <c r="GC964" s="260"/>
    </row>
    <row r="965" spans="1:185" x14ac:dyDescent="0.3">
      <c r="A965" s="85"/>
      <c r="B965" s="86"/>
      <c r="C965" s="86"/>
      <c r="D965" s="87"/>
      <c r="E965" s="86"/>
      <c r="F965" s="86"/>
      <c r="G965" s="257">
        <f t="shared" si="52"/>
        <v>0</v>
      </c>
      <c r="H965" s="257">
        <f t="shared" si="53"/>
        <v>0</v>
      </c>
      <c r="I965" s="257">
        <f t="shared" si="54"/>
        <v>0</v>
      </c>
      <c r="J965" s="259"/>
      <c r="K965" s="259"/>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c r="CC965" s="85"/>
      <c r="CD965" s="85"/>
      <c r="CE965" s="85"/>
      <c r="CF965" s="85"/>
      <c r="CG965" s="85"/>
      <c r="CH965" s="85"/>
      <c r="CI965" s="85"/>
      <c r="CJ965" s="85"/>
      <c r="CK965" s="85"/>
      <c r="CL965" s="85"/>
      <c r="CM965" s="85"/>
      <c r="CN965" s="85"/>
      <c r="CO965" s="85"/>
      <c r="CP965" s="85"/>
      <c r="CQ965" s="85"/>
      <c r="CR965" s="85"/>
      <c r="CS965" s="85"/>
      <c r="CT965" s="85"/>
      <c r="CU965" s="85"/>
      <c r="CV965" s="85"/>
      <c r="CW965" s="85"/>
      <c r="CX965" s="85"/>
      <c r="CY965" s="85"/>
      <c r="CZ965" s="85"/>
      <c r="DA965" s="85"/>
      <c r="DB965" s="85"/>
      <c r="DC965" s="85"/>
      <c r="DD965" s="85"/>
      <c r="DE965" s="85"/>
      <c r="DF965" s="85"/>
      <c r="DG965" s="85"/>
      <c r="DH965" s="85"/>
      <c r="DI965" s="85"/>
      <c r="DJ965" s="85"/>
      <c r="DK965" s="85"/>
      <c r="DL965" s="85"/>
      <c r="DM965" s="85"/>
      <c r="DN965" s="85"/>
      <c r="DO965" s="85"/>
      <c r="DP965" s="85"/>
      <c r="DQ965" s="85"/>
      <c r="DR965" s="85"/>
      <c r="DS965" s="85"/>
      <c r="DT965" s="85"/>
      <c r="DU965" s="85"/>
      <c r="DV965" s="85"/>
      <c r="DW965" s="85"/>
      <c r="DX965" s="85"/>
      <c r="DY965" s="85"/>
      <c r="DZ965" s="85"/>
      <c r="EA965" s="85"/>
      <c r="EB965" s="85"/>
      <c r="EC965" s="85"/>
      <c r="ED965" s="85"/>
      <c r="EE965" s="85"/>
      <c r="EF965" s="85"/>
      <c r="EG965" s="85"/>
      <c r="EH965" s="85"/>
      <c r="EI965" s="85"/>
      <c r="EJ965" s="85"/>
      <c r="EK965" s="85"/>
      <c r="EL965" s="85"/>
      <c r="EM965" s="85"/>
      <c r="EN965" s="85"/>
      <c r="EO965" s="85"/>
      <c r="EP965" s="85"/>
      <c r="EQ965" s="85"/>
      <c r="ER965" s="85"/>
      <c r="ES965" s="85"/>
      <c r="ET965" s="85"/>
      <c r="EU965" s="85"/>
      <c r="EV965" s="85"/>
      <c r="EW965" s="85"/>
      <c r="EX965" s="85"/>
      <c r="EY965" s="85"/>
      <c r="EZ965" s="85"/>
      <c r="FA965" s="85"/>
      <c r="FB965" s="85"/>
      <c r="FC965" s="85"/>
      <c r="FD965" s="85"/>
      <c r="FE965" s="85"/>
      <c r="FF965" s="85"/>
      <c r="FG965" s="260"/>
      <c r="FH965" s="260"/>
      <c r="FI965" s="260"/>
      <c r="FJ965" s="260"/>
      <c r="FK965" s="260"/>
      <c r="FL965" s="260"/>
      <c r="FM965" s="260"/>
      <c r="FN965" s="260"/>
      <c r="FO965" s="260"/>
      <c r="FP965" s="260"/>
      <c r="FQ965" s="260"/>
      <c r="FR965" s="260"/>
      <c r="FS965" s="260"/>
      <c r="FT965" s="260"/>
      <c r="FU965" s="260"/>
      <c r="FV965" s="260"/>
      <c r="FW965" s="260"/>
      <c r="FX965" s="260"/>
      <c r="FY965" s="260"/>
      <c r="FZ965" s="260"/>
      <c r="GA965" s="260"/>
      <c r="GB965" s="260"/>
      <c r="GC965" s="260"/>
    </row>
    <row r="966" spans="1:185" x14ac:dyDescent="0.3">
      <c r="A966" s="85"/>
      <c r="B966" s="86"/>
      <c r="C966" s="86"/>
      <c r="D966" s="87"/>
      <c r="E966" s="86"/>
      <c r="F966" s="86"/>
      <c r="G966" s="257">
        <f t="shared" si="52"/>
        <v>0</v>
      </c>
      <c r="H966" s="257">
        <f t="shared" si="53"/>
        <v>0</v>
      </c>
      <c r="I966" s="257">
        <f t="shared" si="54"/>
        <v>0</v>
      </c>
      <c r="J966" s="259"/>
      <c r="K966" s="259"/>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c r="CC966" s="85"/>
      <c r="CD966" s="85"/>
      <c r="CE966" s="85"/>
      <c r="CF966" s="85"/>
      <c r="CG966" s="85"/>
      <c r="CH966" s="85"/>
      <c r="CI966" s="85"/>
      <c r="CJ966" s="85"/>
      <c r="CK966" s="85"/>
      <c r="CL966" s="85"/>
      <c r="CM966" s="85"/>
      <c r="CN966" s="85"/>
      <c r="CO966" s="85"/>
      <c r="CP966" s="85"/>
      <c r="CQ966" s="85"/>
      <c r="CR966" s="85"/>
      <c r="CS966" s="85"/>
      <c r="CT966" s="85"/>
      <c r="CU966" s="85"/>
      <c r="CV966" s="85"/>
      <c r="CW966" s="85"/>
      <c r="CX966" s="85"/>
      <c r="CY966" s="85"/>
      <c r="CZ966" s="85"/>
      <c r="DA966" s="85"/>
      <c r="DB966" s="85"/>
      <c r="DC966" s="85"/>
      <c r="DD966" s="85"/>
      <c r="DE966" s="85"/>
      <c r="DF966" s="85"/>
      <c r="DG966" s="85"/>
      <c r="DH966" s="85"/>
      <c r="DI966" s="85"/>
      <c r="DJ966" s="85"/>
      <c r="DK966" s="85"/>
      <c r="DL966" s="85"/>
      <c r="DM966" s="85"/>
      <c r="DN966" s="85"/>
      <c r="DO966" s="85"/>
      <c r="DP966" s="85"/>
      <c r="DQ966" s="85"/>
      <c r="DR966" s="85"/>
      <c r="DS966" s="85"/>
      <c r="DT966" s="85"/>
      <c r="DU966" s="85"/>
      <c r="DV966" s="85"/>
      <c r="DW966" s="85"/>
      <c r="DX966" s="85"/>
      <c r="DY966" s="85"/>
      <c r="DZ966" s="85"/>
      <c r="EA966" s="85"/>
      <c r="EB966" s="85"/>
      <c r="EC966" s="85"/>
      <c r="ED966" s="85"/>
      <c r="EE966" s="85"/>
      <c r="EF966" s="85"/>
      <c r="EG966" s="85"/>
      <c r="EH966" s="85"/>
      <c r="EI966" s="85"/>
      <c r="EJ966" s="85"/>
      <c r="EK966" s="85"/>
      <c r="EL966" s="85"/>
      <c r="EM966" s="85"/>
      <c r="EN966" s="85"/>
      <c r="EO966" s="85"/>
      <c r="EP966" s="85"/>
      <c r="EQ966" s="85"/>
      <c r="ER966" s="85"/>
      <c r="ES966" s="85"/>
      <c r="ET966" s="85"/>
      <c r="EU966" s="85"/>
      <c r="EV966" s="85"/>
      <c r="EW966" s="85"/>
      <c r="EX966" s="85"/>
      <c r="EY966" s="85"/>
      <c r="EZ966" s="85"/>
      <c r="FA966" s="85"/>
      <c r="FB966" s="85"/>
      <c r="FC966" s="85"/>
      <c r="FD966" s="85"/>
      <c r="FE966" s="85"/>
      <c r="FF966" s="85"/>
      <c r="FG966" s="260"/>
      <c r="FH966" s="260"/>
      <c r="FI966" s="260"/>
      <c r="FJ966" s="260"/>
      <c r="FK966" s="260"/>
      <c r="FL966" s="260"/>
      <c r="FM966" s="260"/>
      <c r="FN966" s="260"/>
      <c r="FO966" s="260"/>
      <c r="FP966" s="260"/>
      <c r="FQ966" s="260"/>
      <c r="FR966" s="260"/>
      <c r="FS966" s="260"/>
      <c r="FT966" s="260"/>
      <c r="FU966" s="260"/>
      <c r="FV966" s="260"/>
      <c r="FW966" s="260"/>
      <c r="FX966" s="260"/>
      <c r="FY966" s="260"/>
      <c r="FZ966" s="260"/>
      <c r="GA966" s="260"/>
      <c r="GB966" s="260"/>
      <c r="GC966" s="260"/>
    </row>
    <row r="967" spans="1:185" x14ac:dyDescent="0.3">
      <c r="A967" s="85"/>
      <c r="B967" s="86"/>
      <c r="C967" s="86"/>
      <c r="D967" s="87"/>
      <c r="E967" s="86"/>
      <c r="F967" s="86"/>
      <c r="G967" s="257">
        <f t="shared" si="52"/>
        <v>0</v>
      </c>
      <c r="H967" s="257">
        <f t="shared" si="53"/>
        <v>0</v>
      </c>
      <c r="I967" s="257">
        <f t="shared" si="54"/>
        <v>0</v>
      </c>
      <c r="J967" s="259"/>
      <c r="K967" s="259"/>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c r="CC967" s="85"/>
      <c r="CD967" s="85"/>
      <c r="CE967" s="85"/>
      <c r="CF967" s="85"/>
      <c r="CG967" s="85"/>
      <c r="CH967" s="85"/>
      <c r="CI967" s="85"/>
      <c r="CJ967" s="85"/>
      <c r="CK967" s="85"/>
      <c r="CL967" s="85"/>
      <c r="CM967" s="85"/>
      <c r="CN967" s="85"/>
      <c r="CO967" s="85"/>
      <c r="CP967" s="85"/>
      <c r="CQ967" s="85"/>
      <c r="CR967" s="85"/>
      <c r="CS967" s="85"/>
      <c r="CT967" s="85"/>
      <c r="CU967" s="85"/>
      <c r="CV967" s="85"/>
      <c r="CW967" s="85"/>
      <c r="CX967" s="85"/>
      <c r="CY967" s="85"/>
      <c r="CZ967" s="85"/>
      <c r="DA967" s="85"/>
      <c r="DB967" s="85"/>
      <c r="DC967" s="85"/>
      <c r="DD967" s="85"/>
      <c r="DE967" s="85"/>
      <c r="DF967" s="85"/>
      <c r="DG967" s="85"/>
      <c r="DH967" s="85"/>
      <c r="DI967" s="85"/>
      <c r="DJ967" s="85"/>
      <c r="DK967" s="85"/>
      <c r="DL967" s="85"/>
      <c r="DM967" s="85"/>
      <c r="DN967" s="85"/>
      <c r="DO967" s="85"/>
      <c r="DP967" s="85"/>
      <c r="DQ967" s="85"/>
      <c r="DR967" s="85"/>
      <c r="DS967" s="85"/>
      <c r="DT967" s="85"/>
      <c r="DU967" s="85"/>
      <c r="DV967" s="85"/>
      <c r="DW967" s="85"/>
      <c r="DX967" s="85"/>
      <c r="DY967" s="85"/>
      <c r="DZ967" s="85"/>
      <c r="EA967" s="85"/>
      <c r="EB967" s="85"/>
      <c r="EC967" s="85"/>
      <c r="ED967" s="85"/>
      <c r="EE967" s="85"/>
      <c r="EF967" s="85"/>
      <c r="EG967" s="85"/>
      <c r="EH967" s="85"/>
      <c r="EI967" s="85"/>
      <c r="EJ967" s="85"/>
      <c r="EK967" s="85"/>
      <c r="EL967" s="85"/>
      <c r="EM967" s="85"/>
      <c r="EN967" s="85"/>
      <c r="EO967" s="85"/>
      <c r="EP967" s="85"/>
      <c r="EQ967" s="85"/>
      <c r="ER967" s="85"/>
      <c r="ES967" s="85"/>
      <c r="ET967" s="85"/>
      <c r="EU967" s="85"/>
      <c r="EV967" s="85"/>
      <c r="EW967" s="85"/>
      <c r="EX967" s="85"/>
      <c r="EY967" s="85"/>
      <c r="EZ967" s="85"/>
      <c r="FA967" s="85"/>
      <c r="FB967" s="85"/>
      <c r="FC967" s="85"/>
      <c r="FD967" s="85"/>
      <c r="FE967" s="85"/>
      <c r="FF967" s="85"/>
      <c r="FG967" s="260"/>
      <c r="FH967" s="260"/>
      <c r="FI967" s="260"/>
      <c r="FJ967" s="260"/>
      <c r="FK967" s="260"/>
      <c r="FL967" s="260"/>
      <c r="FM967" s="260"/>
      <c r="FN967" s="260"/>
      <c r="FO967" s="260"/>
      <c r="FP967" s="260"/>
      <c r="FQ967" s="260"/>
      <c r="FR967" s="260"/>
      <c r="FS967" s="260"/>
      <c r="FT967" s="260"/>
      <c r="FU967" s="260"/>
      <c r="FV967" s="260"/>
      <c r="FW967" s="260"/>
      <c r="FX967" s="260"/>
      <c r="FY967" s="260"/>
      <c r="FZ967" s="260"/>
      <c r="GA967" s="260"/>
      <c r="GB967" s="260"/>
      <c r="GC967" s="260"/>
    </row>
    <row r="968" spans="1:185" x14ac:dyDescent="0.3">
      <c r="A968" s="85"/>
      <c r="B968" s="86"/>
      <c r="C968" s="86"/>
      <c r="D968" s="87"/>
      <c r="E968" s="86"/>
      <c r="F968" s="86"/>
      <c r="G968" s="257">
        <f t="shared" si="52"/>
        <v>0</v>
      </c>
      <c r="H968" s="257">
        <f t="shared" si="53"/>
        <v>0</v>
      </c>
      <c r="I968" s="257">
        <f t="shared" si="54"/>
        <v>0</v>
      </c>
      <c r="J968" s="259"/>
      <c r="K968" s="259"/>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c r="CC968" s="85"/>
      <c r="CD968" s="85"/>
      <c r="CE968" s="85"/>
      <c r="CF968" s="85"/>
      <c r="CG968" s="85"/>
      <c r="CH968" s="85"/>
      <c r="CI968" s="85"/>
      <c r="CJ968" s="85"/>
      <c r="CK968" s="85"/>
      <c r="CL968" s="85"/>
      <c r="CM968" s="85"/>
      <c r="CN968" s="85"/>
      <c r="CO968" s="85"/>
      <c r="CP968" s="85"/>
      <c r="CQ968" s="85"/>
      <c r="CR968" s="85"/>
      <c r="CS968" s="85"/>
      <c r="CT968" s="85"/>
      <c r="CU968" s="85"/>
      <c r="CV968" s="85"/>
      <c r="CW968" s="85"/>
      <c r="CX968" s="85"/>
      <c r="CY968" s="85"/>
      <c r="CZ968" s="85"/>
      <c r="DA968" s="85"/>
      <c r="DB968" s="85"/>
      <c r="DC968" s="85"/>
      <c r="DD968" s="85"/>
      <c r="DE968" s="85"/>
      <c r="DF968" s="85"/>
      <c r="DG968" s="85"/>
      <c r="DH968" s="85"/>
      <c r="DI968" s="85"/>
      <c r="DJ968" s="85"/>
      <c r="DK968" s="85"/>
      <c r="DL968" s="85"/>
      <c r="DM968" s="85"/>
      <c r="DN968" s="85"/>
      <c r="DO968" s="85"/>
      <c r="DP968" s="85"/>
      <c r="DQ968" s="85"/>
      <c r="DR968" s="85"/>
      <c r="DS968" s="85"/>
      <c r="DT968" s="85"/>
      <c r="DU968" s="85"/>
      <c r="DV968" s="85"/>
      <c r="DW968" s="85"/>
      <c r="DX968" s="85"/>
      <c r="DY968" s="85"/>
      <c r="DZ968" s="85"/>
      <c r="EA968" s="85"/>
      <c r="EB968" s="85"/>
      <c r="EC968" s="85"/>
      <c r="ED968" s="85"/>
      <c r="EE968" s="85"/>
      <c r="EF968" s="85"/>
      <c r="EG968" s="85"/>
      <c r="EH968" s="85"/>
      <c r="EI968" s="85"/>
      <c r="EJ968" s="85"/>
      <c r="EK968" s="85"/>
      <c r="EL968" s="85"/>
      <c r="EM968" s="85"/>
      <c r="EN968" s="85"/>
      <c r="EO968" s="85"/>
      <c r="EP968" s="85"/>
      <c r="EQ968" s="85"/>
      <c r="ER968" s="85"/>
      <c r="ES968" s="85"/>
      <c r="ET968" s="85"/>
      <c r="EU968" s="85"/>
      <c r="EV968" s="85"/>
      <c r="EW968" s="85"/>
      <c r="EX968" s="85"/>
      <c r="EY968" s="85"/>
      <c r="EZ968" s="85"/>
      <c r="FA968" s="85"/>
      <c r="FB968" s="85"/>
      <c r="FC968" s="85"/>
      <c r="FD968" s="85"/>
      <c r="FE968" s="85"/>
      <c r="FF968" s="85"/>
      <c r="FG968" s="260"/>
      <c r="FH968" s="260"/>
      <c r="FI968" s="260"/>
      <c r="FJ968" s="260"/>
      <c r="FK968" s="260"/>
      <c r="FL968" s="260"/>
      <c r="FM968" s="260"/>
      <c r="FN968" s="260"/>
      <c r="FO968" s="260"/>
      <c r="FP968" s="260"/>
      <c r="FQ968" s="260"/>
      <c r="FR968" s="260"/>
      <c r="FS968" s="260"/>
      <c r="FT968" s="260"/>
      <c r="FU968" s="260"/>
      <c r="FV968" s="260"/>
      <c r="FW968" s="260"/>
      <c r="FX968" s="260"/>
      <c r="FY968" s="260"/>
      <c r="FZ968" s="260"/>
      <c r="GA968" s="260"/>
      <c r="GB968" s="260"/>
      <c r="GC968" s="260"/>
    </row>
    <row r="969" spans="1:185" x14ac:dyDescent="0.3">
      <c r="A969" s="85"/>
      <c r="B969" s="86"/>
      <c r="C969" s="86"/>
      <c r="D969" s="87"/>
      <c r="E969" s="86"/>
      <c r="F969" s="86"/>
      <c r="G969" s="257">
        <f t="shared" si="52"/>
        <v>0</v>
      </c>
      <c r="H969" s="257">
        <f t="shared" si="53"/>
        <v>0</v>
      </c>
      <c r="I969" s="257">
        <f t="shared" si="54"/>
        <v>0</v>
      </c>
      <c r="J969" s="259"/>
      <c r="K969" s="259"/>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c r="CC969" s="85"/>
      <c r="CD969" s="85"/>
      <c r="CE969" s="85"/>
      <c r="CF969" s="85"/>
      <c r="CG969" s="85"/>
      <c r="CH969" s="85"/>
      <c r="CI969" s="85"/>
      <c r="CJ969" s="85"/>
      <c r="CK969" s="85"/>
      <c r="CL969" s="85"/>
      <c r="CM969" s="85"/>
      <c r="CN969" s="85"/>
      <c r="CO969" s="85"/>
      <c r="CP969" s="85"/>
      <c r="CQ969" s="85"/>
      <c r="CR969" s="85"/>
      <c r="CS969" s="85"/>
      <c r="CT969" s="85"/>
      <c r="CU969" s="85"/>
      <c r="CV969" s="85"/>
      <c r="CW969" s="85"/>
      <c r="CX969" s="85"/>
      <c r="CY969" s="85"/>
      <c r="CZ969" s="85"/>
      <c r="DA969" s="85"/>
      <c r="DB969" s="85"/>
      <c r="DC969" s="85"/>
      <c r="DD969" s="85"/>
      <c r="DE969" s="85"/>
      <c r="DF969" s="85"/>
      <c r="DG969" s="85"/>
      <c r="DH969" s="85"/>
      <c r="DI969" s="85"/>
      <c r="DJ969" s="85"/>
      <c r="DK969" s="85"/>
      <c r="DL969" s="85"/>
      <c r="DM969" s="85"/>
      <c r="DN969" s="85"/>
      <c r="DO969" s="85"/>
      <c r="DP969" s="85"/>
      <c r="DQ969" s="85"/>
      <c r="DR969" s="85"/>
      <c r="DS969" s="85"/>
      <c r="DT969" s="85"/>
      <c r="DU969" s="85"/>
      <c r="DV969" s="85"/>
      <c r="DW969" s="85"/>
      <c r="DX969" s="85"/>
      <c r="DY969" s="85"/>
      <c r="DZ969" s="85"/>
      <c r="EA969" s="85"/>
      <c r="EB969" s="85"/>
      <c r="EC969" s="85"/>
      <c r="ED969" s="85"/>
      <c r="EE969" s="85"/>
      <c r="EF969" s="85"/>
      <c r="EG969" s="85"/>
      <c r="EH969" s="85"/>
      <c r="EI969" s="85"/>
      <c r="EJ969" s="85"/>
      <c r="EK969" s="85"/>
      <c r="EL969" s="85"/>
      <c r="EM969" s="85"/>
      <c r="EN969" s="85"/>
      <c r="EO969" s="85"/>
      <c r="EP969" s="85"/>
      <c r="EQ969" s="85"/>
      <c r="ER969" s="85"/>
      <c r="ES969" s="85"/>
      <c r="ET969" s="85"/>
      <c r="EU969" s="85"/>
      <c r="EV969" s="85"/>
      <c r="EW969" s="85"/>
      <c r="EX969" s="85"/>
      <c r="EY969" s="85"/>
      <c r="EZ969" s="85"/>
      <c r="FA969" s="85"/>
      <c r="FB969" s="85"/>
      <c r="FC969" s="85"/>
      <c r="FD969" s="85"/>
      <c r="FE969" s="85"/>
      <c r="FF969" s="85"/>
      <c r="FG969" s="260"/>
      <c r="FH969" s="260"/>
      <c r="FI969" s="260"/>
      <c r="FJ969" s="260"/>
      <c r="FK969" s="260"/>
      <c r="FL969" s="260"/>
      <c r="FM969" s="260"/>
      <c r="FN969" s="260"/>
      <c r="FO969" s="260"/>
      <c r="FP969" s="260"/>
      <c r="FQ969" s="260"/>
      <c r="FR969" s="260"/>
      <c r="FS969" s="260"/>
      <c r="FT969" s="260"/>
      <c r="FU969" s="260"/>
      <c r="FV969" s="260"/>
      <c r="FW969" s="260"/>
      <c r="FX969" s="260"/>
      <c r="FY969" s="260"/>
      <c r="FZ969" s="260"/>
      <c r="GA969" s="260"/>
      <c r="GB969" s="260"/>
      <c r="GC969" s="260"/>
    </row>
    <row r="970" spans="1:185" x14ac:dyDescent="0.3">
      <c r="A970" s="85"/>
      <c r="B970" s="86"/>
      <c r="C970" s="86"/>
      <c r="D970" s="87"/>
      <c r="E970" s="86"/>
      <c r="F970" s="86"/>
      <c r="G970" s="257">
        <f t="shared" ref="G970:G1033" si="55">SUM(J970,L970,N970,O970,P970,T970,U970,V970,AN970,AP970,BA970,BC970,CO970,CQ970,CZ970,DB970,DK970,DM970,DP970,DR970,DY970,EA970,EK970,EM970,EV970,EX970,FG970,FI970,FR970,FT970)</f>
        <v>0</v>
      </c>
      <c r="H970" s="257">
        <f t="shared" ref="H970:H1033" si="56">SUM(K970,M970,Q970,R970,S970,W970,X970,Y970,AO970,AQ970,AR970,AS970,AU970,AX970,BB970,BD970,BK970,BL970,CP970,CR970,CS970,CT970,CU970,CV970,DA970,DC970,DD970,DE970,DF970,DG970,,DL970,DN970,DQ970,DS970,DZ970,EB970,EC970,ED970,EE970,FC970,FH970,FJ970,FK970,FL970,FM970,FN970,FO970,FQ970,FS970,FU970,FV970,FW970,FX970,FY970,FZ970,GC970,EL970,EN970,EO970,EP970,EQ970,ET970,EW970,EY970,EZ970,FA970,FB970,FD970,AT970,AV970,AW970,BE970,BF970,BG970,BH970,FP970,ER970,DH970,DT970,DU970,DV970,DW970,EF970,EG970,EI970,EH970,ES970,FE970,Z970,AA970,AB970,AC970,AD970,AE970,AF970,AG970,AH970,AI970,AJ970,AK970,GA970,GB970)</f>
        <v>0</v>
      </c>
      <c r="I970" s="257">
        <f t="shared" ref="I970:I1033" si="57">G970+H970</f>
        <v>0</v>
      </c>
      <c r="J970" s="259"/>
      <c r="K970" s="259"/>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c r="CC970" s="85"/>
      <c r="CD970" s="85"/>
      <c r="CE970" s="85"/>
      <c r="CF970" s="85"/>
      <c r="CG970" s="85"/>
      <c r="CH970" s="85"/>
      <c r="CI970" s="85"/>
      <c r="CJ970" s="85"/>
      <c r="CK970" s="85"/>
      <c r="CL970" s="85"/>
      <c r="CM970" s="85"/>
      <c r="CN970" s="85"/>
      <c r="CO970" s="85"/>
      <c r="CP970" s="85"/>
      <c r="CQ970" s="85"/>
      <c r="CR970" s="85"/>
      <c r="CS970" s="85"/>
      <c r="CT970" s="85"/>
      <c r="CU970" s="85"/>
      <c r="CV970" s="85"/>
      <c r="CW970" s="85"/>
      <c r="CX970" s="85"/>
      <c r="CY970" s="85"/>
      <c r="CZ970" s="85"/>
      <c r="DA970" s="85"/>
      <c r="DB970" s="85"/>
      <c r="DC970" s="85"/>
      <c r="DD970" s="85"/>
      <c r="DE970" s="85"/>
      <c r="DF970" s="85"/>
      <c r="DG970" s="85"/>
      <c r="DH970" s="85"/>
      <c r="DI970" s="85"/>
      <c r="DJ970" s="85"/>
      <c r="DK970" s="85"/>
      <c r="DL970" s="85"/>
      <c r="DM970" s="85"/>
      <c r="DN970" s="85"/>
      <c r="DO970" s="85"/>
      <c r="DP970" s="85"/>
      <c r="DQ970" s="85"/>
      <c r="DR970" s="85"/>
      <c r="DS970" s="85"/>
      <c r="DT970" s="85"/>
      <c r="DU970" s="85"/>
      <c r="DV970" s="85"/>
      <c r="DW970" s="85"/>
      <c r="DX970" s="85"/>
      <c r="DY970" s="85"/>
      <c r="DZ970" s="85"/>
      <c r="EA970" s="85"/>
      <c r="EB970" s="85"/>
      <c r="EC970" s="85"/>
      <c r="ED970" s="85"/>
      <c r="EE970" s="85"/>
      <c r="EF970" s="85"/>
      <c r="EG970" s="85"/>
      <c r="EH970" s="85"/>
      <c r="EI970" s="85"/>
      <c r="EJ970" s="85"/>
      <c r="EK970" s="85"/>
      <c r="EL970" s="85"/>
      <c r="EM970" s="85"/>
      <c r="EN970" s="85"/>
      <c r="EO970" s="85"/>
      <c r="EP970" s="85"/>
      <c r="EQ970" s="85"/>
      <c r="ER970" s="85"/>
      <c r="ES970" s="85"/>
      <c r="ET970" s="85"/>
      <c r="EU970" s="85"/>
      <c r="EV970" s="85"/>
      <c r="EW970" s="85"/>
      <c r="EX970" s="85"/>
      <c r="EY970" s="85"/>
      <c r="EZ970" s="85"/>
      <c r="FA970" s="85"/>
      <c r="FB970" s="85"/>
      <c r="FC970" s="85"/>
      <c r="FD970" s="85"/>
      <c r="FE970" s="85"/>
      <c r="FF970" s="85"/>
      <c r="FG970" s="260"/>
      <c r="FH970" s="260"/>
      <c r="FI970" s="260"/>
      <c r="FJ970" s="260"/>
      <c r="FK970" s="260"/>
      <c r="FL970" s="260"/>
      <c r="FM970" s="260"/>
      <c r="FN970" s="260"/>
      <c r="FO970" s="260"/>
      <c r="FP970" s="260"/>
      <c r="FQ970" s="260"/>
      <c r="FR970" s="260"/>
      <c r="FS970" s="260"/>
      <c r="FT970" s="260"/>
      <c r="FU970" s="260"/>
      <c r="FV970" s="260"/>
      <c r="FW970" s="260"/>
      <c r="FX970" s="260"/>
      <c r="FY970" s="260"/>
      <c r="FZ970" s="260"/>
      <c r="GA970" s="260"/>
      <c r="GB970" s="260"/>
      <c r="GC970" s="260"/>
    </row>
    <row r="971" spans="1:185" x14ac:dyDescent="0.3">
      <c r="A971" s="85"/>
      <c r="B971" s="86"/>
      <c r="C971" s="86"/>
      <c r="D971" s="87"/>
      <c r="E971" s="86"/>
      <c r="F971" s="86"/>
      <c r="G971" s="257">
        <f t="shared" si="55"/>
        <v>0</v>
      </c>
      <c r="H971" s="257">
        <f t="shared" si="56"/>
        <v>0</v>
      </c>
      <c r="I971" s="257">
        <f t="shared" si="57"/>
        <v>0</v>
      </c>
      <c r="J971" s="259"/>
      <c r="K971" s="259"/>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O971" s="85"/>
      <c r="CP971" s="85"/>
      <c r="CQ971" s="85"/>
      <c r="CR971" s="85"/>
      <c r="CS971" s="85"/>
      <c r="CT971" s="85"/>
      <c r="CU971" s="85"/>
      <c r="CV971" s="85"/>
      <c r="CW971" s="85"/>
      <c r="CX971" s="85"/>
      <c r="CY971" s="85"/>
      <c r="CZ971" s="85"/>
      <c r="DA971" s="85"/>
      <c r="DB971" s="85"/>
      <c r="DC971" s="85"/>
      <c r="DD971" s="85"/>
      <c r="DE971" s="85"/>
      <c r="DF971" s="85"/>
      <c r="DG971" s="85"/>
      <c r="DH971" s="85"/>
      <c r="DI971" s="85"/>
      <c r="DJ971" s="85"/>
      <c r="DK971" s="85"/>
      <c r="DL971" s="85"/>
      <c r="DM971" s="85"/>
      <c r="DN971" s="85"/>
      <c r="DO971" s="85"/>
      <c r="DP971" s="85"/>
      <c r="DQ971" s="85"/>
      <c r="DR971" s="85"/>
      <c r="DS971" s="85"/>
      <c r="DT971" s="85"/>
      <c r="DU971" s="85"/>
      <c r="DV971" s="85"/>
      <c r="DW971" s="85"/>
      <c r="DX971" s="85"/>
      <c r="DY971" s="85"/>
      <c r="DZ971" s="85"/>
      <c r="EA971" s="85"/>
      <c r="EB971" s="85"/>
      <c r="EC971" s="85"/>
      <c r="ED971" s="85"/>
      <c r="EE971" s="85"/>
      <c r="EF971" s="85"/>
      <c r="EG971" s="85"/>
      <c r="EH971" s="85"/>
      <c r="EI971" s="85"/>
      <c r="EJ971" s="85"/>
      <c r="EK971" s="85"/>
      <c r="EL971" s="85"/>
      <c r="EM971" s="85"/>
      <c r="EN971" s="85"/>
      <c r="EO971" s="85"/>
      <c r="EP971" s="85"/>
      <c r="EQ971" s="85"/>
      <c r="ER971" s="85"/>
      <c r="ES971" s="85"/>
      <c r="ET971" s="85"/>
      <c r="EU971" s="85"/>
      <c r="EV971" s="85"/>
      <c r="EW971" s="85"/>
      <c r="EX971" s="85"/>
      <c r="EY971" s="85"/>
      <c r="EZ971" s="85"/>
      <c r="FA971" s="85"/>
      <c r="FB971" s="85"/>
      <c r="FC971" s="85"/>
      <c r="FD971" s="85"/>
      <c r="FE971" s="85"/>
      <c r="FF971" s="85"/>
      <c r="FG971" s="260"/>
      <c r="FH971" s="260"/>
      <c r="FI971" s="260"/>
      <c r="FJ971" s="260"/>
      <c r="FK971" s="260"/>
      <c r="FL971" s="260"/>
      <c r="FM971" s="260"/>
      <c r="FN971" s="260"/>
      <c r="FO971" s="260"/>
      <c r="FP971" s="260"/>
      <c r="FQ971" s="260"/>
      <c r="FR971" s="260"/>
      <c r="FS971" s="260"/>
      <c r="FT971" s="260"/>
      <c r="FU971" s="260"/>
      <c r="FV971" s="260"/>
      <c r="FW971" s="260"/>
      <c r="FX971" s="260"/>
      <c r="FY971" s="260"/>
      <c r="FZ971" s="260"/>
      <c r="GA971" s="260"/>
      <c r="GB971" s="260"/>
      <c r="GC971" s="260"/>
    </row>
    <row r="972" spans="1:185" x14ac:dyDescent="0.3">
      <c r="A972" s="85"/>
      <c r="B972" s="86"/>
      <c r="C972" s="86"/>
      <c r="D972" s="87"/>
      <c r="E972" s="86"/>
      <c r="F972" s="86"/>
      <c r="G972" s="257">
        <f t="shared" si="55"/>
        <v>0</v>
      </c>
      <c r="H972" s="257">
        <f t="shared" si="56"/>
        <v>0</v>
      </c>
      <c r="I972" s="257">
        <f t="shared" si="57"/>
        <v>0</v>
      </c>
      <c r="J972" s="259"/>
      <c r="K972" s="259"/>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c r="CC972" s="85"/>
      <c r="CD972" s="85"/>
      <c r="CE972" s="85"/>
      <c r="CF972" s="85"/>
      <c r="CG972" s="85"/>
      <c r="CH972" s="85"/>
      <c r="CI972" s="85"/>
      <c r="CJ972" s="85"/>
      <c r="CK972" s="85"/>
      <c r="CL972" s="85"/>
      <c r="CM972" s="85"/>
      <c r="CN972" s="85"/>
      <c r="CO972" s="85"/>
      <c r="CP972" s="85"/>
      <c r="CQ972" s="85"/>
      <c r="CR972" s="85"/>
      <c r="CS972" s="85"/>
      <c r="CT972" s="85"/>
      <c r="CU972" s="85"/>
      <c r="CV972" s="85"/>
      <c r="CW972" s="85"/>
      <c r="CX972" s="85"/>
      <c r="CY972" s="85"/>
      <c r="CZ972" s="85"/>
      <c r="DA972" s="85"/>
      <c r="DB972" s="85"/>
      <c r="DC972" s="85"/>
      <c r="DD972" s="85"/>
      <c r="DE972" s="85"/>
      <c r="DF972" s="85"/>
      <c r="DG972" s="85"/>
      <c r="DH972" s="85"/>
      <c r="DI972" s="85"/>
      <c r="DJ972" s="85"/>
      <c r="DK972" s="85"/>
      <c r="DL972" s="85"/>
      <c r="DM972" s="85"/>
      <c r="DN972" s="85"/>
      <c r="DO972" s="85"/>
      <c r="DP972" s="85"/>
      <c r="DQ972" s="85"/>
      <c r="DR972" s="85"/>
      <c r="DS972" s="85"/>
      <c r="DT972" s="85"/>
      <c r="DU972" s="85"/>
      <c r="DV972" s="85"/>
      <c r="DW972" s="85"/>
      <c r="DX972" s="85"/>
      <c r="DY972" s="85"/>
      <c r="DZ972" s="85"/>
      <c r="EA972" s="85"/>
      <c r="EB972" s="85"/>
      <c r="EC972" s="85"/>
      <c r="ED972" s="85"/>
      <c r="EE972" s="85"/>
      <c r="EF972" s="85"/>
      <c r="EG972" s="85"/>
      <c r="EH972" s="85"/>
      <c r="EI972" s="85"/>
      <c r="EJ972" s="85"/>
      <c r="EK972" s="85"/>
      <c r="EL972" s="85"/>
      <c r="EM972" s="85"/>
      <c r="EN972" s="85"/>
      <c r="EO972" s="85"/>
      <c r="EP972" s="85"/>
      <c r="EQ972" s="85"/>
      <c r="ER972" s="85"/>
      <c r="ES972" s="85"/>
      <c r="ET972" s="85"/>
      <c r="EU972" s="85"/>
      <c r="EV972" s="85"/>
      <c r="EW972" s="85"/>
      <c r="EX972" s="85"/>
      <c r="EY972" s="85"/>
      <c r="EZ972" s="85"/>
      <c r="FA972" s="85"/>
      <c r="FB972" s="85"/>
      <c r="FC972" s="85"/>
      <c r="FD972" s="85"/>
      <c r="FE972" s="85"/>
      <c r="FF972" s="85"/>
      <c r="FG972" s="260"/>
      <c r="FH972" s="260"/>
      <c r="FI972" s="260"/>
      <c r="FJ972" s="260"/>
      <c r="FK972" s="260"/>
      <c r="FL972" s="260"/>
      <c r="FM972" s="260"/>
      <c r="FN972" s="260"/>
      <c r="FO972" s="260"/>
      <c r="FP972" s="260"/>
      <c r="FQ972" s="260"/>
      <c r="FR972" s="260"/>
      <c r="FS972" s="260"/>
      <c r="FT972" s="260"/>
      <c r="FU972" s="260"/>
      <c r="FV972" s="260"/>
      <c r="FW972" s="260"/>
      <c r="FX972" s="260"/>
      <c r="FY972" s="260"/>
      <c r="FZ972" s="260"/>
      <c r="GA972" s="260"/>
      <c r="GB972" s="260"/>
      <c r="GC972" s="260"/>
    </row>
    <row r="973" spans="1:185" x14ac:dyDescent="0.3">
      <c r="A973" s="85"/>
      <c r="B973" s="86"/>
      <c r="C973" s="86"/>
      <c r="D973" s="87"/>
      <c r="E973" s="86"/>
      <c r="F973" s="86"/>
      <c r="G973" s="257">
        <f t="shared" si="55"/>
        <v>0</v>
      </c>
      <c r="H973" s="257">
        <f t="shared" si="56"/>
        <v>0</v>
      </c>
      <c r="I973" s="257">
        <f t="shared" si="57"/>
        <v>0</v>
      </c>
      <c r="J973" s="259"/>
      <c r="K973" s="259"/>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O973" s="85"/>
      <c r="CP973" s="85"/>
      <c r="CQ973" s="85"/>
      <c r="CR973" s="85"/>
      <c r="CS973" s="85"/>
      <c r="CT973" s="85"/>
      <c r="CU973" s="85"/>
      <c r="CV973" s="85"/>
      <c r="CW973" s="85"/>
      <c r="CX973" s="85"/>
      <c r="CY973" s="85"/>
      <c r="CZ973" s="85"/>
      <c r="DA973" s="85"/>
      <c r="DB973" s="85"/>
      <c r="DC973" s="85"/>
      <c r="DD973" s="85"/>
      <c r="DE973" s="85"/>
      <c r="DF973" s="85"/>
      <c r="DG973" s="85"/>
      <c r="DH973" s="85"/>
      <c r="DI973" s="85"/>
      <c r="DJ973" s="85"/>
      <c r="DK973" s="85"/>
      <c r="DL973" s="85"/>
      <c r="DM973" s="85"/>
      <c r="DN973" s="85"/>
      <c r="DO973" s="85"/>
      <c r="DP973" s="85"/>
      <c r="DQ973" s="85"/>
      <c r="DR973" s="85"/>
      <c r="DS973" s="85"/>
      <c r="DT973" s="85"/>
      <c r="DU973" s="85"/>
      <c r="DV973" s="85"/>
      <c r="DW973" s="85"/>
      <c r="DX973" s="85"/>
      <c r="DY973" s="85"/>
      <c r="DZ973" s="85"/>
      <c r="EA973" s="85"/>
      <c r="EB973" s="85"/>
      <c r="EC973" s="85"/>
      <c r="ED973" s="85"/>
      <c r="EE973" s="85"/>
      <c r="EF973" s="85"/>
      <c r="EG973" s="85"/>
      <c r="EH973" s="85"/>
      <c r="EI973" s="85"/>
      <c r="EJ973" s="85"/>
      <c r="EK973" s="85"/>
      <c r="EL973" s="85"/>
      <c r="EM973" s="85"/>
      <c r="EN973" s="85"/>
      <c r="EO973" s="85"/>
      <c r="EP973" s="85"/>
      <c r="EQ973" s="85"/>
      <c r="ER973" s="85"/>
      <c r="ES973" s="85"/>
      <c r="ET973" s="85"/>
      <c r="EU973" s="85"/>
      <c r="EV973" s="85"/>
      <c r="EW973" s="85"/>
      <c r="EX973" s="85"/>
      <c r="EY973" s="85"/>
      <c r="EZ973" s="85"/>
      <c r="FA973" s="85"/>
      <c r="FB973" s="85"/>
      <c r="FC973" s="85"/>
      <c r="FD973" s="85"/>
      <c r="FE973" s="85"/>
      <c r="FF973" s="85"/>
      <c r="FG973" s="260"/>
      <c r="FH973" s="260"/>
      <c r="FI973" s="260"/>
      <c r="FJ973" s="260"/>
      <c r="FK973" s="260"/>
      <c r="FL973" s="260"/>
      <c r="FM973" s="260"/>
      <c r="FN973" s="260"/>
      <c r="FO973" s="260"/>
      <c r="FP973" s="260"/>
      <c r="FQ973" s="260"/>
      <c r="FR973" s="260"/>
      <c r="FS973" s="260"/>
      <c r="FT973" s="260"/>
      <c r="FU973" s="260"/>
      <c r="FV973" s="260"/>
      <c r="FW973" s="260"/>
      <c r="FX973" s="260"/>
      <c r="FY973" s="260"/>
      <c r="FZ973" s="260"/>
      <c r="GA973" s="260"/>
      <c r="GB973" s="260"/>
      <c r="GC973" s="260"/>
    </row>
    <row r="974" spans="1:185" x14ac:dyDescent="0.3">
      <c r="A974" s="85"/>
      <c r="B974" s="86"/>
      <c r="C974" s="86"/>
      <c r="D974" s="87"/>
      <c r="E974" s="86"/>
      <c r="F974" s="86"/>
      <c r="G974" s="257">
        <f t="shared" si="55"/>
        <v>0</v>
      </c>
      <c r="H974" s="257">
        <f t="shared" si="56"/>
        <v>0</v>
      </c>
      <c r="I974" s="257">
        <f t="shared" si="57"/>
        <v>0</v>
      </c>
      <c r="J974" s="259"/>
      <c r="K974" s="259"/>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c r="CC974" s="85"/>
      <c r="CD974" s="85"/>
      <c r="CE974" s="85"/>
      <c r="CF974" s="85"/>
      <c r="CG974" s="85"/>
      <c r="CH974" s="85"/>
      <c r="CI974" s="85"/>
      <c r="CJ974" s="85"/>
      <c r="CK974" s="85"/>
      <c r="CL974" s="85"/>
      <c r="CM974" s="85"/>
      <c r="CN974" s="85"/>
      <c r="CO974" s="85"/>
      <c r="CP974" s="85"/>
      <c r="CQ974" s="85"/>
      <c r="CR974" s="85"/>
      <c r="CS974" s="85"/>
      <c r="CT974" s="85"/>
      <c r="CU974" s="85"/>
      <c r="CV974" s="85"/>
      <c r="CW974" s="85"/>
      <c r="CX974" s="85"/>
      <c r="CY974" s="85"/>
      <c r="CZ974" s="85"/>
      <c r="DA974" s="85"/>
      <c r="DB974" s="85"/>
      <c r="DC974" s="85"/>
      <c r="DD974" s="85"/>
      <c r="DE974" s="85"/>
      <c r="DF974" s="85"/>
      <c r="DG974" s="85"/>
      <c r="DH974" s="85"/>
      <c r="DI974" s="85"/>
      <c r="DJ974" s="85"/>
      <c r="DK974" s="85"/>
      <c r="DL974" s="85"/>
      <c r="DM974" s="85"/>
      <c r="DN974" s="85"/>
      <c r="DO974" s="85"/>
      <c r="DP974" s="85"/>
      <c r="DQ974" s="85"/>
      <c r="DR974" s="85"/>
      <c r="DS974" s="85"/>
      <c r="DT974" s="85"/>
      <c r="DU974" s="85"/>
      <c r="DV974" s="85"/>
      <c r="DW974" s="85"/>
      <c r="DX974" s="85"/>
      <c r="DY974" s="85"/>
      <c r="DZ974" s="85"/>
      <c r="EA974" s="85"/>
      <c r="EB974" s="85"/>
      <c r="EC974" s="85"/>
      <c r="ED974" s="85"/>
      <c r="EE974" s="85"/>
      <c r="EF974" s="85"/>
      <c r="EG974" s="85"/>
      <c r="EH974" s="85"/>
      <c r="EI974" s="85"/>
      <c r="EJ974" s="85"/>
      <c r="EK974" s="85"/>
      <c r="EL974" s="85"/>
      <c r="EM974" s="85"/>
      <c r="EN974" s="85"/>
      <c r="EO974" s="85"/>
      <c r="EP974" s="85"/>
      <c r="EQ974" s="85"/>
      <c r="ER974" s="85"/>
      <c r="ES974" s="85"/>
      <c r="ET974" s="85"/>
      <c r="EU974" s="85"/>
      <c r="EV974" s="85"/>
      <c r="EW974" s="85"/>
      <c r="EX974" s="85"/>
      <c r="EY974" s="85"/>
      <c r="EZ974" s="85"/>
      <c r="FA974" s="85"/>
      <c r="FB974" s="85"/>
      <c r="FC974" s="85"/>
      <c r="FD974" s="85"/>
      <c r="FE974" s="85"/>
      <c r="FF974" s="85"/>
      <c r="FG974" s="260"/>
      <c r="FH974" s="260"/>
      <c r="FI974" s="260"/>
      <c r="FJ974" s="260"/>
      <c r="FK974" s="260"/>
      <c r="FL974" s="260"/>
      <c r="FM974" s="260"/>
      <c r="FN974" s="260"/>
      <c r="FO974" s="260"/>
      <c r="FP974" s="260"/>
      <c r="FQ974" s="260"/>
      <c r="FR974" s="260"/>
      <c r="FS974" s="260"/>
      <c r="FT974" s="260"/>
      <c r="FU974" s="260"/>
      <c r="FV974" s="260"/>
      <c r="FW974" s="260"/>
      <c r="FX974" s="260"/>
      <c r="FY974" s="260"/>
      <c r="FZ974" s="260"/>
      <c r="GA974" s="260"/>
      <c r="GB974" s="260"/>
      <c r="GC974" s="260"/>
    </row>
    <row r="975" spans="1:185" x14ac:dyDescent="0.3">
      <c r="A975" s="85"/>
      <c r="B975" s="86"/>
      <c r="C975" s="86"/>
      <c r="D975" s="87"/>
      <c r="E975" s="86"/>
      <c r="F975" s="86"/>
      <c r="G975" s="257">
        <f t="shared" si="55"/>
        <v>0</v>
      </c>
      <c r="H975" s="257">
        <f t="shared" si="56"/>
        <v>0</v>
      </c>
      <c r="I975" s="257">
        <f t="shared" si="57"/>
        <v>0</v>
      </c>
      <c r="J975" s="259"/>
      <c r="K975" s="259"/>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c r="CC975" s="85"/>
      <c r="CD975" s="85"/>
      <c r="CE975" s="85"/>
      <c r="CF975" s="85"/>
      <c r="CG975" s="85"/>
      <c r="CH975" s="85"/>
      <c r="CI975" s="85"/>
      <c r="CJ975" s="85"/>
      <c r="CK975" s="85"/>
      <c r="CL975" s="85"/>
      <c r="CM975" s="85"/>
      <c r="CN975" s="85"/>
      <c r="CO975" s="85"/>
      <c r="CP975" s="85"/>
      <c r="CQ975" s="85"/>
      <c r="CR975" s="85"/>
      <c r="CS975" s="85"/>
      <c r="CT975" s="85"/>
      <c r="CU975" s="85"/>
      <c r="CV975" s="85"/>
      <c r="CW975" s="85"/>
      <c r="CX975" s="85"/>
      <c r="CY975" s="85"/>
      <c r="CZ975" s="85"/>
      <c r="DA975" s="85"/>
      <c r="DB975" s="85"/>
      <c r="DC975" s="85"/>
      <c r="DD975" s="85"/>
      <c r="DE975" s="85"/>
      <c r="DF975" s="85"/>
      <c r="DG975" s="85"/>
      <c r="DH975" s="85"/>
      <c r="DI975" s="85"/>
      <c r="DJ975" s="85"/>
      <c r="DK975" s="85"/>
      <c r="DL975" s="85"/>
      <c r="DM975" s="85"/>
      <c r="DN975" s="85"/>
      <c r="DO975" s="85"/>
      <c r="DP975" s="85"/>
      <c r="DQ975" s="85"/>
      <c r="DR975" s="85"/>
      <c r="DS975" s="85"/>
      <c r="DT975" s="85"/>
      <c r="DU975" s="85"/>
      <c r="DV975" s="85"/>
      <c r="DW975" s="85"/>
      <c r="DX975" s="85"/>
      <c r="DY975" s="85"/>
      <c r="DZ975" s="85"/>
      <c r="EA975" s="85"/>
      <c r="EB975" s="85"/>
      <c r="EC975" s="85"/>
      <c r="ED975" s="85"/>
      <c r="EE975" s="85"/>
      <c r="EF975" s="85"/>
      <c r="EG975" s="85"/>
      <c r="EH975" s="85"/>
      <c r="EI975" s="85"/>
      <c r="EJ975" s="85"/>
      <c r="EK975" s="85"/>
      <c r="EL975" s="85"/>
      <c r="EM975" s="85"/>
      <c r="EN975" s="85"/>
      <c r="EO975" s="85"/>
      <c r="EP975" s="85"/>
      <c r="EQ975" s="85"/>
      <c r="ER975" s="85"/>
      <c r="ES975" s="85"/>
      <c r="ET975" s="85"/>
      <c r="EU975" s="85"/>
      <c r="EV975" s="85"/>
      <c r="EW975" s="85"/>
      <c r="EX975" s="85"/>
      <c r="EY975" s="85"/>
      <c r="EZ975" s="85"/>
      <c r="FA975" s="85"/>
      <c r="FB975" s="85"/>
      <c r="FC975" s="85"/>
      <c r="FD975" s="85"/>
      <c r="FE975" s="85"/>
      <c r="FF975" s="85"/>
      <c r="FG975" s="260"/>
      <c r="FH975" s="260"/>
      <c r="FI975" s="260"/>
      <c r="FJ975" s="260"/>
      <c r="FK975" s="260"/>
      <c r="FL975" s="260"/>
      <c r="FM975" s="260"/>
      <c r="FN975" s="260"/>
      <c r="FO975" s="260"/>
      <c r="FP975" s="260"/>
      <c r="FQ975" s="260"/>
      <c r="FR975" s="260"/>
      <c r="FS975" s="260"/>
      <c r="FT975" s="260"/>
      <c r="FU975" s="260"/>
      <c r="FV975" s="260"/>
      <c r="FW975" s="260"/>
      <c r="FX975" s="260"/>
      <c r="FY975" s="260"/>
      <c r="FZ975" s="260"/>
      <c r="GA975" s="260"/>
      <c r="GB975" s="260"/>
      <c r="GC975" s="260"/>
    </row>
    <row r="976" spans="1:185" x14ac:dyDescent="0.3">
      <c r="A976" s="85"/>
      <c r="B976" s="86"/>
      <c r="C976" s="86"/>
      <c r="D976" s="87"/>
      <c r="E976" s="86"/>
      <c r="F976" s="86"/>
      <c r="G976" s="257">
        <f t="shared" si="55"/>
        <v>0</v>
      </c>
      <c r="H976" s="257">
        <f t="shared" si="56"/>
        <v>0</v>
      </c>
      <c r="I976" s="257">
        <f t="shared" si="57"/>
        <v>0</v>
      </c>
      <c r="J976" s="259"/>
      <c r="K976" s="259"/>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c r="CC976" s="85"/>
      <c r="CD976" s="85"/>
      <c r="CE976" s="85"/>
      <c r="CF976" s="85"/>
      <c r="CG976" s="85"/>
      <c r="CH976" s="85"/>
      <c r="CI976" s="85"/>
      <c r="CJ976" s="85"/>
      <c r="CK976" s="85"/>
      <c r="CL976" s="85"/>
      <c r="CM976" s="85"/>
      <c r="CN976" s="85"/>
      <c r="CO976" s="85"/>
      <c r="CP976" s="85"/>
      <c r="CQ976" s="85"/>
      <c r="CR976" s="85"/>
      <c r="CS976" s="85"/>
      <c r="CT976" s="85"/>
      <c r="CU976" s="85"/>
      <c r="CV976" s="85"/>
      <c r="CW976" s="85"/>
      <c r="CX976" s="85"/>
      <c r="CY976" s="85"/>
      <c r="CZ976" s="85"/>
      <c r="DA976" s="85"/>
      <c r="DB976" s="85"/>
      <c r="DC976" s="85"/>
      <c r="DD976" s="85"/>
      <c r="DE976" s="85"/>
      <c r="DF976" s="85"/>
      <c r="DG976" s="85"/>
      <c r="DH976" s="85"/>
      <c r="DI976" s="85"/>
      <c r="DJ976" s="85"/>
      <c r="DK976" s="85"/>
      <c r="DL976" s="85"/>
      <c r="DM976" s="85"/>
      <c r="DN976" s="85"/>
      <c r="DO976" s="85"/>
      <c r="DP976" s="85"/>
      <c r="DQ976" s="85"/>
      <c r="DR976" s="85"/>
      <c r="DS976" s="85"/>
      <c r="DT976" s="85"/>
      <c r="DU976" s="85"/>
      <c r="DV976" s="85"/>
      <c r="DW976" s="85"/>
      <c r="DX976" s="85"/>
      <c r="DY976" s="85"/>
      <c r="DZ976" s="85"/>
      <c r="EA976" s="85"/>
      <c r="EB976" s="85"/>
      <c r="EC976" s="85"/>
      <c r="ED976" s="85"/>
      <c r="EE976" s="85"/>
      <c r="EF976" s="85"/>
      <c r="EG976" s="85"/>
      <c r="EH976" s="85"/>
      <c r="EI976" s="85"/>
      <c r="EJ976" s="85"/>
      <c r="EK976" s="85"/>
      <c r="EL976" s="85"/>
      <c r="EM976" s="85"/>
      <c r="EN976" s="85"/>
      <c r="EO976" s="85"/>
      <c r="EP976" s="85"/>
      <c r="EQ976" s="85"/>
      <c r="ER976" s="85"/>
      <c r="ES976" s="85"/>
      <c r="ET976" s="85"/>
      <c r="EU976" s="85"/>
      <c r="EV976" s="85"/>
      <c r="EW976" s="85"/>
      <c r="EX976" s="85"/>
      <c r="EY976" s="85"/>
      <c r="EZ976" s="85"/>
      <c r="FA976" s="85"/>
      <c r="FB976" s="85"/>
      <c r="FC976" s="85"/>
      <c r="FD976" s="85"/>
      <c r="FE976" s="85"/>
      <c r="FF976" s="85"/>
      <c r="FG976" s="260"/>
      <c r="FH976" s="260"/>
      <c r="FI976" s="260"/>
      <c r="FJ976" s="260"/>
      <c r="FK976" s="260"/>
      <c r="FL976" s="260"/>
      <c r="FM976" s="260"/>
      <c r="FN976" s="260"/>
      <c r="FO976" s="260"/>
      <c r="FP976" s="260"/>
      <c r="FQ976" s="260"/>
      <c r="FR976" s="260"/>
      <c r="FS976" s="260"/>
      <c r="FT976" s="260"/>
      <c r="FU976" s="260"/>
      <c r="FV976" s="260"/>
      <c r="FW976" s="260"/>
      <c r="FX976" s="260"/>
      <c r="FY976" s="260"/>
      <c r="FZ976" s="260"/>
      <c r="GA976" s="260"/>
      <c r="GB976" s="260"/>
      <c r="GC976" s="260"/>
    </row>
    <row r="977" spans="1:185" x14ac:dyDescent="0.3">
      <c r="A977" s="85"/>
      <c r="B977" s="86"/>
      <c r="C977" s="86"/>
      <c r="D977" s="87"/>
      <c r="E977" s="86"/>
      <c r="F977" s="86"/>
      <c r="G977" s="257">
        <f t="shared" si="55"/>
        <v>0</v>
      </c>
      <c r="H977" s="257">
        <f t="shared" si="56"/>
        <v>0</v>
      </c>
      <c r="I977" s="257">
        <f t="shared" si="57"/>
        <v>0</v>
      </c>
      <c r="J977" s="259"/>
      <c r="K977" s="259"/>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c r="CC977" s="85"/>
      <c r="CD977" s="85"/>
      <c r="CE977" s="85"/>
      <c r="CF977" s="85"/>
      <c r="CG977" s="85"/>
      <c r="CH977" s="85"/>
      <c r="CI977" s="85"/>
      <c r="CJ977" s="85"/>
      <c r="CK977" s="85"/>
      <c r="CL977" s="85"/>
      <c r="CM977" s="85"/>
      <c r="CN977" s="85"/>
      <c r="CO977" s="85"/>
      <c r="CP977" s="85"/>
      <c r="CQ977" s="85"/>
      <c r="CR977" s="85"/>
      <c r="CS977" s="85"/>
      <c r="CT977" s="85"/>
      <c r="CU977" s="85"/>
      <c r="CV977" s="85"/>
      <c r="CW977" s="85"/>
      <c r="CX977" s="85"/>
      <c r="CY977" s="85"/>
      <c r="CZ977" s="85"/>
      <c r="DA977" s="85"/>
      <c r="DB977" s="85"/>
      <c r="DC977" s="85"/>
      <c r="DD977" s="85"/>
      <c r="DE977" s="85"/>
      <c r="DF977" s="85"/>
      <c r="DG977" s="85"/>
      <c r="DH977" s="85"/>
      <c r="DI977" s="85"/>
      <c r="DJ977" s="85"/>
      <c r="DK977" s="85"/>
      <c r="DL977" s="85"/>
      <c r="DM977" s="85"/>
      <c r="DN977" s="85"/>
      <c r="DO977" s="85"/>
      <c r="DP977" s="85"/>
      <c r="DQ977" s="85"/>
      <c r="DR977" s="85"/>
      <c r="DS977" s="85"/>
      <c r="DT977" s="85"/>
      <c r="DU977" s="85"/>
      <c r="DV977" s="85"/>
      <c r="DW977" s="85"/>
      <c r="DX977" s="85"/>
      <c r="DY977" s="85"/>
      <c r="DZ977" s="85"/>
      <c r="EA977" s="85"/>
      <c r="EB977" s="85"/>
      <c r="EC977" s="85"/>
      <c r="ED977" s="85"/>
      <c r="EE977" s="85"/>
      <c r="EF977" s="85"/>
      <c r="EG977" s="85"/>
      <c r="EH977" s="85"/>
      <c r="EI977" s="85"/>
      <c r="EJ977" s="85"/>
      <c r="EK977" s="85"/>
      <c r="EL977" s="85"/>
      <c r="EM977" s="85"/>
      <c r="EN977" s="85"/>
      <c r="EO977" s="85"/>
      <c r="EP977" s="85"/>
      <c r="EQ977" s="85"/>
      <c r="ER977" s="85"/>
      <c r="ES977" s="85"/>
      <c r="ET977" s="85"/>
      <c r="EU977" s="85"/>
      <c r="EV977" s="85"/>
      <c r="EW977" s="85"/>
      <c r="EX977" s="85"/>
      <c r="EY977" s="85"/>
      <c r="EZ977" s="85"/>
      <c r="FA977" s="85"/>
      <c r="FB977" s="85"/>
      <c r="FC977" s="85"/>
      <c r="FD977" s="85"/>
      <c r="FE977" s="85"/>
      <c r="FF977" s="85"/>
      <c r="FG977" s="260"/>
      <c r="FH977" s="260"/>
      <c r="FI977" s="260"/>
      <c r="FJ977" s="260"/>
      <c r="FK977" s="260"/>
      <c r="FL977" s="260"/>
      <c r="FM977" s="260"/>
      <c r="FN977" s="260"/>
      <c r="FO977" s="260"/>
      <c r="FP977" s="260"/>
      <c r="FQ977" s="260"/>
      <c r="FR977" s="260"/>
      <c r="FS977" s="260"/>
      <c r="FT977" s="260"/>
      <c r="FU977" s="260"/>
      <c r="FV977" s="260"/>
      <c r="FW977" s="260"/>
      <c r="FX977" s="260"/>
      <c r="FY977" s="260"/>
      <c r="FZ977" s="260"/>
      <c r="GA977" s="260"/>
      <c r="GB977" s="260"/>
      <c r="GC977" s="260"/>
    </row>
    <row r="978" spans="1:185" x14ac:dyDescent="0.3">
      <c r="A978" s="85"/>
      <c r="B978" s="86"/>
      <c r="C978" s="86"/>
      <c r="D978" s="87"/>
      <c r="E978" s="86"/>
      <c r="F978" s="86"/>
      <c r="G978" s="257">
        <f t="shared" si="55"/>
        <v>0</v>
      </c>
      <c r="H978" s="257">
        <f t="shared" si="56"/>
        <v>0</v>
      </c>
      <c r="I978" s="257">
        <f t="shared" si="57"/>
        <v>0</v>
      </c>
      <c r="J978" s="259"/>
      <c r="K978" s="259"/>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c r="CC978" s="85"/>
      <c r="CD978" s="85"/>
      <c r="CE978" s="85"/>
      <c r="CF978" s="85"/>
      <c r="CG978" s="85"/>
      <c r="CH978" s="85"/>
      <c r="CI978" s="85"/>
      <c r="CJ978" s="85"/>
      <c r="CK978" s="85"/>
      <c r="CL978" s="85"/>
      <c r="CM978" s="85"/>
      <c r="CN978" s="85"/>
      <c r="CO978" s="85"/>
      <c r="CP978" s="85"/>
      <c r="CQ978" s="85"/>
      <c r="CR978" s="85"/>
      <c r="CS978" s="85"/>
      <c r="CT978" s="85"/>
      <c r="CU978" s="85"/>
      <c r="CV978" s="85"/>
      <c r="CW978" s="85"/>
      <c r="CX978" s="85"/>
      <c r="CY978" s="85"/>
      <c r="CZ978" s="85"/>
      <c r="DA978" s="85"/>
      <c r="DB978" s="85"/>
      <c r="DC978" s="85"/>
      <c r="DD978" s="85"/>
      <c r="DE978" s="85"/>
      <c r="DF978" s="85"/>
      <c r="DG978" s="85"/>
      <c r="DH978" s="85"/>
      <c r="DI978" s="85"/>
      <c r="DJ978" s="85"/>
      <c r="DK978" s="85"/>
      <c r="DL978" s="85"/>
      <c r="DM978" s="85"/>
      <c r="DN978" s="85"/>
      <c r="DO978" s="85"/>
      <c r="DP978" s="85"/>
      <c r="DQ978" s="85"/>
      <c r="DR978" s="85"/>
      <c r="DS978" s="85"/>
      <c r="DT978" s="85"/>
      <c r="DU978" s="85"/>
      <c r="DV978" s="85"/>
      <c r="DW978" s="85"/>
      <c r="DX978" s="85"/>
      <c r="DY978" s="85"/>
      <c r="DZ978" s="85"/>
      <c r="EA978" s="85"/>
      <c r="EB978" s="85"/>
      <c r="EC978" s="85"/>
      <c r="ED978" s="85"/>
      <c r="EE978" s="85"/>
      <c r="EF978" s="85"/>
      <c r="EG978" s="85"/>
      <c r="EH978" s="85"/>
      <c r="EI978" s="85"/>
      <c r="EJ978" s="85"/>
      <c r="EK978" s="85"/>
      <c r="EL978" s="85"/>
      <c r="EM978" s="85"/>
      <c r="EN978" s="85"/>
      <c r="EO978" s="85"/>
      <c r="EP978" s="85"/>
      <c r="EQ978" s="85"/>
      <c r="ER978" s="85"/>
      <c r="ES978" s="85"/>
      <c r="ET978" s="85"/>
      <c r="EU978" s="85"/>
      <c r="EV978" s="85"/>
      <c r="EW978" s="85"/>
      <c r="EX978" s="85"/>
      <c r="EY978" s="85"/>
      <c r="EZ978" s="85"/>
      <c r="FA978" s="85"/>
      <c r="FB978" s="85"/>
      <c r="FC978" s="85"/>
      <c r="FD978" s="85"/>
      <c r="FE978" s="85"/>
      <c r="FF978" s="85"/>
      <c r="FG978" s="260"/>
      <c r="FH978" s="260"/>
      <c r="FI978" s="260"/>
      <c r="FJ978" s="260"/>
      <c r="FK978" s="260"/>
      <c r="FL978" s="260"/>
      <c r="FM978" s="260"/>
      <c r="FN978" s="260"/>
      <c r="FO978" s="260"/>
      <c r="FP978" s="260"/>
      <c r="FQ978" s="260"/>
      <c r="FR978" s="260"/>
      <c r="FS978" s="260"/>
      <c r="FT978" s="260"/>
      <c r="FU978" s="260"/>
      <c r="FV978" s="260"/>
      <c r="FW978" s="260"/>
      <c r="FX978" s="260"/>
      <c r="FY978" s="260"/>
      <c r="FZ978" s="260"/>
      <c r="GA978" s="260"/>
      <c r="GB978" s="260"/>
      <c r="GC978" s="260"/>
    </row>
    <row r="979" spans="1:185" x14ac:dyDescent="0.3">
      <c r="A979" s="85"/>
      <c r="B979" s="86"/>
      <c r="C979" s="86"/>
      <c r="D979" s="87"/>
      <c r="E979" s="86"/>
      <c r="F979" s="86"/>
      <c r="G979" s="257">
        <f t="shared" si="55"/>
        <v>0</v>
      </c>
      <c r="H979" s="257">
        <f t="shared" si="56"/>
        <v>0</v>
      </c>
      <c r="I979" s="257">
        <f t="shared" si="57"/>
        <v>0</v>
      </c>
      <c r="J979" s="259"/>
      <c r="K979" s="259"/>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c r="CC979" s="85"/>
      <c r="CD979" s="85"/>
      <c r="CE979" s="85"/>
      <c r="CF979" s="85"/>
      <c r="CG979" s="85"/>
      <c r="CH979" s="85"/>
      <c r="CI979" s="85"/>
      <c r="CJ979" s="85"/>
      <c r="CK979" s="85"/>
      <c r="CL979" s="85"/>
      <c r="CM979" s="85"/>
      <c r="CN979" s="85"/>
      <c r="CO979" s="85"/>
      <c r="CP979" s="85"/>
      <c r="CQ979" s="85"/>
      <c r="CR979" s="85"/>
      <c r="CS979" s="85"/>
      <c r="CT979" s="85"/>
      <c r="CU979" s="85"/>
      <c r="CV979" s="85"/>
      <c r="CW979" s="85"/>
      <c r="CX979" s="85"/>
      <c r="CY979" s="85"/>
      <c r="CZ979" s="85"/>
      <c r="DA979" s="85"/>
      <c r="DB979" s="85"/>
      <c r="DC979" s="85"/>
      <c r="DD979" s="85"/>
      <c r="DE979" s="85"/>
      <c r="DF979" s="85"/>
      <c r="DG979" s="85"/>
      <c r="DH979" s="85"/>
      <c r="DI979" s="85"/>
      <c r="DJ979" s="85"/>
      <c r="DK979" s="85"/>
      <c r="DL979" s="85"/>
      <c r="DM979" s="85"/>
      <c r="DN979" s="85"/>
      <c r="DO979" s="85"/>
      <c r="DP979" s="85"/>
      <c r="DQ979" s="85"/>
      <c r="DR979" s="85"/>
      <c r="DS979" s="85"/>
      <c r="DT979" s="85"/>
      <c r="DU979" s="85"/>
      <c r="DV979" s="85"/>
      <c r="DW979" s="85"/>
      <c r="DX979" s="85"/>
      <c r="DY979" s="85"/>
      <c r="DZ979" s="85"/>
      <c r="EA979" s="85"/>
      <c r="EB979" s="85"/>
      <c r="EC979" s="85"/>
      <c r="ED979" s="85"/>
      <c r="EE979" s="85"/>
      <c r="EF979" s="85"/>
      <c r="EG979" s="85"/>
      <c r="EH979" s="85"/>
      <c r="EI979" s="85"/>
      <c r="EJ979" s="85"/>
      <c r="EK979" s="85"/>
      <c r="EL979" s="85"/>
      <c r="EM979" s="85"/>
      <c r="EN979" s="85"/>
      <c r="EO979" s="85"/>
      <c r="EP979" s="85"/>
      <c r="EQ979" s="85"/>
      <c r="ER979" s="85"/>
      <c r="ES979" s="85"/>
      <c r="ET979" s="85"/>
      <c r="EU979" s="85"/>
      <c r="EV979" s="85"/>
      <c r="EW979" s="85"/>
      <c r="EX979" s="85"/>
      <c r="EY979" s="85"/>
      <c r="EZ979" s="85"/>
      <c r="FA979" s="85"/>
      <c r="FB979" s="85"/>
      <c r="FC979" s="85"/>
      <c r="FD979" s="85"/>
      <c r="FE979" s="85"/>
      <c r="FF979" s="85"/>
      <c r="FG979" s="260"/>
      <c r="FH979" s="260"/>
      <c r="FI979" s="260"/>
      <c r="FJ979" s="260"/>
      <c r="FK979" s="260"/>
      <c r="FL979" s="260"/>
      <c r="FM979" s="260"/>
      <c r="FN979" s="260"/>
      <c r="FO979" s="260"/>
      <c r="FP979" s="260"/>
      <c r="FQ979" s="260"/>
      <c r="FR979" s="260"/>
      <c r="FS979" s="260"/>
      <c r="FT979" s="260"/>
      <c r="FU979" s="260"/>
      <c r="FV979" s="260"/>
      <c r="FW979" s="260"/>
      <c r="FX979" s="260"/>
      <c r="FY979" s="260"/>
      <c r="FZ979" s="260"/>
      <c r="GA979" s="260"/>
      <c r="GB979" s="260"/>
      <c r="GC979" s="260"/>
    </row>
    <row r="980" spans="1:185" x14ac:dyDescent="0.3">
      <c r="A980" s="85"/>
      <c r="B980" s="86"/>
      <c r="C980" s="86"/>
      <c r="D980" s="87"/>
      <c r="E980" s="86"/>
      <c r="F980" s="86"/>
      <c r="G980" s="257">
        <f t="shared" si="55"/>
        <v>0</v>
      </c>
      <c r="H980" s="257">
        <f t="shared" si="56"/>
        <v>0</v>
      </c>
      <c r="I980" s="257">
        <f t="shared" si="57"/>
        <v>0</v>
      </c>
      <c r="J980" s="259"/>
      <c r="K980" s="259"/>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c r="CC980" s="85"/>
      <c r="CD980" s="85"/>
      <c r="CE980" s="85"/>
      <c r="CF980" s="85"/>
      <c r="CG980" s="85"/>
      <c r="CH980" s="85"/>
      <c r="CI980" s="85"/>
      <c r="CJ980" s="85"/>
      <c r="CK980" s="85"/>
      <c r="CL980" s="85"/>
      <c r="CM980" s="85"/>
      <c r="CN980" s="85"/>
      <c r="CO980" s="85"/>
      <c r="CP980" s="85"/>
      <c r="CQ980" s="85"/>
      <c r="CR980" s="85"/>
      <c r="CS980" s="85"/>
      <c r="CT980" s="85"/>
      <c r="CU980" s="85"/>
      <c r="CV980" s="85"/>
      <c r="CW980" s="85"/>
      <c r="CX980" s="85"/>
      <c r="CY980" s="85"/>
      <c r="CZ980" s="85"/>
      <c r="DA980" s="85"/>
      <c r="DB980" s="85"/>
      <c r="DC980" s="85"/>
      <c r="DD980" s="85"/>
      <c r="DE980" s="85"/>
      <c r="DF980" s="85"/>
      <c r="DG980" s="85"/>
      <c r="DH980" s="85"/>
      <c r="DI980" s="85"/>
      <c r="DJ980" s="85"/>
      <c r="DK980" s="85"/>
      <c r="DL980" s="85"/>
      <c r="DM980" s="85"/>
      <c r="DN980" s="85"/>
      <c r="DO980" s="85"/>
      <c r="DP980" s="85"/>
      <c r="DQ980" s="85"/>
      <c r="DR980" s="85"/>
      <c r="DS980" s="85"/>
      <c r="DT980" s="85"/>
      <c r="DU980" s="85"/>
      <c r="DV980" s="85"/>
      <c r="DW980" s="85"/>
      <c r="DX980" s="85"/>
      <c r="DY980" s="85"/>
      <c r="DZ980" s="85"/>
      <c r="EA980" s="85"/>
      <c r="EB980" s="85"/>
      <c r="EC980" s="85"/>
      <c r="ED980" s="85"/>
      <c r="EE980" s="85"/>
      <c r="EF980" s="85"/>
      <c r="EG980" s="85"/>
      <c r="EH980" s="85"/>
      <c r="EI980" s="85"/>
      <c r="EJ980" s="85"/>
      <c r="EK980" s="85"/>
      <c r="EL980" s="85"/>
      <c r="EM980" s="85"/>
      <c r="EN980" s="85"/>
      <c r="EO980" s="85"/>
      <c r="EP980" s="85"/>
      <c r="EQ980" s="85"/>
      <c r="ER980" s="85"/>
      <c r="ES980" s="85"/>
      <c r="ET980" s="85"/>
      <c r="EU980" s="85"/>
      <c r="EV980" s="85"/>
      <c r="EW980" s="85"/>
      <c r="EX980" s="85"/>
      <c r="EY980" s="85"/>
      <c r="EZ980" s="85"/>
      <c r="FA980" s="85"/>
      <c r="FB980" s="85"/>
      <c r="FC980" s="85"/>
      <c r="FD980" s="85"/>
      <c r="FE980" s="85"/>
      <c r="FF980" s="85"/>
      <c r="FG980" s="260"/>
      <c r="FH980" s="260"/>
      <c r="FI980" s="260"/>
      <c r="FJ980" s="260"/>
      <c r="FK980" s="260"/>
      <c r="FL980" s="260"/>
      <c r="FM980" s="260"/>
      <c r="FN980" s="260"/>
      <c r="FO980" s="260"/>
      <c r="FP980" s="260"/>
      <c r="FQ980" s="260"/>
      <c r="FR980" s="260"/>
      <c r="FS980" s="260"/>
      <c r="FT980" s="260"/>
      <c r="FU980" s="260"/>
      <c r="FV980" s="260"/>
      <c r="FW980" s="260"/>
      <c r="FX980" s="260"/>
      <c r="FY980" s="260"/>
      <c r="FZ980" s="260"/>
      <c r="GA980" s="260"/>
      <c r="GB980" s="260"/>
      <c r="GC980" s="260"/>
    </row>
    <row r="981" spans="1:185" x14ac:dyDescent="0.3">
      <c r="A981" s="85"/>
      <c r="B981" s="86"/>
      <c r="C981" s="86"/>
      <c r="D981" s="87"/>
      <c r="E981" s="86"/>
      <c r="F981" s="86"/>
      <c r="G981" s="257">
        <f t="shared" si="55"/>
        <v>0</v>
      </c>
      <c r="H981" s="257">
        <f t="shared" si="56"/>
        <v>0</v>
      </c>
      <c r="I981" s="257">
        <f t="shared" si="57"/>
        <v>0</v>
      </c>
      <c r="J981" s="259"/>
      <c r="K981" s="259"/>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c r="CC981" s="85"/>
      <c r="CD981" s="85"/>
      <c r="CE981" s="85"/>
      <c r="CF981" s="85"/>
      <c r="CG981" s="85"/>
      <c r="CH981" s="85"/>
      <c r="CI981" s="85"/>
      <c r="CJ981" s="85"/>
      <c r="CK981" s="85"/>
      <c r="CL981" s="85"/>
      <c r="CM981" s="85"/>
      <c r="CN981" s="85"/>
      <c r="CO981" s="85"/>
      <c r="CP981" s="85"/>
      <c r="CQ981" s="85"/>
      <c r="CR981" s="85"/>
      <c r="CS981" s="85"/>
      <c r="CT981" s="85"/>
      <c r="CU981" s="85"/>
      <c r="CV981" s="85"/>
      <c r="CW981" s="85"/>
      <c r="CX981" s="85"/>
      <c r="CY981" s="85"/>
      <c r="CZ981" s="85"/>
      <c r="DA981" s="85"/>
      <c r="DB981" s="85"/>
      <c r="DC981" s="85"/>
      <c r="DD981" s="85"/>
      <c r="DE981" s="85"/>
      <c r="DF981" s="85"/>
      <c r="DG981" s="85"/>
      <c r="DH981" s="85"/>
      <c r="DI981" s="85"/>
      <c r="DJ981" s="85"/>
      <c r="DK981" s="85"/>
      <c r="DL981" s="85"/>
      <c r="DM981" s="85"/>
      <c r="DN981" s="85"/>
      <c r="DO981" s="85"/>
      <c r="DP981" s="85"/>
      <c r="DQ981" s="85"/>
      <c r="DR981" s="85"/>
      <c r="DS981" s="85"/>
      <c r="DT981" s="85"/>
      <c r="DU981" s="85"/>
      <c r="DV981" s="85"/>
      <c r="DW981" s="85"/>
      <c r="DX981" s="85"/>
      <c r="DY981" s="85"/>
      <c r="DZ981" s="85"/>
      <c r="EA981" s="85"/>
      <c r="EB981" s="85"/>
      <c r="EC981" s="85"/>
      <c r="ED981" s="85"/>
      <c r="EE981" s="85"/>
      <c r="EF981" s="85"/>
      <c r="EG981" s="85"/>
      <c r="EH981" s="85"/>
      <c r="EI981" s="85"/>
      <c r="EJ981" s="85"/>
      <c r="EK981" s="85"/>
      <c r="EL981" s="85"/>
      <c r="EM981" s="85"/>
      <c r="EN981" s="85"/>
      <c r="EO981" s="85"/>
      <c r="EP981" s="85"/>
      <c r="EQ981" s="85"/>
      <c r="ER981" s="85"/>
      <c r="ES981" s="85"/>
      <c r="ET981" s="85"/>
      <c r="EU981" s="85"/>
      <c r="EV981" s="85"/>
      <c r="EW981" s="85"/>
      <c r="EX981" s="85"/>
      <c r="EY981" s="85"/>
      <c r="EZ981" s="85"/>
      <c r="FA981" s="85"/>
      <c r="FB981" s="85"/>
      <c r="FC981" s="85"/>
      <c r="FD981" s="85"/>
      <c r="FE981" s="85"/>
      <c r="FF981" s="85"/>
      <c r="FG981" s="260"/>
      <c r="FH981" s="260"/>
      <c r="FI981" s="260"/>
      <c r="FJ981" s="260"/>
      <c r="FK981" s="260"/>
      <c r="FL981" s="260"/>
      <c r="FM981" s="260"/>
      <c r="FN981" s="260"/>
      <c r="FO981" s="260"/>
      <c r="FP981" s="260"/>
      <c r="FQ981" s="260"/>
      <c r="FR981" s="260"/>
      <c r="FS981" s="260"/>
      <c r="FT981" s="260"/>
      <c r="FU981" s="260"/>
      <c r="FV981" s="260"/>
      <c r="FW981" s="260"/>
      <c r="FX981" s="260"/>
      <c r="FY981" s="260"/>
      <c r="FZ981" s="260"/>
      <c r="GA981" s="260"/>
      <c r="GB981" s="260"/>
      <c r="GC981" s="260"/>
    </row>
    <row r="982" spans="1:185" x14ac:dyDescent="0.3">
      <c r="A982" s="85"/>
      <c r="B982" s="86"/>
      <c r="C982" s="86"/>
      <c r="D982" s="87"/>
      <c r="E982" s="86"/>
      <c r="F982" s="86"/>
      <c r="G982" s="257">
        <f t="shared" si="55"/>
        <v>0</v>
      </c>
      <c r="H982" s="257">
        <f t="shared" si="56"/>
        <v>0</v>
      </c>
      <c r="I982" s="257">
        <f t="shared" si="57"/>
        <v>0</v>
      </c>
      <c r="J982" s="259"/>
      <c r="K982" s="259"/>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c r="CC982" s="85"/>
      <c r="CD982" s="85"/>
      <c r="CE982" s="85"/>
      <c r="CF982" s="85"/>
      <c r="CG982" s="85"/>
      <c r="CH982" s="85"/>
      <c r="CI982" s="85"/>
      <c r="CJ982" s="85"/>
      <c r="CK982" s="85"/>
      <c r="CL982" s="85"/>
      <c r="CM982" s="85"/>
      <c r="CN982" s="85"/>
      <c r="CO982" s="85"/>
      <c r="CP982" s="85"/>
      <c r="CQ982" s="85"/>
      <c r="CR982" s="85"/>
      <c r="CS982" s="85"/>
      <c r="CT982" s="85"/>
      <c r="CU982" s="85"/>
      <c r="CV982" s="85"/>
      <c r="CW982" s="85"/>
      <c r="CX982" s="85"/>
      <c r="CY982" s="85"/>
      <c r="CZ982" s="85"/>
      <c r="DA982" s="85"/>
      <c r="DB982" s="85"/>
      <c r="DC982" s="85"/>
      <c r="DD982" s="85"/>
      <c r="DE982" s="85"/>
      <c r="DF982" s="85"/>
      <c r="DG982" s="85"/>
      <c r="DH982" s="85"/>
      <c r="DI982" s="85"/>
      <c r="DJ982" s="85"/>
      <c r="DK982" s="85"/>
      <c r="DL982" s="85"/>
      <c r="DM982" s="85"/>
      <c r="DN982" s="85"/>
      <c r="DO982" s="85"/>
      <c r="DP982" s="85"/>
      <c r="DQ982" s="85"/>
      <c r="DR982" s="85"/>
      <c r="DS982" s="85"/>
      <c r="DT982" s="85"/>
      <c r="DU982" s="85"/>
      <c r="DV982" s="85"/>
      <c r="DW982" s="85"/>
      <c r="DX982" s="85"/>
      <c r="DY982" s="85"/>
      <c r="DZ982" s="85"/>
      <c r="EA982" s="85"/>
      <c r="EB982" s="85"/>
      <c r="EC982" s="85"/>
      <c r="ED982" s="85"/>
      <c r="EE982" s="85"/>
      <c r="EF982" s="85"/>
      <c r="EG982" s="85"/>
      <c r="EH982" s="85"/>
      <c r="EI982" s="85"/>
      <c r="EJ982" s="85"/>
      <c r="EK982" s="85"/>
      <c r="EL982" s="85"/>
      <c r="EM982" s="85"/>
      <c r="EN982" s="85"/>
      <c r="EO982" s="85"/>
      <c r="EP982" s="85"/>
      <c r="EQ982" s="85"/>
      <c r="ER982" s="85"/>
      <c r="ES982" s="85"/>
      <c r="ET982" s="85"/>
      <c r="EU982" s="85"/>
      <c r="EV982" s="85"/>
      <c r="EW982" s="85"/>
      <c r="EX982" s="85"/>
      <c r="EY982" s="85"/>
      <c r="EZ982" s="85"/>
      <c r="FA982" s="85"/>
      <c r="FB982" s="85"/>
      <c r="FC982" s="85"/>
      <c r="FD982" s="85"/>
      <c r="FE982" s="85"/>
      <c r="FF982" s="85"/>
      <c r="FG982" s="260"/>
      <c r="FH982" s="260"/>
      <c r="FI982" s="260"/>
      <c r="FJ982" s="260"/>
      <c r="FK982" s="260"/>
      <c r="FL982" s="260"/>
      <c r="FM982" s="260"/>
      <c r="FN982" s="260"/>
      <c r="FO982" s="260"/>
      <c r="FP982" s="260"/>
      <c r="FQ982" s="260"/>
      <c r="FR982" s="260"/>
      <c r="FS982" s="260"/>
      <c r="FT982" s="260"/>
      <c r="FU982" s="260"/>
      <c r="FV982" s="260"/>
      <c r="FW982" s="260"/>
      <c r="FX982" s="260"/>
      <c r="FY982" s="260"/>
      <c r="FZ982" s="260"/>
      <c r="GA982" s="260"/>
      <c r="GB982" s="260"/>
      <c r="GC982" s="260"/>
    </row>
    <row r="983" spans="1:185" x14ac:dyDescent="0.3">
      <c r="A983" s="85"/>
      <c r="B983" s="86"/>
      <c r="C983" s="86"/>
      <c r="D983" s="87"/>
      <c r="E983" s="86"/>
      <c r="F983" s="86"/>
      <c r="G983" s="257">
        <f t="shared" si="55"/>
        <v>0</v>
      </c>
      <c r="H983" s="257">
        <f t="shared" si="56"/>
        <v>0</v>
      </c>
      <c r="I983" s="257">
        <f t="shared" si="57"/>
        <v>0</v>
      </c>
      <c r="J983" s="259"/>
      <c r="K983" s="259"/>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O983" s="85"/>
      <c r="CP983" s="85"/>
      <c r="CQ983" s="85"/>
      <c r="CR983" s="85"/>
      <c r="CS983" s="85"/>
      <c r="CT983" s="85"/>
      <c r="CU983" s="85"/>
      <c r="CV983" s="85"/>
      <c r="CW983" s="85"/>
      <c r="CX983" s="85"/>
      <c r="CY983" s="85"/>
      <c r="CZ983" s="85"/>
      <c r="DA983" s="85"/>
      <c r="DB983" s="85"/>
      <c r="DC983" s="85"/>
      <c r="DD983" s="85"/>
      <c r="DE983" s="85"/>
      <c r="DF983" s="85"/>
      <c r="DG983" s="85"/>
      <c r="DH983" s="85"/>
      <c r="DI983" s="85"/>
      <c r="DJ983" s="85"/>
      <c r="DK983" s="85"/>
      <c r="DL983" s="85"/>
      <c r="DM983" s="85"/>
      <c r="DN983" s="85"/>
      <c r="DO983" s="85"/>
      <c r="DP983" s="85"/>
      <c r="DQ983" s="85"/>
      <c r="DR983" s="85"/>
      <c r="DS983" s="85"/>
      <c r="DT983" s="85"/>
      <c r="DU983" s="85"/>
      <c r="DV983" s="85"/>
      <c r="DW983" s="85"/>
      <c r="DX983" s="85"/>
      <c r="DY983" s="85"/>
      <c r="DZ983" s="85"/>
      <c r="EA983" s="85"/>
      <c r="EB983" s="85"/>
      <c r="EC983" s="85"/>
      <c r="ED983" s="85"/>
      <c r="EE983" s="85"/>
      <c r="EF983" s="85"/>
      <c r="EG983" s="85"/>
      <c r="EH983" s="85"/>
      <c r="EI983" s="85"/>
      <c r="EJ983" s="85"/>
      <c r="EK983" s="85"/>
      <c r="EL983" s="85"/>
      <c r="EM983" s="85"/>
      <c r="EN983" s="85"/>
      <c r="EO983" s="85"/>
      <c r="EP983" s="85"/>
      <c r="EQ983" s="85"/>
      <c r="ER983" s="85"/>
      <c r="ES983" s="85"/>
      <c r="ET983" s="85"/>
      <c r="EU983" s="85"/>
      <c r="EV983" s="85"/>
      <c r="EW983" s="85"/>
      <c r="EX983" s="85"/>
      <c r="EY983" s="85"/>
      <c r="EZ983" s="85"/>
      <c r="FA983" s="85"/>
      <c r="FB983" s="85"/>
      <c r="FC983" s="85"/>
      <c r="FD983" s="85"/>
      <c r="FE983" s="85"/>
      <c r="FF983" s="85"/>
      <c r="FG983" s="260"/>
      <c r="FH983" s="260"/>
      <c r="FI983" s="260"/>
      <c r="FJ983" s="260"/>
      <c r="FK983" s="260"/>
      <c r="FL983" s="260"/>
      <c r="FM983" s="260"/>
      <c r="FN983" s="260"/>
      <c r="FO983" s="260"/>
      <c r="FP983" s="260"/>
      <c r="FQ983" s="260"/>
      <c r="FR983" s="260"/>
      <c r="FS983" s="260"/>
      <c r="FT983" s="260"/>
      <c r="FU983" s="260"/>
      <c r="FV983" s="260"/>
      <c r="FW983" s="260"/>
      <c r="FX983" s="260"/>
      <c r="FY983" s="260"/>
      <c r="FZ983" s="260"/>
      <c r="GA983" s="260"/>
      <c r="GB983" s="260"/>
      <c r="GC983" s="260"/>
    </row>
    <row r="984" spans="1:185" x14ac:dyDescent="0.3">
      <c r="A984" s="85"/>
      <c r="B984" s="86"/>
      <c r="C984" s="86"/>
      <c r="D984" s="87"/>
      <c r="E984" s="86"/>
      <c r="F984" s="86"/>
      <c r="G984" s="257">
        <f t="shared" si="55"/>
        <v>0</v>
      </c>
      <c r="H984" s="257">
        <f t="shared" si="56"/>
        <v>0</v>
      </c>
      <c r="I984" s="257">
        <f t="shared" si="57"/>
        <v>0</v>
      </c>
      <c r="J984" s="259"/>
      <c r="K984" s="259"/>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c r="CC984" s="85"/>
      <c r="CD984" s="85"/>
      <c r="CE984" s="85"/>
      <c r="CF984" s="85"/>
      <c r="CG984" s="85"/>
      <c r="CH984" s="85"/>
      <c r="CI984" s="85"/>
      <c r="CJ984" s="85"/>
      <c r="CK984" s="85"/>
      <c r="CL984" s="85"/>
      <c r="CM984" s="85"/>
      <c r="CN984" s="85"/>
      <c r="CO984" s="85"/>
      <c r="CP984" s="85"/>
      <c r="CQ984" s="85"/>
      <c r="CR984" s="85"/>
      <c r="CS984" s="85"/>
      <c r="CT984" s="85"/>
      <c r="CU984" s="85"/>
      <c r="CV984" s="85"/>
      <c r="CW984" s="85"/>
      <c r="CX984" s="85"/>
      <c r="CY984" s="85"/>
      <c r="CZ984" s="85"/>
      <c r="DA984" s="85"/>
      <c r="DB984" s="85"/>
      <c r="DC984" s="85"/>
      <c r="DD984" s="85"/>
      <c r="DE984" s="85"/>
      <c r="DF984" s="85"/>
      <c r="DG984" s="85"/>
      <c r="DH984" s="85"/>
      <c r="DI984" s="85"/>
      <c r="DJ984" s="85"/>
      <c r="DK984" s="85"/>
      <c r="DL984" s="85"/>
      <c r="DM984" s="85"/>
      <c r="DN984" s="85"/>
      <c r="DO984" s="85"/>
      <c r="DP984" s="85"/>
      <c r="DQ984" s="85"/>
      <c r="DR984" s="85"/>
      <c r="DS984" s="85"/>
      <c r="DT984" s="85"/>
      <c r="DU984" s="85"/>
      <c r="DV984" s="85"/>
      <c r="DW984" s="85"/>
      <c r="DX984" s="85"/>
      <c r="DY984" s="85"/>
      <c r="DZ984" s="85"/>
      <c r="EA984" s="85"/>
      <c r="EB984" s="85"/>
      <c r="EC984" s="85"/>
      <c r="ED984" s="85"/>
      <c r="EE984" s="85"/>
      <c r="EF984" s="85"/>
      <c r="EG984" s="85"/>
      <c r="EH984" s="85"/>
      <c r="EI984" s="85"/>
      <c r="EJ984" s="85"/>
      <c r="EK984" s="85"/>
      <c r="EL984" s="85"/>
      <c r="EM984" s="85"/>
      <c r="EN984" s="85"/>
      <c r="EO984" s="85"/>
      <c r="EP984" s="85"/>
      <c r="EQ984" s="85"/>
      <c r="ER984" s="85"/>
      <c r="ES984" s="85"/>
      <c r="ET984" s="85"/>
      <c r="EU984" s="85"/>
      <c r="EV984" s="85"/>
      <c r="EW984" s="85"/>
      <c r="EX984" s="85"/>
      <c r="EY984" s="85"/>
      <c r="EZ984" s="85"/>
      <c r="FA984" s="85"/>
      <c r="FB984" s="85"/>
      <c r="FC984" s="85"/>
      <c r="FD984" s="85"/>
      <c r="FE984" s="85"/>
      <c r="FF984" s="85"/>
      <c r="FG984" s="260"/>
      <c r="FH984" s="260"/>
      <c r="FI984" s="260"/>
      <c r="FJ984" s="260"/>
      <c r="FK984" s="260"/>
      <c r="FL984" s="260"/>
      <c r="FM984" s="260"/>
      <c r="FN984" s="260"/>
      <c r="FO984" s="260"/>
      <c r="FP984" s="260"/>
      <c r="FQ984" s="260"/>
      <c r="FR984" s="260"/>
      <c r="FS984" s="260"/>
      <c r="FT984" s="260"/>
      <c r="FU984" s="260"/>
      <c r="FV984" s="260"/>
      <c r="FW984" s="260"/>
      <c r="FX984" s="260"/>
      <c r="FY984" s="260"/>
      <c r="FZ984" s="260"/>
      <c r="GA984" s="260"/>
      <c r="GB984" s="260"/>
      <c r="GC984" s="260"/>
    </row>
    <row r="985" spans="1:185" x14ac:dyDescent="0.3">
      <c r="A985" s="85"/>
      <c r="B985" s="86"/>
      <c r="C985" s="86"/>
      <c r="D985" s="87"/>
      <c r="E985" s="86"/>
      <c r="F985" s="86"/>
      <c r="G985" s="257">
        <f t="shared" si="55"/>
        <v>0</v>
      </c>
      <c r="H985" s="257">
        <f t="shared" si="56"/>
        <v>0</v>
      </c>
      <c r="I985" s="257">
        <f t="shared" si="57"/>
        <v>0</v>
      </c>
      <c r="J985" s="259"/>
      <c r="K985" s="259"/>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c r="CC985" s="85"/>
      <c r="CD985" s="85"/>
      <c r="CE985" s="85"/>
      <c r="CF985" s="85"/>
      <c r="CG985" s="85"/>
      <c r="CH985" s="85"/>
      <c r="CI985" s="85"/>
      <c r="CJ985" s="85"/>
      <c r="CK985" s="85"/>
      <c r="CL985" s="85"/>
      <c r="CM985" s="85"/>
      <c r="CN985" s="85"/>
      <c r="CO985" s="85"/>
      <c r="CP985" s="85"/>
      <c r="CQ985" s="85"/>
      <c r="CR985" s="85"/>
      <c r="CS985" s="85"/>
      <c r="CT985" s="85"/>
      <c r="CU985" s="85"/>
      <c r="CV985" s="85"/>
      <c r="CW985" s="85"/>
      <c r="CX985" s="85"/>
      <c r="CY985" s="85"/>
      <c r="CZ985" s="85"/>
      <c r="DA985" s="85"/>
      <c r="DB985" s="85"/>
      <c r="DC985" s="85"/>
      <c r="DD985" s="85"/>
      <c r="DE985" s="85"/>
      <c r="DF985" s="85"/>
      <c r="DG985" s="85"/>
      <c r="DH985" s="85"/>
      <c r="DI985" s="85"/>
      <c r="DJ985" s="85"/>
      <c r="DK985" s="85"/>
      <c r="DL985" s="85"/>
      <c r="DM985" s="85"/>
      <c r="DN985" s="85"/>
      <c r="DO985" s="85"/>
      <c r="DP985" s="85"/>
      <c r="DQ985" s="85"/>
      <c r="DR985" s="85"/>
      <c r="DS985" s="85"/>
      <c r="DT985" s="85"/>
      <c r="DU985" s="85"/>
      <c r="DV985" s="85"/>
      <c r="DW985" s="85"/>
      <c r="DX985" s="85"/>
      <c r="DY985" s="85"/>
      <c r="DZ985" s="85"/>
      <c r="EA985" s="85"/>
      <c r="EB985" s="85"/>
      <c r="EC985" s="85"/>
      <c r="ED985" s="85"/>
      <c r="EE985" s="85"/>
      <c r="EF985" s="85"/>
      <c r="EG985" s="85"/>
      <c r="EH985" s="85"/>
      <c r="EI985" s="85"/>
      <c r="EJ985" s="85"/>
      <c r="EK985" s="85"/>
      <c r="EL985" s="85"/>
      <c r="EM985" s="85"/>
      <c r="EN985" s="85"/>
      <c r="EO985" s="85"/>
      <c r="EP985" s="85"/>
      <c r="EQ985" s="85"/>
      <c r="ER985" s="85"/>
      <c r="ES985" s="85"/>
      <c r="ET985" s="85"/>
      <c r="EU985" s="85"/>
      <c r="EV985" s="85"/>
      <c r="EW985" s="85"/>
      <c r="EX985" s="85"/>
      <c r="EY985" s="85"/>
      <c r="EZ985" s="85"/>
      <c r="FA985" s="85"/>
      <c r="FB985" s="85"/>
      <c r="FC985" s="85"/>
      <c r="FD985" s="85"/>
      <c r="FE985" s="85"/>
      <c r="FF985" s="85"/>
      <c r="FG985" s="260"/>
      <c r="FH985" s="260"/>
      <c r="FI985" s="260"/>
      <c r="FJ985" s="260"/>
      <c r="FK985" s="260"/>
      <c r="FL985" s="260"/>
      <c r="FM985" s="260"/>
      <c r="FN985" s="260"/>
      <c r="FO985" s="260"/>
      <c r="FP985" s="260"/>
      <c r="FQ985" s="260"/>
      <c r="FR985" s="260"/>
      <c r="FS985" s="260"/>
      <c r="FT985" s="260"/>
      <c r="FU985" s="260"/>
      <c r="FV985" s="260"/>
      <c r="FW985" s="260"/>
      <c r="FX985" s="260"/>
      <c r="FY985" s="260"/>
      <c r="FZ985" s="260"/>
      <c r="GA985" s="260"/>
      <c r="GB985" s="260"/>
      <c r="GC985" s="260"/>
    </row>
    <row r="986" spans="1:185" x14ac:dyDescent="0.3">
      <c r="A986" s="85"/>
      <c r="B986" s="86"/>
      <c r="C986" s="86"/>
      <c r="D986" s="87"/>
      <c r="E986" s="86"/>
      <c r="F986" s="86"/>
      <c r="G986" s="257">
        <f t="shared" si="55"/>
        <v>0</v>
      </c>
      <c r="H986" s="257">
        <f t="shared" si="56"/>
        <v>0</v>
      </c>
      <c r="I986" s="257">
        <f t="shared" si="57"/>
        <v>0</v>
      </c>
      <c r="J986" s="259"/>
      <c r="K986" s="259"/>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c r="CC986" s="85"/>
      <c r="CD986" s="85"/>
      <c r="CE986" s="85"/>
      <c r="CF986" s="85"/>
      <c r="CG986" s="85"/>
      <c r="CH986" s="85"/>
      <c r="CI986" s="85"/>
      <c r="CJ986" s="85"/>
      <c r="CK986" s="85"/>
      <c r="CL986" s="85"/>
      <c r="CM986" s="85"/>
      <c r="CN986" s="85"/>
      <c r="CO986" s="85"/>
      <c r="CP986" s="85"/>
      <c r="CQ986" s="85"/>
      <c r="CR986" s="85"/>
      <c r="CS986" s="85"/>
      <c r="CT986" s="85"/>
      <c r="CU986" s="85"/>
      <c r="CV986" s="85"/>
      <c r="CW986" s="85"/>
      <c r="CX986" s="85"/>
      <c r="CY986" s="85"/>
      <c r="CZ986" s="85"/>
      <c r="DA986" s="85"/>
      <c r="DB986" s="85"/>
      <c r="DC986" s="85"/>
      <c r="DD986" s="85"/>
      <c r="DE986" s="85"/>
      <c r="DF986" s="85"/>
      <c r="DG986" s="85"/>
      <c r="DH986" s="85"/>
      <c r="DI986" s="85"/>
      <c r="DJ986" s="85"/>
      <c r="DK986" s="85"/>
      <c r="DL986" s="85"/>
      <c r="DM986" s="85"/>
      <c r="DN986" s="85"/>
      <c r="DO986" s="85"/>
      <c r="DP986" s="85"/>
      <c r="DQ986" s="85"/>
      <c r="DR986" s="85"/>
      <c r="DS986" s="85"/>
      <c r="DT986" s="85"/>
      <c r="DU986" s="85"/>
      <c r="DV986" s="85"/>
      <c r="DW986" s="85"/>
      <c r="DX986" s="85"/>
      <c r="DY986" s="85"/>
      <c r="DZ986" s="85"/>
      <c r="EA986" s="85"/>
      <c r="EB986" s="85"/>
      <c r="EC986" s="85"/>
      <c r="ED986" s="85"/>
      <c r="EE986" s="85"/>
      <c r="EF986" s="85"/>
      <c r="EG986" s="85"/>
      <c r="EH986" s="85"/>
      <c r="EI986" s="85"/>
      <c r="EJ986" s="85"/>
      <c r="EK986" s="85"/>
      <c r="EL986" s="85"/>
      <c r="EM986" s="85"/>
      <c r="EN986" s="85"/>
      <c r="EO986" s="85"/>
      <c r="EP986" s="85"/>
      <c r="EQ986" s="85"/>
      <c r="ER986" s="85"/>
      <c r="ES986" s="85"/>
      <c r="ET986" s="85"/>
      <c r="EU986" s="85"/>
      <c r="EV986" s="85"/>
      <c r="EW986" s="85"/>
      <c r="EX986" s="85"/>
      <c r="EY986" s="85"/>
      <c r="EZ986" s="85"/>
      <c r="FA986" s="85"/>
      <c r="FB986" s="85"/>
      <c r="FC986" s="85"/>
      <c r="FD986" s="85"/>
      <c r="FE986" s="85"/>
      <c r="FF986" s="85"/>
      <c r="FG986" s="260"/>
      <c r="FH986" s="260"/>
      <c r="FI986" s="260"/>
      <c r="FJ986" s="260"/>
      <c r="FK986" s="260"/>
      <c r="FL986" s="260"/>
      <c r="FM986" s="260"/>
      <c r="FN986" s="260"/>
      <c r="FO986" s="260"/>
      <c r="FP986" s="260"/>
      <c r="FQ986" s="260"/>
      <c r="FR986" s="260"/>
      <c r="FS986" s="260"/>
      <c r="FT986" s="260"/>
      <c r="FU986" s="260"/>
      <c r="FV986" s="260"/>
      <c r="FW986" s="260"/>
      <c r="FX986" s="260"/>
      <c r="FY986" s="260"/>
      <c r="FZ986" s="260"/>
      <c r="GA986" s="260"/>
      <c r="GB986" s="260"/>
      <c r="GC986" s="260"/>
    </row>
    <row r="987" spans="1:185" x14ac:dyDescent="0.3">
      <c r="A987" s="85"/>
      <c r="B987" s="86"/>
      <c r="C987" s="86"/>
      <c r="D987" s="87"/>
      <c r="E987" s="86"/>
      <c r="F987" s="86"/>
      <c r="G987" s="257">
        <f t="shared" si="55"/>
        <v>0</v>
      </c>
      <c r="H987" s="257">
        <f t="shared" si="56"/>
        <v>0</v>
      </c>
      <c r="I987" s="257">
        <f t="shared" si="57"/>
        <v>0</v>
      </c>
      <c r="J987" s="259"/>
      <c r="K987" s="259"/>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c r="CC987" s="85"/>
      <c r="CD987" s="85"/>
      <c r="CE987" s="85"/>
      <c r="CF987" s="85"/>
      <c r="CG987" s="85"/>
      <c r="CH987" s="85"/>
      <c r="CI987" s="85"/>
      <c r="CJ987" s="85"/>
      <c r="CK987" s="85"/>
      <c r="CL987" s="85"/>
      <c r="CM987" s="85"/>
      <c r="CN987" s="85"/>
      <c r="CO987" s="85"/>
      <c r="CP987" s="85"/>
      <c r="CQ987" s="85"/>
      <c r="CR987" s="85"/>
      <c r="CS987" s="85"/>
      <c r="CT987" s="85"/>
      <c r="CU987" s="85"/>
      <c r="CV987" s="85"/>
      <c r="CW987" s="85"/>
      <c r="CX987" s="85"/>
      <c r="CY987" s="85"/>
      <c r="CZ987" s="85"/>
      <c r="DA987" s="85"/>
      <c r="DB987" s="85"/>
      <c r="DC987" s="85"/>
      <c r="DD987" s="85"/>
      <c r="DE987" s="85"/>
      <c r="DF987" s="85"/>
      <c r="DG987" s="85"/>
      <c r="DH987" s="85"/>
      <c r="DI987" s="85"/>
      <c r="DJ987" s="85"/>
      <c r="DK987" s="85"/>
      <c r="DL987" s="85"/>
      <c r="DM987" s="85"/>
      <c r="DN987" s="85"/>
      <c r="DO987" s="85"/>
      <c r="DP987" s="85"/>
      <c r="DQ987" s="85"/>
      <c r="DR987" s="85"/>
      <c r="DS987" s="85"/>
      <c r="DT987" s="85"/>
      <c r="DU987" s="85"/>
      <c r="DV987" s="85"/>
      <c r="DW987" s="85"/>
      <c r="DX987" s="85"/>
      <c r="DY987" s="85"/>
      <c r="DZ987" s="85"/>
      <c r="EA987" s="85"/>
      <c r="EB987" s="85"/>
      <c r="EC987" s="85"/>
      <c r="ED987" s="85"/>
      <c r="EE987" s="85"/>
      <c r="EF987" s="85"/>
      <c r="EG987" s="85"/>
      <c r="EH987" s="85"/>
      <c r="EI987" s="85"/>
      <c r="EJ987" s="85"/>
      <c r="EK987" s="85"/>
      <c r="EL987" s="85"/>
      <c r="EM987" s="85"/>
      <c r="EN987" s="85"/>
      <c r="EO987" s="85"/>
      <c r="EP987" s="85"/>
      <c r="EQ987" s="85"/>
      <c r="ER987" s="85"/>
      <c r="ES987" s="85"/>
      <c r="ET987" s="85"/>
      <c r="EU987" s="85"/>
      <c r="EV987" s="85"/>
      <c r="EW987" s="85"/>
      <c r="EX987" s="85"/>
      <c r="EY987" s="85"/>
      <c r="EZ987" s="85"/>
      <c r="FA987" s="85"/>
      <c r="FB987" s="85"/>
      <c r="FC987" s="85"/>
      <c r="FD987" s="85"/>
      <c r="FE987" s="85"/>
      <c r="FF987" s="85"/>
      <c r="FG987" s="260"/>
      <c r="FH987" s="260"/>
      <c r="FI987" s="260"/>
      <c r="FJ987" s="260"/>
      <c r="FK987" s="260"/>
      <c r="FL987" s="260"/>
      <c r="FM987" s="260"/>
      <c r="FN987" s="260"/>
      <c r="FO987" s="260"/>
      <c r="FP987" s="260"/>
      <c r="FQ987" s="260"/>
      <c r="FR987" s="260"/>
      <c r="FS987" s="260"/>
      <c r="FT987" s="260"/>
      <c r="FU987" s="260"/>
      <c r="FV987" s="260"/>
      <c r="FW987" s="260"/>
      <c r="FX987" s="260"/>
      <c r="FY987" s="260"/>
      <c r="FZ987" s="260"/>
      <c r="GA987" s="260"/>
      <c r="GB987" s="260"/>
      <c r="GC987" s="260"/>
    </row>
    <row r="988" spans="1:185" x14ac:dyDescent="0.3">
      <c r="A988" s="85"/>
      <c r="B988" s="86"/>
      <c r="C988" s="86"/>
      <c r="D988" s="87"/>
      <c r="E988" s="86"/>
      <c r="F988" s="86"/>
      <c r="G988" s="257">
        <f t="shared" si="55"/>
        <v>0</v>
      </c>
      <c r="H988" s="257">
        <f t="shared" si="56"/>
        <v>0</v>
      </c>
      <c r="I988" s="257">
        <f t="shared" si="57"/>
        <v>0</v>
      </c>
      <c r="J988" s="259"/>
      <c r="K988" s="259"/>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c r="CC988" s="85"/>
      <c r="CD988" s="85"/>
      <c r="CE988" s="85"/>
      <c r="CF988" s="85"/>
      <c r="CG988" s="85"/>
      <c r="CH988" s="85"/>
      <c r="CI988" s="85"/>
      <c r="CJ988" s="85"/>
      <c r="CK988" s="85"/>
      <c r="CL988" s="85"/>
      <c r="CM988" s="85"/>
      <c r="CN988" s="85"/>
      <c r="CO988" s="85"/>
      <c r="CP988" s="85"/>
      <c r="CQ988" s="85"/>
      <c r="CR988" s="85"/>
      <c r="CS988" s="85"/>
      <c r="CT988" s="85"/>
      <c r="CU988" s="85"/>
      <c r="CV988" s="85"/>
      <c r="CW988" s="85"/>
      <c r="CX988" s="85"/>
      <c r="CY988" s="85"/>
      <c r="CZ988" s="85"/>
      <c r="DA988" s="85"/>
      <c r="DB988" s="85"/>
      <c r="DC988" s="85"/>
      <c r="DD988" s="85"/>
      <c r="DE988" s="85"/>
      <c r="DF988" s="85"/>
      <c r="DG988" s="85"/>
      <c r="DH988" s="85"/>
      <c r="DI988" s="85"/>
      <c r="DJ988" s="85"/>
      <c r="DK988" s="85"/>
      <c r="DL988" s="85"/>
      <c r="DM988" s="85"/>
      <c r="DN988" s="85"/>
      <c r="DO988" s="85"/>
      <c r="DP988" s="85"/>
      <c r="DQ988" s="85"/>
      <c r="DR988" s="85"/>
      <c r="DS988" s="85"/>
      <c r="DT988" s="85"/>
      <c r="DU988" s="85"/>
      <c r="DV988" s="85"/>
      <c r="DW988" s="85"/>
      <c r="DX988" s="85"/>
      <c r="DY988" s="85"/>
      <c r="DZ988" s="85"/>
      <c r="EA988" s="85"/>
      <c r="EB988" s="85"/>
      <c r="EC988" s="85"/>
      <c r="ED988" s="85"/>
      <c r="EE988" s="85"/>
      <c r="EF988" s="85"/>
      <c r="EG988" s="85"/>
      <c r="EH988" s="85"/>
      <c r="EI988" s="85"/>
      <c r="EJ988" s="85"/>
      <c r="EK988" s="85"/>
      <c r="EL988" s="85"/>
      <c r="EM988" s="85"/>
      <c r="EN988" s="85"/>
      <c r="EO988" s="85"/>
      <c r="EP988" s="85"/>
      <c r="EQ988" s="85"/>
      <c r="ER988" s="85"/>
      <c r="ES988" s="85"/>
      <c r="ET988" s="85"/>
      <c r="EU988" s="85"/>
      <c r="EV988" s="85"/>
      <c r="EW988" s="85"/>
      <c r="EX988" s="85"/>
      <c r="EY988" s="85"/>
      <c r="EZ988" s="85"/>
      <c r="FA988" s="85"/>
      <c r="FB988" s="85"/>
      <c r="FC988" s="85"/>
      <c r="FD988" s="85"/>
      <c r="FE988" s="85"/>
      <c r="FF988" s="85"/>
      <c r="FG988" s="260"/>
      <c r="FH988" s="260"/>
      <c r="FI988" s="260"/>
      <c r="FJ988" s="260"/>
      <c r="FK988" s="260"/>
      <c r="FL988" s="260"/>
      <c r="FM988" s="260"/>
      <c r="FN988" s="260"/>
      <c r="FO988" s="260"/>
      <c r="FP988" s="260"/>
      <c r="FQ988" s="260"/>
      <c r="FR988" s="260"/>
      <c r="FS988" s="260"/>
      <c r="FT988" s="260"/>
      <c r="FU988" s="260"/>
      <c r="FV988" s="260"/>
      <c r="FW988" s="260"/>
      <c r="FX988" s="260"/>
      <c r="FY988" s="260"/>
      <c r="FZ988" s="260"/>
      <c r="GA988" s="260"/>
      <c r="GB988" s="260"/>
      <c r="GC988" s="260"/>
    </row>
    <row r="989" spans="1:185" x14ac:dyDescent="0.3">
      <c r="A989" s="85"/>
      <c r="B989" s="86"/>
      <c r="C989" s="86"/>
      <c r="D989" s="87"/>
      <c r="E989" s="86"/>
      <c r="F989" s="86"/>
      <c r="G989" s="257">
        <f t="shared" si="55"/>
        <v>0</v>
      </c>
      <c r="H989" s="257">
        <f t="shared" si="56"/>
        <v>0</v>
      </c>
      <c r="I989" s="257">
        <f t="shared" si="57"/>
        <v>0</v>
      </c>
      <c r="J989" s="259"/>
      <c r="K989" s="259"/>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c r="CC989" s="85"/>
      <c r="CD989" s="85"/>
      <c r="CE989" s="85"/>
      <c r="CF989" s="85"/>
      <c r="CG989" s="85"/>
      <c r="CH989" s="85"/>
      <c r="CI989" s="85"/>
      <c r="CJ989" s="85"/>
      <c r="CK989" s="85"/>
      <c r="CL989" s="85"/>
      <c r="CM989" s="85"/>
      <c r="CN989" s="85"/>
      <c r="CO989" s="85"/>
      <c r="CP989" s="85"/>
      <c r="CQ989" s="85"/>
      <c r="CR989" s="85"/>
      <c r="CS989" s="85"/>
      <c r="CT989" s="85"/>
      <c r="CU989" s="85"/>
      <c r="CV989" s="85"/>
      <c r="CW989" s="85"/>
      <c r="CX989" s="85"/>
      <c r="CY989" s="85"/>
      <c r="CZ989" s="85"/>
      <c r="DA989" s="85"/>
      <c r="DB989" s="85"/>
      <c r="DC989" s="85"/>
      <c r="DD989" s="85"/>
      <c r="DE989" s="85"/>
      <c r="DF989" s="85"/>
      <c r="DG989" s="85"/>
      <c r="DH989" s="85"/>
      <c r="DI989" s="85"/>
      <c r="DJ989" s="85"/>
      <c r="DK989" s="85"/>
      <c r="DL989" s="85"/>
      <c r="DM989" s="85"/>
      <c r="DN989" s="85"/>
      <c r="DO989" s="85"/>
      <c r="DP989" s="85"/>
      <c r="DQ989" s="85"/>
      <c r="DR989" s="85"/>
      <c r="DS989" s="85"/>
      <c r="DT989" s="85"/>
      <c r="DU989" s="85"/>
      <c r="DV989" s="85"/>
      <c r="DW989" s="85"/>
      <c r="DX989" s="85"/>
      <c r="DY989" s="85"/>
      <c r="DZ989" s="85"/>
      <c r="EA989" s="85"/>
      <c r="EB989" s="85"/>
      <c r="EC989" s="85"/>
      <c r="ED989" s="85"/>
      <c r="EE989" s="85"/>
      <c r="EF989" s="85"/>
      <c r="EG989" s="85"/>
      <c r="EH989" s="85"/>
      <c r="EI989" s="85"/>
      <c r="EJ989" s="85"/>
      <c r="EK989" s="85"/>
      <c r="EL989" s="85"/>
      <c r="EM989" s="85"/>
      <c r="EN989" s="85"/>
      <c r="EO989" s="85"/>
      <c r="EP989" s="85"/>
      <c r="EQ989" s="85"/>
      <c r="ER989" s="85"/>
      <c r="ES989" s="85"/>
      <c r="ET989" s="85"/>
      <c r="EU989" s="85"/>
      <c r="EV989" s="85"/>
      <c r="EW989" s="85"/>
      <c r="EX989" s="85"/>
      <c r="EY989" s="85"/>
      <c r="EZ989" s="85"/>
      <c r="FA989" s="85"/>
      <c r="FB989" s="85"/>
      <c r="FC989" s="85"/>
      <c r="FD989" s="85"/>
      <c r="FE989" s="85"/>
      <c r="FF989" s="85"/>
      <c r="FG989" s="260"/>
      <c r="FH989" s="260"/>
      <c r="FI989" s="260"/>
      <c r="FJ989" s="260"/>
      <c r="FK989" s="260"/>
      <c r="FL989" s="260"/>
      <c r="FM989" s="260"/>
      <c r="FN989" s="260"/>
      <c r="FO989" s="260"/>
      <c r="FP989" s="260"/>
      <c r="FQ989" s="260"/>
      <c r="FR989" s="260"/>
      <c r="FS989" s="260"/>
      <c r="FT989" s="260"/>
      <c r="FU989" s="260"/>
      <c r="FV989" s="260"/>
      <c r="FW989" s="260"/>
      <c r="FX989" s="260"/>
      <c r="FY989" s="260"/>
      <c r="FZ989" s="260"/>
      <c r="GA989" s="260"/>
      <c r="GB989" s="260"/>
      <c r="GC989" s="260"/>
    </row>
    <row r="990" spans="1:185" x14ac:dyDescent="0.3">
      <c r="A990" s="85"/>
      <c r="B990" s="86"/>
      <c r="C990" s="86"/>
      <c r="D990" s="87"/>
      <c r="E990" s="86"/>
      <c r="F990" s="86"/>
      <c r="G990" s="257">
        <f t="shared" si="55"/>
        <v>0</v>
      </c>
      <c r="H990" s="257">
        <f t="shared" si="56"/>
        <v>0</v>
      </c>
      <c r="I990" s="257">
        <f t="shared" si="57"/>
        <v>0</v>
      </c>
      <c r="J990" s="259"/>
      <c r="K990" s="259"/>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O990" s="85"/>
      <c r="CP990" s="85"/>
      <c r="CQ990" s="85"/>
      <c r="CR990" s="85"/>
      <c r="CS990" s="85"/>
      <c r="CT990" s="85"/>
      <c r="CU990" s="85"/>
      <c r="CV990" s="85"/>
      <c r="CW990" s="85"/>
      <c r="CX990" s="85"/>
      <c r="CY990" s="85"/>
      <c r="CZ990" s="85"/>
      <c r="DA990" s="85"/>
      <c r="DB990" s="85"/>
      <c r="DC990" s="85"/>
      <c r="DD990" s="85"/>
      <c r="DE990" s="85"/>
      <c r="DF990" s="85"/>
      <c r="DG990" s="85"/>
      <c r="DH990" s="85"/>
      <c r="DI990" s="85"/>
      <c r="DJ990" s="85"/>
      <c r="DK990" s="85"/>
      <c r="DL990" s="85"/>
      <c r="DM990" s="85"/>
      <c r="DN990" s="85"/>
      <c r="DO990" s="85"/>
      <c r="DP990" s="85"/>
      <c r="DQ990" s="85"/>
      <c r="DR990" s="85"/>
      <c r="DS990" s="85"/>
      <c r="DT990" s="85"/>
      <c r="DU990" s="85"/>
      <c r="DV990" s="85"/>
      <c r="DW990" s="85"/>
      <c r="DX990" s="85"/>
      <c r="DY990" s="85"/>
      <c r="DZ990" s="85"/>
      <c r="EA990" s="85"/>
      <c r="EB990" s="85"/>
      <c r="EC990" s="85"/>
      <c r="ED990" s="85"/>
      <c r="EE990" s="85"/>
      <c r="EF990" s="85"/>
      <c r="EG990" s="85"/>
      <c r="EH990" s="85"/>
      <c r="EI990" s="85"/>
      <c r="EJ990" s="85"/>
      <c r="EK990" s="85"/>
      <c r="EL990" s="85"/>
      <c r="EM990" s="85"/>
      <c r="EN990" s="85"/>
      <c r="EO990" s="85"/>
      <c r="EP990" s="85"/>
      <c r="EQ990" s="85"/>
      <c r="ER990" s="85"/>
      <c r="ES990" s="85"/>
      <c r="ET990" s="85"/>
      <c r="EU990" s="85"/>
      <c r="EV990" s="85"/>
      <c r="EW990" s="85"/>
      <c r="EX990" s="85"/>
      <c r="EY990" s="85"/>
      <c r="EZ990" s="85"/>
      <c r="FA990" s="85"/>
      <c r="FB990" s="85"/>
      <c r="FC990" s="85"/>
      <c r="FD990" s="85"/>
      <c r="FE990" s="85"/>
      <c r="FF990" s="85"/>
      <c r="FG990" s="260"/>
      <c r="FH990" s="260"/>
      <c r="FI990" s="260"/>
      <c r="FJ990" s="260"/>
      <c r="FK990" s="260"/>
      <c r="FL990" s="260"/>
      <c r="FM990" s="260"/>
      <c r="FN990" s="260"/>
      <c r="FO990" s="260"/>
      <c r="FP990" s="260"/>
      <c r="FQ990" s="260"/>
      <c r="FR990" s="260"/>
      <c r="FS990" s="260"/>
      <c r="FT990" s="260"/>
      <c r="FU990" s="260"/>
      <c r="FV990" s="260"/>
      <c r="FW990" s="260"/>
      <c r="FX990" s="260"/>
      <c r="FY990" s="260"/>
      <c r="FZ990" s="260"/>
      <c r="GA990" s="260"/>
      <c r="GB990" s="260"/>
      <c r="GC990" s="260"/>
    </row>
    <row r="991" spans="1:185" x14ac:dyDescent="0.3">
      <c r="A991" s="85"/>
      <c r="B991" s="86"/>
      <c r="C991" s="86"/>
      <c r="D991" s="87"/>
      <c r="E991" s="86"/>
      <c r="F991" s="86"/>
      <c r="G991" s="257">
        <f t="shared" si="55"/>
        <v>0</v>
      </c>
      <c r="H991" s="257">
        <f t="shared" si="56"/>
        <v>0</v>
      </c>
      <c r="I991" s="257">
        <f t="shared" si="57"/>
        <v>0</v>
      </c>
      <c r="J991" s="259"/>
      <c r="K991" s="259"/>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O991" s="85"/>
      <c r="CP991" s="85"/>
      <c r="CQ991" s="85"/>
      <c r="CR991" s="85"/>
      <c r="CS991" s="85"/>
      <c r="CT991" s="85"/>
      <c r="CU991" s="85"/>
      <c r="CV991" s="85"/>
      <c r="CW991" s="85"/>
      <c r="CX991" s="85"/>
      <c r="CY991" s="85"/>
      <c r="CZ991" s="85"/>
      <c r="DA991" s="85"/>
      <c r="DB991" s="85"/>
      <c r="DC991" s="85"/>
      <c r="DD991" s="85"/>
      <c r="DE991" s="85"/>
      <c r="DF991" s="85"/>
      <c r="DG991" s="85"/>
      <c r="DH991" s="85"/>
      <c r="DI991" s="85"/>
      <c r="DJ991" s="85"/>
      <c r="DK991" s="85"/>
      <c r="DL991" s="85"/>
      <c r="DM991" s="85"/>
      <c r="DN991" s="85"/>
      <c r="DO991" s="85"/>
      <c r="DP991" s="85"/>
      <c r="DQ991" s="85"/>
      <c r="DR991" s="85"/>
      <c r="DS991" s="85"/>
      <c r="DT991" s="85"/>
      <c r="DU991" s="85"/>
      <c r="DV991" s="85"/>
      <c r="DW991" s="85"/>
      <c r="DX991" s="85"/>
      <c r="DY991" s="85"/>
      <c r="DZ991" s="85"/>
      <c r="EA991" s="85"/>
      <c r="EB991" s="85"/>
      <c r="EC991" s="85"/>
      <c r="ED991" s="85"/>
      <c r="EE991" s="85"/>
      <c r="EF991" s="85"/>
      <c r="EG991" s="85"/>
      <c r="EH991" s="85"/>
      <c r="EI991" s="85"/>
      <c r="EJ991" s="85"/>
      <c r="EK991" s="85"/>
      <c r="EL991" s="85"/>
      <c r="EM991" s="85"/>
      <c r="EN991" s="85"/>
      <c r="EO991" s="85"/>
      <c r="EP991" s="85"/>
      <c r="EQ991" s="85"/>
      <c r="ER991" s="85"/>
      <c r="ES991" s="85"/>
      <c r="ET991" s="85"/>
      <c r="EU991" s="85"/>
      <c r="EV991" s="85"/>
      <c r="EW991" s="85"/>
      <c r="EX991" s="85"/>
      <c r="EY991" s="85"/>
      <c r="EZ991" s="85"/>
      <c r="FA991" s="85"/>
      <c r="FB991" s="85"/>
      <c r="FC991" s="85"/>
      <c r="FD991" s="85"/>
      <c r="FE991" s="85"/>
      <c r="FF991" s="85"/>
      <c r="FG991" s="260"/>
      <c r="FH991" s="260"/>
      <c r="FI991" s="260"/>
      <c r="FJ991" s="260"/>
      <c r="FK991" s="260"/>
      <c r="FL991" s="260"/>
      <c r="FM991" s="260"/>
      <c r="FN991" s="260"/>
      <c r="FO991" s="260"/>
      <c r="FP991" s="260"/>
      <c r="FQ991" s="260"/>
      <c r="FR991" s="260"/>
      <c r="FS991" s="260"/>
      <c r="FT991" s="260"/>
      <c r="FU991" s="260"/>
      <c r="FV991" s="260"/>
      <c r="FW991" s="260"/>
      <c r="FX991" s="260"/>
      <c r="FY991" s="260"/>
      <c r="FZ991" s="260"/>
      <c r="GA991" s="260"/>
      <c r="GB991" s="260"/>
      <c r="GC991" s="260"/>
    </row>
    <row r="992" spans="1:185" x14ac:dyDescent="0.3">
      <c r="A992" s="85"/>
      <c r="B992" s="86"/>
      <c r="C992" s="86"/>
      <c r="D992" s="87"/>
      <c r="E992" s="86"/>
      <c r="F992" s="86"/>
      <c r="G992" s="257">
        <f t="shared" si="55"/>
        <v>0</v>
      </c>
      <c r="H992" s="257">
        <f t="shared" si="56"/>
        <v>0</v>
      </c>
      <c r="I992" s="257">
        <f t="shared" si="57"/>
        <v>0</v>
      </c>
      <c r="J992" s="259"/>
      <c r="K992" s="259"/>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O992" s="85"/>
      <c r="CP992" s="85"/>
      <c r="CQ992" s="85"/>
      <c r="CR992" s="85"/>
      <c r="CS992" s="85"/>
      <c r="CT992" s="85"/>
      <c r="CU992" s="85"/>
      <c r="CV992" s="85"/>
      <c r="CW992" s="85"/>
      <c r="CX992" s="85"/>
      <c r="CY992" s="85"/>
      <c r="CZ992" s="85"/>
      <c r="DA992" s="85"/>
      <c r="DB992" s="85"/>
      <c r="DC992" s="85"/>
      <c r="DD992" s="85"/>
      <c r="DE992" s="85"/>
      <c r="DF992" s="85"/>
      <c r="DG992" s="85"/>
      <c r="DH992" s="85"/>
      <c r="DI992" s="85"/>
      <c r="DJ992" s="85"/>
      <c r="DK992" s="85"/>
      <c r="DL992" s="85"/>
      <c r="DM992" s="85"/>
      <c r="DN992" s="85"/>
      <c r="DO992" s="85"/>
      <c r="DP992" s="85"/>
      <c r="DQ992" s="85"/>
      <c r="DR992" s="85"/>
      <c r="DS992" s="85"/>
      <c r="DT992" s="85"/>
      <c r="DU992" s="85"/>
      <c r="DV992" s="85"/>
      <c r="DW992" s="85"/>
      <c r="DX992" s="85"/>
      <c r="DY992" s="85"/>
      <c r="DZ992" s="85"/>
      <c r="EA992" s="85"/>
      <c r="EB992" s="85"/>
      <c r="EC992" s="85"/>
      <c r="ED992" s="85"/>
      <c r="EE992" s="85"/>
      <c r="EF992" s="85"/>
      <c r="EG992" s="85"/>
      <c r="EH992" s="85"/>
      <c r="EI992" s="85"/>
      <c r="EJ992" s="85"/>
      <c r="EK992" s="85"/>
      <c r="EL992" s="85"/>
      <c r="EM992" s="85"/>
      <c r="EN992" s="85"/>
      <c r="EO992" s="85"/>
      <c r="EP992" s="85"/>
      <c r="EQ992" s="85"/>
      <c r="ER992" s="85"/>
      <c r="ES992" s="85"/>
      <c r="ET992" s="85"/>
      <c r="EU992" s="85"/>
      <c r="EV992" s="85"/>
      <c r="EW992" s="85"/>
      <c r="EX992" s="85"/>
      <c r="EY992" s="85"/>
      <c r="EZ992" s="85"/>
      <c r="FA992" s="85"/>
      <c r="FB992" s="85"/>
      <c r="FC992" s="85"/>
      <c r="FD992" s="85"/>
      <c r="FE992" s="85"/>
      <c r="FF992" s="85"/>
      <c r="FG992" s="260"/>
      <c r="FH992" s="260"/>
      <c r="FI992" s="260"/>
      <c r="FJ992" s="260"/>
      <c r="FK992" s="260"/>
      <c r="FL992" s="260"/>
      <c r="FM992" s="260"/>
      <c r="FN992" s="260"/>
      <c r="FO992" s="260"/>
      <c r="FP992" s="260"/>
      <c r="FQ992" s="260"/>
      <c r="FR992" s="260"/>
      <c r="FS992" s="260"/>
      <c r="FT992" s="260"/>
      <c r="FU992" s="260"/>
      <c r="FV992" s="260"/>
      <c r="FW992" s="260"/>
      <c r="FX992" s="260"/>
      <c r="FY992" s="260"/>
      <c r="FZ992" s="260"/>
      <c r="GA992" s="260"/>
      <c r="GB992" s="260"/>
      <c r="GC992" s="260"/>
    </row>
    <row r="993" spans="1:185" x14ac:dyDescent="0.3">
      <c r="A993" s="85"/>
      <c r="B993" s="86"/>
      <c r="C993" s="86"/>
      <c r="D993" s="87"/>
      <c r="E993" s="86"/>
      <c r="F993" s="86"/>
      <c r="G993" s="257">
        <f t="shared" si="55"/>
        <v>0</v>
      </c>
      <c r="H993" s="257">
        <f t="shared" si="56"/>
        <v>0</v>
      </c>
      <c r="I993" s="257">
        <f t="shared" si="57"/>
        <v>0</v>
      </c>
      <c r="J993" s="259"/>
      <c r="K993" s="259"/>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c r="CC993" s="85"/>
      <c r="CD993" s="85"/>
      <c r="CE993" s="85"/>
      <c r="CF993" s="85"/>
      <c r="CG993" s="85"/>
      <c r="CH993" s="85"/>
      <c r="CI993" s="85"/>
      <c r="CJ993" s="85"/>
      <c r="CK993" s="85"/>
      <c r="CL993" s="85"/>
      <c r="CM993" s="85"/>
      <c r="CN993" s="85"/>
      <c r="CO993" s="85"/>
      <c r="CP993" s="85"/>
      <c r="CQ993" s="85"/>
      <c r="CR993" s="85"/>
      <c r="CS993" s="85"/>
      <c r="CT993" s="85"/>
      <c r="CU993" s="85"/>
      <c r="CV993" s="85"/>
      <c r="CW993" s="85"/>
      <c r="CX993" s="85"/>
      <c r="CY993" s="85"/>
      <c r="CZ993" s="85"/>
      <c r="DA993" s="85"/>
      <c r="DB993" s="85"/>
      <c r="DC993" s="85"/>
      <c r="DD993" s="85"/>
      <c r="DE993" s="85"/>
      <c r="DF993" s="85"/>
      <c r="DG993" s="85"/>
      <c r="DH993" s="85"/>
      <c r="DI993" s="85"/>
      <c r="DJ993" s="85"/>
      <c r="DK993" s="85"/>
      <c r="DL993" s="85"/>
      <c r="DM993" s="85"/>
      <c r="DN993" s="85"/>
      <c r="DO993" s="85"/>
      <c r="DP993" s="85"/>
      <c r="DQ993" s="85"/>
      <c r="DR993" s="85"/>
      <c r="DS993" s="85"/>
      <c r="DT993" s="85"/>
      <c r="DU993" s="85"/>
      <c r="DV993" s="85"/>
      <c r="DW993" s="85"/>
      <c r="DX993" s="85"/>
      <c r="DY993" s="85"/>
      <c r="DZ993" s="85"/>
      <c r="EA993" s="85"/>
      <c r="EB993" s="85"/>
      <c r="EC993" s="85"/>
      <c r="ED993" s="85"/>
      <c r="EE993" s="85"/>
      <c r="EF993" s="85"/>
      <c r="EG993" s="85"/>
      <c r="EH993" s="85"/>
      <c r="EI993" s="85"/>
      <c r="EJ993" s="85"/>
      <c r="EK993" s="85"/>
      <c r="EL993" s="85"/>
      <c r="EM993" s="85"/>
      <c r="EN993" s="85"/>
      <c r="EO993" s="85"/>
      <c r="EP993" s="85"/>
      <c r="EQ993" s="85"/>
      <c r="ER993" s="85"/>
      <c r="ES993" s="85"/>
      <c r="ET993" s="85"/>
      <c r="EU993" s="85"/>
      <c r="EV993" s="85"/>
      <c r="EW993" s="85"/>
      <c r="EX993" s="85"/>
      <c r="EY993" s="85"/>
      <c r="EZ993" s="85"/>
      <c r="FA993" s="85"/>
      <c r="FB993" s="85"/>
      <c r="FC993" s="85"/>
      <c r="FD993" s="85"/>
      <c r="FE993" s="85"/>
      <c r="FF993" s="85"/>
      <c r="FG993" s="260"/>
      <c r="FH993" s="260"/>
      <c r="FI993" s="260"/>
      <c r="FJ993" s="260"/>
      <c r="FK993" s="260"/>
      <c r="FL993" s="260"/>
      <c r="FM993" s="260"/>
      <c r="FN993" s="260"/>
      <c r="FO993" s="260"/>
      <c r="FP993" s="260"/>
      <c r="FQ993" s="260"/>
      <c r="FR993" s="260"/>
      <c r="FS993" s="260"/>
      <c r="FT993" s="260"/>
      <c r="FU993" s="260"/>
      <c r="FV993" s="260"/>
      <c r="FW993" s="260"/>
      <c r="FX993" s="260"/>
      <c r="FY993" s="260"/>
      <c r="FZ993" s="260"/>
      <c r="GA993" s="260"/>
      <c r="GB993" s="260"/>
      <c r="GC993" s="260"/>
    </row>
    <row r="994" spans="1:185" x14ac:dyDescent="0.3">
      <c r="A994" s="85"/>
      <c r="B994" s="86"/>
      <c r="C994" s="86"/>
      <c r="D994" s="87"/>
      <c r="E994" s="86"/>
      <c r="F994" s="86"/>
      <c r="G994" s="257">
        <f t="shared" si="55"/>
        <v>0</v>
      </c>
      <c r="H994" s="257">
        <f t="shared" si="56"/>
        <v>0</v>
      </c>
      <c r="I994" s="257">
        <f t="shared" si="57"/>
        <v>0</v>
      </c>
      <c r="J994" s="259"/>
      <c r="K994" s="259"/>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c r="CC994" s="85"/>
      <c r="CD994" s="85"/>
      <c r="CE994" s="85"/>
      <c r="CF994" s="85"/>
      <c r="CG994" s="85"/>
      <c r="CH994" s="85"/>
      <c r="CI994" s="85"/>
      <c r="CJ994" s="85"/>
      <c r="CK994" s="85"/>
      <c r="CL994" s="85"/>
      <c r="CM994" s="85"/>
      <c r="CN994" s="85"/>
      <c r="CO994" s="85"/>
      <c r="CP994" s="85"/>
      <c r="CQ994" s="85"/>
      <c r="CR994" s="85"/>
      <c r="CS994" s="85"/>
      <c r="CT994" s="85"/>
      <c r="CU994" s="85"/>
      <c r="CV994" s="85"/>
      <c r="CW994" s="85"/>
      <c r="CX994" s="85"/>
      <c r="CY994" s="85"/>
      <c r="CZ994" s="85"/>
      <c r="DA994" s="85"/>
      <c r="DB994" s="85"/>
      <c r="DC994" s="85"/>
      <c r="DD994" s="85"/>
      <c r="DE994" s="85"/>
      <c r="DF994" s="85"/>
      <c r="DG994" s="85"/>
      <c r="DH994" s="85"/>
      <c r="DI994" s="85"/>
      <c r="DJ994" s="85"/>
      <c r="DK994" s="85"/>
      <c r="DL994" s="85"/>
      <c r="DM994" s="85"/>
      <c r="DN994" s="85"/>
      <c r="DO994" s="85"/>
      <c r="DP994" s="85"/>
      <c r="DQ994" s="85"/>
      <c r="DR994" s="85"/>
      <c r="DS994" s="85"/>
      <c r="DT994" s="85"/>
      <c r="DU994" s="85"/>
      <c r="DV994" s="85"/>
      <c r="DW994" s="85"/>
      <c r="DX994" s="85"/>
      <c r="DY994" s="85"/>
      <c r="DZ994" s="85"/>
      <c r="EA994" s="85"/>
      <c r="EB994" s="85"/>
      <c r="EC994" s="85"/>
      <c r="ED994" s="85"/>
      <c r="EE994" s="85"/>
      <c r="EF994" s="85"/>
      <c r="EG994" s="85"/>
      <c r="EH994" s="85"/>
      <c r="EI994" s="85"/>
      <c r="EJ994" s="85"/>
      <c r="EK994" s="85"/>
      <c r="EL994" s="85"/>
      <c r="EM994" s="85"/>
      <c r="EN994" s="85"/>
      <c r="EO994" s="85"/>
      <c r="EP994" s="85"/>
      <c r="EQ994" s="85"/>
      <c r="ER994" s="85"/>
      <c r="ES994" s="85"/>
      <c r="ET994" s="85"/>
      <c r="EU994" s="85"/>
      <c r="EV994" s="85"/>
      <c r="EW994" s="85"/>
      <c r="EX994" s="85"/>
      <c r="EY994" s="85"/>
      <c r="EZ994" s="85"/>
      <c r="FA994" s="85"/>
      <c r="FB994" s="85"/>
      <c r="FC994" s="85"/>
      <c r="FD994" s="85"/>
      <c r="FE994" s="85"/>
      <c r="FF994" s="85"/>
      <c r="FG994" s="260"/>
      <c r="FH994" s="260"/>
      <c r="FI994" s="260"/>
      <c r="FJ994" s="260"/>
      <c r="FK994" s="260"/>
      <c r="FL994" s="260"/>
      <c r="FM994" s="260"/>
      <c r="FN994" s="260"/>
      <c r="FO994" s="260"/>
      <c r="FP994" s="260"/>
      <c r="FQ994" s="260"/>
      <c r="FR994" s="260"/>
      <c r="FS994" s="260"/>
      <c r="FT994" s="260"/>
      <c r="FU994" s="260"/>
      <c r="FV994" s="260"/>
      <c r="FW994" s="260"/>
      <c r="FX994" s="260"/>
      <c r="FY994" s="260"/>
      <c r="FZ994" s="260"/>
      <c r="GA994" s="260"/>
      <c r="GB994" s="260"/>
      <c r="GC994" s="260"/>
    </row>
    <row r="995" spans="1:185" x14ac:dyDescent="0.3">
      <c r="A995" s="85"/>
      <c r="B995" s="86"/>
      <c r="C995" s="86"/>
      <c r="D995" s="87"/>
      <c r="E995" s="86"/>
      <c r="F995" s="86"/>
      <c r="G995" s="257">
        <f t="shared" si="55"/>
        <v>0</v>
      </c>
      <c r="H995" s="257">
        <f t="shared" si="56"/>
        <v>0</v>
      </c>
      <c r="I995" s="257">
        <f t="shared" si="57"/>
        <v>0</v>
      </c>
      <c r="J995" s="259"/>
      <c r="K995" s="259"/>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c r="CC995" s="85"/>
      <c r="CD995" s="85"/>
      <c r="CE995" s="85"/>
      <c r="CF995" s="85"/>
      <c r="CG995" s="85"/>
      <c r="CH995" s="85"/>
      <c r="CI995" s="85"/>
      <c r="CJ995" s="85"/>
      <c r="CK995" s="85"/>
      <c r="CL995" s="85"/>
      <c r="CM995" s="85"/>
      <c r="CN995" s="85"/>
      <c r="CO995" s="85"/>
      <c r="CP995" s="85"/>
      <c r="CQ995" s="85"/>
      <c r="CR995" s="85"/>
      <c r="CS995" s="85"/>
      <c r="CT995" s="85"/>
      <c r="CU995" s="85"/>
      <c r="CV995" s="85"/>
      <c r="CW995" s="85"/>
      <c r="CX995" s="85"/>
      <c r="CY995" s="85"/>
      <c r="CZ995" s="85"/>
      <c r="DA995" s="85"/>
      <c r="DB995" s="85"/>
      <c r="DC995" s="85"/>
      <c r="DD995" s="85"/>
      <c r="DE995" s="85"/>
      <c r="DF995" s="85"/>
      <c r="DG995" s="85"/>
      <c r="DH995" s="85"/>
      <c r="DI995" s="85"/>
      <c r="DJ995" s="85"/>
      <c r="DK995" s="85"/>
      <c r="DL995" s="85"/>
      <c r="DM995" s="85"/>
      <c r="DN995" s="85"/>
      <c r="DO995" s="85"/>
      <c r="DP995" s="85"/>
      <c r="DQ995" s="85"/>
      <c r="DR995" s="85"/>
      <c r="DS995" s="85"/>
      <c r="DT995" s="85"/>
      <c r="DU995" s="85"/>
      <c r="DV995" s="85"/>
      <c r="DW995" s="85"/>
      <c r="DX995" s="85"/>
      <c r="DY995" s="85"/>
      <c r="DZ995" s="85"/>
      <c r="EA995" s="85"/>
      <c r="EB995" s="85"/>
      <c r="EC995" s="85"/>
      <c r="ED995" s="85"/>
      <c r="EE995" s="85"/>
      <c r="EF995" s="85"/>
      <c r="EG995" s="85"/>
      <c r="EH995" s="85"/>
      <c r="EI995" s="85"/>
      <c r="EJ995" s="85"/>
      <c r="EK995" s="85"/>
      <c r="EL995" s="85"/>
      <c r="EM995" s="85"/>
      <c r="EN995" s="85"/>
      <c r="EO995" s="85"/>
      <c r="EP995" s="85"/>
      <c r="EQ995" s="85"/>
      <c r="ER995" s="85"/>
      <c r="ES995" s="85"/>
      <c r="ET995" s="85"/>
      <c r="EU995" s="85"/>
      <c r="EV995" s="85"/>
      <c r="EW995" s="85"/>
      <c r="EX995" s="85"/>
      <c r="EY995" s="85"/>
      <c r="EZ995" s="85"/>
      <c r="FA995" s="85"/>
      <c r="FB995" s="85"/>
      <c r="FC995" s="85"/>
      <c r="FD995" s="85"/>
      <c r="FE995" s="85"/>
      <c r="FF995" s="85"/>
      <c r="FG995" s="260"/>
      <c r="FH995" s="260"/>
      <c r="FI995" s="260"/>
      <c r="FJ995" s="260"/>
      <c r="FK995" s="260"/>
      <c r="FL995" s="260"/>
      <c r="FM995" s="260"/>
      <c r="FN995" s="260"/>
      <c r="FO995" s="260"/>
      <c r="FP995" s="260"/>
      <c r="FQ995" s="260"/>
      <c r="FR995" s="260"/>
      <c r="FS995" s="260"/>
      <c r="FT995" s="260"/>
      <c r="FU995" s="260"/>
      <c r="FV995" s="260"/>
      <c r="FW995" s="260"/>
      <c r="FX995" s="260"/>
      <c r="FY995" s="260"/>
      <c r="FZ995" s="260"/>
      <c r="GA995" s="260"/>
      <c r="GB995" s="260"/>
      <c r="GC995" s="260"/>
    </row>
    <row r="996" spans="1:185" x14ac:dyDescent="0.3">
      <c r="A996" s="85"/>
      <c r="B996" s="86"/>
      <c r="C996" s="86"/>
      <c r="D996" s="87"/>
      <c r="E996" s="86"/>
      <c r="F996" s="86"/>
      <c r="G996" s="257">
        <f t="shared" si="55"/>
        <v>0</v>
      </c>
      <c r="H996" s="257">
        <f t="shared" si="56"/>
        <v>0</v>
      </c>
      <c r="I996" s="257">
        <f t="shared" si="57"/>
        <v>0</v>
      </c>
      <c r="J996" s="259"/>
      <c r="K996" s="259"/>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O996" s="85"/>
      <c r="CP996" s="85"/>
      <c r="CQ996" s="85"/>
      <c r="CR996" s="85"/>
      <c r="CS996" s="85"/>
      <c r="CT996" s="85"/>
      <c r="CU996" s="85"/>
      <c r="CV996" s="85"/>
      <c r="CW996" s="85"/>
      <c r="CX996" s="85"/>
      <c r="CY996" s="85"/>
      <c r="CZ996" s="85"/>
      <c r="DA996" s="85"/>
      <c r="DB996" s="85"/>
      <c r="DC996" s="85"/>
      <c r="DD996" s="85"/>
      <c r="DE996" s="85"/>
      <c r="DF996" s="85"/>
      <c r="DG996" s="85"/>
      <c r="DH996" s="85"/>
      <c r="DI996" s="85"/>
      <c r="DJ996" s="85"/>
      <c r="DK996" s="85"/>
      <c r="DL996" s="85"/>
      <c r="DM996" s="85"/>
      <c r="DN996" s="85"/>
      <c r="DO996" s="85"/>
      <c r="DP996" s="85"/>
      <c r="DQ996" s="85"/>
      <c r="DR996" s="85"/>
      <c r="DS996" s="85"/>
      <c r="DT996" s="85"/>
      <c r="DU996" s="85"/>
      <c r="DV996" s="85"/>
      <c r="DW996" s="85"/>
      <c r="DX996" s="85"/>
      <c r="DY996" s="85"/>
      <c r="DZ996" s="85"/>
      <c r="EA996" s="85"/>
      <c r="EB996" s="85"/>
      <c r="EC996" s="85"/>
      <c r="ED996" s="85"/>
      <c r="EE996" s="85"/>
      <c r="EF996" s="85"/>
      <c r="EG996" s="85"/>
      <c r="EH996" s="85"/>
      <c r="EI996" s="85"/>
      <c r="EJ996" s="85"/>
      <c r="EK996" s="85"/>
      <c r="EL996" s="85"/>
      <c r="EM996" s="85"/>
      <c r="EN996" s="85"/>
      <c r="EO996" s="85"/>
      <c r="EP996" s="85"/>
      <c r="EQ996" s="85"/>
      <c r="ER996" s="85"/>
      <c r="ES996" s="85"/>
      <c r="ET996" s="85"/>
      <c r="EU996" s="85"/>
      <c r="EV996" s="85"/>
      <c r="EW996" s="85"/>
      <c r="EX996" s="85"/>
      <c r="EY996" s="85"/>
      <c r="EZ996" s="85"/>
      <c r="FA996" s="85"/>
      <c r="FB996" s="85"/>
      <c r="FC996" s="85"/>
      <c r="FD996" s="85"/>
      <c r="FE996" s="85"/>
      <c r="FF996" s="85"/>
      <c r="FG996" s="260"/>
      <c r="FH996" s="260"/>
      <c r="FI996" s="260"/>
      <c r="FJ996" s="260"/>
      <c r="FK996" s="260"/>
      <c r="FL996" s="260"/>
      <c r="FM996" s="260"/>
      <c r="FN996" s="260"/>
      <c r="FO996" s="260"/>
      <c r="FP996" s="260"/>
      <c r="FQ996" s="260"/>
      <c r="FR996" s="260"/>
      <c r="FS996" s="260"/>
      <c r="FT996" s="260"/>
      <c r="FU996" s="260"/>
      <c r="FV996" s="260"/>
      <c r="FW996" s="260"/>
      <c r="FX996" s="260"/>
      <c r="FY996" s="260"/>
      <c r="FZ996" s="260"/>
      <c r="GA996" s="260"/>
      <c r="GB996" s="260"/>
      <c r="GC996" s="260"/>
    </row>
    <row r="997" spans="1:185" x14ac:dyDescent="0.3">
      <c r="A997" s="85"/>
      <c r="B997" s="86"/>
      <c r="C997" s="86"/>
      <c r="D997" s="87"/>
      <c r="E997" s="86"/>
      <c r="F997" s="86"/>
      <c r="G997" s="257">
        <f t="shared" si="55"/>
        <v>0</v>
      </c>
      <c r="H997" s="257">
        <f t="shared" si="56"/>
        <v>0</v>
      </c>
      <c r="I997" s="257">
        <f t="shared" si="57"/>
        <v>0</v>
      </c>
      <c r="J997" s="259"/>
      <c r="K997" s="259"/>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c r="CC997" s="85"/>
      <c r="CD997" s="85"/>
      <c r="CE997" s="85"/>
      <c r="CF997" s="85"/>
      <c r="CG997" s="85"/>
      <c r="CH997" s="85"/>
      <c r="CI997" s="85"/>
      <c r="CJ997" s="85"/>
      <c r="CK997" s="85"/>
      <c r="CL997" s="85"/>
      <c r="CM997" s="85"/>
      <c r="CN997" s="85"/>
      <c r="CO997" s="85"/>
      <c r="CP997" s="85"/>
      <c r="CQ997" s="85"/>
      <c r="CR997" s="85"/>
      <c r="CS997" s="85"/>
      <c r="CT997" s="85"/>
      <c r="CU997" s="85"/>
      <c r="CV997" s="85"/>
      <c r="CW997" s="85"/>
      <c r="CX997" s="85"/>
      <c r="CY997" s="85"/>
      <c r="CZ997" s="85"/>
      <c r="DA997" s="85"/>
      <c r="DB997" s="85"/>
      <c r="DC997" s="85"/>
      <c r="DD997" s="85"/>
      <c r="DE997" s="85"/>
      <c r="DF997" s="85"/>
      <c r="DG997" s="85"/>
      <c r="DH997" s="85"/>
      <c r="DI997" s="85"/>
      <c r="DJ997" s="85"/>
      <c r="DK997" s="85"/>
      <c r="DL997" s="85"/>
      <c r="DM997" s="85"/>
      <c r="DN997" s="85"/>
      <c r="DO997" s="85"/>
      <c r="DP997" s="85"/>
      <c r="DQ997" s="85"/>
      <c r="DR997" s="85"/>
      <c r="DS997" s="85"/>
      <c r="DT997" s="85"/>
      <c r="DU997" s="85"/>
      <c r="DV997" s="85"/>
      <c r="DW997" s="85"/>
      <c r="DX997" s="85"/>
      <c r="DY997" s="85"/>
      <c r="DZ997" s="85"/>
      <c r="EA997" s="85"/>
      <c r="EB997" s="85"/>
      <c r="EC997" s="85"/>
      <c r="ED997" s="85"/>
      <c r="EE997" s="85"/>
      <c r="EF997" s="85"/>
      <c r="EG997" s="85"/>
      <c r="EH997" s="85"/>
      <c r="EI997" s="85"/>
      <c r="EJ997" s="85"/>
      <c r="EK997" s="85"/>
      <c r="EL997" s="85"/>
      <c r="EM997" s="85"/>
      <c r="EN997" s="85"/>
      <c r="EO997" s="85"/>
      <c r="EP997" s="85"/>
      <c r="EQ997" s="85"/>
      <c r="ER997" s="85"/>
      <c r="ES997" s="85"/>
      <c r="ET997" s="85"/>
      <c r="EU997" s="85"/>
      <c r="EV997" s="85"/>
      <c r="EW997" s="85"/>
      <c r="EX997" s="85"/>
      <c r="EY997" s="85"/>
      <c r="EZ997" s="85"/>
      <c r="FA997" s="85"/>
      <c r="FB997" s="85"/>
      <c r="FC997" s="85"/>
      <c r="FD997" s="85"/>
      <c r="FE997" s="85"/>
      <c r="FF997" s="85"/>
      <c r="FG997" s="260"/>
      <c r="FH997" s="260"/>
      <c r="FI997" s="260"/>
      <c r="FJ997" s="260"/>
      <c r="FK997" s="260"/>
      <c r="FL997" s="260"/>
      <c r="FM997" s="260"/>
      <c r="FN997" s="260"/>
      <c r="FO997" s="260"/>
      <c r="FP997" s="260"/>
      <c r="FQ997" s="260"/>
      <c r="FR997" s="260"/>
      <c r="FS997" s="260"/>
      <c r="FT997" s="260"/>
      <c r="FU997" s="260"/>
      <c r="FV997" s="260"/>
      <c r="FW997" s="260"/>
      <c r="FX997" s="260"/>
      <c r="FY997" s="260"/>
      <c r="FZ997" s="260"/>
      <c r="GA997" s="260"/>
      <c r="GB997" s="260"/>
      <c r="GC997" s="260"/>
    </row>
    <row r="998" spans="1:185" x14ac:dyDescent="0.3">
      <c r="A998" s="85"/>
      <c r="B998" s="86"/>
      <c r="C998" s="86"/>
      <c r="D998" s="87"/>
      <c r="E998" s="86"/>
      <c r="F998" s="86"/>
      <c r="G998" s="257">
        <f t="shared" si="55"/>
        <v>0</v>
      </c>
      <c r="H998" s="257">
        <f t="shared" si="56"/>
        <v>0</v>
      </c>
      <c r="I998" s="257">
        <f t="shared" si="57"/>
        <v>0</v>
      </c>
      <c r="J998" s="259"/>
      <c r="K998" s="259"/>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c r="CC998" s="85"/>
      <c r="CD998" s="85"/>
      <c r="CE998" s="85"/>
      <c r="CF998" s="85"/>
      <c r="CG998" s="85"/>
      <c r="CH998" s="85"/>
      <c r="CI998" s="85"/>
      <c r="CJ998" s="85"/>
      <c r="CK998" s="85"/>
      <c r="CL998" s="85"/>
      <c r="CM998" s="85"/>
      <c r="CN998" s="85"/>
      <c r="CO998" s="85"/>
      <c r="CP998" s="85"/>
      <c r="CQ998" s="85"/>
      <c r="CR998" s="85"/>
      <c r="CS998" s="85"/>
      <c r="CT998" s="85"/>
      <c r="CU998" s="85"/>
      <c r="CV998" s="85"/>
      <c r="CW998" s="85"/>
      <c r="CX998" s="85"/>
      <c r="CY998" s="85"/>
      <c r="CZ998" s="85"/>
      <c r="DA998" s="85"/>
      <c r="DB998" s="85"/>
      <c r="DC998" s="85"/>
      <c r="DD998" s="85"/>
      <c r="DE998" s="85"/>
      <c r="DF998" s="85"/>
      <c r="DG998" s="85"/>
      <c r="DH998" s="85"/>
      <c r="DI998" s="85"/>
      <c r="DJ998" s="85"/>
      <c r="DK998" s="85"/>
      <c r="DL998" s="85"/>
      <c r="DM998" s="85"/>
      <c r="DN998" s="85"/>
      <c r="DO998" s="85"/>
      <c r="DP998" s="85"/>
      <c r="DQ998" s="85"/>
      <c r="DR998" s="85"/>
      <c r="DS998" s="85"/>
      <c r="DT998" s="85"/>
      <c r="DU998" s="85"/>
      <c r="DV998" s="85"/>
      <c r="DW998" s="85"/>
      <c r="DX998" s="85"/>
      <c r="DY998" s="85"/>
      <c r="DZ998" s="85"/>
      <c r="EA998" s="85"/>
      <c r="EB998" s="85"/>
      <c r="EC998" s="85"/>
      <c r="ED998" s="85"/>
      <c r="EE998" s="85"/>
      <c r="EF998" s="85"/>
      <c r="EG998" s="85"/>
      <c r="EH998" s="85"/>
      <c r="EI998" s="85"/>
      <c r="EJ998" s="85"/>
      <c r="EK998" s="85"/>
      <c r="EL998" s="85"/>
      <c r="EM998" s="85"/>
      <c r="EN998" s="85"/>
      <c r="EO998" s="85"/>
      <c r="EP998" s="85"/>
      <c r="EQ998" s="85"/>
      <c r="ER998" s="85"/>
      <c r="ES998" s="85"/>
      <c r="ET998" s="85"/>
      <c r="EU998" s="85"/>
      <c r="EV998" s="85"/>
      <c r="EW998" s="85"/>
      <c r="EX998" s="85"/>
      <c r="EY998" s="85"/>
      <c r="EZ998" s="85"/>
      <c r="FA998" s="85"/>
      <c r="FB998" s="85"/>
      <c r="FC998" s="85"/>
      <c r="FD998" s="85"/>
      <c r="FE998" s="85"/>
      <c r="FF998" s="85"/>
      <c r="FG998" s="260"/>
      <c r="FH998" s="260"/>
      <c r="FI998" s="260"/>
      <c r="FJ998" s="260"/>
      <c r="FK998" s="260"/>
      <c r="FL998" s="260"/>
      <c r="FM998" s="260"/>
      <c r="FN998" s="260"/>
      <c r="FO998" s="260"/>
      <c r="FP998" s="260"/>
      <c r="FQ998" s="260"/>
      <c r="FR998" s="260"/>
      <c r="FS998" s="260"/>
      <c r="FT998" s="260"/>
      <c r="FU998" s="260"/>
      <c r="FV998" s="260"/>
      <c r="FW998" s="260"/>
      <c r="FX998" s="260"/>
      <c r="FY998" s="260"/>
      <c r="FZ998" s="260"/>
      <c r="GA998" s="260"/>
      <c r="GB998" s="260"/>
      <c r="GC998" s="260"/>
    </row>
    <row r="999" spans="1:185" x14ac:dyDescent="0.3">
      <c r="A999" s="85"/>
      <c r="B999" s="86"/>
      <c r="C999" s="86"/>
      <c r="D999" s="87"/>
      <c r="E999" s="86"/>
      <c r="F999" s="86"/>
      <c r="G999" s="257">
        <f t="shared" si="55"/>
        <v>0</v>
      </c>
      <c r="H999" s="257">
        <f t="shared" si="56"/>
        <v>0</v>
      </c>
      <c r="I999" s="257">
        <f t="shared" si="57"/>
        <v>0</v>
      </c>
      <c r="J999" s="259"/>
      <c r="K999" s="259"/>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c r="CC999" s="85"/>
      <c r="CD999" s="85"/>
      <c r="CE999" s="85"/>
      <c r="CF999" s="85"/>
      <c r="CG999" s="85"/>
      <c r="CH999" s="85"/>
      <c r="CI999" s="85"/>
      <c r="CJ999" s="85"/>
      <c r="CK999" s="85"/>
      <c r="CL999" s="85"/>
      <c r="CM999" s="85"/>
      <c r="CN999" s="85"/>
      <c r="CO999" s="85"/>
      <c r="CP999" s="85"/>
      <c r="CQ999" s="85"/>
      <c r="CR999" s="85"/>
      <c r="CS999" s="85"/>
      <c r="CT999" s="85"/>
      <c r="CU999" s="85"/>
      <c r="CV999" s="85"/>
      <c r="CW999" s="85"/>
      <c r="CX999" s="85"/>
      <c r="CY999" s="85"/>
      <c r="CZ999" s="85"/>
      <c r="DA999" s="85"/>
      <c r="DB999" s="85"/>
      <c r="DC999" s="85"/>
      <c r="DD999" s="85"/>
      <c r="DE999" s="85"/>
      <c r="DF999" s="85"/>
      <c r="DG999" s="85"/>
      <c r="DH999" s="85"/>
      <c r="DI999" s="85"/>
      <c r="DJ999" s="85"/>
      <c r="DK999" s="85"/>
      <c r="DL999" s="85"/>
      <c r="DM999" s="85"/>
      <c r="DN999" s="85"/>
      <c r="DO999" s="85"/>
      <c r="DP999" s="85"/>
      <c r="DQ999" s="85"/>
      <c r="DR999" s="85"/>
      <c r="DS999" s="85"/>
      <c r="DT999" s="85"/>
      <c r="DU999" s="85"/>
      <c r="DV999" s="85"/>
      <c r="DW999" s="85"/>
      <c r="DX999" s="85"/>
      <c r="DY999" s="85"/>
      <c r="DZ999" s="85"/>
      <c r="EA999" s="85"/>
      <c r="EB999" s="85"/>
      <c r="EC999" s="85"/>
      <c r="ED999" s="85"/>
      <c r="EE999" s="85"/>
      <c r="EF999" s="85"/>
      <c r="EG999" s="85"/>
      <c r="EH999" s="85"/>
      <c r="EI999" s="85"/>
      <c r="EJ999" s="85"/>
      <c r="EK999" s="85"/>
      <c r="EL999" s="85"/>
      <c r="EM999" s="85"/>
      <c r="EN999" s="85"/>
      <c r="EO999" s="85"/>
      <c r="EP999" s="85"/>
      <c r="EQ999" s="85"/>
      <c r="ER999" s="85"/>
      <c r="ES999" s="85"/>
      <c r="ET999" s="85"/>
      <c r="EU999" s="85"/>
      <c r="EV999" s="85"/>
      <c r="EW999" s="85"/>
      <c r="EX999" s="85"/>
      <c r="EY999" s="85"/>
      <c r="EZ999" s="85"/>
      <c r="FA999" s="85"/>
      <c r="FB999" s="85"/>
      <c r="FC999" s="85"/>
      <c r="FD999" s="85"/>
      <c r="FE999" s="85"/>
      <c r="FF999" s="85"/>
      <c r="FG999" s="260"/>
      <c r="FH999" s="260"/>
      <c r="FI999" s="260"/>
      <c r="FJ999" s="260"/>
      <c r="FK999" s="260"/>
      <c r="FL999" s="260"/>
      <c r="FM999" s="260"/>
      <c r="FN999" s="260"/>
      <c r="FO999" s="260"/>
      <c r="FP999" s="260"/>
      <c r="FQ999" s="260"/>
      <c r="FR999" s="260"/>
      <c r="FS999" s="260"/>
      <c r="FT999" s="260"/>
      <c r="FU999" s="260"/>
      <c r="FV999" s="260"/>
      <c r="FW999" s="260"/>
      <c r="FX999" s="260"/>
      <c r="FY999" s="260"/>
      <c r="FZ999" s="260"/>
      <c r="GA999" s="260"/>
      <c r="GB999" s="260"/>
      <c r="GC999" s="260"/>
    </row>
    <row r="1000" spans="1:185" x14ac:dyDescent="0.3">
      <c r="A1000" s="85"/>
      <c r="B1000" s="86"/>
      <c r="C1000" s="86"/>
      <c r="D1000" s="87"/>
      <c r="E1000" s="86"/>
      <c r="F1000" s="86"/>
      <c r="G1000" s="257">
        <f t="shared" si="55"/>
        <v>0</v>
      </c>
      <c r="H1000" s="257">
        <f t="shared" si="56"/>
        <v>0</v>
      </c>
      <c r="I1000" s="257">
        <f t="shared" si="57"/>
        <v>0</v>
      </c>
      <c r="J1000" s="259"/>
      <c r="K1000" s="259"/>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O1000" s="85"/>
      <c r="CP1000" s="85"/>
      <c r="CQ1000" s="85"/>
      <c r="CR1000" s="85"/>
      <c r="CS1000" s="85"/>
      <c r="CT1000" s="85"/>
      <c r="CU1000" s="85"/>
      <c r="CV1000" s="85"/>
      <c r="CW1000" s="85"/>
      <c r="CX1000" s="85"/>
      <c r="CY1000" s="85"/>
      <c r="CZ1000" s="85"/>
      <c r="DA1000" s="85"/>
      <c r="DB1000" s="85"/>
      <c r="DC1000" s="85"/>
      <c r="DD1000" s="85"/>
      <c r="DE1000" s="85"/>
      <c r="DF1000" s="85"/>
      <c r="DG1000" s="85"/>
      <c r="DH1000" s="85"/>
      <c r="DI1000" s="85"/>
      <c r="DJ1000" s="85"/>
      <c r="DK1000" s="85"/>
      <c r="DL1000" s="85"/>
      <c r="DM1000" s="85"/>
      <c r="DN1000" s="85"/>
      <c r="DO1000" s="85"/>
      <c r="DP1000" s="85"/>
      <c r="DQ1000" s="85"/>
      <c r="DR1000" s="85"/>
      <c r="DS1000" s="85"/>
      <c r="DT1000" s="85"/>
      <c r="DU1000" s="85"/>
      <c r="DV1000" s="85"/>
      <c r="DW1000" s="85"/>
      <c r="DX1000" s="85"/>
      <c r="DY1000" s="85"/>
      <c r="DZ1000" s="85"/>
      <c r="EA1000" s="85"/>
      <c r="EB1000" s="85"/>
      <c r="EC1000" s="85"/>
      <c r="ED1000" s="85"/>
      <c r="EE1000" s="85"/>
      <c r="EF1000" s="85"/>
      <c r="EG1000" s="85"/>
      <c r="EH1000" s="85"/>
      <c r="EI1000" s="85"/>
      <c r="EJ1000" s="85"/>
      <c r="EK1000" s="85"/>
      <c r="EL1000" s="85"/>
      <c r="EM1000" s="85"/>
      <c r="EN1000" s="85"/>
      <c r="EO1000" s="85"/>
      <c r="EP1000" s="85"/>
      <c r="EQ1000" s="85"/>
      <c r="ER1000" s="85"/>
      <c r="ES1000" s="85"/>
      <c r="ET1000" s="85"/>
      <c r="EU1000" s="85"/>
      <c r="EV1000" s="85"/>
      <c r="EW1000" s="85"/>
      <c r="EX1000" s="85"/>
      <c r="EY1000" s="85"/>
      <c r="EZ1000" s="85"/>
      <c r="FA1000" s="85"/>
      <c r="FB1000" s="85"/>
      <c r="FC1000" s="85"/>
      <c r="FD1000" s="85"/>
      <c r="FE1000" s="85"/>
      <c r="FF1000" s="85"/>
      <c r="FG1000" s="260"/>
      <c r="FH1000" s="260"/>
      <c r="FI1000" s="260"/>
      <c r="FJ1000" s="260"/>
      <c r="FK1000" s="260"/>
      <c r="FL1000" s="260"/>
      <c r="FM1000" s="260"/>
      <c r="FN1000" s="260"/>
      <c r="FO1000" s="260"/>
      <c r="FP1000" s="260"/>
      <c r="FQ1000" s="260"/>
      <c r="FR1000" s="260"/>
      <c r="FS1000" s="260"/>
      <c r="FT1000" s="260"/>
      <c r="FU1000" s="260"/>
      <c r="FV1000" s="260"/>
      <c r="FW1000" s="260"/>
      <c r="FX1000" s="260"/>
      <c r="FY1000" s="260"/>
      <c r="FZ1000" s="260"/>
      <c r="GA1000" s="260"/>
      <c r="GB1000" s="260"/>
      <c r="GC1000" s="260"/>
    </row>
    <row r="1001" spans="1:185" x14ac:dyDescent="0.3">
      <c r="F1001" s="90"/>
      <c r="G1001" s="257">
        <f t="shared" si="55"/>
        <v>0</v>
      </c>
      <c r="H1001" s="257">
        <f t="shared" si="56"/>
        <v>0</v>
      </c>
      <c r="I1001" s="257">
        <f t="shared" si="57"/>
        <v>0</v>
      </c>
      <c r="J1001" s="263"/>
      <c r="K1001" s="263"/>
    </row>
    <row r="1002" spans="1:185" x14ac:dyDescent="0.3">
      <c r="F1002" s="90"/>
      <c r="G1002" s="257">
        <f t="shared" si="55"/>
        <v>0</v>
      </c>
      <c r="H1002" s="257">
        <f t="shared" si="56"/>
        <v>0</v>
      </c>
      <c r="I1002" s="257">
        <f t="shared" si="57"/>
        <v>0</v>
      </c>
      <c r="J1002" s="263"/>
      <c r="K1002" s="263"/>
    </row>
    <row r="1003" spans="1:185" x14ac:dyDescent="0.3">
      <c r="F1003" s="90"/>
      <c r="G1003" s="257">
        <f t="shared" si="55"/>
        <v>0</v>
      </c>
      <c r="H1003" s="257">
        <f t="shared" si="56"/>
        <v>0</v>
      </c>
      <c r="I1003" s="257">
        <f t="shared" si="57"/>
        <v>0</v>
      </c>
      <c r="J1003" s="263"/>
      <c r="K1003" s="263"/>
    </row>
    <row r="1004" spans="1:185" x14ac:dyDescent="0.3">
      <c r="F1004" s="90"/>
      <c r="G1004" s="257">
        <f t="shared" si="55"/>
        <v>0</v>
      </c>
      <c r="H1004" s="257">
        <f t="shared" si="56"/>
        <v>0</v>
      </c>
      <c r="I1004" s="257">
        <f t="shared" si="57"/>
        <v>0</v>
      </c>
      <c r="J1004" s="263"/>
      <c r="K1004" s="263"/>
    </row>
    <row r="1005" spans="1:185" x14ac:dyDescent="0.3">
      <c r="F1005" s="90"/>
      <c r="G1005" s="257">
        <f t="shared" si="55"/>
        <v>0</v>
      </c>
      <c r="H1005" s="257">
        <f t="shared" si="56"/>
        <v>0</v>
      </c>
      <c r="I1005" s="257">
        <f t="shared" si="57"/>
        <v>0</v>
      </c>
      <c r="J1005" s="263"/>
      <c r="K1005" s="263"/>
    </row>
    <row r="1006" spans="1:185" x14ac:dyDescent="0.3">
      <c r="G1006" s="257">
        <f t="shared" si="55"/>
        <v>0</v>
      </c>
      <c r="H1006" s="257">
        <f t="shared" si="56"/>
        <v>0</v>
      </c>
      <c r="I1006" s="257">
        <f t="shared" si="57"/>
        <v>0</v>
      </c>
      <c r="J1006" s="263"/>
      <c r="K1006" s="263"/>
    </row>
    <row r="1007" spans="1:185" x14ac:dyDescent="0.3">
      <c r="G1007" s="257">
        <f t="shared" si="55"/>
        <v>0</v>
      </c>
      <c r="H1007" s="257">
        <f t="shared" si="56"/>
        <v>0</v>
      </c>
      <c r="I1007" s="257">
        <f t="shared" si="57"/>
        <v>0</v>
      </c>
      <c r="J1007" s="263"/>
      <c r="K1007" s="263"/>
    </row>
    <row r="1008" spans="1:185" x14ac:dyDescent="0.3">
      <c r="G1008" s="257">
        <f t="shared" si="55"/>
        <v>0</v>
      </c>
      <c r="H1008" s="257">
        <f t="shared" si="56"/>
        <v>0</v>
      </c>
      <c r="I1008" s="257">
        <f t="shared" si="57"/>
        <v>0</v>
      </c>
      <c r="J1008" s="263"/>
      <c r="K1008" s="263"/>
    </row>
    <row r="1009" spans="7:11" x14ac:dyDescent="0.3">
      <c r="G1009" s="257">
        <f t="shared" si="55"/>
        <v>0</v>
      </c>
      <c r="H1009" s="257">
        <f t="shared" si="56"/>
        <v>0</v>
      </c>
      <c r="I1009" s="257">
        <f t="shared" si="57"/>
        <v>0</v>
      </c>
      <c r="J1009" s="263"/>
      <c r="K1009" s="263"/>
    </row>
    <row r="1010" spans="7:11" x14ac:dyDescent="0.3">
      <c r="G1010" s="257">
        <f t="shared" si="55"/>
        <v>0</v>
      </c>
      <c r="H1010" s="257">
        <f t="shared" si="56"/>
        <v>0</v>
      </c>
      <c r="I1010" s="257">
        <f t="shared" si="57"/>
        <v>0</v>
      </c>
      <c r="J1010" s="263"/>
      <c r="K1010" s="263"/>
    </row>
    <row r="1011" spans="7:11" x14ac:dyDescent="0.3">
      <c r="G1011" s="257">
        <f t="shared" si="55"/>
        <v>0</v>
      </c>
      <c r="H1011" s="257">
        <f t="shared" si="56"/>
        <v>0</v>
      </c>
      <c r="I1011" s="257">
        <f t="shared" si="57"/>
        <v>0</v>
      </c>
      <c r="J1011" s="263"/>
      <c r="K1011" s="263"/>
    </row>
    <row r="1012" spans="7:11" x14ac:dyDescent="0.3">
      <c r="G1012" s="257">
        <f t="shared" si="55"/>
        <v>0</v>
      </c>
      <c r="H1012" s="257">
        <f t="shared" si="56"/>
        <v>0</v>
      </c>
      <c r="I1012" s="257">
        <f t="shared" si="57"/>
        <v>0</v>
      </c>
      <c r="J1012" s="263"/>
      <c r="K1012" s="263"/>
    </row>
    <row r="1013" spans="7:11" x14ac:dyDescent="0.3">
      <c r="G1013" s="257">
        <f t="shared" si="55"/>
        <v>0</v>
      </c>
      <c r="H1013" s="257">
        <f t="shared" si="56"/>
        <v>0</v>
      </c>
      <c r="I1013" s="257">
        <f t="shared" si="57"/>
        <v>0</v>
      </c>
      <c r="J1013" s="263"/>
      <c r="K1013" s="263"/>
    </row>
    <row r="1014" spans="7:11" x14ac:dyDescent="0.3">
      <c r="G1014" s="257">
        <f t="shared" si="55"/>
        <v>0</v>
      </c>
      <c r="H1014" s="257">
        <f t="shared" si="56"/>
        <v>0</v>
      </c>
      <c r="I1014" s="257">
        <f t="shared" si="57"/>
        <v>0</v>
      </c>
      <c r="J1014" s="263"/>
      <c r="K1014" s="263"/>
    </row>
    <row r="1015" spans="7:11" x14ac:dyDescent="0.3">
      <c r="G1015" s="257">
        <f t="shared" si="55"/>
        <v>0</v>
      </c>
      <c r="H1015" s="257">
        <f t="shared" si="56"/>
        <v>0</v>
      </c>
      <c r="I1015" s="257">
        <f t="shared" si="57"/>
        <v>0</v>
      </c>
      <c r="J1015" s="263"/>
      <c r="K1015" s="263"/>
    </row>
    <row r="1016" spans="7:11" x14ac:dyDescent="0.3">
      <c r="G1016" s="257">
        <f t="shared" si="55"/>
        <v>0</v>
      </c>
      <c r="H1016" s="257">
        <f t="shared" si="56"/>
        <v>0</v>
      </c>
      <c r="I1016" s="257">
        <f t="shared" si="57"/>
        <v>0</v>
      </c>
      <c r="J1016" s="263"/>
      <c r="K1016" s="263"/>
    </row>
    <row r="1017" spans="7:11" x14ac:dyDescent="0.3">
      <c r="G1017" s="257">
        <f t="shared" si="55"/>
        <v>0</v>
      </c>
      <c r="H1017" s="257">
        <f t="shared" si="56"/>
        <v>0</v>
      </c>
      <c r="I1017" s="257">
        <f t="shared" si="57"/>
        <v>0</v>
      </c>
      <c r="J1017" s="263"/>
      <c r="K1017" s="263"/>
    </row>
    <row r="1018" spans="7:11" x14ac:dyDescent="0.3">
      <c r="G1018" s="257">
        <f t="shared" si="55"/>
        <v>0</v>
      </c>
      <c r="H1018" s="257">
        <f t="shared" si="56"/>
        <v>0</v>
      </c>
      <c r="I1018" s="257">
        <f t="shared" si="57"/>
        <v>0</v>
      </c>
      <c r="J1018" s="263"/>
      <c r="K1018" s="263"/>
    </row>
    <row r="1019" spans="7:11" x14ac:dyDescent="0.3">
      <c r="G1019" s="257">
        <f t="shared" si="55"/>
        <v>0</v>
      </c>
      <c r="H1019" s="257">
        <f t="shared" si="56"/>
        <v>0</v>
      </c>
      <c r="I1019" s="257">
        <f t="shared" si="57"/>
        <v>0</v>
      </c>
      <c r="J1019" s="263"/>
      <c r="K1019" s="263"/>
    </row>
    <row r="1020" spans="7:11" x14ac:dyDescent="0.3">
      <c r="G1020" s="257">
        <f t="shared" si="55"/>
        <v>0</v>
      </c>
      <c r="H1020" s="257">
        <f t="shared" si="56"/>
        <v>0</v>
      </c>
      <c r="I1020" s="257">
        <f t="shared" si="57"/>
        <v>0</v>
      </c>
      <c r="J1020" s="263"/>
      <c r="K1020" s="263"/>
    </row>
    <row r="1021" spans="7:11" x14ac:dyDescent="0.3">
      <c r="G1021" s="257">
        <f t="shared" si="55"/>
        <v>0</v>
      </c>
      <c r="H1021" s="257">
        <f t="shared" si="56"/>
        <v>0</v>
      </c>
      <c r="I1021" s="257">
        <f t="shared" si="57"/>
        <v>0</v>
      </c>
      <c r="J1021" s="263"/>
      <c r="K1021" s="263"/>
    </row>
    <row r="1022" spans="7:11" x14ac:dyDescent="0.3">
      <c r="G1022" s="257">
        <f t="shared" si="55"/>
        <v>0</v>
      </c>
      <c r="H1022" s="257">
        <f t="shared" si="56"/>
        <v>0</v>
      </c>
      <c r="I1022" s="257">
        <f t="shared" si="57"/>
        <v>0</v>
      </c>
      <c r="J1022" s="263"/>
      <c r="K1022" s="263"/>
    </row>
    <row r="1023" spans="7:11" x14ac:dyDescent="0.3">
      <c r="G1023" s="257">
        <f t="shared" si="55"/>
        <v>0</v>
      </c>
      <c r="H1023" s="257">
        <f t="shared" si="56"/>
        <v>0</v>
      </c>
      <c r="I1023" s="257">
        <f t="shared" si="57"/>
        <v>0</v>
      </c>
      <c r="J1023" s="263"/>
      <c r="K1023" s="263"/>
    </row>
    <row r="1024" spans="7:11" x14ac:dyDescent="0.3">
      <c r="G1024" s="257">
        <f t="shared" si="55"/>
        <v>0</v>
      </c>
      <c r="H1024" s="257">
        <f t="shared" si="56"/>
        <v>0</v>
      </c>
      <c r="I1024" s="257">
        <f t="shared" si="57"/>
        <v>0</v>
      </c>
      <c r="J1024" s="263"/>
      <c r="K1024" s="263"/>
    </row>
    <row r="1025" spans="7:11" x14ac:dyDescent="0.3">
      <c r="G1025" s="257">
        <f t="shared" si="55"/>
        <v>0</v>
      </c>
      <c r="H1025" s="257">
        <f t="shared" si="56"/>
        <v>0</v>
      </c>
      <c r="I1025" s="257">
        <f t="shared" si="57"/>
        <v>0</v>
      </c>
      <c r="J1025" s="263"/>
      <c r="K1025" s="263"/>
    </row>
    <row r="1026" spans="7:11" x14ac:dyDescent="0.3">
      <c r="G1026" s="257">
        <f t="shared" si="55"/>
        <v>0</v>
      </c>
      <c r="H1026" s="257">
        <f t="shared" si="56"/>
        <v>0</v>
      </c>
      <c r="I1026" s="257">
        <f t="shared" si="57"/>
        <v>0</v>
      </c>
      <c r="J1026" s="263"/>
      <c r="K1026" s="263"/>
    </row>
    <row r="1027" spans="7:11" x14ac:dyDescent="0.3">
      <c r="G1027" s="257">
        <f t="shared" si="55"/>
        <v>0</v>
      </c>
      <c r="H1027" s="257">
        <f t="shared" si="56"/>
        <v>0</v>
      </c>
      <c r="I1027" s="257">
        <f t="shared" si="57"/>
        <v>0</v>
      </c>
      <c r="J1027" s="263"/>
      <c r="K1027" s="263"/>
    </row>
    <row r="1028" spans="7:11" x14ac:dyDescent="0.3">
      <c r="G1028" s="257">
        <f t="shared" si="55"/>
        <v>0</v>
      </c>
      <c r="H1028" s="257">
        <f t="shared" si="56"/>
        <v>0</v>
      </c>
      <c r="I1028" s="257">
        <f t="shared" si="57"/>
        <v>0</v>
      </c>
      <c r="J1028" s="263"/>
      <c r="K1028" s="263"/>
    </row>
    <row r="1029" spans="7:11" x14ac:dyDescent="0.3">
      <c r="G1029" s="257">
        <f t="shared" si="55"/>
        <v>0</v>
      </c>
      <c r="H1029" s="257">
        <f t="shared" si="56"/>
        <v>0</v>
      </c>
      <c r="I1029" s="257">
        <f t="shared" si="57"/>
        <v>0</v>
      </c>
      <c r="J1029" s="263"/>
      <c r="K1029" s="263"/>
    </row>
    <row r="1030" spans="7:11" x14ac:dyDescent="0.3">
      <c r="G1030" s="257">
        <f t="shared" si="55"/>
        <v>0</v>
      </c>
      <c r="H1030" s="257">
        <f t="shared" si="56"/>
        <v>0</v>
      </c>
      <c r="I1030" s="257">
        <f t="shared" si="57"/>
        <v>0</v>
      </c>
      <c r="J1030" s="263"/>
      <c r="K1030" s="263"/>
    </row>
    <row r="1031" spans="7:11" x14ac:dyDescent="0.3">
      <c r="G1031" s="257">
        <f t="shared" si="55"/>
        <v>0</v>
      </c>
      <c r="H1031" s="257">
        <f t="shared" si="56"/>
        <v>0</v>
      </c>
      <c r="I1031" s="257">
        <f t="shared" si="57"/>
        <v>0</v>
      </c>
      <c r="J1031" s="263"/>
      <c r="K1031" s="263"/>
    </row>
    <row r="1032" spans="7:11" x14ac:dyDescent="0.3">
      <c r="G1032" s="257">
        <f t="shared" si="55"/>
        <v>0</v>
      </c>
      <c r="H1032" s="257">
        <f t="shared" si="56"/>
        <v>0</v>
      </c>
      <c r="I1032" s="257">
        <f t="shared" si="57"/>
        <v>0</v>
      </c>
      <c r="J1032" s="263"/>
      <c r="K1032" s="263"/>
    </row>
    <row r="1033" spans="7:11" x14ac:dyDescent="0.3">
      <c r="G1033" s="257">
        <f t="shared" si="55"/>
        <v>0</v>
      </c>
      <c r="H1033" s="257">
        <f t="shared" si="56"/>
        <v>0</v>
      </c>
      <c r="I1033" s="257">
        <f t="shared" si="57"/>
        <v>0</v>
      </c>
      <c r="J1033" s="263"/>
      <c r="K1033" s="263"/>
    </row>
    <row r="1034" spans="7:11" x14ac:dyDescent="0.3">
      <c r="G1034" s="257">
        <f t="shared" ref="G1034:G1097" si="58">SUM(J1034,L1034,N1034,O1034,P1034,T1034,U1034,V1034,AN1034,AP1034,BA1034,BC1034,CO1034,CQ1034,CZ1034,DB1034,DK1034,DM1034,DP1034,DR1034,DY1034,EA1034,EK1034,EM1034,EV1034,EX1034,FG1034,FI1034,FR1034,FT1034)</f>
        <v>0</v>
      </c>
      <c r="H1034" s="257">
        <f t="shared" ref="H1034:H1097" si="59">SUM(K1034,M1034,Q1034,R1034,S1034,W1034,X1034,Y1034,AO1034,AQ1034,AR1034,AS1034,AU1034,AX1034,BB1034,BD1034,BK1034,BL1034,CP1034,CR1034,CS1034,CT1034,CU1034,CV1034,DA1034,DC1034,DD1034,DE1034,DF1034,DG1034,,DL1034,DN1034,DQ1034,DS1034,DZ1034,EB1034,EC1034,ED1034,EE1034,FC1034,FH1034,FJ1034,FK1034,FL1034,FM1034,FN1034,FO1034,FQ1034,FS1034,FU1034,FV1034,FW1034,FX1034,FY1034,FZ1034,GC1034,EL1034,EN1034,EO1034,EP1034,EQ1034,ET1034,EW1034,EY1034,EZ1034,FA1034,FB1034,FD1034,AT1034,AV1034,AW1034,BE1034,BF1034,BG1034,BH1034,FP1034,ER1034,DH1034,DT1034,DU1034,DV1034,DW1034,EF1034,EG1034,EI1034,EH1034,ES1034,FE1034,Z1034,AA1034,AB1034,AC1034,AD1034,AE1034,AF1034,AG1034,AH1034,AI1034,AJ1034,AK1034,GA1034,GB1034)</f>
        <v>0</v>
      </c>
      <c r="I1034" s="257">
        <f t="shared" ref="I1034:I1097" si="60">G1034+H1034</f>
        <v>0</v>
      </c>
      <c r="J1034" s="263"/>
      <c r="K1034" s="263"/>
    </row>
    <row r="1035" spans="7:11" x14ac:dyDescent="0.3">
      <c r="G1035" s="257">
        <f t="shared" si="58"/>
        <v>0</v>
      </c>
      <c r="H1035" s="257">
        <f t="shared" si="59"/>
        <v>0</v>
      </c>
      <c r="I1035" s="257">
        <f t="shared" si="60"/>
        <v>0</v>
      </c>
      <c r="J1035" s="263"/>
      <c r="K1035" s="263"/>
    </row>
    <row r="1036" spans="7:11" x14ac:dyDescent="0.3">
      <c r="G1036" s="257">
        <f t="shared" si="58"/>
        <v>0</v>
      </c>
      <c r="H1036" s="257">
        <f t="shared" si="59"/>
        <v>0</v>
      </c>
      <c r="I1036" s="257">
        <f t="shared" si="60"/>
        <v>0</v>
      </c>
      <c r="J1036" s="263"/>
      <c r="K1036" s="263"/>
    </row>
    <row r="1037" spans="7:11" x14ac:dyDescent="0.3">
      <c r="G1037" s="257">
        <f t="shared" si="58"/>
        <v>0</v>
      </c>
      <c r="H1037" s="257">
        <f t="shared" si="59"/>
        <v>0</v>
      </c>
      <c r="I1037" s="257">
        <f t="shared" si="60"/>
        <v>0</v>
      </c>
      <c r="J1037" s="263"/>
      <c r="K1037" s="263"/>
    </row>
    <row r="1038" spans="7:11" x14ac:dyDescent="0.3">
      <c r="G1038" s="257">
        <f t="shared" si="58"/>
        <v>0</v>
      </c>
      <c r="H1038" s="257">
        <f t="shared" si="59"/>
        <v>0</v>
      </c>
      <c r="I1038" s="257">
        <f t="shared" si="60"/>
        <v>0</v>
      </c>
      <c r="J1038" s="263"/>
      <c r="K1038" s="263"/>
    </row>
    <row r="1039" spans="7:11" x14ac:dyDescent="0.3">
      <c r="G1039" s="257">
        <f t="shared" si="58"/>
        <v>0</v>
      </c>
      <c r="H1039" s="257">
        <f t="shared" si="59"/>
        <v>0</v>
      </c>
      <c r="I1039" s="257">
        <f t="shared" si="60"/>
        <v>0</v>
      </c>
      <c r="J1039" s="263"/>
      <c r="K1039" s="263"/>
    </row>
    <row r="1040" spans="7:11" x14ac:dyDescent="0.3">
      <c r="G1040" s="257">
        <f t="shared" si="58"/>
        <v>0</v>
      </c>
      <c r="H1040" s="257">
        <f t="shared" si="59"/>
        <v>0</v>
      </c>
      <c r="I1040" s="257">
        <f t="shared" si="60"/>
        <v>0</v>
      </c>
      <c r="J1040" s="263"/>
      <c r="K1040" s="263"/>
    </row>
    <row r="1041" spans="7:11" x14ac:dyDescent="0.3">
      <c r="G1041" s="257">
        <f t="shared" si="58"/>
        <v>0</v>
      </c>
      <c r="H1041" s="257">
        <f t="shared" si="59"/>
        <v>0</v>
      </c>
      <c r="I1041" s="257">
        <f t="shared" si="60"/>
        <v>0</v>
      </c>
      <c r="J1041" s="263"/>
      <c r="K1041" s="263"/>
    </row>
    <row r="1042" spans="7:11" x14ac:dyDescent="0.3">
      <c r="G1042" s="257">
        <f t="shared" si="58"/>
        <v>0</v>
      </c>
      <c r="H1042" s="257">
        <f t="shared" si="59"/>
        <v>0</v>
      </c>
      <c r="I1042" s="257">
        <f t="shared" si="60"/>
        <v>0</v>
      </c>
      <c r="J1042" s="263"/>
      <c r="K1042" s="263"/>
    </row>
    <row r="1043" spans="7:11" x14ac:dyDescent="0.3">
      <c r="G1043" s="257">
        <f t="shared" si="58"/>
        <v>0</v>
      </c>
      <c r="H1043" s="257">
        <f t="shared" si="59"/>
        <v>0</v>
      </c>
      <c r="I1043" s="257">
        <f t="shared" si="60"/>
        <v>0</v>
      </c>
      <c r="J1043" s="263"/>
      <c r="K1043" s="263"/>
    </row>
    <row r="1044" spans="7:11" x14ac:dyDescent="0.3">
      <c r="G1044" s="257">
        <f t="shared" si="58"/>
        <v>0</v>
      </c>
      <c r="H1044" s="257">
        <f t="shared" si="59"/>
        <v>0</v>
      </c>
      <c r="I1044" s="257">
        <f t="shared" si="60"/>
        <v>0</v>
      </c>
      <c r="J1044" s="263"/>
      <c r="K1044" s="263"/>
    </row>
    <row r="1045" spans="7:11" x14ac:dyDescent="0.3">
      <c r="G1045" s="257">
        <f t="shared" si="58"/>
        <v>0</v>
      </c>
      <c r="H1045" s="257">
        <f t="shared" si="59"/>
        <v>0</v>
      </c>
      <c r="I1045" s="257">
        <f t="shared" si="60"/>
        <v>0</v>
      </c>
      <c r="J1045" s="263"/>
      <c r="K1045" s="263"/>
    </row>
    <row r="1046" spans="7:11" x14ac:dyDescent="0.3">
      <c r="G1046" s="257">
        <f t="shared" si="58"/>
        <v>0</v>
      </c>
      <c r="H1046" s="257">
        <f t="shared" si="59"/>
        <v>0</v>
      </c>
      <c r="I1046" s="257">
        <f t="shared" si="60"/>
        <v>0</v>
      </c>
      <c r="J1046" s="263"/>
      <c r="K1046" s="263"/>
    </row>
    <row r="1047" spans="7:11" x14ac:dyDescent="0.3">
      <c r="G1047" s="257">
        <f t="shared" si="58"/>
        <v>0</v>
      </c>
      <c r="H1047" s="257">
        <f t="shared" si="59"/>
        <v>0</v>
      </c>
      <c r="I1047" s="257">
        <f t="shared" si="60"/>
        <v>0</v>
      </c>
      <c r="J1047" s="263"/>
      <c r="K1047" s="263"/>
    </row>
    <row r="1048" spans="7:11" x14ac:dyDescent="0.3">
      <c r="G1048" s="257">
        <f t="shared" si="58"/>
        <v>0</v>
      </c>
      <c r="H1048" s="257">
        <f t="shared" si="59"/>
        <v>0</v>
      </c>
      <c r="I1048" s="257">
        <f t="shared" si="60"/>
        <v>0</v>
      </c>
      <c r="J1048" s="263"/>
      <c r="K1048" s="263"/>
    </row>
    <row r="1049" spans="7:11" x14ac:dyDescent="0.3">
      <c r="G1049" s="257">
        <f t="shared" si="58"/>
        <v>0</v>
      </c>
      <c r="H1049" s="257">
        <f t="shared" si="59"/>
        <v>0</v>
      </c>
      <c r="I1049" s="257">
        <f t="shared" si="60"/>
        <v>0</v>
      </c>
      <c r="J1049" s="263"/>
      <c r="K1049" s="263"/>
    </row>
    <row r="1050" spans="7:11" x14ac:dyDescent="0.3">
      <c r="G1050" s="257">
        <f t="shared" si="58"/>
        <v>0</v>
      </c>
      <c r="H1050" s="257">
        <f t="shared" si="59"/>
        <v>0</v>
      </c>
      <c r="I1050" s="257">
        <f t="shared" si="60"/>
        <v>0</v>
      </c>
      <c r="J1050" s="263"/>
      <c r="K1050" s="263"/>
    </row>
    <row r="1051" spans="7:11" x14ac:dyDescent="0.3">
      <c r="G1051" s="257">
        <f t="shared" si="58"/>
        <v>0</v>
      </c>
      <c r="H1051" s="257">
        <f t="shared" si="59"/>
        <v>0</v>
      </c>
      <c r="I1051" s="257">
        <f t="shared" si="60"/>
        <v>0</v>
      </c>
      <c r="J1051" s="263"/>
      <c r="K1051" s="263"/>
    </row>
    <row r="1052" spans="7:11" x14ac:dyDescent="0.3">
      <c r="G1052" s="257">
        <f t="shared" si="58"/>
        <v>0</v>
      </c>
      <c r="H1052" s="257">
        <f t="shared" si="59"/>
        <v>0</v>
      </c>
      <c r="I1052" s="257">
        <f t="shared" si="60"/>
        <v>0</v>
      </c>
      <c r="J1052" s="263"/>
      <c r="K1052" s="263"/>
    </row>
    <row r="1053" spans="7:11" x14ac:dyDescent="0.3">
      <c r="G1053" s="257">
        <f t="shared" si="58"/>
        <v>0</v>
      </c>
      <c r="H1053" s="257">
        <f t="shared" si="59"/>
        <v>0</v>
      </c>
      <c r="I1053" s="257">
        <f t="shared" si="60"/>
        <v>0</v>
      </c>
      <c r="J1053" s="263"/>
      <c r="K1053" s="263"/>
    </row>
    <row r="1054" spans="7:11" x14ac:dyDescent="0.3">
      <c r="G1054" s="257">
        <f t="shared" si="58"/>
        <v>0</v>
      </c>
      <c r="H1054" s="257">
        <f t="shared" si="59"/>
        <v>0</v>
      </c>
      <c r="I1054" s="257">
        <f t="shared" si="60"/>
        <v>0</v>
      </c>
      <c r="J1054" s="263"/>
      <c r="K1054" s="263"/>
    </row>
    <row r="1055" spans="7:11" x14ac:dyDescent="0.3">
      <c r="G1055" s="257">
        <f t="shared" si="58"/>
        <v>0</v>
      </c>
      <c r="H1055" s="257">
        <f t="shared" si="59"/>
        <v>0</v>
      </c>
      <c r="I1055" s="257">
        <f t="shared" si="60"/>
        <v>0</v>
      </c>
      <c r="J1055" s="263"/>
      <c r="K1055" s="263"/>
    </row>
    <row r="1056" spans="7:11" x14ac:dyDescent="0.3">
      <c r="G1056" s="257">
        <f t="shared" si="58"/>
        <v>0</v>
      </c>
      <c r="H1056" s="257">
        <f t="shared" si="59"/>
        <v>0</v>
      </c>
      <c r="I1056" s="257">
        <f t="shared" si="60"/>
        <v>0</v>
      </c>
      <c r="J1056" s="263"/>
      <c r="K1056" s="263"/>
    </row>
    <row r="1057" spans="7:11" x14ac:dyDescent="0.3">
      <c r="G1057" s="257">
        <f t="shared" si="58"/>
        <v>0</v>
      </c>
      <c r="H1057" s="257">
        <f t="shared" si="59"/>
        <v>0</v>
      </c>
      <c r="I1057" s="257">
        <f t="shared" si="60"/>
        <v>0</v>
      </c>
      <c r="J1057" s="263"/>
      <c r="K1057" s="263"/>
    </row>
    <row r="1058" spans="7:11" x14ac:dyDescent="0.3">
      <c r="G1058" s="257">
        <f t="shared" si="58"/>
        <v>0</v>
      </c>
      <c r="H1058" s="257">
        <f t="shared" si="59"/>
        <v>0</v>
      </c>
      <c r="I1058" s="257">
        <f t="shared" si="60"/>
        <v>0</v>
      </c>
      <c r="J1058" s="263"/>
      <c r="K1058" s="263"/>
    </row>
    <row r="1059" spans="7:11" x14ac:dyDescent="0.3">
      <c r="G1059" s="257">
        <f t="shared" si="58"/>
        <v>0</v>
      </c>
      <c r="H1059" s="257">
        <f t="shared" si="59"/>
        <v>0</v>
      </c>
      <c r="I1059" s="257">
        <f t="shared" si="60"/>
        <v>0</v>
      </c>
      <c r="J1059" s="263"/>
      <c r="K1059" s="263"/>
    </row>
    <row r="1060" spans="7:11" x14ac:dyDescent="0.3">
      <c r="G1060" s="257">
        <f t="shared" si="58"/>
        <v>0</v>
      </c>
      <c r="H1060" s="257">
        <f t="shared" si="59"/>
        <v>0</v>
      </c>
      <c r="I1060" s="257">
        <f t="shared" si="60"/>
        <v>0</v>
      </c>
      <c r="J1060" s="263"/>
      <c r="K1060" s="263"/>
    </row>
    <row r="1061" spans="7:11" x14ac:dyDescent="0.3">
      <c r="G1061" s="257">
        <f t="shared" si="58"/>
        <v>0</v>
      </c>
      <c r="H1061" s="257">
        <f t="shared" si="59"/>
        <v>0</v>
      </c>
      <c r="I1061" s="257">
        <f t="shared" si="60"/>
        <v>0</v>
      </c>
      <c r="J1061" s="263"/>
      <c r="K1061" s="263"/>
    </row>
    <row r="1062" spans="7:11" x14ac:dyDescent="0.3">
      <c r="G1062" s="257">
        <f t="shared" si="58"/>
        <v>0</v>
      </c>
      <c r="H1062" s="257">
        <f t="shared" si="59"/>
        <v>0</v>
      </c>
      <c r="I1062" s="257">
        <f t="shared" si="60"/>
        <v>0</v>
      </c>
      <c r="J1062" s="263"/>
      <c r="K1062" s="263"/>
    </row>
    <row r="1063" spans="7:11" x14ac:dyDescent="0.3">
      <c r="G1063" s="257">
        <f t="shared" si="58"/>
        <v>0</v>
      </c>
      <c r="H1063" s="257">
        <f t="shared" si="59"/>
        <v>0</v>
      </c>
      <c r="I1063" s="257">
        <f t="shared" si="60"/>
        <v>0</v>
      </c>
      <c r="J1063" s="263"/>
      <c r="K1063" s="263"/>
    </row>
    <row r="1064" spans="7:11" x14ac:dyDescent="0.3">
      <c r="G1064" s="257">
        <f t="shared" si="58"/>
        <v>0</v>
      </c>
      <c r="H1064" s="257">
        <f t="shared" si="59"/>
        <v>0</v>
      </c>
      <c r="I1064" s="257">
        <f t="shared" si="60"/>
        <v>0</v>
      </c>
      <c r="J1064" s="263"/>
      <c r="K1064" s="263"/>
    </row>
    <row r="1065" spans="7:11" x14ac:dyDescent="0.3">
      <c r="G1065" s="257">
        <f t="shared" si="58"/>
        <v>0</v>
      </c>
      <c r="H1065" s="257">
        <f t="shared" si="59"/>
        <v>0</v>
      </c>
      <c r="I1065" s="257">
        <f t="shared" si="60"/>
        <v>0</v>
      </c>
      <c r="J1065" s="263"/>
      <c r="K1065" s="263"/>
    </row>
    <row r="1066" spans="7:11" x14ac:dyDescent="0.3">
      <c r="G1066" s="257">
        <f t="shared" si="58"/>
        <v>0</v>
      </c>
      <c r="H1066" s="257">
        <f t="shared" si="59"/>
        <v>0</v>
      </c>
      <c r="I1066" s="257">
        <f t="shared" si="60"/>
        <v>0</v>
      </c>
      <c r="J1066" s="263"/>
      <c r="K1066" s="263"/>
    </row>
    <row r="1067" spans="7:11" x14ac:dyDescent="0.3">
      <c r="G1067" s="257">
        <f t="shared" si="58"/>
        <v>0</v>
      </c>
      <c r="H1067" s="257">
        <f t="shared" si="59"/>
        <v>0</v>
      </c>
      <c r="I1067" s="257">
        <f t="shared" si="60"/>
        <v>0</v>
      </c>
      <c r="J1067" s="263"/>
      <c r="K1067" s="263"/>
    </row>
    <row r="1068" spans="7:11" x14ac:dyDescent="0.3">
      <c r="G1068" s="257">
        <f t="shared" si="58"/>
        <v>0</v>
      </c>
      <c r="H1068" s="257">
        <f t="shared" si="59"/>
        <v>0</v>
      </c>
      <c r="I1068" s="257">
        <f t="shared" si="60"/>
        <v>0</v>
      </c>
      <c r="J1068" s="263"/>
      <c r="K1068" s="263"/>
    </row>
    <row r="1069" spans="7:11" x14ac:dyDescent="0.3">
      <c r="G1069" s="257">
        <f t="shared" si="58"/>
        <v>0</v>
      </c>
      <c r="H1069" s="257">
        <f t="shared" si="59"/>
        <v>0</v>
      </c>
      <c r="I1069" s="257">
        <f t="shared" si="60"/>
        <v>0</v>
      </c>
      <c r="J1069" s="263"/>
      <c r="K1069" s="263"/>
    </row>
    <row r="1070" spans="7:11" x14ac:dyDescent="0.3">
      <c r="G1070" s="257">
        <f t="shared" si="58"/>
        <v>0</v>
      </c>
      <c r="H1070" s="257">
        <f t="shared" si="59"/>
        <v>0</v>
      </c>
      <c r="I1070" s="257">
        <f t="shared" si="60"/>
        <v>0</v>
      </c>
      <c r="J1070" s="263"/>
      <c r="K1070" s="263"/>
    </row>
    <row r="1071" spans="7:11" x14ac:dyDescent="0.3">
      <c r="G1071" s="257">
        <f t="shared" si="58"/>
        <v>0</v>
      </c>
      <c r="H1071" s="257">
        <f t="shared" si="59"/>
        <v>0</v>
      </c>
      <c r="I1071" s="257">
        <f t="shared" si="60"/>
        <v>0</v>
      </c>
      <c r="J1071" s="263"/>
      <c r="K1071" s="263"/>
    </row>
    <row r="1072" spans="7:11" x14ac:dyDescent="0.3">
      <c r="G1072" s="257">
        <f t="shared" si="58"/>
        <v>0</v>
      </c>
      <c r="H1072" s="257">
        <f t="shared" si="59"/>
        <v>0</v>
      </c>
      <c r="I1072" s="257">
        <f t="shared" si="60"/>
        <v>0</v>
      </c>
      <c r="J1072" s="263"/>
      <c r="K1072" s="263"/>
    </row>
    <row r="1073" spans="7:11" x14ac:dyDescent="0.3">
      <c r="G1073" s="257">
        <f t="shared" si="58"/>
        <v>0</v>
      </c>
      <c r="H1073" s="257">
        <f t="shared" si="59"/>
        <v>0</v>
      </c>
      <c r="I1073" s="257">
        <f t="shared" si="60"/>
        <v>0</v>
      </c>
      <c r="J1073" s="263"/>
      <c r="K1073" s="263"/>
    </row>
    <row r="1074" spans="7:11" x14ac:dyDescent="0.3">
      <c r="G1074" s="257">
        <f t="shared" si="58"/>
        <v>0</v>
      </c>
      <c r="H1074" s="257">
        <f t="shared" si="59"/>
        <v>0</v>
      </c>
      <c r="I1074" s="257">
        <f t="shared" si="60"/>
        <v>0</v>
      </c>
      <c r="J1074" s="263"/>
      <c r="K1074" s="263"/>
    </row>
    <row r="1075" spans="7:11" x14ac:dyDescent="0.3">
      <c r="G1075" s="257">
        <f t="shared" si="58"/>
        <v>0</v>
      </c>
      <c r="H1075" s="257">
        <f t="shared" si="59"/>
        <v>0</v>
      </c>
      <c r="I1075" s="257">
        <f t="shared" si="60"/>
        <v>0</v>
      </c>
      <c r="J1075" s="263"/>
      <c r="K1075" s="263"/>
    </row>
    <row r="1076" spans="7:11" x14ac:dyDescent="0.3">
      <c r="G1076" s="257">
        <f t="shared" si="58"/>
        <v>0</v>
      </c>
      <c r="H1076" s="257">
        <f t="shared" si="59"/>
        <v>0</v>
      </c>
      <c r="I1076" s="257">
        <f t="shared" si="60"/>
        <v>0</v>
      </c>
      <c r="J1076" s="263"/>
      <c r="K1076" s="263"/>
    </row>
    <row r="1077" spans="7:11" x14ac:dyDescent="0.3">
      <c r="G1077" s="257">
        <f t="shared" si="58"/>
        <v>0</v>
      </c>
      <c r="H1077" s="257">
        <f t="shared" si="59"/>
        <v>0</v>
      </c>
      <c r="I1077" s="257">
        <f t="shared" si="60"/>
        <v>0</v>
      </c>
      <c r="J1077" s="263"/>
      <c r="K1077" s="263"/>
    </row>
    <row r="1078" spans="7:11" x14ac:dyDescent="0.3">
      <c r="G1078" s="257">
        <f t="shared" si="58"/>
        <v>0</v>
      </c>
      <c r="H1078" s="257">
        <f t="shared" si="59"/>
        <v>0</v>
      </c>
      <c r="I1078" s="257">
        <f t="shared" si="60"/>
        <v>0</v>
      </c>
      <c r="J1078" s="263"/>
      <c r="K1078" s="263"/>
    </row>
    <row r="1079" spans="7:11" x14ac:dyDescent="0.3">
      <c r="G1079" s="257">
        <f t="shared" si="58"/>
        <v>0</v>
      </c>
      <c r="H1079" s="257">
        <f t="shared" si="59"/>
        <v>0</v>
      </c>
      <c r="I1079" s="257">
        <f t="shared" si="60"/>
        <v>0</v>
      </c>
      <c r="J1079" s="263"/>
      <c r="K1079" s="263"/>
    </row>
    <row r="1080" spans="7:11" x14ac:dyDescent="0.3">
      <c r="G1080" s="257">
        <f t="shared" si="58"/>
        <v>0</v>
      </c>
      <c r="H1080" s="257">
        <f t="shared" si="59"/>
        <v>0</v>
      </c>
      <c r="I1080" s="257">
        <f t="shared" si="60"/>
        <v>0</v>
      </c>
      <c r="J1080" s="263"/>
      <c r="K1080" s="263"/>
    </row>
    <row r="1081" spans="7:11" x14ac:dyDescent="0.3">
      <c r="G1081" s="257">
        <f t="shared" si="58"/>
        <v>0</v>
      </c>
      <c r="H1081" s="257">
        <f t="shared" si="59"/>
        <v>0</v>
      </c>
      <c r="I1081" s="257">
        <f t="shared" si="60"/>
        <v>0</v>
      </c>
      <c r="J1081" s="263"/>
      <c r="K1081" s="263"/>
    </row>
    <row r="1082" spans="7:11" x14ac:dyDescent="0.3">
      <c r="G1082" s="257">
        <f t="shared" si="58"/>
        <v>0</v>
      </c>
      <c r="H1082" s="257">
        <f t="shared" si="59"/>
        <v>0</v>
      </c>
      <c r="I1082" s="257">
        <f t="shared" si="60"/>
        <v>0</v>
      </c>
      <c r="J1082" s="263"/>
      <c r="K1082" s="263"/>
    </row>
    <row r="1083" spans="7:11" x14ac:dyDescent="0.3">
      <c r="G1083" s="257">
        <f t="shared" si="58"/>
        <v>0</v>
      </c>
      <c r="H1083" s="257">
        <f t="shared" si="59"/>
        <v>0</v>
      </c>
      <c r="I1083" s="257">
        <f t="shared" si="60"/>
        <v>0</v>
      </c>
      <c r="J1083" s="263"/>
      <c r="K1083" s="263"/>
    </row>
    <row r="1084" spans="7:11" x14ac:dyDescent="0.3">
      <c r="G1084" s="257">
        <f t="shared" si="58"/>
        <v>0</v>
      </c>
      <c r="H1084" s="257">
        <f t="shared" si="59"/>
        <v>0</v>
      </c>
      <c r="I1084" s="257">
        <f t="shared" si="60"/>
        <v>0</v>
      </c>
      <c r="J1084" s="263"/>
      <c r="K1084" s="263"/>
    </row>
    <row r="1085" spans="7:11" x14ac:dyDescent="0.3">
      <c r="G1085" s="257">
        <f t="shared" si="58"/>
        <v>0</v>
      </c>
      <c r="H1085" s="257">
        <f t="shared" si="59"/>
        <v>0</v>
      </c>
      <c r="I1085" s="257">
        <f t="shared" si="60"/>
        <v>0</v>
      </c>
      <c r="J1085" s="263"/>
      <c r="K1085" s="263"/>
    </row>
    <row r="1086" spans="7:11" x14ac:dyDescent="0.3">
      <c r="G1086" s="257">
        <f t="shared" si="58"/>
        <v>0</v>
      </c>
      <c r="H1086" s="257">
        <f t="shared" si="59"/>
        <v>0</v>
      </c>
      <c r="I1086" s="257">
        <f t="shared" si="60"/>
        <v>0</v>
      </c>
      <c r="J1086" s="263"/>
      <c r="K1086" s="263"/>
    </row>
    <row r="1087" spans="7:11" x14ac:dyDescent="0.3">
      <c r="G1087" s="257">
        <f t="shared" si="58"/>
        <v>0</v>
      </c>
      <c r="H1087" s="257">
        <f t="shared" si="59"/>
        <v>0</v>
      </c>
      <c r="I1087" s="257">
        <f t="shared" si="60"/>
        <v>0</v>
      </c>
      <c r="J1087" s="263"/>
      <c r="K1087" s="263"/>
    </row>
    <row r="1088" spans="7:11" x14ac:dyDescent="0.3">
      <c r="G1088" s="257">
        <f t="shared" si="58"/>
        <v>0</v>
      </c>
      <c r="H1088" s="257">
        <f t="shared" si="59"/>
        <v>0</v>
      </c>
      <c r="I1088" s="257">
        <f t="shared" si="60"/>
        <v>0</v>
      </c>
      <c r="J1088" s="263"/>
      <c r="K1088" s="263"/>
    </row>
    <row r="1089" spans="7:11" x14ac:dyDescent="0.3">
      <c r="G1089" s="257">
        <f t="shared" si="58"/>
        <v>0</v>
      </c>
      <c r="H1089" s="257">
        <f t="shared" si="59"/>
        <v>0</v>
      </c>
      <c r="I1089" s="257">
        <f t="shared" si="60"/>
        <v>0</v>
      </c>
      <c r="J1089" s="263"/>
      <c r="K1089" s="263"/>
    </row>
    <row r="1090" spans="7:11" x14ac:dyDescent="0.3">
      <c r="G1090" s="257">
        <f t="shared" si="58"/>
        <v>0</v>
      </c>
      <c r="H1090" s="257">
        <f t="shared" si="59"/>
        <v>0</v>
      </c>
      <c r="I1090" s="257">
        <f t="shared" si="60"/>
        <v>0</v>
      </c>
      <c r="J1090" s="263"/>
      <c r="K1090" s="263"/>
    </row>
    <row r="1091" spans="7:11" x14ac:dyDescent="0.3">
      <c r="G1091" s="257">
        <f t="shared" si="58"/>
        <v>0</v>
      </c>
      <c r="H1091" s="257">
        <f t="shared" si="59"/>
        <v>0</v>
      </c>
      <c r="I1091" s="257">
        <f t="shared" si="60"/>
        <v>0</v>
      </c>
      <c r="J1091" s="263"/>
      <c r="K1091" s="263"/>
    </row>
    <row r="1092" spans="7:11" x14ac:dyDescent="0.3">
      <c r="G1092" s="257">
        <f t="shared" si="58"/>
        <v>0</v>
      </c>
      <c r="H1092" s="257">
        <f t="shared" si="59"/>
        <v>0</v>
      </c>
      <c r="I1092" s="257">
        <f t="shared" si="60"/>
        <v>0</v>
      </c>
      <c r="J1092" s="263"/>
      <c r="K1092" s="263"/>
    </row>
    <row r="1093" spans="7:11" x14ac:dyDescent="0.3">
      <c r="G1093" s="257">
        <f t="shared" si="58"/>
        <v>0</v>
      </c>
      <c r="H1093" s="257">
        <f t="shared" si="59"/>
        <v>0</v>
      </c>
      <c r="I1093" s="257">
        <f t="shared" si="60"/>
        <v>0</v>
      </c>
      <c r="J1093" s="263"/>
      <c r="K1093" s="263"/>
    </row>
    <row r="1094" spans="7:11" x14ac:dyDescent="0.3">
      <c r="G1094" s="257">
        <f t="shared" si="58"/>
        <v>0</v>
      </c>
      <c r="H1094" s="257">
        <f t="shared" si="59"/>
        <v>0</v>
      </c>
      <c r="I1094" s="257">
        <f t="shared" si="60"/>
        <v>0</v>
      </c>
      <c r="J1094" s="263"/>
      <c r="K1094" s="263"/>
    </row>
    <row r="1095" spans="7:11" x14ac:dyDescent="0.3">
      <c r="G1095" s="257">
        <f t="shared" si="58"/>
        <v>0</v>
      </c>
      <c r="H1095" s="257">
        <f t="shared" si="59"/>
        <v>0</v>
      </c>
      <c r="I1095" s="257">
        <f t="shared" si="60"/>
        <v>0</v>
      </c>
      <c r="J1095" s="263"/>
      <c r="K1095" s="263"/>
    </row>
    <row r="1096" spans="7:11" x14ac:dyDescent="0.3">
      <c r="G1096" s="257">
        <f t="shared" si="58"/>
        <v>0</v>
      </c>
      <c r="H1096" s="257">
        <f t="shared" si="59"/>
        <v>0</v>
      </c>
      <c r="I1096" s="257">
        <f t="shared" si="60"/>
        <v>0</v>
      </c>
      <c r="J1096" s="263"/>
      <c r="K1096" s="263"/>
    </row>
    <row r="1097" spans="7:11" x14ac:dyDescent="0.3">
      <c r="G1097" s="257">
        <f t="shared" si="58"/>
        <v>0</v>
      </c>
      <c r="H1097" s="257">
        <f t="shared" si="59"/>
        <v>0</v>
      </c>
      <c r="I1097" s="257">
        <f t="shared" si="60"/>
        <v>0</v>
      </c>
      <c r="J1097" s="263"/>
      <c r="K1097" s="263"/>
    </row>
    <row r="1098" spans="7:11" x14ac:dyDescent="0.3">
      <c r="G1098" s="257">
        <f t="shared" ref="G1098:G1161" si="61">SUM(J1098,L1098,N1098,O1098,P1098,T1098,U1098,V1098,AN1098,AP1098,BA1098,BC1098,CO1098,CQ1098,CZ1098,DB1098,DK1098,DM1098,DP1098,DR1098,DY1098,EA1098,EK1098,EM1098,EV1098,EX1098,FG1098,FI1098,FR1098,FT1098)</f>
        <v>0</v>
      </c>
      <c r="H1098" s="257">
        <f t="shared" ref="H1098:H1161" si="62">SUM(K1098,M1098,Q1098,R1098,S1098,W1098,X1098,Y1098,AO1098,AQ1098,AR1098,AS1098,AU1098,AX1098,BB1098,BD1098,BK1098,BL1098,CP1098,CR1098,CS1098,CT1098,CU1098,CV1098,DA1098,DC1098,DD1098,DE1098,DF1098,DG1098,,DL1098,DN1098,DQ1098,DS1098,DZ1098,EB1098,EC1098,ED1098,EE1098,FC1098,FH1098,FJ1098,FK1098,FL1098,FM1098,FN1098,FO1098,FQ1098,FS1098,FU1098,FV1098,FW1098,FX1098,FY1098,FZ1098,GC1098,EL1098,EN1098,EO1098,EP1098,EQ1098,ET1098,EW1098,EY1098,EZ1098,FA1098,FB1098,FD1098,AT1098,AV1098,AW1098,BE1098,BF1098,BG1098,BH1098,FP1098,ER1098,DH1098,DT1098,DU1098,DV1098,DW1098,EF1098,EG1098,EI1098,EH1098,ES1098,FE1098,Z1098,AA1098,AB1098,AC1098,AD1098,AE1098,AF1098,AG1098,AH1098,AI1098,AJ1098,AK1098,GA1098,GB1098)</f>
        <v>0</v>
      </c>
      <c r="I1098" s="257">
        <f t="shared" ref="I1098:I1161" si="63">G1098+H1098</f>
        <v>0</v>
      </c>
      <c r="J1098" s="263"/>
      <c r="K1098" s="263"/>
    </row>
    <row r="1099" spans="7:11" x14ac:dyDescent="0.3">
      <c r="G1099" s="257">
        <f t="shared" si="61"/>
        <v>0</v>
      </c>
      <c r="H1099" s="257">
        <f t="shared" si="62"/>
        <v>0</v>
      </c>
      <c r="I1099" s="257">
        <f t="shared" si="63"/>
        <v>0</v>
      </c>
      <c r="J1099" s="263"/>
      <c r="K1099" s="263"/>
    </row>
    <row r="1100" spans="7:11" x14ac:dyDescent="0.3">
      <c r="G1100" s="257">
        <f t="shared" si="61"/>
        <v>0</v>
      </c>
      <c r="H1100" s="257">
        <f t="shared" si="62"/>
        <v>0</v>
      </c>
      <c r="I1100" s="257">
        <f t="shared" si="63"/>
        <v>0</v>
      </c>
      <c r="J1100" s="263"/>
      <c r="K1100" s="263"/>
    </row>
    <row r="1101" spans="7:11" x14ac:dyDescent="0.3">
      <c r="G1101" s="257">
        <f t="shared" si="61"/>
        <v>0</v>
      </c>
      <c r="H1101" s="257">
        <f t="shared" si="62"/>
        <v>0</v>
      </c>
      <c r="I1101" s="257">
        <f t="shared" si="63"/>
        <v>0</v>
      </c>
      <c r="J1101" s="263"/>
      <c r="K1101" s="263"/>
    </row>
    <row r="1102" spans="7:11" x14ac:dyDescent="0.3">
      <c r="G1102" s="257">
        <f t="shared" si="61"/>
        <v>0</v>
      </c>
      <c r="H1102" s="257">
        <f t="shared" si="62"/>
        <v>0</v>
      </c>
      <c r="I1102" s="257">
        <f t="shared" si="63"/>
        <v>0</v>
      </c>
      <c r="J1102" s="263"/>
      <c r="K1102" s="263"/>
    </row>
    <row r="1103" spans="7:11" x14ac:dyDescent="0.3">
      <c r="G1103" s="257">
        <f t="shared" si="61"/>
        <v>0</v>
      </c>
      <c r="H1103" s="257">
        <f t="shared" si="62"/>
        <v>0</v>
      </c>
      <c r="I1103" s="257">
        <f t="shared" si="63"/>
        <v>0</v>
      </c>
      <c r="J1103" s="263"/>
      <c r="K1103" s="263"/>
    </row>
    <row r="1104" spans="7:11" x14ac:dyDescent="0.3">
      <c r="G1104" s="257">
        <f t="shared" si="61"/>
        <v>0</v>
      </c>
      <c r="H1104" s="257">
        <f t="shared" si="62"/>
        <v>0</v>
      </c>
      <c r="I1104" s="257">
        <f t="shared" si="63"/>
        <v>0</v>
      </c>
      <c r="J1104" s="263"/>
      <c r="K1104" s="263"/>
    </row>
    <row r="1105" spans="7:11" x14ac:dyDescent="0.3">
      <c r="G1105" s="257">
        <f t="shared" si="61"/>
        <v>0</v>
      </c>
      <c r="H1105" s="257">
        <f t="shared" si="62"/>
        <v>0</v>
      </c>
      <c r="I1105" s="257">
        <f t="shared" si="63"/>
        <v>0</v>
      </c>
      <c r="J1105" s="263"/>
      <c r="K1105" s="263"/>
    </row>
    <row r="1106" spans="7:11" x14ac:dyDescent="0.3">
      <c r="G1106" s="257">
        <f t="shared" si="61"/>
        <v>0</v>
      </c>
      <c r="H1106" s="257">
        <f t="shared" si="62"/>
        <v>0</v>
      </c>
      <c r="I1106" s="257">
        <f t="shared" si="63"/>
        <v>0</v>
      </c>
      <c r="J1106" s="263"/>
      <c r="K1106" s="263"/>
    </row>
    <row r="1107" spans="7:11" x14ac:dyDescent="0.3">
      <c r="G1107" s="257">
        <f t="shared" si="61"/>
        <v>0</v>
      </c>
      <c r="H1107" s="257">
        <f t="shared" si="62"/>
        <v>0</v>
      </c>
      <c r="I1107" s="257">
        <f t="shared" si="63"/>
        <v>0</v>
      </c>
      <c r="J1107" s="263"/>
      <c r="K1107" s="263"/>
    </row>
    <row r="1108" spans="7:11" x14ac:dyDescent="0.3">
      <c r="G1108" s="257">
        <f t="shared" si="61"/>
        <v>0</v>
      </c>
      <c r="H1108" s="257">
        <f t="shared" si="62"/>
        <v>0</v>
      </c>
      <c r="I1108" s="257">
        <f t="shared" si="63"/>
        <v>0</v>
      </c>
      <c r="J1108" s="263"/>
      <c r="K1108" s="263"/>
    </row>
    <row r="1109" spans="7:11" x14ac:dyDescent="0.3">
      <c r="G1109" s="257">
        <f t="shared" si="61"/>
        <v>0</v>
      </c>
      <c r="H1109" s="257">
        <f t="shared" si="62"/>
        <v>0</v>
      </c>
      <c r="I1109" s="257">
        <f t="shared" si="63"/>
        <v>0</v>
      </c>
      <c r="J1109" s="263"/>
      <c r="K1109" s="263"/>
    </row>
    <row r="1110" spans="7:11" x14ac:dyDescent="0.3">
      <c r="G1110" s="257">
        <f t="shared" si="61"/>
        <v>0</v>
      </c>
      <c r="H1110" s="257">
        <f t="shared" si="62"/>
        <v>0</v>
      </c>
      <c r="I1110" s="257">
        <f t="shared" si="63"/>
        <v>0</v>
      </c>
      <c r="J1110" s="263"/>
      <c r="K1110" s="263"/>
    </row>
    <row r="1111" spans="7:11" x14ac:dyDescent="0.3">
      <c r="G1111" s="257">
        <f t="shared" si="61"/>
        <v>0</v>
      </c>
      <c r="H1111" s="257">
        <f t="shared" si="62"/>
        <v>0</v>
      </c>
      <c r="I1111" s="257">
        <f t="shared" si="63"/>
        <v>0</v>
      </c>
      <c r="J1111" s="263"/>
      <c r="K1111" s="263"/>
    </row>
    <row r="1112" spans="7:11" x14ac:dyDescent="0.3">
      <c r="G1112" s="257">
        <f t="shared" si="61"/>
        <v>0</v>
      </c>
      <c r="H1112" s="257">
        <f t="shared" si="62"/>
        <v>0</v>
      </c>
      <c r="I1112" s="257">
        <f t="shared" si="63"/>
        <v>0</v>
      </c>
      <c r="J1112" s="263"/>
      <c r="K1112" s="263"/>
    </row>
    <row r="1113" spans="7:11" x14ac:dyDescent="0.3">
      <c r="G1113" s="257">
        <f t="shared" si="61"/>
        <v>0</v>
      </c>
      <c r="H1113" s="257">
        <f t="shared" si="62"/>
        <v>0</v>
      </c>
      <c r="I1113" s="257">
        <f t="shared" si="63"/>
        <v>0</v>
      </c>
      <c r="J1113" s="263"/>
      <c r="K1113" s="263"/>
    </row>
    <row r="1114" spans="7:11" x14ac:dyDescent="0.3">
      <c r="G1114" s="257">
        <f t="shared" si="61"/>
        <v>0</v>
      </c>
      <c r="H1114" s="257">
        <f t="shared" si="62"/>
        <v>0</v>
      </c>
      <c r="I1114" s="257">
        <f t="shared" si="63"/>
        <v>0</v>
      </c>
      <c r="J1114" s="263"/>
      <c r="K1114" s="263"/>
    </row>
    <row r="1115" spans="7:11" x14ac:dyDescent="0.3">
      <c r="G1115" s="257">
        <f t="shared" si="61"/>
        <v>0</v>
      </c>
      <c r="H1115" s="257">
        <f t="shared" si="62"/>
        <v>0</v>
      </c>
      <c r="I1115" s="257">
        <f t="shared" si="63"/>
        <v>0</v>
      </c>
      <c r="J1115" s="263"/>
      <c r="K1115" s="263"/>
    </row>
    <row r="1116" spans="7:11" x14ac:dyDescent="0.3">
      <c r="G1116" s="257">
        <f t="shared" si="61"/>
        <v>0</v>
      </c>
      <c r="H1116" s="257">
        <f t="shared" si="62"/>
        <v>0</v>
      </c>
      <c r="I1116" s="257">
        <f t="shared" si="63"/>
        <v>0</v>
      </c>
      <c r="J1116" s="263"/>
      <c r="K1116" s="263"/>
    </row>
    <row r="1117" spans="7:11" x14ac:dyDescent="0.3">
      <c r="G1117" s="257">
        <f t="shared" si="61"/>
        <v>0</v>
      </c>
      <c r="H1117" s="257">
        <f t="shared" si="62"/>
        <v>0</v>
      </c>
      <c r="I1117" s="257">
        <f t="shared" si="63"/>
        <v>0</v>
      </c>
      <c r="J1117" s="263"/>
      <c r="K1117" s="263"/>
    </row>
    <row r="1118" spans="7:11" x14ac:dyDescent="0.3">
      <c r="G1118" s="257">
        <f t="shared" si="61"/>
        <v>0</v>
      </c>
      <c r="H1118" s="257">
        <f t="shared" si="62"/>
        <v>0</v>
      </c>
      <c r="I1118" s="257">
        <f t="shared" si="63"/>
        <v>0</v>
      </c>
      <c r="J1118" s="263"/>
      <c r="K1118" s="263"/>
    </row>
    <row r="1119" spans="7:11" x14ac:dyDescent="0.3">
      <c r="G1119" s="257">
        <f t="shared" si="61"/>
        <v>0</v>
      </c>
      <c r="H1119" s="257">
        <f t="shared" si="62"/>
        <v>0</v>
      </c>
      <c r="I1119" s="257">
        <f t="shared" si="63"/>
        <v>0</v>
      </c>
      <c r="J1119" s="263"/>
      <c r="K1119" s="263"/>
    </row>
    <row r="1120" spans="7:11" x14ac:dyDescent="0.3">
      <c r="G1120" s="257">
        <f t="shared" si="61"/>
        <v>0</v>
      </c>
      <c r="H1120" s="257">
        <f t="shared" si="62"/>
        <v>0</v>
      </c>
      <c r="I1120" s="257">
        <f t="shared" si="63"/>
        <v>0</v>
      </c>
      <c r="J1120" s="263"/>
      <c r="K1120" s="263"/>
    </row>
    <row r="1121" spans="7:11" x14ac:dyDescent="0.3">
      <c r="G1121" s="257">
        <f t="shared" si="61"/>
        <v>0</v>
      </c>
      <c r="H1121" s="257">
        <f t="shared" si="62"/>
        <v>0</v>
      </c>
      <c r="I1121" s="257">
        <f t="shared" si="63"/>
        <v>0</v>
      </c>
      <c r="J1121" s="263"/>
      <c r="K1121" s="263"/>
    </row>
    <row r="1122" spans="7:11" x14ac:dyDescent="0.3">
      <c r="G1122" s="257">
        <f t="shared" si="61"/>
        <v>0</v>
      </c>
      <c r="H1122" s="257">
        <f t="shared" si="62"/>
        <v>0</v>
      </c>
      <c r="I1122" s="257">
        <f t="shared" si="63"/>
        <v>0</v>
      </c>
      <c r="J1122" s="263"/>
      <c r="K1122" s="263"/>
    </row>
    <row r="1123" spans="7:11" x14ac:dyDescent="0.3">
      <c r="G1123" s="257">
        <f t="shared" si="61"/>
        <v>0</v>
      </c>
      <c r="H1123" s="257">
        <f t="shared" si="62"/>
        <v>0</v>
      </c>
      <c r="I1123" s="257">
        <f t="shared" si="63"/>
        <v>0</v>
      </c>
      <c r="J1123" s="263"/>
      <c r="K1123" s="263"/>
    </row>
    <row r="1124" spans="7:11" x14ac:dyDescent="0.3">
      <c r="G1124" s="257">
        <f t="shared" si="61"/>
        <v>0</v>
      </c>
      <c r="H1124" s="257">
        <f t="shared" si="62"/>
        <v>0</v>
      </c>
      <c r="I1124" s="257">
        <f t="shared" si="63"/>
        <v>0</v>
      </c>
      <c r="J1124" s="263"/>
      <c r="K1124" s="263"/>
    </row>
    <row r="1125" spans="7:11" x14ac:dyDescent="0.3">
      <c r="G1125" s="257">
        <f t="shared" si="61"/>
        <v>0</v>
      </c>
      <c r="H1125" s="257">
        <f t="shared" si="62"/>
        <v>0</v>
      </c>
      <c r="I1125" s="257">
        <f t="shared" si="63"/>
        <v>0</v>
      </c>
      <c r="J1125" s="263"/>
      <c r="K1125" s="263"/>
    </row>
    <row r="1126" spans="7:11" x14ac:dyDescent="0.3">
      <c r="G1126" s="257">
        <f t="shared" si="61"/>
        <v>0</v>
      </c>
      <c r="H1126" s="257">
        <f t="shared" si="62"/>
        <v>0</v>
      </c>
      <c r="I1126" s="257">
        <f t="shared" si="63"/>
        <v>0</v>
      </c>
      <c r="J1126" s="263"/>
      <c r="K1126" s="263"/>
    </row>
    <row r="1127" spans="7:11" x14ac:dyDescent="0.3">
      <c r="G1127" s="257">
        <f t="shared" si="61"/>
        <v>0</v>
      </c>
      <c r="H1127" s="257">
        <f t="shared" si="62"/>
        <v>0</v>
      </c>
      <c r="I1127" s="257">
        <f t="shared" si="63"/>
        <v>0</v>
      </c>
      <c r="J1127" s="263"/>
      <c r="K1127" s="263"/>
    </row>
    <row r="1128" spans="7:11" x14ac:dyDescent="0.3">
      <c r="G1128" s="257">
        <f t="shared" si="61"/>
        <v>0</v>
      </c>
      <c r="H1128" s="257">
        <f t="shared" si="62"/>
        <v>0</v>
      </c>
      <c r="I1128" s="257">
        <f t="shared" si="63"/>
        <v>0</v>
      </c>
      <c r="J1128" s="263"/>
      <c r="K1128" s="263"/>
    </row>
    <row r="1129" spans="7:11" x14ac:dyDescent="0.3">
      <c r="G1129" s="257">
        <f t="shared" si="61"/>
        <v>0</v>
      </c>
      <c r="H1129" s="257">
        <f t="shared" si="62"/>
        <v>0</v>
      </c>
      <c r="I1129" s="257">
        <f t="shared" si="63"/>
        <v>0</v>
      </c>
      <c r="J1129" s="263"/>
      <c r="K1129" s="263"/>
    </row>
    <row r="1130" spans="7:11" x14ac:dyDescent="0.3">
      <c r="G1130" s="257">
        <f t="shared" si="61"/>
        <v>0</v>
      </c>
      <c r="H1130" s="257">
        <f t="shared" si="62"/>
        <v>0</v>
      </c>
      <c r="I1130" s="257">
        <f t="shared" si="63"/>
        <v>0</v>
      </c>
      <c r="J1130" s="263"/>
      <c r="K1130" s="263"/>
    </row>
    <row r="1131" spans="7:11" x14ac:dyDescent="0.3">
      <c r="G1131" s="257">
        <f t="shared" si="61"/>
        <v>0</v>
      </c>
      <c r="H1131" s="257">
        <f t="shared" si="62"/>
        <v>0</v>
      </c>
      <c r="I1131" s="257">
        <f t="shared" si="63"/>
        <v>0</v>
      </c>
      <c r="J1131" s="263"/>
      <c r="K1131" s="263"/>
    </row>
    <row r="1132" spans="7:11" x14ac:dyDescent="0.3">
      <c r="G1132" s="257">
        <f t="shared" si="61"/>
        <v>0</v>
      </c>
      <c r="H1132" s="257">
        <f t="shared" si="62"/>
        <v>0</v>
      </c>
      <c r="I1132" s="257">
        <f t="shared" si="63"/>
        <v>0</v>
      </c>
      <c r="J1132" s="263"/>
      <c r="K1132" s="263"/>
    </row>
    <row r="1133" spans="7:11" x14ac:dyDescent="0.3">
      <c r="G1133" s="257">
        <f t="shared" si="61"/>
        <v>0</v>
      </c>
      <c r="H1133" s="257">
        <f t="shared" si="62"/>
        <v>0</v>
      </c>
      <c r="I1133" s="257">
        <f t="shared" si="63"/>
        <v>0</v>
      </c>
      <c r="J1133" s="263"/>
      <c r="K1133" s="263"/>
    </row>
    <row r="1134" spans="7:11" x14ac:dyDescent="0.3">
      <c r="G1134" s="257">
        <f t="shared" si="61"/>
        <v>0</v>
      </c>
      <c r="H1134" s="257">
        <f t="shared" si="62"/>
        <v>0</v>
      </c>
      <c r="I1134" s="257">
        <f t="shared" si="63"/>
        <v>0</v>
      </c>
      <c r="J1134" s="263"/>
      <c r="K1134" s="263"/>
    </row>
    <row r="1135" spans="7:11" x14ac:dyDescent="0.3">
      <c r="G1135" s="257">
        <f t="shared" si="61"/>
        <v>0</v>
      </c>
      <c r="H1135" s="257">
        <f t="shared" si="62"/>
        <v>0</v>
      </c>
      <c r="I1135" s="257">
        <f t="shared" si="63"/>
        <v>0</v>
      </c>
      <c r="J1135" s="263"/>
      <c r="K1135" s="263"/>
    </row>
    <row r="1136" spans="7:11" x14ac:dyDescent="0.3">
      <c r="G1136" s="257">
        <f t="shared" si="61"/>
        <v>0</v>
      </c>
      <c r="H1136" s="257">
        <f t="shared" si="62"/>
        <v>0</v>
      </c>
      <c r="I1136" s="257">
        <f t="shared" si="63"/>
        <v>0</v>
      </c>
      <c r="J1136" s="263"/>
      <c r="K1136" s="263"/>
    </row>
    <row r="1137" spans="7:11" x14ac:dyDescent="0.3">
      <c r="G1137" s="257">
        <f t="shared" si="61"/>
        <v>0</v>
      </c>
      <c r="H1137" s="257">
        <f t="shared" si="62"/>
        <v>0</v>
      </c>
      <c r="I1137" s="257">
        <f t="shared" si="63"/>
        <v>0</v>
      </c>
      <c r="J1137" s="263"/>
      <c r="K1137" s="263"/>
    </row>
    <row r="1138" spans="7:11" x14ac:dyDescent="0.3">
      <c r="G1138" s="257">
        <f t="shared" si="61"/>
        <v>0</v>
      </c>
      <c r="H1138" s="257">
        <f t="shared" si="62"/>
        <v>0</v>
      </c>
      <c r="I1138" s="257">
        <f t="shared" si="63"/>
        <v>0</v>
      </c>
      <c r="J1138" s="263"/>
      <c r="K1138" s="263"/>
    </row>
    <row r="1139" spans="7:11" x14ac:dyDescent="0.3">
      <c r="G1139" s="257">
        <f t="shared" si="61"/>
        <v>0</v>
      </c>
      <c r="H1139" s="257">
        <f t="shared" si="62"/>
        <v>0</v>
      </c>
      <c r="I1139" s="257">
        <f t="shared" si="63"/>
        <v>0</v>
      </c>
      <c r="J1139" s="263"/>
      <c r="K1139" s="263"/>
    </row>
    <row r="1140" spans="7:11" x14ac:dyDescent="0.3">
      <c r="G1140" s="257">
        <f t="shared" si="61"/>
        <v>0</v>
      </c>
      <c r="H1140" s="257">
        <f t="shared" si="62"/>
        <v>0</v>
      </c>
      <c r="I1140" s="257">
        <f t="shared" si="63"/>
        <v>0</v>
      </c>
      <c r="J1140" s="263"/>
      <c r="K1140" s="263"/>
    </row>
    <row r="1141" spans="7:11" x14ac:dyDescent="0.3">
      <c r="G1141" s="257">
        <f t="shared" si="61"/>
        <v>0</v>
      </c>
      <c r="H1141" s="257">
        <f t="shared" si="62"/>
        <v>0</v>
      </c>
      <c r="I1141" s="257">
        <f t="shared" si="63"/>
        <v>0</v>
      </c>
      <c r="J1141" s="263"/>
      <c r="K1141" s="263"/>
    </row>
    <row r="1142" spans="7:11" x14ac:dyDescent="0.3">
      <c r="G1142" s="257">
        <f t="shared" si="61"/>
        <v>0</v>
      </c>
      <c r="H1142" s="257">
        <f t="shared" si="62"/>
        <v>0</v>
      </c>
      <c r="I1142" s="257">
        <f t="shared" si="63"/>
        <v>0</v>
      </c>
      <c r="J1142" s="263"/>
      <c r="K1142" s="263"/>
    </row>
    <row r="1143" spans="7:11" x14ac:dyDescent="0.3">
      <c r="G1143" s="257">
        <f t="shared" si="61"/>
        <v>0</v>
      </c>
      <c r="H1143" s="257">
        <f t="shared" si="62"/>
        <v>0</v>
      </c>
      <c r="I1143" s="257">
        <f t="shared" si="63"/>
        <v>0</v>
      </c>
      <c r="J1143" s="263"/>
      <c r="K1143" s="263"/>
    </row>
    <row r="1144" spans="7:11" x14ac:dyDescent="0.3">
      <c r="G1144" s="257">
        <f t="shared" si="61"/>
        <v>0</v>
      </c>
      <c r="H1144" s="257">
        <f t="shared" si="62"/>
        <v>0</v>
      </c>
      <c r="I1144" s="257">
        <f t="shared" si="63"/>
        <v>0</v>
      </c>
      <c r="J1144" s="263"/>
      <c r="K1144" s="263"/>
    </row>
    <row r="1145" spans="7:11" x14ac:dyDescent="0.3">
      <c r="G1145" s="257">
        <f t="shared" si="61"/>
        <v>0</v>
      </c>
      <c r="H1145" s="257">
        <f t="shared" si="62"/>
        <v>0</v>
      </c>
      <c r="I1145" s="257">
        <f t="shared" si="63"/>
        <v>0</v>
      </c>
      <c r="J1145" s="263"/>
      <c r="K1145" s="263"/>
    </row>
    <row r="1146" spans="7:11" x14ac:dyDescent="0.3">
      <c r="G1146" s="257">
        <f t="shared" si="61"/>
        <v>0</v>
      </c>
      <c r="H1146" s="257">
        <f t="shared" si="62"/>
        <v>0</v>
      </c>
      <c r="I1146" s="257">
        <f t="shared" si="63"/>
        <v>0</v>
      </c>
      <c r="J1146" s="263"/>
      <c r="K1146" s="263"/>
    </row>
    <row r="1147" spans="7:11" x14ac:dyDescent="0.3">
      <c r="G1147" s="257">
        <f t="shared" si="61"/>
        <v>0</v>
      </c>
      <c r="H1147" s="257">
        <f t="shared" si="62"/>
        <v>0</v>
      </c>
      <c r="I1147" s="257">
        <f t="shared" si="63"/>
        <v>0</v>
      </c>
      <c r="J1147" s="263"/>
      <c r="K1147" s="263"/>
    </row>
    <row r="1148" spans="7:11" x14ac:dyDescent="0.3">
      <c r="G1148" s="257">
        <f t="shared" si="61"/>
        <v>0</v>
      </c>
      <c r="H1148" s="257">
        <f t="shared" si="62"/>
        <v>0</v>
      </c>
      <c r="I1148" s="257">
        <f t="shared" si="63"/>
        <v>0</v>
      </c>
      <c r="J1148" s="263"/>
      <c r="K1148" s="263"/>
    </row>
    <row r="1149" spans="7:11" x14ac:dyDescent="0.3">
      <c r="G1149" s="257">
        <f t="shared" si="61"/>
        <v>0</v>
      </c>
      <c r="H1149" s="257">
        <f t="shared" si="62"/>
        <v>0</v>
      </c>
      <c r="I1149" s="257">
        <f t="shared" si="63"/>
        <v>0</v>
      </c>
      <c r="J1149" s="263"/>
      <c r="K1149" s="263"/>
    </row>
    <row r="1150" spans="7:11" x14ac:dyDescent="0.3">
      <c r="G1150" s="257">
        <f t="shared" si="61"/>
        <v>0</v>
      </c>
      <c r="H1150" s="257">
        <f t="shared" si="62"/>
        <v>0</v>
      </c>
      <c r="I1150" s="257">
        <f t="shared" si="63"/>
        <v>0</v>
      </c>
      <c r="J1150" s="263"/>
      <c r="K1150" s="263"/>
    </row>
    <row r="1151" spans="7:11" x14ac:dyDescent="0.3">
      <c r="G1151" s="257">
        <f t="shared" si="61"/>
        <v>0</v>
      </c>
      <c r="H1151" s="257">
        <f t="shared" si="62"/>
        <v>0</v>
      </c>
      <c r="I1151" s="257">
        <f t="shared" si="63"/>
        <v>0</v>
      </c>
      <c r="J1151" s="263"/>
      <c r="K1151" s="263"/>
    </row>
    <row r="1152" spans="7:11" x14ac:dyDescent="0.3">
      <c r="G1152" s="257">
        <f t="shared" si="61"/>
        <v>0</v>
      </c>
      <c r="H1152" s="257">
        <f t="shared" si="62"/>
        <v>0</v>
      </c>
      <c r="I1152" s="257">
        <f t="shared" si="63"/>
        <v>0</v>
      </c>
      <c r="J1152" s="263"/>
      <c r="K1152" s="263"/>
    </row>
    <row r="1153" spans="7:11" x14ac:dyDescent="0.3">
      <c r="G1153" s="257">
        <f t="shared" si="61"/>
        <v>0</v>
      </c>
      <c r="H1153" s="257">
        <f t="shared" si="62"/>
        <v>0</v>
      </c>
      <c r="I1153" s="257">
        <f t="shared" si="63"/>
        <v>0</v>
      </c>
      <c r="J1153" s="263"/>
      <c r="K1153" s="263"/>
    </row>
    <row r="1154" spans="7:11" x14ac:dyDescent="0.3">
      <c r="G1154" s="257">
        <f t="shared" si="61"/>
        <v>0</v>
      </c>
      <c r="H1154" s="257">
        <f t="shared" si="62"/>
        <v>0</v>
      </c>
      <c r="I1154" s="257">
        <f t="shared" si="63"/>
        <v>0</v>
      </c>
      <c r="J1154" s="263"/>
      <c r="K1154" s="263"/>
    </row>
    <row r="1155" spans="7:11" x14ac:dyDescent="0.3">
      <c r="G1155" s="257">
        <f t="shared" si="61"/>
        <v>0</v>
      </c>
      <c r="H1155" s="257">
        <f t="shared" si="62"/>
        <v>0</v>
      </c>
      <c r="I1155" s="257">
        <f t="shared" si="63"/>
        <v>0</v>
      </c>
      <c r="J1155" s="263"/>
      <c r="K1155" s="263"/>
    </row>
    <row r="1156" spans="7:11" x14ac:dyDescent="0.3">
      <c r="G1156" s="257">
        <f t="shared" si="61"/>
        <v>0</v>
      </c>
      <c r="H1156" s="257">
        <f t="shared" si="62"/>
        <v>0</v>
      </c>
      <c r="I1156" s="257">
        <f t="shared" si="63"/>
        <v>0</v>
      </c>
      <c r="J1156" s="263"/>
      <c r="K1156" s="263"/>
    </row>
    <row r="1157" spans="7:11" x14ac:dyDescent="0.3">
      <c r="G1157" s="257">
        <f t="shared" si="61"/>
        <v>0</v>
      </c>
      <c r="H1157" s="257">
        <f t="shared" si="62"/>
        <v>0</v>
      </c>
      <c r="I1157" s="257">
        <f t="shared" si="63"/>
        <v>0</v>
      </c>
      <c r="J1157" s="263"/>
      <c r="K1157" s="263"/>
    </row>
    <row r="1158" spans="7:11" x14ac:dyDescent="0.3">
      <c r="G1158" s="257">
        <f t="shared" si="61"/>
        <v>0</v>
      </c>
      <c r="H1158" s="257">
        <f t="shared" si="62"/>
        <v>0</v>
      </c>
      <c r="I1158" s="257">
        <f t="shared" si="63"/>
        <v>0</v>
      </c>
      <c r="J1158" s="263"/>
      <c r="K1158" s="263"/>
    </row>
    <row r="1159" spans="7:11" x14ac:dyDescent="0.3">
      <c r="G1159" s="257">
        <f t="shared" si="61"/>
        <v>0</v>
      </c>
      <c r="H1159" s="257">
        <f t="shared" si="62"/>
        <v>0</v>
      </c>
      <c r="I1159" s="257">
        <f t="shared" si="63"/>
        <v>0</v>
      </c>
      <c r="J1159" s="263"/>
      <c r="K1159" s="263"/>
    </row>
    <row r="1160" spans="7:11" x14ac:dyDescent="0.3">
      <c r="G1160" s="257">
        <f t="shared" si="61"/>
        <v>0</v>
      </c>
      <c r="H1160" s="257">
        <f t="shared" si="62"/>
        <v>0</v>
      </c>
      <c r="I1160" s="257">
        <f t="shared" si="63"/>
        <v>0</v>
      </c>
      <c r="J1160" s="263"/>
      <c r="K1160" s="263"/>
    </row>
    <row r="1161" spans="7:11" x14ac:dyDescent="0.3">
      <c r="G1161" s="257">
        <f t="shared" si="61"/>
        <v>0</v>
      </c>
      <c r="H1161" s="257">
        <f t="shared" si="62"/>
        <v>0</v>
      </c>
      <c r="I1161" s="257">
        <f t="shared" si="63"/>
        <v>0</v>
      </c>
      <c r="J1161" s="263"/>
      <c r="K1161" s="263"/>
    </row>
    <row r="1162" spans="7:11" x14ac:dyDescent="0.3">
      <c r="G1162" s="257">
        <f t="shared" ref="G1162:G1225" si="64">SUM(J1162,L1162,N1162,O1162,P1162,T1162,U1162,V1162,AN1162,AP1162,BA1162,BC1162,CO1162,CQ1162,CZ1162,DB1162,DK1162,DM1162,DP1162,DR1162,DY1162,EA1162,EK1162,EM1162,EV1162,EX1162,FG1162,FI1162,FR1162,FT1162)</f>
        <v>0</v>
      </c>
      <c r="H1162" s="257">
        <f t="shared" ref="H1162:H1225" si="65">SUM(K1162,M1162,Q1162,R1162,S1162,W1162,X1162,Y1162,AO1162,AQ1162,AR1162,AS1162,AU1162,AX1162,BB1162,BD1162,BK1162,BL1162,CP1162,CR1162,CS1162,CT1162,CU1162,CV1162,DA1162,DC1162,DD1162,DE1162,DF1162,DG1162,,DL1162,DN1162,DQ1162,DS1162,DZ1162,EB1162,EC1162,ED1162,EE1162,FC1162,FH1162,FJ1162,FK1162,FL1162,FM1162,FN1162,FO1162,FQ1162,FS1162,FU1162,FV1162,FW1162,FX1162,FY1162,FZ1162,GC1162,EL1162,EN1162,EO1162,EP1162,EQ1162,ET1162,EW1162,EY1162,EZ1162,FA1162,FB1162,FD1162,AT1162,AV1162,AW1162,BE1162,BF1162,BG1162,BH1162,FP1162,ER1162,DH1162,DT1162,DU1162,DV1162,DW1162,EF1162,EG1162,EI1162,EH1162,ES1162,FE1162,Z1162,AA1162,AB1162,AC1162,AD1162,AE1162,AF1162,AG1162,AH1162,AI1162,AJ1162,AK1162,GA1162,GB1162)</f>
        <v>0</v>
      </c>
      <c r="I1162" s="257">
        <f t="shared" ref="I1162:I1225" si="66">G1162+H1162</f>
        <v>0</v>
      </c>
      <c r="J1162" s="263"/>
      <c r="K1162" s="263"/>
    </row>
    <row r="1163" spans="7:11" x14ac:dyDescent="0.3">
      <c r="G1163" s="257">
        <f t="shared" si="64"/>
        <v>0</v>
      </c>
      <c r="H1163" s="257">
        <f t="shared" si="65"/>
        <v>0</v>
      </c>
      <c r="I1163" s="257">
        <f t="shared" si="66"/>
        <v>0</v>
      </c>
      <c r="J1163" s="263"/>
      <c r="K1163" s="263"/>
    </row>
    <row r="1164" spans="7:11" x14ac:dyDescent="0.3">
      <c r="G1164" s="257">
        <f t="shared" si="64"/>
        <v>0</v>
      </c>
      <c r="H1164" s="257">
        <f t="shared" si="65"/>
        <v>0</v>
      </c>
      <c r="I1164" s="257">
        <f t="shared" si="66"/>
        <v>0</v>
      </c>
      <c r="J1164" s="263"/>
      <c r="K1164" s="263"/>
    </row>
    <row r="1165" spans="7:11" x14ac:dyDescent="0.3">
      <c r="G1165" s="257">
        <f t="shared" si="64"/>
        <v>0</v>
      </c>
      <c r="H1165" s="257">
        <f t="shared" si="65"/>
        <v>0</v>
      </c>
      <c r="I1165" s="257">
        <f t="shared" si="66"/>
        <v>0</v>
      </c>
      <c r="J1165" s="263"/>
      <c r="K1165" s="263"/>
    </row>
    <row r="1166" spans="7:11" x14ac:dyDescent="0.3">
      <c r="G1166" s="257">
        <f t="shared" si="64"/>
        <v>0</v>
      </c>
      <c r="H1166" s="257">
        <f t="shared" si="65"/>
        <v>0</v>
      </c>
      <c r="I1166" s="257">
        <f t="shared" si="66"/>
        <v>0</v>
      </c>
      <c r="J1166" s="263"/>
      <c r="K1166" s="263"/>
    </row>
    <row r="1167" spans="7:11" x14ac:dyDescent="0.3">
      <c r="G1167" s="257">
        <f t="shared" si="64"/>
        <v>0</v>
      </c>
      <c r="H1167" s="257">
        <f t="shared" si="65"/>
        <v>0</v>
      </c>
      <c r="I1167" s="257">
        <f t="shared" si="66"/>
        <v>0</v>
      </c>
      <c r="J1167" s="263"/>
      <c r="K1167" s="263"/>
    </row>
    <row r="1168" spans="7:11" x14ac:dyDescent="0.3">
      <c r="G1168" s="257">
        <f t="shared" si="64"/>
        <v>0</v>
      </c>
      <c r="H1168" s="257">
        <f t="shared" si="65"/>
        <v>0</v>
      </c>
      <c r="I1168" s="257">
        <f t="shared" si="66"/>
        <v>0</v>
      </c>
      <c r="J1168" s="263"/>
      <c r="K1168" s="263"/>
    </row>
    <row r="1169" spans="7:11" x14ac:dyDescent="0.3">
      <c r="G1169" s="257">
        <f t="shared" si="64"/>
        <v>0</v>
      </c>
      <c r="H1169" s="257">
        <f t="shared" si="65"/>
        <v>0</v>
      </c>
      <c r="I1169" s="257">
        <f t="shared" si="66"/>
        <v>0</v>
      </c>
      <c r="J1169" s="263"/>
      <c r="K1169" s="263"/>
    </row>
    <row r="1170" spans="7:11" x14ac:dyDescent="0.3">
      <c r="G1170" s="257">
        <f t="shared" si="64"/>
        <v>0</v>
      </c>
      <c r="H1170" s="257">
        <f t="shared" si="65"/>
        <v>0</v>
      </c>
      <c r="I1170" s="257">
        <f t="shared" si="66"/>
        <v>0</v>
      </c>
      <c r="J1170" s="263"/>
      <c r="K1170" s="263"/>
    </row>
    <row r="1171" spans="7:11" x14ac:dyDescent="0.3">
      <c r="G1171" s="257">
        <f t="shared" si="64"/>
        <v>0</v>
      </c>
      <c r="H1171" s="257">
        <f t="shared" si="65"/>
        <v>0</v>
      </c>
      <c r="I1171" s="257">
        <f t="shared" si="66"/>
        <v>0</v>
      </c>
      <c r="J1171" s="263"/>
      <c r="K1171" s="263"/>
    </row>
    <row r="1172" spans="7:11" x14ac:dyDescent="0.3">
      <c r="G1172" s="257">
        <f t="shared" si="64"/>
        <v>0</v>
      </c>
      <c r="H1172" s="257">
        <f t="shared" si="65"/>
        <v>0</v>
      </c>
      <c r="I1172" s="257">
        <f t="shared" si="66"/>
        <v>0</v>
      </c>
      <c r="J1172" s="263"/>
      <c r="K1172" s="263"/>
    </row>
    <row r="1173" spans="7:11" x14ac:dyDescent="0.3">
      <c r="G1173" s="257">
        <f t="shared" si="64"/>
        <v>0</v>
      </c>
      <c r="H1173" s="257">
        <f t="shared" si="65"/>
        <v>0</v>
      </c>
      <c r="I1173" s="257">
        <f t="shared" si="66"/>
        <v>0</v>
      </c>
      <c r="J1173" s="263"/>
      <c r="K1173" s="263"/>
    </row>
    <row r="1174" spans="7:11" x14ac:dyDescent="0.3">
      <c r="G1174" s="257">
        <f t="shared" si="64"/>
        <v>0</v>
      </c>
      <c r="H1174" s="257">
        <f t="shared" si="65"/>
        <v>0</v>
      </c>
      <c r="I1174" s="257">
        <f t="shared" si="66"/>
        <v>0</v>
      </c>
      <c r="J1174" s="263"/>
      <c r="K1174" s="263"/>
    </row>
    <row r="1175" spans="7:11" x14ac:dyDescent="0.3">
      <c r="G1175" s="257">
        <f t="shared" si="64"/>
        <v>0</v>
      </c>
      <c r="H1175" s="257">
        <f t="shared" si="65"/>
        <v>0</v>
      </c>
      <c r="I1175" s="257">
        <f t="shared" si="66"/>
        <v>0</v>
      </c>
      <c r="J1175" s="263"/>
      <c r="K1175" s="263"/>
    </row>
    <row r="1176" spans="7:11" x14ac:dyDescent="0.3">
      <c r="G1176" s="257">
        <f t="shared" si="64"/>
        <v>0</v>
      </c>
      <c r="H1176" s="257">
        <f t="shared" si="65"/>
        <v>0</v>
      </c>
      <c r="I1176" s="257">
        <f t="shared" si="66"/>
        <v>0</v>
      </c>
      <c r="J1176" s="263"/>
      <c r="K1176" s="263"/>
    </row>
    <row r="1177" spans="7:11" x14ac:dyDescent="0.3">
      <c r="G1177" s="257">
        <f t="shared" si="64"/>
        <v>0</v>
      </c>
      <c r="H1177" s="257">
        <f t="shared" si="65"/>
        <v>0</v>
      </c>
      <c r="I1177" s="257">
        <f t="shared" si="66"/>
        <v>0</v>
      </c>
      <c r="J1177" s="263"/>
      <c r="K1177" s="263"/>
    </row>
    <row r="1178" spans="7:11" x14ac:dyDescent="0.3">
      <c r="G1178" s="257">
        <f t="shared" si="64"/>
        <v>0</v>
      </c>
      <c r="H1178" s="257">
        <f t="shared" si="65"/>
        <v>0</v>
      </c>
      <c r="I1178" s="257">
        <f t="shared" si="66"/>
        <v>0</v>
      </c>
      <c r="J1178" s="263"/>
      <c r="K1178" s="263"/>
    </row>
    <row r="1179" spans="7:11" x14ac:dyDescent="0.3">
      <c r="G1179" s="257">
        <f t="shared" si="64"/>
        <v>0</v>
      </c>
      <c r="H1179" s="257">
        <f t="shared" si="65"/>
        <v>0</v>
      </c>
      <c r="I1179" s="257">
        <f t="shared" si="66"/>
        <v>0</v>
      </c>
      <c r="J1179" s="263"/>
      <c r="K1179" s="263"/>
    </row>
    <row r="1180" spans="7:11" x14ac:dyDescent="0.3">
      <c r="G1180" s="257">
        <f t="shared" si="64"/>
        <v>0</v>
      </c>
      <c r="H1180" s="257">
        <f t="shared" si="65"/>
        <v>0</v>
      </c>
      <c r="I1180" s="257">
        <f t="shared" si="66"/>
        <v>0</v>
      </c>
      <c r="J1180" s="263"/>
      <c r="K1180" s="263"/>
    </row>
    <row r="1181" spans="7:11" x14ac:dyDescent="0.3">
      <c r="G1181" s="257">
        <f t="shared" si="64"/>
        <v>0</v>
      </c>
      <c r="H1181" s="257">
        <f t="shared" si="65"/>
        <v>0</v>
      </c>
      <c r="I1181" s="257">
        <f t="shared" si="66"/>
        <v>0</v>
      </c>
      <c r="J1181" s="263"/>
      <c r="K1181" s="263"/>
    </row>
    <row r="1182" spans="7:11" x14ac:dyDescent="0.3">
      <c r="G1182" s="257">
        <f t="shared" si="64"/>
        <v>0</v>
      </c>
      <c r="H1182" s="257">
        <f t="shared" si="65"/>
        <v>0</v>
      </c>
      <c r="I1182" s="257">
        <f t="shared" si="66"/>
        <v>0</v>
      </c>
      <c r="J1182" s="263"/>
      <c r="K1182" s="263"/>
    </row>
    <row r="1183" spans="7:11" x14ac:dyDescent="0.3">
      <c r="G1183" s="257">
        <f t="shared" si="64"/>
        <v>0</v>
      </c>
      <c r="H1183" s="257">
        <f t="shared" si="65"/>
        <v>0</v>
      </c>
      <c r="I1183" s="257">
        <f t="shared" si="66"/>
        <v>0</v>
      </c>
      <c r="J1183" s="263"/>
      <c r="K1183" s="263"/>
    </row>
    <row r="1184" spans="7:11" x14ac:dyDescent="0.3">
      <c r="G1184" s="257">
        <f t="shared" si="64"/>
        <v>0</v>
      </c>
      <c r="H1184" s="257">
        <f t="shared" si="65"/>
        <v>0</v>
      </c>
      <c r="I1184" s="257">
        <f t="shared" si="66"/>
        <v>0</v>
      </c>
      <c r="J1184" s="263"/>
      <c r="K1184" s="263"/>
    </row>
    <row r="1185" spans="7:11" x14ac:dyDescent="0.3">
      <c r="G1185" s="257">
        <f t="shared" si="64"/>
        <v>0</v>
      </c>
      <c r="H1185" s="257">
        <f t="shared" si="65"/>
        <v>0</v>
      </c>
      <c r="I1185" s="257">
        <f t="shared" si="66"/>
        <v>0</v>
      </c>
      <c r="J1185" s="263"/>
      <c r="K1185" s="263"/>
    </row>
    <row r="1186" spans="7:11" x14ac:dyDescent="0.3">
      <c r="G1186" s="257">
        <f t="shared" si="64"/>
        <v>0</v>
      </c>
      <c r="H1186" s="257">
        <f t="shared" si="65"/>
        <v>0</v>
      </c>
      <c r="I1186" s="257">
        <f t="shared" si="66"/>
        <v>0</v>
      </c>
      <c r="J1186" s="263"/>
      <c r="K1186" s="263"/>
    </row>
    <row r="1187" spans="7:11" x14ac:dyDescent="0.3">
      <c r="G1187" s="257">
        <f t="shared" si="64"/>
        <v>0</v>
      </c>
      <c r="H1187" s="257">
        <f t="shared" si="65"/>
        <v>0</v>
      </c>
      <c r="I1187" s="257">
        <f t="shared" si="66"/>
        <v>0</v>
      </c>
      <c r="J1187" s="263"/>
      <c r="K1187" s="263"/>
    </row>
    <row r="1188" spans="7:11" x14ac:dyDescent="0.3">
      <c r="G1188" s="257">
        <f t="shared" si="64"/>
        <v>0</v>
      </c>
      <c r="H1188" s="257">
        <f t="shared" si="65"/>
        <v>0</v>
      </c>
      <c r="I1188" s="257">
        <f t="shared" si="66"/>
        <v>0</v>
      </c>
      <c r="J1188" s="263"/>
      <c r="K1188" s="263"/>
    </row>
    <row r="1189" spans="7:11" x14ac:dyDescent="0.3">
      <c r="G1189" s="257">
        <f t="shared" si="64"/>
        <v>0</v>
      </c>
      <c r="H1189" s="257">
        <f t="shared" si="65"/>
        <v>0</v>
      </c>
      <c r="I1189" s="257">
        <f t="shared" si="66"/>
        <v>0</v>
      </c>
      <c r="J1189" s="263"/>
      <c r="K1189" s="263"/>
    </row>
    <row r="1190" spans="7:11" x14ac:dyDescent="0.3">
      <c r="G1190" s="257">
        <f t="shared" si="64"/>
        <v>0</v>
      </c>
      <c r="H1190" s="257">
        <f t="shared" si="65"/>
        <v>0</v>
      </c>
      <c r="I1190" s="257">
        <f t="shared" si="66"/>
        <v>0</v>
      </c>
      <c r="J1190" s="263"/>
      <c r="K1190" s="263"/>
    </row>
    <row r="1191" spans="7:11" x14ac:dyDescent="0.3">
      <c r="G1191" s="257">
        <f t="shared" si="64"/>
        <v>0</v>
      </c>
      <c r="H1191" s="257">
        <f t="shared" si="65"/>
        <v>0</v>
      </c>
      <c r="I1191" s="257">
        <f t="shared" si="66"/>
        <v>0</v>
      </c>
      <c r="J1191" s="263"/>
      <c r="K1191" s="263"/>
    </row>
    <row r="1192" spans="7:11" x14ac:dyDescent="0.3">
      <c r="G1192" s="257">
        <f t="shared" si="64"/>
        <v>0</v>
      </c>
      <c r="H1192" s="257">
        <f t="shared" si="65"/>
        <v>0</v>
      </c>
      <c r="I1192" s="257">
        <f t="shared" si="66"/>
        <v>0</v>
      </c>
      <c r="J1192" s="263"/>
      <c r="K1192" s="263"/>
    </row>
    <row r="1193" spans="7:11" x14ac:dyDescent="0.3">
      <c r="G1193" s="257">
        <f t="shared" si="64"/>
        <v>0</v>
      </c>
      <c r="H1193" s="257">
        <f t="shared" si="65"/>
        <v>0</v>
      </c>
      <c r="I1193" s="257">
        <f t="shared" si="66"/>
        <v>0</v>
      </c>
      <c r="J1193" s="263"/>
      <c r="K1193" s="263"/>
    </row>
    <row r="1194" spans="7:11" x14ac:dyDescent="0.3">
      <c r="G1194" s="257">
        <f t="shared" si="64"/>
        <v>0</v>
      </c>
      <c r="H1194" s="257">
        <f t="shared" si="65"/>
        <v>0</v>
      </c>
      <c r="I1194" s="257">
        <f t="shared" si="66"/>
        <v>0</v>
      </c>
      <c r="J1194" s="263"/>
      <c r="K1194" s="263"/>
    </row>
    <row r="1195" spans="7:11" x14ac:dyDescent="0.3">
      <c r="G1195" s="257">
        <f t="shared" si="64"/>
        <v>0</v>
      </c>
      <c r="H1195" s="257">
        <f t="shared" si="65"/>
        <v>0</v>
      </c>
      <c r="I1195" s="257">
        <f t="shared" si="66"/>
        <v>0</v>
      </c>
      <c r="J1195" s="263"/>
      <c r="K1195" s="263"/>
    </row>
    <row r="1196" spans="7:11" x14ac:dyDescent="0.3">
      <c r="G1196" s="257">
        <f t="shared" si="64"/>
        <v>0</v>
      </c>
      <c r="H1196" s="257">
        <f t="shared" si="65"/>
        <v>0</v>
      </c>
      <c r="I1196" s="257">
        <f t="shared" si="66"/>
        <v>0</v>
      </c>
      <c r="J1196" s="263"/>
      <c r="K1196" s="263"/>
    </row>
    <row r="1197" spans="7:11" x14ac:dyDescent="0.3">
      <c r="G1197" s="257">
        <f t="shared" si="64"/>
        <v>0</v>
      </c>
      <c r="H1197" s="257">
        <f t="shared" si="65"/>
        <v>0</v>
      </c>
      <c r="I1197" s="257">
        <f t="shared" si="66"/>
        <v>0</v>
      </c>
      <c r="J1197" s="263"/>
      <c r="K1197" s="263"/>
    </row>
    <row r="1198" spans="7:11" x14ac:dyDescent="0.3">
      <c r="G1198" s="257">
        <f t="shared" si="64"/>
        <v>0</v>
      </c>
      <c r="H1198" s="257">
        <f t="shared" si="65"/>
        <v>0</v>
      </c>
      <c r="I1198" s="257">
        <f t="shared" si="66"/>
        <v>0</v>
      </c>
      <c r="J1198" s="263"/>
      <c r="K1198" s="263"/>
    </row>
    <row r="1199" spans="7:11" x14ac:dyDescent="0.3">
      <c r="G1199" s="257">
        <f t="shared" si="64"/>
        <v>0</v>
      </c>
      <c r="H1199" s="257">
        <f t="shared" si="65"/>
        <v>0</v>
      </c>
      <c r="I1199" s="257">
        <f t="shared" si="66"/>
        <v>0</v>
      </c>
      <c r="J1199" s="263"/>
      <c r="K1199" s="263"/>
    </row>
    <row r="1200" spans="7:11" x14ac:dyDescent="0.3">
      <c r="G1200" s="257">
        <f t="shared" si="64"/>
        <v>0</v>
      </c>
      <c r="H1200" s="257">
        <f t="shared" si="65"/>
        <v>0</v>
      </c>
      <c r="I1200" s="257">
        <f t="shared" si="66"/>
        <v>0</v>
      </c>
      <c r="J1200" s="263"/>
      <c r="K1200" s="263"/>
    </row>
    <row r="1201" spans="7:11" x14ac:dyDescent="0.3">
      <c r="G1201" s="257">
        <f t="shared" si="64"/>
        <v>0</v>
      </c>
      <c r="H1201" s="257">
        <f t="shared" si="65"/>
        <v>0</v>
      </c>
      <c r="I1201" s="257">
        <f t="shared" si="66"/>
        <v>0</v>
      </c>
      <c r="J1201" s="263"/>
      <c r="K1201" s="263"/>
    </row>
    <row r="1202" spans="7:11" x14ac:dyDescent="0.3">
      <c r="G1202" s="257">
        <f t="shared" si="64"/>
        <v>0</v>
      </c>
      <c r="H1202" s="257">
        <f t="shared" si="65"/>
        <v>0</v>
      </c>
      <c r="I1202" s="257">
        <f t="shared" si="66"/>
        <v>0</v>
      </c>
      <c r="J1202" s="263"/>
      <c r="K1202" s="263"/>
    </row>
    <row r="1203" spans="7:11" x14ac:dyDescent="0.3">
      <c r="G1203" s="257">
        <f t="shared" si="64"/>
        <v>0</v>
      </c>
      <c r="H1203" s="257">
        <f t="shared" si="65"/>
        <v>0</v>
      </c>
      <c r="I1203" s="257">
        <f t="shared" si="66"/>
        <v>0</v>
      </c>
      <c r="J1203" s="263"/>
      <c r="K1203" s="263"/>
    </row>
    <row r="1204" spans="7:11" x14ac:dyDescent="0.3">
      <c r="G1204" s="257">
        <f t="shared" si="64"/>
        <v>0</v>
      </c>
      <c r="H1204" s="257">
        <f t="shared" si="65"/>
        <v>0</v>
      </c>
      <c r="I1204" s="257">
        <f t="shared" si="66"/>
        <v>0</v>
      </c>
      <c r="J1204" s="263"/>
      <c r="K1204" s="263"/>
    </row>
    <row r="1205" spans="7:11" x14ac:dyDescent="0.3">
      <c r="G1205" s="257">
        <f t="shared" si="64"/>
        <v>0</v>
      </c>
      <c r="H1205" s="257">
        <f t="shared" si="65"/>
        <v>0</v>
      </c>
      <c r="I1205" s="257">
        <f t="shared" si="66"/>
        <v>0</v>
      </c>
      <c r="J1205" s="263"/>
      <c r="K1205" s="263"/>
    </row>
    <row r="1206" spans="7:11" x14ac:dyDescent="0.3">
      <c r="G1206" s="257">
        <f t="shared" si="64"/>
        <v>0</v>
      </c>
      <c r="H1206" s="257">
        <f t="shared" si="65"/>
        <v>0</v>
      </c>
      <c r="I1206" s="257">
        <f t="shared" si="66"/>
        <v>0</v>
      </c>
      <c r="J1206" s="263"/>
      <c r="K1206" s="263"/>
    </row>
    <row r="1207" spans="7:11" x14ac:dyDescent="0.3">
      <c r="G1207" s="257">
        <f t="shared" si="64"/>
        <v>0</v>
      </c>
      <c r="H1207" s="257">
        <f t="shared" si="65"/>
        <v>0</v>
      </c>
      <c r="I1207" s="257">
        <f t="shared" si="66"/>
        <v>0</v>
      </c>
      <c r="J1207" s="263"/>
      <c r="K1207" s="263"/>
    </row>
    <row r="1208" spans="7:11" x14ac:dyDescent="0.3">
      <c r="G1208" s="257">
        <f t="shared" si="64"/>
        <v>0</v>
      </c>
      <c r="H1208" s="257">
        <f t="shared" si="65"/>
        <v>0</v>
      </c>
      <c r="I1208" s="257">
        <f t="shared" si="66"/>
        <v>0</v>
      </c>
      <c r="J1208" s="263"/>
      <c r="K1208" s="263"/>
    </row>
    <row r="1209" spans="7:11" x14ac:dyDescent="0.3">
      <c r="G1209" s="257">
        <f t="shared" si="64"/>
        <v>0</v>
      </c>
      <c r="H1209" s="257">
        <f t="shared" si="65"/>
        <v>0</v>
      </c>
      <c r="I1209" s="257">
        <f t="shared" si="66"/>
        <v>0</v>
      </c>
      <c r="J1209" s="263"/>
      <c r="K1209" s="263"/>
    </row>
    <row r="1210" spans="7:11" x14ac:dyDescent="0.3">
      <c r="G1210" s="257">
        <f t="shared" si="64"/>
        <v>0</v>
      </c>
      <c r="H1210" s="257">
        <f t="shared" si="65"/>
        <v>0</v>
      </c>
      <c r="I1210" s="257">
        <f t="shared" si="66"/>
        <v>0</v>
      </c>
      <c r="J1210" s="263"/>
      <c r="K1210" s="263"/>
    </row>
    <row r="1211" spans="7:11" x14ac:dyDescent="0.3">
      <c r="G1211" s="257">
        <f t="shared" si="64"/>
        <v>0</v>
      </c>
      <c r="H1211" s="257">
        <f t="shared" si="65"/>
        <v>0</v>
      </c>
      <c r="I1211" s="257">
        <f t="shared" si="66"/>
        <v>0</v>
      </c>
      <c r="J1211" s="263"/>
      <c r="K1211" s="263"/>
    </row>
    <row r="1212" spans="7:11" x14ac:dyDescent="0.3">
      <c r="G1212" s="257">
        <f t="shared" si="64"/>
        <v>0</v>
      </c>
      <c r="H1212" s="257">
        <f t="shared" si="65"/>
        <v>0</v>
      </c>
      <c r="I1212" s="257">
        <f t="shared" si="66"/>
        <v>0</v>
      </c>
      <c r="J1212" s="263"/>
      <c r="K1212" s="263"/>
    </row>
    <row r="1213" spans="7:11" x14ac:dyDescent="0.3">
      <c r="G1213" s="257">
        <f t="shared" si="64"/>
        <v>0</v>
      </c>
      <c r="H1213" s="257">
        <f t="shared" si="65"/>
        <v>0</v>
      </c>
      <c r="I1213" s="257">
        <f t="shared" si="66"/>
        <v>0</v>
      </c>
      <c r="J1213" s="263"/>
      <c r="K1213" s="263"/>
    </row>
    <row r="1214" spans="7:11" x14ac:dyDescent="0.3">
      <c r="G1214" s="257">
        <f t="shared" si="64"/>
        <v>0</v>
      </c>
      <c r="H1214" s="257">
        <f t="shared" si="65"/>
        <v>0</v>
      </c>
      <c r="I1214" s="257">
        <f t="shared" si="66"/>
        <v>0</v>
      </c>
      <c r="J1214" s="263"/>
      <c r="K1214" s="263"/>
    </row>
    <row r="1215" spans="7:11" x14ac:dyDescent="0.3">
      <c r="G1215" s="257">
        <f t="shared" si="64"/>
        <v>0</v>
      </c>
      <c r="H1215" s="257">
        <f t="shared" si="65"/>
        <v>0</v>
      </c>
      <c r="I1215" s="257">
        <f t="shared" si="66"/>
        <v>0</v>
      </c>
      <c r="J1215" s="263"/>
      <c r="K1215" s="263"/>
    </row>
    <row r="1216" spans="7:11" x14ac:dyDescent="0.3">
      <c r="G1216" s="257">
        <f t="shared" si="64"/>
        <v>0</v>
      </c>
      <c r="H1216" s="257">
        <f t="shared" si="65"/>
        <v>0</v>
      </c>
      <c r="I1216" s="257">
        <f t="shared" si="66"/>
        <v>0</v>
      </c>
      <c r="J1216" s="263"/>
      <c r="K1216" s="263"/>
    </row>
    <row r="1217" spans="7:11" x14ac:dyDescent="0.3">
      <c r="G1217" s="257">
        <f t="shared" si="64"/>
        <v>0</v>
      </c>
      <c r="H1217" s="257">
        <f t="shared" si="65"/>
        <v>0</v>
      </c>
      <c r="I1217" s="257">
        <f t="shared" si="66"/>
        <v>0</v>
      </c>
      <c r="J1217" s="263"/>
      <c r="K1217" s="263"/>
    </row>
    <row r="1218" spans="7:11" x14ac:dyDescent="0.3">
      <c r="G1218" s="257">
        <f t="shared" si="64"/>
        <v>0</v>
      </c>
      <c r="H1218" s="257">
        <f t="shared" si="65"/>
        <v>0</v>
      </c>
      <c r="I1218" s="257">
        <f t="shared" si="66"/>
        <v>0</v>
      </c>
      <c r="J1218" s="263"/>
      <c r="K1218" s="263"/>
    </row>
    <row r="1219" spans="7:11" x14ac:dyDescent="0.3">
      <c r="G1219" s="257">
        <f t="shared" si="64"/>
        <v>0</v>
      </c>
      <c r="H1219" s="257">
        <f t="shared" si="65"/>
        <v>0</v>
      </c>
      <c r="I1219" s="257">
        <f t="shared" si="66"/>
        <v>0</v>
      </c>
      <c r="J1219" s="263"/>
      <c r="K1219" s="263"/>
    </row>
    <row r="1220" spans="7:11" x14ac:dyDescent="0.3">
      <c r="G1220" s="257">
        <f t="shared" si="64"/>
        <v>0</v>
      </c>
      <c r="H1220" s="257">
        <f t="shared" si="65"/>
        <v>0</v>
      </c>
      <c r="I1220" s="257">
        <f t="shared" si="66"/>
        <v>0</v>
      </c>
      <c r="J1220" s="263"/>
      <c r="K1220" s="263"/>
    </row>
    <row r="1221" spans="7:11" x14ac:dyDescent="0.3">
      <c r="G1221" s="257">
        <f t="shared" si="64"/>
        <v>0</v>
      </c>
      <c r="H1221" s="257">
        <f t="shared" si="65"/>
        <v>0</v>
      </c>
      <c r="I1221" s="257">
        <f t="shared" si="66"/>
        <v>0</v>
      </c>
      <c r="J1221" s="263"/>
      <c r="K1221" s="263"/>
    </row>
    <row r="1222" spans="7:11" x14ac:dyDescent="0.3">
      <c r="G1222" s="257">
        <f t="shared" si="64"/>
        <v>0</v>
      </c>
      <c r="H1222" s="257">
        <f t="shared" si="65"/>
        <v>0</v>
      </c>
      <c r="I1222" s="257">
        <f t="shared" si="66"/>
        <v>0</v>
      </c>
      <c r="J1222" s="263"/>
      <c r="K1222" s="263"/>
    </row>
    <row r="1223" spans="7:11" x14ac:dyDescent="0.3">
      <c r="G1223" s="257">
        <f t="shared" si="64"/>
        <v>0</v>
      </c>
      <c r="H1223" s="257">
        <f t="shared" si="65"/>
        <v>0</v>
      </c>
      <c r="I1223" s="257">
        <f t="shared" si="66"/>
        <v>0</v>
      </c>
      <c r="J1223" s="263"/>
      <c r="K1223" s="263"/>
    </row>
    <row r="1224" spans="7:11" x14ac:dyDescent="0.3">
      <c r="G1224" s="257">
        <f t="shared" si="64"/>
        <v>0</v>
      </c>
      <c r="H1224" s="257">
        <f t="shared" si="65"/>
        <v>0</v>
      </c>
      <c r="I1224" s="257">
        <f t="shared" si="66"/>
        <v>0</v>
      </c>
      <c r="J1224" s="263"/>
      <c r="K1224" s="263"/>
    </row>
    <row r="1225" spans="7:11" x14ac:dyDescent="0.3">
      <c r="G1225" s="257">
        <f t="shared" si="64"/>
        <v>0</v>
      </c>
      <c r="H1225" s="257">
        <f t="shared" si="65"/>
        <v>0</v>
      </c>
      <c r="I1225" s="257">
        <f t="shared" si="66"/>
        <v>0</v>
      </c>
      <c r="J1225" s="263"/>
      <c r="K1225" s="263"/>
    </row>
    <row r="1226" spans="7:11" x14ac:dyDescent="0.3">
      <c r="G1226" s="257">
        <f t="shared" ref="G1226:G1289" si="67">SUM(J1226,L1226,N1226,O1226,P1226,T1226,U1226,V1226,AN1226,AP1226,BA1226,BC1226,CO1226,CQ1226,CZ1226,DB1226,DK1226,DM1226,DP1226,DR1226,DY1226,EA1226,EK1226,EM1226,EV1226,EX1226,FG1226,FI1226,FR1226,FT1226)</f>
        <v>0</v>
      </c>
      <c r="H1226" s="257">
        <f t="shared" ref="H1226:H1289" si="68">SUM(K1226,M1226,Q1226,R1226,S1226,W1226,X1226,Y1226,AO1226,AQ1226,AR1226,AS1226,AU1226,AX1226,BB1226,BD1226,BK1226,BL1226,CP1226,CR1226,CS1226,CT1226,CU1226,CV1226,DA1226,DC1226,DD1226,DE1226,DF1226,DG1226,,DL1226,DN1226,DQ1226,DS1226,DZ1226,EB1226,EC1226,ED1226,EE1226,FC1226,FH1226,FJ1226,FK1226,FL1226,FM1226,FN1226,FO1226,FQ1226,FS1226,FU1226,FV1226,FW1226,FX1226,FY1226,FZ1226,GC1226,EL1226,EN1226,EO1226,EP1226,EQ1226,ET1226,EW1226,EY1226,EZ1226,FA1226,FB1226,FD1226,AT1226,AV1226,AW1226,BE1226,BF1226,BG1226,BH1226,FP1226,ER1226,DH1226,DT1226,DU1226,DV1226,DW1226,EF1226,EG1226,EI1226,EH1226,ES1226,FE1226,Z1226,AA1226,AB1226,AC1226,AD1226,AE1226,AF1226,AG1226,AH1226,AI1226,AJ1226,AK1226,GA1226,GB1226)</f>
        <v>0</v>
      </c>
      <c r="I1226" s="257">
        <f t="shared" ref="I1226:I1289" si="69">G1226+H1226</f>
        <v>0</v>
      </c>
      <c r="J1226" s="263"/>
      <c r="K1226" s="263"/>
    </row>
    <row r="1227" spans="7:11" x14ac:dyDescent="0.3">
      <c r="G1227" s="257">
        <f t="shared" si="67"/>
        <v>0</v>
      </c>
      <c r="H1227" s="257">
        <f t="shared" si="68"/>
        <v>0</v>
      </c>
      <c r="I1227" s="257">
        <f t="shared" si="69"/>
        <v>0</v>
      </c>
      <c r="J1227" s="263"/>
      <c r="K1227" s="263"/>
    </row>
    <row r="1228" spans="7:11" x14ac:dyDescent="0.3">
      <c r="G1228" s="257">
        <f t="shared" si="67"/>
        <v>0</v>
      </c>
      <c r="H1228" s="257">
        <f t="shared" si="68"/>
        <v>0</v>
      </c>
      <c r="I1228" s="257">
        <f t="shared" si="69"/>
        <v>0</v>
      </c>
      <c r="J1228" s="263"/>
      <c r="K1228" s="263"/>
    </row>
    <row r="1229" spans="7:11" x14ac:dyDescent="0.3">
      <c r="G1229" s="257">
        <f t="shared" si="67"/>
        <v>0</v>
      </c>
      <c r="H1229" s="257">
        <f t="shared" si="68"/>
        <v>0</v>
      </c>
      <c r="I1229" s="257">
        <f t="shared" si="69"/>
        <v>0</v>
      </c>
      <c r="J1229" s="263"/>
      <c r="K1229" s="263"/>
    </row>
    <row r="1230" spans="7:11" x14ac:dyDescent="0.3">
      <c r="G1230" s="257">
        <f t="shared" si="67"/>
        <v>0</v>
      </c>
      <c r="H1230" s="257">
        <f t="shared" si="68"/>
        <v>0</v>
      </c>
      <c r="I1230" s="257">
        <f t="shared" si="69"/>
        <v>0</v>
      </c>
      <c r="J1230" s="263"/>
      <c r="K1230" s="263"/>
    </row>
    <row r="1231" spans="7:11" x14ac:dyDescent="0.3">
      <c r="G1231" s="257">
        <f t="shared" si="67"/>
        <v>0</v>
      </c>
      <c r="H1231" s="257">
        <f t="shared" si="68"/>
        <v>0</v>
      </c>
      <c r="I1231" s="257">
        <f t="shared" si="69"/>
        <v>0</v>
      </c>
      <c r="J1231" s="263"/>
      <c r="K1231" s="263"/>
    </row>
    <row r="1232" spans="7:11" x14ac:dyDescent="0.3">
      <c r="G1232" s="257">
        <f t="shared" si="67"/>
        <v>0</v>
      </c>
      <c r="H1232" s="257">
        <f t="shared" si="68"/>
        <v>0</v>
      </c>
      <c r="I1232" s="257">
        <f t="shared" si="69"/>
        <v>0</v>
      </c>
      <c r="J1232" s="263"/>
      <c r="K1232" s="263"/>
    </row>
    <row r="1233" spans="7:11" x14ac:dyDescent="0.3">
      <c r="G1233" s="257">
        <f t="shared" si="67"/>
        <v>0</v>
      </c>
      <c r="H1233" s="257">
        <f t="shared" si="68"/>
        <v>0</v>
      </c>
      <c r="I1233" s="257">
        <f t="shared" si="69"/>
        <v>0</v>
      </c>
      <c r="J1233" s="263"/>
      <c r="K1233" s="263"/>
    </row>
    <row r="1234" spans="7:11" x14ac:dyDescent="0.3">
      <c r="G1234" s="257">
        <f t="shared" si="67"/>
        <v>0</v>
      </c>
      <c r="H1234" s="257">
        <f t="shared" si="68"/>
        <v>0</v>
      </c>
      <c r="I1234" s="257">
        <f t="shared" si="69"/>
        <v>0</v>
      </c>
      <c r="J1234" s="263"/>
      <c r="K1234" s="263"/>
    </row>
    <row r="1235" spans="7:11" x14ac:dyDescent="0.3">
      <c r="G1235" s="257">
        <f t="shared" si="67"/>
        <v>0</v>
      </c>
      <c r="H1235" s="257">
        <f t="shared" si="68"/>
        <v>0</v>
      </c>
      <c r="I1235" s="257">
        <f t="shared" si="69"/>
        <v>0</v>
      </c>
      <c r="J1235" s="263"/>
      <c r="K1235" s="263"/>
    </row>
    <row r="1236" spans="7:11" x14ac:dyDescent="0.3">
      <c r="G1236" s="257">
        <f t="shared" si="67"/>
        <v>0</v>
      </c>
      <c r="H1236" s="257">
        <f t="shared" si="68"/>
        <v>0</v>
      </c>
      <c r="I1236" s="257">
        <f t="shared" si="69"/>
        <v>0</v>
      </c>
      <c r="J1236" s="263"/>
      <c r="K1236" s="263"/>
    </row>
    <row r="1237" spans="7:11" x14ac:dyDescent="0.3">
      <c r="G1237" s="257">
        <f t="shared" si="67"/>
        <v>0</v>
      </c>
      <c r="H1237" s="257">
        <f t="shared" si="68"/>
        <v>0</v>
      </c>
      <c r="I1237" s="257">
        <f t="shared" si="69"/>
        <v>0</v>
      </c>
      <c r="J1237" s="263"/>
      <c r="K1237" s="263"/>
    </row>
    <row r="1238" spans="7:11" x14ac:dyDescent="0.3">
      <c r="G1238" s="257">
        <f t="shared" si="67"/>
        <v>0</v>
      </c>
      <c r="H1238" s="257">
        <f t="shared" si="68"/>
        <v>0</v>
      </c>
      <c r="I1238" s="257">
        <f t="shared" si="69"/>
        <v>0</v>
      </c>
      <c r="J1238" s="263"/>
      <c r="K1238" s="263"/>
    </row>
    <row r="1239" spans="7:11" x14ac:dyDescent="0.3">
      <c r="G1239" s="257">
        <f t="shared" si="67"/>
        <v>0</v>
      </c>
      <c r="H1239" s="257">
        <f t="shared" si="68"/>
        <v>0</v>
      </c>
      <c r="I1239" s="257">
        <f t="shared" si="69"/>
        <v>0</v>
      </c>
      <c r="J1239" s="263"/>
      <c r="K1239" s="263"/>
    </row>
    <row r="1240" spans="7:11" x14ac:dyDescent="0.3">
      <c r="G1240" s="257">
        <f t="shared" si="67"/>
        <v>0</v>
      </c>
      <c r="H1240" s="257">
        <f t="shared" si="68"/>
        <v>0</v>
      </c>
      <c r="I1240" s="257">
        <f t="shared" si="69"/>
        <v>0</v>
      </c>
      <c r="J1240" s="263"/>
      <c r="K1240" s="263"/>
    </row>
    <row r="1241" spans="7:11" x14ac:dyDescent="0.3">
      <c r="G1241" s="257">
        <f t="shared" si="67"/>
        <v>0</v>
      </c>
      <c r="H1241" s="257">
        <f t="shared" si="68"/>
        <v>0</v>
      </c>
      <c r="I1241" s="257">
        <f t="shared" si="69"/>
        <v>0</v>
      </c>
      <c r="J1241" s="263"/>
      <c r="K1241" s="263"/>
    </row>
    <row r="1242" spans="7:11" x14ac:dyDescent="0.3">
      <c r="G1242" s="257">
        <f t="shared" si="67"/>
        <v>0</v>
      </c>
      <c r="H1242" s="257">
        <f t="shared" si="68"/>
        <v>0</v>
      </c>
      <c r="I1242" s="257">
        <f t="shared" si="69"/>
        <v>0</v>
      </c>
      <c r="J1242" s="263"/>
      <c r="K1242" s="263"/>
    </row>
    <row r="1243" spans="7:11" x14ac:dyDescent="0.3">
      <c r="G1243" s="257">
        <f t="shared" si="67"/>
        <v>0</v>
      </c>
      <c r="H1243" s="257">
        <f t="shared" si="68"/>
        <v>0</v>
      </c>
      <c r="I1243" s="257">
        <f t="shared" si="69"/>
        <v>0</v>
      </c>
      <c r="J1243" s="263"/>
      <c r="K1243" s="263"/>
    </row>
    <row r="1244" spans="7:11" x14ac:dyDescent="0.3">
      <c r="G1244" s="257">
        <f t="shared" si="67"/>
        <v>0</v>
      </c>
      <c r="H1244" s="257">
        <f t="shared" si="68"/>
        <v>0</v>
      </c>
      <c r="I1244" s="257">
        <f t="shared" si="69"/>
        <v>0</v>
      </c>
      <c r="J1244" s="263"/>
      <c r="K1244" s="263"/>
    </row>
    <row r="1245" spans="7:11" x14ac:dyDescent="0.3">
      <c r="G1245" s="257">
        <f t="shared" si="67"/>
        <v>0</v>
      </c>
      <c r="H1245" s="257">
        <f t="shared" si="68"/>
        <v>0</v>
      </c>
      <c r="I1245" s="257">
        <f t="shared" si="69"/>
        <v>0</v>
      </c>
      <c r="J1245" s="263"/>
      <c r="K1245" s="263"/>
    </row>
    <row r="1246" spans="7:11" x14ac:dyDescent="0.3">
      <c r="G1246" s="257">
        <f t="shared" si="67"/>
        <v>0</v>
      </c>
      <c r="H1246" s="257">
        <f t="shared" si="68"/>
        <v>0</v>
      </c>
      <c r="I1246" s="257">
        <f t="shared" si="69"/>
        <v>0</v>
      </c>
      <c r="J1246" s="263"/>
      <c r="K1246" s="263"/>
    </row>
    <row r="1247" spans="7:11" x14ac:dyDescent="0.3">
      <c r="G1247" s="257">
        <f t="shared" si="67"/>
        <v>0</v>
      </c>
      <c r="H1247" s="257">
        <f t="shared" si="68"/>
        <v>0</v>
      </c>
      <c r="I1247" s="257">
        <f t="shared" si="69"/>
        <v>0</v>
      </c>
      <c r="J1247" s="263"/>
      <c r="K1247" s="263"/>
    </row>
    <row r="1248" spans="7:11" x14ac:dyDescent="0.3">
      <c r="G1248" s="257">
        <f t="shared" si="67"/>
        <v>0</v>
      </c>
      <c r="H1248" s="257">
        <f t="shared" si="68"/>
        <v>0</v>
      </c>
      <c r="I1248" s="257">
        <f t="shared" si="69"/>
        <v>0</v>
      </c>
      <c r="J1248" s="263"/>
      <c r="K1248" s="263"/>
    </row>
    <row r="1249" spans="7:11" x14ac:dyDescent="0.3">
      <c r="G1249" s="257">
        <f t="shared" si="67"/>
        <v>0</v>
      </c>
      <c r="H1249" s="257">
        <f t="shared" si="68"/>
        <v>0</v>
      </c>
      <c r="I1249" s="257">
        <f t="shared" si="69"/>
        <v>0</v>
      </c>
      <c r="J1249" s="263"/>
      <c r="K1249" s="263"/>
    </row>
    <row r="1250" spans="7:11" x14ac:dyDescent="0.3">
      <c r="G1250" s="257">
        <f t="shared" si="67"/>
        <v>0</v>
      </c>
      <c r="H1250" s="257">
        <f t="shared" si="68"/>
        <v>0</v>
      </c>
      <c r="I1250" s="257">
        <f t="shared" si="69"/>
        <v>0</v>
      </c>
      <c r="J1250" s="263"/>
      <c r="K1250" s="263"/>
    </row>
    <row r="1251" spans="7:11" x14ac:dyDescent="0.3">
      <c r="G1251" s="257">
        <f t="shared" si="67"/>
        <v>0</v>
      </c>
      <c r="H1251" s="257">
        <f t="shared" si="68"/>
        <v>0</v>
      </c>
      <c r="I1251" s="257">
        <f t="shared" si="69"/>
        <v>0</v>
      </c>
      <c r="J1251" s="263"/>
      <c r="K1251" s="263"/>
    </row>
    <row r="1252" spans="7:11" x14ac:dyDescent="0.3">
      <c r="G1252" s="257">
        <f t="shared" si="67"/>
        <v>0</v>
      </c>
      <c r="H1252" s="257">
        <f t="shared" si="68"/>
        <v>0</v>
      </c>
      <c r="I1252" s="257">
        <f t="shared" si="69"/>
        <v>0</v>
      </c>
      <c r="J1252" s="263"/>
      <c r="K1252" s="263"/>
    </row>
    <row r="1253" spans="7:11" x14ac:dyDescent="0.3">
      <c r="G1253" s="257">
        <f t="shared" si="67"/>
        <v>0</v>
      </c>
      <c r="H1253" s="257">
        <f t="shared" si="68"/>
        <v>0</v>
      </c>
      <c r="I1253" s="257">
        <f t="shared" si="69"/>
        <v>0</v>
      </c>
      <c r="J1253" s="263"/>
      <c r="K1253" s="263"/>
    </row>
    <row r="1254" spans="7:11" x14ac:dyDescent="0.3">
      <c r="G1254" s="257">
        <f t="shared" si="67"/>
        <v>0</v>
      </c>
      <c r="H1254" s="257">
        <f t="shared" si="68"/>
        <v>0</v>
      </c>
      <c r="I1254" s="257">
        <f t="shared" si="69"/>
        <v>0</v>
      </c>
      <c r="J1254" s="263"/>
      <c r="K1254" s="263"/>
    </row>
    <row r="1255" spans="7:11" x14ac:dyDescent="0.3">
      <c r="G1255" s="257">
        <f t="shared" si="67"/>
        <v>0</v>
      </c>
      <c r="H1255" s="257">
        <f t="shared" si="68"/>
        <v>0</v>
      </c>
      <c r="I1255" s="257">
        <f t="shared" si="69"/>
        <v>0</v>
      </c>
      <c r="J1255" s="263"/>
      <c r="K1255" s="263"/>
    </row>
    <row r="1256" spans="7:11" x14ac:dyDescent="0.3">
      <c r="G1256" s="257">
        <f t="shared" si="67"/>
        <v>0</v>
      </c>
      <c r="H1256" s="257">
        <f t="shared" si="68"/>
        <v>0</v>
      </c>
      <c r="I1256" s="257">
        <f t="shared" si="69"/>
        <v>0</v>
      </c>
      <c r="J1256" s="263"/>
      <c r="K1256" s="263"/>
    </row>
    <row r="1257" spans="7:11" x14ac:dyDescent="0.3">
      <c r="G1257" s="257">
        <f t="shared" si="67"/>
        <v>0</v>
      </c>
      <c r="H1257" s="257">
        <f t="shared" si="68"/>
        <v>0</v>
      </c>
      <c r="I1257" s="257">
        <f t="shared" si="69"/>
        <v>0</v>
      </c>
      <c r="J1257" s="263"/>
      <c r="K1257" s="263"/>
    </row>
    <row r="1258" spans="7:11" x14ac:dyDescent="0.3">
      <c r="G1258" s="257">
        <f t="shared" si="67"/>
        <v>0</v>
      </c>
      <c r="H1258" s="257">
        <f t="shared" si="68"/>
        <v>0</v>
      </c>
      <c r="I1258" s="257">
        <f t="shared" si="69"/>
        <v>0</v>
      </c>
      <c r="J1258" s="263"/>
      <c r="K1258" s="263"/>
    </row>
    <row r="1259" spans="7:11" x14ac:dyDescent="0.3">
      <c r="G1259" s="257">
        <f t="shared" si="67"/>
        <v>0</v>
      </c>
      <c r="H1259" s="257">
        <f t="shared" si="68"/>
        <v>0</v>
      </c>
      <c r="I1259" s="257">
        <f t="shared" si="69"/>
        <v>0</v>
      </c>
      <c r="J1259" s="263"/>
      <c r="K1259" s="263"/>
    </row>
    <row r="1260" spans="7:11" x14ac:dyDescent="0.3">
      <c r="G1260" s="257">
        <f t="shared" si="67"/>
        <v>0</v>
      </c>
      <c r="H1260" s="257">
        <f t="shared" si="68"/>
        <v>0</v>
      </c>
      <c r="I1260" s="257">
        <f t="shared" si="69"/>
        <v>0</v>
      </c>
      <c r="J1260" s="263"/>
      <c r="K1260" s="263"/>
    </row>
    <row r="1261" spans="7:11" x14ac:dyDescent="0.3">
      <c r="G1261" s="257">
        <f t="shared" si="67"/>
        <v>0</v>
      </c>
      <c r="H1261" s="257">
        <f t="shared" si="68"/>
        <v>0</v>
      </c>
      <c r="I1261" s="257">
        <f t="shared" si="69"/>
        <v>0</v>
      </c>
      <c r="J1261" s="263"/>
      <c r="K1261" s="263"/>
    </row>
    <row r="1262" spans="7:11" x14ac:dyDescent="0.3">
      <c r="G1262" s="257">
        <f t="shared" si="67"/>
        <v>0</v>
      </c>
      <c r="H1262" s="257">
        <f t="shared" si="68"/>
        <v>0</v>
      </c>
      <c r="I1262" s="257">
        <f t="shared" si="69"/>
        <v>0</v>
      </c>
      <c r="J1262" s="263"/>
      <c r="K1262" s="263"/>
    </row>
    <row r="1263" spans="7:11" x14ac:dyDescent="0.3">
      <c r="G1263" s="257">
        <f t="shared" si="67"/>
        <v>0</v>
      </c>
      <c r="H1263" s="257">
        <f t="shared" si="68"/>
        <v>0</v>
      </c>
      <c r="I1263" s="257">
        <f t="shared" si="69"/>
        <v>0</v>
      </c>
      <c r="J1263" s="263"/>
      <c r="K1263" s="263"/>
    </row>
    <row r="1264" spans="7:11" x14ac:dyDescent="0.3">
      <c r="G1264" s="257">
        <f t="shared" si="67"/>
        <v>0</v>
      </c>
      <c r="H1264" s="257">
        <f t="shared" si="68"/>
        <v>0</v>
      </c>
      <c r="I1264" s="257">
        <f t="shared" si="69"/>
        <v>0</v>
      </c>
      <c r="J1264" s="263"/>
      <c r="K1264" s="263"/>
    </row>
    <row r="1265" spans="7:11" x14ac:dyDescent="0.3">
      <c r="G1265" s="257">
        <f t="shared" si="67"/>
        <v>0</v>
      </c>
      <c r="H1265" s="257">
        <f t="shared" si="68"/>
        <v>0</v>
      </c>
      <c r="I1265" s="257">
        <f t="shared" si="69"/>
        <v>0</v>
      </c>
      <c r="J1265" s="263"/>
      <c r="K1265" s="263"/>
    </row>
    <row r="1266" spans="7:11" x14ac:dyDescent="0.3">
      <c r="G1266" s="257">
        <f t="shared" si="67"/>
        <v>0</v>
      </c>
      <c r="H1266" s="257">
        <f t="shared" si="68"/>
        <v>0</v>
      </c>
      <c r="I1266" s="257">
        <f t="shared" si="69"/>
        <v>0</v>
      </c>
      <c r="J1266" s="263"/>
      <c r="K1266" s="263"/>
    </row>
    <row r="1267" spans="7:11" x14ac:dyDescent="0.3">
      <c r="G1267" s="257">
        <f t="shared" si="67"/>
        <v>0</v>
      </c>
      <c r="H1267" s="257">
        <f t="shared" si="68"/>
        <v>0</v>
      </c>
      <c r="I1267" s="257">
        <f t="shared" si="69"/>
        <v>0</v>
      </c>
      <c r="J1267" s="263"/>
      <c r="K1267" s="263"/>
    </row>
    <row r="1268" spans="7:11" x14ac:dyDescent="0.3">
      <c r="G1268" s="257">
        <f t="shared" si="67"/>
        <v>0</v>
      </c>
      <c r="H1268" s="257">
        <f t="shared" si="68"/>
        <v>0</v>
      </c>
      <c r="I1268" s="257">
        <f t="shared" si="69"/>
        <v>0</v>
      </c>
      <c r="J1268" s="263"/>
      <c r="K1268" s="263"/>
    </row>
    <row r="1269" spans="7:11" x14ac:dyDescent="0.3">
      <c r="G1269" s="257">
        <f t="shared" si="67"/>
        <v>0</v>
      </c>
      <c r="H1269" s="257">
        <f t="shared" si="68"/>
        <v>0</v>
      </c>
      <c r="I1269" s="257">
        <f t="shared" si="69"/>
        <v>0</v>
      </c>
      <c r="J1269" s="263"/>
      <c r="K1269" s="263"/>
    </row>
    <row r="1270" spans="7:11" x14ac:dyDescent="0.3">
      <c r="G1270" s="257">
        <f t="shared" si="67"/>
        <v>0</v>
      </c>
      <c r="H1270" s="257">
        <f t="shared" si="68"/>
        <v>0</v>
      </c>
      <c r="I1270" s="257">
        <f t="shared" si="69"/>
        <v>0</v>
      </c>
      <c r="J1270" s="263"/>
      <c r="K1270" s="263"/>
    </row>
    <row r="1271" spans="7:11" x14ac:dyDescent="0.3">
      <c r="G1271" s="257">
        <f t="shared" si="67"/>
        <v>0</v>
      </c>
      <c r="H1271" s="257">
        <f t="shared" si="68"/>
        <v>0</v>
      </c>
      <c r="I1271" s="257">
        <f t="shared" si="69"/>
        <v>0</v>
      </c>
      <c r="J1271" s="263"/>
      <c r="K1271" s="263"/>
    </row>
    <row r="1272" spans="7:11" x14ac:dyDescent="0.3">
      <c r="G1272" s="257">
        <f t="shared" si="67"/>
        <v>0</v>
      </c>
      <c r="H1272" s="257">
        <f t="shared" si="68"/>
        <v>0</v>
      </c>
      <c r="I1272" s="257">
        <f t="shared" si="69"/>
        <v>0</v>
      </c>
      <c r="J1272" s="263"/>
      <c r="K1272" s="263"/>
    </row>
    <row r="1273" spans="7:11" x14ac:dyDescent="0.3">
      <c r="G1273" s="257">
        <f t="shared" si="67"/>
        <v>0</v>
      </c>
      <c r="H1273" s="257">
        <f t="shared" si="68"/>
        <v>0</v>
      </c>
      <c r="I1273" s="257">
        <f t="shared" si="69"/>
        <v>0</v>
      </c>
      <c r="J1273" s="263"/>
      <c r="K1273" s="263"/>
    </row>
    <row r="1274" spans="7:11" x14ac:dyDescent="0.3">
      <c r="G1274" s="257">
        <f t="shared" si="67"/>
        <v>0</v>
      </c>
      <c r="H1274" s="257">
        <f t="shared" si="68"/>
        <v>0</v>
      </c>
      <c r="I1274" s="257">
        <f t="shared" si="69"/>
        <v>0</v>
      </c>
      <c r="J1274" s="263"/>
      <c r="K1274" s="263"/>
    </row>
    <row r="1275" spans="7:11" x14ac:dyDescent="0.3">
      <c r="G1275" s="257">
        <f t="shared" si="67"/>
        <v>0</v>
      </c>
      <c r="H1275" s="257">
        <f t="shared" si="68"/>
        <v>0</v>
      </c>
      <c r="I1275" s="257">
        <f t="shared" si="69"/>
        <v>0</v>
      </c>
      <c r="J1275" s="263"/>
      <c r="K1275" s="263"/>
    </row>
    <row r="1276" spans="7:11" x14ac:dyDescent="0.3">
      <c r="G1276" s="257">
        <f t="shared" si="67"/>
        <v>0</v>
      </c>
      <c r="H1276" s="257">
        <f t="shared" si="68"/>
        <v>0</v>
      </c>
      <c r="I1276" s="257">
        <f t="shared" si="69"/>
        <v>0</v>
      </c>
      <c r="J1276" s="263"/>
      <c r="K1276" s="263"/>
    </row>
    <row r="1277" spans="7:11" x14ac:dyDescent="0.3">
      <c r="G1277" s="257">
        <f t="shared" si="67"/>
        <v>0</v>
      </c>
      <c r="H1277" s="257">
        <f t="shared" si="68"/>
        <v>0</v>
      </c>
      <c r="I1277" s="257">
        <f t="shared" si="69"/>
        <v>0</v>
      </c>
      <c r="J1277" s="263"/>
      <c r="K1277" s="263"/>
    </row>
    <row r="1278" spans="7:11" x14ac:dyDescent="0.3">
      <c r="G1278" s="257">
        <f t="shared" si="67"/>
        <v>0</v>
      </c>
      <c r="H1278" s="257">
        <f t="shared" si="68"/>
        <v>0</v>
      </c>
      <c r="I1278" s="257">
        <f t="shared" si="69"/>
        <v>0</v>
      </c>
      <c r="J1278" s="263"/>
      <c r="K1278" s="263"/>
    </row>
    <row r="1279" spans="7:11" x14ac:dyDescent="0.3">
      <c r="G1279" s="257">
        <f t="shared" si="67"/>
        <v>0</v>
      </c>
      <c r="H1279" s="257">
        <f t="shared" si="68"/>
        <v>0</v>
      </c>
      <c r="I1279" s="257">
        <f t="shared" si="69"/>
        <v>0</v>
      </c>
      <c r="J1279" s="263"/>
      <c r="K1279" s="263"/>
    </row>
    <row r="1280" spans="7:11" x14ac:dyDescent="0.3">
      <c r="G1280" s="257">
        <f t="shared" si="67"/>
        <v>0</v>
      </c>
      <c r="H1280" s="257">
        <f t="shared" si="68"/>
        <v>0</v>
      </c>
      <c r="I1280" s="257">
        <f t="shared" si="69"/>
        <v>0</v>
      </c>
      <c r="J1280" s="263"/>
      <c r="K1280" s="263"/>
    </row>
    <row r="1281" spans="7:11" x14ac:dyDescent="0.3">
      <c r="G1281" s="257">
        <f t="shared" si="67"/>
        <v>0</v>
      </c>
      <c r="H1281" s="257">
        <f t="shared" si="68"/>
        <v>0</v>
      </c>
      <c r="I1281" s="257">
        <f t="shared" si="69"/>
        <v>0</v>
      </c>
      <c r="J1281" s="263"/>
      <c r="K1281" s="263"/>
    </row>
    <row r="1282" spans="7:11" x14ac:dyDescent="0.3">
      <c r="G1282" s="257">
        <f t="shared" si="67"/>
        <v>0</v>
      </c>
      <c r="H1282" s="257">
        <f t="shared" si="68"/>
        <v>0</v>
      </c>
      <c r="I1282" s="257">
        <f t="shared" si="69"/>
        <v>0</v>
      </c>
      <c r="J1282" s="263"/>
      <c r="K1282" s="263"/>
    </row>
    <row r="1283" spans="7:11" x14ac:dyDescent="0.3">
      <c r="G1283" s="257">
        <f t="shared" si="67"/>
        <v>0</v>
      </c>
      <c r="H1283" s="257">
        <f t="shared" si="68"/>
        <v>0</v>
      </c>
      <c r="I1283" s="257">
        <f t="shared" si="69"/>
        <v>0</v>
      </c>
      <c r="J1283" s="263"/>
      <c r="K1283" s="263"/>
    </row>
    <row r="1284" spans="7:11" x14ac:dyDescent="0.3">
      <c r="G1284" s="257">
        <f t="shared" si="67"/>
        <v>0</v>
      </c>
      <c r="H1284" s="257">
        <f t="shared" si="68"/>
        <v>0</v>
      </c>
      <c r="I1284" s="257">
        <f t="shared" si="69"/>
        <v>0</v>
      </c>
      <c r="J1284" s="263"/>
      <c r="K1284" s="263"/>
    </row>
    <row r="1285" spans="7:11" x14ac:dyDescent="0.3">
      <c r="G1285" s="257">
        <f t="shared" si="67"/>
        <v>0</v>
      </c>
      <c r="H1285" s="257">
        <f t="shared" si="68"/>
        <v>0</v>
      </c>
      <c r="I1285" s="257">
        <f t="shared" si="69"/>
        <v>0</v>
      </c>
      <c r="J1285" s="263"/>
      <c r="K1285" s="263"/>
    </row>
    <row r="1286" spans="7:11" x14ac:dyDescent="0.3">
      <c r="G1286" s="257">
        <f t="shared" si="67"/>
        <v>0</v>
      </c>
      <c r="H1286" s="257">
        <f t="shared" si="68"/>
        <v>0</v>
      </c>
      <c r="I1286" s="257">
        <f t="shared" si="69"/>
        <v>0</v>
      </c>
      <c r="J1286" s="263"/>
      <c r="K1286" s="263"/>
    </row>
    <row r="1287" spans="7:11" x14ac:dyDescent="0.3">
      <c r="G1287" s="257">
        <f t="shared" si="67"/>
        <v>0</v>
      </c>
      <c r="H1287" s="257">
        <f t="shared" si="68"/>
        <v>0</v>
      </c>
      <c r="I1287" s="257">
        <f t="shared" si="69"/>
        <v>0</v>
      </c>
      <c r="J1287" s="263"/>
      <c r="K1287" s="263"/>
    </row>
    <row r="1288" spans="7:11" x14ac:dyDescent="0.3">
      <c r="G1288" s="257">
        <f t="shared" si="67"/>
        <v>0</v>
      </c>
      <c r="H1288" s="257">
        <f t="shared" si="68"/>
        <v>0</v>
      </c>
      <c r="I1288" s="257">
        <f t="shared" si="69"/>
        <v>0</v>
      </c>
      <c r="J1288" s="263"/>
      <c r="K1288" s="263"/>
    </row>
    <row r="1289" spans="7:11" x14ac:dyDescent="0.3">
      <c r="G1289" s="257">
        <f t="shared" si="67"/>
        <v>0</v>
      </c>
      <c r="H1289" s="257">
        <f t="shared" si="68"/>
        <v>0</v>
      </c>
      <c r="I1289" s="257">
        <f t="shared" si="69"/>
        <v>0</v>
      </c>
      <c r="J1289" s="263"/>
      <c r="K1289" s="263"/>
    </row>
    <row r="1290" spans="7:11" x14ac:dyDescent="0.3">
      <c r="G1290" s="257">
        <f t="shared" ref="G1290:G1353" si="70">SUM(J1290,L1290,N1290,O1290,P1290,T1290,U1290,V1290,AN1290,AP1290,BA1290,BC1290,CO1290,CQ1290,CZ1290,DB1290,DK1290,DM1290,DP1290,DR1290,DY1290,EA1290,EK1290,EM1290,EV1290,EX1290,FG1290,FI1290,FR1290,FT1290)</f>
        <v>0</v>
      </c>
      <c r="H1290" s="257">
        <f t="shared" ref="H1290:H1353" si="71">SUM(K1290,M1290,Q1290,R1290,S1290,W1290,X1290,Y1290,AO1290,AQ1290,AR1290,AS1290,AU1290,AX1290,BB1290,BD1290,BK1290,BL1290,CP1290,CR1290,CS1290,CT1290,CU1290,CV1290,DA1290,DC1290,DD1290,DE1290,DF1290,DG1290,,DL1290,DN1290,DQ1290,DS1290,DZ1290,EB1290,EC1290,ED1290,EE1290,FC1290,FH1290,FJ1290,FK1290,FL1290,FM1290,FN1290,FO1290,FQ1290,FS1290,FU1290,FV1290,FW1290,FX1290,FY1290,FZ1290,GC1290,EL1290,EN1290,EO1290,EP1290,EQ1290,ET1290,EW1290,EY1290,EZ1290,FA1290,FB1290,FD1290,AT1290,AV1290,AW1290,BE1290,BF1290,BG1290,BH1290,FP1290,ER1290,DH1290,DT1290,DU1290,DV1290,DW1290,EF1290,EG1290,EI1290,EH1290,ES1290,FE1290,Z1290,AA1290,AB1290,AC1290,AD1290,AE1290,AF1290,AG1290,AH1290,AI1290,AJ1290,AK1290,GA1290,GB1290)</f>
        <v>0</v>
      </c>
      <c r="I1290" s="257">
        <f t="shared" ref="I1290:I1353" si="72">G1290+H1290</f>
        <v>0</v>
      </c>
      <c r="J1290" s="263"/>
      <c r="K1290" s="263"/>
    </row>
    <row r="1291" spans="7:11" x14ac:dyDescent="0.3">
      <c r="G1291" s="257">
        <f t="shared" si="70"/>
        <v>0</v>
      </c>
      <c r="H1291" s="257">
        <f t="shared" si="71"/>
        <v>0</v>
      </c>
      <c r="I1291" s="257">
        <f t="shared" si="72"/>
        <v>0</v>
      </c>
      <c r="J1291" s="263"/>
      <c r="K1291" s="263"/>
    </row>
    <row r="1292" spans="7:11" x14ac:dyDescent="0.3">
      <c r="G1292" s="257">
        <f t="shared" si="70"/>
        <v>0</v>
      </c>
      <c r="H1292" s="257">
        <f t="shared" si="71"/>
        <v>0</v>
      </c>
      <c r="I1292" s="257">
        <f t="shared" si="72"/>
        <v>0</v>
      </c>
      <c r="J1292" s="263"/>
      <c r="K1292" s="263"/>
    </row>
    <row r="1293" spans="7:11" x14ac:dyDescent="0.3">
      <c r="G1293" s="257">
        <f t="shared" si="70"/>
        <v>0</v>
      </c>
      <c r="H1293" s="257">
        <f t="shared" si="71"/>
        <v>0</v>
      </c>
      <c r="I1293" s="257">
        <f t="shared" si="72"/>
        <v>0</v>
      </c>
      <c r="J1293" s="263"/>
      <c r="K1293" s="263"/>
    </row>
    <row r="1294" spans="7:11" x14ac:dyDescent="0.3">
      <c r="G1294" s="257">
        <f t="shared" si="70"/>
        <v>0</v>
      </c>
      <c r="H1294" s="257">
        <f t="shared" si="71"/>
        <v>0</v>
      </c>
      <c r="I1294" s="257">
        <f t="shared" si="72"/>
        <v>0</v>
      </c>
      <c r="J1294" s="263"/>
      <c r="K1294" s="263"/>
    </row>
    <row r="1295" spans="7:11" x14ac:dyDescent="0.3">
      <c r="G1295" s="257">
        <f t="shared" si="70"/>
        <v>0</v>
      </c>
      <c r="H1295" s="257">
        <f t="shared" si="71"/>
        <v>0</v>
      </c>
      <c r="I1295" s="257">
        <f t="shared" si="72"/>
        <v>0</v>
      </c>
      <c r="J1295" s="263"/>
      <c r="K1295" s="263"/>
    </row>
    <row r="1296" spans="7:11" x14ac:dyDescent="0.3">
      <c r="G1296" s="257">
        <f t="shared" si="70"/>
        <v>0</v>
      </c>
      <c r="H1296" s="257">
        <f t="shared" si="71"/>
        <v>0</v>
      </c>
      <c r="I1296" s="257">
        <f t="shared" si="72"/>
        <v>0</v>
      </c>
      <c r="J1296" s="263"/>
      <c r="K1296" s="263"/>
    </row>
    <row r="1297" spans="7:11" x14ac:dyDescent="0.3">
      <c r="G1297" s="257">
        <f t="shared" si="70"/>
        <v>0</v>
      </c>
      <c r="H1297" s="257">
        <f t="shared" si="71"/>
        <v>0</v>
      </c>
      <c r="I1297" s="257">
        <f t="shared" si="72"/>
        <v>0</v>
      </c>
      <c r="J1297" s="263"/>
      <c r="K1297" s="263"/>
    </row>
    <row r="1298" spans="7:11" x14ac:dyDescent="0.3">
      <c r="G1298" s="257">
        <f t="shared" si="70"/>
        <v>0</v>
      </c>
      <c r="H1298" s="257">
        <f t="shared" si="71"/>
        <v>0</v>
      </c>
      <c r="I1298" s="257">
        <f t="shared" si="72"/>
        <v>0</v>
      </c>
      <c r="J1298" s="263"/>
      <c r="K1298" s="263"/>
    </row>
    <row r="1299" spans="7:11" x14ac:dyDescent="0.3">
      <c r="G1299" s="257">
        <f t="shared" si="70"/>
        <v>0</v>
      </c>
      <c r="H1299" s="257">
        <f t="shared" si="71"/>
        <v>0</v>
      </c>
      <c r="I1299" s="257">
        <f t="shared" si="72"/>
        <v>0</v>
      </c>
      <c r="J1299" s="263"/>
      <c r="K1299" s="263"/>
    </row>
    <row r="1300" spans="7:11" x14ac:dyDescent="0.3">
      <c r="G1300" s="257">
        <f t="shared" si="70"/>
        <v>0</v>
      </c>
      <c r="H1300" s="257">
        <f t="shared" si="71"/>
        <v>0</v>
      </c>
      <c r="I1300" s="257">
        <f t="shared" si="72"/>
        <v>0</v>
      </c>
      <c r="J1300" s="263"/>
      <c r="K1300" s="263"/>
    </row>
    <row r="1301" spans="7:11" x14ac:dyDescent="0.3">
      <c r="G1301" s="257">
        <f t="shared" si="70"/>
        <v>0</v>
      </c>
      <c r="H1301" s="257">
        <f t="shared" si="71"/>
        <v>0</v>
      </c>
      <c r="I1301" s="257">
        <f t="shared" si="72"/>
        <v>0</v>
      </c>
      <c r="J1301" s="263"/>
      <c r="K1301" s="263"/>
    </row>
    <row r="1302" spans="7:11" x14ac:dyDescent="0.3">
      <c r="G1302" s="257">
        <f t="shared" si="70"/>
        <v>0</v>
      </c>
      <c r="H1302" s="257">
        <f t="shared" si="71"/>
        <v>0</v>
      </c>
      <c r="I1302" s="257">
        <f t="shared" si="72"/>
        <v>0</v>
      </c>
      <c r="J1302" s="263"/>
      <c r="K1302" s="263"/>
    </row>
    <row r="1303" spans="7:11" x14ac:dyDescent="0.3">
      <c r="G1303" s="257">
        <f t="shared" si="70"/>
        <v>0</v>
      </c>
      <c r="H1303" s="257">
        <f t="shared" si="71"/>
        <v>0</v>
      </c>
      <c r="I1303" s="257">
        <f t="shared" si="72"/>
        <v>0</v>
      </c>
      <c r="J1303" s="263"/>
      <c r="K1303" s="263"/>
    </row>
    <row r="1304" spans="7:11" x14ac:dyDescent="0.3">
      <c r="G1304" s="257">
        <f t="shared" si="70"/>
        <v>0</v>
      </c>
      <c r="H1304" s="257">
        <f t="shared" si="71"/>
        <v>0</v>
      </c>
      <c r="I1304" s="257">
        <f t="shared" si="72"/>
        <v>0</v>
      </c>
      <c r="J1304" s="263"/>
      <c r="K1304" s="263"/>
    </row>
    <row r="1305" spans="7:11" x14ac:dyDescent="0.3">
      <c r="G1305" s="257">
        <f t="shared" si="70"/>
        <v>0</v>
      </c>
      <c r="H1305" s="257">
        <f t="shared" si="71"/>
        <v>0</v>
      </c>
      <c r="I1305" s="257">
        <f t="shared" si="72"/>
        <v>0</v>
      </c>
      <c r="J1305" s="263"/>
      <c r="K1305" s="263"/>
    </row>
    <row r="1306" spans="7:11" x14ac:dyDescent="0.3">
      <c r="G1306" s="257">
        <f t="shared" si="70"/>
        <v>0</v>
      </c>
      <c r="H1306" s="257">
        <f t="shared" si="71"/>
        <v>0</v>
      </c>
      <c r="I1306" s="257">
        <f t="shared" si="72"/>
        <v>0</v>
      </c>
      <c r="J1306" s="263"/>
      <c r="K1306" s="263"/>
    </row>
    <row r="1307" spans="7:11" x14ac:dyDescent="0.3">
      <c r="G1307" s="257">
        <f t="shared" si="70"/>
        <v>0</v>
      </c>
      <c r="H1307" s="257">
        <f t="shared" si="71"/>
        <v>0</v>
      </c>
      <c r="I1307" s="257">
        <f t="shared" si="72"/>
        <v>0</v>
      </c>
      <c r="J1307" s="263"/>
      <c r="K1307" s="263"/>
    </row>
    <row r="1308" spans="7:11" x14ac:dyDescent="0.3">
      <c r="G1308" s="257">
        <f t="shared" si="70"/>
        <v>0</v>
      </c>
      <c r="H1308" s="257">
        <f t="shared" si="71"/>
        <v>0</v>
      </c>
      <c r="I1308" s="257">
        <f t="shared" si="72"/>
        <v>0</v>
      </c>
      <c r="J1308" s="263"/>
      <c r="K1308" s="263"/>
    </row>
    <row r="1309" spans="7:11" x14ac:dyDescent="0.3">
      <c r="G1309" s="257">
        <f t="shared" si="70"/>
        <v>0</v>
      </c>
      <c r="H1309" s="257">
        <f t="shared" si="71"/>
        <v>0</v>
      </c>
      <c r="I1309" s="257">
        <f t="shared" si="72"/>
        <v>0</v>
      </c>
      <c r="J1309" s="263"/>
      <c r="K1309" s="263"/>
    </row>
    <row r="1310" spans="7:11" x14ac:dyDescent="0.3">
      <c r="G1310" s="257">
        <f t="shared" si="70"/>
        <v>0</v>
      </c>
      <c r="H1310" s="257">
        <f t="shared" si="71"/>
        <v>0</v>
      </c>
      <c r="I1310" s="257">
        <f t="shared" si="72"/>
        <v>0</v>
      </c>
      <c r="J1310" s="263"/>
      <c r="K1310" s="263"/>
    </row>
    <row r="1311" spans="7:11" x14ac:dyDescent="0.3">
      <c r="G1311" s="257">
        <f t="shared" si="70"/>
        <v>0</v>
      </c>
      <c r="H1311" s="257">
        <f t="shared" si="71"/>
        <v>0</v>
      </c>
      <c r="I1311" s="257">
        <f t="shared" si="72"/>
        <v>0</v>
      </c>
      <c r="J1311" s="263"/>
      <c r="K1311" s="263"/>
    </row>
    <row r="1312" spans="7:11" x14ac:dyDescent="0.3">
      <c r="G1312" s="257">
        <f t="shared" si="70"/>
        <v>0</v>
      </c>
      <c r="H1312" s="257">
        <f t="shared" si="71"/>
        <v>0</v>
      </c>
      <c r="I1312" s="257">
        <f t="shared" si="72"/>
        <v>0</v>
      </c>
      <c r="J1312" s="263"/>
      <c r="K1312" s="263"/>
    </row>
    <row r="1313" spans="7:11" x14ac:dyDescent="0.3">
      <c r="G1313" s="257">
        <f t="shared" si="70"/>
        <v>0</v>
      </c>
      <c r="H1313" s="257">
        <f t="shared" si="71"/>
        <v>0</v>
      </c>
      <c r="I1313" s="257">
        <f t="shared" si="72"/>
        <v>0</v>
      </c>
      <c r="J1313" s="263"/>
      <c r="K1313" s="263"/>
    </row>
    <row r="1314" spans="7:11" x14ac:dyDescent="0.3">
      <c r="G1314" s="257">
        <f t="shared" si="70"/>
        <v>0</v>
      </c>
      <c r="H1314" s="257">
        <f t="shared" si="71"/>
        <v>0</v>
      </c>
      <c r="I1314" s="257">
        <f t="shared" si="72"/>
        <v>0</v>
      </c>
      <c r="J1314" s="263"/>
      <c r="K1314" s="263"/>
    </row>
    <row r="1315" spans="7:11" x14ac:dyDescent="0.3">
      <c r="G1315" s="257">
        <f t="shared" si="70"/>
        <v>0</v>
      </c>
      <c r="H1315" s="257">
        <f t="shared" si="71"/>
        <v>0</v>
      </c>
      <c r="I1315" s="257">
        <f t="shared" si="72"/>
        <v>0</v>
      </c>
      <c r="J1315" s="263"/>
      <c r="K1315" s="263"/>
    </row>
    <row r="1316" spans="7:11" x14ac:dyDescent="0.3">
      <c r="G1316" s="257">
        <f t="shared" si="70"/>
        <v>0</v>
      </c>
      <c r="H1316" s="257">
        <f t="shared" si="71"/>
        <v>0</v>
      </c>
      <c r="I1316" s="257">
        <f t="shared" si="72"/>
        <v>0</v>
      </c>
      <c r="J1316" s="263"/>
      <c r="K1316" s="263"/>
    </row>
    <row r="1317" spans="7:11" x14ac:dyDescent="0.3">
      <c r="G1317" s="257">
        <f t="shared" si="70"/>
        <v>0</v>
      </c>
      <c r="H1317" s="257">
        <f t="shared" si="71"/>
        <v>0</v>
      </c>
      <c r="I1317" s="257">
        <f t="shared" si="72"/>
        <v>0</v>
      </c>
      <c r="J1317" s="263"/>
      <c r="K1317" s="263"/>
    </row>
    <row r="1318" spans="7:11" x14ac:dyDescent="0.3">
      <c r="G1318" s="257">
        <f t="shared" si="70"/>
        <v>0</v>
      </c>
      <c r="H1318" s="257">
        <f t="shared" si="71"/>
        <v>0</v>
      </c>
      <c r="I1318" s="257">
        <f t="shared" si="72"/>
        <v>0</v>
      </c>
      <c r="J1318" s="263"/>
      <c r="K1318" s="263"/>
    </row>
    <row r="1319" spans="7:11" x14ac:dyDescent="0.3">
      <c r="G1319" s="257">
        <f t="shared" si="70"/>
        <v>0</v>
      </c>
      <c r="H1319" s="257">
        <f t="shared" si="71"/>
        <v>0</v>
      </c>
      <c r="I1319" s="257">
        <f t="shared" si="72"/>
        <v>0</v>
      </c>
      <c r="J1319" s="263"/>
      <c r="K1319" s="263"/>
    </row>
    <row r="1320" spans="7:11" x14ac:dyDescent="0.3">
      <c r="G1320" s="257">
        <f t="shared" si="70"/>
        <v>0</v>
      </c>
      <c r="H1320" s="257">
        <f t="shared" si="71"/>
        <v>0</v>
      </c>
      <c r="I1320" s="257">
        <f t="shared" si="72"/>
        <v>0</v>
      </c>
      <c r="J1320" s="263"/>
      <c r="K1320" s="263"/>
    </row>
    <row r="1321" spans="7:11" x14ac:dyDescent="0.3">
      <c r="G1321" s="257">
        <f t="shared" si="70"/>
        <v>0</v>
      </c>
      <c r="H1321" s="257">
        <f t="shared" si="71"/>
        <v>0</v>
      </c>
      <c r="I1321" s="257">
        <f t="shared" si="72"/>
        <v>0</v>
      </c>
      <c r="J1321" s="263"/>
      <c r="K1321" s="263"/>
    </row>
    <row r="1322" spans="7:11" x14ac:dyDescent="0.3">
      <c r="G1322" s="257">
        <f t="shared" si="70"/>
        <v>0</v>
      </c>
      <c r="H1322" s="257">
        <f t="shared" si="71"/>
        <v>0</v>
      </c>
      <c r="I1322" s="257">
        <f t="shared" si="72"/>
        <v>0</v>
      </c>
      <c r="J1322" s="263"/>
      <c r="K1322" s="263"/>
    </row>
    <row r="1323" spans="7:11" x14ac:dyDescent="0.3">
      <c r="G1323" s="257">
        <f t="shared" si="70"/>
        <v>0</v>
      </c>
      <c r="H1323" s="257">
        <f t="shared" si="71"/>
        <v>0</v>
      </c>
      <c r="I1323" s="257">
        <f t="shared" si="72"/>
        <v>0</v>
      </c>
      <c r="J1323" s="263"/>
      <c r="K1323" s="263"/>
    </row>
    <row r="1324" spans="7:11" x14ac:dyDescent="0.3">
      <c r="G1324" s="257">
        <f t="shared" si="70"/>
        <v>0</v>
      </c>
      <c r="H1324" s="257">
        <f t="shared" si="71"/>
        <v>0</v>
      </c>
      <c r="I1324" s="257">
        <f t="shared" si="72"/>
        <v>0</v>
      </c>
      <c r="J1324" s="263"/>
      <c r="K1324" s="263"/>
    </row>
    <row r="1325" spans="7:11" x14ac:dyDescent="0.3">
      <c r="G1325" s="257">
        <f t="shared" si="70"/>
        <v>0</v>
      </c>
      <c r="H1325" s="257">
        <f t="shared" si="71"/>
        <v>0</v>
      </c>
      <c r="I1325" s="257">
        <f t="shared" si="72"/>
        <v>0</v>
      </c>
      <c r="J1325" s="263"/>
      <c r="K1325" s="263"/>
    </row>
    <row r="1326" spans="7:11" x14ac:dyDescent="0.3">
      <c r="G1326" s="257">
        <f t="shared" si="70"/>
        <v>0</v>
      </c>
      <c r="H1326" s="257">
        <f t="shared" si="71"/>
        <v>0</v>
      </c>
      <c r="I1326" s="257">
        <f t="shared" si="72"/>
        <v>0</v>
      </c>
      <c r="J1326" s="263"/>
      <c r="K1326" s="263"/>
    </row>
    <row r="1327" spans="7:11" x14ac:dyDescent="0.3">
      <c r="G1327" s="257">
        <f t="shared" si="70"/>
        <v>0</v>
      </c>
      <c r="H1327" s="257">
        <f t="shared" si="71"/>
        <v>0</v>
      </c>
      <c r="I1327" s="257">
        <f t="shared" si="72"/>
        <v>0</v>
      </c>
      <c r="J1327" s="263"/>
      <c r="K1327" s="263"/>
    </row>
    <row r="1328" spans="7:11" x14ac:dyDescent="0.3">
      <c r="G1328" s="257">
        <f t="shared" si="70"/>
        <v>0</v>
      </c>
      <c r="H1328" s="257">
        <f t="shared" si="71"/>
        <v>0</v>
      </c>
      <c r="I1328" s="257">
        <f t="shared" si="72"/>
        <v>0</v>
      </c>
      <c r="J1328" s="263"/>
      <c r="K1328" s="263"/>
    </row>
    <row r="1329" spans="7:11" x14ac:dyDescent="0.3">
      <c r="G1329" s="257">
        <f t="shared" si="70"/>
        <v>0</v>
      </c>
      <c r="H1329" s="257">
        <f t="shared" si="71"/>
        <v>0</v>
      </c>
      <c r="I1329" s="257">
        <f t="shared" si="72"/>
        <v>0</v>
      </c>
      <c r="J1329" s="263"/>
      <c r="K1329" s="263"/>
    </row>
    <row r="1330" spans="7:11" x14ac:dyDescent="0.3">
      <c r="G1330" s="257">
        <f t="shared" si="70"/>
        <v>0</v>
      </c>
      <c r="H1330" s="257">
        <f t="shared" si="71"/>
        <v>0</v>
      </c>
      <c r="I1330" s="257">
        <f t="shared" si="72"/>
        <v>0</v>
      </c>
      <c r="J1330" s="263"/>
      <c r="K1330" s="263"/>
    </row>
    <row r="1331" spans="7:11" x14ac:dyDescent="0.3">
      <c r="G1331" s="257">
        <f t="shared" si="70"/>
        <v>0</v>
      </c>
      <c r="H1331" s="257">
        <f t="shared" si="71"/>
        <v>0</v>
      </c>
      <c r="I1331" s="257">
        <f t="shared" si="72"/>
        <v>0</v>
      </c>
      <c r="J1331" s="263"/>
      <c r="K1331" s="263"/>
    </row>
    <row r="1332" spans="7:11" x14ac:dyDescent="0.3">
      <c r="G1332" s="257">
        <f t="shared" si="70"/>
        <v>0</v>
      </c>
      <c r="H1332" s="257">
        <f t="shared" si="71"/>
        <v>0</v>
      </c>
      <c r="I1332" s="257">
        <f t="shared" si="72"/>
        <v>0</v>
      </c>
      <c r="J1332" s="263"/>
      <c r="K1332" s="263"/>
    </row>
    <row r="1333" spans="7:11" x14ac:dyDescent="0.3">
      <c r="G1333" s="257">
        <f t="shared" si="70"/>
        <v>0</v>
      </c>
      <c r="H1333" s="257">
        <f t="shared" si="71"/>
        <v>0</v>
      </c>
      <c r="I1333" s="257">
        <f t="shared" si="72"/>
        <v>0</v>
      </c>
      <c r="J1333" s="263"/>
      <c r="K1333" s="263"/>
    </row>
    <row r="1334" spans="7:11" x14ac:dyDescent="0.3">
      <c r="G1334" s="257">
        <f t="shared" si="70"/>
        <v>0</v>
      </c>
      <c r="H1334" s="257">
        <f t="shared" si="71"/>
        <v>0</v>
      </c>
      <c r="I1334" s="257">
        <f t="shared" si="72"/>
        <v>0</v>
      </c>
      <c r="J1334" s="263"/>
      <c r="K1334" s="263"/>
    </row>
    <row r="1335" spans="7:11" x14ac:dyDescent="0.3">
      <c r="G1335" s="257">
        <f t="shared" si="70"/>
        <v>0</v>
      </c>
      <c r="H1335" s="257">
        <f t="shared" si="71"/>
        <v>0</v>
      </c>
      <c r="I1335" s="257">
        <f t="shared" si="72"/>
        <v>0</v>
      </c>
      <c r="J1335" s="263"/>
      <c r="K1335" s="263"/>
    </row>
    <row r="1336" spans="7:11" x14ac:dyDescent="0.3">
      <c r="G1336" s="257">
        <f t="shared" si="70"/>
        <v>0</v>
      </c>
      <c r="H1336" s="257">
        <f t="shared" si="71"/>
        <v>0</v>
      </c>
      <c r="I1336" s="257">
        <f t="shared" si="72"/>
        <v>0</v>
      </c>
      <c r="J1336" s="263"/>
      <c r="K1336" s="263"/>
    </row>
    <row r="1337" spans="7:11" x14ac:dyDescent="0.3">
      <c r="G1337" s="257">
        <f t="shared" si="70"/>
        <v>0</v>
      </c>
      <c r="H1337" s="257">
        <f t="shared" si="71"/>
        <v>0</v>
      </c>
      <c r="I1337" s="257">
        <f t="shared" si="72"/>
        <v>0</v>
      </c>
      <c r="J1337" s="263"/>
      <c r="K1337" s="263"/>
    </row>
    <row r="1338" spans="7:11" x14ac:dyDescent="0.3">
      <c r="G1338" s="257">
        <f t="shared" si="70"/>
        <v>0</v>
      </c>
      <c r="H1338" s="257">
        <f t="shared" si="71"/>
        <v>0</v>
      </c>
      <c r="I1338" s="257">
        <f t="shared" si="72"/>
        <v>0</v>
      </c>
      <c r="J1338" s="263"/>
      <c r="K1338" s="263"/>
    </row>
    <row r="1339" spans="7:11" x14ac:dyDescent="0.3">
      <c r="G1339" s="257">
        <f t="shared" si="70"/>
        <v>0</v>
      </c>
      <c r="H1339" s="257">
        <f t="shared" si="71"/>
        <v>0</v>
      </c>
      <c r="I1339" s="257">
        <f t="shared" si="72"/>
        <v>0</v>
      </c>
      <c r="J1339" s="263"/>
      <c r="K1339" s="263"/>
    </row>
    <row r="1340" spans="7:11" x14ac:dyDescent="0.3">
      <c r="G1340" s="257">
        <f t="shared" si="70"/>
        <v>0</v>
      </c>
      <c r="H1340" s="257">
        <f t="shared" si="71"/>
        <v>0</v>
      </c>
      <c r="I1340" s="257">
        <f t="shared" si="72"/>
        <v>0</v>
      </c>
      <c r="J1340" s="263"/>
      <c r="K1340" s="263"/>
    </row>
    <row r="1341" spans="7:11" x14ac:dyDescent="0.3">
      <c r="G1341" s="257">
        <f t="shared" si="70"/>
        <v>0</v>
      </c>
      <c r="H1341" s="257">
        <f t="shared" si="71"/>
        <v>0</v>
      </c>
      <c r="I1341" s="257">
        <f t="shared" si="72"/>
        <v>0</v>
      </c>
      <c r="J1341" s="263"/>
      <c r="K1341" s="263"/>
    </row>
    <row r="1342" spans="7:11" x14ac:dyDescent="0.3">
      <c r="G1342" s="257">
        <f t="shared" si="70"/>
        <v>0</v>
      </c>
      <c r="H1342" s="257">
        <f t="shared" si="71"/>
        <v>0</v>
      </c>
      <c r="I1342" s="257">
        <f t="shared" si="72"/>
        <v>0</v>
      </c>
      <c r="J1342" s="263"/>
      <c r="K1342" s="263"/>
    </row>
    <row r="1343" spans="7:11" x14ac:dyDescent="0.3">
      <c r="G1343" s="257">
        <f t="shared" si="70"/>
        <v>0</v>
      </c>
      <c r="H1343" s="257">
        <f t="shared" si="71"/>
        <v>0</v>
      </c>
      <c r="I1343" s="257">
        <f t="shared" si="72"/>
        <v>0</v>
      </c>
      <c r="J1343" s="263"/>
      <c r="K1343" s="263"/>
    </row>
    <row r="1344" spans="7:11" x14ac:dyDescent="0.3">
      <c r="G1344" s="257">
        <f t="shared" si="70"/>
        <v>0</v>
      </c>
      <c r="H1344" s="257">
        <f t="shared" si="71"/>
        <v>0</v>
      </c>
      <c r="I1344" s="257">
        <f t="shared" si="72"/>
        <v>0</v>
      </c>
      <c r="J1344" s="263"/>
      <c r="K1344" s="263"/>
    </row>
    <row r="1345" spans="7:11" x14ac:dyDescent="0.3">
      <c r="G1345" s="257">
        <f t="shared" si="70"/>
        <v>0</v>
      </c>
      <c r="H1345" s="257">
        <f t="shared" si="71"/>
        <v>0</v>
      </c>
      <c r="I1345" s="257">
        <f t="shared" si="72"/>
        <v>0</v>
      </c>
      <c r="J1345" s="263"/>
      <c r="K1345" s="263"/>
    </row>
    <row r="1346" spans="7:11" x14ac:dyDescent="0.3">
      <c r="G1346" s="257">
        <f t="shared" si="70"/>
        <v>0</v>
      </c>
      <c r="H1346" s="257">
        <f t="shared" si="71"/>
        <v>0</v>
      </c>
      <c r="I1346" s="257">
        <f t="shared" si="72"/>
        <v>0</v>
      </c>
      <c r="J1346" s="263"/>
      <c r="K1346" s="263"/>
    </row>
    <row r="1347" spans="7:11" x14ac:dyDescent="0.3">
      <c r="G1347" s="257">
        <f t="shared" si="70"/>
        <v>0</v>
      </c>
      <c r="H1347" s="257">
        <f t="shared" si="71"/>
        <v>0</v>
      </c>
      <c r="I1347" s="257">
        <f t="shared" si="72"/>
        <v>0</v>
      </c>
      <c r="J1347" s="263"/>
      <c r="K1347" s="263"/>
    </row>
    <row r="1348" spans="7:11" x14ac:dyDescent="0.3">
      <c r="G1348" s="257">
        <f t="shared" si="70"/>
        <v>0</v>
      </c>
      <c r="H1348" s="257">
        <f t="shared" si="71"/>
        <v>0</v>
      </c>
      <c r="I1348" s="257">
        <f t="shared" si="72"/>
        <v>0</v>
      </c>
      <c r="J1348" s="263"/>
      <c r="K1348" s="263"/>
    </row>
    <row r="1349" spans="7:11" x14ac:dyDescent="0.3">
      <c r="G1349" s="257">
        <f t="shared" si="70"/>
        <v>0</v>
      </c>
      <c r="H1349" s="257">
        <f t="shared" si="71"/>
        <v>0</v>
      </c>
      <c r="I1349" s="257">
        <f t="shared" si="72"/>
        <v>0</v>
      </c>
      <c r="J1349" s="263"/>
      <c r="K1349" s="263"/>
    </row>
    <row r="1350" spans="7:11" x14ac:dyDescent="0.3">
      <c r="G1350" s="257">
        <f t="shared" si="70"/>
        <v>0</v>
      </c>
      <c r="H1350" s="257">
        <f t="shared" si="71"/>
        <v>0</v>
      </c>
      <c r="I1350" s="257">
        <f t="shared" si="72"/>
        <v>0</v>
      </c>
      <c r="J1350" s="263"/>
      <c r="K1350" s="263"/>
    </row>
    <row r="1351" spans="7:11" x14ac:dyDescent="0.3">
      <c r="G1351" s="257">
        <f t="shared" si="70"/>
        <v>0</v>
      </c>
      <c r="H1351" s="257">
        <f t="shared" si="71"/>
        <v>0</v>
      </c>
      <c r="I1351" s="257">
        <f t="shared" si="72"/>
        <v>0</v>
      </c>
      <c r="J1351" s="263"/>
      <c r="K1351" s="263"/>
    </row>
    <row r="1352" spans="7:11" x14ac:dyDescent="0.3">
      <c r="G1352" s="257">
        <f t="shared" si="70"/>
        <v>0</v>
      </c>
      <c r="H1352" s="257">
        <f t="shared" si="71"/>
        <v>0</v>
      </c>
      <c r="I1352" s="257">
        <f t="shared" si="72"/>
        <v>0</v>
      </c>
      <c r="J1352" s="263"/>
      <c r="K1352" s="263"/>
    </row>
    <row r="1353" spans="7:11" x14ac:dyDescent="0.3">
      <c r="G1353" s="257">
        <f t="shared" si="70"/>
        <v>0</v>
      </c>
      <c r="H1353" s="257">
        <f t="shared" si="71"/>
        <v>0</v>
      </c>
      <c r="I1353" s="257">
        <f t="shared" si="72"/>
        <v>0</v>
      </c>
      <c r="J1353" s="263"/>
      <c r="K1353" s="263"/>
    </row>
    <row r="1354" spans="7:11" x14ac:dyDescent="0.3">
      <c r="G1354" s="257">
        <f t="shared" ref="G1354:G1417" si="73">SUM(J1354,L1354,N1354,O1354,P1354,T1354,U1354,V1354,AN1354,AP1354,BA1354,BC1354,CO1354,CQ1354,CZ1354,DB1354,DK1354,DM1354,DP1354,DR1354,DY1354,EA1354,EK1354,EM1354,EV1354,EX1354,FG1354,FI1354,FR1354,FT1354)</f>
        <v>0</v>
      </c>
      <c r="H1354" s="257">
        <f t="shared" ref="H1354:H1417" si="74">SUM(K1354,M1354,Q1354,R1354,S1354,W1354,X1354,Y1354,AO1354,AQ1354,AR1354,AS1354,AU1354,AX1354,BB1354,BD1354,BK1354,BL1354,CP1354,CR1354,CS1354,CT1354,CU1354,CV1354,DA1354,DC1354,DD1354,DE1354,DF1354,DG1354,,DL1354,DN1354,DQ1354,DS1354,DZ1354,EB1354,EC1354,ED1354,EE1354,FC1354,FH1354,FJ1354,FK1354,FL1354,FM1354,FN1354,FO1354,FQ1354,FS1354,FU1354,FV1354,FW1354,FX1354,FY1354,FZ1354,GC1354,EL1354,EN1354,EO1354,EP1354,EQ1354,ET1354,EW1354,EY1354,EZ1354,FA1354,FB1354,FD1354,AT1354,AV1354,AW1354,BE1354,BF1354,BG1354,BH1354,FP1354,ER1354,DH1354,DT1354,DU1354,DV1354,DW1354,EF1354,EG1354,EI1354,EH1354,ES1354,FE1354,Z1354,AA1354,AB1354,AC1354,AD1354,AE1354,AF1354,AG1354,AH1354,AI1354,AJ1354,AK1354,GA1354,GB1354)</f>
        <v>0</v>
      </c>
      <c r="I1354" s="257">
        <f t="shared" ref="I1354:I1417" si="75">G1354+H1354</f>
        <v>0</v>
      </c>
      <c r="J1354" s="263"/>
      <c r="K1354" s="263"/>
    </row>
    <row r="1355" spans="7:11" x14ac:dyDescent="0.3">
      <c r="G1355" s="257">
        <f t="shared" si="73"/>
        <v>0</v>
      </c>
      <c r="H1355" s="257">
        <f t="shared" si="74"/>
        <v>0</v>
      </c>
      <c r="I1355" s="257">
        <f t="shared" si="75"/>
        <v>0</v>
      </c>
      <c r="J1355" s="263"/>
      <c r="K1355" s="263"/>
    </row>
    <row r="1356" spans="7:11" x14ac:dyDescent="0.3">
      <c r="G1356" s="257">
        <f t="shared" si="73"/>
        <v>0</v>
      </c>
      <c r="H1356" s="257">
        <f t="shared" si="74"/>
        <v>0</v>
      </c>
      <c r="I1356" s="257">
        <f t="shared" si="75"/>
        <v>0</v>
      </c>
      <c r="J1356" s="263"/>
      <c r="K1356" s="263"/>
    </row>
    <row r="1357" spans="7:11" x14ac:dyDescent="0.3">
      <c r="G1357" s="257">
        <f t="shared" si="73"/>
        <v>0</v>
      </c>
      <c r="H1357" s="257">
        <f t="shared" si="74"/>
        <v>0</v>
      </c>
      <c r="I1357" s="257">
        <f t="shared" si="75"/>
        <v>0</v>
      </c>
      <c r="J1357" s="263"/>
      <c r="K1357" s="263"/>
    </row>
    <row r="1358" spans="7:11" x14ac:dyDescent="0.3">
      <c r="G1358" s="257">
        <f t="shared" si="73"/>
        <v>0</v>
      </c>
      <c r="H1358" s="257">
        <f t="shared" si="74"/>
        <v>0</v>
      </c>
      <c r="I1358" s="257">
        <f t="shared" si="75"/>
        <v>0</v>
      </c>
      <c r="J1358" s="263"/>
      <c r="K1358" s="263"/>
    </row>
    <row r="1359" spans="7:11" x14ac:dyDescent="0.3">
      <c r="G1359" s="257">
        <f t="shared" si="73"/>
        <v>0</v>
      </c>
      <c r="H1359" s="257">
        <f t="shared" si="74"/>
        <v>0</v>
      </c>
      <c r="I1359" s="257">
        <f t="shared" si="75"/>
        <v>0</v>
      </c>
      <c r="J1359" s="263"/>
      <c r="K1359" s="263"/>
    </row>
    <row r="1360" spans="7:11" x14ac:dyDescent="0.3">
      <c r="G1360" s="257">
        <f t="shared" si="73"/>
        <v>0</v>
      </c>
      <c r="H1360" s="257">
        <f t="shared" si="74"/>
        <v>0</v>
      </c>
      <c r="I1360" s="257">
        <f t="shared" si="75"/>
        <v>0</v>
      </c>
      <c r="J1360" s="263"/>
      <c r="K1360" s="263"/>
    </row>
    <row r="1361" spans="7:11" x14ac:dyDescent="0.3">
      <c r="G1361" s="257">
        <f t="shared" si="73"/>
        <v>0</v>
      </c>
      <c r="H1361" s="257">
        <f t="shared" si="74"/>
        <v>0</v>
      </c>
      <c r="I1361" s="257">
        <f t="shared" si="75"/>
        <v>0</v>
      </c>
      <c r="J1361" s="263"/>
      <c r="K1361" s="263"/>
    </row>
    <row r="1362" spans="7:11" x14ac:dyDescent="0.3">
      <c r="G1362" s="257">
        <f t="shared" si="73"/>
        <v>0</v>
      </c>
      <c r="H1362" s="257">
        <f t="shared" si="74"/>
        <v>0</v>
      </c>
      <c r="I1362" s="257">
        <f t="shared" si="75"/>
        <v>0</v>
      </c>
      <c r="J1362" s="263"/>
      <c r="K1362" s="263"/>
    </row>
    <row r="1363" spans="7:11" x14ac:dyDescent="0.3">
      <c r="G1363" s="257">
        <f t="shared" si="73"/>
        <v>0</v>
      </c>
      <c r="H1363" s="257">
        <f t="shared" si="74"/>
        <v>0</v>
      </c>
      <c r="I1363" s="257">
        <f t="shared" si="75"/>
        <v>0</v>
      </c>
      <c r="J1363" s="263"/>
      <c r="K1363" s="263"/>
    </row>
    <row r="1364" spans="7:11" x14ac:dyDescent="0.3">
      <c r="G1364" s="257">
        <f t="shared" si="73"/>
        <v>0</v>
      </c>
      <c r="H1364" s="257">
        <f t="shared" si="74"/>
        <v>0</v>
      </c>
      <c r="I1364" s="257">
        <f t="shared" si="75"/>
        <v>0</v>
      </c>
      <c r="J1364" s="263"/>
      <c r="K1364" s="263"/>
    </row>
    <row r="1365" spans="7:11" x14ac:dyDescent="0.3">
      <c r="G1365" s="257">
        <f t="shared" si="73"/>
        <v>0</v>
      </c>
      <c r="H1365" s="257">
        <f t="shared" si="74"/>
        <v>0</v>
      </c>
      <c r="I1365" s="257">
        <f t="shared" si="75"/>
        <v>0</v>
      </c>
      <c r="J1365" s="263"/>
      <c r="K1365" s="263"/>
    </row>
    <row r="1366" spans="7:11" x14ac:dyDescent="0.3">
      <c r="G1366" s="257">
        <f t="shared" si="73"/>
        <v>0</v>
      </c>
      <c r="H1366" s="257">
        <f t="shared" si="74"/>
        <v>0</v>
      </c>
      <c r="I1366" s="257">
        <f t="shared" si="75"/>
        <v>0</v>
      </c>
      <c r="J1366" s="263"/>
      <c r="K1366" s="263"/>
    </row>
    <row r="1367" spans="7:11" x14ac:dyDescent="0.3">
      <c r="G1367" s="257">
        <f t="shared" si="73"/>
        <v>0</v>
      </c>
      <c r="H1367" s="257">
        <f t="shared" si="74"/>
        <v>0</v>
      </c>
      <c r="I1367" s="257">
        <f t="shared" si="75"/>
        <v>0</v>
      </c>
      <c r="J1367" s="263"/>
      <c r="K1367" s="263"/>
    </row>
    <row r="1368" spans="7:11" x14ac:dyDescent="0.3">
      <c r="G1368" s="257">
        <f t="shared" si="73"/>
        <v>0</v>
      </c>
      <c r="H1368" s="257">
        <f t="shared" si="74"/>
        <v>0</v>
      </c>
      <c r="I1368" s="257">
        <f t="shared" si="75"/>
        <v>0</v>
      </c>
      <c r="J1368" s="263"/>
      <c r="K1368" s="263"/>
    </row>
    <row r="1369" spans="7:11" x14ac:dyDescent="0.3">
      <c r="G1369" s="257">
        <f t="shared" si="73"/>
        <v>0</v>
      </c>
      <c r="H1369" s="257">
        <f t="shared" si="74"/>
        <v>0</v>
      </c>
      <c r="I1369" s="257">
        <f t="shared" si="75"/>
        <v>0</v>
      </c>
      <c r="J1369" s="263"/>
      <c r="K1369" s="263"/>
    </row>
    <row r="1370" spans="7:11" x14ac:dyDescent="0.3">
      <c r="G1370" s="257">
        <f t="shared" si="73"/>
        <v>0</v>
      </c>
      <c r="H1370" s="257">
        <f t="shared" si="74"/>
        <v>0</v>
      </c>
      <c r="I1370" s="257">
        <f t="shared" si="75"/>
        <v>0</v>
      </c>
      <c r="J1370" s="263"/>
      <c r="K1370" s="263"/>
    </row>
    <row r="1371" spans="7:11" x14ac:dyDescent="0.3">
      <c r="G1371" s="257">
        <f t="shared" si="73"/>
        <v>0</v>
      </c>
      <c r="H1371" s="257">
        <f t="shared" si="74"/>
        <v>0</v>
      </c>
      <c r="I1371" s="257">
        <f t="shared" si="75"/>
        <v>0</v>
      </c>
      <c r="J1371" s="263"/>
      <c r="K1371" s="263"/>
    </row>
    <row r="1372" spans="7:11" x14ac:dyDescent="0.3">
      <c r="G1372" s="257">
        <f t="shared" si="73"/>
        <v>0</v>
      </c>
      <c r="H1372" s="257">
        <f t="shared" si="74"/>
        <v>0</v>
      </c>
      <c r="I1372" s="257">
        <f t="shared" si="75"/>
        <v>0</v>
      </c>
      <c r="J1372" s="263"/>
      <c r="K1372" s="263"/>
    </row>
    <row r="1373" spans="7:11" x14ac:dyDescent="0.3">
      <c r="G1373" s="257">
        <f t="shared" si="73"/>
        <v>0</v>
      </c>
      <c r="H1373" s="257">
        <f t="shared" si="74"/>
        <v>0</v>
      </c>
      <c r="I1373" s="257">
        <f t="shared" si="75"/>
        <v>0</v>
      </c>
      <c r="J1373" s="263"/>
      <c r="K1373" s="263"/>
    </row>
    <row r="1374" spans="7:11" x14ac:dyDescent="0.3">
      <c r="G1374" s="257">
        <f t="shared" si="73"/>
        <v>0</v>
      </c>
      <c r="H1374" s="257">
        <f t="shared" si="74"/>
        <v>0</v>
      </c>
      <c r="I1374" s="257">
        <f t="shared" si="75"/>
        <v>0</v>
      </c>
      <c r="J1374" s="263"/>
      <c r="K1374" s="263"/>
    </row>
    <row r="1375" spans="7:11" x14ac:dyDescent="0.3">
      <c r="G1375" s="257">
        <f t="shared" si="73"/>
        <v>0</v>
      </c>
      <c r="H1375" s="257">
        <f t="shared" si="74"/>
        <v>0</v>
      </c>
      <c r="I1375" s="257">
        <f t="shared" si="75"/>
        <v>0</v>
      </c>
      <c r="J1375" s="263"/>
      <c r="K1375" s="263"/>
    </row>
    <row r="1376" spans="7:11" x14ac:dyDescent="0.3">
      <c r="G1376" s="257">
        <f t="shared" si="73"/>
        <v>0</v>
      </c>
      <c r="H1376" s="257">
        <f t="shared" si="74"/>
        <v>0</v>
      </c>
      <c r="I1376" s="257">
        <f t="shared" si="75"/>
        <v>0</v>
      </c>
      <c r="J1376" s="263"/>
      <c r="K1376" s="263"/>
    </row>
    <row r="1377" spans="7:11" x14ac:dyDescent="0.3">
      <c r="G1377" s="257">
        <f t="shared" si="73"/>
        <v>0</v>
      </c>
      <c r="H1377" s="257">
        <f t="shared" si="74"/>
        <v>0</v>
      </c>
      <c r="I1377" s="257">
        <f t="shared" si="75"/>
        <v>0</v>
      </c>
      <c r="J1377" s="263"/>
      <c r="K1377" s="263"/>
    </row>
    <row r="1378" spans="7:11" x14ac:dyDescent="0.3">
      <c r="G1378" s="257">
        <f t="shared" si="73"/>
        <v>0</v>
      </c>
      <c r="H1378" s="257">
        <f t="shared" si="74"/>
        <v>0</v>
      </c>
      <c r="I1378" s="257">
        <f t="shared" si="75"/>
        <v>0</v>
      </c>
      <c r="J1378" s="263"/>
      <c r="K1378" s="263"/>
    </row>
    <row r="1379" spans="7:11" x14ac:dyDescent="0.3">
      <c r="G1379" s="257">
        <f t="shared" si="73"/>
        <v>0</v>
      </c>
      <c r="H1379" s="257">
        <f t="shared" si="74"/>
        <v>0</v>
      </c>
      <c r="I1379" s="257">
        <f t="shared" si="75"/>
        <v>0</v>
      </c>
      <c r="J1379" s="263"/>
      <c r="K1379" s="263"/>
    </row>
    <row r="1380" spans="7:11" x14ac:dyDescent="0.3">
      <c r="G1380" s="257">
        <f t="shared" si="73"/>
        <v>0</v>
      </c>
      <c r="H1380" s="257">
        <f t="shared" si="74"/>
        <v>0</v>
      </c>
      <c r="I1380" s="257">
        <f t="shared" si="75"/>
        <v>0</v>
      </c>
      <c r="J1380" s="263"/>
      <c r="K1380" s="263"/>
    </row>
    <row r="1381" spans="7:11" x14ac:dyDescent="0.3">
      <c r="G1381" s="257">
        <f t="shared" si="73"/>
        <v>0</v>
      </c>
      <c r="H1381" s="257">
        <f t="shared" si="74"/>
        <v>0</v>
      </c>
      <c r="I1381" s="257">
        <f t="shared" si="75"/>
        <v>0</v>
      </c>
      <c r="J1381" s="263"/>
      <c r="K1381" s="263"/>
    </row>
    <row r="1382" spans="7:11" x14ac:dyDescent="0.3">
      <c r="G1382" s="257">
        <f t="shared" si="73"/>
        <v>0</v>
      </c>
      <c r="H1382" s="257">
        <f t="shared" si="74"/>
        <v>0</v>
      </c>
      <c r="I1382" s="257">
        <f t="shared" si="75"/>
        <v>0</v>
      </c>
      <c r="J1382" s="263"/>
      <c r="K1382" s="263"/>
    </row>
    <row r="1383" spans="7:11" x14ac:dyDescent="0.3">
      <c r="G1383" s="257">
        <f t="shared" si="73"/>
        <v>0</v>
      </c>
      <c r="H1383" s="257">
        <f t="shared" si="74"/>
        <v>0</v>
      </c>
      <c r="I1383" s="257">
        <f t="shared" si="75"/>
        <v>0</v>
      </c>
      <c r="J1383" s="263"/>
      <c r="K1383" s="263"/>
    </row>
    <row r="1384" spans="7:11" x14ac:dyDescent="0.3">
      <c r="G1384" s="257">
        <f t="shared" si="73"/>
        <v>0</v>
      </c>
      <c r="H1384" s="257">
        <f t="shared" si="74"/>
        <v>0</v>
      </c>
      <c r="I1384" s="257">
        <f t="shared" si="75"/>
        <v>0</v>
      </c>
      <c r="J1384" s="263"/>
      <c r="K1384" s="263"/>
    </row>
    <row r="1385" spans="7:11" x14ac:dyDescent="0.3">
      <c r="G1385" s="257">
        <f t="shared" si="73"/>
        <v>0</v>
      </c>
      <c r="H1385" s="257">
        <f t="shared" si="74"/>
        <v>0</v>
      </c>
      <c r="I1385" s="257">
        <f t="shared" si="75"/>
        <v>0</v>
      </c>
      <c r="J1385" s="263"/>
      <c r="K1385" s="263"/>
    </row>
    <row r="1386" spans="7:11" x14ac:dyDescent="0.3">
      <c r="G1386" s="257">
        <f t="shared" si="73"/>
        <v>0</v>
      </c>
      <c r="H1386" s="257">
        <f t="shared" si="74"/>
        <v>0</v>
      </c>
      <c r="I1386" s="257">
        <f t="shared" si="75"/>
        <v>0</v>
      </c>
      <c r="J1386" s="263"/>
      <c r="K1386" s="263"/>
    </row>
    <row r="1387" spans="7:11" x14ac:dyDescent="0.3">
      <c r="G1387" s="257">
        <f t="shared" si="73"/>
        <v>0</v>
      </c>
      <c r="H1387" s="257">
        <f t="shared" si="74"/>
        <v>0</v>
      </c>
      <c r="I1387" s="257">
        <f t="shared" si="75"/>
        <v>0</v>
      </c>
      <c r="J1387" s="263"/>
      <c r="K1387" s="263"/>
    </row>
    <row r="1388" spans="7:11" x14ac:dyDescent="0.3">
      <c r="G1388" s="257">
        <f t="shared" si="73"/>
        <v>0</v>
      </c>
      <c r="H1388" s="257">
        <f t="shared" si="74"/>
        <v>0</v>
      </c>
      <c r="I1388" s="257">
        <f t="shared" si="75"/>
        <v>0</v>
      </c>
      <c r="J1388" s="263"/>
      <c r="K1388" s="263"/>
    </row>
    <row r="1389" spans="7:11" x14ac:dyDescent="0.3">
      <c r="G1389" s="257">
        <f t="shared" si="73"/>
        <v>0</v>
      </c>
      <c r="H1389" s="257">
        <f t="shared" si="74"/>
        <v>0</v>
      </c>
      <c r="I1389" s="257">
        <f t="shared" si="75"/>
        <v>0</v>
      </c>
      <c r="J1389" s="263"/>
      <c r="K1389" s="263"/>
    </row>
    <row r="1390" spans="7:11" x14ac:dyDescent="0.3">
      <c r="G1390" s="257">
        <f t="shared" si="73"/>
        <v>0</v>
      </c>
      <c r="H1390" s="257">
        <f t="shared" si="74"/>
        <v>0</v>
      </c>
      <c r="I1390" s="257">
        <f t="shared" si="75"/>
        <v>0</v>
      </c>
      <c r="J1390" s="263"/>
      <c r="K1390" s="263"/>
    </row>
    <row r="1391" spans="7:11" x14ac:dyDescent="0.3">
      <c r="G1391" s="257">
        <f t="shared" si="73"/>
        <v>0</v>
      </c>
      <c r="H1391" s="257">
        <f t="shared" si="74"/>
        <v>0</v>
      </c>
      <c r="I1391" s="257">
        <f t="shared" si="75"/>
        <v>0</v>
      </c>
      <c r="J1391" s="263"/>
      <c r="K1391" s="263"/>
    </row>
    <row r="1392" spans="7:11" x14ac:dyDescent="0.3">
      <c r="G1392" s="257">
        <f t="shared" si="73"/>
        <v>0</v>
      </c>
      <c r="H1392" s="257">
        <f t="shared" si="74"/>
        <v>0</v>
      </c>
      <c r="I1392" s="257">
        <f t="shared" si="75"/>
        <v>0</v>
      </c>
      <c r="J1392" s="263"/>
      <c r="K1392" s="263"/>
    </row>
    <row r="1393" spans="7:11" x14ac:dyDescent="0.3">
      <c r="G1393" s="257">
        <f t="shared" si="73"/>
        <v>0</v>
      </c>
      <c r="H1393" s="257">
        <f t="shared" si="74"/>
        <v>0</v>
      </c>
      <c r="I1393" s="257">
        <f t="shared" si="75"/>
        <v>0</v>
      </c>
      <c r="J1393" s="263"/>
      <c r="K1393" s="263"/>
    </row>
    <row r="1394" spans="7:11" x14ac:dyDescent="0.3">
      <c r="G1394" s="257">
        <f t="shared" si="73"/>
        <v>0</v>
      </c>
      <c r="H1394" s="257">
        <f t="shared" si="74"/>
        <v>0</v>
      </c>
      <c r="I1394" s="257">
        <f t="shared" si="75"/>
        <v>0</v>
      </c>
      <c r="J1394" s="263"/>
      <c r="K1394" s="263"/>
    </row>
    <row r="1395" spans="7:11" x14ac:dyDescent="0.3">
      <c r="G1395" s="257">
        <f t="shared" si="73"/>
        <v>0</v>
      </c>
      <c r="H1395" s="257">
        <f t="shared" si="74"/>
        <v>0</v>
      </c>
      <c r="I1395" s="257">
        <f t="shared" si="75"/>
        <v>0</v>
      </c>
      <c r="J1395" s="263"/>
      <c r="K1395" s="263"/>
    </row>
    <row r="1396" spans="7:11" x14ac:dyDescent="0.3">
      <c r="G1396" s="257">
        <f t="shared" si="73"/>
        <v>0</v>
      </c>
      <c r="H1396" s="257">
        <f t="shared" si="74"/>
        <v>0</v>
      </c>
      <c r="I1396" s="257">
        <f t="shared" si="75"/>
        <v>0</v>
      </c>
      <c r="J1396" s="263"/>
      <c r="K1396" s="263"/>
    </row>
    <row r="1397" spans="7:11" x14ac:dyDescent="0.3">
      <c r="G1397" s="257">
        <f t="shared" si="73"/>
        <v>0</v>
      </c>
      <c r="H1397" s="257">
        <f t="shared" si="74"/>
        <v>0</v>
      </c>
      <c r="I1397" s="257">
        <f t="shared" si="75"/>
        <v>0</v>
      </c>
      <c r="J1397" s="263"/>
      <c r="K1397" s="263"/>
    </row>
    <row r="1398" spans="7:11" x14ac:dyDescent="0.3">
      <c r="G1398" s="257">
        <f t="shared" si="73"/>
        <v>0</v>
      </c>
      <c r="H1398" s="257">
        <f t="shared" si="74"/>
        <v>0</v>
      </c>
      <c r="I1398" s="257">
        <f t="shared" si="75"/>
        <v>0</v>
      </c>
      <c r="J1398" s="263"/>
      <c r="K1398" s="263"/>
    </row>
    <row r="1399" spans="7:11" x14ac:dyDescent="0.3">
      <c r="G1399" s="257">
        <f t="shared" si="73"/>
        <v>0</v>
      </c>
      <c r="H1399" s="257">
        <f t="shared" si="74"/>
        <v>0</v>
      </c>
      <c r="I1399" s="257">
        <f t="shared" si="75"/>
        <v>0</v>
      </c>
      <c r="J1399" s="263"/>
      <c r="K1399" s="263"/>
    </row>
    <row r="1400" spans="7:11" x14ac:dyDescent="0.3">
      <c r="G1400" s="257">
        <f t="shared" si="73"/>
        <v>0</v>
      </c>
      <c r="H1400" s="257">
        <f t="shared" si="74"/>
        <v>0</v>
      </c>
      <c r="I1400" s="257">
        <f t="shared" si="75"/>
        <v>0</v>
      </c>
      <c r="J1400" s="263"/>
      <c r="K1400" s="263"/>
    </row>
    <row r="1401" spans="7:11" x14ac:dyDescent="0.3">
      <c r="G1401" s="257">
        <f t="shared" si="73"/>
        <v>0</v>
      </c>
      <c r="H1401" s="257">
        <f t="shared" si="74"/>
        <v>0</v>
      </c>
      <c r="I1401" s="257">
        <f t="shared" si="75"/>
        <v>0</v>
      </c>
      <c r="J1401" s="263"/>
      <c r="K1401" s="263"/>
    </row>
    <row r="1402" spans="7:11" x14ac:dyDescent="0.3">
      <c r="G1402" s="257">
        <f t="shared" si="73"/>
        <v>0</v>
      </c>
      <c r="H1402" s="257">
        <f t="shared" si="74"/>
        <v>0</v>
      </c>
      <c r="I1402" s="257">
        <f t="shared" si="75"/>
        <v>0</v>
      </c>
      <c r="J1402" s="263"/>
      <c r="K1402" s="263"/>
    </row>
    <row r="1403" spans="7:11" x14ac:dyDescent="0.3">
      <c r="G1403" s="257">
        <f t="shared" si="73"/>
        <v>0</v>
      </c>
      <c r="H1403" s="257">
        <f t="shared" si="74"/>
        <v>0</v>
      </c>
      <c r="I1403" s="257">
        <f t="shared" si="75"/>
        <v>0</v>
      </c>
      <c r="J1403" s="263"/>
      <c r="K1403" s="263"/>
    </row>
    <row r="1404" spans="7:11" x14ac:dyDescent="0.3">
      <c r="G1404" s="257">
        <f t="shared" si="73"/>
        <v>0</v>
      </c>
      <c r="H1404" s="257">
        <f t="shared" si="74"/>
        <v>0</v>
      </c>
      <c r="I1404" s="257">
        <f t="shared" si="75"/>
        <v>0</v>
      </c>
      <c r="J1404" s="263"/>
      <c r="K1404" s="263"/>
    </row>
    <row r="1405" spans="7:11" x14ac:dyDescent="0.3">
      <c r="G1405" s="257">
        <f t="shared" si="73"/>
        <v>0</v>
      </c>
      <c r="H1405" s="257">
        <f t="shared" si="74"/>
        <v>0</v>
      </c>
      <c r="I1405" s="257">
        <f t="shared" si="75"/>
        <v>0</v>
      </c>
      <c r="J1405" s="263"/>
      <c r="K1405" s="263"/>
    </row>
    <row r="1406" spans="7:11" x14ac:dyDescent="0.3">
      <c r="G1406" s="257">
        <f t="shared" si="73"/>
        <v>0</v>
      </c>
      <c r="H1406" s="257">
        <f t="shared" si="74"/>
        <v>0</v>
      </c>
      <c r="I1406" s="257">
        <f t="shared" si="75"/>
        <v>0</v>
      </c>
      <c r="J1406" s="263"/>
      <c r="K1406" s="263"/>
    </row>
    <row r="1407" spans="7:11" x14ac:dyDescent="0.3">
      <c r="G1407" s="257">
        <f t="shared" si="73"/>
        <v>0</v>
      </c>
      <c r="H1407" s="257">
        <f t="shared" si="74"/>
        <v>0</v>
      </c>
      <c r="I1407" s="257">
        <f t="shared" si="75"/>
        <v>0</v>
      </c>
      <c r="J1407" s="263"/>
      <c r="K1407" s="263"/>
    </row>
    <row r="1408" spans="7:11" x14ac:dyDescent="0.3">
      <c r="G1408" s="257">
        <f t="shared" si="73"/>
        <v>0</v>
      </c>
      <c r="H1408" s="257">
        <f t="shared" si="74"/>
        <v>0</v>
      </c>
      <c r="I1408" s="257">
        <f t="shared" si="75"/>
        <v>0</v>
      </c>
      <c r="J1408" s="263"/>
      <c r="K1408" s="263"/>
    </row>
    <row r="1409" spans="7:11" x14ac:dyDescent="0.3">
      <c r="G1409" s="257">
        <f t="shared" si="73"/>
        <v>0</v>
      </c>
      <c r="H1409" s="257">
        <f t="shared" si="74"/>
        <v>0</v>
      </c>
      <c r="I1409" s="257">
        <f t="shared" si="75"/>
        <v>0</v>
      </c>
      <c r="J1409" s="263"/>
      <c r="K1409" s="263"/>
    </row>
    <row r="1410" spans="7:11" x14ac:dyDescent="0.3">
      <c r="G1410" s="257">
        <f t="shared" si="73"/>
        <v>0</v>
      </c>
      <c r="H1410" s="257">
        <f t="shared" si="74"/>
        <v>0</v>
      </c>
      <c r="I1410" s="257">
        <f t="shared" si="75"/>
        <v>0</v>
      </c>
      <c r="J1410" s="263"/>
      <c r="K1410" s="263"/>
    </row>
    <row r="1411" spans="7:11" x14ac:dyDescent="0.3">
      <c r="G1411" s="257">
        <f t="shared" si="73"/>
        <v>0</v>
      </c>
      <c r="H1411" s="257">
        <f t="shared" si="74"/>
        <v>0</v>
      </c>
      <c r="I1411" s="257">
        <f t="shared" si="75"/>
        <v>0</v>
      </c>
      <c r="J1411" s="263"/>
      <c r="K1411" s="263"/>
    </row>
    <row r="1412" spans="7:11" x14ac:dyDescent="0.3">
      <c r="G1412" s="257">
        <f t="shared" si="73"/>
        <v>0</v>
      </c>
      <c r="H1412" s="257">
        <f t="shared" si="74"/>
        <v>0</v>
      </c>
      <c r="I1412" s="257">
        <f t="shared" si="75"/>
        <v>0</v>
      </c>
      <c r="J1412" s="263"/>
      <c r="K1412" s="263"/>
    </row>
    <row r="1413" spans="7:11" x14ac:dyDescent="0.3">
      <c r="G1413" s="257">
        <f t="shared" si="73"/>
        <v>0</v>
      </c>
      <c r="H1413" s="257">
        <f t="shared" si="74"/>
        <v>0</v>
      </c>
      <c r="I1413" s="257">
        <f t="shared" si="75"/>
        <v>0</v>
      </c>
      <c r="J1413" s="263"/>
      <c r="K1413" s="263"/>
    </row>
    <row r="1414" spans="7:11" x14ac:dyDescent="0.3">
      <c r="G1414" s="257">
        <f t="shared" si="73"/>
        <v>0</v>
      </c>
      <c r="H1414" s="257">
        <f t="shared" si="74"/>
        <v>0</v>
      </c>
      <c r="I1414" s="257">
        <f t="shared" si="75"/>
        <v>0</v>
      </c>
      <c r="J1414" s="263"/>
      <c r="K1414" s="263"/>
    </row>
    <row r="1415" spans="7:11" x14ac:dyDescent="0.3">
      <c r="G1415" s="257">
        <f t="shared" si="73"/>
        <v>0</v>
      </c>
      <c r="H1415" s="257">
        <f t="shared" si="74"/>
        <v>0</v>
      </c>
      <c r="I1415" s="257">
        <f t="shared" si="75"/>
        <v>0</v>
      </c>
      <c r="J1415" s="263"/>
      <c r="K1415" s="263"/>
    </row>
    <row r="1416" spans="7:11" x14ac:dyDescent="0.3">
      <c r="G1416" s="257">
        <f t="shared" si="73"/>
        <v>0</v>
      </c>
      <c r="H1416" s="257">
        <f t="shared" si="74"/>
        <v>0</v>
      </c>
      <c r="I1416" s="257">
        <f t="shared" si="75"/>
        <v>0</v>
      </c>
      <c r="J1416" s="263"/>
      <c r="K1416" s="263"/>
    </row>
    <row r="1417" spans="7:11" x14ac:dyDescent="0.3">
      <c r="G1417" s="257">
        <f t="shared" si="73"/>
        <v>0</v>
      </c>
      <c r="H1417" s="257">
        <f t="shared" si="74"/>
        <v>0</v>
      </c>
      <c r="I1417" s="257">
        <f t="shared" si="75"/>
        <v>0</v>
      </c>
      <c r="J1417" s="263"/>
      <c r="K1417" s="263"/>
    </row>
    <row r="1418" spans="7:11" x14ac:dyDescent="0.3">
      <c r="G1418" s="257">
        <f t="shared" ref="G1418:G1426" si="76">SUM(J1418,L1418,N1418,O1418,P1418,T1418,U1418,V1418,AN1418,AP1418,BA1418,BC1418,CO1418,CQ1418,CZ1418,DB1418,DK1418,DM1418,DP1418,DR1418,DY1418,EA1418,EK1418,EM1418,EV1418,EX1418,FG1418,FI1418,FR1418,FT1418)</f>
        <v>0</v>
      </c>
      <c r="H1418" s="257">
        <f t="shared" ref="H1418:H1426" si="77">SUM(K1418,M1418,Q1418,R1418,S1418,W1418,X1418,Y1418,AO1418,AQ1418,AR1418,AS1418,AU1418,AX1418,BB1418,BD1418,BK1418,BL1418,CP1418,CR1418,CS1418,CT1418,CU1418,CV1418,DA1418,DC1418,DD1418,DE1418,DF1418,DG1418,,DL1418,DN1418,DQ1418,DS1418,DZ1418,EB1418,EC1418,ED1418,EE1418,FC1418,FH1418,FJ1418,FK1418,FL1418,FM1418,FN1418,FO1418,FQ1418,FS1418,FU1418,FV1418,FW1418,FX1418,FY1418,FZ1418,GC1418,EL1418,EN1418,EO1418,EP1418,EQ1418,ET1418,EW1418,EY1418,EZ1418,FA1418,FB1418,FD1418,AT1418,AV1418,AW1418,BE1418,BF1418,BG1418,BH1418,FP1418,ER1418,DH1418,DT1418,DU1418,DV1418,DW1418,EF1418,EG1418,EI1418,EH1418,ES1418,FE1418,Z1418,AA1418,AB1418,AC1418,AD1418,AE1418,AF1418,AG1418,AH1418,AI1418,AJ1418,AK1418,GA1418,GB1418)</f>
        <v>0</v>
      </c>
      <c r="I1418" s="257">
        <f t="shared" ref="I1418:I1426" si="78">G1418+H1418</f>
        <v>0</v>
      </c>
      <c r="J1418" s="263"/>
      <c r="K1418" s="263"/>
    </row>
    <row r="1419" spans="7:11" x14ac:dyDescent="0.3">
      <c r="G1419" s="257">
        <f t="shared" si="76"/>
        <v>0</v>
      </c>
      <c r="H1419" s="257">
        <f t="shared" si="77"/>
        <v>0</v>
      </c>
      <c r="I1419" s="257">
        <f t="shared" si="78"/>
        <v>0</v>
      </c>
      <c r="J1419" s="263"/>
      <c r="K1419" s="263"/>
    </row>
    <row r="1420" spans="7:11" x14ac:dyDescent="0.3">
      <c r="G1420" s="257">
        <f t="shared" si="76"/>
        <v>0</v>
      </c>
      <c r="H1420" s="257">
        <f t="shared" si="77"/>
        <v>0</v>
      </c>
      <c r="I1420" s="257">
        <f t="shared" si="78"/>
        <v>0</v>
      </c>
      <c r="J1420" s="263"/>
      <c r="K1420" s="263"/>
    </row>
    <row r="1421" spans="7:11" x14ac:dyDescent="0.3">
      <c r="G1421" s="257">
        <f t="shared" si="76"/>
        <v>0</v>
      </c>
      <c r="H1421" s="257">
        <f t="shared" si="77"/>
        <v>0</v>
      </c>
      <c r="I1421" s="257">
        <f t="shared" si="78"/>
        <v>0</v>
      </c>
      <c r="J1421" s="263"/>
      <c r="K1421" s="263"/>
    </row>
    <row r="1422" spans="7:11" x14ac:dyDescent="0.3">
      <c r="G1422" s="257">
        <f t="shared" si="76"/>
        <v>0</v>
      </c>
      <c r="H1422" s="257">
        <f t="shared" si="77"/>
        <v>0</v>
      </c>
      <c r="I1422" s="257">
        <f t="shared" si="78"/>
        <v>0</v>
      </c>
      <c r="J1422" s="263"/>
      <c r="K1422" s="263"/>
    </row>
    <row r="1423" spans="7:11" x14ac:dyDescent="0.3">
      <c r="G1423" s="257">
        <f t="shared" si="76"/>
        <v>0</v>
      </c>
      <c r="H1423" s="257">
        <f t="shared" si="77"/>
        <v>0</v>
      </c>
      <c r="I1423" s="257">
        <f t="shared" si="78"/>
        <v>0</v>
      </c>
      <c r="J1423" s="263"/>
      <c r="K1423" s="263"/>
    </row>
    <row r="1424" spans="7:11" x14ac:dyDescent="0.3">
      <c r="G1424" s="257">
        <f t="shared" si="76"/>
        <v>0</v>
      </c>
      <c r="H1424" s="257">
        <f t="shared" si="77"/>
        <v>0</v>
      </c>
      <c r="I1424" s="257">
        <f t="shared" si="78"/>
        <v>0</v>
      </c>
      <c r="J1424" s="263"/>
      <c r="K1424" s="263"/>
    </row>
    <row r="1425" spans="7:11" x14ac:dyDescent="0.3">
      <c r="G1425" s="257">
        <f t="shared" si="76"/>
        <v>0</v>
      </c>
      <c r="H1425" s="257">
        <f t="shared" si="77"/>
        <v>0</v>
      </c>
      <c r="I1425" s="257">
        <f t="shared" si="78"/>
        <v>0</v>
      </c>
      <c r="J1425" s="263"/>
      <c r="K1425" s="263"/>
    </row>
    <row r="1426" spans="7:11" x14ac:dyDescent="0.3">
      <c r="G1426" s="257">
        <f t="shared" si="76"/>
        <v>0</v>
      </c>
      <c r="H1426" s="257">
        <f t="shared" si="77"/>
        <v>0</v>
      </c>
      <c r="I1426" s="257">
        <f t="shared" si="78"/>
        <v>0</v>
      </c>
      <c r="J1426" s="263"/>
      <c r="K1426" s="263"/>
    </row>
  </sheetData>
  <sheetProtection algorithmName="SHA-512" hashValue="NcxZUFkA1hNOK57c6vZyb0EOLARXXi9CcaNfTOVDwoJ7dtnryYmQKvd42HnUg/DLsIEnk5djyqOjm3FLFsHEFQ==" saltValue="a64qKwpt4JLa4vzuM816dA==" spinCount="100000" sheet="1" formatCells="0" formatColumns="0" formatRows="0" insertColumns="0" insertRows="0" insertHyperlinks="0" deleteColumns="0" deleteRows="0" sort="0" autoFilter="0"/>
  <autoFilter ref="A9:DS1426"/>
  <mergeCells count="166">
    <mergeCell ref="BW4:CA4"/>
    <mergeCell ref="CA5:CA7"/>
    <mergeCell ref="CO6:CP6"/>
    <mergeCell ref="CQ6:CR6"/>
    <mergeCell ref="CZ5:DC5"/>
    <mergeCell ref="CZ6:DA6"/>
    <mergeCell ref="DB6:DC6"/>
    <mergeCell ref="BP6:BQ6"/>
    <mergeCell ref="BW5:BW7"/>
    <mergeCell ref="BX5:BX7"/>
    <mergeCell ref="BY5:BY7"/>
    <mergeCell ref="CH4:CK4"/>
    <mergeCell ref="CH5:CH7"/>
    <mergeCell ref="CI5:CI7"/>
    <mergeCell ref="CJ5:CJ7"/>
    <mergeCell ref="CK5:CK7"/>
    <mergeCell ref="CX5:CY6"/>
    <mergeCell ref="BZ5:BZ7"/>
    <mergeCell ref="BR5:BR7"/>
    <mergeCell ref="BK5:BL5"/>
    <mergeCell ref="BK6:BK7"/>
    <mergeCell ref="BL6:BL7"/>
    <mergeCell ref="BN6:BO6"/>
    <mergeCell ref="AX5:AX7"/>
    <mergeCell ref="AY5:AY7"/>
    <mergeCell ref="AZ5:AZ7"/>
    <mergeCell ref="BI5:BI7"/>
    <mergeCell ref="BJ5:BJ7"/>
    <mergeCell ref="AN4:AZ4"/>
    <mergeCell ref="BA5:BD5"/>
    <mergeCell ref="BA6:BB6"/>
    <mergeCell ref="BC6:BD6"/>
    <mergeCell ref="BA4:BJ4"/>
    <mergeCell ref="BS4:BS7"/>
    <mergeCell ref="BT4:BV4"/>
    <mergeCell ref="BT5:BT7"/>
    <mergeCell ref="BU5:BU7"/>
    <mergeCell ref="BV5:BV7"/>
    <mergeCell ref="BN5:BQ5"/>
    <mergeCell ref="BK4:BR4"/>
    <mergeCell ref="AN5:AQ5"/>
    <mergeCell ref="AN6:AO6"/>
    <mergeCell ref="AP6:AQ6"/>
    <mergeCell ref="BE5:BH6"/>
    <mergeCell ref="AV6:AV7"/>
    <mergeCell ref="AR5:AW5"/>
    <mergeCell ref="AW6:AW7"/>
    <mergeCell ref="AS6:AS7"/>
    <mergeCell ref="AT6:AT7"/>
    <mergeCell ref="AU6:AU7"/>
    <mergeCell ref="AR6:AR7"/>
    <mergeCell ref="BM5:BM7"/>
    <mergeCell ref="A2:V2"/>
    <mergeCell ref="A4:A7"/>
    <mergeCell ref="B4:B7"/>
    <mergeCell ref="C4:C7"/>
    <mergeCell ref="E4:E7"/>
    <mergeCell ref="F4:F7"/>
    <mergeCell ref="G4:I6"/>
    <mergeCell ref="D4:D7"/>
    <mergeCell ref="T5:Y5"/>
    <mergeCell ref="T6:V6"/>
    <mergeCell ref="J4:M4"/>
    <mergeCell ref="J5:M5"/>
    <mergeCell ref="J6:K6"/>
    <mergeCell ref="L6:M6"/>
    <mergeCell ref="N4:AM4"/>
    <mergeCell ref="N6:P6"/>
    <mergeCell ref="Q6:S6"/>
    <mergeCell ref="N5:S5"/>
    <mergeCell ref="W6:Y6"/>
    <mergeCell ref="AL5:AL7"/>
    <mergeCell ref="AM5:AM7"/>
    <mergeCell ref="Z5:AK5"/>
    <mergeCell ref="Z6:AB6"/>
    <mergeCell ref="AC6:AE6"/>
    <mergeCell ref="DH5:DH7"/>
    <mergeCell ref="DI5:DI7"/>
    <mergeCell ref="CX4:DI4"/>
    <mergeCell ref="CN4:CW4"/>
    <mergeCell ref="CN5:CN7"/>
    <mergeCell ref="CS5:CV6"/>
    <mergeCell ref="CW5:CW7"/>
    <mergeCell ref="CM4:CM7"/>
    <mergeCell ref="CB4:CD4"/>
    <mergeCell ref="CE4:CE7"/>
    <mergeCell ref="CL4:CL7"/>
    <mergeCell ref="CD5:CD7"/>
    <mergeCell ref="CF4:CG4"/>
    <mergeCell ref="CF5:CF7"/>
    <mergeCell ref="CG5:CG7"/>
    <mergeCell ref="CB5:CC6"/>
    <mergeCell ref="DD5:DG5"/>
    <mergeCell ref="DD6:DD7"/>
    <mergeCell ref="DE6:DE7"/>
    <mergeCell ref="DF6:DF7"/>
    <mergeCell ref="DG6:DG7"/>
    <mergeCell ref="CO5:CR5"/>
    <mergeCell ref="DJ4:DN4"/>
    <mergeCell ref="DJ5:DJ7"/>
    <mergeCell ref="DK5:DN5"/>
    <mergeCell ref="DK6:DL6"/>
    <mergeCell ref="DM6:DN6"/>
    <mergeCell ref="EF6:EF7"/>
    <mergeCell ref="EG6:EG7"/>
    <mergeCell ref="EI5:EI7"/>
    <mergeCell ref="EH5:EH7"/>
    <mergeCell ref="DO5:DO7"/>
    <mergeCell ref="DX4:EI4"/>
    <mergeCell ref="DX5:DX7"/>
    <mergeCell ref="DP5:DS5"/>
    <mergeCell ref="DP6:DQ6"/>
    <mergeCell ref="DR6:DS6"/>
    <mergeCell ref="DY5:EB5"/>
    <mergeCell ref="EC5:EG5"/>
    <mergeCell ref="DY6:DZ6"/>
    <mergeCell ref="EA6:EB6"/>
    <mergeCell ref="EC6:EC7"/>
    <mergeCell ref="ED6:ED7"/>
    <mergeCell ref="EE6:EE7"/>
    <mergeCell ref="DO4:DW4"/>
    <mergeCell ref="DT5:DW5"/>
    <mergeCell ref="DT6:DT7"/>
    <mergeCell ref="DU6:DU7"/>
    <mergeCell ref="DV6:DV7"/>
    <mergeCell ref="DW6:DW7"/>
    <mergeCell ref="FP6:FP7"/>
    <mergeCell ref="FK5:FP5"/>
    <mergeCell ref="FQ5:FQ7"/>
    <mergeCell ref="EZ5:FE6"/>
    <mergeCell ref="EJ4:ET4"/>
    <mergeCell ref="EJ5:EJ7"/>
    <mergeCell ref="EU4:FF4"/>
    <mergeCell ref="EU5:EU7"/>
    <mergeCell ref="EO5:ET6"/>
    <mergeCell ref="FF5:FF7"/>
    <mergeCell ref="EV5:EY5"/>
    <mergeCell ref="EV6:EW6"/>
    <mergeCell ref="EX6:EY6"/>
    <mergeCell ref="EK5:EN5"/>
    <mergeCell ref="EK6:EL6"/>
    <mergeCell ref="EM6:EN6"/>
    <mergeCell ref="AF6:AH6"/>
    <mergeCell ref="AI6:AK6"/>
    <mergeCell ref="FR4:GC4"/>
    <mergeCell ref="FR5:FU5"/>
    <mergeCell ref="FR6:FS6"/>
    <mergeCell ref="FT6:FU6"/>
    <mergeCell ref="FV6:FV7"/>
    <mergeCell ref="FW6:FW7"/>
    <mergeCell ref="FX6:FX7"/>
    <mergeCell ref="FY6:FY7"/>
    <mergeCell ref="FZ6:FZ7"/>
    <mergeCell ref="FV5:GA5"/>
    <mergeCell ref="GA6:GA7"/>
    <mergeCell ref="GB5:GB7"/>
    <mergeCell ref="GC5:GC7"/>
    <mergeCell ref="FG5:FJ5"/>
    <mergeCell ref="FG6:FH6"/>
    <mergeCell ref="FI6:FJ6"/>
    <mergeCell ref="FG4:FQ4"/>
    <mergeCell ref="FK6:FK7"/>
    <mergeCell ref="FL6:FL7"/>
    <mergeCell ref="FM6:FM7"/>
    <mergeCell ref="FN6:FN7"/>
    <mergeCell ref="FO6:FO7"/>
  </mergeCells>
  <dataValidations count="2">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E10:E1048576">
      <formula1>$HB$1:$HB$20</formula1>
    </dataValidation>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F10:F1048576">
      <formula1>$W$1:$W$3</formula1>
    </dataValidation>
  </dataValidations>
  <pageMargins left="0.70866141732283472" right="0.70866141732283472" top="1.1811023622047245" bottom="0.74803149606299213" header="0.31496062992125984" footer="0.31496062992125984"/>
  <pageSetup paperSize="9" scale="93" firstPageNumber="95" orientation="landscape" useFirstPageNumber="1" r:id="rId1"/>
  <headerFooter>
    <oddHeader>&amp;C&amp;P</oddHeader>
  </headerFooter>
  <colBreaks count="1" manualBreakCount="1">
    <brk id="62" max="1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46"/>
  <sheetViews>
    <sheetView workbookViewId="0"/>
  </sheetViews>
  <sheetFormatPr defaultColWidth="11.42578125" defaultRowHeight="15" x14ac:dyDescent="0.25"/>
  <cols>
    <col min="2" max="2" width="48" customWidth="1"/>
    <col min="3" max="3" width="147.42578125" customWidth="1"/>
  </cols>
  <sheetData>
    <row r="1" spans="1:3" ht="51.95" customHeight="1" x14ac:dyDescent="0.25">
      <c r="A1" s="236" t="s">
        <v>58</v>
      </c>
      <c r="B1" s="704" t="s">
        <v>335</v>
      </c>
      <c r="C1" s="704" t="s">
        <v>336</v>
      </c>
    </row>
    <row r="2" spans="1:3" ht="19.5" thickBot="1" x14ac:dyDescent="0.3">
      <c r="A2" s="237" t="s">
        <v>334</v>
      </c>
      <c r="B2" s="705"/>
      <c r="C2" s="705"/>
    </row>
    <row r="3" spans="1:3" ht="16.5" thickBot="1" x14ac:dyDescent="0.3">
      <c r="A3" s="238" t="s">
        <v>337</v>
      </c>
      <c r="B3" s="239" t="s">
        <v>338</v>
      </c>
      <c r="C3" s="240" t="s">
        <v>339</v>
      </c>
    </row>
    <row r="4" spans="1:3" x14ac:dyDescent="0.25">
      <c r="A4" s="693" t="s">
        <v>108</v>
      </c>
      <c r="B4" s="696" t="s">
        <v>340</v>
      </c>
      <c r="C4" s="241" t="s">
        <v>341</v>
      </c>
    </row>
    <row r="5" spans="1:3" ht="18" x14ac:dyDescent="0.25">
      <c r="A5" s="694"/>
      <c r="B5" s="697"/>
      <c r="C5" s="241" t="s">
        <v>342</v>
      </c>
    </row>
    <row r="6" spans="1:3" ht="105" x14ac:dyDescent="0.25">
      <c r="A6" s="694"/>
      <c r="B6" s="697"/>
      <c r="C6" s="241" t="s">
        <v>343</v>
      </c>
    </row>
    <row r="7" spans="1:3" ht="46.5" thickBot="1" x14ac:dyDescent="0.3">
      <c r="A7" s="695"/>
      <c r="B7" s="698"/>
      <c r="C7" s="242" t="s">
        <v>344</v>
      </c>
    </row>
    <row r="8" spans="1:3" ht="45" x14ac:dyDescent="0.25">
      <c r="A8" s="693" t="s">
        <v>133</v>
      </c>
      <c r="B8" s="696" t="s">
        <v>345</v>
      </c>
      <c r="C8" s="243" t="s">
        <v>346</v>
      </c>
    </row>
    <row r="9" spans="1:3" ht="15.75" x14ac:dyDescent="0.25">
      <c r="A9" s="694"/>
      <c r="B9" s="697"/>
      <c r="C9" s="244" t="s">
        <v>347</v>
      </c>
    </row>
    <row r="10" spans="1:3" x14ac:dyDescent="0.25">
      <c r="A10" s="694"/>
      <c r="B10" s="697"/>
      <c r="C10" s="241" t="s">
        <v>348</v>
      </c>
    </row>
    <row r="11" spans="1:3" ht="33.75" thickBot="1" x14ac:dyDescent="0.3">
      <c r="A11" s="695"/>
      <c r="B11" s="698"/>
      <c r="C11" s="240" t="s">
        <v>349</v>
      </c>
    </row>
    <row r="12" spans="1:3" ht="264" customHeight="1" x14ac:dyDescent="0.25">
      <c r="A12" s="693" t="s">
        <v>145</v>
      </c>
      <c r="B12" s="696" t="s">
        <v>350</v>
      </c>
      <c r="C12" s="699" t="s">
        <v>351</v>
      </c>
    </row>
    <row r="13" spans="1:3" ht="15.75" thickBot="1" x14ac:dyDescent="0.3">
      <c r="A13" s="695"/>
      <c r="B13" s="698"/>
      <c r="C13" s="701"/>
    </row>
    <row r="14" spans="1:3" ht="62.25" thickBot="1" x14ac:dyDescent="0.3">
      <c r="A14" s="238" t="s">
        <v>154</v>
      </c>
      <c r="B14" s="239" t="s">
        <v>352</v>
      </c>
      <c r="C14" s="242" t="s">
        <v>353</v>
      </c>
    </row>
    <row r="15" spans="1:3" ht="47.25" thickBot="1" x14ac:dyDescent="0.3">
      <c r="A15" s="238" t="s">
        <v>167</v>
      </c>
      <c r="B15" s="239" t="s">
        <v>354</v>
      </c>
      <c r="C15" s="242" t="s">
        <v>355</v>
      </c>
    </row>
    <row r="16" spans="1:3" ht="47.25" thickBot="1" x14ac:dyDescent="0.3">
      <c r="A16" s="238" t="s">
        <v>170</v>
      </c>
      <c r="B16" s="239" t="s">
        <v>356</v>
      </c>
      <c r="C16" s="242" t="s">
        <v>357</v>
      </c>
    </row>
    <row r="17" spans="1:3" ht="62.25" thickBot="1" x14ac:dyDescent="0.3">
      <c r="A17" s="238" t="s">
        <v>178</v>
      </c>
      <c r="B17" s="239" t="s">
        <v>48</v>
      </c>
      <c r="C17" s="242" t="s">
        <v>358</v>
      </c>
    </row>
    <row r="18" spans="1:3" ht="31.5" thickBot="1" x14ac:dyDescent="0.3">
      <c r="A18" s="238" t="s">
        <v>179</v>
      </c>
      <c r="B18" s="239" t="s">
        <v>115</v>
      </c>
      <c r="C18" s="240" t="s">
        <v>359</v>
      </c>
    </row>
    <row r="19" spans="1:3" ht="75.75" thickBot="1" x14ac:dyDescent="0.3">
      <c r="A19" s="238" t="s">
        <v>182</v>
      </c>
      <c r="B19" s="239" t="s">
        <v>360</v>
      </c>
      <c r="C19" s="255" t="s">
        <v>361</v>
      </c>
    </row>
    <row r="20" spans="1:3" ht="61.5" x14ac:dyDescent="0.25">
      <c r="A20" s="693" t="s">
        <v>186</v>
      </c>
      <c r="B20" s="706" t="s">
        <v>60</v>
      </c>
      <c r="C20" s="247" t="s">
        <v>362</v>
      </c>
    </row>
    <row r="21" spans="1:3" ht="33.75" thickBot="1" x14ac:dyDescent="0.3">
      <c r="A21" s="695"/>
      <c r="B21" s="707"/>
      <c r="C21" s="246" t="s">
        <v>363</v>
      </c>
    </row>
    <row r="22" spans="1:3" ht="33.950000000000003" customHeight="1" x14ac:dyDescent="0.25">
      <c r="A22" s="693" t="s">
        <v>212</v>
      </c>
      <c r="B22" s="696" t="s">
        <v>520</v>
      </c>
      <c r="C22" s="241" t="s">
        <v>364</v>
      </c>
    </row>
    <row r="23" spans="1:3" ht="15.75" x14ac:dyDescent="0.25">
      <c r="A23" s="694"/>
      <c r="B23" s="697"/>
      <c r="C23" s="244" t="s">
        <v>365</v>
      </c>
    </row>
    <row r="24" spans="1:3" x14ac:dyDescent="0.25">
      <c r="A24" s="694"/>
      <c r="B24" s="697"/>
      <c r="C24" s="241" t="s">
        <v>366</v>
      </c>
    </row>
    <row r="25" spans="1:3" ht="30" x14ac:dyDescent="0.25">
      <c r="A25" s="694"/>
      <c r="B25" s="697"/>
      <c r="C25" s="241" t="s">
        <v>367</v>
      </c>
    </row>
    <row r="26" spans="1:3" ht="15.75" thickBot="1" x14ac:dyDescent="0.3">
      <c r="A26" s="695"/>
      <c r="B26" s="698"/>
      <c r="C26" s="245"/>
    </row>
    <row r="27" spans="1:3" ht="45" x14ac:dyDescent="0.25">
      <c r="A27" s="693" t="s">
        <v>368</v>
      </c>
      <c r="B27" s="696" t="s">
        <v>55</v>
      </c>
      <c r="C27" s="241" t="s">
        <v>369</v>
      </c>
    </row>
    <row r="28" spans="1:3" ht="30" x14ac:dyDescent="0.25">
      <c r="A28" s="694"/>
      <c r="B28" s="697"/>
      <c r="C28" s="241" t="s">
        <v>370</v>
      </c>
    </row>
    <row r="29" spans="1:3" x14ac:dyDescent="0.25">
      <c r="A29" s="694"/>
      <c r="B29" s="697"/>
      <c r="C29" s="241" t="s">
        <v>371</v>
      </c>
    </row>
    <row r="30" spans="1:3" ht="15.75" thickBot="1" x14ac:dyDescent="0.3">
      <c r="A30" s="695"/>
      <c r="B30" s="698"/>
      <c r="C30" s="240" t="s">
        <v>372</v>
      </c>
    </row>
    <row r="31" spans="1:3" x14ac:dyDescent="0.25">
      <c r="A31" s="693" t="s">
        <v>373</v>
      </c>
      <c r="B31" s="696" t="s">
        <v>12</v>
      </c>
      <c r="C31" s="243" t="s">
        <v>374</v>
      </c>
    </row>
    <row r="32" spans="1:3" x14ac:dyDescent="0.25">
      <c r="A32" s="694"/>
      <c r="B32" s="697"/>
      <c r="C32" s="241" t="s">
        <v>375</v>
      </c>
    </row>
    <row r="33" spans="1:3" ht="30" x14ac:dyDescent="0.25">
      <c r="A33" s="694"/>
      <c r="B33" s="697"/>
      <c r="C33" s="241" t="s">
        <v>376</v>
      </c>
    </row>
    <row r="34" spans="1:3" x14ac:dyDescent="0.25">
      <c r="A34" s="694"/>
      <c r="B34" s="697"/>
      <c r="C34" s="241" t="s">
        <v>377</v>
      </c>
    </row>
    <row r="35" spans="1:3" x14ac:dyDescent="0.25">
      <c r="A35" s="694"/>
      <c r="B35" s="697"/>
      <c r="C35" s="241" t="s">
        <v>378</v>
      </c>
    </row>
    <row r="36" spans="1:3" ht="60.75" thickBot="1" x14ac:dyDescent="0.3">
      <c r="A36" s="695"/>
      <c r="B36" s="698"/>
      <c r="C36" s="240" t="s">
        <v>379</v>
      </c>
    </row>
    <row r="37" spans="1:3" x14ac:dyDescent="0.25">
      <c r="A37" s="693" t="s">
        <v>380</v>
      </c>
      <c r="B37" s="696" t="s">
        <v>381</v>
      </c>
      <c r="C37" s="241" t="s">
        <v>382</v>
      </c>
    </row>
    <row r="38" spans="1:3" ht="15.75" thickBot="1" x14ac:dyDescent="0.3">
      <c r="A38" s="695"/>
      <c r="B38" s="698"/>
      <c r="C38" s="240" t="s">
        <v>383</v>
      </c>
    </row>
    <row r="39" spans="1:3" ht="114.95" customHeight="1" x14ac:dyDescent="0.25">
      <c r="A39" s="693" t="s">
        <v>384</v>
      </c>
      <c r="B39" s="696" t="s">
        <v>385</v>
      </c>
      <c r="C39" s="699" t="s">
        <v>386</v>
      </c>
    </row>
    <row r="40" spans="1:3" ht="15.75" thickBot="1" x14ac:dyDescent="0.3">
      <c r="A40" s="695"/>
      <c r="B40" s="698"/>
      <c r="C40" s="701"/>
    </row>
    <row r="41" spans="1:3" x14ac:dyDescent="0.25">
      <c r="A41" s="693" t="s">
        <v>387</v>
      </c>
      <c r="B41" s="696" t="s">
        <v>388</v>
      </c>
      <c r="C41" s="243" t="s">
        <v>389</v>
      </c>
    </row>
    <row r="42" spans="1:3" ht="30" x14ac:dyDescent="0.25">
      <c r="A42" s="694"/>
      <c r="B42" s="697"/>
      <c r="C42" s="241" t="s">
        <v>390</v>
      </c>
    </row>
    <row r="43" spans="1:3" x14ac:dyDescent="0.25">
      <c r="A43" s="694"/>
      <c r="B43" s="697"/>
      <c r="C43" s="241" t="s">
        <v>391</v>
      </c>
    </row>
    <row r="44" spans="1:3" ht="15.75" thickBot="1" x14ac:dyDescent="0.3">
      <c r="A44" s="695"/>
      <c r="B44" s="698"/>
      <c r="C44" s="240" t="s">
        <v>392</v>
      </c>
    </row>
    <row r="45" spans="1:3" ht="45.75" thickBot="1" x14ac:dyDescent="0.3">
      <c r="A45" s="238" t="s">
        <v>393</v>
      </c>
      <c r="B45" s="239" t="s">
        <v>61</v>
      </c>
      <c r="C45" s="246" t="s">
        <v>394</v>
      </c>
    </row>
    <row r="46" spans="1:3" ht="48" thickBot="1" x14ac:dyDescent="0.3">
      <c r="A46" s="238" t="s">
        <v>395</v>
      </c>
      <c r="B46" s="239" t="s">
        <v>396</v>
      </c>
      <c r="C46" s="240" t="s">
        <v>397</v>
      </c>
    </row>
    <row r="47" spans="1:3" ht="60" x14ac:dyDescent="0.25">
      <c r="A47" s="693" t="s">
        <v>398</v>
      </c>
      <c r="B47" s="696" t="s">
        <v>399</v>
      </c>
      <c r="C47" s="241" t="s">
        <v>400</v>
      </c>
    </row>
    <row r="48" spans="1:3" x14ac:dyDescent="0.25">
      <c r="A48" s="694"/>
      <c r="B48" s="697"/>
      <c r="C48" s="241" t="s">
        <v>401</v>
      </c>
    </row>
    <row r="49" spans="1:3" x14ac:dyDescent="0.25">
      <c r="A49" s="694"/>
      <c r="B49" s="697"/>
      <c r="C49" s="241" t="s">
        <v>402</v>
      </c>
    </row>
    <row r="50" spans="1:3" x14ac:dyDescent="0.25">
      <c r="A50" s="694"/>
      <c r="B50" s="697"/>
      <c r="C50" s="241" t="s">
        <v>403</v>
      </c>
    </row>
    <row r="51" spans="1:3" x14ac:dyDescent="0.25">
      <c r="A51" s="694"/>
      <c r="B51" s="697"/>
      <c r="C51" s="241" t="s">
        <v>404</v>
      </c>
    </row>
    <row r="52" spans="1:3" x14ac:dyDescent="0.25">
      <c r="A52" s="694"/>
      <c r="B52" s="697"/>
      <c r="C52" s="241" t="s">
        <v>405</v>
      </c>
    </row>
    <row r="53" spans="1:3" x14ac:dyDescent="0.25">
      <c r="A53" s="694"/>
      <c r="B53" s="697"/>
      <c r="C53" s="241" t="s">
        <v>406</v>
      </c>
    </row>
    <row r="54" spans="1:3" x14ac:dyDescent="0.25">
      <c r="A54" s="694"/>
      <c r="B54" s="697"/>
      <c r="C54" s="241" t="s">
        <v>407</v>
      </c>
    </row>
    <row r="55" spans="1:3" x14ac:dyDescent="0.25">
      <c r="A55" s="694"/>
      <c r="B55" s="697"/>
      <c r="C55" s="241" t="s">
        <v>408</v>
      </c>
    </row>
    <row r="56" spans="1:3" x14ac:dyDescent="0.25">
      <c r="A56" s="694"/>
      <c r="B56" s="697"/>
      <c r="C56" s="241" t="s">
        <v>409</v>
      </c>
    </row>
    <row r="57" spans="1:3" x14ac:dyDescent="0.25">
      <c r="A57" s="694"/>
      <c r="B57" s="697"/>
      <c r="C57" s="241" t="s">
        <v>410</v>
      </c>
    </row>
    <row r="58" spans="1:3" x14ac:dyDescent="0.25">
      <c r="A58" s="694"/>
      <c r="B58" s="697"/>
      <c r="C58" s="241" t="s">
        <v>411</v>
      </c>
    </row>
    <row r="59" spans="1:3" ht="15.75" thickBot="1" x14ac:dyDescent="0.3">
      <c r="A59" s="695"/>
      <c r="B59" s="698"/>
      <c r="C59" s="240" t="s">
        <v>412</v>
      </c>
    </row>
    <row r="60" spans="1:3" ht="31.5" thickBot="1" x14ac:dyDescent="0.3">
      <c r="A60" s="238" t="s">
        <v>413</v>
      </c>
      <c r="B60" s="239" t="s">
        <v>14</v>
      </c>
      <c r="C60" s="240" t="s">
        <v>414</v>
      </c>
    </row>
    <row r="61" spans="1:3" ht="47.25" thickBot="1" x14ac:dyDescent="0.3">
      <c r="A61" s="238" t="s">
        <v>415</v>
      </c>
      <c r="B61" s="239" t="s">
        <v>137</v>
      </c>
      <c r="C61" s="240" t="s">
        <v>416</v>
      </c>
    </row>
    <row r="62" spans="1:3" x14ac:dyDescent="0.25">
      <c r="A62" s="693" t="s">
        <v>417</v>
      </c>
      <c r="B62" s="696" t="s">
        <v>418</v>
      </c>
      <c r="C62" s="241" t="s">
        <v>419</v>
      </c>
    </row>
    <row r="63" spans="1:3" ht="30" x14ac:dyDescent="0.25">
      <c r="A63" s="694"/>
      <c r="B63" s="697"/>
      <c r="C63" s="241" t="s">
        <v>420</v>
      </c>
    </row>
    <row r="64" spans="1:3" ht="30" x14ac:dyDescent="0.25">
      <c r="A64" s="694"/>
      <c r="B64" s="697"/>
      <c r="C64" s="241" t="s">
        <v>421</v>
      </c>
    </row>
    <row r="65" spans="1:3" ht="33.75" thickBot="1" x14ac:dyDescent="0.3">
      <c r="A65" s="695"/>
      <c r="B65" s="698"/>
      <c r="C65" s="246" t="s">
        <v>363</v>
      </c>
    </row>
    <row r="66" spans="1:3" ht="90" x14ac:dyDescent="0.25">
      <c r="A66" s="693" t="s">
        <v>422</v>
      </c>
      <c r="B66" s="696" t="s">
        <v>521</v>
      </c>
      <c r="C66" s="241" t="s">
        <v>423</v>
      </c>
    </row>
    <row r="67" spans="1:3" ht="15.75" x14ac:dyDescent="0.25">
      <c r="A67" s="694"/>
      <c r="B67" s="697"/>
      <c r="C67" s="244" t="s">
        <v>424</v>
      </c>
    </row>
    <row r="68" spans="1:3" x14ac:dyDescent="0.25">
      <c r="A68" s="694"/>
      <c r="B68" s="697"/>
      <c r="C68" s="241" t="s">
        <v>366</v>
      </c>
    </row>
    <row r="69" spans="1:3" ht="30" x14ac:dyDescent="0.25">
      <c r="A69" s="694"/>
      <c r="B69" s="697"/>
      <c r="C69" s="241" t="s">
        <v>425</v>
      </c>
    </row>
    <row r="70" spans="1:3" ht="15.75" thickBot="1" x14ac:dyDescent="0.3">
      <c r="A70" s="695"/>
      <c r="B70" s="698"/>
      <c r="C70" s="245"/>
    </row>
    <row r="71" spans="1:3" ht="45.75" thickBot="1" x14ac:dyDescent="0.3">
      <c r="A71" s="238" t="s">
        <v>426</v>
      </c>
      <c r="B71" s="239" t="s">
        <v>427</v>
      </c>
      <c r="C71" s="240" t="s">
        <v>428</v>
      </c>
    </row>
    <row r="72" spans="1:3" ht="66.95" customHeight="1" x14ac:dyDescent="0.25">
      <c r="A72" s="693" t="s">
        <v>429</v>
      </c>
      <c r="B72" s="696" t="s">
        <v>63</v>
      </c>
      <c r="C72" s="702" t="s">
        <v>430</v>
      </c>
    </row>
    <row r="73" spans="1:3" ht="15.75" thickBot="1" x14ac:dyDescent="0.3">
      <c r="A73" s="695"/>
      <c r="B73" s="698"/>
      <c r="C73" s="703"/>
    </row>
    <row r="74" spans="1:3" ht="60" x14ac:dyDescent="0.25">
      <c r="A74" s="693" t="s">
        <v>431</v>
      </c>
      <c r="B74" s="696" t="s">
        <v>432</v>
      </c>
      <c r="C74" s="251" t="s">
        <v>433</v>
      </c>
    </row>
    <row r="75" spans="1:3" ht="15.75" thickBot="1" x14ac:dyDescent="0.3">
      <c r="A75" s="695"/>
      <c r="B75" s="698"/>
      <c r="C75" s="240" t="s">
        <v>434</v>
      </c>
    </row>
    <row r="76" spans="1:3" ht="32.25" thickBot="1" x14ac:dyDescent="0.3">
      <c r="A76" s="238" t="s">
        <v>435</v>
      </c>
      <c r="B76" s="239" t="s">
        <v>40</v>
      </c>
      <c r="C76" s="252" t="s">
        <v>436</v>
      </c>
    </row>
    <row r="77" spans="1:3" ht="30.75" thickBot="1" x14ac:dyDescent="0.3">
      <c r="A77" s="238" t="s">
        <v>437</v>
      </c>
      <c r="B77" s="239" t="s">
        <v>163</v>
      </c>
      <c r="C77" s="253" t="s">
        <v>438</v>
      </c>
    </row>
    <row r="78" spans="1:3" x14ac:dyDescent="0.25">
      <c r="A78" s="693" t="s">
        <v>439</v>
      </c>
      <c r="B78" s="696" t="s">
        <v>31</v>
      </c>
      <c r="C78" s="241" t="s">
        <v>440</v>
      </c>
    </row>
    <row r="79" spans="1:3" ht="30" x14ac:dyDescent="0.25">
      <c r="A79" s="694"/>
      <c r="B79" s="697"/>
      <c r="C79" s="241" t="s">
        <v>441</v>
      </c>
    </row>
    <row r="80" spans="1:3" x14ac:dyDescent="0.25">
      <c r="A80" s="694"/>
      <c r="B80" s="697"/>
      <c r="C80" s="241" t="s">
        <v>442</v>
      </c>
    </row>
    <row r="81" spans="1:3" ht="30" x14ac:dyDescent="0.25">
      <c r="A81" s="694"/>
      <c r="B81" s="697"/>
      <c r="C81" s="241" t="s">
        <v>443</v>
      </c>
    </row>
    <row r="82" spans="1:3" x14ac:dyDescent="0.25">
      <c r="A82" s="694"/>
      <c r="B82" s="697"/>
      <c r="C82" s="241" t="s">
        <v>444</v>
      </c>
    </row>
    <row r="83" spans="1:3" ht="15.75" thickBot="1" x14ac:dyDescent="0.3">
      <c r="A83" s="695"/>
      <c r="B83" s="698"/>
      <c r="C83" s="240" t="s">
        <v>445</v>
      </c>
    </row>
    <row r="84" spans="1:3" x14ac:dyDescent="0.25">
      <c r="A84" s="693" t="s">
        <v>446</v>
      </c>
      <c r="B84" s="696" t="s">
        <v>447</v>
      </c>
      <c r="C84" s="241" t="s">
        <v>448</v>
      </c>
    </row>
    <row r="85" spans="1:3" x14ac:dyDescent="0.25">
      <c r="A85" s="694"/>
      <c r="B85" s="697"/>
      <c r="C85" s="241" t="s">
        <v>449</v>
      </c>
    </row>
    <row r="86" spans="1:3" x14ac:dyDescent="0.25">
      <c r="A86" s="694"/>
      <c r="B86" s="697"/>
      <c r="C86" s="241" t="s">
        <v>450</v>
      </c>
    </row>
    <row r="87" spans="1:3" x14ac:dyDescent="0.25">
      <c r="A87" s="694"/>
      <c r="B87" s="697"/>
      <c r="C87" s="241" t="s">
        <v>451</v>
      </c>
    </row>
    <row r="88" spans="1:3" x14ac:dyDescent="0.25">
      <c r="A88" s="694"/>
      <c r="B88" s="697"/>
      <c r="C88" s="241" t="s">
        <v>452</v>
      </c>
    </row>
    <row r="89" spans="1:3" x14ac:dyDescent="0.25">
      <c r="A89" s="694"/>
      <c r="B89" s="697"/>
      <c r="C89" s="241" t="s">
        <v>453</v>
      </c>
    </row>
    <row r="90" spans="1:3" ht="15.75" x14ac:dyDescent="0.25">
      <c r="A90" s="694"/>
      <c r="B90" s="697"/>
      <c r="C90" s="241" t="s">
        <v>454</v>
      </c>
    </row>
    <row r="91" spans="1:3" ht="16.5" thickBot="1" x14ac:dyDescent="0.3">
      <c r="A91" s="695"/>
      <c r="B91" s="698"/>
      <c r="C91" s="242" t="s">
        <v>455</v>
      </c>
    </row>
    <row r="92" spans="1:3" ht="251.1" customHeight="1" x14ac:dyDescent="0.25">
      <c r="A92" s="693" t="s">
        <v>456</v>
      </c>
      <c r="B92" s="696" t="s">
        <v>457</v>
      </c>
      <c r="C92" s="699" t="s">
        <v>458</v>
      </c>
    </row>
    <row r="93" spans="1:3" x14ac:dyDescent="0.25">
      <c r="A93" s="694"/>
      <c r="B93" s="697"/>
      <c r="C93" s="700"/>
    </row>
    <row r="94" spans="1:3" ht="15.75" thickBot="1" x14ac:dyDescent="0.3">
      <c r="A94" s="695"/>
      <c r="B94" s="698"/>
      <c r="C94" s="701"/>
    </row>
    <row r="95" spans="1:3" ht="77.25" thickBot="1" x14ac:dyDescent="0.3">
      <c r="A95" s="238" t="s">
        <v>459</v>
      </c>
      <c r="B95" s="239" t="s">
        <v>460</v>
      </c>
      <c r="C95" s="240" t="s">
        <v>461</v>
      </c>
    </row>
    <row r="96" spans="1:3" ht="47.25" x14ac:dyDescent="0.25">
      <c r="A96" s="693" t="s">
        <v>462</v>
      </c>
      <c r="B96" s="696" t="s">
        <v>281</v>
      </c>
      <c r="C96" s="241" t="s">
        <v>463</v>
      </c>
    </row>
    <row r="97" spans="1:3" x14ac:dyDescent="0.25">
      <c r="A97" s="694"/>
      <c r="B97" s="697"/>
      <c r="C97" s="241" t="s">
        <v>464</v>
      </c>
    </row>
    <row r="98" spans="1:3" x14ac:dyDescent="0.25">
      <c r="A98" s="694"/>
      <c r="B98" s="697"/>
      <c r="C98" s="241" t="s">
        <v>465</v>
      </c>
    </row>
    <row r="99" spans="1:3" x14ac:dyDescent="0.25">
      <c r="A99" s="694"/>
      <c r="B99" s="697"/>
      <c r="C99" s="241" t="s">
        <v>466</v>
      </c>
    </row>
    <row r="100" spans="1:3" x14ac:dyDescent="0.25">
      <c r="A100" s="694"/>
      <c r="B100" s="697"/>
      <c r="C100" s="241" t="s">
        <v>467</v>
      </c>
    </row>
    <row r="101" spans="1:3" x14ac:dyDescent="0.25">
      <c r="A101" s="694"/>
      <c r="B101" s="697"/>
      <c r="C101" s="241" t="s">
        <v>468</v>
      </c>
    </row>
    <row r="102" spans="1:3" x14ac:dyDescent="0.25">
      <c r="A102" s="694"/>
      <c r="B102" s="697"/>
      <c r="C102" s="241" t="s">
        <v>469</v>
      </c>
    </row>
    <row r="103" spans="1:3" x14ac:dyDescent="0.25">
      <c r="A103" s="694"/>
      <c r="B103" s="697"/>
      <c r="C103" s="241" t="s">
        <v>470</v>
      </c>
    </row>
    <row r="104" spans="1:3" x14ac:dyDescent="0.25">
      <c r="A104" s="694"/>
      <c r="B104" s="697"/>
      <c r="C104" s="241" t="s">
        <v>471</v>
      </c>
    </row>
    <row r="105" spans="1:3" x14ac:dyDescent="0.25">
      <c r="A105" s="694"/>
      <c r="B105" s="697"/>
      <c r="C105" s="241" t="s">
        <v>472</v>
      </c>
    </row>
    <row r="106" spans="1:3" x14ac:dyDescent="0.25">
      <c r="A106" s="694"/>
      <c r="B106" s="697"/>
      <c r="C106" s="241" t="s">
        <v>473</v>
      </c>
    </row>
    <row r="107" spans="1:3" x14ac:dyDescent="0.25">
      <c r="A107" s="694"/>
      <c r="B107" s="697"/>
      <c r="C107" s="241" t="s">
        <v>474</v>
      </c>
    </row>
    <row r="108" spans="1:3" x14ac:dyDescent="0.25">
      <c r="A108" s="694"/>
      <c r="B108" s="697"/>
      <c r="C108" s="241" t="s">
        <v>475</v>
      </c>
    </row>
    <row r="109" spans="1:3" x14ac:dyDescent="0.25">
      <c r="A109" s="694"/>
      <c r="B109" s="697"/>
      <c r="C109" s="241" t="s">
        <v>476</v>
      </c>
    </row>
    <row r="110" spans="1:3" ht="16.5" thickBot="1" x14ac:dyDescent="0.3">
      <c r="A110" s="695"/>
      <c r="B110" s="698"/>
      <c r="C110" s="242" t="s">
        <v>477</v>
      </c>
    </row>
    <row r="111" spans="1:3" ht="30" x14ac:dyDescent="0.25">
      <c r="A111" s="693" t="s">
        <v>478</v>
      </c>
      <c r="B111" s="696" t="s">
        <v>98</v>
      </c>
      <c r="C111" s="243" t="s">
        <v>479</v>
      </c>
    </row>
    <row r="112" spans="1:3" ht="30" x14ac:dyDescent="0.25">
      <c r="A112" s="694"/>
      <c r="B112" s="697"/>
      <c r="C112" s="241" t="s">
        <v>480</v>
      </c>
    </row>
    <row r="113" spans="1:3" ht="30" x14ac:dyDescent="0.25">
      <c r="A113" s="694"/>
      <c r="B113" s="697"/>
      <c r="C113" s="241" t="s">
        <v>481</v>
      </c>
    </row>
    <row r="114" spans="1:3" ht="15.75" thickBot="1" x14ac:dyDescent="0.3">
      <c r="A114" s="695"/>
      <c r="B114" s="698"/>
      <c r="C114" s="246" t="s">
        <v>482</v>
      </c>
    </row>
    <row r="115" spans="1:3" x14ac:dyDescent="0.25">
      <c r="A115" s="693" t="s">
        <v>483</v>
      </c>
      <c r="B115" s="696" t="s">
        <v>484</v>
      </c>
      <c r="C115" s="254" t="s">
        <v>485</v>
      </c>
    </row>
    <row r="116" spans="1:3" x14ac:dyDescent="0.25">
      <c r="A116" s="694"/>
      <c r="B116" s="697"/>
      <c r="C116" s="251" t="s">
        <v>486</v>
      </c>
    </row>
    <row r="117" spans="1:3" x14ac:dyDescent="0.25">
      <c r="A117" s="694"/>
      <c r="B117" s="697"/>
      <c r="C117" s="251" t="s">
        <v>487</v>
      </c>
    </row>
    <row r="118" spans="1:3" x14ac:dyDescent="0.25">
      <c r="A118" s="694"/>
      <c r="B118" s="697"/>
      <c r="C118" s="251" t="s">
        <v>488</v>
      </c>
    </row>
    <row r="119" spans="1:3" x14ac:dyDescent="0.25">
      <c r="A119" s="694"/>
      <c r="B119" s="697"/>
      <c r="C119" s="251" t="s">
        <v>489</v>
      </c>
    </row>
    <row r="120" spans="1:3" x14ac:dyDescent="0.25">
      <c r="A120" s="694"/>
      <c r="B120" s="697"/>
      <c r="C120" s="251" t="s">
        <v>490</v>
      </c>
    </row>
    <row r="121" spans="1:3" ht="15.75" thickBot="1" x14ac:dyDescent="0.3">
      <c r="A121" s="695"/>
      <c r="B121" s="698"/>
      <c r="C121" s="253" t="s">
        <v>491</v>
      </c>
    </row>
    <row r="122" spans="1:3" ht="30.75" thickBot="1" x14ac:dyDescent="0.3">
      <c r="A122" s="238" t="s">
        <v>492</v>
      </c>
      <c r="B122" s="239" t="s">
        <v>180</v>
      </c>
      <c r="C122" s="240" t="s">
        <v>493</v>
      </c>
    </row>
    <row r="123" spans="1:3" x14ac:dyDescent="0.25">
      <c r="A123" s="693" t="s">
        <v>494</v>
      </c>
      <c r="B123" s="696" t="s">
        <v>495</v>
      </c>
      <c r="C123" s="241" t="s">
        <v>448</v>
      </c>
    </row>
    <row r="124" spans="1:3" x14ac:dyDescent="0.25">
      <c r="A124" s="694"/>
      <c r="B124" s="697"/>
      <c r="C124" s="241" t="s">
        <v>496</v>
      </c>
    </row>
    <row r="125" spans="1:3" ht="30" x14ac:dyDescent="0.25">
      <c r="A125" s="694"/>
      <c r="B125" s="697"/>
      <c r="C125" s="241" t="s">
        <v>497</v>
      </c>
    </row>
    <row r="126" spans="1:3" x14ac:dyDescent="0.25">
      <c r="A126" s="694"/>
      <c r="B126" s="697"/>
      <c r="C126" s="241" t="s">
        <v>498</v>
      </c>
    </row>
    <row r="127" spans="1:3" ht="15.75" thickBot="1" x14ac:dyDescent="0.3">
      <c r="A127" s="695"/>
      <c r="B127" s="698"/>
      <c r="C127" s="250" t="s">
        <v>499</v>
      </c>
    </row>
    <row r="128" spans="1:3" ht="59.25" x14ac:dyDescent="0.25">
      <c r="A128" s="693" t="s">
        <v>500</v>
      </c>
      <c r="B128" s="696" t="s">
        <v>501</v>
      </c>
      <c r="C128" s="251" t="s">
        <v>502</v>
      </c>
    </row>
    <row r="129" spans="1:3" ht="30" x14ac:dyDescent="0.25">
      <c r="A129" s="694"/>
      <c r="B129" s="697"/>
      <c r="C129" s="251" t="s">
        <v>503</v>
      </c>
    </row>
    <row r="130" spans="1:3" x14ac:dyDescent="0.25">
      <c r="A130" s="694"/>
      <c r="B130" s="697"/>
      <c r="C130" s="241" t="s">
        <v>504</v>
      </c>
    </row>
    <row r="131" spans="1:3" x14ac:dyDescent="0.25">
      <c r="A131" s="694"/>
      <c r="B131" s="697"/>
      <c r="C131" s="241" t="s">
        <v>505</v>
      </c>
    </row>
    <row r="132" spans="1:3" x14ac:dyDescent="0.25">
      <c r="A132" s="694"/>
      <c r="B132" s="697"/>
      <c r="C132" s="248"/>
    </row>
    <row r="133" spans="1:3" x14ac:dyDescent="0.25">
      <c r="A133" s="694"/>
      <c r="B133" s="697"/>
      <c r="C133" s="248"/>
    </row>
    <row r="134" spans="1:3" ht="15.75" thickBot="1" x14ac:dyDescent="0.3">
      <c r="A134" s="695"/>
      <c r="B134" s="698"/>
      <c r="C134" s="249"/>
    </row>
    <row r="135" spans="1:3" x14ac:dyDescent="0.25">
      <c r="A135" s="693" t="s">
        <v>506</v>
      </c>
      <c r="B135" s="696" t="s">
        <v>507</v>
      </c>
      <c r="C135" s="241" t="s">
        <v>508</v>
      </c>
    </row>
    <row r="136" spans="1:3" x14ac:dyDescent="0.25">
      <c r="A136" s="694"/>
      <c r="B136" s="697"/>
      <c r="C136" s="241" t="s">
        <v>509</v>
      </c>
    </row>
    <row r="137" spans="1:3" x14ac:dyDescent="0.25">
      <c r="A137" s="694"/>
      <c r="B137" s="697"/>
      <c r="C137" s="241" t="s">
        <v>510</v>
      </c>
    </row>
    <row r="138" spans="1:3" x14ac:dyDescent="0.25">
      <c r="A138" s="694"/>
      <c r="B138" s="697"/>
      <c r="C138" s="241" t="s">
        <v>511</v>
      </c>
    </row>
    <row r="139" spans="1:3" ht="30" x14ac:dyDescent="0.25">
      <c r="A139" s="694"/>
      <c r="B139" s="697"/>
      <c r="C139" s="241" t="s">
        <v>512</v>
      </c>
    </row>
    <row r="140" spans="1:3" x14ac:dyDescent="0.25">
      <c r="A140" s="694"/>
      <c r="B140" s="697"/>
      <c r="C140" s="241" t="s">
        <v>513</v>
      </c>
    </row>
    <row r="141" spans="1:3" x14ac:dyDescent="0.25">
      <c r="A141" s="694"/>
      <c r="B141" s="697"/>
      <c r="C141" s="241" t="s">
        <v>514</v>
      </c>
    </row>
    <row r="142" spans="1:3" x14ac:dyDescent="0.25">
      <c r="A142" s="694"/>
      <c r="B142" s="697"/>
      <c r="C142" s="241" t="s">
        <v>515</v>
      </c>
    </row>
    <row r="143" spans="1:3" x14ac:dyDescent="0.25">
      <c r="A143" s="694"/>
      <c r="B143" s="697"/>
      <c r="C143" s="241" t="s">
        <v>516</v>
      </c>
    </row>
    <row r="144" spans="1:3" x14ac:dyDescent="0.25">
      <c r="A144" s="694"/>
      <c r="B144" s="697"/>
      <c r="C144" s="241" t="s">
        <v>517</v>
      </c>
    </row>
    <row r="145" spans="1:3" ht="18.75" x14ac:dyDescent="0.25">
      <c r="A145" s="694"/>
      <c r="B145" s="697"/>
      <c r="C145" s="241" t="s">
        <v>518</v>
      </c>
    </row>
    <row r="146" spans="1:3" ht="15.75" thickBot="1" x14ac:dyDescent="0.3">
      <c r="A146" s="695"/>
      <c r="B146" s="698"/>
      <c r="C146" s="240" t="s">
        <v>519</v>
      </c>
    </row>
  </sheetData>
  <mergeCells count="54">
    <mergeCell ref="A22:A26"/>
    <mergeCell ref="B1:B2"/>
    <mergeCell ref="C1:C2"/>
    <mergeCell ref="A4:A7"/>
    <mergeCell ref="B4:B7"/>
    <mergeCell ref="A8:A11"/>
    <mergeCell ref="B8:B11"/>
    <mergeCell ref="A12:A13"/>
    <mergeCell ref="B12:B13"/>
    <mergeCell ref="C12:C13"/>
    <mergeCell ref="A20:A21"/>
    <mergeCell ref="B20:B21"/>
    <mergeCell ref="A27:A30"/>
    <mergeCell ref="B27:B30"/>
    <mergeCell ref="A31:A36"/>
    <mergeCell ref="B31:B36"/>
    <mergeCell ref="A37:A38"/>
    <mergeCell ref="B37:B38"/>
    <mergeCell ref="C72:C73"/>
    <mergeCell ref="A39:A40"/>
    <mergeCell ref="B39:B40"/>
    <mergeCell ref="C39:C40"/>
    <mergeCell ref="A41:A44"/>
    <mergeCell ref="B41:B44"/>
    <mergeCell ref="A47:A59"/>
    <mergeCell ref="B47:B59"/>
    <mergeCell ref="A84:A91"/>
    <mergeCell ref="B84:B91"/>
    <mergeCell ref="A62:A65"/>
    <mergeCell ref="B62:B65"/>
    <mergeCell ref="A66:A70"/>
    <mergeCell ref="A72:A73"/>
    <mergeCell ref="B72:B73"/>
    <mergeCell ref="C92:C94"/>
    <mergeCell ref="A96:A110"/>
    <mergeCell ref="B96:B110"/>
    <mergeCell ref="A111:A114"/>
    <mergeCell ref="B111:B114"/>
    <mergeCell ref="A135:A146"/>
    <mergeCell ref="B135:B146"/>
    <mergeCell ref="B22:B26"/>
    <mergeCell ref="B66:B70"/>
    <mergeCell ref="A115:A121"/>
    <mergeCell ref="B115:B121"/>
    <mergeCell ref="A123:A127"/>
    <mergeCell ref="B123:B127"/>
    <mergeCell ref="A128:A134"/>
    <mergeCell ref="B128:B134"/>
    <mergeCell ref="A92:A94"/>
    <mergeCell ref="B92:B94"/>
    <mergeCell ref="A74:A75"/>
    <mergeCell ref="B74:B75"/>
    <mergeCell ref="A78:A83"/>
    <mergeCell ref="B78:B8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GU1426"/>
  <sheetViews>
    <sheetView zoomScale="90" zoomScaleNormal="90" zoomScaleSheetLayoutView="90" workbookViewId="0">
      <pane xSplit="3" ySplit="8" topLeftCell="D9" activePane="bottomRight" state="frozen"/>
      <selection pane="topRight" activeCell="D1" sqref="D1"/>
      <selection pane="bottomLeft" activeCell="A9" sqref="A9"/>
      <selection pane="bottomRight" activeCell="J16" sqref="J16"/>
    </sheetView>
  </sheetViews>
  <sheetFormatPr defaultColWidth="9.140625" defaultRowHeight="18.75" x14ac:dyDescent="0.3"/>
  <cols>
    <col min="1" max="1" width="9.140625" style="38"/>
    <col min="2" max="2" width="32.85546875" style="89" customWidth="1"/>
    <col min="3" max="4" width="32.140625" style="89" customWidth="1"/>
    <col min="5" max="5" width="29.7109375" style="89" customWidth="1"/>
    <col min="6" max="6" width="31" style="89" customWidth="1"/>
    <col min="7" max="7" width="19.7109375" style="38" customWidth="1"/>
    <col min="8" max="8" width="19.28515625" style="38" customWidth="1"/>
    <col min="9" max="9" width="20.7109375" style="38" customWidth="1"/>
    <col min="10" max="10" width="24" style="50" customWidth="1"/>
    <col min="11" max="11" width="20.7109375" style="50" customWidth="1"/>
    <col min="12" max="12" width="27.85546875" style="38" customWidth="1"/>
    <col min="13" max="19" width="24.42578125" style="38" customWidth="1"/>
    <col min="20" max="25" width="22.140625" style="38" customWidth="1"/>
    <col min="26" max="26" width="23.7109375" style="38" customWidth="1"/>
    <col min="27" max="27" width="19.140625" style="38" customWidth="1"/>
    <col min="28" max="28" width="22.140625" style="38" customWidth="1"/>
    <col min="29" max="29" width="19.140625" style="38" customWidth="1"/>
    <col min="30" max="30" width="22.140625" style="50" customWidth="1"/>
    <col min="31" max="31" width="27.140625" style="38" customWidth="1"/>
    <col min="32" max="32" width="16.7109375" style="38" customWidth="1"/>
    <col min="33" max="33" width="18.28515625" style="38" customWidth="1"/>
    <col min="34" max="34" width="14.85546875" style="38" customWidth="1"/>
    <col min="35" max="37" width="18.140625" style="38" customWidth="1"/>
    <col min="38" max="38" width="23.7109375" style="38" customWidth="1"/>
    <col min="39" max="39" width="19.7109375" style="38" customWidth="1"/>
    <col min="40" max="42" width="16.85546875" style="38" customWidth="1"/>
    <col min="43" max="43" width="24.28515625" style="38" customWidth="1"/>
    <col min="44" max="48" width="19.85546875" style="38" customWidth="1"/>
    <col min="49" max="50" width="16.85546875" style="38" customWidth="1"/>
    <col min="51" max="52" width="20.140625" style="38" customWidth="1"/>
    <col min="53" max="53" width="13.42578125" style="38" customWidth="1"/>
    <col min="54" max="54" width="17.42578125" style="38" customWidth="1"/>
    <col min="55" max="55" width="21.85546875" style="38" customWidth="1"/>
    <col min="56" max="58" width="18" style="38" customWidth="1"/>
    <col min="59" max="60" width="17" style="38" customWidth="1"/>
    <col min="61" max="61" width="19.140625" style="38" customWidth="1"/>
    <col min="62" max="64" width="17" style="38" customWidth="1"/>
    <col min="65" max="65" width="19.140625" style="38" customWidth="1"/>
    <col min="66" max="66" width="30.28515625" style="38" customWidth="1"/>
    <col min="67" max="68" width="31" style="38" customWidth="1"/>
    <col min="69" max="71" width="18" style="38" customWidth="1"/>
    <col min="72" max="73" width="21.28515625" style="38" customWidth="1"/>
    <col min="74" max="74" width="23.140625" style="38" customWidth="1"/>
    <col min="75" max="77" width="29.7109375" style="38" customWidth="1"/>
    <col min="78" max="78" width="16.28515625" style="38" customWidth="1"/>
    <col min="79" max="81" width="23.140625" style="38" customWidth="1"/>
    <col min="82" max="82" width="17.42578125" style="38" customWidth="1"/>
    <col min="83" max="83" width="20.140625" style="38" customWidth="1"/>
    <col min="84" max="84" width="17.42578125" style="38" customWidth="1"/>
    <col min="85" max="85" width="25.140625" style="38" customWidth="1"/>
    <col min="86" max="86" width="20.140625" style="38" customWidth="1"/>
    <col min="87" max="90" width="16.42578125" style="38" customWidth="1"/>
    <col min="91" max="91" width="22" style="38" customWidth="1"/>
    <col min="92" max="95" width="20.42578125" style="38" customWidth="1"/>
    <col min="96" max="96" width="29.85546875" style="38" customWidth="1"/>
    <col min="97" max="97" width="22" style="38" customWidth="1"/>
    <col min="98" max="101" width="17.85546875" style="38" customWidth="1"/>
    <col min="102" max="102" width="20.140625" style="38" customWidth="1"/>
    <col min="103" max="103" width="15.85546875" style="38" customWidth="1"/>
    <col min="104" max="104" width="24.7109375" style="38" customWidth="1"/>
    <col min="105" max="105" width="23.140625" style="38" customWidth="1"/>
    <col min="106" max="106" width="25.42578125" style="38" customWidth="1"/>
    <col min="107" max="107" width="26.85546875" style="38" customWidth="1"/>
    <col min="108" max="108" width="15.140625" style="38" customWidth="1"/>
    <col min="109" max="109" width="24" style="38" customWidth="1"/>
    <col min="110" max="110" width="15.140625" style="38" customWidth="1"/>
    <col min="111" max="111" width="25.28515625" style="38" customWidth="1"/>
    <col min="112" max="116" width="25.42578125" style="38" customWidth="1"/>
    <col min="117" max="117" width="17" style="38" customWidth="1"/>
    <col min="118" max="118" width="23.85546875" style="38" customWidth="1"/>
    <col min="119" max="119" width="17" style="38" customWidth="1"/>
    <col min="120" max="120" width="26.42578125" style="38" customWidth="1"/>
    <col min="121" max="125" width="22.28515625" style="38" customWidth="1"/>
    <col min="126" max="126" width="18.42578125" style="38" customWidth="1"/>
    <col min="127" max="127" width="22.7109375" style="38" customWidth="1"/>
    <col min="128" max="128" width="18.42578125" style="38" customWidth="1"/>
    <col min="129" max="129" width="29.7109375" style="38" customWidth="1"/>
    <col min="130" max="130" width="18.7109375" style="38" customWidth="1"/>
    <col min="131" max="131" width="18.140625" style="38" customWidth="1"/>
    <col min="132" max="133" width="18" style="38" customWidth="1"/>
    <col min="134" max="135" width="18.42578125" style="38" customWidth="1"/>
    <col min="136" max="136" width="24.85546875" style="38" customWidth="1"/>
    <col min="137" max="137" width="18.42578125" style="38" customWidth="1"/>
    <col min="138" max="138" width="25.28515625" style="38" customWidth="1"/>
    <col min="139" max="139" width="19.7109375" style="38" customWidth="1"/>
    <col min="140" max="140" width="25.140625" style="38" customWidth="1"/>
    <col min="141" max="143" width="20.140625" style="38" customWidth="1"/>
    <col min="144" max="144" width="21" style="38" customWidth="1"/>
    <col min="145" max="145" width="22" style="49" customWidth="1"/>
    <col min="146" max="146" width="18.140625" style="49" customWidth="1"/>
    <col min="147" max="147" width="21.42578125" style="49" customWidth="1"/>
    <col min="148" max="148" width="9.140625" style="49"/>
    <col min="149" max="149" width="18.85546875" style="49" customWidth="1"/>
    <col min="150" max="150" width="13.85546875" style="49" customWidth="1"/>
    <col min="151" max="151" width="14.85546875" style="49" customWidth="1"/>
    <col min="152" max="152" width="14.28515625" style="49" customWidth="1"/>
    <col min="153" max="153" width="18.42578125" style="49" customWidth="1"/>
    <col min="154" max="201" width="9.140625" style="49"/>
    <col min="202" max="202" width="9" style="49" customWidth="1"/>
    <col min="203" max="203" width="52.28515625" style="70" hidden="1" customWidth="1"/>
    <col min="204" max="204" width="9" style="49" customWidth="1"/>
    <col min="205" max="16384" width="9.140625" style="49"/>
  </cols>
  <sheetData>
    <row r="1" spans="1:203" s="1" customFormat="1" ht="30" x14ac:dyDescent="0.25">
      <c r="A1" s="79" t="s">
        <v>8</v>
      </c>
      <c r="B1" s="79"/>
      <c r="C1" s="79"/>
      <c r="D1" s="98"/>
      <c r="E1" s="79"/>
      <c r="F1" s="15"/>
      <c r="G1" s="79"/>
      <c r="H1" s="79"/>
      <c r="I1" s="79"/>
      <c r="J1" s="79"/>
      <c r="K1" s="79"/>
      <c r="L1" s="79"/>
      <c r="M1" s="79"/>
      <c r="N1" s="79"/>
      <c r="O1" s="79"/>
      <c r="P1" s="79"/>
      <c r="Q1" s="79"/>
      <c r="R1" s="79"/>
      <c r="S1" s="79"/>
      <c r="T1" s="79"/>
      <c r="U1" s="79"/>
      <c r="V1" s="79"/>
      <c r="W1" s="13" t="s">
        <v>53</v>
      </c>
      <c r="AD1" s="81"/>
      <c r="DV1" s="81"/>
      <c r="DW1" s="81"/>
      <c r="DX1" s="81"/>
      <c r="DY1" s="81"/>
      <c r="GU1" s="68" t="s">
        <v>69</v>
      </c>
    </row>
    <row r="2" spans="1:203" s="1" customFormat="1" ht="36" customHeight="1" x14ac:dyDescent="0.25">
      <c r="A2" s="623" t="s">
        <v>255</v>
      </c>
      <c r="B2" s="623"/>
      <c r="C2" s="623"/>
      <c r="D2" s="623"/>
      <c r="E2" s="623"/>
      <c r="F2" s="623"/>
      <c r="G2" s="623"/>
      <c r="H2" s="623"/>
      <c r="I2" s="623"/>
      <c r="J2" s="623"/>
      <c r="K2" s="623"/>
      <c r="L2" s="623"/>
      <c r="M2" s="623"/>
      <c r="N2" s="623"/>
      <c r="O2" s="623"/>
      <c r="P2" s="623"/>
      <c r="Q2" s="623"/>
      <c r="R2" s="623"/>
      <c r="S2" s="623"/>
      <c r="T2" s="623"/>
      <c r="U2" s="623"/>
      <c r="V2" s="623"/>
      <c r="W2" s="13" t="s">
        <v>52</v>
      </c>
      <c r="AD2" s="81"/>
      <c r="DV2" s="81"/>
      <c r="DW2" s="81"/>
      <c r="DX2" s="81"/>
      <c r="DY2" s="81"/>
      <c r="GU2" s="68" t="s">
        <v>71</v>
      </c>
    </row>
    <row r="3" spans="1:203" s="1" customFormat="1" ht="17.100000000000001" customHeight="1" thickBot="1" x14ac:dyDescent="0.3">
      <c r="W3" s="13" t="s">
        <v>240</v>
      </c>
      <c r="AD3" s="81"/>
      <c r="DV3" s="81"/>
      <c r="DW3" s="81"/>
      <c r="DX3" s="81"/>
      <c r="DY3" s="81"/>
      <c r="GU3" s="68" t="s">
        <v>61</v>
      </c>
    </row>
    <row r="4" spans="1:203" s="38" customFormat="1" ht="42.95" customHeight="1" x14ac:dyDescent="0.25">
      <c r="A4" s="431" t="s">
        <v>3</v>
      </c>
      <c r="B4" s="432" t="s">
        <v>0</v>
      </c>
      <c r="C4" s="432" t="s">
        <v>1</v>
      </c>
      <c r="D4" s="500" t="s">
        <v>260</v>
      </c>
      <c r="E4" s="432" t="s">
        <v>256</v>
      </c>
      <c r="F4" s="433" t="s">
        <v>68</v>
      </c>
      <c r="G4" s="431" t="s">
        <v>38</v>
      </c>
      <c r="H4" s="629"/>
      <c r="I4" s="630"/>
      <c r="J4" s="431" t="s">
        <v>249</v>
      </c>
      <c r="K4" s="432"/>
      <c r="L4" s="432"/>
      <c r="M4" s="792"/>
      <c r="N4" s="720" t="s">
        <v>55</v>
      </c>
      <c r="O4" s="721"/>
      <c r="P4" s="721"/>
      <c r="Q4" s="721"/>
      <c r="R4" s="721"/>
      <c r="S4" s="721"/>
      <c r="T4" s="721"/>
      <c r="U4" s="721"/>
      <c r="V4" s="721"/>
      <c r="W4" s="721"/>
      <c r="X4" s="721"/>
      <c r="Y4" s="721"/>
      <c r="Z4" s="721"/>
      <c r="AA4" s="722"/>
      <c r="AB4" s="786" t="s">
        <v>54</v>
      </c>
      <c r="AC4" s="787"/>
      <c r="AD4" s="787"/>
      <c r="AE4" s="787"/>
      <c r="AF4" s="787"/>
      <c r="AG4" s="787"/>
      <c r="AH4" s="787"/>
      <c r="AI4" s="787"/>
      <c r="AJ4" s="787"/>
      <c r="AK4" s="787"/>
      <c r="AL4" s="787"/>
      <c r="AM4" s="787"/>
      <c r="AN4" s="787"/>
      <c r="AO4" s="765" t="s">
        <v>274</v>
      </c>
      <c r="AP4" s="629"/>
      <c r="AQ4" s="629"/>
      <c r="AR4" s="629"/>
      <c r="AS4" s="629"/>
      <c r="AT4" s="629"/>
      <c r="AU4" s="629"/>
      <c r="AV4" s="629"/>
      <c r="AW4" s="629"/>
      <c r="AX4" s="767"/>
      <c r="AY4" s="774" t="s">
        <v>9</v>
      </c>
      <c r="AZ4" s="775"/>
      <c r="BA4" s="775"/>
      <c r="BB4" s="775"/>
      <c r="BC4" s="775"/>
      <c r="BD4" s="775"/>
      <c r="BE4" s="775"/>
      <c r="BF4" s="775"/>
      <c r="BG4" s="788"/>
      <c r="BH4" s="749" t="s">
        <v>277</v>
      </c>
      <c r="BI4" s="789" t="s">
        <v>4</v>
      </c>
      <c r="BJ4" s="431" t="s">
        <v>5</v>
      </c>
      <c r="BK4" s="432"/>
      <c r="BL4" s="792"/>
      <c r="BM4" s="771" t="s">
        <v>31</v>
      </c>
      <c r="BN4" s="777"/>
      <c r="BO4" s="777"/>
      <c r="BP4" s="777"/>
      <c r="BQ4" s="778"/>
      <c r="BR4" s="777" t="s">
        <v>74</v>
      </c>
      <c r="BS4" s="777"/>
      <c r="BT4" s="778"/>
      <c r="BU4" s="779" t="s">
        <v>78</v>
      </c>
      <c r="BV4" s="731" t="s">
        <v>79</v>
      </c>
      <c r="BW4" s="782"/>
      <c r="BX4" s="731" t="s">
        <v>281</v>
      </c>
      <c r="BY4" s="732"/>
      <c r="BZ4" s="732"/>
      <c r="CA4" s="733"/>
      <c r="CB4" s="768" t="s">
        <v>89</v>
      </c>
      <c r="CC4" s="771" t="s">
        <v>210</v>
      </c>
      <c r="CD4" s="765" t="s">
        <v>6</v>
      </c>
      <c r="CE4" s="629"/>
      <c r="CF4" s="629"/>
      <c r="CG4" s="629"/>
      <c r="CH4" s="629"/>
      <c r="CI4" s="629"/>
      <c r="CJ4" s="629"/>
      <c r="CK4" s="629"/>
      <c r="CL4" s="629"/>
      <c r="CM4" s="767"/>
      <c r="CN4" s="766" t="s">
        <v>48</v>
      </c>
      <c r="CO4" s="766"/>
      <c r="CP4" s="629"/>
      <c r="CQ4" s="629"/>
      <c r="CR4" s="629"/>
      <c r="CS4" s="629"/>
      <c r="CT4" s="629"/>
      <c r="CU4" s="629"/>
      <c r="CV4" s="629"/>
      <c r="CW4" s="629"/>
      <c r="CX4" s="630"/>
      <c r="CY4" s="774" t="s">
        <v>39</v>
      </c>
      <c r="CZ4" s="775"/>
      <c r="DA4" s="775"/>
      <c r="DB4" s="775"/>
      <c r="DC4" s="775"/>
      <c r="DD4" s="720" t="s">
        <v>62</v>
      </c>
      <c r="DE4" s="721"/>
      <c r="DF4" s="721"/>
      <c r="DG4" s="721"/>
      <c r="DH4" s="721"/>
      <c r="DI4" s="721"/>
      <c r="DJ4" s="721"/>
      <c r="DK4" s="721"/>
      <c r="DL4" s="722"/>
      <c r="DM4" s="765" t="s">
        <v>86</v>
      </c>
      <c r="DN4" s="629"/>
      <c r="DO4" s="629"/>
      <c r="DP4" s="629"/>
      <c r="DQ4" s="629"/>
      <c r="DR4" s="629"/>
      <c r="DS4" s="629"/>
      <c r="DT4" s="629"/>
      <c r="DU4" s="767"/>
      <c r="DV4" s="765" t="s">
        <v>14</v>
      </c>
      <c r="DW4" s="766"/>
      <c r="DX4" s="766"/>
      <c r="DY4" s="629"/>
      <c r="DZ4" s="629"/>
      <c r="EA4" s="629"/>
      <c r="EB4" s="629"/>
      <c r="EC4" s="629"/>
      <c r="ED4" s="767"/>
      <c r="EE4" s="765" t="s">
        <v>137</v>
      </c>
      <c r="EF4" s="766"/>
      <c r="EG4" s="766"/>
      <c r="EH4" s="629"/>
      <c r="EI4" s="629"/>
      <c r="EJ4" s="629"/>
      <c r="EK4" s="629"/>
      <c r="EL4" s="629"/>
      <c r="EM4" s="629"/>
      <c r="EN4" s="767"/>
      <c r="EO4" s="712" t="s">
        <v>270</v>
      </c>
      <c r="EP4" s="713"/>
      <c r="EQ4" s="713"/>
      <c r="ER4" s="713"/>
      <c r="ES4" s="713"/>
      <c r="ET4" s="713"/>
      <c r="EU4" s="713"/>
      <c r="EV4" s="713"/>
      <c r="EW4" s="713"/>
      <c r="EX4" s="714"/>
      <c r="GU4" s="69" t="s">
        <v>228</v>
      </c>
    </row>
    <row r="5" spans="1:203" s="38" customFormat="1" ht="48" customHeight="1" x14ac:dyDescent="0.25">
      <c r="A5" s="624"/>
      <c r="B5" s="626"/>
      <c r="C5" s="626"/>
      <c r="D5" s="501"/>
      <c r="E5" s="626"/>
      <c r="F5" s="628"/>
      <c r="G5" s="624"/>
      <c r="H5" s="627"/>
      <c r="I5" s="631"/>
      <c r="J5" s="757" t="s">
        <v>56</v>
      </c>
      <c r="K5" s="740"/>
      <c r="L5" s="740"/>
      <c r="M5" s="763"/>
      <c r="N5" s="793" t="s">
        <v>262</v>
      </c>
      <c r="O5" s="758"/>
      <c r="P5" s="758"/>
      <c r="Q5" s="758"/>
      <c r="R5" s="758"/>
      <c r="S5" s="758"/>
      <c r="T5" s="758" t="s">
        <v>250</v>
      </c>
      <c r="U5" s="758"/>
      <c r="V5" s="758"/>
      <c r="W5" s="758"/>
      <c r="X5" s="758"/>
      <c r="Y5" s="758"/>
      <c r="Z5" s="735" t="s">
        <v>24</v>
      </c>
      <c r="AA5" s="736" t="s">
        <v>25</v>
      </c>
      <c r="AB5" s="757" t="s">
        <v>251</v>
      </c>
      <c r="AC5" s="740"/>
      <c r="AD5" s="740"/>
      <c r="AE5" s="763"/>
      <c r="AF5" s="741" t="s">
        <v>247</v>
      </c>
      <c r="AG5" s="742"/>
      <c r="AH5" s="742"/>
      <c r="AI5" s="742"/>
      <c r="AJ5" s="742"/>
      <c r="AK5" s="743"/>
      <c r="AL5" s="783" t="s">
        <v>47</v>
      </c>
      <c r="AM5" s="784" t="s">
        <v>221</v>
      </c>
      <c r="AN5" s="785" t="s">
        <v>222</v>
      </c>
      <c r="AO5" s="757" t="s">
        <v>56</v>
      </c>
      <c r="AP5" s="740"/>
      <c r="AQ5" s="740"/>
      <c r="AR5" s="740"/>
      <c r="AS5" s="716" t="s">
        <v>247</v>
      </c>
      <c r="AT5" s="716"/>
      <c r="AU5" s="716"/>
      <c r="AV5" s="716"/>
      <c r="AW5" s="435" t="s">
        <v>24</v>
      </c>
      <c r="AX5" s="436" t="s">
        <v>25</v>
      </c>
      <c r="AY5" s="434" t="s">
        <v>33</v>
      </c>
      <c r="AZ5" s="435"/>
      <c r="BA5" s="746" t="s">
        <v>17</v>
      </c>
      <c r="BB5" s="737" t="s">
        <v>27</v>
      </c>
      <c r="BC5" s="739"/>
      <c r="BD5" s="739"/>
      <c r="BE5" s="738"/>
      <c r="BF5" s="746" t="s">
        <v>18</v>
      </c>
      <c r="BG5" s="754" t="s">
        <v>82</v>
      </c>
      <c r="BH5" s="750"/>
      <c r="BI5" s="790"/>
      <c r="BJ5" s="434" t="s">
        <v>45</v>
      </c>
      <c r="BK5" s="435" t="s">
        <v>19</v>
      </c>
      <c r="BL5" s="737" t="s">
        <v>20</v>
      </c>
      <c r="BM5" s="434" t="s">
        <v>292</v>
      </c>
      <c r="BN5" s="435" t="s">
        <v>293</v>
      </c>
      <c r="BO5" s="435" t="s">
        <v>291</v>
      </c>
      <c r="BP5" s="746" t="s">
        <v>290</v>
      </c>
      <c r="BQ5" s="754" t="s">
        <v>13</v>
      </c>
      <c r="BR5" s="708" t="s">
        <v>75</v>
      </c>
      <c r="BS5" s="709"/>
      <c r="BT5" s="754" t="s">
        <v>257</v>
      </c>
      <c r="BU5" s="780"/>
      <c r="BV5" s="734" t="s">
        <v>2</v>
      </c>
      <c r="BW5" s="776" t="s">
        <v>66</v>
      </c>
      <c r="BX5" s="734" t="s">
        <v>284</v>
      </c>
      <c r="BY5" s="735" t="s">
        <v>283</v>
      </c>
      <c r="BZ5" s="735" t="s">
        <v>84</v>
      </c>
      <c r="CA5" s="736" t="s">
        <v>85</v>
      </c>
      <c r="CB5" s="769"/>
      <c r="CC5" s="772"/>
      <c r="CD5" s="773" t="s">
        <v>42</v>
      </c>
      <c r="CE5" s="740" t="s">
        <v>56</v>
      </c>
      <c r="CF5" s="740"/>
      <c r="CG5" s="740"/>
      <c r="CH5" s="740"/>
      <c r="CI5" s="435" t="s">
        <v>247</v>
      </c>
      <c r="CJ5" s="435"/>
      <c r="CK5" s="435"/>
      <c r="CL5" s="435"/>
      <c r="CM5" s="436" t="s">
        <v>88</v>
      </c>
      <c r="CN5" s="723" t="s">
        <v>285</v>
      </c>
      <c r="CO5" s="724"/>
      <c r="CP5" s="740" t="s">
        <v>251</v>
      </c>
      <c r="CQ5" s="740"/>
      <c r="CR5" s="740"/>
      <c r="CS5" s="740"/>
      <c r="CT5" s="435" t="s">
        <v>247</v>
      </c>
      <c r="CU5" s="435"/>
      <c r="CV5" s="435"/>
      <c r="CW5" s="435"/>
      <c r="CX5" s="737" t="s">
        <v>64</v>
      </c>
      <c r="CY5" s="760" t="s">
        <v>41</v>
      </c>
      <c r="CZ5" s="763" t="s">
        <v>254</v>
      </c>
      <c r="DA5" s="764"/>
      <c r="DB5" s="764"/>
      <c r="DC5" s="764"/>
      <c r="DD5" s="434" t="s">
        <v>81</v>
      </c>
      <c r="DE5" s="740" t="s">
        <v>251</v>
      </c>
      <c r="DF5" s="740"/>
      <c r="DG5" s="740"/>
      <c r="DH5" s="740"/>
      <c r="DI5" s="727"/>
      <c r="DJ5" s="727"/>
      <c r="DK5" s="727"/>
      <c r="DL5" s="728"/>
      <c r="DM5" s="759" t="s">
        <v>87</v>
      </c>
      <c r="DN5" s="740" t="s">
        <v>251</v>
      </c>
      <c r="DO5" s="740"/>
      <c r="DP5" s="740"/>
      <c r="DQ5" s="740"/>
      <c r="DR5" s="435" t="s">
        <v>247</v>
      </c>
      <c r="DS5" s="435"/>
      <c r="DT5" s="435"/>
      <c r="DU5" s="436"/>
      <c r="DV5" s="434" t="s">
        <v>238</v>
      </c>
      <c r="DW5" s="740" t="s">
        <v>251</v>
      </c>
      <c r="DX5" s="740"/>
      <c r="DY5" s="740"/>
      <c r="DZ5" s="740"/>
      <c r="EA5" s="435" t="s">
        <v>247</v>
      </c>
      <c r="EB5" s="435"/>
      <c r="EC5" s="435"/>
      <c r="ED5" s="436"/>
      <c r="EE5" s="434" t="s">
        <v>238</v>
      </c>
      <c r="EF5" s="740" t="s">
        <v>251</v>
      </c>
      <c r="EG5" s="740"/>
      <c r="EH5" s="740"/>
      <c r="EI5" s="740"/>
      <c r="EJ5" s="435" t="s">
        <v>247</v>
      </c>
      <c r="EK5" s="435"/>
      <c r="EL5" s="435"/>
      <c r="EM5" s="435"/>
      <c r="EN5" s="436" t="s">
        <v>232</v>
      </c>
      <c r="EO5" s="715" t="s">
        <v>251</v>
      </c>
      <c r="EP5" s="716"/>
      <c r="EQ5" s="716"/>
      <c r="ER5" s="716"/>
      <c r="ES5" s="716" t="s">
        <v>247</v>
      </c>
      <c r="ET5" s="716"/>
      <c r="EU5" s="716"/>
      <c r="EV5" s="716"/>
      <c r="EW5" s="716"/>
      <c r="EX5" s="717"/>
      <c r="GU5" s="69" t="s">
        <v>229</v>
      </c>
    </row>
    <row r="6" spans="1:203" s="38" customFormat="1" ht="48" customHeight="1" x14ac:dyDescent="0.25">
      <c r="A6" s="625"/>
      <c r="B6" s="627"/>
      <c r="C6" s="627"/>
      <c r="D6" s="501"/>
      <c r="E6" s="626"/>
      <c r="F6" s="628"/>
      <c r="G6" s="625"/>
      <c r="H6" s="627"/>
      <c r="I6" s="631"/>
      <c r="J6" s="434" t="s">
        <v>261</v>
      </c>
      <c r="K6" s="435"/>
      <c r="L6" s="435" t="s">
        <v>243</v>
      </c>
      <c r="M6" s="737"/>
      <c r="N6" s="734" t="s">
        <v>11</v>
      </c>
      <c r="O6" s="735"/>
      <c r="P6" s="735"/>
      <c r="Q6" s="758" t="s">
        <v>10</v>
      </c>
      <c r="R6" s="758"/>
      <c r="S6" s="758"/>
      <c r="T6" s="735" t="s">
        <v>11</v>
      </c>
      <c r="U6" s="735"/>
      <c r="V6" s="735"/>
      <c r="W6" s="758" t="s">
        <v>10</v>
      </c>
      <c r="X6" s="758"/>
      <c r="Y6" s="758"/>
      <c r="Z6" s="735"/>
      <c r="AA6" s="736"/>
      <c r="AB6" s="434" t="s">
        <v>261</v>
      </c>
      <c r="AC6" s="435"/>
      <c r="AD6" s="435" t="s">
        <v>243</v>
      </c>
      <c r="AE6" s="737"/>
      <c r="AF6" s="746" t="s">
        <v>219</v>
      </c>
      <c r="AG6" s="752" t="s">
        <v>223</v>
      </c>
      <c r="AH6" s="752" t="s">
        <v>224</v>
      </c>
      <c r="AI6" s="752" t="s">
        <v>225</v>
      </c>
      <c r="AJ6" s="744" t="s">
        <v>278</v>
      </c>
      <c r="AK6" s="744" t="s">
        <v>279</v>
      </c>
      <c r="AL6" s="783"/>
      <c r="AM6" s="784"/>
      <c r="AN6" s="785"/>
      <c r="AO6" s="434" t="s">
        <v>261</v>
      </c>
      <c r="AP6" s="435"/>
      <c r="AQ6" s="435" t="s">
        <v>243</v>
      </c>
      <c r="AR6" s="435"/>
      <c r="AS6" s="716" t="s">
        <v>192</v>
      </c>
      <c r="AT6" s="716" t="s">
        <v>193</v>
      </c>
      <c r="AU6" s="716" t="s">
        <v>278</v>
      </c>
      <c r="AV6" s="716" t="s">
        <v>279</v>
      </c>
      <c r="AW6" s="435"/>
      <c r="AX6" s="436"/>
      <c r="AY6" s="434" t="s">
        <v>34</v>
      </c>
      <c r="AZ6" s="435" t="s">
        <v>226</v>
      </c>
      <c r="BA6" s="747"/>
      <c r="BB6" s="763" t="s">
        <v>83</v>
      </c>
      <c r="BC6" s="764"/>
      <c r="BD6" s="763" t="s">
        <v>220</v>
      </c>
      <c r="BE6" s="764"/>
      <c r="BF6" s="747"/>
      <c r="BG6" s="755"/>
      <c r="BH6" s="750"/>
      <c r="BI6" s="790"/>
      <c r="BJ6" s="434"/>
      <c r="BK6" s="435"/>
      <c r="BL6" s="737"/>
      <c r="BM6" s="434"/>
      <c r="BN6" s="435"/>
      <c r="BO6" s="435"/>
      <c r="BP6" s="747"/>
      <c r="BQ6" s="755"/>
      <c r="BR6" s="710"/>
      <c r="BS6" s="711"/>
      <c r="BT6" s="755"/>
      <c r="BU6" s="780"/>
      <c r="BV6" s="734"/>
      <c r="BW6" s="776"/>
      <c r="BX6" s="734"/>
      <c r="BY6" s="735"/>
      <c r="BZ6" s="735"/>
      <c r="CA6" s="736"/>
      <c r="CB6" s="769"/>
      <c r="CC6" s="772"/>
      <c r="CD6" s="773"/>
      <c r="CE6" s="435" t="s">
        <v>261</v>
      </c>
      <c r="CF6" s="435"/>
      <c r="CG6" s="435" t="s">
        <v>243</v>
      </c>
      <c r="CH6" s="435"/>
      <c r="CI6" s="435"/>
      <c r="CJ6" s="435"/>
      <c r="CK6" s="435"/>
      <c r="CL6" s="435"/>
      <c r="CM6" s="436"/>
      <c r="CN6" s="725"/>
      <c r="CO6" s="726"/>
      <c r="CP6" s="435" t="s">
        <v>261</v>
      </c>
      <c r="CQ6" s="435"/>
      <c r="CR6" s="435" t="s">
        <v>243</v>
      </c>
      <c r="CS6" s="435"/>
      <c r="CT6" s="435" t="s">
        <v>219</v>
      </c>
      <c r="CU6" s="435" t="s">
        <v>21</v>
      </c>
      <c r="CV6" s="435" t="s">
        <v>22</v>
      </c>
      <c r="CW6" s="435" t="s">
        <v>23</v>
      </c>
      <c r="CX6" s="737"/>
      <c r="CY6" s="761"/>
      <c r="CZ6" s="737" t="s">
        <v>261</v>
      </c>
      <c r="DA6" s="738"/>
      <c r="DB6" s="737" t="s">
        <v>243</v>
      </c>
      <c r="DC6" s="739"/>
      <c r="DD6" s="434"/>
      <c r="DE6" s="435" t="s">
        <v>261</v>
      </c>
      <c r="DF6" s="435"/>
      <c r="DG6" s="435" t="s">
        <v>243</v>
      </c>
      <c r="DH6" s="435"/>
      <c r="DI6" s="729" t="s">
        <v>192</v>
      </c>
      <c r="DJ6" s="716" t="s">
        <v>193</v>
      </c>
      <c r="DK6" s="716" t="s">
        <v>278</v>
      </c>
      <c r="DL6" s="719" t="s">
        <v>279</v>
      </c>
      <c r="DM6" s="759"/>
      <c r="DN6" s="435" t="s">
        <v>261</v>
      </c>
      <c r="DO6" s="435"/>
      <c r="DP6" s="435" t="s">
        <v>243</v>
      </c>
      <c r="DQ6" s="435"/>
      <c r="DR6" s="435" t="s">
        <v>219</v>
      </c>
      <c r="DS6" s="435" t="s">
        <v>21</v>
      </c>
      <c r="DT6" s="435" t="s">
        <v>22</v>
      </c>
      <c r="DU6" s="436" t="s">
        <v>23</v>
      </c>
      <c r="DV6" s="434"/>
      <c r="DW6" s="435" t="s">
        <v>261</v>
      </c>
      <c r="DX6" s="435"/>
      <c r="DY6" s="435" t="s">
        <v>243</v>
      </c>
      <c r="DZ6" s="435"/>
      <c r="EA6" s="435"/>
      <c r="EB6" s="435"/>
      <c r="EC6" s="435"/>
      <c r="ED6" s="436"/>
      <c r="EE6" s="434"/>
      <c r="EF6" s="435" t="s">
        <v>261</v>
      </c>
      <c r="EG6" s="435"/>
      <c r="EH6" s="435" t="s">
        <v>243</v>
      </c>
      <c r="EI6" s="435"/>
      <c r="EJ6" s="435"/>
      <c r="EK6" s="435"/>
      <c r="EL6" s="435"/>
      <c r="EM6" s="435"/>
      <c r="EN6" s="436"/>
      <c r="EO6" s="715" t="s">
        <v>289</v>
      </c>
      <c r="EP6" s="716"/>
      <c r="EQ6" s="716" t="s">
        <v>243</v>
      </c>
      <c r="ER6" s="716"/>
      <c r="ES6" s="716" t="s">
        <v>219</v>
      </c>
      <c r="ET6" s="716" t="s">
        <v>21</v>
      </c>
      <c r="EU6" s="716" t="s">
        <v>22</v>
      </c>
      <c r="EV6" s="716" t="s">
        <v>23</v>
      </c>
      <c r="EW6" s="718" t="s">
        <v>194</v>
      </c>
      <c r="EX6" s="719" t="s">
        <v>279</v>
      </c>
      <c r="GU6" s="69" t="s">
        <v>230</v>
      </c>
    </row>
    <row r="7" spans="1:203" s="38" customFormat="1" ht="54.95" customHeight="1" x14ac:dyDescent="0.25">
      <c r="A7" s="625"/>
      <c r="B7" s="627"/>
      <c r="C7" s="627"/>
      <c r="D7" s="502"/>
      <c r="E7" s="626"/>
      <c r="F7" s="628"/>
      <c r="G7" s="74" t="s">
        <v>11</v>
      </c>
      <c r="H7" s="75" t="s">
        <v>10</v>
      </c>
      <c r="I7" s="76" t="s">
        <v>29</v>
      </c>
      <c r="J7" s="74" t="s">
        <v>11</v>
      </c>
      <c r="K7" s="75" t="s">
        <v>10</v>
      </c>
      <c r="L7" s="75" t="s">
        <v>11</v>
      </c>
      <c r="M7" s="76" t="s">
        <v>10</v>
      </c>
      <c r="N7" s="83" t="s">
        <v>35</v>
      </c>
      <c r="O7" s="84" t="s">
        <v>37</v>
      </c>
      <c r="P7" s="84" t="s">
        <v>36</v>
      </c>
      <c r="Q7" s="84" t="s">
        <v>35</v>
      </c>
      <c r="R7" s="84" t="s">
        <v>37</v>
      </c>
      <c r="S7" s="84" t="s">
        <v>36</v>
      </c>
      <c r="T7" s="84" t="s">
        <v>35</v>
      </c>
      <c r="U7" s="84" t="s">
        <v>37</v>
      </c>
      <c r="V7" s="84" t="s">
        <v>36</v>
      </c>
      <c r="W7" s="84" t="s">
        <v>35</v>
      </c>
      <c r="X7" s="84" t="s">
        <v>37</v>
      </c>
      <c r="Y7" s="84" t="s">
        <v>36</v>
      </c>
      <c r="Z7" s="735"/>
      <c r="AA7" s="736"/>
      <c r="AB7" s="74" t="s">
        <v>11</v>
      </c>
      <c r="AC7" s="75" t="s">
        <v>10</v>
      </c>
      <c r="AD7" s="95" t="s">
        <v>11</v>
      </c>
      <c r="AE7" s="76" t="s">
        <v>10</v>
      </c>
      <c r="AF7" s="748"/>
      <c r="AG7" s="753"/>
      <c r="AH7" s="753"/>
      <c r="AI7" s="753"/>
      <c r="AJ7" s="745"/>
      <c r="AK7" s="745"/>
      <c r="AL7" s="783"/>
      <c r="AM7" s="784"/>
      <c r="AN7" s="785"/>
      <c r="AO7" s="74" t="s">
        <v>11</v>
      </c>
      <c r="AP7" s="75" t="s">
        <v>10</v>
      </c>
      <c r="AQ7" s="75" t="s">
        <v>11</v>
      </c>
      <c r="AR7" s="75" t="s">
        <v>10</v>
      </c>
      <c r="AS7" s="716"/>
      <c r="AT7" s="716"/>
      <c r="AU7" s="716"/>
      <c r="AV7" s="716"/>
      <c r="AW7" s="435"/>
      <c r="AX7" s="436"/>
      <c r="AY7" s="434"/>
      <c r="AZ7" s="435"/>
      <c r="BA7" s="748"/>
      <c r="BB7" s="106" t="s">
        <v>26</v>
      </c>
      <c r="BC7" s="106" t="s">
        <v>28</v>
      </c>
      <c r="BD7" s="106" t="s">
        <v>26</v>
      </c>
      <c r="BE7" s="106" t="s">
        <v>28</v>
      </c>
      <c r="BF7" s="748"/>
      <c r="BG7" s="756"/>
      <c r="BH7" s="751"/>
      <c r="BI7" s="791"/>
      <c r="BJ7" s="434"/>
      <c r="BK7" s="435"/>
      <c r="BL7" s="737"/>
      <c r="BM7" s="434"/>
      <c r="BN7" s="435"/>
      <c r="BO7" s="435"/>
      <c r="BP7" s="748"/>
      <c r="BQ7" s="756"/>
      <c r="BR7" s="101" t="s">
        <v>76</v>
      </c>
      <c r="BS7" s="75" t="s">
        <v>77</v>
      </c>
      <c r="BT7" s="756"/>
      <c r="BU7" s="781"/>
      <c r="BV7" s="734"/>
      <c r="BW7" s="776"/>
      <c r="BX7" s="734"/>
      <c r="BY7" s="735"/>
      <c r="BZ7" s="735"/>
      <c r="CA7" s="736"/>
      <c r="CB7" s="770"/>
      <c r="CC7" s="772"/>
      <c r="CD7" s="773"/>
      <c r="CE7" s="75" t="s">
        <v>11</v>
      </c>
      <c r="CF7" s="75" t="s">
        <v>10</v>
      </c>
      <c r="CG7" s="75" t="s">
        <v>11</v>
      </c>
      <c r="CH7" s="75" t="s">
        <v>10</v>
      </c>
      <c r="CI7" s="75" t="s">
        <v>219</v>
      </c>
      <c r="CJ7" s="75" t="s">
        <v>21</v>
      </c>
      <c r="CK7" s="75" t="s">
        <v>22</v>
      </c>
      <c r="CL7" s="75" t="s">
        <v>23</v>
      </c>
      <c r="CM7" s="436"/>
      <c r="CN7" s="108" t="s">
        <v>233</v>
      </c>
      <c r="CO7" s="108" t="s">
        <v>286</v>
      </c>
      <c r="CP7" s="75" t="s">
        <v>11</v>
      </c>
      <c r="CQ7" s="75" t="s">
        <v>10</v>
      </c>
      <c r="CR7" s="75" t="s">
        <v>11</v>
      </c>
      <c r="CS7" s="75" t="s">
        <v>10</v>
      </c>
      <c r="CT7" s="435"/>
      <c r="CU7" s="435"/>
      <c r="CV7" s="435"/>
      <c r="CW7" s="435"/>
      <c r="CX7" s="737"/>
      <c r="CY7" s="762"/>
      <c r="CZ7" s="106" t="s">
        <v>11</v>
      </c>
      <c r="DA7" s="106" t="s">
        <v>10</v>
      </c>
      <c r="DB7" s="106" t="s">
        <v>11</v>
      </c>
      <c r="DC7" s="107" t="s">
        <v>10</v>
      </c>
      <c r="DD7" s="434"/>
      <c r="DE7" s="106" t="s">
        <v>11</v>
      </c>
      <c r="DF7" s="106" t="s">
        <v>10</v>
      </c>
      <c r="DG7" s="106" t="s">
        <v>11</v>
      </c>
      <c r="DH7" s="106" t="s">
        <v>10</v>
      </c>
      <c r="DI7" s="730"/>
      <c r="DJ7" s="716"/>
      <c r="DK7" s="716"/>
      <c r="DL7" s="719"/>
      <c r="DM7" s="759"/>
      <c r="DN7" s="106" t="s">
        <v>11</v>
      </c>
      <c r="DO7" s="106" t="s">
        <v>10</v>
      </c>
      <c r="DP7" s="106" t="s">
        <v>11</v>
      </c>
      <c r="DQ7" s="106" t="s">
        <v>10</v>
      </c>
      <c r="DR7" s="435"/>
      <c r="DS7" s="435"/>
      <c r="DT7" s="435"/>
      <c r="DU7" s="436"/>
      <c r="DV7" s="434"/>
      <c r="DW7" s="106" t="s">
        <v>11</v>
      </c>
      <c r="DX7" s="106" t="s">
        <v>10</v>
      </c>
      <c r="DY7" s="106" t="s">
        <v>11</v>
      </c>
      <c r="DZ7" s="106" t="s">
        <v>10</v>
      </c>
      <c r="EA7" s="106" t="s">
        <v>219</v>
      </c>
      <c r="EB7" s="106" t="s">
        <v>21</v>
      </c>
      <c r="EC7" s="106" t="s">
        <v>22</v>
      </c>
      <c r="ED7" s="109" t="s">
        <v>23</v>
      </c>
      <c r="EE7" s="434"/>
      <c r="EF7" s="75" t="s">
        <v>11</v>
      </c>
      <c r="EG7" s="75" t="s">
        <v>10</v>
      </c>
      <c r="EH7" s="75" t="s">
        <v>11</v>
      </c>
      <c r="EI7" s="75" t="s">
        <v>10</v>
      </c>
      <c r="EJ7" s="75" t="s">
        <v>219</v>
      </c>
      <c r="EK7" s="75" t="s">
        <v>21</v>
      </c>
      <c r="EL7" s="75" t="s">
        <v>22</v>
      </c>
      <c r="EM7" s="75" t="s">
        <v>23</v>
      </c>
      <c r="EN7" s="436"/>
      <c r="EO7" s="121" t="s">
        <v>11</v>
      </c>
      <c r="EP7" s="113" t="s">
        <v>10</v>
      </c>
      <c r="EQ7" s="113" t="s">
        <v>11</v>
      </c>
      <c r="ER7" s="113" t="s">
        <v>10</v>
      </c>
      <c r="ES7" s="716"/>
      <c r="ET7" s="716"/>
      <c r="EU7" s="716"/>
      <c r="EV7" s="716"/>
      <c r="EW7" s="718"/>
      <c r="EX7" s="719"/>
      <c r="GU7" s="69" t="s">
        <v>231</v>
      </c>
    </row>
    <row r="8" spans="1:203" s="38" customFormat="1" ht="33" customHeight="1" thickBot="1" x14ac:dyDescent="0.3">
      <c r="A8" s="40">
        <v>1</v>
      </c>
      <c r="B8" s="41">
        <f>A8+1</f>
        <v>2</v>
      </c>
      <c r="C8" s="41">
        <f t="shared" ref="C8:BN8" si="0">B8+1</f>
        <v>3</v>
      </c>
      <c r="D8" s="41">
        <f t="shared" si="0"/>
        <v>4</v>
      </c>
      <c r="E8" s="41">
        <f t="shared" si="0"/>
        <v>5</v>
      </c>
      <c r="F8" s="42">
        <f t="shared" si="0"/>
        <v>6</v>
      </c>
      <c r="G8" s="40">
        <f t="shared" si="0"/>
        <v>7</v>
      </c>
      <c r="H8" s="41">
        <f t="shared" si="0"/>
        <v>8</v>
      </c>
      <c r="I8" s="43">
        <f t="shared" si="0"/>
        <v>9</v>
      </c>
      <c r="J8" s="40">
        <f t="shared" si="0"/>
        <v>10</v>
      </c>
      <c r="K8" s="41">
        <f t="shared" si="0"/>
        <v>11</v>
      </c>
      <c r="L8" s="41">
        <f t="shared" si="0"/>
        <v>12</v>
      </c>
      <c r="M8" s="43">
        <f t="shared" si="0"/>
        <v>13</v>
      </c>
      <c r="N8" s="40">
        <f t="shared" si="0"/>
        <v>14</v>
      </c>
      <c r="O8" s="41">
        <f t="shared" si="0"/>
        <v>15</v>
      </c>
      <c r="P8" s="41">
        <f t="shared" si="0"/>
        <v>16</v>
      </c>
      <c r="Q8" s="41">
        <f t="shared" si="0"/>
        <v>17</v>
      </c>
      <c r="R8" s="41">
        <f t="shared" si="0"/>
        <v>18</v>
      </c>
      <c r="S8" s="41">
        <f t="shared" si="0"/>
        <v>19</v>
      </c>
      <c r="T8" s="41">
        <f t="shared" si="0"/>
        <v>20</v>
      </c>
      <c r="U8" s="41">
        <f t="shared" si="0"/>
        <v>21</v>
      </c>
      <c r="V8" s="41">
        <f t="shared" si="0"/>
        <v>22</v>
      </c>
      <c r="W8" s="41">
        <f t="shared" si="0"/>
        <v>23</v>
      </c>
      <c r="X8" s="41">
        <f t="shared" si="0"/>
        <v>24</v>
      </c>
      <c r="Y8" s="41">
        <f t="shared" si="0"/>
        <v>25</v>
      </c>
      <c r="Z8" s="41">
        <f t="shared" si="0"/>
        <v>26</v>
      </c>
      <c r="AA8" s="42">
        <f t="shared" si="0"/>
        <v>27</v>
      </c>
      <c r="AB8" s="66">
        <f t="shared" si="0"/>
        <v>28</v>
      </c>
      <c r="AC8" s="66">
        <f t="shared" si="0"/>
        <v>29</v>
      </c>
      <c r="AD8" s="44">
        <f t="shared" si="0"/>
        <v>30</v>
      </c>
      <c r="AE8" s="41">
        <f t="shared" si="0"/>
        <v>31</v>
      </c>
      <c r="AF8" s="41">
        <f t="shared" si="0"/>
        <v>32</v>
      </c>
      <c r="AG8" s="41">
        <f t="shared" si="0"/>
        <v>33</v>
      </c>
      <c r="AH8" s="41">
        <f t="shared" si="0"/>
        <v>34</v>
      </c>
      <c r="AI8" s="41">
        <f t="shared" si="0"/>
        <v>35</v>
      </c>
      <c r="AJ8" s="41">
        <f t="shared" si="0"/>
        <v>36</v>
      </c>
      <c r="AK8" s="41">
        <f t="shared" si="0"/>
        <v>37</v>
      </c>
      <c r="AL8" s="41">
        <f t="shared" si="0"/>
        <v>38</v>
      </c>
      <c r="AM8" s="41">
        <f t="shared" si="0"/>
        <v>39</v>
      </c>
      <c r="AN8" s="43">
        <f t="shared" si="0"/>
        <v>40</v>
      </c>
      <c r="AO8" s="40">
        <f t="shared" si="0"/>
        <v>41</v>
      </c>
      <c r="AP8" s="41">
        <f t="shared" si="0"/>
        <v>42</v>
      </c>
      <c r="AQ8" s="41">
        <f t="shared" si="0"/>
        <v>43</v>
      </c>
      <c r="AR8" s="41">
        <f t="shared" si="0"/>
        <v>44</v>
      </c>
      <c r="AS8" s="41">
        <f t="shared" si="0"/>
        <v>45</v>
      </c>
      <c r="AT8" s="41">
        <f t="shared" si="0"/>
        <v>46</v>
      </c>
      <c r="AU8" s="41">
        <f t="shared" si="0"/>
        <v>47</v>
      </c>
      <c r="AV8" s="41">
        <f t="shared" si="0"/>
        <v>48</v>
      </c>
      <c r="AW8" s="41">
        <f t="shared" si="0"/>
        <v>49</v>
      </c>
      <c r="AX8" s="42">
        <f t="shared" si="0"/>
        <v>50</v>
      </c>
      <c r="AY8" s="40">
        <f t="shared" si="0"/>
        <v>51</v>
      </c>
      <c r="AZ8" s="41">
        <f t="shared" si="0"/>
        <v>52</v>
      </c>
      <c r="BA8" s="41">
        <f t="shared" si="0"/>
        <v>53</v>
      </c>
      <c r="BB8" s="41">
        <f t="shared" si="0"/>
        <v>54</v>
      </c>
      <c r="BC8" s="41">
        <f t="shared" si="0"/>
        <v>55</v>
      </c>
      <c r="BD8" s="41">
        <f t="shared" si="0"/>
        <v>56</v>
      </c>
      <c r="BE8" s="41">
        <f t="shared" si="0"/>
        <v>57</v>
      </c>
      <c r="BF8" s="43">
        <f t="shared" si="0"/>
        <v>58</v>
      </c>
      <c r="BG8" s="42">
        <f t="shared" si="0"/>
        <v>59</v>
      </c>
      <c r="BH8" s="45">
        <f t="shared" si="0"/>
        <v>60</v>
      </c>
      <c r="BI8" s="66">
        <f>BG8+1</f>
        <v>60</v>
      </c>
      <c r="BJ8" s="40">
        <f t="shared" si="0"/>
        <v>61</v>
      </c>
      <c r="BK8" s="41">
        <f t="shared" si="0"/>
        <v>62</v>
      </c>
      <c r="BL8" s="43">
        <f t="shared" si="0"/>
        <v>63</v>
      </c>
      <c r="BM8" s="40">
        <f t="shared" si="0"/>
        <v>64</v>
      </c>
      <c r="BN8" s="41">
        <f t="shared" si="0"/>
        <v>65</v>
      </c>
      <c r="BO8" s="41">
        <f t="shared" ref="BO8:DR8" si="1">BN8+1</f>
        <v>66</v>
      </c>
      <c r="BP8" s="41">
        <f t="shared" si="1"/>
        <v>67</v>
      </c>
      <c r="BQ8" s="42">
        <f t="shared" si="1"/>
        <v>68</v>
      </c>
      <c r="BR8" s="44">
        <f t="shared" si="1"/>
        <v>69</v>
      </c>
      <c r="BS8" s="41">
        <f t="shared" si="1"/>
        <v>70</v>
      </c>
      <c r="BT8" s="42">
        <f t="shared" si="1"/>
        <v>71</v>
      </c>
      <c r="BU8" s="65">
        <f t="shared" si="1"/>
        <v>72</v>
      </c>
      <c r="BV8" s="40">
        <f t="shared" si="1"/>
        <v>73</v>
      </c>
      <c r="BW8" s="43">
        <f t="shared" si="1"/>
        <v>74</v>
      </c>
      <c r="BX8" s="40">
        <f t="shared" si="1"/>
        <v>75</v>
      </c>
      <c r="BY8" s="41">
        <f t="shared" si="1"/>
        <v>76</v>
      </c>
      <c r="BZ8" s="41">
        <f t="shared" si="1"/>
        <v>77</v>
      </c>
      <c r="CA8" s="42">
        <f t="shared" si="1"/>
        <v>78</v>
      </c>
      <c r="CB8" s="58">
        <f t="shared" si="1"/>
        <v>79</v>
      </c>
      <c r="CC8" s="65">
        <f t="shared" si="1"/>
        <v>80</v>
      </c>
      <c r="CD8" s="40">
        <f t="shared" si="1"/>
        <v>81</v>
      </c>
      <c r="CE8" s="41">
        <f t="shared" si="1"/>
        <v>82</v>
      </c>
      <c r="CF8" s="41">
        <f t="shared" si="1"/>
        <v>83</v>
      </c>
      <c r="CG8" s="41">
        <f t="shared" si="1"/>
        <v>84</v>
      </c>
      <c r="CH8" s="41">
        <f t="shared" si="1"/>
        <v>85</v>
      </c>
      <c r="CI8" s="41">
        <f t="shared" si="1"/>
        <v>86</v>
      </c>
      <c r="CJ8" s="41">
        <f t="shared" si="1"/>
        <v>87</v>
      </c>
      <c r="CK8" s="41">
        <f t="shared" si="1"/>
        <v>88</v>
      </c>
      <c r="CL8" s="41">
        <f t="shared" si="1"/>
        <v>89</v>
      </c>
      <c r="CM8" s="42">
        <f t="shared" si="1"/>
        <v>90</v>
      </c>
      <c r="CN8" s="44">
        <f t="shared" si="1"/>
        <v>91</v>
      </c>
      <c r="CO8" s="44">
        <f t="shared" si="1"/>
        <v>92</v>
      </c>
      <c r="CP8" s="44">
        <f t="shared" si="1"/>
        <v>93</v>
      </c>
      <c r="CQ8" s="41">
        <f t="shared" si="1"/>
        <v>94</v>
      </c>
      <c r="CR8" s="41">
        <f t="shared" si="1"/>
        <v>95</v>
      </c>
      <c r="CS8" s="41">
        <f t="shared" si="1"/>
        <v>96</v>
      </c>
      <c r="CT8" s="41">
        <f t="shared" si="1"/>
        <v>97</v>
      </c>
      <c r="CU8" s="41">
        <f t="shared" si="1"/>
        <v>98</v>
      </c>
      <c r="CV8" s="41">
        <f t="shared" si="1"/>
        <v>99</v>
      </c>
      <c r="CW8" s="41">
        <f t="shared" si="1"/>
        <v>100</v>
      </c>
      <c r="CX8" s="43">
        <f t="shared" si="1"/>
        <v>101</v>
      </c>
      <c r="CY8" s="40">
        <f t="shared" si="1"/>
        <v>102</v>
      </c>
      <c r="CZ8" s="44">
        <f t="shared" si="1"/>
        <v>103</v>
      </c>
      <c r="DA8" s="44">
        <f t="shared" si="1"/>
        <v>104</v>
      </c>
      <c r="DB8" s="41">
        <f t="shared" si="1"/>
        <v>105</v>
      </c>
      <c r="DC8" s="43">
        <f t="shared" si="1"/>
        <v>106</v>
      </c>
      <c r="DD8" s="40">
        <f t="shared" si="1"/>
        <v>107</v>
      </c>
      <c r="DE8" s="41">
        <f t="shared" si="1"/>
        <v>108</v>
      </c>
      <c r="DF8" s="41">
        <f t="shared" si="1"/>
        <v>109</v>
      </c>
      <c r="DG8" s="41">
        <f t="shared" si="1"/>
        <v>110</v>
      </c>
      <c r="DH8" s="41">
        <f t="shared" si="1"/>
        <v>111</v>
      </c>
      <c r="DI8" s="41">
        <f>DH8+1</f>
        <v>112</v>
      </c>
      <c r="DJ8" s="41">
        <f t="shared" si="1"/>
        <v>113</v>
      </c>
      <c r="DK8" s="41">
        <f t="shared" si="1"/>
        <v>114</v>
      </c>
      <c r="DL8" s="42">
        <f t="shared" si="1"/>
        <v>115</v>
      </c>
      <c r="DM8" s="40">
        <f t="shared" si="1"/>
        <v>116</v>
      </c>
      <c r="DN8" s="41">
        <f t="shared" si="1"/>
        <v>117</v>
      </c>
      <c r="DO8" s="41">
        <f t="shared" si="1"/>
        <v>118</v>
      </c>
      <c r="DP8" s="41">
        <f t="shared" si="1"/>
        <v>119</v>
      </c>
      <c r="DQ8" s="41">
        <f t="shared" si="1"/>
        <v>120</v>
      </c>
      <c r="DR8" s="41">
        <f t="shared" si="1"/>
        <v>121</v>
      </c>
      <c r="DS8" s="41">
        <f t="shared" ref="DS8:EX8" si="2">DR8+1</f>
        <v>122</v>
      </c>
      <c r="DT8" s="41">
        <f t="shared" si="2"/>
        <v>123</v>
      </c>
      <c r="DU8" s="42">
        <f t="shared" si="2"/>
        <v>124</v>
      </c>
      <c r="DV8" s="40">
        <f t="shared" si="2"/>
        <v>125</v>
      </c>
      <c r="DW8" s="44">
        <f t="shared" si="2"/>
        <v>126</v>
      </c>
      <c r="DX8" s="44">
        <f t="shared" si="2"/>
        <v>127</v>
      </c>
      <c r="DY8" s="41">
        <f t="shared" si="2"/>
        <v>128</v>
      </c>
      <c r="DZ8" s="41">
        <f t="shared" si="2"/>
        <v>129</v>
      </c>
      <c r="EA8" s="41">
        <f t="shared" si="2"/>
        <v>130</v>
      </c>
      <c r="EB8" s="41">
        <f t="shared" si="2"/>
        <v>131</v>
      </c>
      <c r="EC8" s="41">
        <f t="shared" si="2"/>
        <v>132</v>
      </c>
      <c r="ED8" s="42">
        <f t="shared" si="2"/>
        <v>133</v>
      </c>
      <c r="EE8" s="40">
        <f t="shared" si="2"/>
        <v>134</v>
      </c>
      <c r="EF8" s="44">
        <f t="shared" si="2"/>
        <v>135</v>
      </c>
      <c r="EG8" s="44">
        <f t="shared" si="2"/>
        <v>136</v>
      </c>
      <c r="EH8" s="41">
        <f t="shared" si="2"/>
        <v>137</v>
      </c>
      <c r="EI8" s="41">
        <f t="shared" si="2"/>
        <v>138</v>
      </c>
      <c r="EJ8" s="41">
        <f t="shared" si="2"/>
        <v>139</v>
      </c>
      <c r="EK8" s="41">
        <f t="shared" si="2"/>
        <v>140</v>
      </c>
      <c r="EL8" s="41">
        <f t="shared" si="2"/>
        <v>141</v>
      </c>
      <c r="EM8" s="41">
        <f t="shared" si="2"/>
        <v>142</v>
      </c>
      <c r="EN8" s="57">
        <f t="shared" si="2"/>
        <v>143</v>
      </c>
      <c r="EO8" s="122">
        <f t="shared" si="2"/>
        <v>144</v>
      </c>
      <c r="EP8" s="80">
        <f t="shared" si="2"/>
        <v>145</v>
      </c>
      <c r="EQ8" s="80">
        <f t="shared" si="2"/>
        <v>146</v>
      </c>
      <c r="ER8" s="80">
        <f t="shared" si="2"/>
        <v>147</v>
      </c>
      <c r="ES8" s="80">
        <f t="shared" si="2"/>
        <v>148</v>
      </c>
      <c r="ET8" s="80">
        <f t="shared" si="2"/>
        <v>149</v>
      </c>
      <c r="EU8" s="80">
        <f t="shared" si="2"/>
        <v>150</v>
      </c>
      <c r="EV8" s="80">
        <f t="shared" si="2"/>
        <v>151</v>
      </c>
      <c r="EW8" s="80">
        <f t="shared" si="2"/>
        <v>152</v>
      </c>
      <c r="EX8" s="57">
        <f t="shared" si="2"/>
        <v>153</v>
      </c>
      <c r="GU8" s="69" t="s">
        <v>241</v>
      </c>
    </row>
    <row r="9" spans="1:203" ht="30.95" customHeight="1" thickBot="1" x14ac:dyDescent="0.35">
      <c r="A9" s="46" t="s">
        <v>50</v>
      </c>
      <c r="B9" s="46"/>
      <c r="C9" s="47">
        <f>COUNTA(C10:C1000000)</f>
        <v>0</v>
      </c>
      <c r="D9" s="47"/>
      <c r="E9" s="47">
        <f>COUNTA(E10:E1000000)</f>
        <v>0</v>
      </c>
      <c r="F9" s="47">
        <f>COUNTA(F10:F1000000)</f>
        <v>23</v>
      </c>
      <c r="G9" s="48" t="e">
        <f>SUM(J9,L9,N9,O9,P9,T9,U9,V9,AB9,AD9,AO9,AQ9,CE9,CG9,CP9,CR9,#REF!,#REF!,CZ9,DB9,DE9,DG9,DN9,DP9,DW9,DY9,EF9,EH9)</f>
        <v>#REF!</v>
      </c>
      <c r="H9" s="48" t="e">
        <f>SUM(K9,M9,Q9,R9,S9,W9,X9,Y9,AC9,AE9,AF9,AG9,AH9,AI9,AL9,AP9,AR9,#REF!,AY9,AZ9,CF9,CH9,CI9,CJ9,CK9,CL9,CQ9,CS9,CT9,CU9,CV9,CW9,#REF!,#REF!,DA9,DC9,DF9,DH9,DO9,#REF!,#REF!,#REF!,#REF!,DQ9,DR9,DS9,DT9,DU9,DX9,DZ9,EA9,EB9,EC9,ED9,EG9,EI9,EJ9,EK9,EL9,EM9)</f>
        <v>#REF!</v>
      </c>
      <c r="I9" s="48" t="e">
        <f>G9+H9</f>
        <v>#REF!</v>
      </c>
      <c r="J9" s="47">
        <f>SUM(J10:J1000000)</f>
        <v>3</v>
      </c>
      <c r="K9" s="47">
        <f>SUM(K10:K1000000)</f>
        <v>6</v>
      </c>
      <c r="L9" s="47">
        <f>SUM(L10:L1000000)</f>
        <v>9</v>
      </c>
      <c r="M9" s="47">
        <f t="shared" ref="M9:Z9" si="3">SUM(M10:M1000000)</f>
        <v>12</v>
      </c>
      <c r="N9" s="47">
        <f t="shared" si="3"/>
        <v>15</v>
      </c>
      <c r="O9" s="47">
        <f t="shared" si="3"/>
        <v>18</v>
      </c>
      <c r="P9" s="47">
        <f t="shared" si="3"/>
        <v>21</v>
      </c>
      <c r="Q9" s="47">
        <f t="shared" si="3"/>
        <v>24</v>
      </c>
      <c r="R9" s="47">
        <f t="shared" si="3"/>
        <v>27</v>
      </c>
      <c r="S9" s="47">
        <f>SUM(S10:S1000000)</f>
        <v>30</v>
      </c>
      <c r="T9" s="47">
        <f t="shared" si="3"/>
        <v>33</v>
      </c>
      <c r="U9" s="47">
        <f t="shared" si="3"/>
        <v>36</v>
      </c>
      <c r="V9" s="47">
        <f t="shared" si="3"/>
        <v>39</v>
      </c>
      <c r="W9" s="47">
        <f t="shared" si="3"/>
        <v>42</v>
      </c>
      <c r="X9" s="47">
        <f t="shared" si="3"/>
        <v>45</v>
      </c>
      <c r="Y9" s="47">
        <f t="shared" si="3"/>
        <v>48</v>
      </c>
      <c r="Z9" s="47">
        <f t="shared" si="3"/>
        <v>51</v>
      </c>
      <c r="AA9" s="47">
        <f>IFERROR(AVERAGE(AA10:AA1000000),0)</f>
        <v>18</v>
      </c>
      <c r="AB9" s="47">
        <f>SUM(AB10:AB1000000)</f>
        <v>57</v>
      </c>
      <c r="AC9" s="47">
        <f>SUM(AC10:AC1000000)</f>
        <v>60</v>
      </c>
      <c r="AD9" s="102">
        <f t="shared" ref="AD9:AM9" si="4">SUM(AD10:AD1000000)</f>
        <v>63</v>
      </c>
      <c r="AE9" s="47">
        <f t="shared" si="4"/>
        <v>66</v>
      </c>
      <c r="AF9" s="47">
        <f t="shared" si="4"/>
        <v>69</v>
      </c>
      <c r="AG9" s="47">
        <f t="shared" si="4"/>
        <v>72</v>
      </c>
      <c r="AH9" s="47">
        <f t="shared" si="4"/>
        <v>75</v>
      </c>
      <c r="AI9" s="47">
        <f t="shared" si="4"/>
        <v>78</v>
      </c>
      <c r="AJ9" s="47">
        <f t="shared" si="4"/>
        <v>0</v>
      </c>
      <c r="AK9" s="47">
        <f t="shared" si="4"/>
        <v>0</v>
      </c>
      <c r="AL9" s="47">
        <f t="shared" si="4"/>
        <v>81</v>
      </c>
      <c r="AM9" s="47">
        <f t="shared" si="4"/>
        <v>84</v>
      </c>
      <c r="AN9" s="47">
        <f>IFERROR(AVERAGE(AN10:AN1000000),0)</f>
        <v>29</v>
      </c>
      <c r="AO9" s="47">
        <f>SUM(AO10:AO1000000)</f>
        <v>90</v>
      </c>
      <c r="AP9" s="47">
        <f>SUM(AP10:AP1000000)</f>
        <v>93</v>
      </c>
      <c r="AQ9" s="47">
        <f t="shared" ref="AQ9:AW9" si="5">SUM(AQ10:AQ1000000)</f>
        <v>96</v>
      </c>
      <c r="AR9" s="47">
        <f t="shared" si="5"/>
        <v>99</v>
      </c>
      <c r="AS9" s="47">
        <f t="shared" si="5"/>
        <v>0</v>
      </c>
      <c r="AT9" s="47">
        <f t="shared" si="5"/>
        <v>0</v>
      </c>
      <c r="AU9" s="47">
        <f t="shared" si="5"/>
        <v>0</v>
      </c>
      <c r="AV9" s="47">
        <f t="shared" si="5"/>
        <v>0</v>
      </c>
      <c r="AW9" s="47">
        <f t="shared" si="5"/>
        <v>102</v>
      </c>
      <c r="AX9" s="47">
        <f>IFERROR(AVERAGE(AX10:AX1000000),0)</f>
        <v>35</v>
      </c>
      <c r="AY9" s="47">
        <f t="shared" ref="AY9:CX9" si="6">SUM(AY10:AY1000000)</f>
        <v>108</v>
      </c>
      <c r="AZ9" s="47">
        <f t="shared" si="6"/>
        <v>111</v>
      </c>
      <c r="BA9" s="47">
        <f t="shared" si="6"/>
        <v>114</v>
      </c>
      <c r="BB9" s="47">
        <f t="shared" si="6"/>
        <v>117</v>
      </c>
      <c r="BC9" s="47">
        <f t="shared" si="6"/>
        <v>120</v>
      </c>
      <c r="BD9" s="47">
        <f t="shared" si="6"/>
        <v>123</v>
      </c>
      <c r="BE9" s="47">
        <f t="shared" si="6"/>
        <v>126</v>
      </c>
      <c r="BF9" s="47">
        <f t="shared" si="6"/>
        <v>129</v>
      </c>
      <c r="BG9" s="47">
        <f t="shared" si="6"/>
        <v>132</v>
      </c>
      <c r="BH9" s="47">
        <f t="shared" si="6"/>
        <v>0</v>
      </c>
      <c r="BI9" s="47">
        <f t="shared" si="6"/>
        <v>135</v>
      </c>
      <c r="BJ9" s="47">
        <f t="shared" si="6"/>
        <v>138</v>
      </c>
      <c r="BK9" s="47">
        <f t="shared" si="6"/>
        <v>141</v>
      </c>
      <c r="BL9" s="47">
        <f t="shared" si="6"/>
        <v>144</v>
      </c>
      <c r="BM9" s="47">
        <f t="shared" si="6"/>
        <v>147</v>
      </c>
      <c r="BN9" s="47">
        <f t="shared" si="6"/>
        <v>150</v>
      </c>
      <c r="BO9" s="47">
        <f t="shared" si="6"/>
        <v>153</v>
      </c>
      <c r="BP9" s="47">
        <f t="shared" si="6"/>
        <v>0</v>
      </c>
      <c r="BQ9" s="47">
        <f t="shared" si="6"/>
        <v>156</v>
      </c>
      <c r="BR9" s="47">
        <f t="shared" si="6"/>
        <v>159</v>
      </c>
      <c r="BS9" s="47">
        <f t="shared" si="6"/>
        <v>162</v>
      </c>
      <c r="BT9" s="47">
        <f t="shared" si="6"/>
        <v>165</v>
      </c>
      <c r="BU9" s="47">
        <f t="shared" si="6"/>
        <v>168</v>
      </c>
      <c r="BV9" s="47">
        <f t="shared" si="6"/>
        <v>171</v>
      </c>
      <c r="BW9" s="47">
        <f t="shared" si="6"/>
        <v>174</v>
      </c>
      <c r="BX9" s="47">
        <f>SUM(BX10:BX1000000)</f>
        <v>3</v>
      </c>
      <c r="BY9" s="47">
        <f>SUM(BY10:BY1000000)</f>
        <v>6</v>
      </c>
      <c r="BZ9" s="47">
        <f>SUM(BZ10:BZ1000000)</f>
        <v>177</v>
      </c>
      <c r="CA9" s="47">
        <f>SUM(CA10:CA1000000)</f>
        <v>180</v>
      </c>
      <c r="CB9" s="47">
        <f t="shared" si="6"/>
        <v>183</v>
      </c>
      <c r="CC9" s="47">
        <f t="shared" si="6"/>
        <v>186</v>
      </c>
      <c r="CD9" s="47">
        <f t="shared" si="6"/>
        <v>189</v>
      </c>
      <c r="CE9" s="47">
        <f>SUM(CE10:CE1000000)</f>
        <v>192</v>
      </c>
      <c r="CF9" s="47">
        <f>SUM(CF10:CF1000000)</f>
        <v>195</v>
      </c>
      <c r="CG9" s="47">
        <f t="shared" si="6"/>
        <v>198</v>
      </c>
      <c r="CH9" s="47">
        <f t="shared" si="6"/>
        <v>201</v>
      </c>
      <c r="CI9" s="47">
        <f t="shared" si="6"/>
        <v>204</v>
      </c>
      <c r="CJ9" s="47">
        <f t="shared" si="6"/>
        <v>207</v>
      </c>
      <c r="CK9" s="47">
        <f t="shared" si="6"/>
        <v>210</v>
      </c>
      <c r="CL9" s="47">
        <f t="shared" si="6"/>
        <v>213</v>
      </c>
      <c r="CM9" s="47">
        <f t="shared" si="6"/>
        <v>216</v>
      </c>
      <c r="CN9" s="47">
        <f t="shared" si="6"/>
        <v>219</v>
      </c>
      <c r="CO9" s="47">
        <f t="shared" si="6"/>
        <v>0</v>
      </c>
      <c r="CP9" s="47">
        <f t="shared" si="6"/>
        <v>222</v>
      </c>
      <c r="CQ9" s="47">
        <f t="shared" si="6"/>
        <v>225</v>
      </c>
      <c r="CR9" s="47">
        <f t="shared" si="6"/>
        <v>228</v>
      </c>
      <c r="CS9" s="47">
        <f t="shared" si="6"/>
        <v>231</v>
      </c>
      <c r="CT9" s="47">
        <f t="shared" si="6"/>
        <v>234</v>
      </c>
      <c r="CU9" s="47">
        <f t="shared" si="6"/>
        <v>237</v>
      </c>
      <c r="CV9" s="47">
        <f t="shared" si="6"/>
        <v>240</v>
      </c>
      <c r="CW9" s="47">
        <f t="shared" si="6"/>
        <v>243</v>
      </c>
      <c r="CX9" s="47">
        <f t="shared" si="6"/>
        <v>246</v>
      </c>
      <c r="CY9" s="114">
        <f t="shared" ref="CY9:EX9" si="7">SUM(CY10:CY1000000)</f>
        <v>321</v>
      </c>
      <c r="CZ9" s="115">
        <f t="shared" si="7"/>
        <v>324</v>
      </c>
      <c r="DA9" s="115">
        <f t="shared" si="7"/>
        <v>327</v>
      </c>
      <c r="DB9" s="115">
        <f t="shared" si="7"/>
        <v>330</v>
      </c>
      <c r="DC9" s="119">
        <f t="shared" si="7"/>
        <v>333</v>
      </c>
      <c r="DD9" s="114">
        <f t="shared" si="7"/>
        <v>339</v>
      </c>
      <c r="DE9" s="115">
        <f t="shared" si="7"/>
        <v>342</v>
      </c>
      <c r="DF9" s="115">
        <f t="shared" si="7"/>
        <v>345</v>
      </c>
      <c r="DG9" s="115">
        <f t="shared" si="7"/>
        <v>348</v>
      </c>
      <c r="DH9" s="115">
        <f t="shared" si="7"/>
        <v>351</v>
      </c>
      <c r="DI9" s="115"/>
      <c r="DJ9" s="115"/>
      <c r="DK9" s="115"/>
      <c r="DL9" s="116"/>
      <c r="DM9" s="60">
        <f t="shared" si="7"/>
        <v>354</v>
      </c>
      <c r="DN9" s="47">
        <f t="shared" si="7"/>
        <v>357</v>
      </c>
      <c r="DO9" s="47">
        <f t="shared" si="7"/>
        <v>360</v>
      </c>
      <c r="DP9" s="47">
        <f t="shared" si="7"/>
        <v>363</v>
      </c>
      <c r="DQ9" s="47">
        <f t="shared" si="7"/>
        <v>366</v>
      </c>
      <c r="DR9" s="47">
        <f t="shared" si="7"/>
        <v>369</v>
      </c>
      <c r="DS9" s="47">
        <f t="shared" si="7"/>
        <v>372</v>
      </c>
      <c r="DT9" s="47">
        <f t="shared" si="7"/>
        <v>375</v>
      </c>
      <c r="DU9" s="47">
        <f t="shared" si="7"/>
        <v>378</v>
      </c>
      <c r="DV9" s="47">
        <f t="shared" si="7"/>
        <v>384</v>
      </c>
      <c r="DW9" s="47">
        <f t="shared" si="7"/>
        <v>387</v>
      </c>
      <c r="DX9" s="47">
        <f t="shared" si="7"/>
        <v>390</v>
      </c>
      <c r="DY9" s="47">
        <f t="shared" si="7"/>
        <v>393</v>
      </c>
      <c r="DZ9" s="47">
        <f t="shared" si="7"/>
        <v>396</v>
      </c>
      <c r="EA9" s="47">
        <f t="shared" si="7"/>
        <v>399</v>
      </c>
      <c r="EB9" s="47">
        <f t="shared" si="7"/>
        <v>402</v>
      </c>
      <c r="EC9" s="47">
        <f t="shared" si="7"/>
        <v>405</v>
      </c>
      <c r="ED9" s="47">
        <f t="shared" si="7"/>
        <v>408</v>
      </c>
      <c r="EE9" s="47">
        <f t="shared" si="7"/>
        <v>411</v>
      </c>
      <c r="EF9" s="47">
        <f t="shared" si="7"/>
        <v>414</v>
      </c>
      <c r="EG9" s="47">
        <f t="shared" si="7"/>
        <v>417</v>
      </c>
      <c r="EH9" s="47">
        <f t="shared" si="7"/>
        <v>420</v>
      </c>
      <c r="EI9" s="47">
        <f t="shared" si="7"/>
        <v>423</v>
      </c>
      <c r="EJ9" s="47">
        <f t="shared" si="7"/>
        <v>426</v>
      </c>
      <c r="EK9" s="47">
        <f t="shared" si="7"/>
        <v>429</v>
      </c>
      <c r="EL9" s="47">
        <f t="shared" si="7"/>
        <v>432</v>
      </c>
      <c r="EM9" s="47">
        <f t="shared" si="7"/>
        <v>435</v>
      </c>
      <c r="EN9" s="47">
        <f t="shared" si="7"/>
        <v>438</v>
      </c>
      <c r="EO9" s="59">
        <f t="shared" si="7"/>
        <v>0</v>
      </c>
      <c r="EP9" s="59">
        <f t="shared" si="7"/>
        <v>0</v>
      </c>
      <c r="EQ9" s="47">
        <f t="shared" si="7"/>
        <v>0</v>
      </c>
      <c r="ER9" s="47">
        <f t="shared" si="7"/>
        <v>0</v>
      </c>
      <c r="ES9" s="47">
        <f t="shared" si="7"/>
        <v>0</v>
      </c>
      <c r="ET9" s="47">
        <f t="shared" si="7"/>
        <v>0</v>
      </c>
      <c r="EU9" s="47">
        <f t="shared" si="7"/>
        <v>0</v>
      </c>
      <c r="EV9" s="47">
        <f t="shared" si="7"/>
        <v>0</v>
      </c>
      <c r="EW9" s="47">
        <f t="shared" si="7"/>
        <v>0</v>
      </c>
      <c r="EX9" s="47">
        <f t="shared" si="7"/>
        <v>0</v>
      </c>
      <c r="GU9" s="70" t="s">
        <v>242</v>
      </c>
    </row>
    <row r="10" spans="1:203" x14ac:dyDescent="0.3">
      <c r="A10" s="85"/>
      <c r="B10" s="86"/>
      <c r="C10" s="86"/>
      <c r="D10" s="86"/>
      <c r="E10" s="86"/>
      <c r="F10" s="86" t="s">
        <v>53</v>
      </c>
      <c r="G10" s="48" t="e">
        <f>SUM(J10,L10,N10,O10,P10,T10,U10,V10,AB10,AD10,AO10,AQ10,CE10,CG10,CP10,CR10,#REF!,#REF!,CZ10,DB10,DE10,DG10,DN10,DP10,DW10,DY10,EF10,EH10)</f>
        <v>#REF!</v>
      </c>
      <c r="H10" s="48" t="e">
        <f>SUM(K10,M10,Q10,R10,S10,W10,X10,Y10,AC10,AE10,AF10,AG10,AH10,AI10,AL10,AP10,AR10,#REF!,AY10,AZ10,CF10,CH10,CI10,CJ10,CK10,CL10,CQ10,CS10,CT10,CU10,CV10,CW10,#REF!,#REF!,DA10,DC10,DF10,DH10,DO10,#REF!,#REF!,#REF!,#REF!,DQ10,DR10,DS10,DT10,DU10,DX10,DZ10,EA10,EB10,EC10,ED10,EG10,EI10,EJ10,EK10,EL10,EM10)</f>
        <v>#REF!</v>
      </c>
      <c r="I10" s="48" t="e">
        <f t="shared" ref="I10:I73" si="8">G10+H10</f>
        <v>#REF!</v>
      </c>
      <c r="J10" s="78">
        <v>1</v>
      </c>
      <c r="K10" s="78">
        <v>2</v>
      </c>
      <c r="L10" s="78">
        <v>3</v>
      </c>
      <c r="M10" s="78">
        <v>4</v>
      </c>
      <c r="N10" s="78">
        <v>5</v>
      </c>
      <c r="O10" s="78">
        <v>6</v>
      </c>
      <c r="P10" s="78">
        <v>7</v>
      </c>
      <c r="Q10" s="78">
        <v>8</v>
      </c>
      <c r="R10" s="78">
        <v>9</v>
      </c>
      <c r="S10" s="78">
        <v>10</v>
      </c>
      <c r="T10" s="78">
        <v>11</v>
      </c>
      <c r="U10" s="78">
        <v>12</v>
      </c>
      <c r="V10" s="78">
        <v>13</v>
      </c>
      <c r="W10" s="78">
        <v>14</v>
      </c>
      <c r="X10" s="78">
        <v>15</v>
      </c>
      <c r="Y10" s="78">
        <v>16</v>
      </c>
      <c r="Z10" s="78">
        <v>17</v>
      </c>
      <c r="AA10" s="78">
        <v>18</v>
      </c>
      <c r="AB10" s="78">
        <v>19</v>
      </c>
      <c r="AC10" s="78">
        <v>20</v>
      </c>
      <c r="AD10" s="97">
        <v>21</v>
      </c>
      <c r="AE10" s="78">
        <v>22</v>
      </c>
      <c r="AF10" s="78">
        <v>23</v>
      </c>
      <c r="AG10" s="78">
        <v>24</v>
      </c>
      <c r="AH10" s="78">
        <v>25</v>
      </c>
      <c r="AI10" s="78">
        <v>26</v>
      </c>
      <c r="AJ10" s="110"/>
      <c r="AK10" s="110"/>
      <c r="AL10" s="78">
        <v>27</v>
      </c>
      <c r="AM10" s="78">
        <v>28</v>
      </c>
      <c r="AN10" s="78">
        <v>29</v>
      </c>
      <c r="AO10" s="78">
        <v>30</v>
      </c>
      <c r="AP10" s="78">
        <v>31</v>
      </c>
      <c r="AQ10" s="78">
        <v>32</v>
      </c>
      <c r="AR10" s="78">
        <v>33</v>
      </c>
      <c r="AS10" s="110"/>
      <c r="AT10" s="110"/>
      <c r="AU10" s="110"/>
      <c r="AV10" s="110"/>
      <c r="AW10" s="78">
        <v>34</v>
      </c>
      <c r="AX10" s="78">
        <v>35</v>
      </c>
      <c r="AY10" s="78">
        <v>36</v>
      </c>
      <c r="AZ10" s="78">
        <v>37</v>
      </c>
      <c r="BA10" s="78">
        <v>38</v>
      </c>
      <c r="BB10" s="78">
        <v>39</v>
      </c>
      <c r="BC10" s="78">
        <v>40</v>
      </c>
      <c r="BD10" s="78">
        <v>41</v>
      </c>
      <c r="BE10" s="78">
        <v>42</v>
      </c>
      <c r="BF10" s="78">
        <v>43</v>
      </c>
      <c r="BG10" s="78">
        <v>44</v>
      </c>
      <c r="BH10" s="110"/>
      <c r="BI10" s="78">
        <v>45</v>
      </c>
      <c r="BJ10" s="78">
        <v>46</v>
      </c>
      <c r="BK10" s="78">
        <v>47</v>
      </c>
      <c r="BL10" s="78">
        <v>48</v>
      </c>
      <c r="BM10" s="78">
        <v>49</v>
      </c>
      <c r="BN10" s="78">
        <v>50</v>
      </c>
      <c r="BO10" s="78">
        <v>51</v>
      </c>
      <c r="BP10" s="110"/>
      <c r="BQ10" s="78">
        <v>52</v>
      </c>
      <c r="BR10" s="78">
        <v>53</v>
      </c>
      <c r="BS10" s="78">
        <v>54</v>
      </c>
      <c r="BT10" s="78">
        <v>55</v>
      </c>
      <c r="BU10" s="78">
        <v>56</v>
      </c>
      <c r="BV10" s="78">
        <v>57</v>
      </c>
      <c r="BW10" s="78">
        <v>58</v>
      </c>
      <c r="BX10" s="110">
        <v>1</v>
      </c>
      <c r="BY10" s="110">
        <v>2</v>
      </c>
      <c r="BZ10" s="78">
        <v>59</v>
      </c>
      <c r="CA10" s="78">
        <v>60</v>
      </c>
      <c r="CB10" s="78">
        <v>61</v>
      </c>
      <c r="CC10" s="78">
        <v>62</v>
      </c>
      <c r="CD10" s="78">
        <v>63</v>
      </c>
      <c r="CE10" s="78">
        <v>64</v>
      </c>
      <c r="CF10" s="78">
        <v>65</v>
      </c>
      <c r="CG10" s="78">
        <v>66</v>
      </c>
      <c r="CH10" s="78">
        <v>67</v>
      </c>
      <c r="CI10" s="78">
        <v>68</v>
      </c>
      <c r="CJ10" s="78">
        <v>69</v>
      </c>
      <c r="CK10" s="78">
        <v>70</v>
      </c>
      <c r="CL10" s="78">
        <v>71</v>
      </c>
      <c r="CM10" s="78">
        <v>72</v>
      </c>
      <c r="CN10" s="78">
        <v>73</v>
      </c>
      <c r="CO10" s="110"/>
      <c r="CP10" s="78">
        <v>74</v>
      </c>
      <c r="CQ10" s="78">
        <v>75</v>
      </c>
      <c r="CR10" s="78">
        <v>76</v>
      </c>
      <c r="CS10" s="78">
        <v>77</v>
      </c>
      <c r="CT10" s="78">
        <v>78</v>
      </c>
      <c r="CU10" s="78">
        <v>79</v>
      </c>
      <c r="CV10" s="78">
        <v>80</v>
      </c>
      <c r="CW10" s="78">
        <v>81</v>
      </c>
      <c r="CX10" s="78">
        <v>82</v>
      </c>
      <c r="CY10" s="78">
        <v>107</v>
      </c>
      <c r="CZ10" s="78">
        <v>108</v>
      </c>
      <c r="DA10" s="78">
        <v>109</v>
      </c>
      <c r="DB10" s="78">
        <v>110</v>
      </c>
      <c r="DC10" s="78">
        <v>111</v>
      </c>
      <c r="DD10" s="78">
        <v>113</v>
      </c>
      <c r="DE10" s="78">
        <v>114</v>
      </c>
      <c r="DF10" s="78">
        <v>115</v>
      </c>
      <c r="DG10" s="78">
        <v>116</v>
      </c>
      <c r="DH10" s="78">
        <v>117</v>
      </c>
      <c r="DI10" s="110"/>
      <c r="DJ10" s="110"/>
      <c r="DK10" s="110"/>
      <c r="DL10" s="110"/>
      <c r="DM10" s="78">
        <v>118</v>
      </c>
      <c r="DN10" s="78">
        <v>119</v>
      </c>
      <c r="DO10" s="78">
        <v>120</v>
      </c>
      <c r="DP10" s="78">
        <v>121</v>
      </c>
      <c r="DQ10" s="78">
        <v>122</v>
      </c>
      <c r="DR10" s="78">
        <v>123</v>
      </c>
      <c r="DS10" s="78">
        <v>124</v>
      </c>
      <c r="DT10" s="78">
        <v>125</v>
      </c>
      <c r="DU10" s="78">
        <v>126</v>
      </c>
      <c r="DV10" s="78">
        <v>128</v>
      </c>
      <c r="DW10" s="78">
        <v>129</v>
      </c>
      <c r="DX10" s="78">
        <v>130</v>
      </c>
      <c r="DY10" s="78">
        <v>131</v>
      </c>
      <c r="DZ10" s="78">
        <v>132</v>
      </c>
      <c r="EA10" s="78">
        <v>133</v>
      </c>
      <c r="EB10" s="78">
        <v>134</v>
      </c>
      <c r="EC10" s="78">
        <v>135</v>
      </c>
      <c r="ED10" s="78">
        <v>136</v>
      </c>
      <c r="EE10" s="78">
        <v>137</v>
      </c>
      <c r="EF10" s="78">
        <v>138</v>
      </c>
      <c r="EG10" s="78">
        <v>139</v>
      </c>
      <c r="EH10" s="78">
        <v>140</v>
      </c>
      <c r="EI10" s="78">
        <v>141</v>
      </c>
      <c r="EJ10" s="78">
        <v>142</v>
      </c>
      <c r="EK10" s="78">
        <v>143</v>
      </c>
      <c r="EL10" s="78">
        <v>144</v>
      </c>
      <c r="EM10" s="78">
        <v>145</v>
      </c>
      <c r="EN10" s="78">
        <v>146</v>
      </c>
      <c r="EO10" s="120"/>
      <c r="EP10" s="120"/>
      <c r="EQ10" s="120"/>
      <c r="ER10" s="120"/>
      <c r="ES10" s="120"/>
      <c r="ET10" s="120"/>
      <c r="EU10" s="120"/>
      <c r="EV10" s="120"/>
      <c r="EW10" s="120"/>
      <c r="EX10" s="120"/>
      <c r="GU10" s="49" t="s">
        <v>239</v>
      </c>
    </row>
    <row r="11" spans="1:203" ht="56.25" x14ac:dyDescent="0.3">
      <c r="A11" s="85"/>
      <c r="B11" s="86"/>
      <c r="C11" s="86"/>
      <c r="D11" s="86"/>
      <c r="E11" s="86"/>
      <c r="F11" s="86" t="s">
        <v>52</v>
      </c>
      <c r="G11" s="48" t="e">
        <f>SUM(J11,L11,N11,O11,P11,T11,U11,V11,AB11,AD11,AO11,AQ11,CE11,CG11,CP11,CR11,#REF!,#REF!,CZ11,DB11,DE11,DG11,DN11,DP11,DW11,DY11,EF11,EH11)</f>
        <v>#REF!</v>
      </c>
      <c r="H11" s="48" t="e">
        <f>SUM(K11,M11,Q11,R11,S11,W11,X11,Y11,AC11,AE11,AF11,AG11,AH11,AI11,AL11,AP11,AR11,#REF!,AY11,AZ11,CF11,CH11,CI11,CJ11,CK11,CL11,CQ11,CS11,CT11,CU11,CV11,CW11,#REF!,#REF!,DA11,DC11,DF11,DH11,DO11,#REF!,#REF!,#REF!,#REF!,DQ11,DR11,DS11,DT11,DU11,DX11,DZ11,EA11,EB11,EC11,ED11,EG11,EI11,EJ11,EK11,EL11,EM11)</f>
        <v>#REF!</v>
      </c>
      <c r="I11" s="48" t="e">
        <f t="shared" si="8"/>
        <v>#REF!</v>
      </c>
      <c r="J11" s="78">
        <v>1</v>
      </c>
      <c r="K11" s="78">
        <v>2</v>
      </c>
      <c r="L11" s="78">
        <v>3</v>
      </c>
      <c r="M11" s="78">
        <v>4</v>
      </c>
      <c r="N11" s="78">
        <v>5</v>
      </c>
      <c r="O11" s="78">
        <v>6</v>
      </c>
      <c r="P11" s="78">
        <v>7</v>
      </c>
      <c r="Q11" s="78">
        <v>8</v>
      </c>
      <c r="R11" s="78">
        <v>9</v>
      </c>
      <c r="S11" s="78">
        <v>10</v>
      </c>
      <c r="T11" s="78">
        <v>11</v>
      </c>
      <c r="U11" s="78">
        <v>12</v>
      </c>
      <c r="V11" s="78">
        <v>13</v>
      </c>
      <c r="W11" s="78">
        <v>14</v>
      </c>
      <c r="X11" s="78">
        <v>15</v>
      </c>
      <c r="Y11" s="78">
        <v>16</v>
      </c>
      <c r="Z11" s="78">
        <v>17</v>
      </c>
      <c r="AA11" s="78">
        <v>18</v>
      </c>
      <c r="AB11" s="78">
        <v>19</v>
      </c>
      <c r="AC11" s="78">
        <v>20</v>
      </c>
      <c r="AD11" s="97">
        <v>21</v>
      </c>
      <c r="AE11" s="78">
        <v>22</v>
      </c>
      <c r="AF11" s="78">
        <v>23</v>
      </c>
      <c r="AG11" s="78">
        <v>24</v>
      </c>
      <c r="AH11" s="78">
        <v>25</v>
      </c>
      <c r="AI11" s="78">
        <v>26</v>
      </c>
      <c r="AJ11" s="110"/>
      <c r="AK11" s="110"/>
      <c r="AL11" s="78">
        <v>27</v>
      </c>
      <c r="AM11" s="78">
        <v>28</v>
      </c>
      <c r="AN11" s="78">
        <v>29</v>
      </c>
      <c r="AO11" s="78">
        <v>30</v>
      </c>
      <c r="AP11" s="78">
        <v>31</v>
      </c>
      <c r="AQ11" s="78">
        <v>32</v>
      </c>
      <c r="AR11" s="78">
        <v>33</v>
      </c>
      <c r="AS11" s="110"/>
      <c r="AT11" s="110"/>
      <c r="AU11" s="110"/>
      <c r="AV11" s="110"/>
      <c r="AW11" s="78">
        <v>34</v>
      </c>
      <c r="AX11" s="78">
        <v>35</v>
      </c>
      <c r="AY11" s="78">
        <v>36</v>
      </c>
      <c r="AZ11" s="78">
        <v>37</v>
      </c>
      <c r="BA11" s="78">
        <v>38</v>
      </c>
      <c r="BB11" s="78">
        <v>39</v>
      </c>
      <c r="BC11" s="78">
        <v>40</v>
      </c>
      <c r="BD11" s="78">
        <v>41</v>
      </c>
      <c r="BE11" s="78">
        <v>42</v>
      </c>
      <c r="BF11" s="78">
        <v>43</v>
      </c>
      <c r="BG11" s="78">
        <v>44</v>
      </c>
      <c r="BH11" s="110"/>
      <c r="BI11" s="78">
        <v>45</v>
      </c>
      <c r="BJ11" s="78">
        <v>46</v>
      </c>
      <c r="BK11" s="78">
        <v>47</v>
      </c>
      <c r="BL11" s="78">
        <v>48</v>
      </c>
      <c r="BM11" s="78">
        <v>49</v>
      </c>
      <c r="BN11" s="78">
        <v>50</v>
      </c>
      <c r="BO11" s="78">
        <v>51</v>
      </c>
      <c r="BP11" s="110"/>
      <c r="BQ11" s="78">
        <v>52</v>
      </c>
      <c r="BR11" s="78">
        <v>53</v>
      </c>
      <c r="BS11" s="78">
        <v>54</v>
      </c>
      <c r="BT11" s="78">
        <v>55</v>
      </c>
      <c r="BU11" s="78">
        <v>56</v>
      </c>
      <c r="BV11" s="78">
        <v>57</v>
      </c>
      <c r="BW11" s="78">
        <v>58</v>
      </c>
      <c r="BX11" s="110">
        <v>1</v>
      </c>
      <c r="BY11" s="110">
        <v>2</v>
      </c>
      <c r="BZ11" s="78">
        <v>59</v>
      </c>
      <c r="CA11" s="78">
        <v>60</v>
      </c>
      <c r="CB11" s="78">
        <v>61</v>
      </c>
      <c r="CC11" s="78">
        <v>62</v>
      </c>
      <c r="CD11" s="78">
        <v>63</v>
      </c>
      <c r="CE11" s="78">
        <v>64</v>
      </c>
      <c r="CF11" s="78">
        <v>65</v>
      </c>
      <c r="CG11" s="78">
        <v>66</v>
      </c>
      <c r="CH11" s="78">
        <v>67</v>
      </c>
      <c r="CI11" s="78">
        <v>68</v>
      </c>
      <c r="CJ11" s="78">
        <v>69</v>
      </c>
      <c r="CK11" s="78">
        <v>70</v>
      </c>
      <c r="CL11" s="78">
        <v>71</v>
      </c>
      <c r="CM11" s="78">
        <v>72</v>
      </c>
      <c r="CN11" s="78">
        <v>73</v>
      </c>
      <c r="CO11" s="110"/>
      <c r="CP11" s="78">
        <v>74</v>
      </c>
      <c r="CQ11" s="78">
        <v>75</v>
      </c>
      <c r="CR11" s="78">
        <v>76</v>
      </c>
      <c r="CS11" s="78">
        <v>77</v>
      </c>
      <c r="CT11" s="78">
        <v>78</v>
      </c>
      <c r="CU11" s="78">
        <v>79</v>
      </c>
      <c r="CV11" s="78">
        <v>80</v>
      </c>
      <c r="CW11" s="78">
        <v>81</v>
      </c>
      <c r="CX11" s="78">
        <v>82</v>
      </c>
      <c r="CY11" s="78">
        <v>107</v>
      </c>
      <c r="CZ11" s="78">
        <v>108</v>
      </c>
      <c r="DA11" s="78">
        <v>109</v>
      </c>
      <c r="DB11" s="78">
        <v>110</v>
      </c>
      <c r="DC11" s="78">
        <v>111</v>
      </c>
      <c r="DD11" s="78">
        <v>113</v>
      </c>
      <c r="DE11" s="78">
        <v>114</v>
      </c>
      <c r="DF11" s="78">
        <v>115</v>
      </c>
      <c r="DG11" s="78">
        <v>116</v>
      </c>
      <c r="DH11" s="78">
        <v>117</v>
      </c>
      <c r="DI11" s="110"/>
      <c r="DJ11" s="110"/>
      <c r="DK11" s="110"/>
      <c r="DL11" s="110"/>
      <c r="DM11" s="78">
        <v>118</v>
      </c>
      <c r="DN11" s="78">
        <v>119</v>
      </c>
      <c r="DO11" s="78">
        <v>120</v>
      </c>
      <c r="DP11" s="78">
        <v>121</v>
      </c>
      <c r="DQ11" s="78">
        <v>122</v>
      </c>
      <c r="DR11" s="78">
        <v>123</v>
      </c>
      <c r="DS11" s="78">
        <v>124</v>
      </c>
      <c r="DT11" s="78">
        <v>125</v>
      </c>
      <c r="DU11" s="78">
        <v>126</v>
      </c>
      <c r="DV11" s="78">
        <v>128</v>
      </c>
      <c r="DW11" s="78">
        <v>129</v>
      </c>
      <c r="DX11" s="78">
        <v>130</v>
      </c>
      <c r="DY11" s="78">
        <v>131</v>
      </c>
      <c r="DZ11" s="78">
        <v>132</v>
      </c>
      <c r="EA11" s="78">
        <v>133</v>
      </c>
      <c r="EB11" s="78">
        <v>134</v>
      </c>
      <c r="EC11" s="78">
        <v>135</v>
      </c>
      <c r="ED11" s="78">
        <v>136</v>
      </c>
      <c r="EE11" s="78">
        <v>137</v>
      </c>
      <c r="EF11" s="78">
        <v>138</v>
      </c>
      <c r="EG11" s="78">
        <v>139</v>
      </c>
      <c r="EH11" s="78">
        <v>140</v>
      </c>
      <c r="EI11" s="78">
        <v>141</v>
      </c>
      <c r="EJ11" s="78">
        <v>142</v>
      </c>
      <c r="EK11" s="78">
        <v>143</v>
      </c>
      <c r="EL11" s="78">
        <v>144</v>
      </c>
      <c r="EM11" s="78">
        <v>145</v>
      </c>
      <c r="EN11" s="78">
        <v>146</v>
      </c>
      <c r="EO11" s="120"/>
      <c r="EP11" s="120"/>
      <c r="EQ11" s="120"/>
      <c r="ER11" s="120"/>
      <c r="ES11" s="120"/>
      <c r="ET11" s="120"/>
      <c r="EU11" s="120"/>
      <c r="EV11" s="120"/>
      <c r="EW11" s="120"/>
      <c r="EX11" s="120"/>
      <c r="GU11" s="70" t="s">
        <v>72</v>
      </c>
    </row>
    <row r="12" spans="1:203" x14ac:dyDescent="0.3">
      <c r="A12" s="85"/>
      <c r="B12" s="86"/>
      <c r="C12" s="86"/>
      <c r="D12" s="86"/>
      <c r="E12" s="86"/>
      <c r="F12" s="86" t="s">
        <v>240</v>
      </c>
      <c r="G12" s="48" t="e">
        <f>SUM(J12,L12,N12,O12,P12,T12,U12,V12,AB12,AD12,AO12,AQ12,CE12,CG12,CP12,CR12,#REF!,#REF!,CZ12,DB12,DE12,DG12,DN12,DP12,DW12,DY12,EF12,EH12)</f>
        <v>#REF!</v>
      </c>
      <c r="H12" s="48" t="e">
        <f>SUM(K12,M12,Q12,R12,S12,W12,X12,Y12,AC12,AE12,AF12,AG12,AH12,AI12,AL12,AP12,AR12,#REF!,AY12,AZ12,CF12,CH12,CI12,CJ12,CK12,CL12,CQ12,CS12,CT12,CU12,CV12,CW12,#REF!,#REF!,DA12,DC12,DF12,DH12,DO12,#REF!,#REF!,#REF!,#REF!,DQ12,DR12,DS12,DT12,DU12,DX12,DZ12,EA12,EB12,EC12,ED12,EG12,EI12,EJ12,EK12,EL12,EM12)</f>
        <v>#REF!</v>
      </c>
      <c r="I12" s="48" t="e">
        <f t="shared" si="8"/>
        <v>#REF!</v>
      </c>
      <c r="J12" s="78">
        <v>1</v>
      </c>
      <c r="K12" s="78">
        <v>2</v>
      </c>
      <c r="L12" s="78">
        <v>3</v>
      </c>
      <c r="M12" s="78">
        <v>4</v>
      </c>
      <c r="N12" s="78">
        <v>5</v>
      </c>
      <c r="O12" s="78">
        <v>6</v>
      </c>
      <c r="P12" s="78">
        <v>7</v>
      </c>
      <c r="Q12" s="78">
        <v>8</v>
      </c>
      <c r="R12" s="78">
        <v>9</v>
      </c>
      <c r="S12" s="78">
        <v>10</v>
      </c>
      <c r="T12" s="78">
        <v>11</v>
      </c>
      <c r="U12" s="78">
        <v>12</v>
      </c>
      <c r="V12" s="78">
        <v>13</v>
      </c>
      <c r="W12" s="78">
        <v>14</v>
      </c>
      <c r="X12" s="78">
        <v>15</v>
      </c>
      <c r="Y12" s="78">
        <v>16</v>
      </c>
      <c r="Z12" s="78">
        <v>17</v>
      </c>
      <c r="AA12" s="78">
        <v>18</v>
      </c>
      <c r="AB12" s="78">
        <v>19</v>
      </c>
      <c r="AC12" s="78">
        <v>20</v>
      </c>
      <c r="AD12" s="97">
        <v>21</v>
      </c>
      <c r="AE12" s="78">
        <v>22</v>
      </c>
      <c r="AF12" s="78">
        <v>23</v>
      </c>
      <c r="AG12" s="78">
        <v>24</v>
      </c>
      <c r="AH12" s="78">
        <v>25</v>
      </c>
      <c r="AI12" s="78">
        <v>26</v>
      </c>
      <c r="AJ12" s="110"/>
      <c r="AK12" s="110"/>
      <c r="AL12" s="78">
        <v>27</v>
      </c>
      <c r="AM12" s="78">
        <v>28</v>
      </c>
      <c r="AN12" s="78">
        <v>29</v>
      </c>
      <c r="AO12" s="78">
        <v>30</v>
      </c>
      <c r="AP12" s="78">
        <v>31</v>
      </c>
      <c r="AQ12" s="78">
        <v>32</v>
      </c>
      <c r="AR12" s="78">
        <v>33</v>
      </c>
      <c r="AS12" s="110"/>
      <c r="AT12" s="110"/>
      <c r="AU12" s="110"/>
      <c r="AV12" s="110"/>
      <c r="AW12" s="78">
        <v>34</v>
      </c>
      <c r="AX12" s="78">
        <v>35</v>
      </c>
      <c r="AY12" s="78">
        <v>36</v>
      </c>
      <c r="AZ12" s="78">
        <v>37</v>
      </c>
      <c r="BA12" s="78">
        <v>38</v>
      </c>
      <c r="BB12" s="78">
        <v>39</v>
      </c>
      <c r="BC12" s="78">
        <v>40</v>
      </c>
      <c r="BD12" s="78">
        <v>41</v>
      </c>
      <c r="BE12" s="78">
        <v>42</v>
      </c>
      <c r="BF12" s="78">
        <v>43</v>
      </c>
      <c r="BG12" s="78">
        <v>44</v>
      </c>
      <c r="BH12" s="110"/>
      <c r="BI12" s="78">
        <v>45</v>
      </c>
      <c r="BJ12" s="78">
        <v>46</v>
      </c>
      <c r="BK12" s="78">
        <v>47</v>
      </c>
      <c r="BL12" s="78">
        <v>48</v>
      </c>
      <c r="BM12" s="78">
        <v>49</v>
      </c>
      <c r="BN12" s="78">
        <v>50</v>
      </c>
      <c r="BO12" s="78">
        <v>51</v>
      </c>
      <c r="BP12" s="110"/>
      <c r="BQ12" s="78">
        <v>52</v>
      </c>
      <c r="BR12" s="78">
        <v>53</v>
      </c>
      <c r="BS12" s="78">
        <v>54</v>
      </c>
      <c r="BT12" s="78">
        <v>55</v>
      </c>
      <c r="BU12" s="78">
        <v>56</v>
      </c>
      <c r="BV12" s="78">
        <v>57</v>
      </c>
      <c r="BW12" s="78">
        <v>58</v>
      </c>
      <c r="BX12" s="110">
        <v>1</v>
      </c>
      <c r="BY12" s="110">
        <v>2</v>
      </c>
      <c r="BZ12" s="78">
        <v>59</v>
      </c>
      <c r="CA12" s="78">
        <v>60</v>
      </c>
      <c r="CB12" s="78">
        <v>61</v>
      </c>
      <c r="CC12" s="78">
        <v>62</v>
      </c>
      <c r="CD12" s="78">
        <v>63</v>
      </c>
      <c r="CE12" s="78">
        <v>64</v>
      </c>
      <c r="CF12" s="78">
        <v>65</v>
      </c>
      <c r="CG12" s="78">
        <v>66</v>
      </c>
      <c r="CH12" s="78">
        <v>67</v>
      </c>
      <c r="CI12" s="78">
        <v>68</v>
      </c>
      <c r="CJ12" s="78">
        <v>69</v>
      </c>
      <c r="CK12" s="78">
        <v>70</v>
      </c>
      <c r="CL12" s="78">
        <v>71</v>
      </c>
      <c r="CM12" s="78">
        <v>72</v>
      </c>
      <c r="CN12" s="78">
        <v>73</v>
      </c>
      <c r="CO12" s="110"/>
      <c r="CP12" s="78">
        <v>74</v>
      </c>
      <c r="CQ12" s="78">
        <v>75</v>
      </c>
      <c r="CR12" s="78">
        <v>76</v>
      </c>
      <c r="CS12" s="78">
        <v>77</v>
      </c>
      <c r="CT12" s="78">
        <v>78</v>
      </c>
      <c r="CU12" s="78">
        <v>79</v>
      </c>
      <c r="CV12" s="78">
        <v>80</v>
      </c>
      <c r="CW12" s="78">
        <v>81</v>
      </c>
      <c r="CX12" s="78">
        <v>82</v>
      </c>
      <c r="CY12" s="78">
        <v>107</v>
      </c>
      <c r="CZ12" s="78">
        <v>108</v>
      </c>
      <c r="DA12" s="78">
        <v>109</v>
      </c>
      <c r="DB12" s="78">
        <v>110</v>
      </c>
      <c r="DC12" s="78">
        <v>111</v>
      </c>
      <c r="DD12" s="78">
        <v>113</v>
      </c>
      <c r="DE12" s="78">
        <v>114</v>
      </c>
      <c r="DF12" s="78">
        <v>115</v>
      </c>
      <c r="DG12" s="78">
        <v>116</v>
      </c>
      <c r="DH12" s="78">
        <v>117</v>
      </c>
      <c r="DI12" s="110"/>
      <c r="DJ12" s="110"/>
      <c r="DK12" s="110"/>
      <c r="DL12" s="110"/>
      <c r="DM12" s="78">
        <v>118</v>
      </c>
      <c r="DN12" s="78">
        <v>119</v>
      </c>
      <c r="DO12" s="78">
        <v>120</v>
      </c>
      <c r="DP12" s="78">
        <v>121</v>
      </c>
      <c r="DQ12" s="78">
        <v>122</v>
      </c>
      <c r="DR12" s="78">
        <v>123</v>
      </c>
      <c r="DS12" s="78">
        <v>124</v>
      </c>
      <c r="DT12" s="78">
        <v>125</v>
      </c>
      <c r="DU12" s="78">
        <v>126</v>
      </c>
      <c r="DV12" s="78">
        <v>128</v>
      </c>
      <c r="DW12" s="78">
        <v>129</v>
      </c>
      <c r="DX12" s="78">
        <v>130</v>
      </c>
      <c r="DY12" s="78">
        <v>131</v>
      </c>
      <c r="DZ12" s="78">
        <v>132</v>
      </c>
      <c r="EA12" s="78">
        <v>133</v>
      </c>
      <c r="EB12" s="78">
        <v>134</v>
      </c>
      <c r="EC12" s="78">
        <v>135</v>
      </c>
      <c r="ED12" s="78">
        <v>136</v>
      </c>
      <c r="EE12" s="78">
        <v>137</v>
      </c>
      <c r="EF12" s="78">
        <v>138</v>
      </c>
      <c r="EG12" s="78">
        <v>139</v>
      </c>
      <c r="EH12" s="78">
        <v>140</v>
      </c>
      <c r="EI12" s="78">
        <v>141</v>
      </c>
      <c r="EJ12" s="78">
        <v>142</v>
      </c>
      <c r="EK12" s="78">
        <v>143</v>
      </c>
      <c r="EL12" s="78">
        <v>144</v>
      </c>
      <c r="EM12" s="78">
        <v>145</v>
      </c>
      <c r="EN12" s="78">
        <v>146</v>
      </c>
      <c r="EO12" s="120"/>
      <c r="EP12" s="120"/>
      <c r="EQ12" s="120"/>
      <c r="ER12" s="120"/>
      <c r="ES12" s="120"/>
      <c r="ET12" s="120"/>
      <c r="EU12" s="120"/>
      <c r="EV12" s="120"/>
      <c r="EW12" s="120"/>
      <c r="EX12" s="120"/>
      <c r="GU12" s="70" t="s">
        <v>73</v>
      </c>
    </row>
    <row r="13" spans="1:203" x14ac:dyDescent="0.3">
      <c r="A13" s="85"/>
      <c r="B13" s="86"/>
      <c r="C13" s="86"/>
      <c r="D13" s="86"/>
      <c r="E13" s="86"/>
      <c r="F13" s="86" t="s">
        <v>240</v>
      </c>
      <c r="G13" s="48" t="e">
        <f>SUM(J13,L13,N13,O13,P13,T13,U13,V13,AB13,AD13,AO13,AQ13,CE13,CG13,CP13,CR13,#REF!,#REF!,CZ13,DB13,DE13,DG13,DN13,DP13,DW13,DY13,EF13,EH13)</f>
        <v>#REF!</v>
      </c>
      <c r="H13" s="48" t="e">
        <f>SUM(K13,M13,Q13,R13,S13,W13,X13,Y13,AC13,AE13,AF13,AG13,AH13,AI13,AL13,AP13,AR13,#REF!,AY13,AZ13,CF13,CH13,CI13,CJ13,CK13,CL13,CQ13,CS13,CT13,CU13,CV13,CW13,#REF!,#REF!,DA13,DC13,DF13,DH13,DO13,#REF!,#REF!,#REF!,#REF!,DQ13,DR13,DS13,DT13,DU13,DX13,DZ13,EA13,EB13,EC13,ED13,EG13,EI13,EJ13,EK13,EL13,EM13)</f>
        <v>#REF!</v>
      </c>
      <c r="I13" s="48" t="e">
        <f t="shared" si="8"/>
        <v>#REF!</v>
      </c>
      <c r="J13" s="78"/>
      <c r="K13" s="78"/>
      <c r="L13" s="88"/>
      <c r="M13" s="88"/>
      <c r="N13" s="88"/>
      <c r="O13" s="88"/>
      <c r="P13" s="88"/>
      <c r="Q13" s="88"/>
      <c r="R13" s="88"/>
      <c r="S13" s="88"/>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8"/>
      <c r="DE13" s="88"/>
      <c r="DF13" s="88"/>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120"/>
      <c r="EP13" s="120"/>
      <c r="EQ13" s="120"/>
      <c r="ER13" s="120"/>
      <c r="ES13" s="120"/>
      <c r="ET13" s="120"/>
      <c r="EU13" s="120"/>
      <c r="EV13" s="120"/>
      <c r="EW13" s="120"/>
      <c r="EX13" s="120"/>
      <c r="GU13" s="70" t="s">
        <v>70</v>
      </c>
    </row>
    <row r="14" spans="1:203" x14ac:dyDescent="0.3">
      <c r="A14" s="85"/>
      <c r="B14" s="86"/>
      <c r="C14" s="86"/>
      <c r="D14" s="86"/>
      <c r="E14" s="86"/>
      <c r="F14" s="86" t="s">
        <v>240</v>
      </c>
      <c r="G14" s="48" t="e">
        <f>SUM(J14,L14,N14,O14,P14,T14,U14,V14,AB14,AD14,AO14,AQ14,CE14,CG14,CP14,CR14,#REF!,#REF!,CZ14,DB14,DE14,DG14,DN14,DP14,DW14,DY14,EF14,EH14)</f>
        <v>#REF!</v>
      </c>
      <c r="H14" s="48" t="e">
        <f>SUM(K14,M14,Q14,R14,S14,W14,X14,Y14,AC14,AE14,AF14,AG14,AH14,AI14,AL14,AP14,AR14,#REF!,AY14,AZ14,CF14,CH14,CI14,CJ14,CK14,CL14,CQ14,CS14,CT14,CU14,CV14,CW14,#REF!,#REF!,DA14,DC14,DF14,DH14,DO14,#REF!,#REF!,#REF!,#REF!,DQ14,DR14,DS14,DT14,DU14,DX14,DZ14,EA14,EB14,EC14,ED14,EG14,EI14,EJ14,EK14,EL14,EM14)</f>
        <v>#REF!</v>
      </c>
      <c r="I14" s="48" t="e">
        <f t="shared" si="8"/>
        <v>#REF!</v>
      </c>
      <c r="J14" s="78"/>
      <c r="K14" s="78"/>
      <c r="L14" s="88"/>
      <c r="M14" s="88"/>
      <c r="N14" s="88"/>
      <c r="O14" s="88"/>
      <c r="P14" s="88"/>
      <c r="Q14" s="88"/>
      <c r="R14" s="88"/>
      <c r="S14" s="88"/>
      <c r="T14" s="88"/>
      <c r="U14" s="88"/>
      <c r="V14" s="88"/>
      <c r="W14" s="88"/>
      <c r="X14" s="88"/>
      <c r="Y14" s="88"/>
      <c r="Z14" s="88"/>
      <c r="AA14" s="88"/>
      <c r="AB14" s="88"/>
      <c r="AC14" s="88"/>
      <c r="AD14" s="96"/>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120"/>
      <c r="EP14" s="120"/>
      <c r="EQ14" s="120"/>
      <c r="ER14" s="120"/>
      <c r="ES14" s="120"/>
      <c r="ET14" s="120"/>
      <c r="EU14" s="120"/>
      <c r="EV14" s="120"/>
      <c r="EW14" s="120"/>
      <c r="EX14" s="120"/>
    </row>
    <row r="15" spans="1:203" x14ac:dyDescent="0.3">
      <c r="A15" s="85"/>
      <c r="B15" s="86"/>
      <c r="C15" s="86"/>
      <c r="D15" s="86"/>
      <c r="E15" s="86"/>
      <c r="F15" s="86" t="s">
        <v>240</v>
      </c>
      <c r="G15" s="48" t="e">
        <f>SUM(J15,L15,N15,O15,P15,T15,U15,V15,AB15,AD15,AO15,AQ15,CE15,CG15,CP15,CR15,#REF!,#REF!,CZ15,DB15,DE15,DG15,DN15,DP15,DW15,DY15,EF15,EH15)</f>
        <v>#REF!</v>
      </c>
      <c r="H15" s="48" t="e">
        <f>SUM(K15,M15,Q15,R15,S15,W15,X15,Y15,AC15,AE15,AF15,AG15,AH15,AI15,AL15,AP15,AR15,#REF!,AY15,AZ15,CF15,CH15,CI15,CJ15,CK15,CL15,CQ15,CS15,CT15,CU15,CV15,CW15,#REF!,#REF!,DA15,DC15,DF15,DH15,DO15,#REF!,#REF!,#REF!,#REF!,DQ15,DR15,DS15,DT15,DU15,DX15,DZ15,EA15,EB15,EC15,ED15,EG15,EI15,EJ15,EK15,EL15,EM15)</f>
        <v>#REF!</v>
      </c>
      <c r="I15" s="48" t="e">
        <f t="shared" si="8"/>
        <v>#REF!</v>
      </c>
      <c r="J15" s="78"/>
      <c r="K15" s="78"/>
      <c r="L15" s="88"/>
      <c r="M15" s="88"/>
      <c r="N15" s="88"/>
      <c r="O15" s="88"/>
      <c r="P15" s="88"/>
      <c r="Q15" s="88"/>
      <c r="R15" s="88"/>
      <c r="S15" s="88"/>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8"/>
      <c r="DE15" s="88"/>
      <c r="DF15" s="88"/>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120"/>
      <c r="EP15" s="120"/>
      <c r="EQ15" s="120"/>
      <c r="ER15" s="120"/>
      <c r="ES15" s="120"/>
      <c r="ET15" s="120"/>
      <c r="EU15" s="120"/>
      <c r="EV15" s="120"/>
      <c r="EW15" s="120"/>
      <c r="EX15" s="120"/>
    </row>
    <row r="16" spans="1:203" x14ac:dyDescent="0.3">
      <c r="A16" s="85"/>
      <c r="B16" s="86"/>
      <c r="C16" s="86"/>
      <c r="D16" s="86"/>
      <c r="E16" s="86"/>
      <c r="F16" s="86" t="s">
        <v>240</v>
      </c>
      <c r="G16" s="48" t="e">
        <f>SUM(J16,L16,N16,O16,P16,T16,U16,V16,AB16,AD16,AO16,AQ16,CE16,CG16,CP16,CR16,#REF!,#REF!,CZ16,DB16,DE16,DG16,DN16,DP16,DW16,DY16,EF16,EH16)</f>
        <v>#REF!</v>
      </c>
      <c r="H16" s="48" t="e">
        <f>SUM(K16,M16,Q16,R16,S16,W16,X16,Y16,AC16,AE16,AF16,AG16,AH16,AI16,AL16,AP16,AR16,#REF!,AY16,AZ16,CF16,CH16,CI16,CJ16,CK16,CL16,CQ16,CS16,CT16,CU16,CV16,CW16,#REF!,#REF!,DA16,DC16,DF16,DH16,DO16,#REF!,#REF!,#REF!,#REF!,DQ16,DR16,DS16,DT16,DU16,DX16,DZ16,EA16,EB16,EC16,ED16,EG16,EI16,EJ16,EK16,EL16,EM16)</f>
        <v>#REF!</v>
      </c>
      <c r="I16" s="48" t="e">
        <f t="shared" si="8"/>
        <v>#REF!</v>
      </c>
      <c r="J16" s="78"/>
      <c r="K16" s="78"/>
      <c r="L16" s="88"/>
      <c r="M16" s="88"/>
      <c r="N16" s="88"/>
      <c r="O16" s="88"/>
      <c r="P16" s="88"/>
      <c r="Q16" s="88"/>
      <c r="R16" s="88"/>
      <c r="S16" s="88"/>
      <c r="T16" s="85"/>
      <c r="U16" s="85"/>
      <c r="V16" s="85"/>
      <c r="W16" s="85"/>
      <c r="X16" s="85"/>
      <c r="Y16" s="85"/>
      <c r="Z16" s="85"/>
      <c r="AA16" s="85"/>
      <c r="AB16" s="85"/>
      <c r="AC16" s="85"/>
      <c r="AD16" s="85"/>
      <c r="AE16" s="85"/>
      <c r="AF16" s="85"/>
      <c r="AG16" s="7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8"/>
      <c r="DE16" s="88"/>
      <c r="DF16" s="88"/>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120"/>
      <c r="EP16" s="120"/>
      <c r="EQ16" s="120"/>
      <c r="ER16" s="120"/>
      <c r="ES16" s="120"/>
      <c r="ET16" s="120"/>
      <c r="EU16" s="120"/>
      <c r="EV16" s="120"/>
      <c r="EW16" s="120"/>
      <c r="EX16" s="120"/>
    </row>
    <row r="17" spans="1:154" ht="27" customHeight="1" x14ac:dyDescent="0.3">
      <c r="A17" s="85"/>
      <c r="B17" s="86"/>
      <c r="C17" s="86"/>
      <c r="D17" s="86"/>
      <c r="E17" s="86"/>
      <c r="F17" s="86" t="s">
        <v>240</v>
      </c>
      <c r="G17" s="48" t="e">
        <f>SUM(J17,L17,N17,O17,P17,T17,U17,V17,AB17,AD17,AO17,AQ17,CE17,CG17,CP17,CR17,#REF!,#REF!,CZ17,DB17,DE17,DG17,DN17,DP17,DW17,DY17,EF17,EH17)</f>
        <v>#REF!</v>
      </c>
      <c r="H17" s="48" t="e">
        <f>SUM(K17,M17,Q17,R17,S17,W17,X17,Y17,AC17,AE17,AF17,AG17,AH17,AI17,AL17,AP17,AR17,#REF!,AY17,AZ17,CF17,CH17,CI17,CJ17,CK17,CL17,CQ17,CS17,CT17,CU17,CV17,CW17,#REF!,#REF!,DA17,DC17,DF17,DH17,DO17,#REF!,#REF!,#REF!,#REF!,DQ17,DR17,DS17,DT17,DU17,DX17,DZ17,EA17,EB17,EC17,ED17,EG17,EI17,EJ17,EK17,EL17,EM17)</f>
        <v>#REF!</v>
      </c>
      <c r="I17" s="48" t="e">
        <f t="shared" si="8"/>
        <v>#REF!</v>
      </c>
      <c r="J17" s="78"/>
      <c r="K17" s="78"/>
      <c r="L17" s="88"/>
      <c r="M17" s="88"/>
      <c r="N17" s="88"/>
      <c r="O17" s="88"/>
      <c r="P17" s="88"/>
      <c r="Q17" s="88"/>
      <c r="R17" s="88"/>
      <c r="S17" s="88"/>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8"/>
      <c r="DE17" s="88"/>
      <c r="DF17" s="88"/>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120"/>
      <c r="EP17" s="120"/>
      <c r="EQ17" s="120"/>
      <c r="ER17" s="120"/>
      <c r="ES17" s="120"/>
      <c r="ET17" s="120"/>
      <c r="EU17" s="120"/>
      <c r="EV17" s="120"/>
      <c r="EW17" s="120"/>
      <c r="EX17" s="120"/>
    </row>
    <row r="18" spans="1:154" x14ac:dyDescent="0.3">
      <c r="A18" s="85"/>
      <c r="B18" s="86"/>
      <c r="C18" s="86"/>
      <c r="D18" s="86"/>
      <c r="E18" s="86"/>
      <c r="F18" s="86" t="s">
        <v>240</v>
      </c>
      <c r="G18" s="48" t="e">
        <f>SUM(J18,L18,N18,O18,P18,T18,U18,V18,AB18,AD18,AO18,AQ18,CE18,CG18,CP18,CR18,#REF!,#REF!,CZ18,DB18,DE18,DG18,DN18,DP18,DW18,DY18,EF18,EH18)</f>
        <v>#REF!</v>
      </c>
      <c r="H18" s="48" t="e">
        <f>SUM(K18,M18,Q18,R18,S18,W18,X18,Y18,AC18,AE18,AF18,AG18,AH18,AI18,AL18,AP18,AR18,#REF!,AY18,AZ18,CF18,CH18,CI18,CJ18,CK18,CL18,CQ18,CS18,CT18,CU18,CV18,CW18,#REF!,#REF!,DA18,DC18,DF18,DH18,DO18,#REF!,#REF!,#REF!,#REF!,DQ18,DR18,DS18,DT18,DU18,DX18,DZ18,EA18,EB18,EC18,ED18,EG18,EI18,EJ18,EK18,EL18,EM18)</f>
        <v>#REF!</v>
      </c>
      <c r="I18" s="48" t="e">
        <f t="shared" si="8"/>
        <v>#REF!</v>
      </c>
      <c r="J18" s="78"/>
      <c r="K18" s="78"/>
      <c r="L18" s="88"/>
      <c r="M18" s="88"/>
      <c r="N18" s="88"/>
      <c r="O18" s="88"/>
      <c r="P18" s="88"/>
      <c r="Q18" s="88"/>
      <c r="R18" s="88"/>
      <c r="S18" s="88"/>
      <c r="T18" s="88"/>
      <c r="U18" s="88"/>
      <c r="V18" s="88"/>
      <c r="W18" s="88"/>
      <c r="X18" s="88"/>
      <c r="Y18" s="88"/>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8"/>
      <c r="DE18" s="88"/>
      <c r="DF18" s="88"/>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120"/>
      <c r="EP18" s="120"/>
      <c r="EQ18" s="120"/>
      <c r="ER18" s="120"/>
      <c r="ES18" s="120"/>
      <c r="ET18" s="120"/>
      <c r="EU18" s="120"/>
      <c r="EV18" s="120"/>
      <c r="EW18" s="120"/>
      <c r="EX18" s="120"/>
    </row>
    <row r="19" spans="1:154" x14ac:dyDescent="0.3">
      <c r="A19" s="85"/>
      <c r="B19" s="86"/>
      <c r="C19" s="86"/>
      <c r="D19" s="86"/>
      <c r="E19" s="86"/>
      <c r="F19" s="86" t="s">
        <v>240</v>
      </c>
      <c r="G19" s="48" t="e">
        <f>SUM(J19,L19,N19,O19,P19,T19,U19,V19,AB19,AD19,AO19,AQ19,CE19,CG19,CP19,CR19,#REF!,#REF!,CZ19,DB19,DE19,DG19,DN19,DP19,DW19,DY19,EF19,EH19)</f>
        <v>#REF!</v>
      </c>
      <c r="H19" s="48" t="e">
        <f>SUM(K19,M19,Q19,R19,S19,W19,X19,Y19,AC19,AE19,AF19,AG19,AH19,AI19,AL19,AP19,AR19,#REF!,AY19,AZ19,CF19,CH19,CI19,CJ19,CK19,CL19,CQ19,CS19,CT19,CU19,CV19,CW19,#REF!,#REF!,DA19,DC19,DF19,DH19,DO19,#REF!,#REF!,#REF!,#REF!,DQ19,DR19,DS19,DT19,DU19,DX19,DZ19,EA19,EB19,EC19,ED19,EG19,EI19,EJ19,EK19,EL19,EM19)</f>
        <v>#REF!</v>
      </c>
      <c r="I19" s="48" t="e">
        <f t="shared" si="8"/>
        <v>#REF!</v>
      </c>
      <c r="J19" s="78"/>
      <c r="K19" s="78"/>
      <c r="L19" s="88"/>
      <c r="M19" s="88"/>
      <c r="N19" s="88"/>
      <c r="O19" s="88"/>
      <c r="P19" s="88"/>
      <c r="Q19" s="88"/>
      <c r="R19" s="88"/>
      <c r="S19" s="88"/>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8"/>
      <c r="DE19" s="88"/>
      <c r="DF19" s="88"/>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120"/>
      <c r="EP19" s="120"/>
      <c r="EQ19" s="120"/>
      <c r="ER19" s="120"/>
      <c r="ES19" s="120"/>
      <c r="ET19" s="120"/>
      <c r="EU19" s="120"/>
      <c r="EV19" s="120"/>
      <c r="EW19" s="120"/>
      <c r="EX19" s="120"/>
    </row>
    <row r="20" spans="1:154" x14ac:dyDescent="0.3">
      <c r="A20" s="85"/>
      <c r="B20" s="86"/>
      <c r="C20" s="86"/>
      <c r="D20" s="86"/>
      <c r="E20" s="86"/>
      <c r="F20" s="86" t="s">
        <v>240</v>
      </c>
      <c r="G20" s="48" t="e">
        <f>SUM(J20,L20,N20,O20,P20,T20,U20,V20,AB20,AD20,AO20,AQ20,CE20,CG20,CP20,CR20,#REF!,#REF!,CZ20,DB20,DE20,DG20,DN20,DP20,DW20,DY20,EF20,EH20)</f>
        <v>#REF!</v>
      </c>
      <c r="H20" s="48" t="e">
        <f>SUM(K20,M20,Q20,R20,S20,W20,X20,Y20,AC20,AE20,AF20,AG20,AH20,AI20,AL20,AP20,AR20,#REF!,AY20,AZ20,CF20,CH20,CI20,CJ20,CK20,CL20,CQ20,CS20,CT20,CU20,CV20,CW20,#REF!,#REF!,DA20,DC20,DF20,DH20,DO20,#REF!,#REF!,#REF!,#REF!,DQ20,DR20,DS20,DT20,DU20,DX20,DZ20,EA20,EB20,EC20,ED20,EG20,EI20,EJ20,EK20,EL20,EM20)</f>
        <v>#REF!</v>
      </c>
      <c r="I20" s="48" t="e">
        <f t="shared" si="8"/>
        <v>#REF!</v>
      </c>
      <c r="J20" s="78"/>
      <c r="K20" s="78"/>
      <c r="L20" s="88"/>
      <c r="M20" s="88"/>
      <c r="N20" s="88"/>
      <c r="O20" s="88"/>
      <c r="P20" s="88"/>
      <c r="Q20" s="88"/>
      <c r="R20" s="88"/>
      <c r="S20" s="88"/>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8"/>
      <c r="DE20" s="88"/>
      <c r="DF20" s="88"/>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120"/>
      <c r="EP20" s="120"/>
      <c r="EQ20" s="120"/>
      <c r="ER20" s="120"/>
      <c r="ES20" s="120"/>
      <c r="ET20" s="120"/>
      <c r="EU20" s="120"/>
      <c r="EV20" s="120"/>
      <c r="EW20" s="120"/>
      <c r="EX20" s="120"/>
    </row>
    <row r="21" spans="1:154" x14ac:dyDescent="0.3">
      <c r="A21" s="85"/>
      <c r="B21" s="86"/>
      <c r="C21" s="86"/>
      <c r="D21" s="86"/>
      <c r="E21" s="86"/>
      <c r="F21" s="86"/>
      <c r="G21" s="48" t="e">
        <f>SUM(J21,L21,N21,O21,P21,T21,U21,V21,AB21,AD21,AO21,AQ21,CE21,CG21,CP21,CR21,#REF!,#REF!,CZ21,DB21,DE21,DG21,DN21,DP21,DW21,DY21,EF21,EH21)</f>
        <v>#REF!</v>
      </c>
      <c r="H21" s="48" t="e">
        <f>SUM(K21,M21,Q21,R21,S21,W21,X21,Y21,AC21,AE21,AF21,AG21,AH21,AI21,AL21,AP21,AR21,#REF!,AY21,AZ21,CF21,CH21,CI21,CJ21,CK21,CL21,CQ21,CS21,CT21,CU21,CV21,CW21,#REF!,#REF!,DA21,DC21,DF21,DH21,DO21,#REF!,#REF!,#REF!,#REF!,DQ21,DR21,DS21,DT21,DU21,DX21,DZ21,EA21,EB21,EC21,ED21,EG21,EI21,EJ21,EK21,EL21,EM21)</f>
        <v>#REF!</v>
      </c>
      <c r="I21" s="48" t="e">
        <f t="shared" si="8"/>
        <v>#REF!</v>
      </c>
      <c r="J21" s="78"/>
      <c r="K21" s="78"/>
      <c r="L21" s="88"/>
      <c r="M21" s="88"/>
      <c r="N21" s="88"/>
      <c r="O21" s="88"/>
      <c r="P21" s="88"/>
      <c r="Q21" s="88"/>
      <c r="R21" s="88"/>
      <c r="S21" s="88"/>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8"/>
      <c r="DE21" s="88"/>
      <c r="DF21" s="88"/>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120"/>
      <c r="EP21" s="120"/>
      <c r="EQ21" s="120"/>
      <c r="ER21" s="120"/>
      <c r="ES21" s="120"/>
      <c r="ET21" s="120"/>
      <c r="EU21" s="120"/>
      <c r="EV21" s="120"/>
      <c r="EW21" s="120"/>
      <c r="EX21" s="120"/>
    </row>
    <row r="22" spans="1:154" x14ac:dyDescent="0.3">
      <c r="A22" s="85"/>
      <c r="B22" s="86"/>
      <c r="C22" s="86"/>
      <c r="D22" s="86"/>
      <c r="E22" s="86"/>
      <c r="F22" s="86" t="s">
        <v>53</v>
      </c>
      <c r="G22" s="48" t="e">
        <f>SUM(J22,L22,N22,O22,P22,T22,U22,V22,AB22,AD22,AO22,AQ22,CE22,CG22,CP22,CR22,#REF!,#REF!,CZ22,DB22,DE22,DG22,DN22,DP22,DW22,DY22,EF22,EH22)</f>
        <v>#REF!</v>
      </c>
      <c r="H22" s="48" t="e">
        <f>SUM(K22,M22,Q22,R22,S22,W22,X22,Y22,AC22,AE22,AF22,AG22,AH22,AI22,AL22,AP22,AR22,#REF!,AY22,AZ22,CF22,CH22,CI22,CJ22,CK22,CL22,CQ22,CS22,CT22,CU22,CV22,CW22,#REF!,#REF!,DA22,DC22,DF22,DH22,DO22,#REF!,#REF!,#REF!,#REF!,DQ22,DR22,DS22,DT22,DU22,DX22,DZ22,EA22,EB22,EC22,ED22,EG22,EI22,EJ22,EK22,EL22,EM22)</f>
        <v>#REF!</v>
      </c>
      <c r="I22" s="48" t="e">
        <f t="shared" si="8"/>
        <v>#REF!</v>
      </c>
      <c r="J22" s="78"/>
      <c r="K22" s="78"/>
      <c r="L22" s="88"/>
      <c r="M22" s="88"/>
      <c r="N22" s="88"/>
      <c r="O22" s="88"/>
      <c r="P22" s="88"/>
      <c r="Q22" s="88"/>
      <c r="R22" s="88"/>
      <c r="S22" s="88"/>
      <c r="T22" s="88"/>
      <c r="U22" s="88"/>
      <c r="V22" s="88"/>
      <c r="W22" s="88"/>
      <c r="X22" s="88"/>
      <c r="Y22" s="88"/>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8"/>
      <c r="DE22" s="88"/>
      <c r="DF22" s="88"/>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120"/>
      <c r="EP22" s="120"/>
      <c r="EQ22" s="120"/>
      <c r="ER22" s="120"/>
      <c r="ES22" s="120"/>
      <c r="ET22" s="120"/>
      <c r="EU22" s="120"/>
      <c r="EV22" s="120"/>
      <c r="EW22" s="120"/>
      <c r="EX22" s="120"/>
    </row>
    <row r="23" spans="1:154" ht="56.25" x14ac:dyDescent="0.3">
      <c r="A23" s="85"/>
      <c r="B23" s="86"/>
      <c r="C23" s="86"/>
      <c r="D23" s="86"/>
      <c r="E23" s="86"/>
      <c r="F23" s="86" t="s">
        <v>52</v>
      </c>
      <c r="G23" s="48" t="e">
        <f>SUM(J23,L23,N23,O23,P23,T23,U23,V23,AB23,AD23,AO23,AQ23,CE23,CG23,CP23,CR23,#REF!,#REF!,CZ23,DB23,DE23,DG23,DN23,DP23,DW23,DY23,EF23,EH23)</f>
        <v>#REF!</v>
      </c>
      <c r="H23" s="48" t="e">
        <f>SUM(K23,M23,Q23,R23,S23,W23,X23,Y23,AC23,AE23,AF23,AG23,AH23,AI23,AL23,AP23,AR23,#REF!,AY23,AZ23,CF23,CH23,CI23,CJ23,CK23,CL23,CQ23,CS23,CT23,CU23,CV23,CW23,#REF!,#REF!,DA23,DC23,DF23,DH23,DO23,#REF!,#REF!,#REF!,#REF!,DQ23,DR23,DS23,DT23,DU23,DX23,DZ23,EA23,EB23,EC23,ED23,EG23,EI23,EJ23,EK23,EL23,EM23)</f>
        <v>#REF!</v>
      </c>
      <c r="I23" s="48" t="e">
        <f t="shared" si="8"/>
        <v>#REF!</v>
      </c>
      <c r="J23" s="78"/>
      <c r="K23" s="78"/>
      <c r="L23" s="87"/>
      <c r="M23" s="87"/>
      <c r="N23" s="87"/>
      <c r="O23" s="87"/>
      <c r="P23" s="87"/>
      <c r="Q23" s="87"/>
      <c r="R23" s="87"/>
      <c r="S23" s="87"/>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8"/>
      <c r="DE23" s="88"/>
      <c r="DF23" s="88"/>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120"/>
      <c r="EP23" s="120"/>
      <c r="EQ23" s="120"/>
      <c r="ER23" s="120"/>
      <c r="ES23" s="120"/>
      <c r="ET23" s="120"/>
      <c r="EU23" s="120"/>
      <c r="EV23" s="120"/>
      <c r="EW23" s="120"/>
      <c r="EX23" s="120"/>
    </row>
    <row r="24" spans="1:154" x14ac:dyDescent="0.3">
      <c r="A24" s="85"/>
      <c r="B24" s="86"/>
      <c r="C24" s="86"/>
      <c r="D24" s="86"/>
      <c r="E24" s="86"/>
      <c r="F24" s="86" t="s">
        <v>240</v>
      </c>
      <c r="G24" s="48" t="e">
        <f>SUM(J24,L24,N24,O24,P24,T24,U24,V24,AB24,AD24,AO24,AQ24,CE24,CG24,CP24,CR24,#REF!,#REF!,CZ24,DB24,DE24,DG24,DN24,DP24,DW24,DY24,EF24,EH24)</f>
        <v>#REF!</v>
      </c>
      <c r="H24" s="48" t="e">
        <f>SUM(K24,M24,Q24,R24,S24,W24,X24,Y24,AC24,AE24,AF24,AG24,AH24,AI24,AL24,AP24,AR24,#REF!,AY24,AZ24,CF24,CH24,CI24,CJ24,CK24,CL24,CQ24,CS24,CT24,CU24,CV24,CW24,#REF!,#REF!,DA24,DC24,DF24,DH24,DO24,#REF!,#REF!,#REF!,#REF!,DQ24,DR24,DS24,DT24,DU24,DX24,DZ24,EA24,EB24,EC24,ED24,EG24,EI24,EJ24,EK24,EL24,EM24)</f>
        <v>#REF!</v>
      </c>
      <c r="I24" s="48" t="e">
        <f t="shared" si="8"/>
        <v>#REF!</v>
      </c>
      <c r="J24" s="78"/>
      <c r="K24" s="78"/>
      <c r="L24" s="87"/>
      <c r="M24" s="87"/>
      <c r="N24" s="87"/>
      <c r="O24" s="87"/>
      <c r="P24" s="87"/>
      <c r="Q24" s="87"/>
      <c r="R24" s="87"/>
      <c r="S24" s="87"/>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8"/>
      <c r="DE24" s="88"/>
      <c r="DF24" s="88"/>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120"/>
      <c r="EP24" s="120"/>
      <c r="EQ24" s="120"/>
      <c r="ER24" s="120"/>
      <c r="ES24" s="120"/>
      <c r="ET24" s="120"/>
      <c r="EU24" s="120"/>
      <c r="EV24" s="120"/>
      <c r="EW24" s="120"/>
      <c r="EX24" s="120"/>
    </row>
    <row r="25" spans="1:154" x14ac:dyDescent="0.3">
      <c r="A25" s="85"/>
      <c r="B25" s="86"/>
      <c r="C25" s="86"/>
      <c r="D25" s="86"/>
      <c r="E25" s="86"/>
      <c r="F25" s="86" t="s">
        <v>53</v>
      </c>
      <c r="G25" s="48" t="e">
        <f>SUM(J25,L25,N25,O25,P25,T25,U25,V25,AB25,AD25,AO25,AQ25,CE25,CG25,CP25,CR25,#REF!,#REF!,CZ25,DB25,DE25,DG25,DN25,DP25,DW25,DY25,EF25,EH25)</f>
        <v>#REF!</v>
      </c>
      <c r="H25" s="48" t="e">
        <f>SUM(K25,M25,Q25,R25,S25,W25,X25,Y25,AC25,AE25,AF25,AG25,AH25,AI25,AL25,AP25,AR25,#REF!,AY25,AZ25,CF25,CH25,CI25,CJ25,CK25,CL25,CQ25,CS25,CT25,CU25,CV25,CW25,#REF!,#REF!,DA25,DC25,DF25,DH25,DO25,#REF!,#REF!,#REF!,#REF!,DQ25,DR25,DS25,DT25,DU25,DX25,DZ25,EA25,EB25,EC25,ED25,EG25,EI25,EJ25,EK25,EL25,EM25)</f>
        <v>#REF!</v>
      </c>
      <c r="I25" s="48" t="e">
        <f t="shared" si="8"/>
        <v>#REF!</v>
      </c>
      <c r="J25" s="78"/>
      <c r="K25" s="78"/>
      <c r="L25" s="87"/>
      <c r="M25" s="87"/>
      <c r="N25" s="87"/>
      <c r="O25" s="87"/>
      <c r="P25" s="87"/>
      <c r="Q25" s="87"/>
      <c r="R25" s="87"/>
      <c r="S25" s="87"/>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8"/>
      <c r="DE25" s="88"/>
      <c r="DF25" s="88"/>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120"/>
      <c r="EP25" s="120"/>
      <c r="EQ25" s="120"/>
      <c r="ER25" s="120"/>
      <c r="ES25" s="120"/>
      <c r="ET25" s="120"/>
      <c r="EU25" s="120"/>
      <c r="EV25" s="120"/>
      <c r="EW25" s="120"/>
      <c r="EX25" s="120"/>
    </row>
    <row r="26" spans="1:154" ht="56.25" x14ac:dyDescent="0.3">
      <c r="A26" s="85"/>
      <c r="B26" s="86"/>
      <c r="C26" s="86"/>
      <c r="D26" s="86"/>
      <c r="E26" s="86"/>
      <c r="F26" s="86" t="s">
        <v>52</v>
      </c>
      <c r="G26" s="48" t="e">
        <f>SUM(J26,L26,N26,O26,P26,T26,U26,V26,AB26,AD26,AO26,AQ26,CE26,CG26,CP26,CR26,#REF!,#REF!,CZ26,DB26,DE26,DG26,DN26,DP26,DW26,DY26,EF26,EH26)</f>
        <v>#REF!</v>
      </c>
      <c r="H26" s="48" t="e">
        <f>SUM(K26,M26,Q26,R26,S26,W26,X26,Y26,AC26,AE26,AF26,AG26,AH26,AI26,AL26,AP26,AR26,#REF!,AY26,AZ26,CF26,CH26,CI26,CJ26,CK26,CL26,CQ26,CS26,CT26,CU26,CV26,CW26,#REF!,#REF!,DA26,DC26,DF26,DH26,DO26,#REF!,#REF!,#REF!,#REF!,DQ26,DR26,DS26,DT26,DU26,DX26,DZ26,EA26,EB26,EC26,ED26,EG26,EI26,EJ26,EK26,EL26,EM26)</f>
        <v>#REF!</v>
      </c>
      <c r="I26" s="48" t="e">
        <f t="shared" si="8"/>
        <v>#REF!</v>
      </c>
      <c r="J26" s="78"/>
      <c r="K26" s="78"/>
      <c r="L26" s="87"/>
      <c r="M26" s="87"/>
      <c r="N26" s="87"/>
      <c r="O26" s="87"/>
      <c r="P26" s="87"/>
      <c r="Q26" s="87"/>
      <c r="R26" s="87"/>
      <c r="S26" s="87"/>
      <c r="T26" s="88"/>
      <c r="U26" s="88"/>
      <c r="V26" s="88"/>
      <c r="W26" s="88"/>
      <c r="X26" s="88"/>
      <c r="Y26" s="88"/>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8"/>
      <c r="DE26" s="88"/>
      <c r="DF26" s="88"/>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120"/>
      <c r="EP26" s="120"/>
      <c r="EQ26" s="120"/>
      <c r="ER26" s="120"/>
      <c r="ES26" s="120"/>
      <c r="ET26" s="120"/>
      <c r="EU26" s="120"/>
      <c r="EV26" s="120"/>
      <c r="EW26" s="120"/>
      <c r="EX26" s="120"/>
    </row>
    <row r="27" spans="1:154" x14ac:dyDescent="0.3">
      <c r="A27" s="85"/>
      <c r="B27" s="86"/>
      <c r="C27" s="86"/>
      <c r="D27" s="86"/>
      <c r="E27" s="86"/>
      <c r="F27" s="86" t="s">
        <v>240</v>
      </c>
      <c r="G27" s="48" t="e">
        <f>SUM(J27,L27,N27,O27,P27,T27,U27,V27,AB27,AD27,AO27,AQ27,CE27,CG27,CP27,CR27,#REF!,#REF!,CZ27,DB27,DE27,DG27,DN27,DP27,DW27,DY27,EF27,EH27)</f>
        <v>#REF!</v>
      </c>
      <c r="H27" s="48" t="e">
        <f>SUM(K27,M27,Q27,R27,S27,W27,X27,Y27,AC27,AE27,AF27,AG27,AH27,AI27,AL27,AP27,AR27,#REF!,AY27,AZ27,CF27,CH27,CI27,CJ27,CK27,CL27,CQ27,CS27,CT27,CU27,CV27,CW27,#REF!,#REF!,DA27,DC27,DF27,DH27,DO27,#REF!,#REF!,#REF!,#REF!,DQ27,DR27,DS27,DT27,DU27,DX27,DZ27,EA27,EB27,EC27,ED27,EG27,EI27,EJ27,EK27,EL27,EM27)</f>
        <v>#REF!</v>
      </c>
      <c r="I27" s="48" t="e">
        <f t="shared" si="8"/>
        <v>#REF!</v>
      </c>
      <c r="J27" s="78"/>
      <c r="K27" s="78"/>
      <c r="L27" s="87"/>
      <c r="M27" s="87"/>
      <c r="N27" s="87"/>
      <c r="O27" s="87"/>
      <c r="P27" s="87"/>
      <c r="Q27" s="87"/>
      <c r="R27" s="87"/>
      <c r="S27" s="87"/>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8"/>
      <c r="DE27" s="88"/>
      <c r="DF27" s="88"/>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120"/>
      <c r="EP27" s="120"/>
      <c r="EQ27" s="120"/>
      <c r="ER27" s="120"/>
      <c r="ES27" s="120"/>
      <c r="ET27" s="120"/>
      <c r="EU27" s="120"/>
      <c r="EV27" s="120"/>
      <c r="EW27" s="120"/>
      <c r="EX27" s="120"/>
    </row>
    <row r="28" spans="1:154" x14ac:dyDescent="0.3">
      <c r="A28" s="85"/>
      <c r="B28" s="86"/>
      <c r="C28" s="86"/>
      <c r="D28" s="86"/>
      <c r="E28" s="86"/>
      <c r="F28" s="86" t="s">
        <v>53</v>
      </c>
      <c r="G28" s="48" t="e">
        <f>SUM(J28,L28,N28,O28,P28,T28,U28,V28,AB28,AD28,AO28,AQ28,CE28,CG28,CP28,CR28,#REF!,#REF!,CZ28,DB28,DE28,DG28,DN28,DP28,DW28,DY28,EF28,EH28)</f>
        <v>#REF!</v>
      </c>
      <c r="H28" s="48" t="e">
        <f>SUM(K28,M28,Q28,R28,S28,W28,X28,Y28,AC28,AE28,AF28,AG28,AH28,AI28,AL28,AP28,AR28,#REF!,AY28,AZ28,CF28,CH28,CI28,CJ28,CK28,CL28,CQ28,CS28,CT28,CU28,CV28,CW28,#REF!,#REF!,DA28,DC28,DF28,DH28,DO28,#REF!,#REF!,#REF!,#REF!,DQ28,DR28,DS28,DT28,DU28,DX28,DZ28,EA28,EB28,EC28,ED28,EG28,EI28,EJ28,EK28,EL28,EM28)</f>
        <v>#REF!</v>
      </c>
      <c r="I28" s="48" t="e">
        <f t="shared" si="8"/>
        <v>#REF!</v>
      </c>
      <c r="J28" s="78"/>
      <c r="K28" s="78"/>
      <c r="L28" s="87"/>
      <c r="M28" s="87"/>
      <c r="N28" s="87"/>
      <c r="O28" s="87"/>
      <c r="P28" s="87"/>
      <c r="Q28" s="87"/>
      <c r="R28" s="87"/>
      <c r="S28" s="87"/>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8"/>
      <c r="DE28" s="88"/>
      <c r="DF28" s="88"/>
      <c r="DG28" s="85"/>
      <c r="DH28" s="85"/>
      <c r="DI28" s="85"/>
      <c r="DJ28" s="85"/>
      <c r="DK28" s="85"/>
      <c r="DL28" s="85"/>
      <c r="DM28" s="85"/>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120"/>
      <c r="EP28" s="120"/>
      <c r="EQ28" s="120"/>
      <c r="ER28" s="120"/>
      <c r="ES28" s="120"/>
      <c r="ET28" s="120"/>
      <c r="EU28" s="120"/>
      <c r="EV28" s="120"/>
      <c r="EW28" s="120"/>
      <c r="EX28" s="120"/>
    </row>
    <row r="29" spans="1:154" ht="56.25" x14ac:dyDescent="0.3">
      <c r="A29" s="85"/>
      <c r="B29" s="86"/>
      <c r="C29" s="86"/>
      <c r="D29" s="86"/>
      <c r="E29" s="86"/>
      <c r="F29" s="86" t="s">
        <v>52</v>
      </c>
      <c r="G29" s="48" t="e">
        <f>SUM(J29,L29,N29,O29,P29,T29,U29,V29,AB29,AD29,AO29,AQ29,CE29,CG29,CP29,CR29,#REF!,#REF!,CZ29,DB29,DE29,DG29,DN29,DP29,DW29,DY29,EF29,EH29)</f>
        <v>#REF!</v>
      </c>
      <c r="H29" s="48" t="e">
        <f>SUM(K29,M29,Q29,R29,S29,W29,X29,Y29,AC29,AE29,AF29,AG29,AH29,AI29,AL29,AP29,AR29,#REF!,AY29,AZ29,CF29,CH29,CI29,CJ29,CK29,CL29,CQ29,CS29,CT29,CU29,CV29,CW29,#REF!,#REF!,DA29,DC29,DF29,DH29,DO29,#REF!,#REF!,#REF!,#REF!,DQ29,DR29,DS29,DT29,DU29,DX29,DZ29,EA29,EB29,EC29,ED29,EG29,EI29,EJ29,EK29,EL29,EM29)</f>
        <v>#REF!</v>
      </c>
      <c r="I29" s="48" t="e">
        <f t="shared" si="8"/>
        <v>#REF!</v>
      </c>
      <c r="J29" s="78"/>
      <c r="K29" s="78"/>
      <c r="L29" s="87"/>
      <c r="M29" s="87"/>
      <c r="N29" s="87"/>
      <c r="O29" s="87"/>
      <c r="P29" s="87"/>
      <c r="Q29" s="87"/>
      <c r="R29" s="87"/>
      <c r="S29" s="87"/>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8"/>
      <c r="DE29" s="88"/>
      <c r="DF29" s="88"/>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120"/>
      <c r="EP29" s="120"/>
      <c r="EQ29" s="120"/>
      <c r="ER29" s="120"/>
      <c r="ES29" s="120"/>
      <c r="ET29" s="120"/>
      <c r="EU29" s="120"/>
      <c r="EV29" s="120"/>
      <c r="EW29" s="120"/>
      <c r="EX29" s="120"/>
    </row>
    <row r="30" spans="1:154" x14ac:dyDescent="0.3">
      <c r="A30" s="85"/>
      <c r="B30" s="86"/>
      <c r="C30" s="86"/>
      <c r="D30" s="86"/>
      <c r="E30" s="86"/>
      <c r="F30" s="86" t="s">
        <v>240</v>
      </c>
      <c r="G30" s="48" t="e">
        <f>SUM(J30,L30,N30,O30,P30,T30,U30,V30,AB30,AD30,AO30,AQ30,CE30,CG30,CP30,CR30,#REF!,#REF!,CZ30,DB30,DE30,DG30,DN30,DP30,DW30,DY30,EF30,EH30)</f>
        <v>#REF!</v>
      </c>
      <c r="H30" s="48" t="e">
        <f>SUM(K30,M30,Q30,R30,S30,W30,X30,Y30,AC30,AE30,AF30,AG30,AH30,AI30,AL30,AP30,AR30,#REF!,AY30,AZ30,CF30,CH30,CI30,CJ30,CK30,CL30,CQ30,CS30,CT30,CU30,CV30,CW30,#REF!,#REF!,DA30,DC30,DF30,DH30,DO30,#REF!,#REF!,#REF!,#REF!,DQ30,DR30,DS30,DT30,DU30,DX30,DZ30,EA30,EB30,EC30,ED30,EG30,EI30,EJ30,EK30,EL30,EM30)</f>
        <v>#REF!</v>
      </c>
      <c r="I30" s="48" t="e">
        <f t="shared" si="8"/>
        <v>#REF!</v>
      </c>
      <c r="J30" s="78"/>
      <c r="K30" s="78"/>
      <c r="L30" s="87"/>
      <c r="M30" s="87"/>
      <c r="N30" s="87"/>
      <c r="O30" s="87"/>
      <c r="P30" s="87"/>
      <c r="Q30" s="87"/>
      <c r="R30" s="87"/>
      <c r="S30" s="87"/>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8"/>
      <c r="DE30" s="88"/>
      <c r="DF30" s="88"/>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120"/>
      <c r="EP30" s="120"/>
      <c r="EQ30" s="120"/>
      <c r="ER30" s="120"/>
      <c r="ES30" s="120"/>
      <c r="ET30" s="120"/>
      <c r="EU30" s="120"/>
      <c r="EV30" s="120"/>
      <c r="EW30" s="120"/>
      <c r="EX30" s="120"/>
    </row>
    <row r="31" spans="1:154" x14ac:dyDescent="0.3">
      <c r="A31" s="85"/>
      <c r="B31" s="86"/>
      <c r="C31" s="86"/>
      <c r="D31" s="86"/>
      <c r="E31" s="86"/>
      <c r="F31" s="86" t="s">
        <v>53</v>
      </c>
      <c r="G31" s="48" t="e">
        <f>SUM(J31,L31,N31,O31,P31,T31,U31,V31,AB31,AD31,AO31,AQ31,CE31,CG31,CP31,CR31,#REF!,#REF!,CZ31,DB31,DE31,DG31,DN31,DP31,DW31,DY31,EF31,EH31)</f>
        <v>#REF!</v>
      </c>
      <c r="H31" s="48" t="e">
        <f>SUM(K31,M31,Q31,R31,S31,W31,X31,Y31,AC31,AE31,AF31,AG31,AH31,AI31,AL31,AP31,AR31,#REF!,AY31,AZ31,CF31,CH31,CI31,CJ31,CK31,CL31,CQ31,CS31,CT31,CU31,CV31,CW31,#REF!,#REF!,DA31,DC31,DF31,DH31,DO31,#REF!,#REF!,#REF!,#REF!,DQ31,DR31,DS31,DT31,DU31,DX31,DZ31,EA31,EB31,EC31,ED31,EG31,EI31,EJ31,EK31,EL31,EM31)</f>
        <v>#REF!</v>
      </c>
      <c r="I31" s="48" t="e">
        <f t="shared" si="8"/>
        <v>#REF!</v>
      </c>
      <c r="J31" s="78"/>
      <c r="K31" s="78"/>
      <c r="L31" s="87"/>
      <c r="M31" s="87"/>
      <c r="N31" s="87"/>
      <c r="O31" s="87"/>
      <c r="P31" s="87"/>
      <c r="Q31" s="87"/>
      <c r="R31" s="87"/>
      <c r="S31" s="87"/>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8"/>
      <c r="DE31" s="88"/>
      <c r="DF31" s="88"/>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120"/>
      <c r="EP31" s="120"/>
      <c r="EQ31" s="120"/>
      <c r="ER31" s="120"/>
      <c r="ES31" s="120"/>
      <c r="ET31" s="120"/>
      <c r="EU31" s="120"/>
      <c r="EV31" s="120"/>
      <c r="EW31" s="120"/>
      <c r="EX31" s="120"/>
    </row>
    <row r="32" spans="1:154" ht="56.25" x14ac:dyDescent="0.3">
      <c r="A32" s="85"/>
      <c r="B32" s="86"/>
      <c r="C32" s="86"/>
      <c r="D32" s="86"/>
      <c r="E32" s="86"/>
      <c r="F32" s="86" t="s">
        <v>52</v>
      </c>
      <c r="G32" s="48" t="e">
        <f>SUM(J32,L32,N32,O32,P32,T32,U32,V32,AB32,AD32,AO32,AQ32,CE32,CG32,CP32,CR32,#REF!,#REF!,CZ32,DB32,DE32,DG32,DN32,DP32,DW32,DY32,EF32,EH32)</f>
        <v>#REF!</v>
      </c>
      <c r="H32" s="48" t="e">
        <f>SUM(K32,M32,Q32,R32,S32,W32,X32,Y32,AC32,AE32,AF32,AG32,AH32,AI32,AL32,AP32,AR32,#REF!,AY32,AZ32,CF32,CH32,CI32,CJ32,CK32,CL32,CQ32,CS32,CT32,CU32,CV32,CW32,#REF!,#REF!,DA32,DC32,DF32,DH32,DO32,#REF!,#REF!,#REF!,#REF!,DQ32,DR32,DS32,DT32,DU32,DX32,DZ32,EA32,EB32,EC32,ED32,EG32,EI32,EJ32,EK32,EL32,EM32)</f>
        <v>#REF!</v>
      </c>
      <c r="I32" s="48" t="e">
        <f t="shared" si="8"/>
        <v>#REF!</v>
      </c>
      <c r="J32" s="78"/>
      <c r="K32" s="78"/>
      <c r="L32" s="87"/>
      <c r="M32" s="87"/>
      <c r="N32" s="87"/>
      <c r="O32" s="87"/>
      <c r="P32" s="87"/>
      <c r="Q32" s="87"/>
      <c r="R32" s="87"/>
      <c r="S32" s="87"/>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8"/>
      <c r="DE32" s="88"/>
      <c r="DF32" s="88"/>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120"/>
      <c r="EP32" s="120"/>
      <c r="EQ32" s="120"/>
      <c r="ER32" s="120"/>
      <c r="ES32" s="120"/>
      <c r="ET32" s="120"/>
      <c r="EU32" s="120"/>
      <c r="EV32" s="120"/>
      <c r="EW32" s="120"/>
      <c r="EX32" s="120"/>
    </row>
    <row r="33" spans="1:154" x14ac:dyDescent="0.3">
      <c r="A33" s="85"/>
      <c r="B33" s="86"/>
      <c r="C33" s="86"/>
      <c r="D33" s="86"/>
      <c r="E33" s="86"/>
      <c r="F33" s="86" t="s">
        <v>240</v>
      </c>
      <c r="G33" s="48" t="e">
        <f>SUM(J33,L33,N33,O33,P33,T33,U33,V33,AB33,AD33,AO33,AQ33,CE33,CG33,CP33,CR33,#REF!,#REF!,CZ33,DB33,DE33,DG33,DN33,DP33,DW33,DY33,EF33,EH33)</f>
        <v>#REF!</v>
      </c>
      <c r="H33" s="48" t="e">
        <f>SUM(K33,M33,Q33,R33,S33,W33,X33,Y33,AC33,AE33,AF33,AG33,AH33,AI33,AL33,AP33,AR33,#REF!,AY33,AZ33,CF33,CH33,CI33,CJ33,CK33,CL33,CQ33,CS33,CT33,CU33,CV33,CW33,#REF!,#REF!,DA33,DC33,DF33,DH33,DO33,#REF!,#REF!,#REF!,#REF!,DQ33,DR33,DS33,DT33,DU33,DX33,DZ33,EA33,EB33,EC33,ED33,EG33,EI33,EJ33,EK33,EL33,EM33)</f>
        <v>#REF!</v>
      </c>
      <c r="I33" s="48" t="e">
        <f t="shared" si="8"/>
        <v>#REF!</v>
      </c>
      <c r="J33" s="78"/>
      <c r="K33" s="78"/>
      <c r="L33" s="87"/>
      <c r="M33" s="87"/>
      <c r="N33" s="87"/>
      <c r="O33" s="87"/>
      <c r="P33" s="87"/>
      <c r="Q33" s="87"/>
      <c r="R33" s="87"/>
      <c r="S33" s="87"/>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8"/>
      <c r="DE33" s="88"/>
      <c r="DF33" s="88"/>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120"/>
      <c r="EP33" s="120"/>
      <c r="EQ33" s="120"/>
      <c r="ER33" s="120"/>
      <c r="ES33" s="120"/>
      <c r="ET33" s="120"/>
      <c r="EU33" s="120"/>
      <c r="EV33" s="120"/>
      <c r="EW33" s="120"/>
      <c r="EX33" s="120"/>
    </row>
    <row r="34" spans="1:154" x14ac:dyDescent="0.3">
      <c r="A34" s="85"/>
      <c r="B34" s="86"/>
      <c r="C34" s="86"/>
      <c r="D34" s="86"/>
      <c r="E34" s="86"/>
      <c r="F34" s="86"/>
      <c r="G34" s="48" t="e">
        <f>SUM(J34,L34,N34,O34,P34,T34,U34,V34,AB34,AD34,AO34,AQ34,CE34,CG34,CP34,CR34,#REF!,#REF!,CZ34,DB34,DE34,DG34,DN34,DP34,DW34,DY34,EF34,EH34)</f>
        <v>#REF!</v>
      </c>
      <c r="H34" s="48" t="e">
        <f>SUM(K34,M34,Q34,R34,S34,W34,X34,Y34,AC34,AE34,AF34,AG34,AH34,AI34,AL34,AP34,AR34,#REF!,AY34,AZ34,CF34,CH34,CI34,CJ34,CK34,CL34,CQ34,CS34,CT34,CU34,CV34,CW34,#REF!,#REF!,DA34,DC34,DF34,DH34,DO34,#REF!,#REF!,#REF!,#REF!,DQ34,DR34,DS34,DT34,DU34,DX34,DZ34,EA34,EB34,EC34,ED34,EG34,EI34,EJ34,EK34,EL34,EM34)</f>
        <v>#REF!</v>
      </c>
      <c r="I34" s="48" t="e">
        <f t="shared" si="8"/>
        <v>#REF!</v>
      </c>
      <c r="J34" s="78"/>
      <c r="K34" s="78"/>
      <c r="L34" s="87"/>
      <c r="M34" s="87"/>
      <c r="N34" s="87"/>
      <c r="O34" s="87"/>
      <c r="P34" s="87"/>
      <c r="Q34" s="87"/>
      <c r="R34" s="87"/>
      <c r="S34" s="87"/>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8"/>
      <c r="DE34" s="88"/>
      <c r="DF34" s="88"/>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120"/>
      <c r="EP34" s="120"/>
      <c r="EQ34" s="120"/>
      <c r="ER34" s="120"/>
      <c r="ES34" s="120"/>
      <c r="ET34" s="120"/>
      <c r="EU34" s="120"/>
      <c r="EV34" s="120"/>
      <c r="EW34" s="120"/>
      <c r="EX34" s="120"/>
    </row>
    <row r="35" spans="1:154" x14ac:dyDescent="0.3">
      <c r="A35" s="85"/>
      <c r="B35" s="86"/>
      <c r="C35" s="86"/>
      <c r="D35" s="86"/>
      <c r="E35" s="86"/>
      <c r="F35" s="86"/>
      <c r="G35" s="48" t="e">
        <f>SUM(J35,L35,N35,O35,P35,T35,U35,V35,AB35,AD35,AO35,AQ35,CE35,CG35,CP35,CR35,#REF!,#REF!,CZ35,DB35,DE35,DG35,DN35,DP35,DW35,DY35,EF35,EH35)</f>
        <v>#REF!</v>
      </c>
      <c r="H35" s="48" t="e">
        <f>SUM(K35,M35,Q35,R35,S35,W35,X35,Y35,AC35,AE35,AF35,AG35,AH35,AI35,AL35,AP35,AR35,#REF!,AY35,AZ35,CF35,CH35,CI35,CJ35,CK35,CL35,CQ35,CS35,CT35,CU35,CV35,CW35,#REF!,#REF!,DA35,DC35,DF35,DH35,DO35,#REF!,#REF!,#REF!,#REF!,DQ35,DR35,DS35,DT35,DU35,DX35,DZ35,EA35,EB35,EC35,ED35,EG35,EI35,EJ35,EK35,EL35,EM35)</f>
        <v>#REF!</v>
      </c>
      <c r="I35" s="48" t="e">
        <f t="shared" si="8"/>
        <v>#REF!</v>
      </c>
      <c r="J35" s="78"/>
      <c r="K35" s="78"/>
      <c r="L35" s="87"/>
      <c r="M35" s="87"/>
      <c r="N35" s="87"/>
      <c r="O35" s="87"/>
      <c r="P35" s="87"/>
      <c r="Q35" s="87"/>
      <c r="R35" s="87"/>
      <c r="S35" s="87"/>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8"/>
      <c r="DE35" s="88"/>
      <c r="DF35" s="88"/>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120"/>
      <c r="EP35" s="120"/>
      <c r="EQ35" s="120"/>
      <c r="ER35" s="120"/>
      <c r="ES35" s="120"/>
      <c r="ET35" s="120"/>
      <c r="EU35" s="120"/>
      <c r="EV35" s="120"/>
      <c r="EW35" s="120"/>
      <c r="EX35" s="120"/>
    </row>
    <row r="36" spans="1:154" x14ac:dyDescent="0.3">
      <c r="A36" s="85"/>
      <c r="B36" s="86"/>
      <c r="C36" s="86"/>
      <c r="D36" s="86"/>
      <c r="E36" s="86"/>
      <c r="F36" s="86"/>
      <c r="G36" s="48" t="e">
        <f>SUM(J36,L36,N36,O36,P36,T36,U36,V36,AB36,AD36,AO36,AQ36,CE36,CG36,CP36,CR36,#REF!,#REF!,CZ36,DB36,DE36,DG36,DN36,DP36,DW36,DY36,EF36,EH36)</f>
        <v>#REF!</v>
      </c>
      <c r="H36" s="48" t="e">
        <f>SUM(K36,M36,Q36,R36,S36,W36,X36,Y36,AC36,AE36,AF36,AG36,AH36,AI36,AL36,AP36,AR36,#REF!,AY36,AZ36,CF36,CH36,CI36,CJ36,CK36,CL36,CQ36,CS36,CT36,CU36,CV36,CW36,#REF!,#REF!,DA36,DC36,DF36,DH36,DO36,#REF!,#REF!,#REF!,#REF!,DQ36,DR36,DS36,DT36,DU36,DX36,DZ36,EA36,EB36,EC36,ED36,EG36,EI36,EJ36,EK36,EL36,EM36)</f>
        <v>#REF!</v>
      </c>
      <c r="I36" s="48" t="e">
        <f t="shared" si="8"/>
        <v>#REF!</v>
      </c>
      <c r="J36" s="78"/>
      <c r="K36" s="78"/>
      <c r="L36" s="87"/>
      <c r="M36" s="87"/>
      <c r="N36" s="87"/>
      <c r="O36" s="87"/>
      <c r="P36" s="87"/>
      <c r="Q36" s="87"/>
      <c r="R36" s="87"/>
      <c r="S36" s="87"/>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8"/>
      <c r="DE36" s="88"/>
      <c r="DF36" s="88"/>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120"/>
      <c r="EP36" s="120"/>
      <c r="EQ36" s="120"/>
      <c r="ER36" s="120"/>
      <c r="ES36" s="120"/>
      <c r="ET36" s="120"/>
      <c r="EU36" s="120"/>
      <c r="EV36" s="120"/>
      <c r="EW36" s="120"/>
      <c r="EX36" s="120"/>
    </row>
    <row r="37" spans="1:154" x14ac:dyDescent="0.3">
      <c r="A37" s="85"/>
      <c r="B37" s="86"/>
      <c r="C37" s="86"/>
      <c r="D37" s="86"/>
      <c r="E37" s="86"/>
      <c r="F37" s="86"/>
      <c r="G37" s="48" t="e">
        <f>SUM(J37,L37,N37,O37,P37,T37,U37,V37,AB37,AD37,AO37,AQ37,CE37,CG37,CP37,CR37,#REF!,#REF!,CZ37,DB37,DE37,DG37,DN37,DP37,DW37,DY37,EF37,EH37)</f>
        <v>#REF!</v>
      </c>
      <c r="H37" s="48" t="e">
        <f>SUM(K37,M37,Q37,R37,S37,W37,X37,Y37,AC37,AE37,AF37,AG37,AH37,AI37,AL37,AP37,AR37,#REF!,AY37,AZ37,CF37,CH37,CI37,CJ37,CK37,CL37,CQ37,CS37,CT37,CU37,CV37,CW37,#REF!,#REF!,DA37,DC37,DF37,DH37,DO37,#REF!,#REF!,#REF!,#REF!,DQ37,DR37,DS37,DT37,DU37,DX37,DZ37,EA37,EB37,EC37,ED37,EG37,EI37,EJ37,EK37,EL37,EM37)</f>
        <v>#REF!</v>
      </c>
      <c r="I37" s="48" t="e">
        <f t="shared" si="8"/>
        <v>#REF!</v>
      </c>
      <c r="J37" s="78"/>
      <c r="K37" s="78"/>
      <c r="L37" s="87"/>
      <c r="M37" s="87"/>
      <c r="N37" s="87"/>
      <c r="O37" s="87"/>
      <c r="P37" s="87"/>
      <c r="Q37" s="87"/>
      <c r="R37" s="87"/>
      <c r="S37" s="87"/>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8"/>
      <c r="DE37" s="88"/>
      <c r="DF37" s="88"/>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120"/>
      <c r="EP37" s="120"/>
      <c r="EQ37" s="120"/>
      <c r="ER37" s="120"/>
      <c r="ES37" s="120"/>
      <c r="ET37" s="120"/>
      <c r="EU37" s="120"/>
      <c r="EV37" s="120"/>
      <c r="EW37" s="120"/>
      <c r="EX37" s="120"/>
    </row>
    <row r="38" spans="1:154" x14ac:dyDescent="0.3">
      <c r="A38" s="85"/>
      <c r="B38" s="86"/>
      <c r="C38" s="86"/>
      <c r="D38" s="86"/>
      <c r="E38" s="86"/>
      <c r="F38" s="86"/>
      <c r="G38" s="48" t="e">
        <f>SUM(J38,L38,N38,O38,P38,T38,U38,V38,AB38,AD38,AO38,AQ38,CE38,CG38,CP38,CR38,#REF!,#REF!,CZ38,DB38,DE38,DG38,DN38,DP38,DW38,DY38,EF38,EH38)</f>
        <v>#REF!</v>
      </c>
      <c r="H38" s="48" t="e">
        <f>SUM(K38,M38,Q38,R38,S38,W38,X38,Y38,AC38,AE38,AF38,AG38,AH38,AI38,AL38,AP38,AR38,#REF!,AY38,AZ38,CF38,CH38,CI38,CJ38,CK38,CL38,CQ38,CS38,CT38,CU38,CV38,CW38,#REF!,#REF!,DA38,DC38,DF38,DH38,DO38,#REF!,#REF!,#REF!,#REF!,DQ38,DR38,DS38,DT38,DU38,DX38,DZ38,EA38,EB38,EC38,ED38,EG38,EI38,EJ38,EK38,EL38,EM38)</f>
        <v>#REF!</v>
      </c>
      <c r="I38" s="48" t="e">
        <f t="shared" si="8"/>
        <v>#REF!</v>
      </c>
      <c r="J38" s="78"/>
      <c r="K38" s="78"/>
      <c r="L38" s="87"/>
      <c r="M38" s="87"/>
      <c r="N38" s="87"/>
      <c r="O38" s="87"/>
      <c r="P38" s="87"/>
      <c r="Q38" s="87"/>
      <c r="R38" s="87"/>
      <c r="S38" s="87"/>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8"/>
      <c r="DE38" s="88"/>
      <c r="DF38" s="88"/>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120"/>
      <c r="EP38" s="120"/>
      <c r="EQ38" s="120"/>
      <c r="ER38" s="120"/>
      <c r="ES38" s="120"/>
      <c r="ET38" s="120"/>
      <c r="EU38" s="120"/>
      <c r="EV38" s="120"/>
      <c r="EW38" s="120"/>
      <c r="EX38" s="120"/>
    </row>
    <row r="39" spans="1:154" x14ac:dyDescent="0.3">
      <c r="A39" s="85"/>
      <c r="B39" s="86"/>
      <c r="C39" s="86"/>
      <c r="D39" s="86"/>
      <c r="E39" s="86"/>
      <c r="F39" s="86"/>
      <c r="G39" s="48" t="e">
        <f>SUM(J39,L39,N39,O39,P39,T39,U39,V39,AB39,AD39,AO39,AQ39,CE39,CG39,CP39,CR39,#REF!,#REF!,CZ39,DB39,DE39,DG39,DN39,DP39,DW39,DY39,EF39,EH39)</f>
        <v>#REF!</v>
      </c>
      <c r="H39" s="48" t="e">
        <f>SUM(K39,M39,Q39,R39,S39,W39,X39,Y39,AC39,AE39,AF39,AG39,AH39,AI39,AL39,AP39,AR39,#REF!,AY39,AZ39,CF39,CH39,CI39,CJ39,CK39,CL39,CQ39,CS39,CT39,CU39,CV39,CW39,#REF!,#REF!,DA39,DC39,DF39,DH39,DO39,#REF!,#REF!,#REF!,#REF!,DQ39,DR39,DS39,DT39,DU39,DX39,DZ39,EA39,EB39,EC39,ED39,EG39,EI39,EJ39,EK39,EL39,EM39)</f>
        <v>#REF!</v>
      </c>
      <c r="I39" s="48" t="e">
        <f t="shared" si="8"/>
        <v>#REF!</v>
      </c>
      <c r="J39" s="78"/>
      <c r="K39" s="78"/>
      <c r="L39" s="87"/>
      <c r="M39" s="87"/>
      <c r="N39" s="87"/>
      <c r="O39" s="87"/>
      <c r="P39" s="87"/>
      <c r="Q39" s="87"/>
      <c r="R39" s="87"/>
      <c r="S39" s="87"/>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8"/>
      <c r="DE39" s="88"/>
      <c r="DF39" s="88"/>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120"/>
      <c r="EP39" s="120"/>
      <c r="EQ39" s="120"/>
      <c r="ER39" s="120"/>
      <c r="ES39" s="120"/>
      <c r="ET39" s="120"/>
      <c r="EU39" s="120"/>
      <c r="EV39" s="120"/>
      <c r="EW39" s="120"/>
      <c r="EX39" s="120"/>
    </row>
    <row r="40" spans="1:154" x14ac:dyDescent="0.3">
      <c r="A40" s="85"/>
      <c r="B40" s="86"/>
      <c r="C40" s="86"/>
      <c r="D40" s="86"/>
      <c r="E40" s="86"/>
      <c r="F40" s="86"/>
      <c r="G40" s="48" t="e">
        <f>SUM(J40,L40,N40,O40,P40,T40,U40,V40,AB40,AD40,AO40,AQ40,CE40,CG40,CP40,CR40,#REF!,#REF!,CZ40,DB40,DE40,DG40,DN40,DP40,DW40,DY40,EF40,EH40)</f>
        <v>#REF!</v>
      </c>
      <c r="H40" s="48" t="e">
        <f>SUM(K40,M40,Q40,R40,S40,W40,X40,Y40,AC40,AE40,AF40,AG40,AH40,AI40,AL40,AP40,AR40,#REF!,AY40,AZ40,CF40,CH40,CI40,CJ40,CK40,CL40,CQ40,CS40,CT40,CU40,CV40,CW40,#REF!,#REF!,DA40,DC40,DF40,DH40,DO40,#REF!,#REF!,#REF!,#REF!,DQ40,DR40,DS40,DT40,DU40,DX40,DZ40,EA40,EB40,EC40,ED40,EG40,EI40,EJ40,EK40,EL40,EM40)</f>
        <v>#REF!</v>
      </c>
      <c r="I40" s="48" t="e">
        <f t="shared" si="8"/>
        <v>#REF!</v>
      </c>
      <c r="J40" s="78"/>
      <c r="K40" s="78"/>
      <c r="L40" s="87"/>
      <c r="M40" s="87"/>
      <c r="N40" s="87"/>
      <c r="O40" s="87"/>
      <c r="P40" s="87"/>
      <c r="Q40" s="87"/>
      <c r="R40" s="87"/>
      <c r="S40" s="87"/>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8"/>
      <c r="DE40" s="88"/>
      <c r="DF40" s="88"/>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120"/>
      <c r="EP40" s="120"/>
      <c r="EQ40" s="120"/>
      <c r="ER40" s="120"/>
      <c r="ES40" s="120"/>
      <c r="ET40" s="120"/>
      <c r="EU40" s="120"/>
      <c r="EV40" s="120"/>
      <c r="EW40" s="120"/>
      <c r="EX40" s="120"/>
    </row>
    <row r="41" spans="1:154" x14ac:dyDescent="0.3">
      <c r="A41" s="85"/>
      <c r="B41" s="86"/>
      <c r="C41" s="86"/>
      <c r="D41" s="86"/>
      <c r="E41" s="86"/>
      <c r="F41" s="86"/>
      <c r="G41" s="48" t="e">
        <f>SUM(J41,L41,N41,O41,P41,T41,U41,V41,AB41,AD41,AO41,AQ41,CE41,CG41,CP41,CR41,#REF!,#REF!,CZ41,DB41,DE41,DG41,DN41,DP41,DW41,DY41,EF41,EH41)</f>
        <v>#REF!</v>
      </c>
      <c r="H41" s="48" t="e">
        <f>SUM(K41,M41,Q41,R41,S41,W41,X41,Y41,AC41,AE41,AF41,AG41,AH41,AI41,AL41,AP41,AR41,#REF!,AY41,AZ41,CF41,CH41,CI41,CJ41,CK41,CL41,CQ41,CS41,CT41,CU41,CV41,CW41,#REF!,#REF!,DA41,DC41,DF41,DH41,DO41,#REF!,#REF!,#REF!,#REF!,DQ41,DR41,DS41,DT41,DU41,DX41,DZ41,EA41,EB41,EC41,ED41,EG41,EI41,EJ41,EK41,EL41,EM41)</f>
        <v>#REF!</v>
      </c>
      <c r="I41" s="48" t="e">
        <f t="shared" si="8"/>
        <v>#REF!</v>
      </c>
      <c r="J41" s="78"/>
      <c r="K41" s="78"/>
      <c r="L41" s="87"/>
      <c r="M41" s="87"/>
      <c r="N41" s="87"/>
      <c r="O41" s="87"/>
      <c r="P41" s="87"/>
      <c r="Q41" s="87"/>
      <c r="R41" s="87"/>
      <c r="S41" s="87"/>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8"/>
      <c r="DE41" s="88"/>
      <c r="DF41" s="88"/>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120"/>
      <c r="EP41" s="120"/>
      <c r="EQ41" s="120"/>
      <c r="ER41" s="120"/>
      <c r="ES41" s="120"/>
      <c r="ET41" s="120"/>
      <c r="EU41" s="120"/>
      <c r="EV41" s="120"/>
      <c r="EW41" s="120"/>
      <c r="EX41" s="120"/>
    </row>
    <row r="42" spans="1:154" x14ac:dyDescent="0.3">
      <c r="A42" s="85"/>
      <c r="B42" s="86"/>
      <c r="C42" s="86"/>
      <c r="D42" s="86"/>
      <c r="E42" s="86"/>
      <c r="F42" s="86"/>
      <c r="G42" s="48" t="e">
        <f>SUM(J42,L42,N42,O42,P42,T42,U42,V42,AB42,AD42,AO42,AQ42,CE42,CG42,CP42,CR42,#REF!,#REF!,CZ42,DB42,DE42,DG42,DN42,DP42,DW42,DY42,EF42,EH42)</f>
        <v>#REF!</v>
      </c>
      <c r="H42" s="48" t="e">
        <f>SUM(K42,M42,Q42,R42,S42,W42,X42,Y42,AC42,AE42,AF42,AG42,AH42,AI42,AL42,AP42,AR42,#REF!,AY42,AZ42,CF42,CH42,CI42,CJ42,CK42,CL42,CQ42,CS42,CT42,CU42,CV42,CW42,#REF!,#REF!,DA42,DC42,DF42,DH42,DO42,#REF!,#REF!,#REF!,#REF!,DQ42,DR42,DS42,DT42,DU42,DX42,DZ42,EA42,EB42,EC42,ED42,EG42,EI42,EJ42,EK42,EL42,EM42)</f>
        <v>#REF!</v>
      </c>
      <c r="I42" s="48" t="e">
        <f t="shared" si="8"/>
        <v>#REF!</v>
      </c>
      <c r="J42" s="78"/>
      <c r="K42" s="78"/>
      <c r="L42" s="87"/>
      <c r="M42" s="87"/>
      <c r="N42" s="87"/>
      <c r="O42" s="87"/>
      <c r="P42" s="87"/>
      <c r="Q42" s="87"/>
      <c r="R42" s="87"/>
      <c r="S42" s="87"/>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8"/>
      <c r="DE42" s="88"/>
      <c r="DF42" s="88"/>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120"/>
      <c r="EP42" s="120"/>
      <c r="EQ42" s="120"/>
      <c r="ER42" s="120"/>
      <c r="ES42" s="120"/>
      <c r="ET42" s="120"/>
      <c r="EU42" s="120"/>
      <c r="EV42" s="120"/>
      <c r="EW42" s="120"/>
      <c r="EX42" s="120"/>
    </row>
    <row r="43" spans="1:154" x14ac:dyDescent="0.3">
      <c r="A43" s="85"/>
      <c r="B43" s="86"/>
      <c r="C43" s="86"/>
      <c r="D43" s="86"/>
      <c r="E43" s="86"/>
      <c r="F43" s="86"/>
      <c r="G43" s="48" t="e">
        <f>SUM(J43,L43,N43,O43,P43,T43,U43,V43,AB43,AD43,AO43,AQ43,CE43,CG43,CP43,CR43,#REF!,#REF!,CZ43,DB43,DE43,DG43,DN43,DP43,DW43,DY43,EF43,EH43)</f>
        <v>#REF!</v>
      </c>
      <c r="H43" s="48" t="e">
        <f>SUM(K43,M43,Q43,R43,S43,W43,X43,Y43,AC43,AE43,AF43,AG43,AH43,AI43,AL43,AP43,AR43,#REF!,AY43,AZ43,CF43,CH43,CI43,CJ43,CK43,CL43,CQ43,CS43,CT43,CU43,CV43,CW43,#REF!,#REF!,DA43,DC43,DF43,DH43,DO43,#REF!,#REF!,#REF!,#REF!,DQ43,DR43,DS43,DT43,DU43,DX43,DZ43,EA43,EB43,EC43,ED43,EG43,EI43,EJ43,EK43,EL43,EM43)</f>
        <v>#REF!</v>
      </c>
      <c r="I43" s="48" t="e">
        <f t="shared" si="8"/>
        <v>#REF!</v>
      </c>
      <c r="J43" s="78"/>
      <c r="K43" s="78"/>
      <c r="L43" s="87"/>
      <c r="M43" s="87"/>
      <c r="N43" s="87"/>
      <c r="O43" s="87"/>
      <c r="P43" s="87"/>
      <c r="Q43" s="87"/>
      <c r="R43" s="87"/>
      <c r="S43" s="87"/>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8"/>
      <c r="DE43" s="88"/>
      <c r="DF43" s="88"/>
      <c r="DG43" s="85"/>
      <c r="DH43" s="85"/>
      <c r="DI43" s="85"/>
      <c r="DJ43" s="85"/>
      <c r="DK43" s="85"/>
      <c r="DL43" s="85"/>
      <c r="DM43" s="85"/>
      <c r="DN43" s="85"/>
      <c r="DO43" s="85"/>
      <c r="DP43" s="85"/>
      <c r="DQ43" s="85"/>
      <c r="DR43" s="85"/>
      <c r="DS43" s="85"/>
      <c r="DT43" s="85"/>
      <c r="DU43" s="85"/>
      <c r="DV43" s="85"/>
      <c r="DW43" s="85"/>
      <c r="DX43" s="85"/>
      <c r="DY43" s="85"/>
      <c r="DZ43" s="85"/>
      <c r="EA43" s="85"/>
      <c r="EB43" s="85"/>
      <c r="EC43" s="85"/>
      <c r="ED43" s="85"/>
      <c r="EE43" s="85"/>
      <c r="EF43" s="85"/>
      <c r="EG43" s="85"/>
      <c r="EH43" s="85"/>
      <c r="EI43" s="85"/>
      <c r="EJ43" s="85"/>
      <c r="EK43" s="85"/>
      <c r="EL43" s="85"/>
      <c r="EM43" s="85"/>
      <c r="EN43" s="85"/>
      <c r="EO43" s="120"/>
      <c r="EP43" s="120"/>
      <c r="EQ43" s="120"/>
      <c r="ER43" s="120"/>
      <c r="ES43" s="120"/>
      <c r="ET43" s="120"/>
      <c r="EU43" s="120"/>
      <c r="EV43" s="120"/>
      <c r="EW43" s="120"/>
      <c r="EX43" s="120"/>
    </row>
    <row r="44" spans="1:154" x14ac:dyDescent="0.3">
      <c r="A44" s="85"/>
      <c r="B44" s="86"/>
      <c r="C44" s="86"/>
      <c r="D44" s="86"/>
      <c r="E44" s="86"/>
      <c r="F44" s="86"/>
      <c r="G44" s="48" t="e">
        <f>SUM(J44,L44,N44,O44,P44,T44,U44,V44,AB44,AD44,AO44,AQ44,CE44,CG44,CP44,CR44,#REF!,#REF!,CZ44,DB44,DE44,DG44,DN44,DP44,DW44,DY44,EF44,EH44)</f>
        <v>#REF!</v>
      </c>
      <c r="H44" s="48" t="e">
        <f>SUM(K44,M44,Q44,R44,S44,W44,X44,Y44,AC44,AE44,AF44,AG44,AH44,AI44,AL44,AP44,AR44,#REF!,AY44,AZ44,CF44,CH44,CI44,CJ44,CK44,CL44,CQ44,CS44,CT44,CU44,CV44,CW44,#REF!,#REF!,DA44,DC44,DF44,DH44,DO44,#REF!,#REF!,#REF!,#REF!,DQ44,DR44,DS44,DT44,DU44,DX44,DZ44,EA44,EB44,EC44,ED44,EG44,EI44,EJ44,EK44,EL44,EM44)</f>
        <v>#REF!</v>
      </c>
      <c r="I44" s="48" t="e">
        <f t="shared" si="8"/>
        <v>#REF!</v>
      </c>
      <c r="J44" s="78"/>
      <c r="K44" s="78"/>
      <c r="L44" s="87"/>
      <c r="M44" s="87"/>
      <c r="N44" s="87"/>
      <c r="O44" s="87"/>
      <c r="P44" s="87"/>
      <c r="Q44" s="87"/>
      <c r="R44" s="87"/>
      <c r="S44" s="87"/>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8"/>
      <c r="DE44" s="88"/>
      <c r="DF44" s="88"/>
      <c r="DG44" s="85"/>
      <c r="DH44" s="85"/>
      <c r="DI44" s="85"/>
      <c r="DJ44" s="85"/>
      <c r="DK44" s="85"/>
      <c r="DL44" s="85"/>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120"/>
      <c r="EP44" s="120"/>
      <c r="EQ44" s="120"/>
      <c r="ER44" s="120"/>
      <c r="ES44" s="120"/>
      <c r="ET44" s="120"/>
      <c r="EU44" s="120"/>
      <c r="EV44" s="120"/>
      <c r="EW44" s="120"/>
      <c r="EX44" s="120"/>
    </row>
    <row r="45" spans="1:154" x14ac:dyDescent="0.3">
      <c r="A45" s="85"/>
      <c r="B45" s="86"/>
      <c r="C45" s="86"/>
      <c r="D45" s="86"/>
      <c r="E45" s="86"/>
      <c r="F45" s="86"/>
      <c r="G45" s="48" t="e">
        <f>SUM(J45,L45,N45,O45,P45,T45,U45,V45,AB45,AD45,AO45,AQ45,CE45,CG45,CP45,CR45,#REF!,#REF!,CZ45,DB45,DE45,DG45,DN45,DP45,DW45,DY45,EF45,EH45)</f>
        <v>#REF!</v>
      </c>
      <c r="H45" s="48" t="e">
        <f>SUM(K45,M45,Q45,R45,S45,W45,X45,Y45,AC45,AE45,AF45,AG45,AH45,AI45,AL45,AP45,AR45,#REF!,AY45,AZ45,CF45,CH45,CI45,CJ45,CK45,CL45,CQ45,CS45,CT45,CU45,CV45,CW45,#REF!,#REF!,DA45,DC45,DF45,DH45,DO45,#REF!,#REF!,#REF!,#REF!,DQ45,DR45,DS45,DT45,DU45,DX45,DZ45,EA45,EB45,EC45,ED45,EG45,EI45,EJ45,EK45,EL45,EM45)</f>
        <v>#REF!</v>
      </c>
      <c r="I45" s="48" t="e">
        <f t="shared" si="8"/>
        <v>#REF!</v>
      </c>
      <c r="J45" s="78"/>
      <c r="K45" s="78"/>
      <c r="L45" s="87"/>
      <c r="M45" s="87"/>
      <c r="N45" s="87"/>
      <c r="O45" s="87"/>
      <c r="P45" s="87"/>
      <c r="Q45" s="87"/>
      <c r="R45" s="87"/>
      <c r="S45" s="87"/>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8"/>
      <c r="DE45" s="88"/>
      <c r="DF45" s="88"/>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120"/>
      <c r="EP45" s="120"/>
      <c r="EQ45" s="120"/>
      <c r="ER45" s="120"/>
      <c r="ES45" s="120"/>
      <c r="ET45" s="120"/>
      <c r="EU45" s="120"/>
      <c r="EV45" s="120"/>
      <c r="EW45" s="120"/>
      <c r="EX45" s="120"/>
    </row>
    <row r="46" spans="1:154" x14ac:dyDescent="0.3">
      <c r="A46" s="85"/>
      <c r="B46" s="86"/>
      <c r="C46" s="86"/>
      <c r="D46" s="86"/>
      <c r="E46" s="86"/>
      <c r="F46" s="86"/>
      <c r="G46" s="48" t="e">
        <f>SUM(J46,L46,N46,O46,P46,T46,U46,V46,AB46,AD46,AO46,AQ46,CE46,CG46,CP46,CR46,#REF!,#REF!,CZ46,DB46,DE46,DG46,DN46,DP46,DW46,DY46,EF46,EH46)</f>
        <v>#REF!</v>
      </c>
      <c r="H46" s="48" t="e">
        <f>SUM(K46,M46,Q46,R46,S46,W46,X46,Y46,AC46,AE46,AF46,AG46,AH46,AI46,AL46,AP46,AR46,#REF!,AY46,AZ46,CF46,CH46,CI46,CJ46,CK46,CL46,CQ46,CS46,CT46,CU46,CV46,CW46,#REF!,#REF!,DA46,DC46,DF46,DH46,DO46,#REF!,#REF!,#REF!,#REF!,DQ46,DR46,DS46,DT46,DU46,DX46,DZ46,EA46,EB46,EC46,ED46,EG46,EI46,EJ46,EK46,EL46,EM46)</f>
        <v>#REF!</v>
      </c>
      <c r="I46" s="48" t="e">
        <f t="shared" si="8"/>
        <v>#REF!</v>
      </c>
      <c r="J46" s="78"/>
      <c r="K46" s="78"/>
      <c r="L46" s="87"/>
      <c r="M46" s="87"/>
      <c r="N46" s="87"/>
      <c r="O46" s="87"/>
      <c r="P46" s="87"/>
      <c r="Q46" s="87"/>
      <c r="R46" s="87"/>
      <c r="S46" s="87"/>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8"/>
      <c r="DE46" s="88"/>
      <c r="DF46" s="88"/>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120"/>
      <c r="EP46" s="120"/>
      <c r="EQ46" s="120"/>
      <c r="ER46" s="120"/>
      <c r="ES46" s="120"/>
      <c r="ET46" s="120"/>
      <c r="EU46" s="120"/>
      <c r="EV46" s="120"/>
      <c r="EW46" s="120"/>
      <c r="EX46" s="120"/>
    </row>
    <row r="47" spans="1:154" x14ac:dyDescent="0.3">
      <c r="A47" s="85"/>
      <c r="B47" s="86"/>
      <c r="C47" s="86"/>
      <c r="D47" s="86"/>
      <c r="E47" s="86"/>
      <c r="F47" s="86"/>
      <c r="G47" s="48" t="e">
        <f>SUM(J47,L47,N47,O47,P47,T47,U47,V47,AB47,AD47,AO47,AQ47,CE47,CG47,CP47,CR47,#REF!,#REF!,CZ47,DB47,DE47,DG47,DN47,DP47,DW47,DY47,EF47,EH47)</f>
        <v>#REF!</v>
      </c>
      <c r="H47" s="48" t="e">
        <f>SUM(K47,M47,Q47,R47,S47,W47,X47,Y47,AC47,AE47,AF47,AG47,AH47,AI47,AL47,AP47,AR47,#REF!,AY47,AZ47,CF47,CH47,CI47,CJ47,CK47,CL47,CQ47,CS47,CT47,CU47,CV47,CW47,#REF!,#REF!,DA47,DC47,DF47,DH47,DO47,#REF!,#REF!,#REF!,#REF!,DQ47,DR47,DS47,DT47,DU47,DX47,DZ47,EA47,EB47,EC47,ED47,EG47,EI47,EJ47,EK47,EL47,EM47)</f>
        <v>#REF!</v>
      </c>
      <c r="I47" s="48" t="e">
        <f t="shared" si="8"/>
        <v>#REF!</v>
      </c>
      <c r="J47" s="78"/>
      <c r="K47" s="78"/>
      <c r="L47" s="87"/>
      <c r="M47" s="87"/>
      <c r="N47" s="87"/>
      <c r="O47" s="87"/>
      <c r="P47" s="87"/>
      <c r="Q47" s="87"/>
      <c r="R47" s="87"/>
      <c r="S47" s="87"/>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8"/>
      <c r="DE47" s="88"/>
      <c r="DF47" s="88"/>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120"/>
      <c r="EP47" s="120"/>
      <c r="EQ47" s="120"/>
      <c r="ER47" s="120"/>
      <c r="ES47" s="120"/>
      <c r="ET47" s="120"/>
      <c r="EU47" s="120"/>
      <c r="EV47" s="120"/>
      <c r="EW47" s="120"/>
      <c r="EX47" s="120"/>
    </row>
    <row r="48" spans="1:154" x14ac:dyDescent="0.3">
      <c r="A48" s="85"/>
      <c r="B48" s="86"/>
      <c r="C48" s="86"/>
      <c r="D48" s="86"/>
      <c r="E48" s="86"/>
      <c r="F48" s="86"/>
      <c r="G48" s="48" t="e">
        <f>SUM(J48,L48,N48,O48,P48,T48,U48,V48,AB48,AD48,AO48,AQ48,CE48,CG48,CP48,CR48,#REF!,#REF!,CZ48,DB48,DE48,DG48,DN48,DP48,DW48,DY48,EF48,EH48)</f>
        <v>#REF!</v>
      </c>
      <c r="H48" s="48" t="e">
        <f>SUM(K48,M48,Q48,R48,S48,W48,X48,Y48,AC48,AE48,AF48,AG48,AH48,AI48,AL48,AP48,AR48,#REF!,AY48,AZ48,CF48,CH48,CI48,CJ48,CK48,CL48,CQ48,CS48,CT48,CU48,CV48,CW48,#REF!,#REF!,DA48,DC48,DF48,DH48,DO48,#REF!,#REF!,#REF!,#REF!,DQ48,DR48,DS48,DT48,DU48,DX48,DZ48,EA48,EB48,EC48,ED48,EG48,EI48,EJ48,EK48,EL48,EM48)</f>
        <v>#REF!</v>
      </c>
      <c r="I48" s="48" t="e">
        <f t="shared" si="8"/>
        <v>#REF!</v>
      </c>
      <c r="J48" s="78"/>
      <c r="K48" s="78"/>
      <c r="L48" s="87"/>
      <c r="M48" s="87"/>
      <c r="N48" s="87"/>
      <c r="O48" s="87"/>
      <c r="P48" s="87"/>
      <c r="Q48" s="87"/>
      <c r="R48" s="87"/>
      <c r="S48" s="87"/>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8"/>
      <c r="DE48" s="88"/>
      <c r="DF48" s="88"/>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120"/>
      <c r="EP48" s="120"/>
      <c r="EQ48" s="120"/>
      <c r="ER48" s="120"/>
      <c r="ES48" s="120"/>
      <c r="ET48" s="120"/>
      <c r="EU48" s="120"/>
      <c r="EV48" s="120"/>
      <c r="EW48" s="120"/>
      <c r="EX48" s="120"/>
    </row>
    <row r="49" spans="1:154" x14ac:dyDescent="0.3">
      <c r="A49" s="85"/>
      <c r="B49" s="86"/>
      <c r="C49" s="86"/>
      <c r="D49" s="86"/>
      <c r="E49" s="86"/>
      <c r="F49" s="86"/>
      <c r="G49" s="48" t="e">
        <f>SUM(J49,L49,N49,O49,P49,T49,U49,V49,AB49,AD49,AO49,AQ49,CE49,CG49,CP49,CR49,#REF!,#REF!,CZ49,DB49,DE49,DG49,DN49,DP49,DW49,DY49,EF49,EH49)</f>
        <v>#REF!</v>
      </c>
      <c r="H49" s="48" t="e">
        <f>SUM(K49,M49,Q49,R49,S49,W49,X49,Y49,AC49,AE49,AF49,AG49,AH49,AI49,AL49,AP49,AR49,#REF!,AY49,AZ49,CF49,CH49,CI49,CJ49,CK49,CL49,CQ49,CS49,CT49,CU49,CV49,CW49,#REF!,#REF!,DA49,DC49,DF49,DH49,DO49,#REF!,#REF!,#REF!,#REF!,DQ49,DR49,DS49,DT49,DU49,DX49,DZ49,EA49,EB49,EC49,ED49,EG49,EI49,EJ49,EK49,EL49,EM49)</f>
        <v>#REF!</v>
      </c>
      <c r="I49" s="48" t="e">
        <f t="shared" si="8"/>
        <v>#REF!</v>
      </c>
      <c r="J49" s="78"/>
      <c r="K49" s="78"/>
      <c r="L49" s="87"/>
      <c r="M49" s="87"/>
      <c r="N49" s="87"/>
      <c r="O49" s="87"/>
      <c r="P49" s="87"/>
      <c r="Q49" s="87"/>
      <c r="R49" s="87"/>
      <c r="S49" s="87"/>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8"/>
      <c r="DE49" s="88"/>
      <c r="DF49" s="88"/>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120"/>
      <c r="EP49" s="120"/>
      <c r="EQ49" s="120"/>
      <c r="ER49" s="120"/>
      <c r="ES49" s="120"/>
      <c r="ET49" s="120"/>
      <c r="EU49" s="120"/>
      <c r="EV49" s="120"/>
      <c r="EW49" s="120"/>
      <c r="EX49" s="120"/>
    </row>
    <row r="50" spans="1:154" x14ac:dyDescent="0.3">
      <c r="A50" s="85"/>
      <c r="B50" s="86"/>
      <c r="C50" s="86"/>
      <c r="D50" s="86"/>
      <c r="E50" s="86"/>
      <c r="F50" s="86"/>
      <c r="G50" s="48" t="e">
        <f>SUM(J50,L50,N50,O50,P50,T50,U50,V50,AB50,AD50,AO50,AQ50,CE50,CG50,CP50,CR50,#REF!,#REF!,CZ50,DB50,DE50,DG50,DN50,DP50,DW50,DY50,EF50,EH50)</f>
        <v>#REF!</v>
      </c>
      <c r="H50" s="48" t="e">
        <f>SUM(K50,M50,Q50,R50,S50,W50,X50,Y50,AC50,AE50,AF50,AG50,AH50,AI50,AL50,AP50,AR50,#REF!,AY50,AZ50,CF50,CH50,CI50,CJ50,CK50,CL50,CQ50,CS50,CT50,CU50,CV50,CW50,#REF!,#REF!,DA50,DC50,DF50,DH50,DO50,#REF!,#REF!,#REF!,#REF!,DQ50,DR50,DS50,DT50,DU50,DX50,DZ50,EA50,EB50,EC50,ED50,EG50,EI50,EJ50,EK50,EL50,EM50)</f>
        <v>#REF!</v>
      </c>
      <c r="I50" s="48" t="e">
        <f t="shared" si="8"/>
        <v>#REF!</v>
      </c>
      <c r="J50" s="78"/>
      <c r="K50" s="78"/>
      <c r="L50" s="87"/>
      <c r="M50" s="87"/>
      <c r="N50" s="87"/>
      <c r="O50" s="87"/>
      <c r="P50" s="87"/>
      <c r="Q50" s="87"/>
      <c r="R50" s="87"/>
      <c r="S50" s="87"/>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8"/>
      <c r="DE50" s="88"/>
      <c r="DF50" s="88"/>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120"/>
      <c r="EP50" s="120"/>
      <c r="EQ50" s="120"/>
      <c r="ER50" s="120"/>
      <c r="ES50" s="120"/>
      <c r="ET50" s="120"/>
      <c r="EU50" s="120"/>
      <c r="EV50" s="120"/>
      <c r="EW50" s="120"/>
      <c r="EX50" s="120"/>
    </row>
    <row r="51" spans="1:154" x14ac:dyDescent="0.3">
      <c r="A51" s="85"/>
      <c r="B51" s="86"/>
      <c r="C51" s="86"/>
      <c r="D51" s="86"/>
      <c r="E51" s="86"/>
      <c r="F51" s="86"/>
      <c r="G51" s="48" t="e">
        <f>SUM(J51,L51,N51,O51,P51,T51,U51,V51,AB51,AD51,AO51,AQ51,CE51,CG51,CP51,CR51,#REF!,#REF!,CZ51,DB51,DE51,DG51,DN51,DP51,DW51,DY51,EF51,EH51)</f>
        <v>#REF!</v>
      </c>
      <c r="H51" s="48" t="e">
        <f>SUM(K51,M51,Q51,R51,S51,W51,X51,Y51,AC51,AE51,AF51,AG51,AH51,AI51,AL51,AP51,AR51,#REF!,AY51,AZ51,CF51,CH51,CI51,CJ51,CK51,CL51,CQ51,CS51,CT51,CU51,CV51,CW51,#REF!,#REF!,DA51,DC51,DF51,DH51,DO51,#REF!,#REF!,#REF!,#REF!,DQ51,DR51,DS51,DT51,DU51,DX51,DZ51,EA51,EB51,EC51,ED51,EG51,EI51,EJ51,EK51,EL51,EM51)</f>
        <v>#REF!</v>
      </c>
      <c r="I51" s="48" t="e">
        <f t="shared" si="8"/>
        <v>#REF!</v>
      </c>
      <c r="J51" s="78"/>
      <c r="K51" s="78"/>
      <c r="L51" s="87"/>
      <c r="M51" s="87"/>
      <c r="N51" s="87"/>
      <c r="O51" s="87"/>
      <c r="P51" s="87"/>
      <c r="Q51" s="87"/>
      <c r="R51" s="87"/>
      <c r="S51" s="87"/>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8"/>
      <c r="DE51" s="88"/>
      <c r="DF51" s="88"/>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120"/>
      <c r="EP51" s="120"/>
      <c r="EQ51" s="120"/>
      <c r="ER51" s="120"/>
      <c r="ES51" s="120"/>
      <c r="ET51" s="120"/>
      <c r="EU51" s="120"/>
      <c r="EV51" s="120"/>
      <c r="EW51" s="120"/>
      <c r="EX51" s="120"/>
    </row>
    <row r="52" spans="1:154" x14ac:dyDescent="0.3">
      <c r="A52" s="85"/>
      <c r="B52" s="86"/>
      <c r="C52" s="86"/>
      <c r="D52" s="86"/>
      <c r="E52" s="86"/>
      <c r="F52" s="86"/>
      <c r="G52" s="48" t="e">
        <f>SUM(J52,L52,N52,O52,P52,T52,U52,V52,AB52,AD52,AO52,AQ52,CE52,CG52,CP52,CR52,#REF!,#REF!,CZ52,DB52,DE52,DG52,DN52,DP52,DW52,DY52,EF52,EH52)</f>
        <v>#REF!</v>
      </c>
      <c r="H52" s="48" t="e">
        <f>SUM(K52,M52,Q52,R52,S52,W52,X52,Y52,AC52,AE52,AF52,AG52,AH52,AI52,AL52,AP52,AR52,#REF!,AY52,AZ52,CF52,CH52,CI52,CJ52,CK52,CL52,CQ52,CS52,CT52,CU52,CV52,CW52,#REF!,#REF!,DA52,DC52,DF52,DH52,DO52,#REF!,#REF!,#REF!,#REF!,DQ52,DR52,DS52,DT52,DU52,DX52,DZ52,EA52,EB52,EC52,ED52,EG52,EI52,EJ52,EK52,EL52,EM52)</f>
        <v>#REF!</v>
      </c>
      <c r="I52" s="48" t="e">
        <f t="shared" si="8"/>
        <v>#REF!</v>
      </c>
      <c r="J52" s="78"/>
      <c r="K52" s="78"/>
      <c r="L52" s="87"/>
      <c r="M52" s="87"/>
      <c r="N52" s="87"/>
      <c r="O52" s="87"/>
      <c r="P52" s="87"/>
      <c r="Q52" s="87"/>
      <c r="R52" s="87"/>
      <c r="S52" s="87"/>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8"/>
      <c r="DE52" s="88"/>
      <c r="DF52" s="88"/>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120"/>
      <c r="EP52" s="120"/>
      <c r="EQ52" s="120"/>
      <c r="ER52" s="120"/>
      <c r="ES52" s="120"/>
      <c r="ET52" s="120"/>
      <c r="EU52" s="120"/>
      <c r="EV52" s="120"/>
      <c r="EW52" s="120"/>
      <c r="EX52" s="120"/>
    </row>
    <row r="53" spans="1:154" x14ac:dyDescent="0.3">
      <c r="A53" s="85"/>
      <c r="B53" s="86"/>
      <c r="C53" s="86"/>
      <c r="D53" s="86"/>
      <c r="E53" s="86"/>
      <c r="F53" s="86"/>
      <c r="G53" s="48" t="e">
        <f>SUM(J53,L53,N53,O53,P53,T53,U53,V53,AB53,AD53,AO53,AQ53,CE53,CG53,CP53,CR53,#REF!,#REF!,CZ53,DB53,DE53,DG53,DN53,DP53,DW53,DY53,EF53,EH53)</f>
        <v>#REF!</v>
      </c>
      <c r="H53" s="48" t="e">
        <f>SUM(K53,M53,Q53,R53,S53,W53,X53,Y53,AC53,AE53,AF53,AG53,AH53,AI53,AL53,AP53,AR53,#REF!,AY53,AZ53,CF53,CH53,CI53,CJ53,CK53,CL53,CQ53,CS53,CT53,CU53,CV53,CW53,#REF!,#REF!,DA53,DC53,DF53,DH53,DO53,#REF!,#REF!,#REF!,#REF!,DQ53,DR53,DS53,DT53,DU53,DX53,DZ53,EA53,EB53,EC53,ED53,EG53,EI53,EJ53,EK53,EL53,EM53)</f>
        <v>#REF!</v>
      </c>
      <c r="I53" s="48" t="e">
        <f t="shared" si="8"/>
        <v>#REF!</v>
      </c>
      <c r="J53" s="78"/>
      <c r="K53" s="78"/>
      <c r="L53" s="87"/>
      <c r="M53" s="87"/>
      <c r="N53" s="87"/>
      <c r="O53" s="87"/>
      <c r="P53" s="87"/>
      <c r="Q53" s="87"/>
      <c r="R53" s="87"/>
      <c r="S53" s="87"/>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8"/>
      <c r="DE53" s="88"/>
      <c r="DF53" s="88"/>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120"/>
      <c r="EP53" s="120"/>
      <c r="EQ53" s="120"/>
      <c r="ER53" s="120"/>
      <c r="ES53" s="120"/>
      <c r="ET53" s="120"/>
      <c r="EU53" s="120"/>
      <c r="EV53" s="120"/>
      <c r="EW53" s="120"/>
      <c r="EX53" s="120"/>
    </row>
    <row r="54" spans="1:154" x14ac:dyDescent="0.3">
      <c r="A54" s="85"/>
      <c r="B54" s="86"/>
      <c r="C54" s="86"/>
      <c r="D54" s="86"/>
      <c r="E54" s="86"/>
      <c r="F54" s="86"/>
      <c r="G54" s="48" t="e">
        <f>SUM(J54,L54,N54,O54,P54,T54,U54,V54,AB54,AD54,AO54,AQ54,CE54,CG54,CP54,CR54,#REF!,#REF!,CZ54,DB54,DE54,DG54,DN54,DP54,DW54,DY54,EF54,EH54)</f>
        <v>#REF!</v>
      </c>
      <c r="H54" s="48" t="e">
        <f>SUM(K54,M54,Q54,R54,S54,W54,X54,Y54,AC54,AE54,AF54,AG54,AH54,AI54,AL54,AP54,AR54,#REF!,AY54,AZ54,CF54,CH54,CI54,CJ54,CK54,CL54,CQ54,CS54,CT54,CU54,CV54,CW54,#REF!,#REF!,DA54,DC54,DF54,DH54,DO54,#REF!,#REF!,#REF!,#REF!,DQ54,DR54,DS54,DT54,DU54,DX54,DZ54,EA54,EB54,EC54,ED54,EG54,EI54,EJ54,EK54,EL54,EM54)</f>
        <v>#REF!</v>
      </c>
      <c r="I54" s="48" t="e">
        <f t="shared" si="8"/>
        <v>#REF!</v>
      </c>
      <c r="J54" s="78"/>
      <c r="K54" s="78"/>
      <c r="L54" s="87"/>
      <c r="M54" s="87"/>
      <c r="N54" s="87"/>
      <c r="O54" s="87"/>
      <c r="P54" s="87"/>
      <c r="Q54" s="87"/>
      <c r="R54" s="87"/>
      <c r="S54" s="87"/>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8"/>
      <c r="DE54" s="88"/>
      <c r="DF54" s="88"/>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120"/>
      <c r="EP54" s="120"/>
      <c r="EQ54" s="120"/>
      <c r="ER54" s="120"/>
      <c r="ES54" s="120"/>
      <c r="ET54" s="120"/>
      <c r="EU54" s="120"/>
      <c r="EV54" s="120"/>
      <c r="EW54" s="120"/>
      <c r="EX54" s="120"/>
    </row>
    <row r="55" spans="1:154" x14ac:dyDescent="0.3">
      <c r="A55" s="85"/>
      <c r="B55" s="86"/>
      <c r="C55" s="86"/>
      <c r="D55" s="86"/>
      <c r="E55" s="86"/>
      <c r="F55" s="86"/>
      <c r="G55" s="48" t="e">
        <f>SUM(J55,L55,N55,O55,P55,T55,U55,V55,AB55,AD55,AO55,AQ55,CE55,CG55,CP55,CR55,#REF!,#REF!,CZ55,DB55,DE55,DG55,DN55,DP55,DW55,DY55,EF55,EH55)</f>
        <v>#REF!</v>
      </c>
      <c r="H55" s="48" t="e">
        <f>SUM(K55,M55,Q55,R55,S55,W55,X55,Y55,AC55,AE55,AF55,AG55,AH55,AI55,AL55,AP55,AR55,#REF!,AY55,AZ55,CF55,CH55,CI55,CJ55,CK55,CL55,CQ55,CS55,CT55,CU55,CV55,CW55,#REF!,#REF!,DA55,DC55,DF55,DH55,DO55,#REF!,#REF!,#REF!,#REF!,DQ55,DR55,DS55,DT55,DU55,DX55,DZ55,EA55,EB55,EC55,ED55,EG55,EI55,EJ55,EK55,EL55,EM55)</f>
        <v>#REF!</v>
      </c>
      <c r="I55" s="48" t="e">
        <f t="shared" si="8"/>
        <v>#REF!</v>
      </c>
      <c r="J55" s="78"/>
      <c r="K55" s="78"/>
      <c r="L55" s="87"/>
      <c r="M55" s="87"/>
      <c r="N55" s="87"/>
      <c r="O55" s="87"/>
      <c r="P55" s="87"/>
      <c r="Q55" s="87"/>
      <c r="R55" s="87"/>
      <c r="S55" s="87"/>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8"/>
      <c r="DE55" s="88"/>
      <c r="DF55" s="88"/>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120"/>
      <c r="EP55" s="120"/>
      <c r="EQ55" s="120"/>
      <c r="ER55" s="120"/>
      <c r="ES55" s="120"/>
      <c r="ET55" s="120"/>
      <c r="EU55" s="120"/>
      <c r="EV55" s="120"/>
      <c r="EW55" s="120"/>
      <c r="EX55" s="120"/>
    </row>
    <row r="56" spans="1:154" x14ac:dyDescent="0.3">
      <c r="A56" s="85"/>
      <c r="B56" s="86"/>
      <c r="C56" s="86"/>
      <c r="D56" s="86"/>
      <c r="E56" s="86"/>
      <c r="F56" s="86"/>
      <c r="G56" s="48" t="e">
        <f>SUM(J56,L56,N56,O56,P56,T56,U56,V56,AB56,AD56,AO56,AQ56,CE56,CG56,CP56,CR56,#REF!,#REF!,CZ56,DB56,DE56,DG56,DN56,DP56,DW56,DY56,EF56,EH56)</f>
        <v>#REF!</v>
      </c>
      <c r="H56" s="48" t="e">
        <f>SUM(K56,M56,Q56,R56,S56,W56,X56,Y56,AC56,AE56,AF56,AG56,AH56,AI56,AL56,AP56,AR56,#REF!,AY56,AZ56,CF56,CH56,CI56,CJ56,CK56,CL56,CQ56,CS56,CT56,CU56,CV56,CW56,#REF!,#REF!,DA56,DC56,DF56,DH56,DO56,#REF!,#REF!,#REF!,#REF!,DQ56,DR56,DS56,DT56,DU56,DX56,DZ56,EA56,EB56,EC56,ED56,EG56,EI56,EJ56,EK56,EL56,EM56)</f>
        <v>#REF!</v>
      </c>
      <c r="I56" s="48" t="e">
        <f t="shared" si="8"/>
        <v>#REF!</v>
      </c>
      <c r="J56" s="78"/>
      <c r="K56" s="78"/>
      <c r="L56" s="87"/>
      <c r="M56" s="87"/>
      <c r="N56" s="87"/>
      <c r="O56" s="87"/>
      <c r="P56" s="87"/>
      <c r="Q56" s="87"/>
      <c r="R56" s="87"/>
      <c r="S56" s="87"/>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8"/>
      <c r="DE56" s="88"/>
      <c r="DF56" s="88"/>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120"/>
      <c r="EP56" s="120"/>
      <c r="EQ56" s="120"/>
      <c r="ER56" s="120"/>
      <c r="ES56" s="120"/>
      <c r="ET56" s="120"/>
      <c r="EU56" s="120"/>
      <c r="EV56" s="120"/>
      <c r="EW56" s="120"/>
      <c r="EX56" s="120"/>
    </row>
    <row r="57" spans="1:154" x14ac:dyDescent="0.3">
      <c r="A57" s="85"/>
      <c r="B57" s="86"/>
      <c r="C57" s="86"/>
      <c r="D57" s="86"/>
      <c r="E57" s="86"/>
      <c r="F57" s="86"/>
      <c r="G57" s="48" t="e">
        <f>SUM(J57,L57,N57,O57,P57,T57,U57,V57,AB57,AD57,AO57,AQ57,CE57,CG57,CP57,CR57,#REF!,#REF!,CZ57,DB57,DE57,DG57,DN57,DP57,DW57,DY57,EF57,EH57)</f>
        <v>#REF!</v>
      </c>
      <c r="H57" s="48" t="e">
        <f>SUM(K57,M57,Q57,R57,S57,W57,X57,Y57,AC57,AE57,AF57,AG57,AH57,AI57,AL57,AP57,AR57,#REF!,AY57,AZ57,CF57,CH57,CI57,CJ57,CK57,CL57,CQ57,CS57,CT57,CU57,CV57,CW57,#REF!,#REF!,DA57,DC57,DF57,DH57,DO57,#REF!,#REF!,#REF!,#REF!,DQ57,DR57,DS57,DT57,DU57,DX57,DZ57,EA57,EB57,EC57,ED57,EG57,EI57,EJ57,EK57,EL57,EM57)</f>
        <v>#REF!</v>
      </c>
      <c r="I57" s="48" t="e">
        <f t="shared" si="8"/>
        <v>#REF!</v>
      </c>
      <c r="J57" s="78"/>
      <c r="K57" s="78"/>
      <c r="L57" s="87"/>
      <c r="M57" s="87"/>
      <c r="N57" s="87"/>
      <c r="O57" s="87"/>
      <c r="P57" s="87"/>
      <c r="Q57" s="87"/>
      <c r="R57" s="87"/>
      <c r="S57" s="87"/>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8"/>
      <c r="DE57" s="88"/>
      <c r="DF57" s="88"/>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120"/>
      <c r="EP57" s="120"/>
      <c r="EQ57" s="120"/>
      <c r="ER57" s="120"/>
      <c r="ES57" s="120"/>
      <c r="ET57" s="120"/>
      <c r="EU57" s="120"/>
      <c r="EV57" s="120"/>
      <c r="EW57" s="120"/>
      <c r="EX57" s="120"/>
    </row>
    <row r="58" spans="1:154" x14ac:dyDescent="0.3">
      <c r="A58" s="85"/>
      <c r="B58" s="86"/>
      <c r="C58" s="86"/>
      <c r="D58" s="86"/>
      <c r="E58" s="86"/>
      <c r="F58" s="86"/>
      <c r="G58" s="48" t="e">
        <f>SUM(J58,L58,N58,O58,P58,T58,U58,V58,AB58,AD58,AO58,AQ58,CE58,CG58,CP58,CR58,#REF!,#REF!,CZ58,DB58,DE58,DG58,DN58,DP58,DW58,DY58,EF58,EH58)</f>
        <v>#REF!</v>
      </c>
      <c r="H58" s="48" t="e">
        <f>SUM(K58,M58,Q58,R58,S58,W58,X58,Y58,AC58,AE58,AF58,AG58,AH58,AI58,AL58,AP58,AR58,#REF!,AY58,AZ58,CF58,CH58,CI58,CJ58,CK58,CL58,CQ58,CS58,CT58,CU58,CV58,CW58,#REF!,#REF!,DA58,DC58,DF58,DH58,DO58,#REF!,#REF!,#REF!,#REF!,DQ58,DR58,DS58,DT58,DU58,DX58,DZ58,EA58,EB58,EC58,ED58,EG58,EI58,EJ58,EK58,EL58,EM58)</f>
        <v>#REF!</v>
      </c>
      <c r="I58" s="48" t="e">
        <f t="shared" si="8"/>
        <v>#REF!</v>
      </c>
      <c r="J58" s="78"/>
      <c r="K58" s="78"/>
      <c r="L58" s="87"/>
      <c r="M58" s="87"/>
      <c r="N58" s="87"/>
      <c r="O58" s="87"/>
      <c r="P58" s="87"/>
      <c r="Q58" s="87"/>
      <c r="R58" s="87"/>
      <c r="S58" s="87"/>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8"/>
      <c r="DE58" s="88"/>
      <c r="DF58" s="88"/>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120"/>
      <c r="EP58" s="120"/>
      <c r="EQ58" s="120"/>
      <c r="ER58" s="120"/>
      <c r="ES58" s="120"/>
      <c r="ET58" s="120"/>
      <c r="EU58" s="120"/>
      <c r="EV58" s="120"/>
      <c r="EW58" s="120"/>
      <c r="EX58" s="120"/>
    </row>
    <row r="59" spans="1:154" x14ac:dyDescent="0.3">
      <c r="A59" s="85"/>
      <c r="B59" s="86"/>
      <c r="C59" s="86"/>
      <c r="D59" s="86"/>
      <c r="E59" s="86"/>
      <c r="F59" s="86"/>
      <c r="G59" s="48" t="e">
        <f>SUM(J59,L59,N59,O59,P59,T59,U59,V59,AB59,AD59,AO59,AQ59,CE59,CG59,CP59,CR59,#REF!,#REF!,CZ59,DB59,DE59,DG59,DN59,DP59,DW59,DY59,EF59,EH59)</f>
        <v>#REF!</v>
      </c>
      <c r="H59" s="48" t="e">
        <f>SUM(K59,M59,Q59,R59,S59,W59,X59,Y59,AC59,AE59,AF59,AG59,AH59,AI59,AL59,AP59,AR59,#REF!,AY59,AZ59,CF59,CH59,CI59,CJ59,CK59,CL59,CQ59,CS59,CT59,CU59,CV59,CW59,#REF!,#REF!,DA59,DC59,DF59,DH59,DO59,#REF!,#REF!,#REF!,#REF!,DQ59,DR59,DS59,DT59,DU59,DX59,DZ59,EA59,EB59,EC59,ED59,EG59,EI59,EJ59,EK59,EL59,EM59)</f>
        <v>#REF!</v>
      </c>
      <c r="I59" s="48" t="e">
        <f t="shared" si="8"/>
        <v>#REF!</v>
      </c>
      <c r="J59" s="78"/>
      <c r="K59" s="78"/>
      <c r="L59" s="87"/>
      <c r="M59" s="87"/>
      <c r="N59" s="87"/>
      <c r="O59" s="87"/>
      <c r="P59" s="87"/>
      <c r="Q59" s="87"/>
      <c r="R59" s="87"/>
      <c r="S59" s="87"/>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8"/>
      <c r="DE59" s="88"/>
      <c r="DF59" s="88"/>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120"/>
      <c r="EP59" s="120"/>
      <c r="EQ59" s="120"/>
      <c r="ER59" s="120"/>
      <c r="ES59" s="120"/>
      <c r="ET59" s="120"/>
      <c r="EU59" s="120"/>
      <c r="EV59" s="120"/>
      <c r="EW59" s="120"/>
      <c r="EX59" s="120"/>
    </row>
    <row r="60" spans="1:154" x14ac:dyDescent="0.3">
      <c r="A60" s="85"/>
      <c r="B60" s="86"/>
      <c r="C60" s="86"/>
      <c r="D60" s="86"/>
      <c r="E60" s="86"/>
      <c r="F60" s="86"/>
      <c r="G60" s="48" t="e">
        <f>SUM(J60,L60,N60,O60,P60,T60,U60,V60,AB60,AD60,AO60,AQ60,CE60,CG60,CP60,CR60,#REF!,#REF!,CZ60,DB60,DE60,DG60,DN60,DP60,DW60,DY60,EF60,EH60)</f>
        <v>#REF!</v>
      </c>
      <c r="H60" s="48" t="e">
        <f>SUM(K60,M60,Q60,R60,S60,W60,X60,Y60,AC60,AE60,AF60,AG60,AH60,AI60,AL60,AP60,AR60,#REF!,AY60,AZ60,CF60,CH60,CI60,CJ60,CK60,CL60,CQ60,CS60,CT60,CU60,CV60,CW60,#REF!,#REF!,DA60,DC60,DF60,DH60,DO60,#REF!,#REF!,#REF!,#REF!,DQ60,DR60,DS60,DT60,DU60,DX60,DZ60,EA60,EB60,EC60,ED60,EG60,EI60,EJ60,EK60,EL60,EM60)</f>
        <v>#REF!</v>
      </c>
      <c r="I60" s="48" t="e">
        <f t="shared" si="8"/>
        <v>#REF!</v>
      </c>
      <c r="J60" s="78"/>
      <c r="K60" s="78"/>
      <c r="L60" s="87"/>
      <c r="M60" s="87"/>
      <c r="N60" s="87"/>
      <c r="O60" s="87"/>
      <c r="P60" s="87"/>
      <c r="Q60" s="87"/>
      <c r="R60" s="87"/>
      <c r="S60" s="87"/>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8"/>
      <c r="DE60" s="88"/>
      <c r="DF60" s="88"/>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120"/>
      <c r="EP60" s="120"/>
      <c r="EQ60" s="120"/>
      <c r="ER60" s="120"/>
      <c r="ES60" s="120"/>
      <c r="ET60" s="120"/>
      <c r="EU60" s="120"/>
      <c r="EV60" s="120"/>
      <c r="EW60" s="120"/>
      <c r="EX60" s="120"/>
    </row>
    <row r="61" spans="1:154" x14ac:dyDescent="0.3">
      <c r="A61" s="85"/>
      <c r="B61" s="86"/>
      <c r="C61" s="86"/>
      <c r="D61" s="86"/>
      <c r="E61" s="86"/>
      <c r="F61" s="86"/>
      <c r="G61" s="48" t="e">
        <f>SUM(J61,L61,N61,O61,P61,T61,U61,V61,AB61,AD61,AO61,AQ61,CE61,CG61,CP61,CR61,#REF!,#REF!,CZ61,DB61,DE61,DG61,DN61,DP61,DW61,DY61,EF61,EH61)</f>
        <v>#REF!</v>
      </c>
      <c r="H61" s="48" t="e">
        <f>SUM(K61,M61,Q61,R61,S61,W61,X61,Y61,AC61,AE61,AF61,AG61,AH61,AI61,AL61,AP61,AR61,#REF!,AY61,AZ61,CF61,CH61,CI61,CJ61,CK61,CL61,CQ61,CS61,CT61,CU61,CV61,CW61,#REF!,#REF!,DA61,DC61,DF61,DH61,DO61,#REF!,#REF!,#REF!,#REF!,DQ61,DR61,DS61,DT61,DU61,DX61,DZ61,EA61,EB61,EC61,ED61,EG61,EI61,EJ61,EK61,EL61,EM61)</f>
        <v>#REF!</v>
      </c>
      <c r="I61" s="48" t="e">
        <f t="shared" si="8"/>
        <v>#REF!</v>
      </c>
      <c r="J61" s="78"/>
      <c r="K61" s="78"/>
      <c r="L61" s="87"/>
      <c r="M61" s="87"/>
      <c r="N61" s="87"/>
      <c r="O61" s="87"/>
      <c r="P61" s="87"/>
      <c r="Q61" s="87"/>
      <c r="R61" s="87"/>
      <c r="S61" s="87"/>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8"/>
      <c r="DE61" s="88"/>
      <c r="DF61" s="88"/>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120"/>
      <c r="EP61" s="120"/>
      <c r="EQ61" s="120"/>
      <c r="ER61" s="120"/>
      <c r="ES61" s="120"/>
      <c r="ET61" s="120"/>
      <c r="EU61" s="120"/>
      <c r="EV61" s="120"/>
      <c r="EW61" s="120"/>
      <c r="EX61" s="120"/>
    </row>
    <row r="62" spans="1:154" x14ac:dyDescent="0.3">
      <c r="A62" s="85"/>
      <c r="B62" s="86"/>
      <c r="C62" s="86"/>
      <c r="D62" s="86"/>
      <c r="E62" s="86"/>
      <c r="F62" s="86"/>
      <c r="G62" s="48" t="e">
        <f>SUM(J62,L62,N62,O62,P62,T62,U62,V62,AB62,AD62,AO62,AQ62,CE62,CG62,CP62,CR62,#REF!,#REF!,CZ62,DB62,DE62,DG62,DN62,DP62,DW62,DY62,EF62,EH62)</f>
        <v>#REF!</v>
      </c>
      <c r="H62" s="48" t="e">
        <f>SUM(K62,M62,Q62,R62,S62,W62,X62,Y62,AC62,AE62,AF62,AG62,AH62,AI62,AL62,AP62,AR62,#REF!,AY62,AZ62,CF62,CH62,CI62,CJ62,CK62,CL62,CQ62,CS62,CT62,CU62,CV62,CW62,#REF!,#REF!,DA62,DC62,DF62,DH62,DO62,#REF!,#REF!,#REF!,#REF!,DQ62,DR62,DS62,DT62,DU62,DX62,DZ62,EA62,EB62,EC62,ED62,EG62,EI62,EJ62,EK62,EL62,EM62)</f>
        <v>#REF!</v>
      </c>
      <c r="I62" s="48" t="e">
        <f t="shared" si="8"/>
        <v>#REF!</v>
      </c>
      <c r="J62" s="78"/>
      <c r="K62" s="78"/>
      <c r="L62" s="87"/>
      <c r="M62" s="87"/>
      <c r="N62" s="87"/>
      <c r="O62" s="87"/>
      <c r="P62" s="87"/>
      <c r="Q62" s="87"/>
      <c r="R62" s="87"/>
      <c r="S62" s="87"/>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8"/>
      <c r="DE62" s="88"/>
      <c r="DF62" s="88"/>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120"/>
      <c r="EP62" s="120"/>
      <c r="EQ62" s="120"/>
      <c r="ER62" s="120"/>
      <c r="ES62" s="120"/>
      <c r="ET62" s="120"/>
      <c r="EU62" s="120"/>
      <c r="EV62" s="120"/>
      <c r="EW62" s="120"/>
      <c r="EX62" s="120"/>
    </row>
    <row r="63" spans="1:154" x14ac:dyDescent="0.3">
      <c r="A63" s="85"/>
      <c r="B63" s="86"/>
      <c r="C63" s="86"/>
      <c r="D63" s="86"/>
      <c r="E63" s="86"/>
      <c r="F63" s="86"/>
      <c r="G63" s="48" t="e">
        <f>SUM(J63,L63,N63,O63,P63,T63,U63,V63,AB63,AD63,AO63,AQ63,CE63,CG63,CP63,CR63,#REF!,#REF!,CZ63,DB63,DE63,DG63,DN63,DP63,DW63,DY63,EF63,EH63)</f>
        <v>#REF!</v>
      </c>
      <c r="H63" s="48" t="e">
        <f>SUM(K63,M63,Q63,R63,S63,W63,X63,Y63,AC63,AE63,AF63,AG63,AH63,AI63,AL63,AP63,AR63,#REF!,AY63,AZ63,CF63,CH63,CI63,CJ63,CK63,CL63,CQ63,CS63,CT63,CU63,CV63,CW63,#REF!,#REF!,DA63,DC63,DF63,DH63,DO63,#REF!,#REF!,#REF!,#REF!,DQ63,DR63,DS63,DT63,DU63,DX63,DZ63,EA63,EB63,EC63,ED63,EG63,EI63,EJ63,EK63,EL63,EM63)</f>
        <v>#REF!</v>
      </c>
      <c r="I63" s="48" t="e">
        <f t="shared" si="8"/>
        <v>#REF!</v>
      </c>
      <c r="J63" s="78"/>
      <c r="K63" s="78"/>
      <c r="L63" s="87"/>
      <c r="M63" s="87"/>
      <c r="N63" s="87"/>
      <c r="O63" s="87"/>
      <c r="P63" s="87"/>
      <c r="Q63" s="87"/>
      <c r="R63" s="87"/>
      <c r="S63" s="87"/>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8"/>
      <c r="DE63" s="88"/>
      <c r="DF63" s="88"/>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120"/>
      <c r="EP63" s="120"/>
      <c r="EQ63" s="120"/>
      <c r="ER63" s="120"/>
      <c r="ES63" s="120"/>
      <c r="ET63" s="120"/>
      <c r="EU63" s="120"/>
      <c r="EV63" s="120"/>
      <c r="EW63" s="120"/>
      <c r="EX63" s="120"/>
    </row>
    <row r="64" spans="1:154" x14ac:dyDescent="0.3">
      <c r="A64" s="85"/>
      <c r="B64" s="86"/>
      <c r="C64" s="86"/>
      <c r="D64" s="86"/>
      <c r="E64" s="86"/>
      <c r="F64" s="86"/>
      <c r="G64" s="48" t="e">
        <f>SUM(J64,L64,N64,O64,P64,T64,U64,V64,AB64,AD64,AO64,AQ64,CE64,CG64,CP64,CR64,#REF!,#REF!,CZ64,DB64,DE64,DG64,DN64,DP64,DW64,DY64,EF64,EH64)</f>
        <v>#REF!</v>
      </c>
      <c r="H64" s="48" t="e">
        <f>SUM(K64,M64,Q64,R64,S64,W64,X64,Y64,AC64,AE64,AF64,AG64,AH64,AI64,AL64,AP64,AR64,#REF!,AY64,AZ64,CF64,CH64,CI64,CJ64,CK64,CL64,CQ64,CS64,CT64,CU64,CV64,CW64,#REF!,#REF!,DA64,DC64,DF64,DH64,DO64,#REF!,#REF!,#REF!,#REF!,DQ64,DR64,DS64,DT64,DU64,DX64,DZ64,EA64,EB64,EC64,ED64,EG64,EI64,EJ64,EK64,EL64,EM64)</f>
        <v>#REF!</v>
      </c>
      <c r="I64" s="48" t="e">
        <f t="shared" si="8"/>
        <v>#REF!</v>
      </c>
      <c r="J64" s="78"/>
      <c r="K64" s="78"/>
      <c r="L64" s="87"/>
      <c r="M64" s="87"/>
      <c r="N64" s="87"/>
      <c r="O64" s="87"/>
      <c r="P64" s="87"/>
      <c r="Q64" s="87"/>
      <c r="R64" s="87"/>
      <c r="S64" s="87"/>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8"/>
      <c r="DE64" s="88"/>
      <c r="DF64" s="88"/>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120"/>
      <c r="EP64" s="120"/>
      <c r="EQ64" s="120"/>
      <c r="ER64" s="120"/>
      <c r="ES64" s="120"/>
      <c r="ET64" s="120"/>
      <c r="EU64" s="120"/>
      <c r="EV64" s="120"/>
      <c r="EW64" s="120"/>
      <c r="EX64" s="120"/>
    </row>
    <row r="65" spans="1:154" x14ac:dyDescent="0.3">
      <c r="A65" s="85"/>
      <c r="B65" s="86"/>
      <c r="C65" s="86"/>
      <c r="D65" s="86"/>
      <c r="E65" s="86"/>
      <c r="F65" s="86"/>
      <c r="G65" s="48" t="e">
        <f>SUM(J65,L65,N65,O65,P65,T65,U65,V65,AB65,AD65,AO65,AQ65,CE65,CG65,CP65,CR65,#REF!,#REF!,CZ65,DB65,DE65,DG65,DN65,DP65,DW65,DY65,EF65,EH65)</f>
        <v>#REF!</v>
      </c>
      <c r="H65" s="48" t="e">
        <f>SUM(K65,M65,Q65,R65,S65,W65,X65,Y65,AC65,AE65,AF65,AG65,AH65,AI65,AL65,AP65,AR65,#REF!,AY65,AZ65,CF65,CH65,CI65,CJ65,CK65,CL65,CQ65,CS65,CT65,CU65,CV65,CW65,#REF!,#REF!,DA65,DC65,DF65,DH65,DO65,#REF!,#REF!,#REF!,#REF!,DQ65,DR65,DS65,DT65,DU65,DX65,DZ65,EA65,EB65,EC65,ED65,EG65,EI65,EJ65,EK65,EL65,EM65)</f>
        <v>#REF!</v>
      </c>
      <c r="I65" s="48" t="e">
        <f t="shared" si="8"/>
        <v>#REF!</v>
      </c>
      <c r="J65" s="78"/>
      <c r="K65" s="78"/>
      <c r="L65" s="87"/>
      <c r="M65" s="87"/>
      <c r="N65" s="87"/>
      <c r="O65" s="87"/>
      <c r="P65" s="87"/>
      <c r="Q65" s="87"/>
      <c r="R65" s="87"/>
      <c r="S65" s="87"/>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8"/>
      <c r="DE65" s="88"/>
      <c r="DF65" s="88"/>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120"/>
      <c r="EP65" s="120"/>
      <c r="EQ65" s="120"/>
      <c r="ER65" s="120"/>
      <c r="ES65" s="120"/>
      <c r="ET65" s="120"/>
      <c r="EU65" s="120"/>
      <c r="EV65" s="120"/>
      <c r="EW65" s="120"/>
      <c r="EX65" s="120"/>
    </row>
    <row r="66" spans="1:154" x14ac:dyDescent="0.3">
      <c r="A66" s="85"/>
      <c r="B66" s="86"/>
      <c r="C66" s="86"/>
      <c r="D66" s="86"/>
      <c r="E66" s="86"/>
      <c r="F66" s="86"/>
      <c r="G66" s="48" t="e">
        <f>SUM(J66,L66,N66,O66,P66,T66,U66,V66,AB66,AD66,AO66,AQ66,CE66,CG66,CP66,CR66,#REF!,#REF!,CZ66,DB66,DE66,DG66,DN66,DP66,DW66,DY66,EF66,EH66)</f>
        <v>#REF!</v>
      </c>
      <c r="H66" s="48" t="e">
        <f>SUM(K66,M66,Q66,R66,S66,W66,X66,Y66,AC66,AE66,AF66,AG66,AH66,AI66,AL66,AP66,AR66,#REF!,AY66,AZ66,CF66,CH66,CI66,CJ66,CK66,CL66,CQ66,CS66,CT66,CU66,CV66,CW66,#REF!,#REF!,DA66,DC66,DF66,DH66,DO66,#REF!,#REF!,#REF!,#REF!,DQ66,DR66,DS66,DT66,DU66,DX66,DZ66,EA66,EB66,EC66,ED66,EG66,EI66,EJ66,EK66,EL66,EM66)</f>
        <v>#REF!</v>
      </c>
      <c r="I66" s="48" t="e">
        <f t="shared" si="8"/>
        <v>#REF!</v>
      </c>
      <c r="J66" s="78"/>
      <c r="K66" s="78"/>
      <c r="L66" s="87"/>
      <c r="M66" s="87"/>
      <c r="N66" s="87"/>
      <c r="O66" s="87"/>
      <c r="P66" s="87"/>
      <c r="Q66" s="87"/>
      <c r="R66" s="87"/>
      <c r="S66" s="87"/>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8"/>
      <c r="DE66" s="88"/>
      <c r="DF66" s="88"/>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120"/>
      <c r="EP66" s="120"/>
      <c r="EQ66" s="120"/>
      <c r="ER66" s="120"/>
      <c r="ES66" s="120"/>
      <c r="ET66" s="120"/>
      <c r="EU66" s="120"/>
      <c r="EV66" s="120"/>
      <c r="EW66" s="120"/>
      <c r="EX66" s="120"/>
    </row>
    <row r="67" spans="1:154" x14ac:dyDescent="0.3">
      <c r="A67" s="85"/>
      <c r="B67" s="86"/>
      <c r="C67" s="86"/>
      <c r="D67" s="86"/>
      <c r="E67" s="86"/>
      <c r="F67" s="86"/>
      <c r="G67" s="48" t="e">
        <f>SUM(J67,L67,N67,O67,P67,T67,U67,V67,AB67,AD67,AO67,AQ67,CE67,CG67,CP67,CR67,#REF!,#REF!,CZ67,DB67,DE67,DG67,DN67,DP67,DW67,DY67,EF67,EH67)</f>
        <v>#REF!</v>
      </c>
      <c r="H67" s="48" t="e">
        <f>SUM(K67,M67,Q67,R67,S67,W67,X67,Y67,AC67,AE67,AF67,AG67,AH67,AI67,AL67,AP67,AR67,#REF!,AY67,AZ67,CF67,CH67,CI67,CJ67,CK67,CL67,CQ67,CS67,CT67,CU67,CV67,CW67,#REF!,#REF!,DA67,DC67,DF67,DH67,DO67,#REF!,#REF!,#REF!,#REF!,DQ67,DR67,DS67,DT67,DU67,DX67,DZ67,EA67,EB67,EC67,ED67,EG67,EI67,EJ67,EK67,EL67,EM67)</f>
        <v>#REF!</v>
      </c>
      <c r="I67" s="48" t="e">
        <f t="shared" si="8"/>
        <v>#REF!</v>
      </c>
      <c r="J67" s="78"/>
      <c r="K67" s="78"/>
      <c r="L67" s="87"/>
      <c r="M67" s="87"/>
      <c r="N67" s="87"/>
      <c r="O67" s="87"/>
      <c r="P67" s="87"/>
      <c r="Q67" s="87"/>
      <c r="R67" s="87"/>
      <c r="S67" s="87"/>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8"/>
      <c r="DE67" s="88"/>
      <c r="DF67" s="88"/>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120"/>
      <c r="EP67" s="120"/>
      <c r="EQ67" s="120"/>
      <c r="ER67" s="120"/>
      <c r="ES67" s="120"/>
      <c r="ET67" s="120"/>
      <c r="EU67" s="120"/>
      <c r="EV67" s="120"/>
      <c r="EW67" s="120"/>
      <c r="EX67" s="120"/>
    </row>
    <row r="68" spans="1:154" x14ac:dyDescent="0.3">
      <c r="A68" s="85"/>
      <c r="B68" s="86"/>
      <c r="C68" s="86"/>
      <c r="D68" s="86"/>
      <c r="E68" s="86"/>
      <c r="F68" s="86"/>
      <c r="G68" s="48" t="e">
        <f>SUM(J68,L68,N68,O68,P68,T68,U68,V68,AB68,AD68,AO68,AQ68,CE68,CG68,CP68,CR68,#REF!,#REF!,CZ68,DB68,DE68,DG68,DN68,DP68,DW68,DY68,EF68,EH68)</f>
        <v>#REF!</v>
      </c>
      <c r="H68" s="48" t="e">
        <f>SUM(K68,M68,Q68,R68,S68,W68,X68,Y68,AC68,AE68,AF68,AG68,AH68,AI68,AL68,AP68,AR68,#REF!,AY68,AZ68,CF68,CH68,CI68,CJ68,CK68,CL68,CQ68,CS68,CT68,CU68,CV68,CW68,#REF!,#REF!,DA68,DC68,DF68,DH68,DO68,#REF!,#REF!,#REF!,#REF!,DQ68,DR68,DS68,DT68,DU68,DX68,DZ68,EA68,EB68,EC68,ED68,EG68,EI68,EJ68,EK68,EL68,EM68)</f>
        <v>#REF!</v>
      </c>
      <c r="I68" s="48" t="e">
        <f t="shared" si="8"/>
        <v>#REF!</v>
      </c>
      <c r="J68" s="78"/>
      <c r="K68" s="78"/>
      <c r="L68" s="87"/>
      <c r="M68" s="87"/>
      <c r="N68" s="87"/>
      <c r="O68" s="87"/>
      <c r="P68" s="87"/>
      <c r="Q68" s="87"/>
      <c r="R68" s="87"/>
      <c r="S68" s="87"/>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8"/>
      <c r="DE68" s="88"/>
      <c r="DF68" s="88"/>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120"/>
      <c r="EP68" s="120"/>
      <c r="EQ68" s="120"/>
      <c r="ER68" s="120"/>
      <c r="ES68" s="120"/>
      <c r="ET68" s="120"/>
      <c r="EU68" s="120"/>
      <c r="EV68" s="120"/>
      <c r="EW68" s="120"/>
      <c r="EX68" s="120"/>
    </row>
    <row r="69" spans="1:154" x14ac:dyDescent="0.3">
      <c r="A69" s="85"/>
      <c r="B69" s="86"/>
      <c r="C69" s="86"/>
      <c r="D69" s="86"/>
      <c r="E69" s="86"/>
      <c r="F69" s="86"/>
      <c r="G69" s="48" t="e">
        <f>SUM(J69,L69,N69,O69,P69,T69,U69,V69,AB69,AD69,AO69,AQ69,CE69,CG69,CP69,CR69,#REF!,#REF!,CZ69,DB69,DE69,DG69,DN69,DP69,DW69,DY69,EF69,EH69)</f>
        <v>#REF!</v>
      </c>
      <c r="H69" s="48" t="e">
        <f>SUM(K69,M69,Q69,R69,S69,W69,X69,Y69,AC69,AE69,AF69,AG69,AH69,AI69,AL69,AP69,AR69,#REF!,AY69,AZ69,CF69,CH69,CI69,CJ69,CK69,CL69,CQ69,CS69,CT69,CU69,CV69,CW69,#REF!,#REF!,DA69,DC69,DF69,DH69,DO69,#REF!,#REF!,#REF!,#REF!,DQ69,DR69,DS69,DT69,DU69,DX69,DZ69,EA69,EB69,EC69,ED69,EG69,EI69,EJ69,EK69,EL69,EM69)</f>
        <v>#REF!</v>
      </c>
      <c r="I69" s="48" t="e">
        <f t="shared" si="8"/>
        <v>#REF!</v>
      </c>
      <c r="J69" s="78"/>
      <c r="K69" s="78"/>
      <c r="L69" s="87"/>
      <c r="M69" s="87"/>
      <c r="N69" s="87"/>
      <c r="O69" s="87"/>
      <c r="P69" s="87"/>
      <c r="Q69" s="87"/>
      <c r="R69" s="87"/>
      <c r="S69" s="87"/>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8"/>
      <c r="DE69" s="88"/>
      <c r="DF69" s="88"/>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120"/>
      <c r="EP69" s="120"/>
      <c r="EQ69" s="120"/>
      <c r="ER69" s="120"/>
      <c r="ES69" s="120"/>
      <c r="ET69" s="120"/>
      <c r="EU69" s="120"/>
      <c r="EV69" s="120"/>
      <c r="EW69" s="120"/>
      <c r="EX69" s="120"/>
    </row>
    <row r="70" spans="1:154" x14ac:dyDescent="0.3">
      <c r="A70" s="85"/>
      <c r="B70" s="86"/>
      <c r="C70" s="86"/>
      <c r="D70" s="86"/>
      <c r="E70" s="86"/>
      <c r="F70" s="86"/>
      <c r="G70" s="48" t="e">
        <f>SUM(J70,L70,N70,O70,P70,T70,U70,V70,AB70,AD70,AO70,AQ70,CE70,CG70,CP70,CR70,#REF!,#REF!,CZ70,DB70,DE70,DG70,DN70,DP70,DW70,DY70,EF70,EH70)</f>
        <v>#REF!</v>
      </c>
      <c r="H70" s="48" t="e">
        <f>SUM(K70,M70,Q70,R70,S70,W70,X70,Y70,AC70,AE70,AF70,AG70,AH70,AI70,AL70,AP70,AR70,#REF!,AY70,AZ70,CF70,CH70,CI70,CJ70,CK70,CL70,CQ70,CS70,CT70,CU70,CV70,CW70,#REF!,#REF!,DA70,DC70,DF70,DH70,DO70,#REF!,#REF!,#REF!,#REF!,DQ70,DR70,DS70,DT70,DU70,DX70,DZ70,EA70,EB70,EC70,ED70,EG70,EI70,EJ70,EK70,EL70,EM70)</f>
        <v>#REF!</v>
      </c>
      <c r="I70" s="48" t="e">
        <f t="shared" si="8"/>
        <v>#REF!</v>
      </c>
      <c r="J70" s="78"/>
      <c r="K70" s="78"/>
      <c r="L70" s="87"/>
      <c r="M70" s="87"/>
      <c r="N70" s="87"/>
      <c r="O70" s="87"/>
      <c r="P70" s="87"/>
      <c r="Q70" s="87"/>
      <c r="R70" s="87"/>
      <c r="S70" s="87"/>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8"/>
      <c r="DE70" s="88"/>
      <c r="DF70" s="88"/>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120"/>
      <c r="EP70" s="120"/>
      <c r="EQ70" s="120"/>
      <c r="ER70" s="120"/>
      <c r="ES70" s="120"/>
      <c r="ET70" s="120"/>
      <c r="EU70" s="120"/>
      <c r="EV70" s="120"/>
      <c r="EW70" s="120"/>
      <c r="EX70" s="120"/>
    </row>
    <row r="71" spans="1:154" x14ac:dyDescent="0.3">
      <c r="A71" s="85"/>
      <c r="B71" s="86"/>
      <c r="C71" s="86"/>
      <c r="D71" s="86"/>
      <c r="E71" s="86"/>
      <c r="F71" s="86"/>
      <c r="G71" s="48" t="e">
        <f>SUM(J71,L71,N71,O71,P71,T71,U71,V71,AB71,AD71,AO71,AQ71,CE71,CG71,CP71,CR71,#REF!,#REF!,CZ71,DB71,DE71,DG71,DN71,DP71,DW71,DY71,EF71,EH71)</f>
        <v>#REF!</v>
      </c>
      <c r="H71" s="48" t="e">
        <f>SUM(K71,M71,Q71,R71,S71,W71,X71,Y71,AC71,AE71,AF71,AG71,AH71,AI71,AL71,AP71,AR71,#REF!,AY71,AZ71,CF71,CH71,CI71,CJ71,CK71,CL71,CQ71,CS71,CT71,CU71,CV71,CW71,#REF!,#REF!,DA71,DC71,DF71,DH71,DO71,#REF!,#REF!,#REF!,#REF!,DQ71,DR71,DS71,DT71,DU71,DX71,DZ71,EA71,EB71,EC71,ED71,EG71,EI71,EJ71,EK71,EL71,EM71)</f>
        <v>#REF!</v>
      </c>
      <c r="I71" s="48" t="e">
        <f t="shared" si="8"/>
        <v>#REF!</v>
      </c>
      <c r="J71" s="78"/>
      <c r="K71" s="78"/>
      <c r="L71" s="87"/>
      <c r="M71" s="87"/>
      <c r="N71" s="87"/>
      <c r="O71" s="87"/>
      <c r="P71" s="87"/>
      <c r="Q71" s="87"/>
      <c r="R71" s="87"/>
      <c r="S71" s="87"/>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8"/>
      <c r="DE71" s="88"/>
      <c r="DF71" s="88"/>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120"/>
      <c r="EP71" s="120"/>
      <c r="EQ71" s="120"/>
      <c r="ER71" s="120"/>
      <c r="ES71" s="120"/>
      <c r="ET71" s="120"/>
      <c r="EU71" s="120"/>
      <c r="EV71" s="120"/>
      <c r="EW71" s="120"/>
      <c r="EX71" s="120"/>
    </row>
    <row r="72" spans="1:154" x14ac:dyDescent="0.3">
      <c r="A72" s="85"/>
      <c r="B72" s="86"/>
      <c r="C72" s="86"/>
      <c r="D72" s="86"/>
      <c r="E72" s="86"/>
      <c r="F72" s="86"/>
      <c r="G72" s="48" t="e">
        <f>SUM(J72,L72,N72,O72,P72,T72,U72,V72,AB72,AD72,AO72,AQ72,CE72,CG72,CP72,CR72,#REF!,#REF!,CZ72,DB72,DE72,DG72,DN72,DP72,DW72,DY72,EF72,EH72)</f>
        <v>#REF!</v>
      </c>
      <c r="H72" s="48" t="e">
        <f>SUM(K72,M72,Q72,R72,S72,W72,X72,Y72,AC72,AE72,AF72,AG72,AH72,AI72,AL72,AP72,AR72,#REF!,AY72,AZ72,CF72,CH72,CI72,CJ72,CK72,CL72,CQ72,CS72,CT72,CU72,CV72,CW72,#REF!,#REF!,DA72,DC72,DF72,DH72,DO72,#REF!,#REF!,#REF!,#REF!,DQ72,DR72,DS72,DT72,DU72,DX72,DZ72,EA72,EB72,EC72,ED72,EG72,EI72,EJ72,EK72,EL72,EM72)</f>
        <v>#REF!</v>
      </c>
      <c r="I72" s="48" t="e">
        <f t="shared" si="8"/>
        <v>#REF!</v>
      </c>
      <c r="J72" s="78"/>
      <c r="K72" s="78"/>
      <c r="L72" s="87"/>
      <c r="M72" s="87"/>
      <c r="N72" s="87"/>
      <c r="O72" s="87"/>
      <c r="P72" s="87"/>
      <c r="Q72" s="87"/>
      <c r="R72" s="87"/>
      <c r="S72" s="87"/>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8"/>
      <c r="DE72" s="88"/>
      <c r="DF72" s="88"/>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120"/>
      <c r="EP72" s="120"/>
      <c r="EQ72" s="120"/>
      <c r="ER72" s="120"/>
      <c r="ES72" s="120"/>
      <c r="ET72" s="120"/>
      <c r="EU72" s="120"/>
      <c r="EV72" s="120"/>
      <c r="EW72" s="120"/>
      <c r="EX72" s="120"/>
    </row>
    <row r="73" spans="1:154" x14ac:dyDescent="0.3">
      <c r="A73" s="85"/>
      <c r="B73" s="86"/>
      <c r="C73" s="86"/>
      <c r="D73" s="86"/>
      <c r="E73" s="86"/>
      <c r="F73" s="86"/>
      <c r="G73" s="48" t="e">
        <f>SUM(J73,L73,N73,O73,P73,T73,U73,V73,AB73,AD73,AO73,AQ73,CE73,CG73,CP73,CR73,#REF!,#REF!,CZ73,DB73,DE73,DG73,DN73,DP73,DW73,DY73,EF73,EH73)</f>
        <v>#REF!</v>
      </c>
      <c r="H73" s="48" t="e">
        <f>SUM(K73,M73,Q73,R73,S73,W73,X73,Y73,AC73,AE73,AF73,AG73,AH73,AI73,AL73,AP73,AR73,#REF!,AY73,AZ73,CF73,CH73,CI73,CJ73,CK73,CL73,CQ73,CS73,CT73,CU73,CV73,CW73,#REF!,#REF!,DA73,DC73,DF73,DH73,DO73,#REF!,#REF!,#REF!,#REF!,DQ73,DR73,DS73,DT73,DU73,DX73,DZ73,EA73,EB73,EC73,ED73,EG73,EI73,EJ73,EK73,EL73,EM73)</f>
        <v>#REF!</v>
      </c>
      <c r="I73" s="48" t="e">
        <f t="shared" si="8"/>
        <v>#REF!</v>
      </c>
      <c r="J73" s="78"/>
      <c r="K73" s="78"/>
      <c r="L73" s="87"/>
      <c r="M73" s="87"/>
      <c r="N73" s="87"/>
      <c r="O73" s="87"/>
      <c r="P73" s="87"/>
      <c r="Q73" s="87"/>
      <c r="R73" s="87"/>
      <c r="S73" s="87"/>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8"/>
      <c r="DE73" s="88"/>
      <c r="DF73" s="88"/>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120"/>
      <c r="EP73" s="120"/>
      <c r="EQ73" s="120"/>
      <c r="ER73" s="120"/>
      <c r="ES73" s="120"/>
      <c r="ET73" s="120"/>
      <c r="EU73" s="120"/>
      <c r="EV73" s="120"/>
      <c r="EW73" s="120"/>
      <c r="EX73" s="120"/>
    </row>
    <row r="74" spans="1:154" x14ac:dyDescent="0.3">
      <c r="A74" s="85"/>
      <c r="B74" s="86"/>
      <c r="C74" s="86"/>
      <c r="D74" s="86"/>
      <c r="E74" s="86"/>
      <c r="F74" s="86"/>
      <c r="G74" s="48" t="e">
        <f>SUM(J74,L74,N74,O74,P74,T74,U74,V74,AB74,AD74,AO74,AQ74,CE74,CG74,CP74,CR74,#REF!,#REF!,CZ74,DB74,DE74,DG74,DN74,DP74,DW74,DY74,EF74,EH74)</f>
        <v>#REF!</v>
      </c>
      <c r="H74" s="48" t="e">
        <f>SUM(K74,M74,Q74,R74,S74,W74,X74,Y74,AC74,AE74,AF74,AG74,AH74,AI74,AL74,AP74,AR74,#REF!,AY74,AZ74,CF74,CH74,CI74,CJ74,CK74,CL74,CQ74,CS74,CT74,CU74,CV74,CW74,#REF!,#REF!,DA74,DC74,DF74,DH74,DO74,#REF!,#REF!,#REF!,#REF!,DQ74,DR74,DS74,DT74,DU74,DX74,DZ74,EA74,EB74,EC74,ED74,EG74,EI74,EJ74,EK74,EL74,EM74)</f>
        <v>#REF!</v>
      </c>
      <c r="I74" s="48" t="e">
        <f t="shared" ref="I74:I137" si="9">G74+H74</f>
        <v>#REF!</v>
      </c>
      <c r="J74" s="78"/>
      <c r="K74" s="78"/>
      <c r="L74" s="87"/>
      <c r="M74" s="87"/>
      <c r="N74" s="87"/>
      <c r="O74" s="87"/>
      <c r="P74" s="87"/>
      <c r="Q74" s="87"/>
      <c r="R74" s="87"/>
      <c r="S74" s="87"/>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8"/>
      <c r="DE74" s="88"/>
      <c r="DF74" s="88"/>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120"/>
      <c r="EP74" s="120"/>
      <c r="EQ74" s="120"/>
      <c r="ER74" s="120"/>
      <c r="ES74" s="120"/>
      <c r="ET74" s="120"/>
      <c r="EU74" s="120"/>
      <c r="EV74" s="120"/>
      <c r="EW74" s="120"/>
      <c r="EX74" s="120"/>
    </row>
    <row r="75" spans="1:154" x14ac:dyDescent="0.3">
      <c r="A75" s="85"/>
      <c r="B75" s="86"/>
      <c r="C75" s="86"/>
      <c r="D75" s="86"/>
      <c r="E75" s="86"/>
      <c r="F75" s="86"/>
      <c r="G75" s="48" t="e">
        <f>SUM(J75,L75,N75,O75,P75,T75,U75,V75,AB75,AD75,AO75,AQ75,CE75,CG75,CP75,CR75,#REF!,#REF!,CZ75,DB75,DE75,DG75,DN75,DP75,DW75,DY75,EF75,EH75)</f>
        <v>#REF!</v>
      </c>
      <c r="H75" s="48" t="e">
        <f>SUM(K75,M75,Q75,R75,S75,W75,X75,Y75,AC75,AE75,AF75,AG75,AH75,AI75,AL75,AP75,AR75,#REF!,AY75,AZ75,CF75,CH75,CI75,CJ75,CK75,CL75,CQ75,CS75,CT75,CU75,CV75,CW75,#REF!,#REF!,DA75,DC75,DF75,DH75,DO75,#REF!,#REF!,#REF!,#REF!,DQ75,DR75,DS75,DT75,DU75,DX75,DZ75,EA75,EB75,EC75,ED75,EG75,EI75,EJ75,EK75,EL75,EM75)</f>
        <v>#REF!</v>
      </c>
      <c r="I75" s="48" t="e">
        <f t="shared" si="9"/>
        <v>#REF!</v>
      </c>
      <c r="J75" s="78"/>
      <c r="K75" s="78"/>
      <c r="L75" s="87"/>
      <c r="M75" s="87"/>
      <c r="N75" s="87"/>
      <c r="O75" s="87"/>
      <c r="P75" s="87"/>
      <c r="Q75" s="87"/>
      <c r="R75" s="87"/>
      <c r="S75" s="87"/>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8"/>
      <c r="DE75" s="88"/>
      <c r="DF75" s="88"/>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120"/>
      <c r="EP75" s="120"/>
      <c r="EQ75" s="120"/>
      <c r="ER75" s="120"/>
      <c r="ES75" s="120"/>
      <c r="ET75" s="120"/>
      <c r="EU75" s="120"/>
      <c r="EV75" s="120"/>
      <c r="EW75" s="120"/>
      <c r="EX75" s="120"/>
    </row>
    <row r="76" spans="1:154" x14ac:dyDescent="0.3">
      <c r="A76" s="85"/>
      <c r="B76" s="86"/>
      <c r="C76" s="86"/>
      <c r="D76" s="86"/>
      <c r="E76" s="86"/>
      <c r="F76" s="86"/>
      <c r="G76" s="48" t="e">
        <f>SUM(J76,L76,N76,O76,P76,T76,U76,V76,AB76,AD76,AO76,AQ76,CE76,CG76,CP76,CR76,#REF!,#REF!,CZ76,DB76,DE76,DG76,DN76,DP76,DW76,DY76,EF76,EH76)</f>
        <v>#REF!</v>
      </c>
      <c r="H76" s="48" t="e">
        <f>SUM(K76,M76,Q76,R76,S76,W76,X76,Y76,AC76,AE76,AF76,AG76,AH76,AI76,AL76,AP76,AR76,#REF!,AY76,AZ76,CF76,CH76,CI76,CJ76,CK76,CL76,CQ76,CS76,CT76,CU76,CV76,CW76,#REF!,#REF!,DA76,DC76,DF76,DH76,DO76,#REF!,#REF!,#REF!,#REF!,DQ76,DR76,DS76,DT76,DU76,DX76,DZ76,EA76,EB76,EC76,ED76,EG76,EI76,EJ76,EK76,EL76,EM76)</f>
        <v>#REF!</v>
      </c>
      <c r="I76" s="48" t="e">
        <f t="shared" si="9"/>
        <v>#REF!</v>
      </c>
      <c r="J76" s="78"/>
      <c r="K76" s="78"/>
      <c r="L76" s="87"/>
      <c r="M76" s="87"/>
      <c r="N76" s="87"/>
      <c r="O76" s="87"/>
      <c r="P76" s="87"/>
      <c r="Q76" s="87"/>
      <c r="R76" s="87"/>
      <c r="S76" s="87"/>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8"/>
      <c r="DE76" s="88"/>
      <c r="DF76" s="88"/>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120"/>
      <c r="EP76" s="120"/>
      <c r="EQ76" s="120"/>
      <c r="ER76" s="120"/>
      <c r="ES76" s="120"/>
      <c r="ET76" s="120"/>
      <c r="EU76" s="120"/>
      <c r="EV76" s="120"/>
      <c r="EW76" s="120"/>
      <c r="EX76" s="120"/>
    </row>
    <row r="77" spans="1:154" x14ac:dyDescent="0.3">
      <c r="A77" s="85"/>
      <c r="B77" s="86"/>
      <c r="C77" s="86"/>
      <c r="D77" s="86"/>
      <c r="E77" s="86"/>
      <c r="F77" s="86"/>
      <c r="G77" s="48" t="e">
        <f>SUM(J77,L77,N77,O77,P77,T77,U77,V77,AB77,AD77,AO77,AQ77,CE77,CG77,CP77,CR77,#REF!,#REF!,CZ77,DB77,DE77,DG77,DN77,DP77,DW77,DY77,EF77,EH77)</f>
        <v>#REF!</v>
      </c>
      <c r="H77" s="48" t="e">
        <f>SUM(K77,M77,Q77,R77,S77,W77,X77,Y77,AC77,AE77,AF77,AG77,AH77,AI77,AL77,AP77,AR77,#REF!,AY77,AZ77,CF77,CH77,CI77,CJ77,CK77,CL77,CQ77,CS77,CT77,CU77,CV77,CW77,#REF!,#REF!,DA77,DC77,DF77,DH77,DO77,#REF!,#REF!,#REF!,#REF!,DQ77,DR77,DS77,DT77,DU77,DX77,DZ77,EA77,EB77,EC77,ED77,EG77,EI77,EJ77,EK77,EL77,EM77)</f>
        <v>#REF!</v>
      </c>
      <c r="I77" s="48" t="e">
        <f t="shared" si="9"/>
        <v>#REF!</v>
      </c>
      <c r="J77" s="78"/>
      <c r="K77" s="78"/>
      <c r="L77" s="87"/>
      <c r="M77" s="87"/>
      <c r="N77" s="87"/>
      <c r="O77" s="87"/>
      <c r="P77" s="87"/>
      <c r="Q77" s="87"/>
      <c r="R77" s="87"/>
      <c r="S77" s="87"/>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8"/>
      <c r="DE77" s="88"/>
      <c r="DF77" s="88"/>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120"/>
      <c r="EP77" s="120"/>
      <c r="EQ77" s="120"/>
      <c r="ER77" s="120"/>
      <c r="ES77" s="120"/>
      <c r="ET77" s="120"/>
      <c r="EU77" s="120"/>
      <c r="EV77" s="120"/>
      <c r="EW77" s="120"/>
      <c r="EX77" s="120"/>
    </row>
    <row r="78" spans="1:154" x14ac:dyDescent="0.3">
      <c r="A78" s="85"/>
      <c r="B78" s="86"/>
      <c r="C78" s="86"/>
      <c r="D78" s="86"/>
      <c r="E78" s="86"/>
      <c r="F78" s="86"/>
      <c r="G78" s="48" t="e">
        <f>SUM(J78,L78,N78,O78,P78,T78,U78,V78,AB78,AD78,AO78,AQ78,CE78,CG78,CP78,CR78,#REF!,#REF!,CZ78,DB78,DE78,DG78,DN78,DP78,DW78,DY78,EF78,EH78)</f>
        <v>#REF!</v>
      </c>
      <c r="H78" s="48" t="e">
        <f>SUM(K78,M78,Q78,R78,S78,W78,X78,Y78,AC78,AE78,AF78,AG78,AH78,AI78,AL78,AP78,AR78,#REF!,AY78,AZ78,CF78,CH78,CI78,CJ78,CK78,CL78,CQ78,CS78,CT78,CU78,CV78,CW78,#REF!,#REF!,DA78,DC78,DF78,DH78,DO78,#REF!,#REF!,#REF!,#REF!,DQ78,DR78,DS78,DT78,DU78,DX78,DZ78,EA78,EB78,EC78,ED78,EG78,EI78,EJ78,EK78,EL78,EM78)</f>
        <v>#REF!</v>
      </c>
      <c r="I78" s="48" t="e">
        <f t="shared" si="9"/>
        <v>#REF!</v>
      </c>
      <c r="J78" s="78"/>
      <c r="K78" s="78"/>
      <c r="L78" s="87"/>
      <c r="M78" s="87"/>
      <c r="N78" s="87"/>
      <c r="O78" s="87"/>
      <c r="P78" s="87"/>
      <c r="Q78" s="87"/>
      <c r="R78" s="87"/>
      <c r="S78" s="87"/>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8"/>
      <c r="DE78" s="88"/>
      <c r="DF78" s="88"/>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120"/>
      <c r="EP78" s="120"/>
      <c r="EQ78" s="120"/>
      <c r="ER78" s="120"/>
      <c r="ES78" s="120"/>
      <c r="ET78" s="120"/>
      <c r="EU78" s="120"/>
      <c r="EV78" s="120"/>
      <c r="EW78" s="120"/>
      <c r="EX78" s="120"/>
    </row>
    <row r="79" spans="1:154" x14ac:dyDescent="0.3">
      <c r="A79" s="85"/>
      <c r="B79" s="86"/>
      <c r="C79" s="86"/>
      <c r="D79" s="86"/>
      <c r="E79" s="86"/>
      <c r="F79" s="86"/>
      <c r="G79" s="48" t="e">
        <f>SUM(J79,L79,N79,O79,P79,T79,U79,V79,AB79,AD79,AO79,AQ79,CE79,CG79,CP79,CR79,#REF!,#REF!,CZ79,DB79,DE79,DG79,DN79,DP79,DW79,DY79,EF79,EH79)</f>
        <v>#REF!</v>
      </c>
      <c r="H79" s="48" t="e">
        <f>SUM(K79,M79,Q79,R79,S79,W79,X79,Y79,AC79,AE79,AF79,AG79,AH79,AI79,AL79,AP79,AR79,#REF!,AY79,AZ79,CF79,CH79,CI79,CJ79,CK79,CL79,CQ79,CS79,CT79,CU79,CV79,CW79,#REF!,#REF!,DA79,DC79,DF79,DH79,DO79,#REF!,#REF!,#REF!,#REF!,DQ79,DR79,DS79,DT79,DU79,DX79,DZ79,EA79,EB79,EC79,ED79,EG79,EI79,EJ79,EK79,EL79,EM79)</f>
        <v>#REF!</v>
      </c>
      <c r="I79" s="48" t="e">
        <f t="shared" si="9"/>
        <v>#REF!</v>
      </c>
      <c r="J79" s="78"/>
      <c r="K79" s="78"/>
      <c r="L79" s="87"/>
      <c r="M79" s="87"/>
      <c r="N79" s="87"/>
      <c r="O79" s="87"/>
      <c r="P79" s="87"/>
      <c r="Q79" s="87"/>
      <c r="R79" s="87"/>
      <c r="S79" s="87"/>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8"/>
      <c r="DE79" s="88"/>
      <c r="DF79" s="88"/>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120"/>
      <c r="EP79" s="120"/>
      <c r="EQ79" s="120"/>
      <c r="ER79" s="120"/>
      <c r="ES79" s="120"/>
      <c r="ET79" s="120"/>
      <c r="EU79" s="120"/>
      <c r="EV79" s="120"/>
      <c r="EW79" s="120"/>
      <c r="EX79" s="120"/>
    </row>
    <row r="80" spans="1:154" x14ac:dyDescent="0.3">
      <c r="A80" s="85"/>
      <c r="B80" s="86"/>
      <c r="C80" s="86"/>
      <c r="D80" s="86"/>
      <c r="E80" s="86"/>
      <c r="F80" s="86"/>
      <c r="G80" s="48" t="e">
        <f>SUM(J80,L80,N80,O80,P80,T80,U80,V80,AB80,AD80,AO80,AQ80,CE80,CG80,CP80,CR80,#REF!,#REF!,CZ80,DB80,DE80,DG80,DN80,DP80,DW80,DY80,EF80,EH80)</f>
        <v>#REF!</v>
      </c>
      <c r="H80" s="48" t="e">
        <f>SUM(K80,M80,Q80,R80,S80,W80,X80,Y80,AC80,AE80,AF80,AG80,AH80,AI80,AL80,AP80,AR80,#REF!,AY80,AZ80,CF80,CH80,CI80,CJ80,CK80,CL80,CQ80,CS80,CT80,CU80,CV80,CW80,#REF!,#REF!,DA80,DC80,DF80,DH80,DO80,#REF!,#REF!,#REF!,#REF!,DQ80,DR80,DS80,DT80,DU80,DX80,DZ80,EA80,EB80,EC80,ED80,EG80,EI80,EJ80,EK80,EL80,EM80)</f>
        <v>#REF!</v>
      </c>
      <c r="I80" s="48" t="e">
        <f t="shared" si="9"/>
        <v>#REF!</v>
      </c>
      <c r="J80" s="78"/>
      <c r="K80" s="78"/>
      <c r="L80" s="87"/>
      <c r="M80" s="87"/>
      <c r="N80" s="87"/>
      <c r="O80" s="87"/>
      <c r="P80" s="87"/>
      <c r="Q80" s="87"/>
      <c r="R80" s="87"/>
      <c r="S80" s="87"/>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8"/>
      <c r="DE80" s="88"/>
      <c r="DF80" s="88"/>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120"/>
      <c r="EP80" s="120"/>
      <c r="EQ80" s="120"/>
      <c r="ER80" s="120"/>
      <c r="ES80" s="120"/>
      <c r="ET80" s="120"/>
      <c r="EU80" s="120"/>
      <c r="EV80" s="120"/>
      <c r="EW80" s="120"/>
      <c r="EX80" s="120"/>
    </row>
    <row r="81" spans="1:154" x14ac:dyDescent="0.3">
      <c r="A81" s="85"/>
      <c r="B81" s="86"/>
      <c r="C81" s="86"/>
      <c r="D81" s="86"/>
      <c r="E81" s="86"/>
      <c r="F81" s="86"/>
      <c r="G81" s="48" t="e">
        <f>SUM(J81,L81,N81,O81,P81,T81,U81,V81,AB81,AD81,AO81,AQ81,CE81,CG81,CP81,CR81,#REF!,#REF!,CZ81,DB81,DE81,DG81,DN81,DP81,DW81,DY81,EF81,EH81)</f>
        <v>#REF!</v>
      </c>
      <c r="H81" s="48" t="e">
        <f>SUM(K81,M81,Q81,R81,S81,W81,X81,Y81,AC81,AE81,AF81,AG81,AH81,AI81,AL81,AP81,AR81,#REF!,AY81,AZ81,CF81,CH81,CI81,CJ81,CK81,CL81,CQ81,CS81,CT81,CU81,CV81,CW81,#REF!,#REF!,DA81,DC81,DF81,DH81,DO81,#REF!,#REF!,#REF!,#REF!,DQ81,DR81,DS81,DT81,DU81,DX81,DZ81,EA81,EB81,EC81,ED81,EG81,EI81,EJ81,EK81,EL81,EM81)</f>
        <v>#REF!</v>
      </c>
      <c r="I81" s="48" t="e">
        <f t="shared" si="9"/>
        <v>#REF!</v>
      </c>
      <c r="J81" s="78"/>
      <c r="K81" s="78"/>
      <c r="L81" s="87"/>
      <c r="M81" s="87"/>
      <c r="N81" s="87"/>
      <c r="O81" s="87"/>
      <c r="P81" s="87"/>
      <c r="Q81" s="87"/>
      <c r="R81" s="87"/>
      <c r="S81" s="87"/>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8"/>
      <c r="DE81" s="88"/>
      <c r="DF81" s="88"/>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120"/>
      <c r="EP81" s="120"/>
      <c r="EQ81" s="120"/>
      <c r="ER81" s="120"/>
      <c r="ES81" s="120"/>
      <c r="ET81" s="120"/>
      <c r="EU81" s="120"/>
      <c r="EV81" s="120"/>
      <c r="EW81" s="120"/>
      <c r="EX81" s="120"/>
    </row>
    <row r="82" spans="1:154" x14ac:dyDescent="0.3">
      <c r="A82" s="85"/>
      <c r="B82" s="86"/>
      <c r="C82" s="86"/>
      <c r="D82" s="86"/>
      <c r="E82" s="86"/>
      <c r="F82" s="86"/>
      <c r="G82" s="48" t="e">
        <f>SUM(J82,L82,N82,O82,P82,T82,U82,V82,AB82,AD82,AO82,AQ82,CE82,CG82,CP82,CR82,#REF!,#REF!,CZ82,DB82,DE82,DG82,DN82,DP82,DW82,DY82,EF82,EH82)</f>
        <v>#REF!</v>
      </c>
      <c r="H82" s="48" t="e">
        <f>SUM(K82,M82,Q82,R82,S82,W82,X82,Y82,AC82,AE82,AF82,AG82,AH82,AI82,AL82,AP82,AR82,#REF!,AY82,AZ82,CF82,CH82,CI82,CJ82,CK82,CL82,CQ82,CS82,CT82,CU82,CV82,CW82,#REF!,#REF!,DA82,DC82,DF82,DH82,DO82,#REF!,#REF!,#REF!,#REF!,DQ82,DR82,DS82,DT82,DU82,DX82,DZ82,EA82,EB82,EC82,ED82,EG82,EI82,EJ82,EK82,EL82,EM82)</f>
        <v>#REF!</v>
      </c>
      <c r="I82" s="48" t="e">
        <f t="shared" si="9"/>
        <v>#REF!</v>
      </c>
      <c r="J82" s="78"/>
      <c r="K82" s="78"/>
      <c r="L82" s="87"/>
      <c r="M82" s="87"/>
      <c r="N82" s="87"/>
      <c r="O82" s="87"/>
      <c r="P82" s="87"/>
      <c r="Q82" s="87"/>
      <c r="R82" s="87"/>
      <c r="S82" s="87"/>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8"/>
      <c r="DE82" s="88"/>
      <c r="DF82" s="88"/>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120"/>
      <c r="EP82" s="120"/>
      <c r="EQ82" s="120"/>
      <c r="ER82" s="120"/>
      <c r="ES82" s="120"/>
      <c r="ET82" s="120"/>
      <c r="EU82" s="120"/>
      <c r="EV82" s="120"/>
      <c r="EW82" s="120"/>
      <c r="EX82" s="120"/>
    </row>
    <row r="83" spans="1:154" x14ac:dyDescent="0.3">
      <c r="A83" s="85"/>
      <c r="B83" s="86"/>
      <c r="C83" s="86"/>
      <c r="D83" s="86"/>
      <c r="E83" s="86"/>
      <c r="F83" s="86"/>
      <c r="G83" s="48" t="e">
        <f>SUM(J83,L83,N83,O83,P83,T83,U83,V83,AB83,AD83,AO83,AQ83,CE83,CG83,CP83,CR83,#REF!,#REF!,CZ83,DB83,DE83,DG83,DN83,DP83,DW83,DY83,EF83,EH83)</f>
        <v>#REF!</v>
      </c>
      <c r="H83" s="48" t="e">
        <f>SUM(K83,M83,Q83,R83,S83,W83,X83,Y83,AC83,AE83,AF83,AG83,AH83,AI83,AL83,AP83,AR83,#REF!,AY83,AZ83,CF83,CH83,CI83,CJ83,CK83,CL83,CQ83,CS83,CT83,CU83,CV83,CW83,#REF!,#REF!,DA83,DC83,DF83,DH83,DO83,#REF!,#REF!,#REF!,#REF!,DQ83,DR83,DS83,DT83,DU83,DX83,DZ83,EA83,EB83,EC83,ED83,EG83,EI83,EJ83,EK83,EL83,EM83)</f>
        <v>#REF!</v>
      </c>
      <c r="I83" s="48" t="e">
        <f t="shared" si="9"/>
        <v>#REF!</v>
      </c>
      <c r="J83" s="78"/>
      <c r="K83" s="78"/>
      <c r="L83" s="87"/>
      <c r="M83" s="87"/>
      <c r="N83" s="87"/>
      <c r="O83" s="87"/>
      <c r="P83" s="87"/>
      <c r="Q83" s="87"/>
      <c r="R83" s="87"/>
      <c r="S83" s="87"/>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8"/>
      <c r="DE83" s="88"/>
      <c r="DF83" s="88"/>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120"/>
      <c r="EP83" s="120"/>
      <c r="EQ83" s="120"/>
      <c r="ER83" s="120"/>
      <c r="ES83" s="120"/>
      <c r="ET83" s="120"/>
      <c r="EU83" s="120"/>
      <c r="EV83" s="120"/>
      <c r="EW83" s="120"/>
      <c r="EX83" s="120"/>
    </row>
    <row r="84" spans="1:154" x14ac:dyDescent="0.3">
      <c r="A84" s="85"/>
      <c r="B84" s="86"/>
      <c r="C84" s="86"/>
      <c r="D84" s="86"/>
      <c r="E84" s="86"/>
      <c r="F84" s="86"/>
      <c r="G84" s="48" t="e">
        <f>SUM(J84,L84,N84,O84,P84,T84,U84,V84,AB84,AD84,AO84,AQ84,CE84,CG84,CP84,CR84,#REF!,#REF!,CZ84,DB84,DE84,DG84,DN84,DP84,DW84,DY84,EF84,EH84)</f>
        <v>#REF!</v>
      </c>
      <c r="H84" s="48" t="e">
        <f>SUM(K84,M84,Q84,R84,S84,W84,X84,Y84,AC84,AE84,AF84,AG84,AH84,AI84,AL84,AP84,AR84,#REF!,AY84,AZ84,CF84,CH84,CI84,CJ84,CK84,CL84,CQ84,CS84,CT84,CU84,CV84,CW84,#REF!,#REF!,DA84,DC84,DF84,DH84,DO84,#REF!,#REF!,#REF!,#REF!,DQ84,DR84,DS84,DT84,DU84,DX84,DZ84,EA84,EB84,EC84,ED84,EG84,EI84,EJ84,EK84,EL84,EM84)</f>
        <v>#REF!</v>
      </c>
      <c r="I84" s="48" t="e">
        <f t="shared" si="9"/>
        <v>#REF!</v>
      </c>
      <c r="J84" s="78"/>
      <c r="K84" s="78"/>
      <c r="L84" s="87"/>
      <c r="M84" s="87"/>
      <c r="N84" s="87"/>
      <c r="O84" s="87"/>
      <c r="P84" s="87"/>
      <c r="Q84" s="87"/>
      <c r="R84" s="87"/>
      <c r="S84" s="87"/>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8"/>
      <c r="DE84" s="88"/>
      <c r="DF84" s="88"/>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120"/>
      <c r="EP84" s="120"/>
      <c r="EQ84" s="120"/>
      <c r="ER84" s="120"/>
      <c r="ES84" s="120"/>
      <c r="ET84" s="120"/>
      <c r="EU84" s="120"/>
      <c r="EV84" s="120"/>
      <c r="EW84" s="120"/>
      <c r="EX84" s="120"/>
    </row>
    <row r="85" spans="1:154" x14ac:dyDescent="0.3">
      <c r="A85" s="85"/>
      <c r="B85" s="86"/>
      <c r="C85" s="86"/>
      <c r="D85" s="86"/>
      <c r="E85" s="86"/>
      <c r="F85" s="86"/>
      <c r="G85" s="48" t="e">
        <f>SUM(J85,L85,N85,O85,P85,T85,U85,V85,AB85,AD85,AO85,AQ85,CE85,CG85,CP85,CR85,#REF!,#REF!,CZ85,DB85,DE85,DG85,DN85,DP85,DW85,DY85,EF85,EH85)</f>
        <v>#REF!</v>
      </c>
      <c r="H85" s="48" t="e">
        <f>SUM(K85,M85,Q85,R85,S85,W85,X85,Y85,AC85,AE85,AF85,AG85,AH85,AI85,AL85,AP85,AR85,#REF!,AY85,AZ85,CF85,CH85,CI85,CJ85,CK85,CL85,CQ85,CS85,CT85,CU85,CV85,CW85,#REF!,#REF!,DA85,DC85,DF85,DH85,DO85,#REF!,#REF!,#REF!,#REF!,DQ85,DR85,DS85,DT85,DU85,DX85,DZ85,EA85,EB85,EC85,ED85,EG85,EI85,EJ85,EK85,EL85,EM85)</f>
        <v>#REF!</v>
      </c>
      <c r="I85" s="48" t="e">
        <f t="shared" si="9"/>
        <v>#REF!</v>
      </c>
      <c r="J85" s="78"/>
      <c r="K85" s="78"/>
      <c r="L85" s="87"/>
      <c r="M85" s="87"/>
      <c r="N85" s="87"/>
      <c r="O85" s="87"/>
      <c r="P85" s="87"/>
      <c r="Q85" s="87"/>
      <c r="R85" s="87"/>
      <c r="S85" s="87"/>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8"/>
      <c r="DE85" s="88"/>
      <c r="DF85" s="88"/>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120"/>
      <c r="EP85" s="120"/>
      <c r="EQ85" s="120"/>
      <c r="ER85" s="120"/>
      <c r="ES85" s="120"/>
      <c r="ET85" s="120"/>
      <c r="EU85" s="120"/>
      <c r="EV85" s="120"/>
      <c r="EW85" s="120"/>
      <c r="EX85" s="120"/>
    </row>
    <row r="86" spans="1:154" x14ac:dyDescent="0.3">
      <c r="A86" s="85"/>
      <c r="B86" s="86"/>
      <c r="C86" s="86"/>
      <c r="D86" s="86"/>
      <c r="E86" s="86"/>
      <c r="F86" s="86"/>
      <c r="G86" s="48" t="e">
        <f>SUM(J86,L86,N86,O86,P86,T86,U86,V86,AB86,AD86,AO86,AQ86,CE86,CG86,CP86,CR86,#REF!,#REF!,CZ86,DB86,DE86,DG86,DN86,DP86,DW86,DY86,EF86,EH86)</f>
        <v>#REF!</v>
      </c>
      <c r="H86" s="48" t="e">
        <f>SUM(K86,M86,Q86,R86,S86,W86,X86,Y86,AC86,AE86,AF86,AG86,AH86,AI86,AL86,AP86,AR86,#REF!,AY86,AZ86,CF86,CH86,CI86,CJ86,CK86,CL86,CQ86,CS86,CT86,CU86,CV86,CW86,#REF!,#REF!,DA86,DC86,DF86,DH86,DO86,#REF!,#REF!,#REF!,#REF!,DQ86,DR86,DS86,DT86,DU86,DX86,DZ86,EA86,EB86,EC86,ED86,EG86,EI86,EJ86,EK86,EL86,EM86)</f>
        <v>#REF!</v>
      </c>
      <c r="I86" s="48" t="e">
        <f t="shared" si="9"/>
        <v>#REF!</v>
      </c>
      <c r="J86" s="78"/>
      <c r="K86" s="78"/>
      <c r="L86" s="87"/>
      <c r="M86" s="87"/>
      <c r="N86" s="87"/>
      <c r="O86" s="87"/>
      <c r="P86" s="87"/>
      <c r="Q86" s="87"/>
      <c r="R86" s="87"/>
      <c r="S86" s="87"/>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8"/>
      <c r="DE86" s="88"/>
      <c r="DF86" s="88"/>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120"/>
      <c r="EP86" s="120"/>
      <c r="EQ86" s="120"/>
      <c r="ER86" s="120"/>
      <c r="ES86" s="120"/>
      <c r="ET86" s="120"/>
      <c r="EU86" s="120"/>
      <c r="EV86" s="120"/>
      <c r="EW86" s="120"/>
      <c r="EX86" s="120"/>
    </row>
    <row r="87" spans="1:154" x14ac:dyDescent="0.3">
      <c r="A87" s="85"/>
      <c r="B87" s="86"/>
      <c r="C87" s="86"/>
      <c r="D87" s="86"/>
      <c r="E87" s="86"/>
      <c r="F87" s="86"/>
      <c r="G87" s="48" t="e">
        <f>SUM(J87,L87,N87,O87,P87,T87,U87,V87,AB87,AD87,AO87,AQ87,CE87,CG87,CP87,CR87,#REF!,#REF!,CZ87,DB87,DE87,DG87,DN87,DP87,DW87,DY87,EF87,EH87)</f>
        <v>#REF!</v>
      </c>
      <c r="H87" s="48" t="e">
        <f>SUM(K87,M87,Q87,R87,S87,W87,X87,Y87,AC87,AE87,AF87,AG87,AH87,AI87,AL87,AP87,AR87,#REF!,AY87,AZ87,CF87,CH87,CI87,CJ87,CK87,CL87,CQ87,CS87,CT87,CU87,CV87,CW87,#REF!,#REF!,DA87,DC87,DF87,DH87,DO87,#REF!,#REF!,#REF!,#REF!,DQ87,DR87,DS87,DT87,DU87,DX87,DZ87,EA87,EB87,EC87,ED87,EG87,EI87,EJ87,EK87,EL87,EM87)</f>
        <v>#REF!</v>
      </c>
      <c r="I87" s="48" t="e">
        <f t="shared" si="9"/>
        <v>#REF!</v>
      </c>
      <c r="J87" s="78"/>
      <c r="K87" s="78"/>
      <c r="L87" s="87"/>
      <c r="M87" s="87"/>
      <c r="N87" s="87"/>
      <c r="O87" s="87"/>
      <c r="P87" s="87"/>
      <c r="Q87" s="87"/>
      <c r="R87" s="87"/>
      <c r="S87" s="87"/>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8"/>
      <c r="DE87" s="88"/>
      <c r="DF87" s="88"/>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120"/>
      <c r="EP87" s="120"/>
      <c r="EQ87" s="120"/>
      <c r="ER87" s="120"/>
      <c r="ES87" s="120"/>
      <c r="ET87" s="120"/>
      <c r="EU87" s="120"/>
      <c r="EV87" s="120"/>
      <c r="EW87" s="120"/>
      <c r="EX87" s="120"/>
    </row>
    <row r="88" spans="1:154" x14ac:dyDescent="0.3">
      <c r="A88" s="85"/>
      <c r="B88" s="86"/>
      <c r="C88" s="86"/>
      <c r="D88" s="86"/>
      <c r="E88" s="86"/>
      <c r="F88" s="86"/>
      <c r="G88" s="48" t="e">
        <f>SUM(J88,L88,N88,O88,P88,T88,U88,V88,AB88,AD88,AO88,AQ88,CE88,CG88,CP88,CR88,#REF!,#REF!,CZ88,DB88,DE88,DG88,DN88,DP88,DW88,DY88,EF88,EH88)</f>
        <v>#REF!</v>
      </c>
      <c r="H88" s="48" t="e">
        <f>SUM(K88,M88,Q88,R88,S88,W88,X88,Y88,AC88,AE88,AF88,AG88,AH88,AI88,AL88,AP88,AR88,#REF!,AY88,AZ88,CF88,CH88,CI88,CJ88,CK88,CL88,CQ88,CS88,CT88,CU88,CV88,CW88,#REF!,#REF!,DA88,DC88,DF88,DH88,DO88,#REF!,#REF!,#REF!,#REF!,DQ88,DR88,DS88,DT88,DU88,DX88,DZ88,EA88,EB88,EC88,ED88,EG88,EI88,EJ88,EK88,EL88,EM88)</f>
        <v>#REF!</v>
      </c>
      <c r="I88" s="48" t="e">
        <f t="shared" si="9"/>
        <v>#REF!</v>
      </c>
      <c r="J88" s="78"/>
      <c r="K88" s="78"/>
      <c r="L88" s="87"/>
      <c r="M88" s="87"/>
      <c r="N88" s="87"/>
      <c r="O88" s="87"/>
      <c r="P88" s="87"/>
      <c r="Q88" s="87"/>
      <c r="R88" s="87"/>
      <c r="S88" s="87"/>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8"/>
      <c r="DE88" s="88"/>
      <c r="DF88" s="88"/>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120"/>
      <c r="EP88" s="120"/>
      <c r="EQ88" s="120"/>
      <c r="ER88" s="120"/>
      <c r="ES88" s="120"/>
      <c r="ET88" s="120"/>
      <c r="EU88" s="120"/>
      <c r="EV88" s="120"/>
      <c r="EW88" s="120"/>
      <c r="EX88" s="120"/>
    </row>
    <row r="89" spans="1:154" x14ac:dyDescent="0.3">
      <c r="A89" s="85"/>
      <c r="B89" s="86"/>
      <c r="C89" s="86"/>
      <c r="D89" s="86"/>
      <c r="E89" s="86"/>
      <c r="F89" s="86"/>
      <c r="G89" s="48" t="e">
        <f>SUM(J89,L89,N89,O89,P89,T89,U89,V89,AB89,AD89,AO89,AQ89,CE89,CG89,CP89,CR89,#REF!,#REF!,CZ89,DB89,DE89,DG89,DN89,DP89,DW89,DY89,EF89,EH89)</f>
        <v>#REF!</v>
      </c>
      <c r="H89" s="48" t="e">
        <f>SUM(K89,M89,Q89,R89,S89,W89,X89,Y89,AC89,AE89,AF89,AG89,AH89,AI89,AL89,AP89,AR89,#REF!,AY89,AZ89,CF89,CH89,CI89,CJ89,CK89,CL89,CQ89,CS89,CT89,CU89,CV89,CW89,#REF!,#REF!,DA89,DC89,DF89,DH89,DO89,#REF!,#REF!,#REF!,#REF!,DQ89,DR89,DS89,DT89,DU89,DX89,DZ89,EA89,EB89,EC89,ED89,EG89,EI89,EJ89,EK89,EL89,EM89)</f>
        <v>#REF!</v>
      </c>
      <c r="I89" s="48" t="e">
        <f t="shared" si="9"/>
        <v>#REF!</v>
      </c>
      <c r="J89" s="78"/>
      <c r="K89" s="78"/>
      <c r="L89" s="87"/>
      <c r="M89" s="87"/>
      <c r="N89" s="87"/>
      <c r="O89" s="87"/>
      <c r="P89" s="87"/>
      <c r="Q89" s="87"/>
      <c r="R89" s="87"/>
      <c r="S89" s="87"/>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8"/>
      <c r="DE89" s="88"/>
      <c r="DF89" s="88"/>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120"/>
      <c r="EP89" s="120"/>
      <c r="EQ89" s="120"/>
      <c r="ER89" s="120"/>
      <c r="ES89" s="120"/>
      <c r="ET89" s="120"/>
      <c r="EU89" s="120"/>
      <c r="EV89" s="120"/>
      <c r="EW89" s="120"/>
      <c r="EX89" s="120"/>
    </row>
    <row r="90" spans="1:154" x14ac:dyDescent="0.3">
      <c r="A90" s="85"/>
      <c r="B90" s="86"/>
      <c r="C90" s="86"/>
      <c r="D90" s="86"/>
      <c r="E90" s="86"/>
      <c r="F90" s="86"/>
      <c r="G90" s="48" t="e">
        <f>SUM(J90,L90,N90,O90,P90,T90,U90,V90,AB90,AD90,AO90,AQ90,CE90,CG90,CP90,CR90,#REF!,#REF!,CZ90,DB90,DE90,DG90,DN90,DP90,DW90,DY90,EF90,EH90)</f>
        <v>#REF!</v>
      </c>
      <c r="H90" s="48" t="e">
        <f>SUM(K90,M90,Q90,R90,S90,W90,X90,Y90,AC90,AE90,AF90,AG90,AH90,AI90,AL90,AP90,AR90,#REF!,AY90,AZ90,CF90,CH90,CI90,CJ90,CK90,CL90,CQ90,CS90,CT90,CU90,CV90,CW90,#REF!,#REF!,DA90,DC90,DF90,DH90,DO90,#REF!,#REF!,#REF!,#REF!,DQ90,DR90,DS90,DT90,DU90,DX90,DZ90,EA90,EB90,EC90,ED90,EG90,EI90,EJ90,EK90,EL90,EM90)</f>
        <v>#REF!</v>
      </c>
      <c r="I90" s="48" t="e">
        <f t="shared" si="9"/>
        <v>#REF!</v>
      </c>
      <c r="J90" s="78"/>
      <c r="K90" s="78"/>
      <c r="L90" s="87"/>
      <c r="M90" s="87"/>
      <c r="N90" s="87"/>
      <c r="O90" s="87"/>
      <c r="P90" s="87"/>
      <c r="Q90" s="87"/>
      <c r="R90" s="87"/>
      <c r="S90" s="87"/>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8"/>
      <c r="DE90" s="88"/>
      <c r="DF90" s="88"/>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120"/>
      <c r="EP90" s="120"/>
      <c r="EQ90" s="120"/>
      <c r="ER90" s="120"/>
      <c r="ES90" s="120"/>
      <c r="ET90" s="120"/>
      <c r="EU90" s="120"/>
      <c r="EV90" s="120"/>
      <c r="EW90" s="120"/>
      <c r="EX90" s="120"/>
    </row>
    <row r="91" spans="1:154" x14ac:dyDescent="0.3">
      <c r="A91" s="85"/>
      <c r="B91" s="86"/>
      <c r="C91" s="86"/>
      <c r="D91" s="86"/>
      <c r="E91" s="86"/>
      <c r="F91" s="86"/>
      <c r="G91" s="48" t="e">
        <f>SUM(J91,L91,N91,O91,P91,T91,U91,V91,AB91,AD91,AO91,AQ91,CE91,CG91,CP91,CR91,#REF!,#REF!,CZ91,DB91,DE91,DG91,DN91,DP91,DW91,DY91,EF91,EH91)</f>
        <v>#REF!</v>
      </c>
      <c r="H91" s="48" t="e">
        <f>SUM(K91,M91,Q91,R91,S91,W91,X91,Y91,AC91,AE91,AF91,AG91,AH91,AI91,AL91,AP91,AR91,#REF!,AY91,AZ91,CF91,CH91,CI91,CJ91,CK91,CL91,CQ91,CS91,CT91,CU91,CV91,CW91,#REF!,#REF!,DA91,DC91,DF91,DH91,DO91,#REF!,#REF!,#REF!,#REF!,DQ91,DR91,DS91,DT91,DU91,DX91,DZ91,EA91,EB91,EC91,ED91,EG91,EI91,EJ91,EK91,EL91,EM91)</f>
        <v>#REF!</v>
      </c>
      <c r="I91" s="48" t="e">
        <f t="shared" si="9"/>
        <v>#REF!</v>
      </c>
      <c r="J91" s="78"/>
      <c r="K91" s="78"/>
      <c r="L91" s="87"/>
      <c r="M91" s="87"/>
      <c r="N91" s="87"/>
      <c r="O91" s="87"/>
      <c r="P91" s="87"/>
      <c r="Q91" s="87"/>
      <c r="R91" s="87"/>
      <c r="S91" s="87"/>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8"/>
      <c r="DE91" s="88"/>
      <c r="DF91" s="88"/>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120"/>
      <c r="EP91" s="120"/>
      <c r="EQ91" s="120"/>
      <c r="ER91" s="120"/>
      <c r="ES91" s="120"/>
      <c r="ET91" s="120"/>
      <c r="EU91" s="120"/>
      <c r="EV91" s="120"/>
      <c r="EW91" s="120"/>
      <c r="EX91" s="120"/>
    </row>
    <row r="92" spans="1:154" x14ac:dyDescent="0.3">
      <c r="A92" s="85"/>
      <c r="B92" s="86"/>
      <c r="C92" s="86"/>
      <c r="D92" s="86"/>
      <c r="E92" s="86"/>
      <c r="F92" s="86"/>
      <c r="G92" s="48" t="e">
        <f>SUM(J92,L92,N92,O92,P92,T92,U92,V92,AB92,AD92,AO92,AQ92,CE92,CG92,CP92,CR92,#REF!,#REF!,CZ92,DB92,DE92,DG92,DN92,DP92,DW92,DY92,EF92,EH92)</f>
        <v>#REF!</v>
      </c>
      <c r="H92" s="48" t="e">
        <f>SUM(K92,M92,Q92,R92,S92,W92,X92,Y92,AC92,AE92,AF92,AG92,AH92,AI92,AL92,AP92,AR92,#REF!,AY92,AZ92,CF92,CH92,CI92,CJ92,CK92,CL92,CQ92,CS92,CT92,CU92,CV92,CW92,#REF!,#REF!,DA92,DC92,DF92,DH92,DO92,#REF!,#REF!,#REF!,#REF!,DQ92,DR92,DS92,DT92,DU92,DX92,DZ92,EA92,EB92,EC92,ED92,EG92,EI92,EJ92,EK92,EL92,EM92)</f>
        <v>#REF!</v>
      </c>
      <c r="I92" s="48" t="e">
        <f t="shared" si="9"/>
        <v>#REF!</v>
      </c>
      <c r="J92" s="78"/>
      <c r="K92" s="78"/>
      <c r="L92" s="87"/>
      <c r="M92" s="87"/>
      <c r="N92" s="87"/>
      <c r="O92" s="87"/>
      <c r="P92" s="87"/>
      <c r="Q92" s="87"/>
      <c r="R92" s="87"/>
      <c r="S92" s="87"/>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8"/>
      <c r="DE92" s="88"/>
      <c r="DF92" s="88"/>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120"/>
      <c r="EP92" s="120"/>
      <c r="EQ92" s="120"/>
      <c r="ER92" s="120"/>
      <c r="ES92" s="120"/>
      <c r="ET92" s="120"/>
      <c r="EU92" s="120"/>
      <c r="EV92" s="120"/>
      <c r="EW92" s="120"/>
      <c r="EX92" s="120"/>
    </row>
    <row r="93" spans="1:154" x14ac:dyDescent="0.3">
      <c r="A93" s="85"/>
      <c r="B93" s="86"/>
      <c r="C93" s="86"/>
      <c r="D93" s="86"/>
      <c r="E93" s="86"/>
      <c r="F93" s="86"/>
      <c r="G93" s="48" t="e">
        <f>SUM(J93,L93,N93,O93,P93,T93,U93,V93,AB93,AD93,AO93,AQ93,CE93,CG93,CP93,CR93,#REF!,#REF!,CZ93,DB93,DE93,DG93,DN93,DP93,DW93,DY93,EF93,EH93)</f>
        <v>#REF!</v>
      </c>
      <c r="H93" s="48" t="e">
        <f>SUM(K93,M93,Q93,R93,S93,W93,X93,Y93,AC93,AE93,AF93,AG93,AH93,AI93,AL93,AP93,AR93,#REF!,AY93,AZ93,CF93,CH93,CI93,CJ93,CK93,CL93,CQ93,CS93,CT93,CU93,CV93,CW93,#REF!,#REF!,DA93,DC93,DF93,DH93,DO93,#REF!,#REF!,#REF!,#REF!,DQ93,DR93,DS93,DT93,DU93,DX93,DZ93,EA93,EB93,EC93,ED93,EG93,EI93,EJ93,EK93,EL93,EM93)</f>
        <v>#REF!</v>
      </c>
      <c r="I93" s="48" t="e">
        <f t="shared" si="9"/>
        <v>#REF!</v>
      </c>
      <c r="J93" s="78"/>
      <c r="K93" s="78"/>
      <c r="L93" s="87"/>
      <c r="M93" s="87"/>
      <c r="N93" s="87"/>
      <c r="O93" s="87"/>
      <c r="P93" s="87"/>
      <c r="Q93" s="87"/>
      <c r="R93" s="87"/>
      <c r="S93" s="87"/>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8"/>
      <c r="DE93" s="88"/>
      <c r="DF93" s="88"/>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120"/>
      <c r="EP93" s="120"/>
      <c r="EQ93" s="120"/>
      <c r="ER93" s="120"/>
      <c r="ES93" s="120"/>
      <c r="ET93" s="120"/>
      <c r="EU93" s="120"/>
      <c r="EV93" s="120"/>
      <c r="EW93" s="120"/>
      <c r="EX93" s="120"/>
    </row>
    <row r="94" spans="1:154" x14ac:dyDescent="0.3">
      <c r="A94" s="85"/>
      <c r="B94" s="86"/>
      <c r="C94" s="86"/>
      <c r="D94" s="86"/>
      <c r="E94" s="86"/>
      <c r="F94" s="86"/>
      <c r="G94" s="48" t="e">
        <f>SUM(J94,L94,N94,O94,P94,T94,U94,V94,AB94,AD94,AO94,AQ94,CE94,CG94,CP94,CR94,#REF!,#REF!,CZ94,DB94,DE94,DG94,DN94,DP94,DW94,DY94,EF94,EH94)</f>
        <v>#REF!</v>
      </c>
      <c r="H94" s="48" t="e">
        <f>SUM(K94,M94,Q94,R94,S94,W94,X94,Y94,AC94,AE94,AF94,AG94,AH94,AI94,AL94,AP94,AR94,#REF!,AY94,AZ94,CF94,CH94,CI94,CJ94,CK94,CL94,CQ94,CS94,CT94,CU94,CV94,CW94,#REF!,#REF!,DA94,DC94,DF94,DH94,DO94,#REF!,#REF!,#REF!,#REF!,DQ94,DR94,DS94,DT94,DU94,DX94,DZ94,EA94,EB94,EC94,ED94,EG94,EI94,EJ94,EK94,EL94,EM94)</f>
        <v>#REF!</v>
      </c>
      <c r="I94" s="48" t="e">
        <f t="shared" si="9"/>
        <v>#REF!</v>
      </c>
      <c r="J94" s="78"/>
      <c r="K94" s="78"/>
      <c r="L94" s="87"/>
      <c r="M94" s="87"/>
      <c r="N94" s="87"/>
      <c r="O94" s="87"/>
      <c r="P94" s="87"/>
      <c r="Q94" s="87"/>
      <c r="R94" s="87"/>
      <c r="S94" s="87"/>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8"/>
      <c r="DE94" s="88"/>
      <c r="DF94" s="88"/>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120"/>
      <c r="EP94" s="120"/>
      <c r="EQ94" s="120"/>
      <c r="ER94" s="120"/>
      <c r="ES94" s="120"/>
      <c r="ET94" s="120"/>
      <c r="EU94" s="120"/>
      <c r="EV94" s="120"/>
      <c r="EW94" s="120"/>
      <c r="EX94" s="120"/>
    </row>
    <row r="95" spans="1:154" x14ac:dyDescent="0.3">
      <c r="A95" s="85"/>
      <c r="B95" s="86"/>
      <c r="C95" s="86"/>
      <c r="D95" s="86"/>
      <c r="E95" s="86"/>
      <c r="F95" s="86"/>
      <c r="G95" s="48" t="e">
        <f>SUM(J95,L95,N95,O95,P95,T95,U95,V95,AB95,AD95,AO95,AQ95,CE95,CG95,CP95,CR95,#REF!,#REF!,CZ95,DB95,DE95,DG95,DN95,DP95,DW95,DY95,EF95,EH95)</f>
        <v>#REF!</v>
      </c>
      <c r="H95" s="48" t="e">
        <f>SUM(K95,M95,Q95,R95,S95,W95,X95,Y95,AC95,AE95,AF95,AG95,AH95,AI95,AL95,AP95,AR95,#REF!,AY95,AZ95,CF95,CH95,CI95,CJ95,CK95,CL95,CQ95,CS95,CT95,CU95,CV95,CW95,#REF!,#REF!,DA95,DC95,DF95,DH95,DO95,#REF!,#REF!,#REF!,#REF!,DQ95,DR95,DS95,DT95,DU95,DX95,DZ95,EA95,EB95,EC95,ED95,EG95,EI95,EJ95,EK95,EL95,EM95)</f>
        <v>#REF!</v>
      </c>
      <c r="I95" s="48" t="e">
        <f t="shared" si="9"/>
        <v>#REF!</v>
      </c>
      <c r="J95" s="78"/>
      <c r="K95" s="78"/>
      <c r="L95" s="87"/>
      <c r="M95" s="87"/>
      <c r="N95" s="87"/>
      <c r="O95" s="87"/>
      <c r="P95" s="87"/>
      <c r="Q95" s="87"/>
      <c r="R95" s="87"/>
      <c r="S95" s="87"/>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120"/>
      <c r="EP95" s="120"/>
      <c r="EQ95" s="120"/>
      <c r="ER95" s="120"/>
      <c r="ES95" s="120"/>
      <c r="ET95" s="120"/>
      <c r="EU95" s="120"/>
      <c r="EV95" s="120"/>
      <c r="EW95" s="120"/>
      <c r="EX95" s="120"/>
    </row>
    <row r="96" spans="1:154" x14ac:dyDescent="0.3">
      <c r="A96" s="85"/>
      <c r="B96" s="86"/>
      <c r="C96" s="86"/>
      <c r="D96" s="86"/>
      <c r="E96" s="86"/>
      <c r="F96" s="86"/>
      <c r="G96" s="48" t="e">
        <f>SUM(J96,L96,N96,O96,P96,T96,U96,V96,AB96,AD96,AO96,AQ96,CE96,CG96,CP96,CR96,#REF!,#REF!,CZ96,DB96,DE96,DG96,DN96,DP96,DW96,DY96,EF96,EH96)</f>
        <v>#REF!</v>
      </c>
      <c r="H96" s="48" t="e">
        <f>SUM(K96,M96,Q96,R96,S96,W96,X96,Y96,AC96,AE96,AF96,AG96,AH96,AI96,AL96,AP96,AR96,#REF!,AY96,AZ96,CF96,CH96,CI96,CJ96,CK96,CL96,CQ96,CS96,CT96,CU96,CV96,CW96,#REF!,#REF!,DA96,DC96,DF96,DH96,DO96,#REF!,#REF!,#REF!,#REF!,DQ96,DR96,DS96,DT96,DU96,DX96,DZ96,EA96,EB96,EC96,ED96,EG96,EI96,EJ96,EK96,EL96,EM96)</f>
        <v>#REF!</v>
      </c>
      <c r="I96" s="48" t="e">
        <f t="shared" si="9"/>
        <v>#REF!</v>
      </c>
      <c r="J96" s="78"/>
      <c r="K96" s="78"/>
      <c r="L96" s="87"/>
      <c r="M96" s="87"/>
      <c r="N96" s="87"/>
      <c r="O96" s="87"/>
      <c r="P96" s="87"/>
      <c r="Q96" s="87"/>
      <c r="R96" s="87"/>
      <c r="S96" s="87"/>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120"/>
      <c r="EP96" s="120"/>
      <c r="EQ96" s="120"/>
      <c r="ER96" s="120"/>
      <c r="ES96" s="120"/>
      <c r="ET96" s="120"/>
      <c r="EU96" s="120"/>
      <c r="EV96" s="120"/>
      <c r="EW96" s="120"/>
      <c r="EX96" s="120"/>
    </row>
    <row r="97" spans="1:154" x14ac:dyDescent="0.3">
      <c r="A97" s="85"/>
      <c r="B97" s="86"/>
      <c r="C97" s="86"/>
      <c r="D97" s="86"/>
      <c r="E97" s="86"/>
      <c r="F97" s="86"/>
      <c r="G97" s="48" t="e">
        <f>SUM(J97,L97,N97,O97,P97,T97,U97,V97,AB97,AD97,AO97,AQ97,CE97,CG97,CP97,CR97,#REF!,#REF!,CZ97,DB97,DE97,DG97,DN97,DP97,DW97,DY97,EF97,EH97)</f>
        <v>#REF!</v>
      </c>
      <c r="H97" s="48" t="e">
        <f>SUM(K97,M97,Q97,R97,S97,W97,X97,Y97,AC97,AE97,AF97,AG97,AH97,AI97,AL97,AP97,AR97,#REF!,AY97,AZ97,CF97,CH97,CI97,CJ97,CK97,CL97,CQ97,CS97,CT97,CU97,CV97,CW97,#REF!,#REF!,DA97,DC97,DF97,DH97,DO97,#REF!,#REF!,#REF!,#REF!,DQ97,DR97,DS97,DT97,DU97,DX97,DZ97,EA97,EB97,EC97,ED97,EG97,EI97,EJ97,EK97,EL97,EM97)</f>
        <v>#REF!</v>
      </c>
      <c r="I97" s="48" t="e">
        <f t="shared" si="9"/>
        <v>#REF!</v>
      </c>
      <c r="J97" s="78"/>
      <c r="K97" s="78"/>
      <c r="L97" s="87"/>
      <c r="M97" s="87"/>
      <c r="N97" s="87"/>
      <c r="O97" s="87"/>
      <c r="P97" s="87"/>
      <c r="Q97" s="87"/>
      <c r="R97" s="87"/>
      <c r="S97" s="87"/>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120"/>
      <c r="EP97" s="120"/>
      <c r="EQ97" s="120"/>
      <c r="ER97" s="120"/>
      <c r="ES97" s="120"/>
      <c r="ET97" s="120"/>
      <c r="EU97" s="120"/>
      <c r="EV97" s="120"/>
      <c r="EW97" s="120"/>
      <c r="EX97" s="120"/>
    </row>
    <row r="98" spans="1:154" x14ac:dyDescent="0.3">
      <c r="A98" s="85"/>
      <c r="B98" s="86"/>
      <c r="C98" s="86"/>
      <c r="D98" s="86"/>
      <c r="E98" s="86"/>
      <c r="F98" s="86"/>
      <c r="G98" s="48" t="e">
        <f>SUM(J98,L98,N98,O98,P98,T98,U98,V98,AB98,AD98,AO98,AQ98,CE98,CG98,CP98,CR98,#REF!,#REF!,CZ98,DB98,DE98,DG98,DN98,DP98,DW98,DY98,EF98,EH98)</f>
        <v>#REF!</v>
      </c>
      <c r="H98" s="48" t="e">
        <f>SUM(K98,M98,Q98,R98,S98,W98,X98,Y98,AC98,AE98,AF98,AG98,AH98,AI98,AL98,AP98,AR98,#REF!,AY98,AZ98,CF98,CH98,CI98,CJ98,CK98,CL98,CQ98,CS98,CT98,CU98,CV98,CW98,#REF!,#REF!,DA98,DC98,DF98,DH98,DO98,#REF!,#REF!,#REF!,#REF!,DQ98,DR98,DS98,DT98,DU98,DX98,DZ98,EA98,EB98,EC98,ED98,EG98,EI98,EJ98,EK98,EL98,EM98)</f>
        <v>#REF!</v>
      </c>
      <c r="I98" s="48" t="e">
        <f t="shared" si="9"/>
        <v>#REF!</v>
      </c>
      <c r="J98" s="78"/>
      <c r="K98" s="78"/>
      <c r="L98" s="87"/>
      <c r="M98" s="87"/>
      <c r="N98" s="87"/>
      <c r="O98" s="87"/>
      <c r="P98" s="87"/>
      <c r="Q98" s="87"/>
      <c r="R98" s="87"/>
      <c r="S98" s="87"/>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120"/>
      <c r="EP98" s="120"/>
      <c r="EQ98" s="120"/>
      <c r="ER98" s="120"/>
      <c r="ES98" s="120"/>
      <c r="ET98" s="120"/>
      <c r="EU98" s="120"/>
      <c r="EV98" s="120"/>
      <c r="EW98" s="120"/>
      <c r="EX98" s="120"/>
    </row>
    <row r="99" spans="1:154" x14ac:dyDescent="0.3">
      <c r="A99" s="85"/>
      <c r="B99" s="86"/>
      <c r="C99" s="86"/>
      <c r="D99" s="86"/>
      <c r="E99" s="86"/>
      <c r="F99" s="86"/>
      <c r="G99" s="48" t="e">
        <f>SUM(J99,L99,N99,O99,P99,T99,U99,V99,AB99,AD99,AO99,AQ99,CE99,CG99,CP99,CR99,#REF!,#REF!,CZ99,DB99,DE99,DG99,DN99,DP99,DW99,DY99,EF99,EH99)</f>
        <v>#REF!</v>
      </c>
      <c r="H99" s="48" t="e">
        <f>SUM(K99,M99,Q99,R99,S99,W99,X99,Y99,AC99,AE99,AF99,AG99,AH99,AI99,AL99,AP99,AR99,#REF!,AY99,AZ99,CF99,CH99,CI99,CJ99,CK99,CL99,CQ99,CS99,CT99,CU99,CV99,CW99,#REF!,#REF!,DA99,DC99,DF99,DH99,DO99,#REF!,#REF!,#REF!,#REF!,DQ99,DR99,DS99,DT99,DU99,DX99,DZ99,EA99,EB99,EC99,ED99,EG99,EI99,EJ99,EK99,EL99,EM99)</f>
        <v>#REF!</v>
      </c>
      <c r="I99" s="48" t="e">
        <f t="shared" si="9"/>
        <v>#REF!</v>
      </c>
      <c r="J99" s="78"/>
      <c r="K99" s="78"/>
      <c r="L99" s="87"/>
      <c r="M99" s="87"/>
      <c r="N99" s="87"/>
      <c r="O99" s="87"/>
      <c r="P99" s="87"/>
      <c r="Q99" s="87"/>
      <c r="R99" s="87"/>
      <c r="S99" s="87"/>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120"/>
      <c r="EP99" s="120"/>
      <c r="EQ99" s="120"/>
      <c r="ER99" s="120"/>
      <c r="ES99" s="120"/>
      <c r="ET99" s="120"/>
      <c r="EU99" s="120"/>
      <c r="EV99" s="120"/>
      <c r="EW99" s="120"/>
      <c r="EX99" s="120"/>
    </row>
    <row r="100" spans="1:154" x14ac:dyDescent="0.3">
      <c r="A100" s="85"/>
      <c r="B100" s="86"/>
      <c r="C100" s="86"/>
      <c r="D100" s="86"/>
      <c r="E100" s="86"/>
      <c r="F100" s="86"/>
      <c r="G100" s="48" t="e">
        <f>SUM(J100,L100,N100,O100,P100,T100,U100,V100,AB100,AD100,AO100,AQ100,CE100,CG100,CP100,CR100,#REF!,#REF!,CZ100,DB100,DE100,DG100,DN100,DP100,DW100,DY100,EF100,EH100)</f>
        <v>#REF!</v>
      </c>
      <c r="H100" s="48" t="e">
        <f>SUM(K100,M100,Q100,R100,S100,W100,X100,Y100,AC100,AE100,AF100,AG100,AH100,AI100,AL100,AP100,AR100,#REF!,AY100,AZ100,CF100,CH100,CI100,CJ100,CK100,CL100,CQ100,CS100,CT100,CU100,CV100,CW100,#REF!,#REF!,DA100,DC100,DF100,DH100,DO100,#REF!,#REF!,#REF!,#REF!,DQ100,DR100,DS100,DT100,DU100,DX100,DZ100,EA100,EB100,EC100,ED100,EG100,EI100,EJ100,EK100,EL100,EM100)</f>
        <v>#REF!</v>
      </c>
      <c r="I100" s="48" t="e">
        <f t="shared" si="9"/>
        <v>#REF!</v>
      </c>
      <c r="J100" s="78"/>
      <c r="K100" s="78"/>
      <c r="L100" s="87"/>
      <c r="M100" s="87"/>
      <c r="N100" s="87"/>
      <c r="O100" s="87"/>
      <c r="P100" s="87"/>
      <c r="Q100" s="87"/>
      <c r="R100" s="87"/>
      <c r="S100" s="87"/>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120"/>
      <c r="EP100" s="120"/>
      <c r="EQ100" s="120"/>
      <c r="ER100" s="120"/>
      <c r="ES100" s="120"/>
      <c r="ET100" s="120"/>
      <c r="EU100" s="120"/>
      <c r="EV100" s="120"/>
      <c r="EW100" s="120"/>
      <c r="EX100" s="120"/>
    </row>
    <row r="101" spans="1:154" x14ac:dyDescent="0.3">
      <c r="A101" s="85"/>
      <c r="B101" s="86"/>
      <c r="C101" s="86"/>
      <c r="D101" s="86"/>
      <c r="E101" s="86"/>
      <c r="F101" s="86"/>
      <c r="G101" s="48" t="e">
        <f>SUM(J101,L101,N101,O101,P101,T101,U101,V101,AB101,AD101,AO101,AQ101,CE101,CG101,CP101,CR101,#REF!,#REF!,CZ101,DB101,DE101,DG101,DN101,DP101,DW101,DY101,EF101,EH101)</f>
        <v>#REF!</v>
      </c>
      <c r="H101" s="48" t="e">
        <f>SUM(K101,M101,Q101,R101,S101,W101,X101,Y101,AC101,AE101,AF101,AG101,AH101,AI101,AL101,AP101,AR101,#REF!,AY101,AZ101,CF101,CH101,CI101,CJ101,CK101,CL101,CQ101,CS101,CT101,CU101,CV101,CW101,#REF!,#REF!,DA101,DC101,DF101,DH101,DO101,#REF!,#REF!,#REF!,#REF!,DQ101,DR101,DS101,DT101,DU101,DX101,DZ101,EA101,EB101,EC101,ED101,EG101,EI101,EJ101,EK101,EL101,EM101)</f>
        <v>#REF!</v>
      </c>
      <c r="I101" s="48" t="e">
        <f t="shared" si="9"/>
        <v>#REF!</v>
      </c>
      <c r="J101" s="78"/>
      <c r="K101" s="78"/>
      <c r="L101" s="87"/>
      <c r="M101" s="87"/>
      <c r="N101" s="87"/>
      <c r="O101" s="87"/>
      <c r="P101" s="87"/>
      <c r="Q101" s="87"/>
      <c r="R101" s="87"/>
      <c r="S101" s="87"/>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120"/>
      <c r="EP101" s="120"/>
      <c r="EQ101" s="120"/>
      <c r="ER101" s="120"/>
      <c r="ES101" s="120"/>
      <c r="ET101" s="120"/>
      <c r="EU101" s="120"/>
      <c r="EV101" s="120"/>
      <c r="EW101" s="120"/>
      <c r="EX101" s="120"/>
    </row>
    <row r="102" spans="1:154" x14ac:dyDescent="0.3">
      <c r="A102" s="85"/>
      <c r="B102" s="86"/>
      <c r="C102" s="86"/>
      <c r="D102" s="86"/>
      <c r="E102" s="86"/>
      <c r="F102" s="86"/>
      <c r="G102" s="48" t="e">
        <f>SUM(J102,L102,N102,O102,P102,T102,U102,V102,AB102,AD102,AO102,AQ102,CE102,CG102,CP102,CR102,#REF!,#REF!,CZ102,DB102,DE102,DG102,DN102,DP102,DW102,DY102,EF102,EH102)</f>
        <v>#REF!</v>
      </c>
      <c r="H102" s="48" t="e">
        <f>SUM(K102,M102,Q102,R102,S102,W102,X102,Y102,AC102,AE102,AF102,AG102,AH102,AI102,AL102,AP102,AR102,#REF!,AY102,AZ102,CF102,CH102,CI102,CJ102,CK102,CL102,CQ102,CS102,CT102,CU102,CV102,CW102,#REF!,#REF!,DA102,DC102,DF102,DH102,DO102,#REF!,#REF!,#REF!,#REF!,DQ102,DR102,DS102,DT102,DU102,DX102,DZ102,EA102,EB102,EC102,ED102,EG102,EI102,EJ102,EK102,EL102,EM102)</f>
        <v>#REF!</v>
      </c>
      <c r="I102" s="48" t="e">
        <f t="shared" si="9"/>
        <v>#REF!</v>
      </c>
      <c r="J102" s="78"/>
      <c r="K102" s="78"/>
      <c r="L102" s="87"/>
      <c r="M102" s="87"/>
      <c r="N102" s="87"/>
      <c r="O102" s="87"/>
      <c r="P102" s="87"/>
      <c r="Q102" s="87"/>
      <c r="R102" s="87"/>
      <c r="S102" s="87"/>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120"/>
      <c r="EP102" s="120"/>
      <c r="EQ102" s="120"/>
      <c r="ER102" s="120"/>
      <c r="ES102" s="120"/>
      <c r="ET102" s="120"/>
      <c r="EU102" s="120"/>
      <c r="EV102" s="120"/>
      <c r="EW102" s="120"/>
      <c r="EX102" s="120"/>
    </row>
    <row r="103" spans="1:154" x14ac:dyDescent="0.3">
      <c r="A103" s="85"/>
      <c r="B103" s="86"/>
      <c r="C103" s="86"/>
      <c r="D103" s="86"/>
      <c r="E103" s="86"/>
      <c r="F103" s="86"/>
      <c r="G103" s="48" t="e">
        <f>SUM(J103,L103,N103,O103,P103,T103,U103,V103,AB103,AD103,AO103,AQ103,CE103,CG103,CP103,CR103,#REF!,#REF!,CZ103,DB103,DE103,DG103,DN103,DP103,DW103,DY103,EF103,EH103)</f>
        <v>#REF!</v>
      </c>
      <c r="H103" s="48" t="e">
        <f>SUM(K103,M103,Q103,R103,S103,W103,X103,Y103,AC103,AE103,AF103,AG103,AH103,AI103,AL103,AP103,AR103,#REF!,AY103,AZ103,CF103,CH103,CI103,CJ103,CK103,CL103,CQ103,CS103,CT103,CU103,CV103,CW103,#REF!,#REF!,DA103,DC103,DF103,DH103,DO103,#REF!,#REF!,#REF!,#REF!,DQ103,DR103,DS103,DT103,DU103,DX103,DZ103,EA103,EB103,EC103,ED103,EG103,EI103,EJ103,EK103,EL103,EM103)</f>
        <v>#REF!</v>
      </c>
      <c r="I103" s="48" t="e">
        <f t="shared" si="9"/>
        <v>#REF!</v>
      </c>
      <c r="J103" s="78"/>
      <c r="K103" s="78"/>
      <c r="L103" s="87"/>
      <c r="M103" s="87"/>
      <c r="N103" s="87"/>
      <c r="O103" s="87"/>
      <c r="P103" s="87"/>
      <c r="Q103" s="87"/>
      <c r="R103" s="87"/>
      <c r="S103" s="87"/>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120"/>
      <c r="EP103" s="120"/>
      <c r="EQ103" s="120"/>
      <c r="ER103" s="120"/>
      <c r="ES103" s="120"/>
      <c r="ET103" s="120"/>
      <c r="EU103" s="120"/>
      <c r="EV103" s="120"/>
      <c r="EW103" s="120"/>
      <c r="EX103" s="120"/>
    </row>
    <row r="104" spans="1:154" x14ac:dyDescent="0.3">
      <c r="A104" s="85"/>
      <c r="B104" s="86"/>
      <c r="C104" s="86"/>
      <c r="D104" s="86"/>
      <c r="E104" s="86"/>
      <c r="F104" s="86"/>
      <c r="G104" s="48" t="e">
        <f>SUM(J104,L104,N104,O104,P104,T104,U104,V104,AB104,AD104,AO104,AQ104,CE104,CG104,CP104,CR104,#REF!,#REF!,CZ104,DB104,DE104,DG104,DN104,DP104,DW104,DY104,EF104,EH104)</f>
        <v>#REF!</v>
      </c>
      <c r="H104" s="48" t="e">
        <f>SUM(K104,M104,Q104,R104,S104,W104,X104,Y104,AC104,AE104,AF104,AG104,AH104,AI104,AL104,AP104,AR104,#REF!,AY104,AZ104,CF104,CH104,CI104,CJ104,CK104,CL104,CQ104,CS104,CT104,CU104,CV104,CW104,#REF!,#REF!,DA104,DC104,DF104,DH104,DO104,#REF!,#REF!,#REF!,#REF!,DQ104,DR104,DS104,DT104,DU104,DX104,DZ104,EA104,EB104,EC104,ED104,EG104,EI104,EJ104,EK104,EL104,EM104)</f>
        <v>#REF!</v>
      </c>
      <c r="I104" s="48" t="e">
        <f t="shared" si="9"/>
        <v>#REF!</v>
      </c>
      <c r="J104" s="78"/>
      <c r="K104" s="78"/>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120"/>
      <c r="EP104" s="120"/>
      <c r="EQ104" s="120"/>
      <c r="ER104" s="120"/>
      <c r="ES104" s="120"/>
      <c r="ET104" s="120"/>
      <c r="EU104" s="120"/>
      <c r="EV104" s="120"/>
      <c r="EW104" s="120"/>
      <c r="EX104" s="120"/>
    </row>
    <row r="105" spans="1:154" x14ac:dyDescent="0.3">
      <c r="A105" s="85"/>
      <c r="B105" s="86"/>
      <c r="C105" s="86"/>
      <c r="D105" s="86"/>
      <c r="E105" s="86"/>
      <c r="F105" s="86"/>
      <c r="G105" s="48" t="e">
        <f>SUM(J105,L105,N105,O105,P105,T105,U105,V105,AB105,AD105,AO105,AQ105,CE105,CG105,CP105,CR105,#REF!,#REF!,CZ105,DB105,DE105,DG105,DN105,DP105,DW105,DY105,EF105,EH105)</f>
        <v>#REF!</v>
      </c>
      <c r="H105" s="48" t="e">
        <f>SUM(K105,M105,Q105,R105,S105,W105,X105,Y105,AC105,AE105,AF105,AG105,AH105,AI105,AL105,AP105,AR105,#REF!,AY105,AZ105,CF105,CH105,CI105,CJ105,CK105,CL105,CQ105,CS105,CT105,CU105,CV105,CW105,#REF!,#REF!,DA105,DC105,DF105,DH105,DO105,#REF!,#REF!,#REF!,#REF!,DQ105,DR105,DS105,DT105,DU105,DX105,DZ105,EA105,EB105,EC105,ED105,EG105,EI105,EJ105,EK105,EL105,EM105)</f>
        <v>#REF!</v>
      </c>
      <c r="I105" s="48" t="e">
        <f t="shared" si="9"/>
        <v>#REF!</v>
      </c>
      <c r="J105" s="78"/>
      <c r="K105" s="78"/>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120"/>
      <c r="EP105" s="120"/>
      <c r="EQ105" s="120"/>
      <c r="ER105" s="120"/>
      <c r="ES105" s="120"/>
      <c r="ET105" s="120"/>
      <c r="EU105" s="120"/>
      <c r="EV105" s="120"/>
      <c r="EW105" s="120"/>
      <c r="EX105" s="120"/>
    </row>
    <row r="106" spans="1:154" x14ac:dyDescent="0.3">
      <c r="A106" s="85"/>
      <c r="B106" s="86"/>
      <c r="C106" s="86"/>
      <c r="D106" s="86"/>
      <c r="E106" s="86"/>
      <c r="F106" s="86"/>
      <c r="G106" s="48" t="e">
        <f>SUM(J106,L106,N106,O106,P106,T106,U106,V106,AB106,AD106,AO106,AQ106,CE106,CG106,CP106,CR106,#REF!,#REF!,CZ106,DB106,DE106,DG106,DN106,DP106,DW106,DY106,EF106,EH106)</f>
        <v>#REF!</v>
      </c>
      <c r="H106" s="48" t="e">
        <f>SUM(K106,M106,Q106,R106,S106,W106,X106,Y106,AC106,AE106,AF106,AG106,AH106,AI106,AL106,AP106,AR106,#REF!,AY106,AZ106,CF106,CH106,CI106,CJ106,CK106,CL106,CQ106,CS106,CT106,CU106,CV106,CW106,#REF!,#REF!,DA106,DC106,DF106,DH106,DO106,#REF!,#REF!,#REF!,#REF!,DQ106,DR106,DS106,DT106,DU106,DX106,DZ106,EA106,EB106,EC106,ED106,EG106,EI106,EJ106,EK106,EL106,EM106)</f>
        <v>#REF!</v>
      </c>
      <c r="I106" s="48" t="e">
        <f t="shared" si="9"/>
        <v>#REF!</v>
      </c>
      <c r="J106" s="78"/>
      <c r="K106" s="78"/>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120"/>
      <c r="EP106" s="120"/>
      <c r="EQ106" s="120"/>
      <c r="ER106" s="120"/>
      <c r="ES106" s="120"/>
      <c r="ET106" s="120"/>
      <c r="EU106" s="120"/>
      <c r="EV106" s="120"/>
      <c r="EW106" s="120"/>
      <c r="EX106" s="120"/>
    </row>
    <row r="107" spans="1:154" x14ac:dyDescent="0.3">
      <c r="A107" s="85"/>
      <c r="B107" s="86"/>
      <c r="C107" s="86"/>
      <c r="D107" s="86"/>
      <c r="E107" s="86"/>
      <c r="F107" s="86"/>
      <c r="G107" s="48" t="e">
        <f>SUM(J107,L107,N107,O107,P107,T107,U107,V107,AB107,AD107,AO107,AQ107,CE107,CG107,CP107,CR107,#REF!,#REF!,CZ107,DB107,DE107,DG107,DN107,DP107,DW107,DY107,EF107,EH107)</f>
        <v>#REF!</v>
      </c>
      <c r="H107" s="48" t="e">
        <f>SUM(K107,M107,Q107,R107,S107,W107,X107,Y107,AC107,AE107,AF107,AG107,AH107,AI107,AL107,AP107,AR107,#REF!,AY107,AZ107,CF107,CH107,CI107,CJ107,CK107,CL107,CQ107,CS107,CT107,CU107,CV107,CW107,#REF!,#REF!,DA107,DC107,DF107,DH107,DO107,#REF!,#REF!,#REF!,#REF!,DQ107,DR107,DS107,DT107,DU107,DX107,DZ107,EA107,EB107,EC107,ED107,EG107,EI107,EJ107,EK107,EL107,EM107)</f>
        <v>#REF!</v>
      </c>
      <c r="I107" s="48" t="e">
        <f t="shared" si="9"/>
        <v>#REF!</v>
      </c>
      <c r="J107" s="78"/>
      <c r="K107" s="78"/>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120"/>
      <c r="EP107" s="120"/>
      <c r="EQ107" s="120"/>
      <c r="ER107" s="120"/>
      <c r="ES107" s="120"/>
      <c r="ET107" s="120"/>
      <c r="EU107" s="120"/>
      <c r="EV107" s="120"/>
      <c r="EW107" s="120"/>
      <c r="EX107" s="120"/>
    </row>
    <row r="108" spans="1:154" x14ac:dyDescent="0.3">
      <c r="A108" s="85"/>
      <c r="B108" s="86"/>
      <c r="C108" s="86"/>
      <c r="D108" s="86"/>
      <c r="E108" s="86"/>
      <c r="F108" s="86"/>
      <c r="G108" s="48" t="e">
        <f>SUM(J108,L108,N108,O108,P108,T108,U108,V108,AB108,AD108,AO108,AQ108,CE108,CG108,CP108,CR108,#REF!,#REF!,CZ108,DB108,DE108,DG108,DN108,DP108,DW108,DY108,EF108,EH108)</f>
        <v>#REF!</v>
      </c>
      <c r="H108" s="48" t="e">
        <f>SUM(K108,M108,Q108,R108,S108,W108,X108,Y108,AC108,AE108,AF108,AG108,AH108,AI108,AL108,AP108,AR108,#REF!,AY108,AZ108,CF108,CH108,CI108,CJ108,CK108,CL108,CQ108,CS108,CT108,CU108,CV108,CW108,#REF!,#REF!,DA108,DC108,DF108,DH108,DO108,#REF!,#REF!,#REF!,#REF!,DQ108,DR108,DS108,DT108,DU108,DX108,DZ108,EA108,EB108,EC108,ED108,EG108,EI108,EJ108,EK108,EL108,EM108)</f>
        <v>#REF!</v>
      </c>
      <c r="I108" s="48" t="e">
        <f t="shared" si="9"/>
        <v>#REF!</v>
      </c>
      <c r="J108" s="78"/>
      <c r="K108" s="78"/>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120"/>
      <c r="EP108" s="120"/>
      <c r="EQ108" s="120"/>
      <c r="ER108" s="120"/>
      <c r="ES108" s="120"/>
      <c r="ET108" s="120"/>
      <c r="EU108" s="120"/>
      <c r="EV108" s="120"/>
      <c r="EW108" s="120"/>
      <c r="EX108" s="120"/>
    </row>
    <row r="109" spans="1:154" x14ac:dyDescent="0.3">
      <c r="A109" s="85"/>
      <c r="B109" s="86"/>
      <c r="C109" s="86"/>
      <c r="D109" s="86"/>
      <c r="E109" s="86"/>
      <c r="F109" s="86"/>
      <c r="G109" s="48" t="e">
        <f>SUM(J109,L109,N109,O109,P109,T109,U109,V109,AB109,AD109,AO109,AQ109,CE109,CG109,CP109,CR109,#REF!,#REF!,CZ109,DB109,DE109,DG109,DN109,DP109,DW109,DY109,EF109,EH109)</f>
        <v>#REF!</v>
      </c>
      <c r="H109" s="48" t="e">
        <f>SUM(K109,M109,Q109,R109,S109,W109,X109,Y109,AC109,AE109,AF109,AG109,AH109,AI109,AL109,AP109,AR109,#REF!,AY109,AZ109,CF109,CH109,CI109,CJ109,CK109,CL109,CQ109,CS109,CT109,CU109,CV109,CW109,#REF!,#REF!,DA109,DC109,DF109,DH109,DO109,#REF!,#REF!,#REF!,#REF!,DQ109,DR109,DS109,DT109,DU109,DX109,DZ109,EA109,EB109,EC109,ED109,EG109,EI109,EJ109,EK109,EL109,EM109)</f>
        <v>#REF!</v>
      </c>
      <c r="I109" s="48" t="e">
        <f t="shared" si="9"/>
        <v>#REF!</v>
      </c>
      <c r="J109" s="78"/>
      <c r="K109" s="78"/>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120"/>
      <c r="EP109" s="120"/>
      <c r="EQ109" s="120"/>
      <c r="ER109" s="120"/>
      <c r="ES109" s="120"/>
      <c r="ET109" s="120"/>
      <c r="EU109" s="120"/>
      <c r="EV109" s="120"/>
      <c r="EW109" s="120"/>
      <c r="EX109" s="120"/>
    </row>
    <row r="110" spans="1:154" x14ac:dyDescent="0.3">
      <c r="A110" s="85"/>
      <c r="B110" s="86"/>
      <c r="C110" s="86"/>
      <c r="D110" s="86"/>
      <c r="E110" s="86"/>
      <c r="F110" s="86"/>
      <c r="G110" s="48" t="e">
        <f>SUM(J110,L110,N110,O110,P110,T110,U110,V110,AB110,AD110,AO110,AQ110,CE110,CG110,CP110,CR110,#REF!,#REF!,CZ110,DB110,DE110,DG110,DN110,DP110,DW110,DY110,EF110,EH110)</f>
        <v>#REF!</v>
      </c>
      <c r="H110" s="48" t="e">
        <f>SUM(K110,M110,Q110,R110,S110,W110,X110,Y110,AC110,AE110,AF110,AG110,AH110,AI110,AL110,AP110,AR110,#REF!,AY110,AZ110,CF110,CH110,CI110,CJ110,CK110,CL110,CQ110,CS110,CT110,CU110,CV110,CW110,#REF!,#REF!,DA110,DC110,DF110,DH110,DO110,#REF!,#REF!,#REF!,#REF!,DQ110,DR110,DS110,DT110,DU110,DX110,DZ110,EA110,EB110,EC110,ED110,EG110,EI110,EJ110,EK110,EL110,EM110)</f>
        <v>#REF!</v>
      </c>
      <c r="I110" s="48" t="e">
        <f t="shared" si="9"/>
        <v>#REF!</v>
      </c>
      <c r="J110" s="78"/>
      <c r="K110" s="78"/>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120"/>
      <c r="EP110" s="120"/>
      <c r="EQ110" s="120"/>
      <c r="ER110" s="120"/>
      <c r="ES110" s="120"/>
      <c r="ET110" s="120"/>
      <c r="EU110" s="120"/>
      <c r="EV110" s="120"/>
      <c r="EW110" s="120"/>
      <c r="EX110" s="120"/>
    </row>
    <row r="111" spans="1:154" x14ac:dyDescent="0.3">
      <c r="A111" s="85"/>
      <c r="B111" s="86"/>
      <c r="C111" s="86"/>
      <c r="D111" s="86"/>
      <c r="E111" s="86"/>
      <c r="F111" s="86"/>
      <c r="G111" s="48" t="e">
        <f>SUM(J111,L111,N111,O111,P111,T111,U111,V111,AB111,AD111,AO111,AQ111,CE111,CG111,CP111,CR111,#REF!,#REF!,CZ111,DB111,DE111,DG111,DN111,DP111,DW111,DY111,EF111,EH111)</f>
        <v>#REF!</v>
      </c>
      <c r="H111" s="48" t="e">
        <f>SUM(K111,M111,Q111,R111,S111,W111,X111,Y111,AC111,AE111,AF111,AG111,AH111,AI111,AL111,AP111,AR111,#REF!,AY111,AZ111,CF111,CH111,CI111,CJ111,CK111,CL111,CQ111,CS111,CT111,CU111,CV111,CW111,#REF!,#REF!,DA111,DC111,DF111,DH111,DO111,#REF!,#REF!,#REF!,#REF!,DQ111,DR111,DS111,DT111,DU111,DX111,DZ111,EA111,EB111,EC111,ED111,EG111,EI111,EJ111,EK111,EL111,EM111)</f>
        <v>#REF!</v>
      </c>
      <c r="I111" s="48" t="e">
        <f t="shared" si="9"/>
        <v>#REF!</v>
      </c>
      <c r="J111" s="78"/>
      <c r="K111" s="78"/>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120"/>
      <c r="EP111" s="120"/>
      <c r="EQ111" s="120"/>
      <c r="ER111" s="120"/>
      <c r="ES111" s="120"/>
      <c r="ET111" s="120"/>
      <c r="EU111" s="120"/>
      <c r="EV111" s="120"/>
      <c r="EW111" s="120"/>
      <c r="EX111" s="120"/>
    </row>
    <row r="112" spans="1:154" x14ac:dyDescent="0.3">
      <c r="A112" s="85"/>
      <c r="B112" s="86"/>
      <c r="C112" s="86"/>
      <c r="D112" s="86"/>
      <c r="E112" s="86"/>
      <c r="F112" s="86"/>
      <c r="G112" s="48" t="e">
        <f>SUM(J112,L112,N112,O112,P112,T112,U112,V112,AB112,AD112,AO112,AQ112,CE112,CG112,CP112,CR112,#REF!,#REF!,CZ112,DB112,DE112,DG112,DN112,DP112,DW112,DY112,EF112,EH112)</f>
        <v>#REF!</v>
      </c>
      <c r="H112" s="48" t="e">
        <f>SUM(K112,M112,Q112,R112,S112,W112,X112,Y112,AC112,AE112,AF112,AG112,AH112,AI112,AL112,AP112,AR112,#REF!,AY112,AZ112,CF112,CH112,CI112,CJ112,CK112,CL112,CQ112,CS112,CT112,CU112,CV112,CW112,#REF!,#REF!,DA112,DC112,DF112,DH112,DO112,#REF!,#REF!,#REF!,#REF!,DQ112,DR112,DS112,DT112,DU112,DX112,DZ112,EA112,EB112,EC112,ED112,EG112,EI112,EJ112,EK112,EL112,EM112)</f>
        <v>#REF!</v>
      </c>
      <c r="I112" s="48" t="e">
        <f t="shared" si="9"/>
        <v>#REF!</v>
      </c>
      <c r="J112" s="78"/>
      <c r="K112" s="78"/>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120"/>
      <c r="EP112" s="120"/>
      <c r="EQ112" s="120"/>
      <c r="ER112" s="120"/>
      <c r="ES112" s="120"/>
      <c r="ET112" s="120"/>
      <c r="EU112" s="120"/>
      <c r="EV112" s="120"/>
      <c r="EW112" s="120"/>
      <c r="EX112" s="120"/>
    </row>
    <row r="113" spans="1:154" x14ac:dyDescent="0.3">
      <c r="A113" s="85"/>
      <c r="B113" s="86"/>
      <c r="C113" s="86"/>
      <c r="D113" s="86"/>
      <c r="E113" s="86"/>
      <c r="F113" s="86"/>
      <c r="G113" s="48" t="e">
        <f>SUM(J113,L113,N113,O113,P113,T113,U113,V113,AB113,AD113,AO113,AQ113,CE113,CG113,CP113,CR113,#REF!,#REF!,CZ113,DB113,DE113,DG113,DN113,DP113,DW113,DY113,EF113,EH113)</f>
        <v>#REF!</v>
      </c>
      <c r="H113" s="48" t="e">
        <f>SUM(K113,M113,Q113,R113,S113,W113,X113,Y113,AC113,AE113,AF113,AG113,AH113,AI113,AL113,AP113,AR113,#REF!,AY113,AZ113,CF113,CH113,CI113,CJ113,CK113,CL113,CQ113,CS113,CT113,CU113,CV113,CW113,#REF!,#REF!,DA113,DC113,DF113,DH113,DO113,#REF!,#REF!,#REF!,#REF!,DQ113,DR113,DS113,DT113,DU113,DX113,DZ113,EA113,EB113,EC113,ED113,EG113,EI113,EJ113,EK113,EL113,EM113)</f>
        <v>#REF!</v>
      </c>
      <c r="I113" s="48" t="e">
        <f t="shared" si="9"/>
        <v>#REF!</v>
      </c>
      <c r="J113" s="78"/>
      <c r="K113" s="78"/>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120"/>
      <c r="EP113" s="120"/>
      <c r="EQ113" s="120"/>
      <c r="ER113" s="120"/>
      <c r="ES113" s="120"/>
      <c r="ET113" s="120"/>
      <c r="EU113" s="120"/>
      <c r="EV113" s="120"/>
      <c r="EW113" s="120"/>
      <c r="EX113" s="120"/>
    </row>
    <row r="114" spans="1:154" x14ac:dyDescent="0.3">
      <c r="A114" s="85"/>
      <c r="B114" s="86"/>
      <c r="C114" s="86"/>
      <c r="D114" s="86"/>
      <c r="E114" s="86"/>
      <c r="F114" s="86"/>
      <c r="G114" s="48" t="e">
        <f>SUM(J114,L114,N114,O114,P114,T114,U114,V114,AB114,AD114,AO114,AQ114,CE114,CG114,CP114,CR114,#REF!,#REF!,CZ114,DB114,DE114,DG114,DN114,DP114,DW114,DY114,EF114,EH114)</f>
        <v>#REF!</v>
      </c>
      <c r="H114" s="48" t="e">
        <f>SUM(K114,M114,Q114,R114,S114,W114,X114,Y114,AC114,AE114,AF114,AG114,AH114,AI114,AL114,AP114,AR114,#REF!,AY114,AZ114,CF114,CH114,CI114,CJ114,CK114,CL114,CQ114,CS114,CT114,CU114,CV114,CW114,#REF!,#REF!,DA114,DC114,DF114,DH114,DO114,#REF!,#REF!,#REF!,#REF!,DQ114,DR114,DS114,DT114,DU114,DX114,DZ114,EA114,EB114,EC114,ED114,EG114,EI114,EJ114,EK114,EL114,EM114)</f>
        <v>#REF!</v>
      </c>
      <c r="I114" s="48" t="e">
        <f t="shared" si="9"/>
        <v>#REF!</v>
      </c>
      <c r="J114" s="78"/>
      <c r="K114" s="78"/>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120"/>
      <c r="EP114" s="120"/>
      <c r="EQ114" s="120"/>
      <c r="ER114" s="120"/>
      <c r="ES114" s="120"/>
      <c r="ET114" s="120"/>
      <c r="EU114" s="120"/>
      <c r="EV114" s="120"/>
      <c r="EW114" s="120"/>
      <c r="EX114" s="120"/>
    </row>
    <row r="115" spans="1:154" x14ac:dyDescent="0.3">
      <c r="A115" s="85"/>
      <c r="B115" s="86"/>
      <c r="C115" s="86"/>
      <c r="D115" s="86"/>
      <c r="E115" s="86"/>
      <c r="F115" s="86"/>
      <c r="G115" s="48" t="e">
        <f>SUM(J115,L115,N115,O115,P115,T115,U115,V115,AB115,AD115,AO115,AQ115,CE115,CG115,CP115,CR115,#REF!,#REF!,CZ115,DB115,DE115,DG115,DN115,DP115,DW115,DY115,EF115,EH115)</f>
        <v>#REF!</v>
      </c>
      <c r="H115" s="48" t="e">
        <f>SUM(K115,M115,Q115,R115,S115,W115,X115,Y115,AC115,AE115,AF115,AG115,AH115,AI115,AL115,AP115,AR115,#REF!,AY115,AZ115,CF115,CH115,CI115,CJ115,CK115,CL115,CQ115,CS115,CT115,CU115,CV115,CW115,#REF!,#REF!,DA115,DC115,DF115,DH115,DO115,#REF!,#REF!,#REF!,#REF!,DQ115,DR115,DS115,DT115,DU115,DX115,DZ115,EA115,EB115,EC115,ED115,EG115,EI115,EJ115,EK115,EL115,EM115)</f>
        <v>#REF!</v>
      </c>
      <c r="I115" s="48" t="e">
        <f t="shared" si="9"/>
        <v>#REF!</v>
      </c>
      <c r="J115" s="78"/>
      <c r="K115" s="78"/>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120"/>
      <c r="EP115" s="120"/>
      <c r="EQ115" s="120"/>
      <c r="ER115" s="120"/>
      <c r="ES115" s="120"/>
      <c r="ET115" s="120"/>
      <c r="EU115" s="120"/>
      <c r="EV115" s="120"/>
      <c r="EW115" s="120"/>
      <c r="EX115" s="120"/>
    </row>
    <row r="116" spans="1:154" x14ac:dyDescent="0.3">
      <c r="A116" s="85"/>
      <c r="B116" s="86"/>
      <c r="C116" s="86"/>
      <c r="D116" s="86"/>
      <c r="E116" s="86"/>
      <c r="F116" s="86"/>
      <c r="G116" s="48" t="e">
        <f>SUM(J116,L116,N116,O116,P116,T116,U116,V116,AB116,AD116,AO116,AQ116,CE116,CG116,CP116,CR116,#REF!,#REF!,CZ116,DB116,DE116,DG116,DN116,DP116,DW116,DY116,EF116,EH116)</f>
        <v>#REF!</v>
      </c>
      <c r="H116" s="48" t="e">
        <f>SUM(K116,M116,Q116,R116,S116,W116,X116,Y116,AC116,AE116,AF116,AG116,AH116,AI116,AL116,AP116,AR116,#REF!,AY116,AZ116,CF116,CH116,CI116,CJ116,CK116,CL116,CQ116,CS116,CT116,CU116,CV116,CW116,#REF!,#REF!,DA116,DC116,DF116,DH116,DO116,#REF!,#REF!,#REF!,#REF!,DQ116,DR116,DS116,DT116,DU116,DX116,DZ116,EA116,EB116,EC116,ED116,EG116,EI116,EJ116,EK116,EL116,EM116)</f>
        <v>#REF!</v>
      </c>
      <c r="I116" s="48" t="e">
        <f t="shared" si="9"/>
        <v>#REF!</v>
      </c>
      <c r="J116" s="78"/>
      <c r="K116" s="78"/>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120"/>
      <c r="EP116" s="120"/>
      <c r="EQ116" s="120"/>
      <c r="ER116" s="120"/>
      <c r="ES116" s="120"/>
      <c r="ET116" s="120"/>
      <c r="EU116" s="120"/>
      <c r="EV116" s="120"/>
      <c r="EW116" s="120"/>
      <c r="EX116" s="120"/>
    </row>
    <row r="117" spans="1:154" x14ac:dyDescent="0.3">
      <c r="A117" s="85"/>
      <c r="B117" s="86"/>
      <c r="C117" s="86"/>
      <c r="D117" s="86"/>
      <c r="E117" s="86"/>
      <c r="F117" s="86"/>
      <c r="G117" s="48" t="e">
        <f>SUM(J117,L117,N117,O117,P117,T117,U117,V117,AB117,AD117,AO117,AQ117,CE117,CG117,CP117,CR117,#REF!,#REF!,CZ117,DB117,DE117,DG117,DN117,DP117,DW117,DY117,EF117,EH117)</f>
        <v>#REF!</v>
      </c>
      <c r="H117" s="48" t="e">
        <f>SUM(K117,M117,Q117,R117,S117,W117,X117,Y117,AC117,AE117,AF117,AG117,AH117,AI117,AL117,AP117,AR117,#REF!,AY117,AZ117,CF117,CH117,CI117,CJ117,CK117,CL117,CQ117,CS117,CT117,CU117,CV117,CW117,#REF!,#REF!,DA117,DC117,DF117,DH117,DO117,#REF!,#REF!,#REF!,#REF!,DQ117,DR117,DS117,DT117,DU117,DX117,DZ117,EA117,EB117,EC117,ED117,EG117,EI117,EJ117,EK117,EL117,EM117)</f>
        <v>#REF!</v>
      </c>
      <c r="I117" s="48" t="e">
        <f t="shared" si="9"/>
        <v>#REF!</v>
      </c>
      <c r="J117" s="78"/>
      <c r="K117" s="78"/>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120"/>
      <c r="EP117" s="120"/>
      <c r="EQ117" s="120"/>
      <c r="ER117" s="120"/>
      <c r="ES117" s="120"/>
      <c r="ET117" s="120"/>
      <c r="EU117" s="120"/>
      <c r="EV117" s="120"/>
      <c r="EW117" s="120"/>
      <c r="EX117" s="120"/>
    </row>
    <row r="118" spans="1:154" x14ac:dyDescent="0.3">
      <c r="A118" s="85"/>
      <c r="B118" s="86"/>
      <c r="C118" s="86"/>
      <c r="D118" s="86"/>
      <c r="E118" s="86"/>
      <c r="F118" s="86"/>
      <c r="G118" s="48" t="e">
        <f>SUM(J118,L118,N118,O118,P118,T118,U118,V118,AB118,AD118,AO118,AQ118,CE118,CG118,CP118,CR118,#REF!,#REF!,CZ118,DB118,DE118,DG118,DN118,DP118,DW118,DY118,EF118,EH118)</f>
        <v>#REF!</v>
      </c>
      <c r="H118" s="48" t="e">
        <f>SUM(K118,M118,Q118,R118,S118,W118,X118,Y118,AC118,AE118,AF118,AG118,AH118,AI118,AL118,AP118,AR118,#REF!,AY118,AZ118,CF118,CH118,CI118,CJ118,CK118,CL118,CQ118,CS118,CT118,CU118,CV118,CW118,#REF!,#REF!,DA118,DC118,DF118,DH118,DO118,#REF!,#REF!,#REF!,#REF!,DQ118,DR118,DS118,DT118,DU118,DX118,DZ118,EA118,EB118,EC118,ED118,EG118,EI118,EJ118,EK118,EL118,EM118)</f>
        <v>#REF!</v>
      </c>
      <c r="I118" s="48" t="e">
        <f t="shared" si="9"/>
        <v>#REF!</v>
      </c>
      <c r="J118" s="78"/>
      <c r="K118" s="78"/>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120"/>
      <c r="EP118" s="120"/>
      <c r="EQ118" s="120"/>
      <c r="ER118" s="120"/>
      <c r="ES118" s="120"/>
      <c r="ET118" s="120"/>
      <c r="EU118" s="120"/>
      <c r="EV118" s="120"/>
      <c r="EW118" s="120"/>
      <c r="EX118" s="120"/>
    </row>
    <row r="119" spans="1:154" x14ac:dyDescent="0.3">
      <c r="A119" s="85"/>
      <c r="B119" s="86"/>
      <c r="C119" s="86"/>
      <c r="D119" s="86"/>
      <c r="E119" s="86"/>
      <c r="F119" s="86"/>
      <c r="G119" s="48" t="e">
        <f>SUM(J119,L119,N119,O119,P119,T119,U119,V119,AB119,AD119,AO119,AQ119,CE119,CG119,CP119,CR119,#REF!,#REF!,CZ119,DB119,DE119,DG119,DN119,DP119,DW119,DY119,EF119,EH119)</f>
        <v>#REF!</v>
      </c>
      <c r="H119" s="48" t="e">
        <f>SUM(K119,M119,Q119,R119,S119,W119,X119,Y119,AC119,AE119,AF119,AG119,AH119,AI119,AL119,AP119,AR119,#REF!,AY119,AZ119,CF119,CH119,CI119,CJ119,CK119,CL119,CQ119,CS119,CT119,CU119,CV119,CW119,#REF!,#REF!,DA119,DC119,DF119,DH119,DO119,#REF!,#REF!,#REF!,#REF!,DQ119,DR119,DS119,DT119,DU119,DX119,DZ119,EA119,EB119,EC119,ED119,EG119,EI119,EJ119,EK119,EL119,EM119)</f>
        <v>#REF!</v>
      </c>
      <c r="I119" s="48" t="e">
        <f t="shared" si="9"/>
        <v>#REF!</v>
      </c>
      <c r="J119" s="78"/>
      <c r="K119" s="78"/>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120"/>
      <c r="EP119" s="120"/>
      <c r="EQ119" s="120"/>
      <c r="ER119" s="120"/>
      <c r="ES119" s="120"/>
      <c r="ET119" s="120"/>
      <c r="EU119" s="120"/>
      <c r="EV119" s="120"/>
      <c r="EW119" s="120"/>
      <c r="EX119" s="120"/>
    </row>
    <row r="120" spans="1:154" x14ac:dyDescent="0.3">
      <c r="A120" s="85"/>
      <c r="B120" s="86"/>
      <c r="C120" s="86"/>
      <c r="D120" s="86"/>
      <c r="E120" s="86"/>
      <c r="F120" s="86"/>
      <c r="G120" s="48" t="e">
        <f>SUM(J120,L120,N120,O120,P120,T120,U120,V120,AB120,AD120,AO120,AQ120,CE120,CG120,CP120,CR120,#REF!,#REF!,CZ120,DB120,DE120,DG120,DN120,DP120,DW120,DY120,EF120,EH120)</f>
        <v>#REF!</v>
      </c>
      <c r="H120" s="48" t="e">
        <f>SUM(K120,M120,Q120,R120,S120,W120,X120,Y120,AC120,AE120,AF120,AG120,AH120,AI120,AL120,AP120,AR120,#REF!,AY120,AZ120,CF120,CH120,CI120,CJ120,CK120,CL120,CQ120,CS120,CT120,CU120,CV120,CW120,#REF!,#REF!,DA120,DC120,DF120,DH120,DO120,#REF!,#REF!,#REF!,#REF!,DQ120,DR120,DS120,DT120,DU120,DX120,DZ120,EA120,EB120,EC120,ED120,EG120,EI120,EJ120,EK120,EL120,EM120)</f>
        <v>#REF!</v>
      </c>
      <c r="I120" s="48" t="e">
        <f t="shared" si="9"/>
        <v>#REF!</v>
      </c>
      <c r="J120" s="78"/>
      <c r="K120" s="78"/>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120"/>
      <c r="EP120" s="120"/>
      <c r="EQ120" s="120"/>
      <c r="ER120" s="120"/>
      <c r="ES120" s="120"/>
      <c r="ET120" s="120"/>
      <c r="EU120" s="120"/>
      <c r="EV120" s="120"/>
      <c r="EW120" s="120"/>
      <c r="EX120" s="120"/>
    </row>
    <row r="121" spans="1:154" x14ac:dyDescent="0.3">
      <c r="A121" s="85"/>
      <c r="B121" s="86"/>
      <c r="C121" s="86"/>
      <c r="D121" s="86"/>
      <c r="E121" s="86"/>
      <c r="F121" s="86"/>
      <c r="G121" s="48" t="e">
        <f>SUM(J121,L121,N121,O121,P121,T121,U121,V121,AB121,AD121,AO121,AQ121,CE121,CG121,CP121,CR121,#REF!,#REF!,CZ121,DB121,DE121,DG121,DN121,DP121,DW121,DY121,EF121,EH121)</f>
        <v>#REF!</v>
      </c>
      <c r="H121" s="48" t="e">
        <f>SUM(K121,M121,Q121,R121,S121,W121,X121,Y121,AC121,AE121,AF121,AG121,AH121,AI121,AL121,AP121,AR121,#REF!,AY121,AZ121,CF121,CH121,CI121,CJ121,CK121,CL121,CQ121,CS121,CT121,CU121,CV121,CW121,#REF!,#REF!,DA121,DC121,DF121,DH121,DO121,#REF!,#REF!,#REF!,#REF!,DQ121,DR121,DS121,DT121,DU121,DX121,DZ121,EA121,EB121,EC121,ED121,EG121,EI121,EJ121,EK121,EL121,EM121)</f>
        <v>#REF!</v>
      </c>
      <c r="I121" s="48" t="e">
        <f t="shared" si="9"/>
        <v>#REF!</v>
      </c>
      <c r="J121" s="78"/>
      <c r="K121" s="78"/>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120"/>
      <c r="EP121" s="120"/>
      <c r="EQ121" s="120"/>
      <c r="ER121" s="120"/>
      <c r="ES121" s="120"/>
      <c r="ET121" s="120"/>
      <c r="EU121" s="120"/>
      <c r="EV121" s="120"/>
      <c r="EW121" s="120"/>
      <c r="EX121" s="120"/>
    </row>
    <row r="122" spans="1:154" x14ac:dyDescent="0.3">
      <c r="A122" s="85"/>
      <c r="B122" s="86"/>
      <c r="C122" s="86"/>
      <c r="D122" s="86"/>
      <c r="E122" s="86"/>
      <c r="F122" s="86"/>
      <c r="G122" s="48" t="e">
        <f>SUM(J122,L122,N122,O122,P122,T122,U122,V122,AB122,AD122,AO122,AQ122,CE122,CG122,CP122,CR122,#REF!,#REF!,CZ122,DB122,DE122,DG122,DN122,DP122,DW122,DY122,EF122,EH122)</f>
        <v>#REF!</v>
      </c>
      <c r="H122" s="48" t="e">
        <f>SUM(K122,M122,Q122,R122,S122,W122,X122,Y122,AC122,AE122,AF122,AG122,AH122,AI122,AL122,AP122,AR122,#REF!,AY122,AZ122,CF122,CH122,CI122,CJ122,CK122,CL122,CQ122,CS122,CT122,CU122,CV122,CW122,#REF!,#REF!,DA122,DC122,DF122,DH122,DO122,#REF!,#REF!,#REF!,#REF!,DQ122,DR122,DS122,DT122,DU122,DX122,DZ122,EA122,EB122,EC122,ED122,EG122,EI122,EJ122,EK122,EL122,EM122)</f>
        <v>#REF!</v>
      </c>
      <c r="I122" s="48" t="e">
        <f t="shared" si="9"/>
        <v>#REF!</v>
      </c>
      <c r="J122" s="78"/>
      <c r="K122" s="78"/>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120"/>
      <c r="EP122" s="120"/>
      <c r="EQ122" s="120"/>
      <c r="ER122" s="120"/>
      <c r="ES122" s="120"/>
      <c r="ET122" s="120"/>
      <c r="EU122" s="120"/>
      <c r="EV122" s="120"/>
      <c r="EW122" s="120"/>
      <c r="EX122" s="120"/>
    </row>
    <row r="123" spans="1:154" x14ac:dyDescent="0.3">
      <c r="A123" s="85"/>
      <c r="B123" s="86"/>
      <c r="C123" s="86"/>
      <c r="D123" s="86"/>
      <c r="E123" s="86"/>
      <c r="F123" s="86"/>
      <c r="G123" s="48" t="e">
        <f>SUM(J123,L123,N123,O123,P123,T123,U123,V123,AB123,AD123,AO123,AQ123,CE123,CG123,CP123,CR123,#REF!,#REF!,CZ123,DB123,DE123,DG123,DN123,DP123,DW123,DY123,EF123,EH123)</f>
        <v>#REF!</v>
      </c>
      <c r="H123" s="48" t="e">
        <f>SUM(K123,M123,Q123,R123,S123,W123,X123,Y123,AC123,AE123,AF123,AG123,AH123,AI123,AL123,AP123,AR123,#REF!,AY123,AZ123,CF123,CH123,CI123,CJ123,CK123,CL123,CQ123,CS123,CT123,CU123,CV123,CW123,#REF!,#REF!,DA123,DC123,DF123,DH123,DO123,#REF!,#REF!,#REF!,#REF!,DQ123,DR123,DS123,DT123,DU123,DX123,DZ123,EA123,EB123,EC123,ED123,EG123,EI123,EJ123,EK123,EL123,EM123)</f>
        <v>#REF!</v>
      </c>
      <c r="I123" s="48" t="e">
        <f t="shared" si="9"/>
        <v>#REF!</v>
      </c>
      <c r="J123" s="78"/>
      <c r="K123" s="78"/>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120"/>
      <c r="EP123" s="120"/>
      <c r="EQ123" s="120"/>
      <c r="ER123" s="120"/>
      <c r="ES123" s="120"/>
      <c r="ET123" s="120"/>
      <c r="EU123" s="120"/>
      <c r="EV123" s="120"/>
      <c r="EW123" s="120"/>
      <c r="EX123" s="120"/>
    </row>
    <row r="124" spans="1:154" x14ac:dyDescent="0.3">
      <c r="A124" s="85"/>
      <c r="B124" s="86"/>
      <c r="C124" s="86"/>
      <c r="D124" s="86"/>
      <c r="E124" s="86"/>
      <c r="F124" s="86"/>
      <c r="G124" s="48" t="e">
        <f>SUM(J124,L124,N124,O124,P124,T124,U124,V124,AB124,AD124,AO124,AQ124,CE124,CG124,CP124,CR124,#REF!,#REF!,CZ124,DB124,DE124,DG124,DN124,DP124,DW124,DY124,EF124,EH124)</f>
        <v>#REF!</v>
      </c>
      <c r="H124" s="48" t="e">
        <f>SUM(K124,M124,Q124,R124,S124,W124,X124,Y124,AC124,AE124,AF124,AG124,AH124,AI124,AL124,AP124,AR124,#REF!,AY124,AZ124,CF124,CH124,CI124,CJ124,CK124,CL124,CQ124,CS124,CT124,CU124,CV124,CW124,#REF!,#REF!,DA124,DC124,DF124,DH124,DO124,#REF!,#REF!,#REF!,#REF!,DQ124,DR124,DS124,DT124,DU124,DX124,DZ124,EA124,EB124,EC124,ED124,EG124,EI124,EJ124,EK124,EL124,EM124)</f>
        <v>#REF!</v>
      </c>
      <c r="I124" s="48" t="e">
        <f t="shared" si="9"/>
        <v>#REF!</v>
      </c>
      <c r="J124" s="78"/>
      <c r="K124" s="78"/>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120"/>
      <c r="EP124" s="120"/>
      <c r="EQ124" s="120"/>
      <c r="ER124" s="120"/>
      <c r="ES124" s="120"/>
      <c r="ET124" s="120"/>
      <c r="EU124" s="120"/>
      <c r="EV124" s="120"/>
      <c r="EW124" s="120"/>
      <c r="EX124" s="120"/>
    </row>
    <row r="125" spans="1:154" x14ac:dyDescent="0.3">
      <c r="A125" s="85"/>
      <c r="B125" s="86"/>
      <c r="C125" s="86"/>
      <c r="D125" s="86"/>
      <c r="E125" s="86"/>
      <c r="F125" s="86"/>
      <c r="G125" s="48" t="e">
        <f>SUM(J125,L125,N125,O125,P125,T125,U125,V125,AB125,AD125,AO125,AQ125,CE125,CG125,CP125,CR125,#REF!,#REF!,CZ125,DB125,DE125,DG125,DN125,DP125,DW125,DY125,EF125,EH125)</f>
        <v>#REF!</v>
      </c>
      <c r="H125" s="48" t="e">
        <f>SUM(K125,M125,Q125,R125,S125,W125,X125,Y125,AC125,AE125,AF125,AG125,AH125,AI125,AL125,AP125,AR125,#REF!,AY125,AZ125,CF125,CH125,CI125,CJ125,CK125,CL125,CQ125,CS125,CT125,CU125,CV125,CW125,#REF!,#REF!,DA125,DC125,DF125,DH125,DO125,#REF!,#REF!,#REF!,#REF!,DQ125,DR125,DS125,DT125,DU125,DX125,DZ125,EA125,EB125,EC125,ED125,EG125,EI125,EJ125,EK125,EL125,EM125)</f>
        <v>#REF!</v>
      </c>
      <c r="I125" s="48" t="e">
        <f t="shared" si="9"/>
        <v>#REF!</v>
      </c>
      <c r="J125" s="78"/>
      <c r="K125" s="78"/>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120"/>
      <c r="EP125" s="120"/>
      <c r="EQ125" s="120"/>
      <c r="ER125" s="120"/>
      <c r="ES125" s="120"/>
      <c r="ET125" s="120"/>
      <c r="EU125" s="120"/>
      <c r="EV125" s="120"/>
      <c r="EW125" s="120"/>
      <c r="EX125" s="120"/>
    </row>
    <row r="126" spans="1:154" x14ac:dyDescent="0.3">
      <c r="A126" s="85"/>
      <c r="B126" s="86"/>
      <c r="C126" s="86"/>
      <c r="D126" s="86"/>
      <c r="E126" s="86"/>
      <c r="F126" s="86"/>
      <c r="G126" s="48" t="e">
        <f>SUM(J126,L126,N126,O126,P126,T126,U126,V126,AB126,AD126,AO126,AQ126,CE126,CG126,CP126,CR126,#REF!,#REF!,CZ126,DB126,DE126,DG126,DN126,DP126,DW126,DY126,EF126,EH126)</f>
        <v>#REF!</v>
      </c>
      <c r="H126" s="48" t="e">
        <f>SUM(K126,M126,Q126,R126,S126,W126,X126,Y126,AC126,AE126,AF126,AG126,AH126,AI126,AL126,AP126,AR126,#REF!,AY126,AZ126,CF126,CH126,CI126,CJ126,CK126,CL126,CQ126,CS126,CT126,CU126,CV126,CW126,#REF!,#REF!,DA126,DC126,DF126,DH126,DO126,#REF!,#REF!,#REF!,#REF!,DQ126,DR126,DS126,DT126,DU126,DX126,DZ126,EA126,EB126,EC126,ED126,EG126,EI126,EJ126,EK126,EL126,EM126)</f>
        <v>#REF!</v>
      </c>
      <c r="I126" s="48" t="e">
        <f t="shared" si="9"/>
        <v>#REF!</v>
      </c>
      <c r="J126" s="78"/>
      <c r="K126" s="78"/>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120"/>
      <c r="EP126" s="120"/>
      <c r="EQ126" s="120"/>
      <c r="ER126" s="120"/>
      <c r="ES126" s="120"/>
      <c r="ET126" s="120"/>
      <c r="EU126" s="120"/>
      <c r="EV126" s="120"/>
      <c r="EW126" s="120"/>
      <c r="EX126" s="120"/>
    </row>
    <row r="127" spans="1:154" x14ac:dyDescent="0.3">
      <c r="A127" s="85"/>
      <c r="B127" s="86"/>
      <c r="C127" s="86"/>
      <c r="D127" s="86"/>
      <c r="E127" s="86"/>
      <c r="F127" s="86"/>
      <c r="G127" s="48" t="e">
        <f>SUM(J127,L127,N127,O127,P127,T127,U127,V127,AB127,AD127,AO127,AQ127,CE127,CG127,CP127,CR127,#REF!,#REF!,CZ127,DB127,DE127,DG127,DN127,DP127,DW127,DY127,EF127,EH127)</f>
        <v>#REF!</v>
      </c>
      <c r="H127" s="48" t="e">
        <f>SUM(K127,M127,Q127,R127,S127,W127,X127,Y127,AC127,AE127,AF127,AG127,AH127,AI127,AL127,AP127,AR127,#REF!,AY127,AZ127,CF127,CH127,CI127,CJ127,CK127,CL127,CQ127,CS127,CT127,CU127,CV127,CW127,#REF!,#REF!,DA127,DC127,DF127,DH127,DO127,#REF!,#REF!,#REF!,#REF!,DQ127,DR127,DS127,DT127,DU127,DX127,DZ127,EA127,EB127,EC127,ED127,EG127,EI127,EJ127,EK127,EL127,EM127)</f>
        <v>#REF!</v>
      </c>
      <c r="I127" s="48" t="e">
        <f t="shared" si="9"/>
        <v>#REF!</v>
      </c>
      <c r="J127" s="78"/>
      <c r="K127" s="78"/>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120"/>
      <c r="EP127" s="120"/>
      <c r="EQ127" s="120"/>
      <c r="ER127" s="120"/>
      <c r="ES127" s="120"/>
      <c r="ET127" s="120"/>
      <c r="EU127" s="120"/>
      <c r="EV127" s="120"/>
      <c r="EW127" s="120"/>
      <c r="EX127" s="120"/>
    </row>
    <row r="128" spans="1:154" x14ac:dyDescent="0.3">
      <c r="A128" s="85"/>
      <c r="B128" s="86"/>
      <c r="C128" s="86"/>
      <c r="D128" s="86"/>
      <c r="E128" s="86"/>
      <c r="F128" s="86"/>
      <c r="G128" s="48" t="e">
        <f>SUM(J128,L128,N128,O128,P128,T128,U128,V128,AB128,AD128,AO128,AQ128,CE128,CG128,CP128,CR128,#REF!,#REF!,CZ128,DB128,DE128,DG128,DN128,DP128,DW128,DY128,EF128,EH128)</f>
        <v>#REF!</v>
      </c>
      <c r="H128" s="48" t="e">
        <f>SUM(K128,M128,Q128,R128,S128,W128,X128,Y128,AC128,AE128,AF128,AG128,AH128,AI128,AL128,AP128,AR128,#REF!,AY128,AZ128,CF128,CH128,CI128,CJ128,CK128,CL128,CQ128,CS128,CT128,CU128,CV128,CW128,#REF!,#REF!,DA128,DC128,DF128,DH128,DO128,#REF!,#REF!,#REF!,#REF!,DQ128,DR128,DS128,DT128,DU128,DX128,DZ128,EA128,EB128,EC128,ED128,EG128,EI128,EJ128,EK128,EL128,EM128)</f>
        <v>#REF!</v>
      </c>
      <c r="I128" s="48" t="e">
        <f t="shared" si="9"/>
        <v>#REF!</v>
      </c>
      <c r="J128" s="78"/>
      <c r="K128" s="78"/>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120"/>
      <c r="EP128" s="120"/>
      <c r="EQ128" s="120"/>
      <c r="ER128" s="120"/>
      <c r="ES128" s="120"/>
      <c r="ET128" s="120"/>
      <c r="EU128" s="120"/>
      <c r="EV128" s="120"/>
      <c r="EW128" s="120"/>
      <c r="EX128" s="120"/>
    </row>
    <row r="129" spans="1:154" x14ac:dyDescent="0.3">
      <c r="A129" s="85"/>
      <c r="B129" s="86"/>
      <c r="C129" s="86"/>
      <c r="D129" s="86"/>
      <c r="E129" s="86"/>
      <c r="F129" s="86"/>
      <c r="G129" s="48" t="e">
        <f>SUM(J129,L129,N129,O129,P129,T129,U129,V129,AB129,AD129,AO129,AQ129,CE129,CG129,CP129,CR129,#REF!,#REF!,CZ129,DB129,DE129,DG129,DN129,DP129,DW129,DY129,EF129,EH129)</f>
        <v>#REF!</v>
      </c>
      <c r="H129" s="48" t="e">
        <f>SUM(K129,M129,Q129,R129,S129,W129,X129,Y129,AC129,AE129,AF129,AG129,AH129,AI129,AL129,AP129,AR129,#REF!,AY129,AZ129,CF129,CH129,CI129,CJ129,CK129,CL129,CQ129,CS129,CT129,CU129,CV129,CW129,#REF!,#REF!,DA129,DC129,DF129,DH129,DO129,#REF!,#REF!,#REF!,#REF!,DQ129,DR129,DS129,DT129,DU129,DX129,DZ129,EA129,EB129,EC129,ED129,EG129,EI129,EJ129,EK129,EL129,EM129)</f>
        <v>#REF!</v>
      </c>
      <c r="I129" s="48" t="e">
        <f t="shared" si="9"/>
        <v>#REF!</v>
      </c>
      <c r="J129" s="78"/>
      <c r="K129" s="78"/>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120"/>
      <c r="EP129" s="120"/>
      <c r="EQ129" s="120"/>
      <c r="ER129" s="120"/>
      <c r="ES129" s="120"/>
      <c r="ET129" s="120"/>
      <c r="EU129" s="120"/>
      <c r="EV129" s="120"/>
      <c r="EW129" s="120"/>
      <c r="EX129" s="120"/>
    </row>
    <row r="130" spans="1:154" x14ac:dyDescent="0.3">
      <c r="A130" s="85"/>
      <c r="B130" s="86"/>
      <c r="C130" s="86"/>
      <c r="D130" s="86"/>
      <c r="E130" s="86"/>
      <c r="F130" s="86"/>
      <c r="G130" s="48" t="e">
        <f>SUM(J130,L130,N130,O130,P130,T130,U130,V130,AB130,AD130,AO130,AQ130,CE130,CG130,CP130,CR130,#REF!,#REF!,CZ130,DB130,DE130,DG130,DN130,DP130,DW130,DY130,EF130,EH130)</f>
        <v>#REF!</v>
      </c>
      <c r="H130" s="48" t="e">
        <f>SUM(K130,M130,Q130,R130,S130,W130,X130,Y130,AC130,AE130,AF130,AG130,AH130,AI130,AL130,AP130,AR130,#REF!,AY130,AZ130,CF130,CH130,CI130,CJ130,CK130,CL130,CQ130,CS130,CT130,CU130,CV130,CW130,#REF!,#REF!,DA130,DC130,DF130,DH130,DO130,#REF!,#REF!,#REF!,#REF!,DQ130,DR130,DS130,DT130,DU130,DX130,DZ130,EA130,EB130,EC130,ED130,EG130,EI130,EJ130,EK130,EL130,EM130)</f>
        <v>#REF!</v>
      </c>
      <c r="I130" s="48" t="e">
        <f t="shared" si="9"/>
        <v>#REF!</v>
      </c>
      <c r="J130" s="78"/>
      <c r="K130" s="78"/>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120"/>
      <c r="EP130" s="120"/>
      <c r="EQ130" s="120"/>
      <c r="ER130" s="120"/>
      <c r="ES130" s="120"/>
      <c r="ET130" s="120"/>
      <c r="EU130" s="120"/>
      <c r="EV130" s="120"/>
      <c r="EW130" s="120"/>
      <c r="EX130" s="120"/>
    </row>
    <row r="131" spans="1:154" x14ac:dyDescent="0.3">
      <c r="A131" s="85"/>
      <c r="B131" s="86"/>
      <c r="C131" s="86"/>
      <c r="D131" s="86"/>
      <c r="E131" s="86"/>
      <c r="F131" s="86"/>
      <c r="G131" s="48" t="e">
        <f>SUM(J131,L131,N131,O131,P131,T131,U131,V131,AB131,AD131,AO131,AQ131,CE131,CG131,CP131,CR131,#REF!,#REF!,CZ131,DB131,DE131,DG131,DN131,DP131,DW131,DY131,EF131,EH131)</f>
        <v>#REF!</v>
      </c>
      <c r="H131" s="48" t="e">
        <f>SUM(K131,M131,Q131,R131,S131,W131,X131,Y131,AC131,AE131,AF131,AG131,AH131,AI131,AL131,AP131,AR131,#REF!,AY131,AZ131,CF131,CH131,CI131,CJ131,CK131,CL131,CQ131,CS131,CT131,CU131,CV131,CW131,#REF!,#REF!,DA131,DC131,DF131,DH131,DO131,#REF!,#REF!,#REF!,#REF!,DQ131,DR131,DS131,DT131,DU131,DX131,DZ131,EA131,EB131,EC131,ED131,EG131,EI131,EJ131,EK131,EL131,EM131)</f>
        <v>#REF!</v>
      </c>
      <c r="I131" s="48" t="e">
        <f t="shared" si="9"/>
        <v>#REF!</v>
      </c>
      <c r="J131" s="78"/>
      <c r="K131" s="78"/>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120"/>
      <c r="EP131" s="120"/>
      <c r="EQ131" s="120"/>
      <c r="ER131" s="120"/>
      <c r="ES131" s="120"/>
      <c r="ET131" s="120"/>
      <c r="EU131" s="120"/>
      <c r="EV131" s="120"/>
      <c r="EW131" s="120"/>
      <c r="EX131" s="120"/>
    </row>
    <row r="132" spans="1:154" x14ac:dyDescent="0.3">
      <c r="A132" s="85"/>
      <c r="B132" s="86"/>
      <c r="C132" s="86"/>
      <c r="D132" s="86"/>
      <c r="E132" s="86"/>
      <c r="F132" s="86"/>
      <c r="G132" s="48" t="e">
        <f>SUM(J132,L132,N132,O132,P132,T132,U132,V132,AB132,AD132,AO132,AQ132,CE132,CG132,CP132,CR132,#REF!,#REF!,CZ132,DB132,DE132,DG132,DN132,DP132,DW132,DY132,EF132,EH132)</f>
        <v>#REF!</v>
      </c>
      <c r="H132" s="48" t="e">
        <f>SUM(K132,M132,Q132,R132,S132,W132,X132,Y132,AC132,AE132,AF132,AG132,AH132,AI132,AL132,AP132,AR132,#REF!,AY132,AZ132,CF132,CH132,CI132,CJ132,CK132,CL132,CQ132,CS132,CT132,CU132,CV132,CW132,#REF!,#REF!,DA132,DC132,DF132,DH132,DO132,#REF!,#REF!,#REF!,#REF!,DQ132,DR132,DS132,DT132,DU132,DX132,DZ132,EA132,EB132,EC132,ED132,EG132,EI132,EJ132,EK132,EL132,EM132)</f>
        <v>#REF!</v>
      </c>
      <c r="I132" s="48" t="e">
        <f t="shared" si="9"/>
        <v>#REF!</v>
      </c>
      <c r="J132" s="78"/>
      <c r="K132" s="78"/>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120"/>
      <c r="EP132" s="120"/>
      <c r="EQ132" s="120"/>
      <c r="ER132" s="120"/>
      <c r="ES132" s="120"/>
      <c r="ET132" s="120"/>
      <c r="EU132" s="120"/>
      <c r="EV132" s="120"/>
      <c r="EW132" s="120"/>
      <c r="EX132" s="120"/>
    </row>
    <row r="133" spans="1:154" x14ac:dyDescent="0.3">
      <c r="A133" s="85"/>
      <c r="B133" s="86"/>
      <c r="C133" s="86"/>
      <c r="D133" s="86"/>
      <c r="E133" s="86"/>
      <c r="F133" s="86"/>
      <c r="G133" s="48" t="e">
        <f>SUM(J133,L133,N133,O133,P133,T133,U133,V133,AB133,AD133,AO133,AQ133,CE133,CG133,CP133,CR133,#REF!,#REF!,CZ133,DB133,DE133,DG133,DN133,DP133,DW133,DY133,EF133,EH133)</f>
        <v>#REF!</v>
      </c>
      <c r="H133" s="48" t="e">
        <f>SUM(K133,M133,Q133,R133,S133,W133,X133,Y133,AC133,AE133,AF133,AG133,AH133,AI133,AL133,AP133,AR133,#REF!,AY133,AZ133,CF133,CH133,CI133,CJ133,CK133,CL133,CQ133,CS133,CT133,CU133,CV133,CW133,#REF!,#REF!,DA133,DC133,DF133,DH133,DO133,#REF!,#REF!,#REF!,#REF!,DQ133,DR133,DS133,DT133,DU133,DX133,DZ133,EA133,EB133,EC133,ED133,EG133,EI133,EJ133,EK133,EL133,EM133)</f>
        <v>#REF!</v>
      </c>
      <c r="I133" s="48" t="e">
        <f t="shared" si="9"/>
        <v>#REF!</v>
      </c>
      <c r="J133" s="78"/>
      <c r="K133" s="78"/>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120"/>
      <c r="EP133" s="120"/>
      <c r="EQ133" s="120"/>
      <c r="ER133" s="120"/>
      <c r="ES133" s="120"/>
      <c r="ET133" s="120"/>
      <c r="EU133" s="120"/>
      <c r="EV133" s="120"/>
      <c r="EW133" s="120"/>
      <c r="EX133" s="120"/>
    </row>
    <row r="134" spans="1:154" x14ac:dyDescent="0.3">
      <c r="A134" s="85"/>
      <c r="B134" s="86"/>
      <c r="C134" s="86"/>
      <c r="D134" s="86"/>
      <c r="E134" s="86"/>
      <c r="F134" s="86"/>
      <c r="G134" s="48" t="e">
        <f>SUM(J134,L134,N134,O134,P134,T134,U134,V134,AB134,AD134,AO134,AQ134,CE134,CG134,CP134,CR134,#REF!,#REF!,CZ134,DB134,DE134,DG134,DN134,DP134,DW134,DY134,EF134,EH134)</f>
        <v>#REF!</v>
      </c>
      <c r="H134" s="48" t="e">
        <f>SUM(K134,M134,Q134,R134,S134,W134,X134,Y134,AC134,AE134,AF134,AG134,AH134,AI134,AL134,AP134,AR134,#REF!,AY134,AZ134,CF134,CH134,CI134,CJ134,CK134,CL134,CQ134,CS134,CT134,CU134,CV134,CW134,#REF!,#REF!,DA134,DC134,DF134,DH134,DO134,#REF!,#REF!,#REF!,#REF!,DQ134,DR134,DS134,DT134,DU134,DX134,DZ134,EA134,EB134,EC134,ED134,EG134,EI134,EJ134,EK134,EL134,EM134)</f>
        <v>#REF!</v>
      </c>
      <c r="I134" s="48" t="e">
        <f t="shared" si="9"/>
        <v>#REF!</v>
      </c>
      <c r="J134" s="78"/>
      <c r="K134" s="78"/>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120"/>
      <c r="EP134" s="120"/>
      <c r="EQ134" s="120"/>
      <c r="ER134" s="120"/>
      <c r="ES134" s="120"/>
      <c r="ET134" s="120"/>
      <c r="EU134" s="120"/>
      <c r="EV134" s="120"/>
      <c r="EW134" s="120"/>
      <c r="EX134" s="120"/>
    </row>
    <row r="135" spans="1:154" x14ac:dyDescent="0.3">
      <c r="A135" s="85"/>
      <c r="B135" s="86"/>
      <c r="C135" s="86"/>
      <c r="D135" s="86"/>
      <c r="E135" s="86"/>
      <c r="F135" s="86"/>
      <c r="G135" s="48" t="e">
        <f>SUM(J135,L135,N135,O135,P135,T135,U135,V135,AB135,AD135,AO135,AQ135,CE135,CG135,CP135,CR135,#REF!,#REF!,CZ135,DB135,DE135,DG135,DN135,DP135,DW135,DY135,EF135,EH135)</f>
        <v>#REF!</v>
      </c>
      <c r="H135" s="48" t="e">
        <f>SUM(K135,M135,Q135,R135,S135,W135,X135,Y135,AC135,AE135,AF135,AG135,AH135,AI135,AL135,AP135,AR135,#REF!,AY135,AZ135,CF135,CH135,CI135,CJ135,CK135,CL135,CQ135,CS135,CT135,CU135,CV135,CW135,#REF!,#REF!,DA135,DC135,DF135,DH135,DO135,#REF!,#REF!,#REF!,#REF!,DQ135,DR135,DS135,DT135,DU135,DX135,DZ135,EA135,EB135,EC135,ED135,EG135,EI135,EJ135,EK135,EL135,EM135)</f>
        <v>#REF!</v>
      </c>
      <c r="I135" s="48" t="e">
        <f t="shared" si="9"/>
        <v>#REF!</v>
      </c>
      <c r="J135" s="78"/>
      <c r="K135" s="78"/>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120"/>
      <c r="EP135" s="120"/>
      <c r="EQ135" s="120"/>
      <c r="ER135" s="120"/>
      <c r="ES135" s="120"/>
      <c r="ET135" s="120"/>
      <c r="EU135" s="120"/>
      <c r="EV135" s="120"/>
      <c r="EW135" s="120"/>
      <c r="EX135" s="120"/>
    </row>
    <row r="136" spans="1:154" x14ac:dyDescent="0.3">
      <c r="A136" s="85"/>
      <c r="B136" s="86"/>
      <c r="C136" s="86"/>
      <c r="D136" s="86"/>
      <c r="E136" s="86"/>
      <c r="F136" s="86"/>
      <c r="G136" s="48" t="e">
        <f>SUM(J136,L136,N136,O136,P136,T136,U136,V136,AB136,AD136,AO136,AQ136,CE136,CG136,CP136,CR136,#REF!,#REF!,CZ136,DB136,DE136,DG136,DN136,DP136,DW136,DY136,EF136,EH136)</f>
        <v>#REF!</v>
      </c>
      <c r="H136" s="48" t="e">
        <f>SUM(K136,M136,Q136,R136,S136,W136,X136,Y136,AC136,AE136,AF136,AG136,AH136,AI136,AL136,AP136,AR136,#REF!,AY136,AZ136,CF136,CH136,CI136,CJ136,CK136,CL136,CQ136,CS136,CT136,CU136,CV136,CW136,#REF!,#REF!,DA136,DC136,DF136,DH136,DO136,#REF!,#REF!,#REF!,#REF!,DQ136,DR136,DS136,DT136,DU136,DX136,DZ136,EA136,EB136,EC136,ED136,EG136,EI136,EJ136,EK136,EL136,EM136)</f>
        <v>#REF!</v>
      </c>
      <c r="I136" s="48" t="e">
        <f t="shared" si="9"/>
        <v>#REF!</v>
      </c>
      <c r="J136" s="78"/>
      <c r="K136" s="78"/>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120"/>
      <c r="EP136" s="120"/>
      <c r="EQ136" s="120"/>
      <c r="ER136" s="120"/>
      <c r="ES136" s="120"/>
      <c r="ET136" s="120"/>
      <c r="EU136" s="120"/>
      <c r="EV136" s="120"/>
      <c r="EW136" s="120"/>
      <c r="EX136" s="120"/>
    </row>
    <row r="137" spans="1:154" x14ac:dyDescent="0.3">
      <c r="A137" s="85"/>
      <c r="B137" s="86"/>
      <c r="C137" s="86"/>
      <c r="D137" s="86"/>
      <c r="E137" s="86"/>
      <c r="F137" s="86"/>
      <c r="G137" s="48" t="e">
        <f>SUM(J137,L137,N137,O137,P137,T137,U137,V137,AB137,AD137,AO137,AQ137,CE137,CG137,CP137,CR137,#REF!,#REF!,CZ137,DB137,DE137,DG137,DN137,DP137,DW137,DY137,EF137,EH137)</f>
        <v>#REF!</v>
      </c>
      <c r="H137" s="48" t="e">
        <f>SUM(K137,M137,Q137,R137,S137,W137,X137,Y137,AC137,AE137,AF137,AG137,AH137,AI137,AL137,AP137,AR137,#REF!,AY137,AZ137,CF137,CH137,CI137,CJ137,CK137,CL137,CQ137,CS137,CT137,CU137,CV137,CW137,#REF!,#REF!,DA137,DC137,DF137,DH137,DO137,#REF!,#REF!,#REF!,#REF!,DQ137,DR137,DS137,DT137,DU137,DX137,DZ137,EA137,EB137,EC137,ED137,EG137,EI137,EJ137,EK137,EL137,EM137)</f>
        <v>#REF!</v>
      </c>
      <c r="I137" s="48" t="e">
        <f t="shared" si="9"/>
        <v>#REF!</v>
      </c>
      <c r="J137" s="78"/>
      <c r="K137" s="78"/>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120"/>
      <c r="EP137" s="120"/>
      <c r="EQ137" s="120"/>
      <c r="ER137" s="120"/>
      <c r="ES137" s="120"/>
      <c r="ET137" s="120"/>
      <c r="EU137" s="120"/>
      <c r="EV137" s="120"/>
      <c r="EW137" s="120"/>
      <c r="EX137" s="120"/>
    </row>
    <row r="138" spans="1:154" x14ac:dyDescent="0.3">
      <c r="A138" s="85"/>
      <c r="B138" s="86"/>
      <c r="C138" s="86"/>
      <c r="D138" s="86"/>
      <c r="E138" s="86"/>
      <c r="F138" s="86"/>
      <c r="G138" s="48" t="e">
        <f>SUM(J138,L138,N138,O138,P138,T138,U138,V138,AB138,AD138,AO138,AQ138,CE138,CG138,CP138,CR138,#REF!,#REF!,CZ138,DB138,DE138,DG138,DN138,DP138,DW138,DY138,EF138,EH138)</f>
        <v>#REF!</v>
      </c>
      <c r="H138" s="48" t="e">
        <f>SUM(K138,M138,Q138,R138,S138,W138,X138,Y138,AC138,AE138,AF138,AG138,AH138,AI138,AL138,AP138,AR138,#REF!,AY138,AZ138,CF138,CH138,CI138,CJ138,CK138,CL138,CQ138,CS138,CT138,CU138,CV138,CW138,#REF!,#REF!,DA138,DC138,DF138,DH138,DO138,#REF!,#REF!,#REF!,#REF!,DQ138,DR138,DS138,DT138,DU138,DX138,DZ138,EA138,EB138,EC138,ED138,EG138,EI138,EJ138,EK138,EL138,EM138)</f>
        <v>#REF!</v>
      </c>
      <c r="I138" s="48" t="e">
        <f t="shared" ref="I138:I201" si="10">G138+H138</f>
        <v>#REF!</v>
      </c>
      <c r="J138" s="78"/>
      <c r="K138" s="78"/>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120"/>
      <c r="EP138" s="120"/>
      <c r="EQ138" s="120"/>
      <c r="ER138" s="120"/>
      <c r="ES138" s="120"/>
      <c r="ET138" s="120"/>
      <c r="EU138" s="120"/>
      <c r="EV138" s="120"/>
      <c r="EW138" s="120"/>
      <c r="EX138" s="120"/>
    </row>
    <row r="139" spans="1:154" x14ac:dyDescent="0.3">
      <c r="A139" s="85"/>
      <c r="B139" s="86"/>
      <c r="C139" s="86"/>
      <c r="D139" s="86"/>
      <c r="E139" s="86"/>
      <c r="F139" s="86"/>
      <c r="G139" s="48" t="e">
        <f>SUM(J139,L139,N139,O139,P139,T139,U139,V139,AB139,AD139,AO139,AQ139,CE139,CG139,CP139,CR139,#REF!,#REF!,CZ139,DB139,DE139,DG139,DN139,DP139,DW139,DY139,EF139,EH139)</f>
        <v>#REF!</v>
      </c>
      <c r="H139" s="48" t="e">
        <f>SUM(K139,M139,Q139,R139,S139,W139,X139,Y139,AC139,AE139,AF139,AG139,AH139,AI139,AL139,AP139,AR139,#REF!,AY139,AZ139,CF139,CH139,CI139,CJ139,CK139,CL139,CQ139,CS139,CT139,CU139,CV139,CW139,#REF!,#REF!,DA139,DC139,DF139,DH139,DO139,#REF!,#REF!,#REF!,#REF!,DQ139,DR139,DS139,DT139,DU139,DX139,DZ139,EA139,EB139,EC139,ED139,EG139,EI139,EJ139,EK139,EL139,EM139)</f>
        <v>#REF!</v>
      </c>
      <c r="I139" s="48" t="e">
        <f t="shared" si="10"/>
        <v>#REF!</v>
      </c>
      <c r="J139" s="78"/>
      <c r="K139" s="78"/>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120"/>
      <c r="EP139" s="120"/>
      <c r="EQ139" s="120"/>
      <c r="ER139" s="120"/>
      <c r="ES139" s="120"/>
      <c r="ET139" s="120"/>
      <c r="EU139" s="120"/>
      <c r="EV139" s="120"/>
      <c r="EW139" s="120"/>
      <c r="EX139" s="120"/>
    </row>
    <row r="140" spans="1:154" x14ac:dyDescent="0.3">
      <c r="A140" s="85"/>
      <c r="B140" s="86"/>
      <c r="C140" s="86"/>
      <c r="D140" s="86"/>
      <c r="E140" s="86"/>
      <c r="F140" s="86"/>
      <c r="G140" s="48" t="e">
        <f>SUM(J140,L140,N140,O140,P140,T140,U140,V140,AB140,AD140,AO140,AQ140,CE140,CG140,CP140,CR140,#REF!,#REF!,CZ140,DB140,DE140,DG140,DN140,DP140,DW140,DY140,EF140,EH140)</f>
        <v>#REF!</v>
      </c>
      <c r="H140" s="48" t="e">
        <f>SUM(K140,M140,Q140,R140,S140,W140,X140,Y140,AC140,AE140,AF140,AG140,AH140,AI140,AL140,AP140,AR140,#REF!,AY140,AZ140,CF140,CH140,CI140,CJ140,CK140,CL140,CQ140,CS140,CT140,CU140,CV140,CW140,#REF!,#REF!,DA140,DC140,DF140,DH140,DO140,#REF!,#REF!,#REF!,#REF!,DQ140,DR140,DS140,DT140,DU140,DX140,DZ140,EA140,EB140,EC140,ED140,EG140,EI140,EJ140,EK140,EL140,EM140)</f>
        <v>#REF!</v>
      </c>
      <c r="I140" s="48" t="e">
        <f t="shared" si="10"/>
        <v>#REF!</v>
      </c>
      <c r="J140" s="78"/>
      <c r="K140" s="78"/>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120"/>
      <c r="EP140" s="120"/>
      <c r="EQ140" s="120"/>
      <c r="ER140" s="120"/>
      <c r="ES140" s="120"/>
      <c r="ET140" s="120"/>
      <c r="EU140" s="120"/>
      <c r="EV140" s="120"/>
      <c r="EW140" s="120"/>
      <c r="EX140" s="120"/>
    </row>
    <row r="141" spans="1:154" x14ac:dyDescent="0.3">
      <c r="A141" s="85"/>
      <c r="B141" s="86"/>
      <c r="C141" s="86"/>
      <c r="D141" s="86"/>
      <c r="E141" s="86"/>
      <c r="F141" s="86"/>
      <c r="G141" s="48" t="e">
        <f>SUM(J141,L141,N141,O141,P141,T141,U141,V141,AB141,AD141,AO141,AQ141,CE141,CG141,CP141,CR141,#REF!,#REF!,CZ141,DB141,DE141,DG141,DN141,DP141,DW141,DY141,EF141,EH141)</f>
        <v>#REF!</v>
      </c>
      <c r="H141" s="48" t="e">
        <f>SUM(K141,M141,Q141,R141,S141,W141,X141,Y141,AC141,AE141,AF141,AG141,AH141,AI141,AL141,AP141,AR141,#REF!,AY141,AZ141,CF141,CH141,CI141,CJ141,CK141,CL141,CQ141,CS141,CT141,CU141,CV141,CW141,#REF!,#REF!,DA141,DC141,DF141,DH141,DO141,#REF!,#REF!,#REF!,#REF!,DQ141,DR141,DS141,DT141,DU141,DX141,DZ141,EA141,EB141,EC141,ED141,EG141,EI141,EJ141,EK141,EL141,EM141)</f>
        <v>#REF!</v>
      </c>
      <c r="I141" s="48" t="e">
        <f t="shared" si="10"/>
        <v>#REF!</v>
      </c>
      <c r="J141" s="78"/>
      <c r="K141" s="78"/>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120"/>
      <c r="EP141" s="120"/>
      <c r="EQ141" s="120"/>
      <c r="ER141" s="120"/>
      <c r="ES141" s="120"/>
      <c r="ET141" s="120"/>
      <c r="EU141" s="120"/>
      <c r="EV141" s="120"/>
      <c r="EW141" s="120"/>
      <c r="EX141" s="120"/>
    </row>
    <row r="142" spans="1:154" x14ac:dyDescent="0.3">
      <c r="A142" s="85"/>
      <c r="B142" s="86"/>
      <c r="C142" s="86"/>
      <c r="D142" s="86"/>
      <c r="E142" s="86"/>
      <c r="F142" s="86"/>
      <c r="G142" s="48" t="e">
        <f>SUM(J142,L142,N142,O142,P142,T142,U142,V142,AB142,AD142,AO142,AQ142,CE142,CG142,CP142,CR142,#REF!,#REF!,CZ142,DB142,DE142,DG142,DN142,DP142,DW142,DY142,EF142,EH142)</f>
        <v>#REF!</v>
      </c>
      <c r="H142" s="48" t="e">
        <f>SUM(K142,M142,Q142,R142,S142,W142,X142,Y142,AC142,AE142,AF142,AG142,AH142,AI142,AL142,AP142,AR142,#REF!,AY142,AZ142,CF142,CH142,CI142,CJ142,CK142,CL142,CQ142,CS142,CT142,CU142,CV142,CW142,#REF!,#REF!,DA142,DC142,DF142,DH142,DO142,#REF!,#REF!,#REF!,#REF!,DQ142,DR142,DS142,DT142,DU142,DX142,DZ142,EA142,EB142,EC142,ED142,EG142,EI142,EJ142,EK142,EL142,EM142)</f>
        <v>#REF!</v>
      </c>
      <c r="I142" s="48" t="e">
        <f t="shared" si="10"/>
        <v>#REF!</v>
      </c>
      <c r="J142" s="78"/>
      <c r="K142" s="78"/>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120"/>
      <c r="EP142" s="120"/>
      <c r="EQ142" s="120"/>
      <c r="ER142" s="120"/>
      <c r="ES142" s="120"/>
      <c r="ET142" s="120"/>
      <c r="EU142" s="120"/>
      <c r="EV142" s="120"/>
      <c r="EW142" s="120"/>
      <c r="EX142" s="120"/>
    </row>
    <row r="143" spans="1:154" x14ac:dyDescent="0.3">
      <c r="A143" s="85"/>
      <c r="B143" s="86"/>
      <c r="C143" s="86"/>
      <c r="D143" s="86"/>
      <c r="E143" s="86"/>
      <c r="F143" s="86"/>
      <c r="G143" s="48" t="e">
        <f>SUM(J143,L143,N143,O143,P143,T143,U143,V143,AB143,AD143,AO143,AQ143,CE143,CG143,CP143,CR143,#REF!,#REF!,CZ143,DB143,DE143,DG143,DN143,DP143,DW143,DY143,EF143,EH143)</f>
        <v>#REF!</v>
      </c>
      <c r="H143" s="48" t="e">
        <f>SUM(K143,M143,Q143,R143,S143,W143,X143,Y143,AC143,AE143,AF143,AG143,AH143,AI143,AL143,AP143,AR143,#REF!,AY143,AZ143,CF143,CH143,CI143,CJ143,CK143,CL143,CQ143,CS143,CT143,CU143,CV143,CW143,#REF!,#REF!,DA143,DC143,DF143,DH143,DO143,#REF!,#REF!,#REF!,#REF!,DQ143,DR143,DS143,DT143,DU143,DX143,DZ143,EA143,EB143,EC143,ED143,EG143,EI143,EJ143,EK143,EL143,EM143)</f>
        <v>#REF!</v>
      </c>
      <c r="I143" s="48" t="e">
        <f t="shared" si="10"/>
        <v>#REF!</v>
      </c>
      <c r="J143" s="78"/>
      <c r="K143" s="78"/>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120"/>
      <c r="EP143" s="120"/>
      <c r="EQ143" s="120"/>
      <c r="ER143" s="120"/>
      <c r="ES143" s="120"/>
      <c r="ET143" s="120"/>
      <c r="EU143" s="120"/>
      <c r="EV143" s="120"/>
      <c r="EW143" s="120"/>
      <c r="EX143" s="120"/>
    </row>
    <row r="144" spans="1:154" x14ac:dyDescent="0.3">
      <c r="A144" s="85"/>
      <c r="B144" s="86"/>
      <c r="C144" s="86"/>
      <c r="D144" s="86"/>
      <c r="E144" s="86"/>
      <c r="F144" s="86"/>
      <c r="G144" s="48" t="e">
        <f>SUM(J144,L144,N144,O144,P144,T144,U144,V144,AB144,AD144,AO144,AQ144,CE144,CG144,CP144,CR144,#REF!,#REF!,CZ144,DB144,DE144,DG144,DN144,DP144,DW144,DY144,EF144,EH144)</f>
        <v>#REF!</v>
      </c>
      <c r="H144" s="48" t="e">
        <f>SUM(K144,M144,Q144,R144,S144,W144,X144,Y144,AC144,AE144,AF144,AG144,AH144,AI144,AL144,AP144,AR144,#REF!,AY144,AZ144,CF144,CH144,CI144,CJ144,CK144,CL144,CQ144,CS144,CT144,CU144,CV144,CW144,#REF!,#REF!,DA144,DC144,DF144,DH144,DO144,#REF!,#REF!,#REF!,#REF!,DQ144,DR144,DS144,DT144,DU144,DX144,DZ144,EA144,EB144,EC144,ED144,EG144,EI144,EJ144,EK144,EL144,EM144)</f>
        <v>#REF!</v>
      </c>
      <c r="I144" s="48" t="e">
        <f t="shared" si="10"/>
        <v>#REF!</v>
      </c>
      <c r="J144" s="78"/>
      <c r="K144" s="78"/>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120"/>
      <c r="EP144" s="120"/>
      <c r="EQ144" s="120"/>
      <c r="ER144" s="120"/>
      <c r="ES144" s="120"/>
      <c r="ET144" s="120"/>
      <c r="EU144" s="120"/>
      <c r="EV144" s="120"/>
      <c r="EW144" s="120"/>
      <c r="EX144" s="120"/>
    </row>
    <row r="145" spans="1:154" x14ac:dyDescent="0.3">
      <c r="A145" s="85"/>
      <c r="B145" s="86"/>
      <c r="C145" s="86"/>
      <c r="D145" s="86"/>
      <c r="E145" s="86"/>
      <c r="F145" s="86"/>
      <c r="G145" s="48" t="e">
        <f>SUM(J145,L145,N145,O145,P145,T145,U145,V145,AB145,AD145,AO145,AQ145,CE145,CG145,CP145,CR145,#REF!,#REF!,CZ145,DB145,DE145,DG145,DN145,DP145,DW145,DY145,EF145,EH145)</f>
        <v>#REF!</v>
      </c>
      <c r="H145" s="48" t="e">
        <f>SUM(K145,M145,Q145,R145,S145,W145,X145,Y145,AC145,AE145,AF145,AG145,AH145,AI145,AL145,AP145,AR145,#REF!,AY145,AZ145,CF145,CH145,CI145,CJ145,CK145,CL145,CQ145,CS145,CT145,CU145,CV145,CW145,#REF!,#REF!,DA145,DC145,DF145,DH145,DO145,#REF!,#REF!,#REF!,#REF!,DQ145,DR145,DS145,DT145,DU145,DX145,DZ145,EA145,EB145,EC145,ED145,EG145,EI145,EJ145,EK145,EL145,EM145)</f>
        <v>#REF!</v>
      </c>
      <c r="I145" s="48" t="e">
        <f t="shared" si="10"/>
        <v>#REF!</v>
      </c>
      <c r="J145" s="78"/>
      <c r="K145" s="78"/>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120"/>
      <c r="EP145" s="120"/>
      <c r="EQ145" s="120"/>
      <c r="ER145" s="120"/>
      <c r="ES145" s="120"/>
      <c r="ET145" s="120"/>
      <c r="EU145" s="120"/>
      <c r="EV145" s="120"/>
      <c r="EW145" s="120"/>
      <c r="EX145" s="120"/>
    </row>
    <row r="146" spans="1:154" x14ac:dyDescent="0.3">
      <c r="A146" s="85"/>
      <c r="B146" s="86"/>
      <c r="C146" s="86"/>
      <c r="D146" s="86"/>
      <c r="E146" s="86"/>
      <c r="F146" s="86"/>
      <c r="G146" s="48" t="e">
        <f>SUM(J146,L146,N146,O146,P146,T146,U146,V146,AB146,AD146,AO146,AQ146,CE146,CG146,CP146,CR146,#REF!,#REF!,CZ146,DB146,DE146,DG146,DN146,DP146,DW146,DY146,EF146,EH146)</f>
        <v>#REF!</v>
      </c>
      <c r="H146" s="48" t="e">
        <f>SUM(K146,M146,Q146,R146,S146,W146,X146,Y146,AC146,AE146,AF146,AG146,AH146,AI146,AL146,AP146,AR146,#REF!,AY146,AZ146,CF146,CH146,CI146,CJ146,CK146,CL146,CQ146,CS146,CT146,CU146,CV146,CW146,#REF!,#REF!,DA146,DC146,DF146,DH146,DO146,#REF!,#REF!,#REF!,#REF!,DQ146,DR146,DS146,DT146,DU146,DX146,DZ146,EA146,EB146,EC146,ED146,EG146,EI146,EJ146,EK146,EL146,EM146)</f>
        <v>#REF!</v>
      </c>
      <c r="I146" s="48" t="e">
        <f t="shared" si="10"/>
        <v>#REF!</v>
      </c>
      <c r="J146" s="78"/>
      <c r="K146" s="78"/>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120"/>
      <c r="EP146" s="120"/>
      <c r="EQ146" s="120"/>
      <c r="ER146" s="120"/>
      <c r="ES146" s="120"/>
      <c r="ET146" s="120"/>
      <c r="EU146" s="120"/>
      <c r="EV146" s="120"/>
      <c r="EW146" s="120"/>
      <c r="EX146" s="120"/>
    </row>
    <row r="147" spans="1:154" x14ac:dyDescent="0.3">
      <c r="A147" s="85"/>
      <c r="B147" s="86"/>
      <c r="C147" s="86"/>
      <c r="D147" s="86"/>
      <c r="E147" s="86"/>
      <c r="F147" s="86"/>
      <c r="G147" s="48" t="e">
        <f>SUM(J147,L147,N147,O147,P147,T147,U147,V147,AB147,AD147,AO147,AQ147,CE147,CG147,CP147,CR147,#REF!,#REF!,CZ147,DB147,DE147,DG147,DN147,DP147,DW147,DY147,EF147,EH147)</f>
        <v>#REF!</v>
      </c>
      <c r="H147" s="48" t="e">
        <f>SUM(K147,M147,Q147,R147,S147,W147,X147,Y147,AC147,AE147,AF147,AG147,AH147,AI147,AL147,AP147,AR147,#REF!,AY147,AZ147,CF147,CH147,CI147,CJ147,CK147,CL147,CQ147,CS147,CT147,CU147,CV147,CW147,#REF!,#REF!,DA147,DC147,DF147,DH147,DO147,#REF!,#REF!,#REF!,#REF!,DQ147,DR147,DS147,DT147,DU147,DX147,DZ147,EA147,EB147,EC147,ED147,EG147,EI147,EJ147,EK147,EL147,EM147)</f>
        <v>#REF!</v>
      </c>
      <c r="I147" s="48" t="e">
        <f t="shared" si="10"/>
        <v>#REF!</v>
      </c>
      <c r="J147" s="78"/>
      <c r="K147" s="78"/>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120"/>
      <c r="EP147" s="120"/>
      <c r="EQ147" s="120"/>
      <c r="ER147" s="120"/>
      <c r="ES147" s="120"/>
      <c r="ET147" s="120"/>
      <c r="EU147" s="120"/>
      <c r="EV147" s="120"/>
      <c r="EW147" s="120"/>
      <c r="EX147" s="120"/>
    </row>
    <row r="148" spans="1:154" x14ac:dyDescent="0.3">
      <c r="A148" s="85"/>
      <c r="B148" s="86"/>
      <c r="C148" s="86"/>
      <c r="D148" s="86"/>
      <c r="E148" s="86"/>
      <c r="F148" s="86"/>
      <c r="G148" s="48" t="e">
        <f>SUM(J148,L148,N148,O148,P148,T148,U148,V148,AB148,AD148,AO148,AQ148,CE148,CG148,CP148,CR148,#REF!,#REF!,CZ148,DB148,DE148,DG148,DN148,DP148,DW148,DY148,EF148,EH148)</f>
        <v>#REF!</v>
      </c>
      <c r="H148" s="48" t="e">
        <f>SUM(K148,M148,Q148,R148,S148,W148,X148,Y148,AC148,AE148,AF148,AG148,AH148,AI148,AL148,AP148,AR148,#REF!,AY148,AZ148,CF148,CH148,CI148,CJ148,CK148,CL148,CQ148,CS148,CT148,CU148,CV148,CW148,#REF!,#REF!,DA148,DC148,DF148,DH148,DO148,#REF!,#REF!,#REF!,#REF!,DQ148,DR148,DS148,DT148,DU148,DX148,DZ148,EA148,EB148,EC148,ED148,EG148,EI148,EJ148,EK148,EL148,EM148)</f>
        <v>#REF!</v>
      </c>
      <c r="I148" s="48" t="e">
        <f t="shared" si="10"/>
        <v>#REF!</v>
      </c>
      <c r="J148" s="78"/>
      <c r="K148" s="78"/>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120"/>
      <c r="EP148" s="120"/>
      <c r="EQ148" s="120"/>
      <c r="ER148" s="120"/>
      <c r="ES148" s="120"/>
      <c r="ET148" s="120"/>
      <c r="EU148" s="120"/>
      <c r="EV148" s="120"/>
      <c r="EW148" s="120"/>
      <c r="EX148" s="120"/>
    </row>
    <row r="149" spans="1:154" x14ac:dyDescent="0.3">
      <c r="A149" s="85"/>
      <c r="B149" s="86"/>
      <c r="C149" s="86"/>
      <c r="D149" s="86"/>
      <c r="E149" s="86"/>
      <c r="F149" s="86"/>
      <c r="G149" s="48" t="e">
        <f>SUM(J149,L149,N149,O149,P149,T149,U149,V149,AB149,AD149,AO149,AQ149,CE149,CG149,CP149,CR149,#REF!,#REF!,CZ149,DB149,DE149,DG149,DN149,DP149,DW149,DY149,EF149,EH149)</f>
        <v>#REF!</v>
      </c>
      <c r="H149" s="48" t="e">
        <f>SUM(K149,M149,Q149,R149,S149,W149,X149,Y149,AC149,AE149,AF149,AG149,AH149,AI149,AL149,AP149,AR149,#REF!,AY149,AZ149,CF149,CH149,CI149,CJ149,CK149,CL149,CQ149,CS149,CT149,CU149,CV149,CW149,#REF!,#REF!,DA149,DC149,DF149,DH149,DO149,#REF!,#REF!,#REF!,#REF!,DQ149,DR149,DS149,DT149,DU149,DX149,DZ149,EA149,EB149,EC149,ED149,EG149,EI149,EJ149,EK149,EL149,EM149)</f>
        <v>#REF!</v>
      </c>
      <c r="I149" s="48" t="e">
        <f t="shared" si="10"/>
        <v>#REF!</v>
      </c>
      <c r="J149" s="78"/>
      <c r="K149" s="78"/>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120"/>
      <c r="EP149" s="120"/>
      <c r="EQ149" s="120"/>
      <c r="ER149" s="120"/>
      <c r="ES149" s="120"/>
      <c r="ET149" s="120"/>
      <c r="EU149" s="120"/>
      <c r="EV149" s="120"/>
      <c r="EW149" s="120"/>
      <c r="EX149" s="120"/>
    </row>
    <row r="150" spans="1:154" x14ac:dyDescent="0.3">
      <c r="A150" s="85"/>
      <c r="B150" s="86"/>
      <c r="C150" s="86"/>
      <c r="D150" s="86"/>
      <c r="E150" s="86"/>
      <c r="F150" s="86"/>
      <c r="G150" s="48" t="e">
        <f>SUM(J150,L150,N150,O150,P150,T150,U150,V150,AB150,AD150,AO150,AQ150,CE150,CG150,CP150,CR150,#REF!,#REF!,CZ150,DB150,DE150,DG150,DN150,DP150,DW150,DY150,EF150,EH150)</f>
        <v>#REF!</v>
      </c>
      <c r="H150" s="48" t="e">
        <f>SUM(K150,M150,Q150,R150,S150,W150,X150,Y150,AC150,AE150,AF150,AG150,AH150,AI150,AL150,AP150,AR150,#REF!,AY150,AZ150,CF150,CH150,CI150,CJ150,CK150,CL150,CQ150,CS150,CT150,CU150,CV150,CW150,#REF!,#REF!,DA150,DC150,DF150,DH150,DO150,#REF!,#REF!,#REF!,#REF!,DQ150,DR150,DS150,DT150,DU150,DX150,DZ150,EA150,EB150,EC150,ED150,EG150,EI150,EJ150,EK150,EL150,EM150)</f>
        <v>#REF!</v>
      </c>
      <c r="I150" s="48" t="e">
        <f t="shared" si="10"/>
        <v>#REF!</v>
      </c>
      <c r="J150" s="78"/>
      <c r="K150" s="78"/>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120"/>
      <c r="EP150" s="120"/>
      <c r="EQ150" s="120"/>
      <c r="ER150" s="120"/>
      <c r="ES150" s="120"/>
      <c r="ET150" s="120"/>
      <c r="EU150" s="120"/>
      <c r="EV150" s="120"/>
      <c r="EW150" s="120"/>
      <c r="EX150" s="120"/>
    </row>
    <row r="151" spans="1:154" x14ac:dyDescent="0.3">
      <c r="A151" s="85"/>
      <c r="B151" s="86"/>
      <c r="C151" s="86"/>
      <c r="D151" s="86"/>
      <c r="E151" s="86"/>
      <c r="F151" s="86"/>
      <c r="G151" s="48" t="e">
        <f>SUM(J151,L151,N151,O151,P151,T151,U151,V151,AB151,AD151,AO151,AQ151,CE151,CG151,CP151,CR151,#REF!,#REF!,CZ151,DB151,DE151,DG151,DN151,DP151,DW151,DY151,EF151,EH151)</f>
        <v>#REF!</v>
      </c>
      <c r="H151" s="48" t="e">
        <f>SUM(K151,M151,Q151,R151,S151,W151,X151,Y151,AC151,AE151,AF151,AG151,AH151,AI151,AL151,AP151,AR151,#REF!,AY151,AZ151,CF151,CH151,CI151,CJ151,CK151,CL151,CQ151,CS151,CT151,CU151,CV151,CW151,#REF!,#REF!,DA151,DC151,DF151,DH151,DO151,#REF!,#REF!,#REF!,#REF!,DQ151,DR151,DS151,DT151,DU151,DX151,DZ151,EA151,EB151,EC151,ED151,EG151,EI151,EJ151,EK151,EL151,EM151)</f>
        <v>#REF!</v>
      </c>
      <c r="I151" s="48" t="e">
        <f t="shared" si="10"/>
        <v>#REF!</v>
      </c>
      <c r="J151" s="78"/>
      <c r="K151" s="78"/>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120"/>
      <c r="EP151" s="120"/>
      <c r="EQ151" s="120"/>
      <c r="ER151" s="120"/>
      <c r="ES151" s="120"/>
      <c r="ET151" s="120"/>
      <c r="EU151" s="120"/>
      <c r="EV151" s="120"/>
      <c r="EW151" s="120"/>
      <c r="EX151" s="120"/>
    </row>
    <row r="152" spans="1:154" x14ac:dyDescent="0.3">
      <c r="A152" s="85"/>
      <c r="B152" s="86"/>
      <c r="C152" s="86"/>
      <c r="D152" s="86"/>
      <c r="E152" s="86"/>
      <c r="F152" s="86"/>
      <c r="G152" s="48" t="e">
        <f>SUM(J152,L152,N152,O152,P152,T152,U152,V152,AB152,AD152,AO152,AQ152,CE152,CG152,CP152,CR152,#REF!,#REF!,CZ152,DB152,DE152,DG152,DN152,DP152,DW152,DY152,EF152,EH152)</f>
        <v>#REF!</v>
      </c>
      <c r="H152" s="48" t="e">
        <f>SUM(K152,M152,Q152,R152,S152,W152,X152,Y152,AC152,AE152,AF152,AG152,AH152,AI152,AL152,AP152,AR152,#REF!,AY152,AZ152,CF152,CH152,CI152,CJ152,CK152,CL152,CQ152,CS152,CT152,CU152,CV152,CW152,#REF!,#REF!,DA152,DC152,DF152,DH152,DO152,#REF!,#REF!,#REF!,#REF!,DQ152,DR152,DS152,DT152,DU152,DX152,DZ152,EA152,EB152,EC152,ED152,EG152,EI152,EJ152,EK152,EL152,EM152)</f>
        <v>#REF!</v>
      </c>
      <c r="I152" s="48" t="e">
        <f t="shared" si="10"/>
        <v>#REF!</v>
      </c>
      <c r="J152" s="78"/>
      <c r="K152" s="78"/>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120"/>
      <c r="EP152" s="120"/>
      <c r="EQ152" s="120"/>
      <c r="ER152" s="120"/>
      <c r="ES152" s="120"/>
      <c r="ET152" s="120"/>
      <c r="EU152" s="120"/>
      <c r="EV152" s="120"/>
      <c r="EW152" s="120"/>
      <c r="EX152" s="120"/>
    </row>
    <row r="153" spans="1:154" x14ac:dyDescent="0.3">
      <c r="A153" s="85"/>
      <c r="B153" s="86"/>
      <c r="C153" s="86"/>
      <c r="D153" s="86"/>
      <c r="E153" s="86"/>
      <c r="F153" s="86"/>
      <c r="G153" s="48" t="e">
        <f>SUM(J153,L153,N153,O153,P153,T153,U153,V153,AB153,AD153,AO153,AQ153,CE153,CG153,CP153,CR153,#REF!,#REF!,CZ153,DB153,DE153,DG153,DN153,DP153,DW153,DY153,EF153,EH153)</f>
        <v>#REF!</v>
      </c>
      <c r="H153" s="48" t="e">
        <f>SUM(K153,M153,Q153,R153,S153,W153,X153,Y153,AC153,AE153,AF153,AG153,AH153,AI153,AL153,AP153,AR153,#REF!,AY153,AZ153,CF153,CH153,CI153,CJ153,CK153,CL153,CQ153,CS153,CT153,CU153,CV153,CW153,#REF!,#REF!,DA153,DC153,DF153,DH153,DO153,#REF!,#REF!,#REF!,#REF!,DQ153,DR153,DS153,DT153,DU153,DX153,DZ153,EA153,EB153,EC153,ED153,EG153,EI153,EJ153,EK153,EL153,EM153)</f>
        <v>#REF!</v>
      </c>
      <c r="I153" s="48" t="e">
        <f t="shared" si="10"/>
        <v>#REF!</v>
      </c>
      <c r="J153" s="78"/>
      <c r="K153" s="78"/>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120"/>
      <c r="EP153" s="120"/>
      <c r="EQ153" s="120"/>
      <c r="ER153" s="120"/>
      <c r="ES153" s="120"/>
      <c r="ET153" s="120"/>
      <c r="EU153" s="120"/>
      <c r="EV153" s="120"/>
      <c r="EW153" s="120"/>
      <c r="EX153" s="120"/>
    </row>
    <row r="154" spans="1:154" x14ac:dyDescent="0.3">
      <c r="A154" s="85"/>
      <c r="B154" s="86"/>
      <c r="C154" s="86"/>
      <c r="D154" s="86"/>
      <c r="E154" s="86"/>
      <c r="F154" s="86"/>
      <c r="G154" s="48" t="e">
        <f>SUM(J154,L154,N154,O154,P154,T154,U154,V154,AB154,AD154,AO154,AQ154,CE154,CG154,CP154,CR154,#REF!,#REF!,CZ154,DB154,DE154,DG154,DN154,DP154,DW154,DY154,EF154,EH154)</f>
        <v>#REF!</v>
      </c>
      <c r="H154" s="48" t="e">
        <f>SUM(K154,M154,Q154,R154,S154,W154,X154,Y154,AC154,AE154,AF154,AG154,AH154,AI154,AL154,AP154,AR154,#REF!,AY154,AZ154,CF154,CH154,CI154,CJ154,CK154,CL154,CQ154,CS154,CT154,CU154,CV154,CW154,#REF!,#REF!,DA154,DC154,DF154,DH154,DO154,#REF!,#REF!,#REF!,#REF!,DQ154,DR154,DS154,DT154,DU154,DX154,DZ154,EA154,EB154,EC154,ED154,EG154,EI154,EJ154,EK154,EL154,EM154)</f>
        <v>#REF!</v>
      </c>
      <c r="I154" s="48" t="e">
        <f t="shared" si="10"/>
        <v>#REF!</v>
      </c>
      <c r="J154" s="78"/>
      <c r="K154" s="78"/>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120"/>
      <c r="EP154" s="120"/>
      <c r="EQ154" s="120"/>
      <c r="ER154" s="120"/>
      <c r="ES154" s="120"/>
      <c r="ET154" s="120"/>
      <c r="EU154" s="120"/>
      <c r="EV154" s="120"/>
      <c r="EW154" s="120"/>
      <c r="EX154" s="120"/>
    </row>
    <row r="155" spans="1:154" x14ac:dyDescent="0.3">
      <c r="A155" s="85"/>
      <c r="B155" s="86"/>
      <c r="C155" s="86"/>
      <c r="D155" s="86"/>
      <c r="E155" s="86"/>
      <c r="F155" s="86"/>
      <c r="G155" s="48" t="e">
        <f>SUM(J155,L155,N155,O155,P155,T155,U155,V155,AB155,AD155,AO155,AQ155,CE155,CG155,CP155,CR155,#REF!,#REF!,CZ155,DB155,DE155,DG155,DN155,DP155,DW155,DY155,EF155,EH155)</f>
        <v>#REF!</v>
      </c>
      <c r="H155" s="48" t="e">
        <f>SUM(K155,M155,Q155,R155,S155,W155,X155,Y155,AC155,AE155,AF155,AG155,AH155,AI155,AL155,AP155,AR155,#REF!,AY155,AZ155,CF155,CH155,CI155,CJ155,CK155,CL155,CQ155,CS155,CT155,CU155,CV155,CW155,#REF!,#REF!,DA155,DC155,DF155,DH155,DO155,#REF!,#REF!,#REF!,#REF!,DQ155,DR155,DS155,DT155,DU155,DX155,DZ155,EA155,EB155,EC155,ED155,EG155,EI155,EJ155,EK155,EL155,EM155)</f>
        <v>#REF!</v>
      </c>
      <c r="I155" s="48" t="e">
        <f t="shared" si="10"/>
        <v>#REF!</v>
      </c>
      <c r="J155" s="78"/>
      <c r="K155" s="78"/>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120"/>
      <c r="EP155" s="120"/>
      <c r="EQ155" s="120"/>
      <c r="ER155" s="120"/>
      <c r="ES155" s="120"/>
      <c r="ET155" s="120"/>
      <c r="EU155" s="120"/>
      <c r="EV155" s="120"/>
      <c r="EW155" s="120"/>
      <c r="EX155" s="120"/>
    </row>
    <row r="156" spans="1:154" x14ac:dyDescent="0.3">
      <c r="A156" s="85"/>
      <c r="B156" s="86"/>
      <c r="C156" s="86"/>
      <c r="D156" s="86"/>
      <c r="E156" s="86"/>
      <c r="F156" s="86"/>
      <c r="G156" s="48" t="e">
        <f>SUM(J156,L156,N156,O156,P156,T156,U156,V156,AB156,AD156,AO156,AQ156,CE156,CG156,CP156,CR156,#REF!,#REF!,CZ156,DB156,DE156,DG156,DN156,DP156,DW156,DY156,EF156,EH156)</f>
        <v>#REF!</v>
      </c>
      <c r="H156" s="48" t="e">
        <f>SUM(K156,M156,Q156,R156,S156,W156,X156,Y156,AC156,AE156,AF156,AG156,AH156,AI156,AL156,AP156,AR156,#REF!,AY156,AZ156,CF156,CH156,CI156,CJ156,CK156,CL156,CQ156,CS156,CT156,CU156,CV156,CW156,#REF!,#REF!,DA156,DC156,DF156,DH156,DO156,#REF!,#REF!,#REF!,#REF!,DQ156,DR156,DS156,DT156,DU156,DX156,DZ156,EA156,EB156,EC156,ED156,EG156,EI156,EJ156,EK156,EL156,EM156)</f>
        <v>#REF!</v>
      </c>
      <c r="I156" s="48" t="e">
        <f t="shared" si="10"/>
        <v>#REF!</v>
      </c>
      <c r="J156" s="78"/>
      <c r="K156" s="78"/>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120"/>
      <c r="EP156" s="120"/>
      <c r="EQ156" s="120"/>
      <c r="ER156" s="120"/>
      <c r="ES156" s="120"/>
      <c r="ET156" s="120"/>
      <c r="EU156" s="120"/>
      <c r="EV156" s="120"/>
      <c r="EW156" s="120"/>
      <c r="EX156" s="120"/>
    </row>
    <row r="157" spans="1:154" x14ac:dyDescent="0.3">
      <c r="A157" s="85"/>
      <c r="B157" s="86"/>
      <c r="C157" s="86"/>
      <c r="D157" s="86"/>
      <c r="E157" s="86"/>
      <c r="F157" s="86"/>
      <c r="G157" s="48" t="e">
        <f>SUM(J157,L157,N157,O157,P157,T157,U157,V157,AB157,AD157,AO157,AQ157,CE157,CG157,CP157,CR157,#REF!,#REF!,CZ157,DB157,DE157,DG157,DN157,DP157,DW157,DY157,EF157,EH157)</f>
        <v>#REF!</v>
      </c>
      <c r="H157" s="48" t="e">
        <f>SUM(K157,M157,Q157,R157,S157,W157,X157,Y157,AC157,AE157,AF157,AG157,AH157,AI157,AL157,AP157,AR157,#REF!,AY157,AZ157,CF157,CH157,CI157,CJ157,CK157,CL157,CQ157,CS157,CT157,CU157,CV157,CW157,#REF!,#REF!,DA157,DC157,DF157,DH157,DO157,#REF!,#REF!,#REF!,#REF!,DQ157,DR157,DS157,DT157,DU157,DX157,DZ157,EA157,EB157,EC157,ED157,EG157,EI157,EJ157,EK157,EL157,EM157)</f>
        <v>#REF!</v>
      </c>
      <c r="I157" s="48" t="e">
        <f t="shared" si="10"/>
        <v>#REF!</v>
      </c>
      <c r="J157" s="78"/>
      <c r="K157" s="78"/>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120"/>
      <c r="EP157" s="120"/>
      <c r="EQ157" s="120"/>
      <c r="ER157" s="120"/>
      <c r="ES157" s="120"/>
      <c r="ET157" s="120"/>
      <c r="EU157" s="120"/>
      <c r="EV157" s="120"/>
      <c r="EW157" s="120"/>
      <c r="EX157" s="120"/>
    </row>
    <row r="158" spans="1:154" x14ac:dyDescent="0.3">
      <c r="A158" s="85"/>
      <c r="B158" s="86"/>
      <c r="C158" s="86"/>
      <c r="D158" s="86"/>
      <c r="E158" s="86"/>
      <c r="F158" s="86"/>
      <c r="G158" s="48" t="e">
        <f>SUM(J158,L158,N158,O158,P158,T158,U158,V158,AB158,AD158,AO158,AQ158,CE158,CG158,CP158,CR158,#REF!,#REF!,CZ158,DB158,DE158,DG158,DN158,DP158,DW158,DY158,EF158,EH158)</f>
        <v>#REF!</v>
      </c>
      <c r="H158" s="48" t="e">
        <f>SUM(K158,M158,Q158,R158,S158,W158,X158,Y158,AC158,AE158,AF158,AG158,AH158,AI158,AL158,AP158,AR158,#REF!,AY158,AZ158,CF158,CH158,CI158,CJ158,CK158,CL158,CQ158,CS158,CT158,CU158,CV158,CW158,#REF!,#REF!,DA158,DC158,DF158,DH158,DO158,#REF!,#REF!,#REF!,#REF!,DQ158,DR158,DS158,DT158,DU158,DX158,DZ158,EA158,EB158,EC158,ED158,EG158,EI158,EJ158,EK158,EL158,EM158)</f>
        <v>#REF!</v>
      </c>
      <c r="I158" s="48" t="e">
        <f t="shared" si="10"/>
        <v>#REF!</v>
      </c>
      <c r="J158" s="78"/>
      <c r="K158" s="78"/>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120"/>
      <c r="EP158" s="120"/>
      <c r="EQ158" s="120"/>
      <c r="ER158" s="120"/>
      <c r="ES158" s="120"/>
      <c r="ET158" s="120"/>
      <c r="EU158" s="120"/>
      <c r="EV158" s="120"/>
      <c r="EW158" s="120"/>
      <c r="EX158" s="120"/>
    </row>
    <row r="159" spans="1:154" x14ac:dyDescent="0.3">
      <c r="A159" s="85"/>
      <c r="B159" s="86"/>
      <c r="C159" s="86"/>
      <c r="D159" s="86"/>
      <c r="E159" s="86"/>
      <c r="F159" s="86"/>
      <c r="G159" s="48" t="e">
        <f>SUM(J159,L159,N159,O159,P159,T159,U159,V159,AB159,AD159,AO159,AQ159,CE159,CG159,CP159,CR159,#REF!,#REF!,CZ159,DB159,DE159,DG159,DN159,DP159,DW159,DY159,EF159,EH159)</f>
        <v>#REF!</v>
      </c>
      <c r="H159" s="48" t="e">
        <f>SUM(K159,M159,Q159,R159,S159,W159,X159,Y159,AC159,AE159,AF159,AG159,AH159,AI159,AL159,AP159,AR159,#REF!,AY159,AZ159,CF159,CH159,CI159,CJ159,CK159,CL159,CQ159,CS159,CT159,CU159,CV159,CW159,#REF!,#REF!,DA159,DC159,DF159,DH159,DO159,#REF!,#REF!,#REF!,#REF!,DQ159,DR159,DS159,DT159,DU159,DX159,DZ159,EA159,EB159,EC159,ED159,EG159,EI159,EJ159,EK159,EL159,EM159)</f>
        <v>#REF!</v>
      </c>
      <c r="I159" s="48" t="e">
        <f t="shared" si="10"/>
        <v>#REF!</v>
      </c>
      <c r="J159" s="78"/>
      <c r="K159" s="78"/>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120"/>
      <c r="EP159" s="120"/>
      <c r="EQ159" s="120"/>
      <c r="ER159" s="120"/>
      <c r="ES159" s="120"/>
      <c r="ET159" s="120"/>
      <c r="EU159" s="120"/>
      <c r="EV159" s="120"/>
      <c r="EW159" s="120"/>
      <c r="EX159" s="120"/>
    </row>
    <row r="160" spans="1:154" x14ac:dyDescent="0.3">
      <c r="A160" s="85"/>
      <c r="B160" s="86"/>
      <c r="C160" s="86"/>
      <c r="D160" s="86"/>
      <c r="E160" s="86"/>
      <c r="F160" s="86"/>
      <c r="G160" s="48" t="e">
        <f>SUM(J160,L160,N160,O160,P160,T160,U160,V160,AB160,AD160,AO160,AQ160,CE160,CG160,CP160,CR160,#REF!,#REF!,CZ160,DB160,DE160,DG160,DN160,DP160,DW160,DY160,EF160,EH160)</f>
        <v>#REF!</v>
      </c>
      <c r="H160" s="48" t="e">
        <f>SUM(K160,M160,Q160,R160,S160,W160,X160,Y160,AC160,AE160,AF160,AG160,AH160,AI160,AL160,AP160,AR160,#REF!,AY160,AZ160,CF160,CH160,CI160,CJ160,CK160,CL160,CQ160,CS160,CT160,CU160,CV160,CW160,#REF!,#REF!,DA160,DC160,DF160,DH160,DO160,#REF!,#REF!,#REF!,#REF!,DQ160,DR160,DS160,DT160,DU160,DX160,DZ160,EA160,EB160,EC160,ED160,EG160,EI160,EJ160,EK160,EL160,EM160)</f>
        <v>#REF!</v>
      </c>
      <c r="I160" s="48" t="e">
        <f t="shared" si="10"/>
        <v>#REF!</v>
      </c>
      <c r="J160" s="78"/>
      <c r="K160" s="78"/>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120"/>
      <c r="EP160" s="120"/>
      <c r="EQ160" s="120"/>
      <c r="ER160" s="120"/>
      <c r="ES160" s="120"/>
      <c r="ET160" s="120"/>
      <c r="EU160" s="120"/>
      <c r="EV160" s="120"/>
      <c r="EW160" s="120"/>
      <c r="EX160" s="120"/>
    </row>
    <row r="161" spans="1:154" x14ac:dyDescent="0.3">
      <c r="A161" s="85"/>
      <c r="B161" s="86"/>
      <c r="C161" s="86"/>
      <c r="D161" s="86"/>
      <c r="E161" s="86"/>
      <c r="F161" s="86"/>
      <c r="G161" s="48" t="e">
        <f>SUM(J161,L161,N161,O161,P161,T161,U161,V161,AB161,AD161,AO161,AQ161,CE161,CG161,CP161,CR161,#REF!,#REF!,CZ161,DB161,DE161,DG161,DN161,DP161,DW161,DY161,EF161,EH161)</f>
        <v>#REF!</v>
      </c>
      <c r="H161" s="48" t="e">
        <f>SUM(K161,M161,Q161,R161,S161,W161,X161,Y161,AC161,AE161,AF161,AG161,AH161,AI161,AL161,AP161,AR161,#REF!,AY161,AZ161,CF161,CH161,CI161,CJ161,CK161,CL161,CQ161,CS161,CT161,CU161,CV161,CW161,#REF!,#REF!,DA161,DC161,DF161,DH161,DO161,#REF!,#REF!,#REF!,#REF!,DQ161,DR161,DS161,DT161,DU161,DX161,DZ161,EA161,EB161,EC161,ED161,EG161,EI161,EJ161,EK161,EL161,EM161)</f>
        <v>#REF!</v>
      </c>
      <c r="I161" s="48" t="e">
        <f t="shared" si="10"/>
        <v>#REF!</v>
      </c>
      <c r="J161" s="78"/>
      <c r="K161" s="78"/>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120"/>
      <c r="EP161" s="120"/>
      <c r="EQ161" s="120"/>
      <c r="ER161" s="120"/>
      <c r="ES161" s="120"/>
      <c r="ET161" s="120"/>
      <c r="EU161" s="120"/>
      <c r="EV161" s="120"/>
      <c r="EW161" s="120"/>
      <c r="EX161" s="120"/>
    </row>
    <row r="162" spans="1:154" x14ac:dyDescent="0.3">
      <c r="A162" s="85"/>
      <c r="B162" s="86"/>
      <c r="C162" s="86"/>
      <c r="D162" s="86"/>
      <c r="E162" s="86"/>
      <c r="F162" s="86"/>
      <c r="G162" s="48" t="e">
        <f>SUM(J162,L162,N162,O162,P162,T162,U162,V162,AB162,AD162,AO162,AQ162,CE162,CG162,CP162,CR162,#REF!,#REF!,CZ162,DB162,DE162,DG162,DN162,DP162,DW162,DY162,EF162,EH162)</f>
        <v>#REF!</v>
      </c>
      <c r="H162" s="48" t="e">
        <f>SUM(K162,M162,Q162,R162,S162,W162,X162,Y162,AC162,AE162,AF162,AG162,AH162,AI162,AL162,AP162,AR162,#REF!,AY162,AZ162,CF162,CH162,CI162,CJ162,CK162,CL162,CQ162,CS162,CT162,CU162,CV162,CW162,#REF!,#REF!,DA162,DC162,DF162,DH162,DO162,#REF!,#REF!,#REF!,#REF!,DQ162,DR162,DS162,DT162,DU162,DX162,DZ162,EA162,EB162,EC162,ED162,EG162,EI162,EJ162,EK162,EL162,EM162)</f>
        <v>#REF!</v>
      </c>
      <c r="I162" s="48" t="e">
        <f t="shared" si="10"/>
        <v>#REF!</v>
      </c>
      <c r="J162" s="78"/>
      <c r="K162" s="78"/>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120"/>
      <c r="EP162" s="120"/>
      <c r="EQ162" s="120"/>
      <c r="ER162" s="120"/>
      <c r="ES162" s="120"/>
      <c r="ET162" s="120"/>
      <c r="EU162" s="120"/>
      <c r="EV162" s="120"/>
      <c r="EW162" s="120"/>
      <c r="EX162" s="120"/>
    </row>
    <row r="163" spans="1:154" x14ac:dyDescent="0.3">
      <c r="A163" s="85"/>
      <c r="B163" s="86"/>
      <c r="C163" s="86"/>
      <c r="D163" s="86"/>
      <c r="E163" s="86"/>
      <c r="F163" s="86"/>
      <c r="G163" s="48" t="e">
        <f>SUM(J163,L163,N163,O163,P163,T163,U163,V163,AB163,AD163,AO163,AQ163,CE163,CG163,CP163,CR163,#REF!,#REF!,CZ163,DB163,DE163,DG163,DN163,DP163,DW163,DY163,EF163,EH163)</f>
        <v>#REF!</v>
      </c>
      <c r="H163" s="48" t="e">
        <f>SUM(K163,M163,Q163,R163,S163,W163,X163,Y163,AC163,AE163,AF163,AG163,AH163,AI163,AL163,AP163,AR163,#REF!,AY163,AZ163,CF163,CH163,CI163,CJ163,CK163,CL163,CQ163,CS163,CT163,CU163,CV163,CW163,#REF!,#REF!,DA163,DC163,DF163,DH163,DO163,#REF!,#REF!,#REF!,#REF!,DQ163,DR163,DS163,DT163,DU163,DX163,DZ163,EA163,EB163,EC163,ED163,EG163,EI163,EJ163,EK163,EL163,EM163)</f>
        <v>#REF!</v>
      </c>
      <c r="I163" s="48" t="e">
        <f t="shared" si="10"/>
        <v>#REF!</v>
      </c>
      <c r="J163" s="78"/>
      <c r="K163" s="78"/>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120"/>
      <c r="EP163" s="120"/>
      <c r="EQ163" s="120"/>
      <c r="ER163" s="120"/>
      <c r="ES163" s="120"/>
      <c r="ET163" s="120"/>
      <c r="EU163" s="120"/>
      <c r="EV163" s="120"/>
      <c r="EW163" s="120"/>
      <c r="EX163" s="120"/>
    </row>
    <row r="164" spans="1:154" x14ac:dyDescent="0.3">
      <c r="A164" s="85"/>
      <c r="B164" s="86"/>
      <c r="C164" s="86"/>
      <c r="D164" s="86"/>
      <c r="E164" s="86"/>
      <c r="F164" s="86"/>
      <c r="G164" s="48" t="e">
        <f>SUM(J164,L164,N164,O164,P164,T164,U164,V164,AB164,AD164,AO164,AQ164,CE164,CG164,CP164,CR164,#REF!,#REF!,CZ164,DB164,DE164,DG164,DN164,DP164,DW164,DY164,EF164,EH164)</f>
        <v>#REF!</v>
      </c>
      <c r="H164" s="48" t="e">
        <f>SUM(K164,M164,Q164,R164,S164,W164,X164,Y164,AC164,AE164,AF164,AG164,AH164,AI164,AL164,AP164,AR164,#REF!,AY164,AZ164,CF164,CH164,CI164,CJ164,CK164,CL164,CQ164,CS164,CT164,CU164,CV164,CW164,#REF!,#REF!,DA164,DC164,DF164,DH164,DO164,#REF!,#REF!,#REF!,#REF!,DQ164,DR164,DS164,DT164,DU164,DX164,DZ164,EA164,EB164,EC164,ED164,EG164,EI164,EJ164,EK164,EL164,EM164)</f>
        <v>#REF!</v>
      </c>
      <c r="I164" s="48" t="e">
        <f t="shared" si="10"/>
        <v>#REF!</v>
      </c>
      <c r="J164" s="78"/>
      <c r="K164" s="78"/>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120"/>
      <c r="EP164" s="120"/>
      <c r="EQ164" s="120"/>
      <c r="ER164" s="120"/>
      <c r="ES164" s="120"/>
      <c r="ET164" s="120"/>
      <c r="EU164" s="120"/>
      <c r="EV164" s="120"/>
      <c r="EW164" s="120"/>
      <c r="EX164" s="120"/>
    </row>
    <row r="165" spans="1:154" x14ac:dyDescent="0.3">
      <c r="A165" s="85"/>
      <c r="B165" s="86"/>
      <c r="C165" s="86"/>
      <c r="D165" s="86"/>
      <c r="E165" s="86"/>
      <c r="F165" s="86"/>
      <c r="G165" s="48" t="e">
        <f>SUM(J165,L165,N165,O165,P165,T165,U165,V165,AB165,AD165,AO165,AQ165,CE165,CG165,CP165,CR165,#REF!,#REF!,CZ165,DB165,DE165,DG165,DN165,DP165,DW165,DY165,EF165,EH165)</f>
        <v>#REF!</v>
      </c>
      <c r="H165" s="48" t="e">
        <f>SUM(K165,M165,Q165,R165,S165,W165,X165,Y165,AC165,AE165,AF165,AG165,AH165,AI165,AL165,AP165,AR165,#REF!,AY165,AZ165,CF165,CH165,CI165,CJ165,CK165,CL165,CQ165,CS165,CT165,CU165,CV165,CW165,#REF!,#REF!,DA165,DC165,DF165,DH165,DO165,#REF!,#REF!,#REF!,#REF!,DQ165,DR165,DS165,DT165,DU165,DX165,DZ165,EA165,EB165,EC165,ED165,EG165,EI165,EJ165,EK165,EL165,EM165)</f>
        <v>#REF!</v>
      </c>
      <c r="I165" s="48" t="e">
        <f t="shared" si="10"/>
        <v>#REF!</v>
      </c>
      <c r="J165" s="78"/>
      <c r="K165" s="78"/>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120"/>
      <c r="EP165" s="120"/>
      <c r="EQ165" s="120"/>
      <c r="ER165" s="120"/>
      <c r="ES165" s="120"/>
      <c r="ET165" s="120"/>
      <c r="EU165" s="120"/>
      <c r="EV165" s="120"/>
      <c r="EW165" s="120"/>
      <c r="EX165" s="120"/>
    </row>
    <row r="166" spans="1:154" x14ac:dyDescent="0.3">
      <c r="A166" s="85"/>
      <c r="B166" s="86"/>
      <c r="C166" s="86"/>
      <c r="D166" s="86"/>
      <c r="E166" s="86"/>
      <c r="F166" s="86"/>
      <c r="G166" s="48" t="e">
        <f>SUM(J166,L166,N166,O166,P166,T166,U166,V166,AB166,AD166,AO166,AQ166,CE166,CG166,CP166,CR166,#REF!,#REF!,CZ166,DB166,DE166,DG166,DN166,DP166,DW166,DY166,EF166,EH166)</f>
        <v>#REF!</v>
      </c>
      <c r="H166" s="48" t="e">
        <f>SUM(K166,M166,Q166,R166,S166,W166,X166,Y166,AC166,AE166,AF166,AG166,AH166,AI166,AL166,AP166,AR166,#REF!,AY166,AZ166,CF166,CH166,CI166,CJ166,CK166,CL166,CQ166,CS166,CT166,CU166,CV166,CW166,#REF!,#REF!,DA166,DC166,DF166,DH166,DO166,#REF!,#REF!,#REF!,#REF!,DQ166,DR166,DS166,DT166,DU166,DX166,DZ166,EA166,EB166,EC166,ED166,EG166,EI166,EJ166,EK166,EL166,EM166)</f>
        <v>#REF!</v>
      </c>
      <c r="I166" s="48" t="e">
        <f t="shared" si="10"/>
        <v>#REF!</v>
      </c>
      <c r="J166" s="78"/>
      <c r="K166" s="78"/>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120"/>
      <c r="EP166" s="120"/>
      <c r="EQ166" s="120"/>
      <c r="ER166" s="120"/>
      <c r="ES166" s="120"/>
      <c r="ET166" s="120"/>
      <c r="EU166" s="120"/>
      <c r="EV166" s="120"/>
      <c r="EW166" s="120"/>
      <c r="EX166" s="120"/>
    </row>
    <row r="167" spans="1:154" x14ac:dyDescent="0.3">
      <c r="A167" s="85"/>
      <c r="B167" s="86"/>
      <c r="C167" s="86"/>
      <c r="D167" s="86"/>
      <c r="E167" s="86"/>
      <c r="F167" s="86"/>
      <c r="G167" s="48" t="e">
        <f>SUM(J167,L167,N167,O167,P167,T167,U167,V167,AB167,AD167,AO167,AQ167,CE167,CG167,CP167,CR167,#REF!,#REF!,CZ167,DB167,DE167,DG167,DN167,DP167,DW167,DY167,EF167,EH167)</f>
        <v>#REF!</v>
      </c>
      <c r="H167" s="48" t="e">
        <f>SUM(K167,M167,Q167,R167,S167,W167,X167,Y167,AC167,AE167,AF167,AG167,AH167,AI167,AL167,AP167,AR167,#REF!,AY167,AZ167,CF167,CH167,CI167,CJ167,CK167,CL167,CQ167,CS167,CT167,CU167,CV167,CW167,#REF!,#REF!,DA167,DC167,DF167,DH167,DO167,#REF!,#REF!,#REF!,#REF!,DQ167,DR167,DS167,DT167,DU167,DX167,DZ167,EA167,EB167,EC167,ED167,EG167,EI167,EJ167,EK167,EL167,EM167)</f>
        <v>#REF!</v>
      </c>
      <c r="I167" s="48" t="e">
        <f t="shared" si="10"/>
        <v>#REF!</v>
      </c>
      <c r="J167" s="78"/>
      <c r="K167" s="78"/>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120"/>
      <c r="EP167" s="120"/>
      <c r="EQ167" s="120"/>
      <c r="ER167" s="120"/>
      <c r="ES167" s="120"/>
      <c r="ET167" s="120"/>
      <c r="EU167" s="120"/>
      <c r="EV167" s="120"/>
      <c r="EW167" s="120"/>
      <c r="EX167" s="120"/>
    </row>
    <row r="168" spans="1:154" x14ac:dyDescent="0.3">
      <c r="A168" s="85"/>
      <c r="B168" s="86"/>
      <c r="C168" s="86"/>
      <c r="D168" s="86"/>
      <c r="E168" s="86"/>
      <c r="F168" s="86"/>
      <c r="G168" s="48" t="e">
        <f>SUM(J168,L168,N168,O168,P168,T168,U168,V168,AB168,AD168,AO168,AQ168,CE168,CG168,CP168,CR168,#REF!,#REF!,CZ168,DB168,DE168,DG168,DN168,DP168,DW168,DY168,EF168,EH168)</f>
        <v>#REF!</v>
      </c>
      <c r="H168" s="48" t="e">
        <f>SUM(K168,M168,Q168,R168,S168,W168,X168,Y168,AC168,AE168,AF168,AG168,AH168,AI168,AL168,AP168,AR168,#REF!,AY168,AZ168,CF168,CH168,CI168,CJ168,CK168,CL168,CQ168,CS168,CT168,CU168,CV168,CW168,#REF!,#REF!,DA168,DC168,DF168,DH168,DO168,#REF!,#REF!,#REF!,#REF!,DQ168,DR168,DS168,DT168,DU168,DX168,DZ168,EA168,EB168,EC168,ED168,EG168,EI168,EJ168,EK168,EL168,EM168)</f>
        <v>#REF!</v>
      </c>
      <c r="I168" s="48" t="e">
        <f t="shared" si="10"/>
        <v>#REF!</v>
      </c>
      <c r="J168" s="78"/>
      <c r="K168" s="78"/>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120"/>
      <c r="EP168" s="120"/>
      <c r="EQ168" s="120"/>
      <c r="ER168" s="120"/>
      <c r="ES168" s="120"/>
      <c r="ET168" s="120"/>
      <c r="EU168" s="120"/>
      <c r="EV168" s="120"/>
      <c r="EW168" s="120"/>
      <c r="EX168" s="120"/>
    </row>
    <row r="169" spans="1:154" x14ac:dyDescent="0.3">
      <c r="A169" s="85"/>
      <c r="B169" s="86"/>
      <c r="C169" s="86"/>
      <c r="D169" s="86"/>
      <c r="E169" s="86"/>
      <c r="F169" s="86"/>
      <c r="G169" s="48" t="e">
        <f>SUM(J169,L169,N169,O169,P169,T169,U169,V169,AB169,AD169,AO169,AQ169,CE169,CG169,CP169,CR169,#REF!,#REF!,CZ169,DB169,DE169,DG169,DN169,DP169,DW169,DY169,EF169,EH169)</f>
        <v>#REF!</v>
      </c>
      <c r="H169" s="48" t="e">
        <f>SUM(K169,M169,Q169,R169,S169,W169,X169,Y169,AC169,AE169,AF169,AG169,AH169,AI169,AL169,AP169,AR169,#REF!,AY169,AZ169,CF169,CH169,CI169,CJ169,CK169,CL169,CQ169,CS169,CT169,CU169,CV169,CW169,#REF!,#REF!,DA169,DC169,DF169,DH169,DO169,#REF!,#REF!,#REF!,#REF!,DQ169,DR169,DS169,DT169,DU169,DX169,DZ169,EA169,EB169,EC169,ED169,EG169,EI169,EJ169,EK169,EL169,EM169)</f>
        <v>#REF!</v>
      </c>
      <c r="I169" s="48" t="e">
        <f t="shared" si="10"/>
        <v>#REF!</v>
      </c>
      <c r="J169" s="78"/>
      <c r="K169" s="78"/>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120"/>
      <c r="EP169" s="120"/>
      <c r="EQ169" s="120"/>
      <c r="ER169" s="120"/>
      <c r="ES169" s="120"/>
      <c r="ET169" s="120"/>
      <c r="EU169" s="120"/>
      <c r="EV169" s="120"/>
      <c r="EW169" s="120"/>
      <c r="EX169" s="120"/>
    </row>
    <row r="170" spans="1:154" x14ac:dyDescent="0.3">
      <c r="A170" s="85"/>
      <c r="B170" s="86"/>
      <c r="C170" s="86"/>
      <c r="D170" s="86"/>
      <c r="E170" s="86"/>
      <c r="F170" s="86"/>
      <c r="G170" s="48" t="e">
        <f>SUM(J170,L170,N170,O170,P170,T170,U170,V170,AB170,AD170,AO170,AQ170,CE170,CG170,CP170,CR170,#REF!,#REF!,CZ170,DB170,DE170,DG170,DN170,DP170,DW170,DY170,EF170,EH170)</f>
        <v>#REF!</v>
      </c>
      <c r="H170" s="48" t="e">
        <f>SUM(K170,M170,Q170,R170,S170,W170,X170,Y170,AC170,AE170,AF170,AG170,AH170,AI170,AL170,AP170,AR170,#REF!,AY170,AZ170,CF170,CH170,CI170,CJ170,CK170,CL170,CQ170,CS170,CT170,CU170,CV170,CW170,#REF!,#REF!,DA170,DC170,DF170,DH170,DO170,#REF!,#REF!,#REF!,#REF!,DQ170,DR170,DS170,DT170,DU170,DX170,DZ170,EA170,EB170,EC170,ED170,EG170,EI170,EJ170,EK170,EL170,EM170)</f>
        <v>#REF!</v>
      </c>
      <c r="I170" s="48" t="e">
        <f t="shared" si="10"/>
        <v>#REF!</v>
      </c>
      <c r="J170" s="78"/>
      <c r="K170" s="78"/>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120"/>
      <c r="EP170" s="120"/>
      <c r="EQ170" s="120"/>
      <c r="ER170" s="120"/>
      <c r="ES170" s="120"/>
      <c r="ET170" s="120"/>
      <c r="EU170" s="120"/>
      <c r="EV170" s="120"/>
      <c r="EW170" s="120"/>
      <c r="EX170" s="120"/>
    </row>
    <row r="171" spans="1:154" x14ac:dyDescent="0.3">
      <c r="A171" s="85"/>
      <c r="B171" s="86"/>
      <c r="C171" s="86"/>
      <c r="D171" s="86"/>
      <c r="E171" s="86"/>
      <c r="F171" s="86"/>
      <c r="G171" s="48" t="e">
        <f>SUM(J171,L171,N171,O171,P171,T171,U171,V171,AB171,AD171,AO171,AQ171,CE171,CG171,CP171,CR171,#REF!,#REF!,CZ171,DB171,DE171,DG171,DN171,DP171,DW171,DY171,EF171,EH171)</f>
        <v>#REF!</v>
      </c>
      <c r="H171" s="48" t="e">
        <f>SUM(K171,M171,Q171,R171,S171,W171,X171,Y171,AC171,AE171,AF171,AG171,AH171,AI171,AL171,AP171,AR171,#REF!,AY171,AZ171,CF171,CH171,CI171,CJ171,CK171,CL171,CQ171,CS171,CT171,CU171,CV171,CW171,#REF!,#REF!,DA171,DC171,DF171,DH171,DO171,#REF!,#REF!,#REF!,#REF!,DQ171,DR171,DS171,DT171,DU171,DX171,DZ171,EA171,EB171,EC171,ED171,EG171,EI171,EJ171,EK171,EL171,EM171)</f>
        <v>#REF!</v>
      </c>
      <c r="I171" s="48" t="e">
        <f t="shared" si="10"/>
        <v>#REF!</v>
      </c>
      <c r="J171" s="78"/>
      <c r="K171" s="78"/>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120"/>
      <c r="EP171" s="120"/>
      <c r="EQ171" s="120"/>
      <c r="ER171" s="120"/>
      <c r="ES171" s="120"/>
      <c r="ET171" s="120"/>
      <c r="EU171" s="120"/>
      <c r="EV171" s="120"/>
      <c r="EW171" s="120"/>
      <c r="EX171" s="120"/>
    </row>
    <row r="172" spans="1:154" x14ac:dyDescent="0.3">
      <c r="A172" s="85"/>
      <c r="B172" s="86"/>
      <c r="C172" s="86"/>
      <c r="D172" s="86"/>
      <c r="E172" s="86"/>
      <c r="F172" s="86"/>
      <c r="G172" s="48" t="e">
        <f>SUM(J172,L172,N172,O172,P172,T172,U172,V172,AB172,AD172,AO172,AQ172,CE172,CG172,CP172,CR172,#REF!,#REF!,CZ172,DB172,DE172,DG172,DN172,DP172,DW172,DY172,EF172,EH172)</f>
        <v>#REF!</v>
      </c>
      <c r="H172" s="48" t="e">
        <f>SUM(K172,M172,Q172,R172,S172,W172,X172,Y172,AC172,AE172,AF172,AG172,AH172,AI172,AL172,AP172,AR172,#REF!,AY172,AZ172,CF172,CH172,CI172,CJ172,CK172,CL172,CQ172,CS172,CT172,CU172,CV172,CW172,#REF!,#REF!,DA172,DC172,DF172,DH172,DO172,#REF!,#REF!,#REF!,#REF!,DQ172,DR172,DS172,DT172,DU172,DX172,DZ172,EA172,EB172,EC172,ED172,EG172,EI172,EJ172,EK172,EL172,EM172)</f>
        <v>#REF!</v>
      </c>
      <c r="I172" s="48" t="e">
        <f t="shared" si="10"/>
        <v>#REF!</v>
      </c>
      <c r="J172" s="78"/>
      <c r="K172" s="78"/>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120"/>
      <c r="EP172" s="120"/>
      <c r="EQ172" s="120"/>
      <c r="ER172" s="120"/>
      <c r="ES172" s="120"/>
      <c r="ET172" s="120"/>
      <c r="EU172" s="120"/>
      <c r="EV172" s="120"/>
      <c r="EW172" s="120"/>
      <c r="EX172" s="120"/>
    </row>
    <row r="173" spans="1:154" x14ac:dyDescent="0.3">
      <c r="A173" s="85"/>
      <c r="B173" s="86"/>
      <c r="C173" s="86"/>
      <c r="D173" s="86"/>
      <c r="E173" s="86"/>
      <c r="F173" s="86"/>
      <c r="G173" s="48" t="e">
        <f>SUM(J173,L173,N173,O173,P173,T173,U173,V173,AB173,AD173,AO173,AQ173,CE173,CG173,CP173,CR173,#REF!,#REF!,CZ173,DB173,DE173,DG173,DN173,DP173,DW173,DY173,EF173,EH173)</f>
        <v>#REF!</v>
      </c>
      <c r="H173" s="48" t="e">
        <f>SUM(K173,M173,Q173,R173,S173,W173,X173,Y173,AC173,AE173,AF173,AG173,AH173,AI173,AL173,AP173,AR173,#REF!,AY173,AZ173,CF173,CH173,CI173,CJ173,CK173,CL173,CQ173,CS173,CT173,CU173,CV173,CW173,#REF!,#REF!,DA173,DC173,DF173,DH173,DO173,#REF!,#REF!,#REF!,#REF!,DQ173,DR173,DS173,DT173,DU173,DX173,DZ173,EA173,EB173,EC173,ED173,EG173,EI173,EJ173,EK173,EL173,EM173)</f>
        <v>#REF!</v>
      </c>
      <c r="I173" s="48" t="e">
        <f t="shared" si="10"/>
        <v>#REF!</v>
      </c>
      <c r="J173" s="78"/>
      <c r="K173" s="78"/>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120"/>
      <c r="EP173" s="120"/>
      <c r="EQ173" s="120"/>
      <c r="ER173" s="120"/>
      <c r="ES173" s="120"/>
      <c r="ET173" s="120"/>
      <c r="EU173" s="120"/>
      <c r="EV173" s="120"/>
      <c r="EW173" s="120"/>
      <c r="EX173" s="120"/>
    </row>
    <row r="174" spans="1:154" x14ac:dyDescent="0.3">
      <c r="A174" s="85"/>
      <c r="B174" s="86"/>
      <c r="C174" s="86"/>
      <c r="D174" s="86"/>
      <c r="E174" s="86"/>
      <c r="F174" s="86"/>
      <c r="G174" s="48" t="e">
        <f>SUM(J174,L174,N174,O174,P174,T174,U174,V174,AB174,AD174,AO174,AQ174,CE174,CG174,CP174,CR174,#REF!,#REF!,CZ174,DB174,DE174,DG174,DN174,DP174,DW174,DY174,EF174,EH174)</f>
        <v>#REF!</v>
      </c>
      <c r="H174" s="48" t="e">
        <f>SUM(K174,M174,Q174,R174,S174,W174,X174,Y174,AC174,AE174,AF174,AG174,AH174,AI174,AL174,AP174,AR174,#REF!,AY174,AZ174,CF174,CH174,CI174,CJ174,CK174,CL174,CQ174,CS174,CT174,CU174,CV174,CW174,#REF!,#REF!,DA174,DC174,DF174,DH174,DO174,#REF!,#REF!,#REF!,#REF!,DQ174,DR174,DS174,DT174,DU174,DX174,DZ174,EA174,EB174,EC174,ED174,EG174,EI174,EJ174,EK174,EL174,EM174)</f>
        <v>#REF!</v>
      </c>
      <c r="I174" s="48" t="e">
        <f t="shared" si="10"/>
        <v>#REF!</v>
      </c>
      <c r="J174" s="78"/>
      <c r="K174" s="78"/>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120"/>
      <c r="EP174" s="120"/>
      <c r="EQ174" s="120"/>
      <c r="ER174" s="120"/>
      <c r="ES174" s="120"/>
      <c r="ET174" s="120"/>
      <c r="EU174" s="120"/>
      <c r="EV174" s="120"/>
      <c r="EW174" s="120"/>
      <c r="EX174" s="120"/>
    </row>
    <row r="175" spans="1:154" x14ac:dyDescent="0.3">
      <c r="A175" s="85"/>
      <c r="B175" s="86"/>
      <c r="C175" s="86"/>
      <c r="D175" s="86"/>
      <c r="E175" s="86"/>
      <c r="F175" s="86"/>
      <c r="G175" s="48" t="e">
        <f>SUM(J175,L175,N175,O175,P175,T175,U175,V175,AB175,AD175,AO175,AQ175,CE175,CG175,CP175,CR175,#REF!,#REF!,CZ175,DB175,DE175,DG175,DN175,DP175,DW175,DY175,EF175,EH175)</f>
        <v>#REF!</v>
      </c>
      <c r="H175" s="48" t="e">
        <f>SUM(K175,M175,Q175,R175,S175,W175,X175,Y175,AC175,AE175,AF175,AG175,AH175,AI175,AL175,AP175,AR175,#REF!,AY175,AZ175,CF175,CH175,CI175,CJ175,CK175,CL175,CQ175,CS175,CT175,CU175,CV175,CW175,#REF!,#REF!,DA175,DC175,DF175,DH175,DO175,#REF!,#REF!,#REF!,#REF!,DQ175,DR175,DS175,DT175,DU175,DX175,DZ175,EA175,EB175,EC175,ED175,EG175,EI175,EJ175,EK175,EL175,EM175)</f>
        <v>#REF!</v>
      </c>
      <c r="I175" s="48" t="e">
        <f t="shared" si="10"/>
        <v>#REF!</v>
      </c>
      <c r="J175" s="78"/>
      <c r="K175" s="78"/>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120"/>
      <c r="EP175" s="120"/>
      <c r="EQ175" s="120"/>
      <c r="ER175" s="120"/>
      <c r="ES175" s="120"/>
      <c r="ET175" s="120"/>
      <c r="EU175" s="120"/>
      <c r="EV175" s="120"/>
      <c r="EW175" s="120"/>
      <c r="EX175" s="120"/>
    </row>
    <row r="176" spans="1:154" x14ac:dyDescent="0.3">
      <c r="A176" s="85"/>
      <c r="B176" s="86"/>
      <c r="C176" s="86"/>
      <c r="D176" s="86"/>
      <c r="E176" s="86"/>
      <c r="F176" s="86"/>
      <c r="G176" s="48" t="e">
        <f>SUM(J176,L176,N176,O176,P176,T176,U176,V176,AB176,AD176,AO176,AQ176,CE176,CG176,CP176,CR176,#REF!,#REF!,CZ176,DB176,DE176,DG176,DN176,DP176,DW176,DY176,EF176,EH176)</f>
        <v>#REF!</v>
      </c>
      <c r="H176" s="48" t="e">
        <f>SUM(K176,M176,Q176,R176,S176,W176,X176,Y176,AC176,AE176,AF176,AG176,AH176,AI176,AL176,AP176,AR176,#REF!,AY176,AZ176,CF176,CH176,CI176,CJ176,CK176,CL176,CQ176,CS176,CT176,CU176,CV176,CW176,#REF!,#REF!,DA176,DC176,DF176,DH176,DO176,#REF!,#REF!,#REF!,#REF!,DQ176,DR176,DS176,DT176,DU176,DX176,DZ176,EA176,EB176,EC176,ED176,EG176,EI176,EJ176,EK176,EL176,EM176)</f>
        <v>#REF!</v>
      </c>
      <c r="I176" s="48" t="e">
        <f t="shared" si="10"/>
        <v>#REF!</v>
      </c>
      <c r="J176" s="78"/>
      <c r="K176" s="78"/>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120"/>
      <c r="EP176" s="120"/>
      <c r="EQ176" s="120"/>
      <c r="ER176" s="120"/>
      <c r="ES176" s="120"/>
      <c r="ET176" s="120"/>
      <c r="EU176" s="120"/>
      <c r="EV176" s="120"/>
      <c r="EW176" s="120"/>
      <c r="EX176" s="120"/>
    </row>
    <row r="177" spans="1:154" x14ac:dyDescent="0.3">
      <c r="A177" s="85"/>
      <c r="B177" s="86"/>
      <c r="C177" s="86"/>
      <c r="D177" s="86"/>
      <c r="E177" s="86"/>
      <c r="F177" s="86"/>
      <c r="G177" s="48" t="e">
        <f>SUM(J177,L177,N177,O177,P177,T177,U177,V177,AB177,AD177,AO177,AQ177,CE177,CG177,CP177,CR177,#REF!,#REF!,CZ177,DB177,DE177,DG177,DN177,DP177,DW177,DY177,EF177,EH177)</f>
        <v>#REF!</v>
      </c>
      <c r="H177" s="48" t="e">
        <f>SUM(K177,M177,Q177,R177,S177,W177,X177,Y177,AC177,AE177,AF177,AG177,AH177,AI177,AL177,AP177,AR177,#REF!,AY177,AZ177,CF177,CH177,CI177,CJ177,CK177,CL177,CQ177,CS177,CT177,CU177,CV177,CW177,#REF!,#REF!,DA177,DC177,DF177,DH177,DO177,#REF!,#REF!,#REF!,#REF!,DQ177,DR177,DS177,DT177,DU177,DX177,DZ177,EA177,EB177,EC177,ED177,EG177,EI177,EJ177,EK177,EL177,EM177)</f>
        <v>#REF!</v>
      </c>
      <c r="I177" s="48" t="e">
        <f t="shared" si="10"/>
        <v>#REF!</v>
      </c>
      <c r="J177" s="78"/>
      <c r="K177" s="78"/>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120"/>
      <c r="EP177" s="120"/>
      <c r="EQ177" s="120"/>
      <c r="ER177" s="120"/>
      <c r="ES177" s="120"/>
      <c r="ET177" s="120"/>
      <c r="EU177" s="120"/>
      <c r="EV177" s="120"/>
      <c r="EW177" s="120"/>
      <c r="EX177" s="120"/>
    </row>
    <row r="178" spans="1:154" x14ac:dyDescent="0.3">
      <c r="A178" s="85"/>
      <c r="B178" s="86"/>
      <c r="C178" s="86"/>
      <c r="D178" s="86"/>
      <c r="E178" s="86"/>
      <c r="F178" s="86"/>
      <c r="G178" s="48" t="e">
        <f>SUM(J178,L178,N178,O178,P178,T178,U178,V178,AB178,AD178,AO178,AQ178,CE178,CG178,CP178,CR178,#REF!,#REF!,CZ178,DB178,DE178,DG178,DN178,DP178,DW178,DY178,EF178,EH178)</f>
        <v>#REF!</v>
      </c>
      <c r="H178" s="48" t="e">
        <f>SUM(K178,M178,Q178,R178,S178,W178,X178,Y178,AC178,AE178,AF178,AG178,AH178,AI178,AL178,AP178,AR178,#REF!,AY178,AZ178,CF178,CH178,CI178,CJ178,CK178,CL178,CQ178,CS178,CT178,CU178,CV178,CW178,#REF!,#REF!,DA178,DC178,DF178,DH178,DO178,#REF!,#REF!,#REF!,#REF!,DQ178,DR178,DS178,DT178,DU178,DX178,DZ178,EA178,EB178,EC178,ED178,EG178,EI178,EJ178,EK178,EL178,EM178)</f>
        <v>#REF!</v>
      </c>
      <c r="I178" s="48" t="e">
        <f t="shared" si="10"/>
        <v>#REF!</v>
      </c>
      <c r="J178" s="78"/>
      <c r="K178" s="78"/>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120"/>
      <c r="EP178" s="120"/>
      <c r="EQ178" s="120"/>
      <c r="ER178" s="120"/>
      <c r="ES178" s="120"/>
      <c r="ET178" s="120"/>
      <c r="EU178" s="120"/>
      <c r="EV178" s="120"/>
      <c r="EW178" s="120"/>
      <c r="EX178" s="120"/>
    </row>
    <row r="179" spans="1:154" x14ac:dyDescent="0.3">
      <c r="A179" s="85"/>
      <c r="B179" s="86"/>
      <c r="C179" s="86"/>
      <c r="D179" s="86"/>
      <c r="E179" s="86"/>
      <c r="F179" s="86"/>
      <c r="G179" s="48" t="e">
        <f>SUM(J179,L179,N179,O179,P179,T179,U179,V179,AB179,AD179,AO179,AQ179,CE179,CG179,CP179,CR179,#REF!,#REF!,CZ179,DB179,DE179,DG179,DN179,DP179,DW179,DY179,EF179,EH179)</f>
        <v>#REF!</v>
      </c>
      <c r="H179" s="48" t="e">
        <f>SUM(K179,M179,Q179,R179,S179,W179,X179,Y179,AC179,AE179,AF179,AG179,AH179,AI179,AL179,AP179,AR179,#REF!,AY179,AZ179,CF179,CH179,CI179,CJ179,CK179,CL179,CQ179,CS179,CT179,CU179,CV179,CW179,#REF!,#REF!,DA179,DC179,DF179,DH179,DO179,#REF!,#REF!,#REF!,#REF!,DQ179,DR179,DS179,DT179,DU179,DX179,DZ179,EA179,EB179,EC179,ED179,EG179,EI179,EJ179,EK179,EL179,EM179)</f>
        <v>#REF!</v>
      </c>
      <c r="I179" s="48" t="e">
        <f t="shared" si="10"/>
        <v>#REF!</v>
      </c>
      <c r="J179" s="78"/>
      <c r="K179" s="78"/>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120"/>
      <c r="EP179" s="120"/>
      <c r="EQ179" s="120"/>
      <c r="ER179" s="120"/>
      <c r="ES179" s="120"/>
      <c r="ET179" s="120"/>
      <c r="EU179" s="120"/>
      <c r="EV179" s="120"/>
      <c r="EW179" s="120"/>
      <c r="EX179" s="120"/>
    </row>
    <row r="180" spans="1:154" x14ac:dyDescent="0.3">
      <c r="A180" s="85"/>
      <c r="B180" s="86"/>
      <c r="C180" s="86"/>
      <c r="D180" s="86"/>
      <c r="E180" s="86"/>
      <c r="F180" s="86"/>
      <c r="G180" s="48" t="e">
        <f>SUM(J180,L180,N180,O180,P180,T180,U180,V180,AB180,AD180,AO180,AQ180,CE180,CG180,CP180,CR180,#REF!,#REF!,CZ180,DB180,DE180,DG180,DN180,DP180,DW180,DY180,EF180,EH180)</f>
        <v>#REF!</v>
      </c>
      <c r="H180" s="48" t="e">
        <f>SUM(K180,M180,Q180,R180,S180,W180,X180,Y180,AC180,AE180,AF180,AG180,AH180,AI180,AL180,AP180,AR180,#REF!,AY180,AZ180,CF180,CH180,CI180,CJ180,CK180,CL180,CQ180,CS180,CT180,CU180,CV180,CW180,#REF!,#REF!,DA180,DC180,DF180,DH180,DO180,#REF!,#REF!,#REF!,#REF!,DQ180,DR180,DS180,DT180,DU180,DX180,DZ180,EA180,EB180,EC180,ED180,EG180,EI180,EJ180,EK180,EL180,EM180)</f>
        <v>#REF!</v>
      </c>
      <c r="I180" s="48" t="e">
        <f t="shared" si="10"/>
        <v>#REF!</v>
      </c>
      <c r="J180" s="78"/>
      <c r="K180" s="78"/>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120"/>
      <c r="EP180" s="120"/>
      <c r="EQ180" s="120"/>
      <c r="ER180" s="120"/>
      <c r="ES180" s="120"/>
      <c r="ET180" s="120"/>
      <c r="EU180" s="120"/>
      <c r="EV180" s="120"/>
      <c r="EW180" s="120"/>
      <c r="EX180" s="120"/>
    </row>
    <row r="181" spans="1:154" x14ac:dyDescent="0.3">
      <c r="A181" s="85"/>
      <c r="B181" s="86"/>
      <c r="C181" s="86"/>
      <c r="D181" s="86"/>
      <c r="E181" s="86"/>
      <c r="F181" s="86"/>
      <c r="G181" s="48" t="e">
        <f>SUM(J181,L181,N181,O181,P181,T181,U181,V181,AB181,AD181,AO181,AQ181,CE181,CG181,CP181,CR181,#REF!,#REF!,CZ181,DB181,DE181,DG181,DN181,DP181,DW181,DY181,EF181,EH181)</f>
        <v>#REF!</v>
      </c>
      <c r="H181" s="48" t="e">
        <f>SUM(K181,M181,Q181,R181,S181,W181,X181,Y181,AC181,AE181,AF181,AG181,AH181,AI181,AL181,AP181,AR181,#REF!,AY181,AZ181,CF181,CH181,CI181,CJ181,CK181,CL181,CQ181,CS181,CT181,CU181,CV181,CW181,#REF!,#REF!,DA181,DC181,DF181,DH181,DO181,#REF!,#REF!,#REF!,#REF!,DQ181,DR181,DS181,DT181,DU181,DX181,DZ181,EA181,EB181,EC181,ED181,EG181,EI181,EJ181,EK181,EL181,EM181)</f>
        <v>#REF!</v>
      </c>
      <c r="I181" s="48" t="e">
        <f t="shared" si="10"/>
        <v>#REF!</v>
      </c>
      <c r="J181" s="78"/>
      <c r="K181" s="78"/>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120"/>
      <c r="EP181" s="120"/>
      <c r="EQ181" s="120"/>
      <c r="ER181" s="120"/>
      <c r="ES181" s="120"/>
      <c r="ET181" s="120"/>
      <c r="EU181" s="120"/>
      <c r="EV181" s="120"/>
      <c r="EW181" s="120"/>
      <c r="EX181" s="120"/>
    </row>
    <row r="182" spans="1:154" x14ac:dyDescent="0.3">
      <c r="A182" s="85"/>
      <c r="B182" s="86"/>
      <c r="C182" s="86"/>
      <c r="D182" s="86"/>
      <c r="E182" s="86"/>
      <c r="F182" s="86"/>
      <c r="G182" s="48" t="e">
        <f>SUM(J182,L182,N182,O182,P182,T182,U182,V182,AB182,AD182,AO182,AQ182,CE182,CG182,CP182,CR182,#REF!,#REF!,CZ182,DB182,DE182,DG182,DN182,DP182,DW182,DY182,EF182,EH182)</f>
        <v>#REF!</v>
      </c>
      <c r="H182" s="48" t="e">
        <f>SUM(K182,M182,Q182,R182,S182,W182,X182,Y182,AC182,AE182,AF182,AG182,AH182,AI182,AL182,AP182,AR182,#REF!,AY182,AZ182,CF182,CH182,CI182,CJ182,CK182,CL182,CQ182,CS182,CT182,CU182,CV182,CW182,#REF!,#REF!,DA182,DC182,DF182,DH182,DO182,#REF!,#REF!,#REF!,#REF!,DQ182,DR182,DS182,DT182,DU182,DX182,DZ182,EA182,EB182,EC182,ED182,EG182,EI182,EJ182,EK182,EL182,EM182)</f>
        <v>#REF!</v>
      </c>
      <c r="I182" s="48" t="e">
        <f t="shared" si="10"/>
        <v>#REF!</v>
      </c>
      <c r="J182" s="78"/>
      <c r="K182" s="78"/>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120"/>
      <c r="EP182" s="120"/>
      <c r="EQ182" s="120"/>
      <c r="ER182" s="120"/>
      <c r="ES182" s="120"/>
      <c r="ET182" s="120"/>
      <c r="EU182" s="120"/>
      <c r="EV182" s="120"/>
      <c r="EW182" s="120"/>
      <c r="EX182" s="120"/>
    </row>
    <row r="183" spans="1:154" x14ac:dyDescent="0.3">
      <c r="A183" s="85"/>
      <c r="B183" s="86"/>
      <c r="C183" s="86"/>
      <c r="D183" s="86"/>
      <c r="E183" s="86"/>
      <c r="F183" s="86"/>
      <c r="G183" s="48" t="e">
        <f>SUM(J183,L183,N183,O183,P183,T183,U183,V183,AB183,AD183,AO183,AQ183,CE183,CG183,CP183,CR183,#REF!,#REF!,CZ183,DB183,DE183,DG183,DN183,DP183,DW183,DY183,EF183,EH183)</f>
        <v>#REF!</v>
      </c>
      <c r="H183" s="48" t="e">
        <f>SUM(K183,M183,Q183,R183,S183,W183,X183,Y183,AC183,AE183,AF183,AG183,AH183,AI183,AL183,AP183,AR183,#REF!,AY183,AZ183,CF183,CH183,CI183,CJ183,CK183,CL183,CQ183,CS183,CT183,CU183,CV183,CW183,#REF!,#REF!,DA183,DC183,DF183,DH183,DO183,#REF!,#REF!,#REF!,#REF!,DQ183,DR183,DS183,DT183,DU183,DX183,DZ183,EA183,EB183,EC183,ED183,EG183,EI183,EJ183,EK183,EL183,EM183)</f>
        <v>#REF!</v>
      </c>
      <c r="I183" s="48" t="e">
        <f t="shared" si="10"/>
        <v>#REF!</v>
      </c>
      <c r="J183" s="78"/>
      <c r="K183" s="78"/>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120"/>
      <c r="EP183" s="120"/>
      <c r="EQ183" s="120"/>
      <c r="ER183" s="120"/>
      <c r="ES183" s="120"/>
      <c r="ET183" s="120"/>
      <c r="EU183" s="120"/>
      <c r="EV183" s="120"/>
      <c r="EW183" s="120"/>
      <c r="EX183" s="120"/>
    </row>
    <row r="184" spans="1:154" x14ac:dyDescent="0.3">
      <c r="A184" s="85"/>
      <c r="B184" s="86"/>
      <c r="C184" s="86"/>
      <c r="D184" s="86"/>
      <c r="E184" s="86"/>
      <c r="F184" s="86"/>
      <c r="G184" s="48" t="e">
        <f>SUM(J184,L184,N184,O184,P184,T184,U184,V184,AB184,AD184,AO184,AQ184,CE184,CG184,CP184,CR184,#REF!,#REF!,CZ184,DB184,DE184,DG184,DN184,DP184,DW184,DY184,EF184,EH184)</f>
        <v>#REF!</v>
      </c>
      <c r="H184" s="48" t="e">
        <f>SUM(K184,M184,Q184,R184,S184,W184,X184,Y184,AC184,AE184,AF184,AG184,AH184,AI184,AL184,AP184,AR184,#REF!,AY184,AZ184,CF184,CH184,CI184,CJ184,CK184,CL184,CQ184,CS184,CT184,CU184,CV184,CW184,#REF!,#REF!,DA184,DC184,DF184,DH184,DO184,#REF!,#REF!,#REF!,#REF!,DQ184,DR184,DS184,DT184,DU184,DX184,DZ184,EA184,EB184,EC184,ED184,EG184,EI184,EJ184,EK184,EL184,EM184)</f>
        <v>#REF!</v>
      </c>
      <c r="I184" s="48" t="e">
        <f t="shared" si="10"/>
        <v>#REF!</v>
      </c>
      <c r="J184" s="78"/>
      <c r="K184" s="78"/>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120"/>
      <c r="EP184" s="120"/>
      <c r="EQ184" s="120"/>
      <c r="ER184" s="120"/>
      <c r="ES184" s="120"/>
      <c r="ET184" s="120"/>
      <c r="EU184" s="120"/>
      <c r="EV184" s="120"/>
      <c r="EW184" s="120"/>
      <c r="EX184" s="120"/>
    </row>
    <row r="185" spans="1:154" x14ac:dyDescent="0.3">
      <c r="A185" s="85"/>
      <c r="B185" s="86"/>
      <c r="C185" s="86"/>
      <c r="D185" s="86"/>
      <c r="E185" s="86"/>
      <c r="F185" s="86"/>
      <c r="G185" s="48" t="e">
        <f>SUM(J185,L185,N185,O185,P185,T185,U185,V185,AB185,AD185,AO185,AQ185,CE185,CG185,CP185,CR185,#REF!,#REF!,CZ185,DB185,DE185,DG185,DN185,DP185,DW185,DY185,EF185,EH185)</f>
        <v>#REF!</v>
      </c>
      <c r="H185" s="48" t="e">
        <f>SUM(K185,M185,Q185,R185,S185,W185,X185,Y185,AC185,AE185,AF185,AG185,AH185,AI185,AL185,AP185,AR185,#REF!,AY185,AZ185,CF185,CH185,CI185,CJ185,CK185,CL185,CQ185,CS185,CT185,CU185,CV185,CW185,#REF!,#REF!,DA185,DC185,DF185,DH185,DO185,#REF!,#REF!,#REF!,#REF!,DQ185,DR185,DS185,DT185,DU185,DX185,DZ185,EA185,EB185,EC185,ED185,EG185,EI185,EJ185,EK185,EL185,EM185)</f>
        <v>#REF!</v>
      </c>
      <c r="I185" s="48" t="e">
        <f t="shared" si="10"/>
        <v>#REF!</v>
      </c>
      <c r="J185" s="78"/>
      <c r="K185" s="78"/>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120"/>
      <c r="EP185" s="120"/>
      <c r="EQ185" s="120"/>
      <c r="ER185" s="120"/>
      <c r="ES185" s="120"/>
      <c r="ET185" s="120"/>
      <c r="EU185" s="120"/>
      <c r="EV185" s="120"/>
      <c r="EW185" s="120"/>
      <c r="EX185" s="120"/>
    </row>
    <row r="186" spans="1:154" x14ac:dyDescent="0.3">
      <c r="A186" s="85"/>
      <c r="B186" s="86"/>
      <c r="C186" s="86"/>
      <c r="D186" s="86"/>
      <c r="E186" s="86"/>
      <c r="F186" s="86"/>
      <c r="G186" s="48" t="e">
        <f>SUM(J186,L186,N186,O186,P186,T186,U186,V186,AB186,AD186,AO186,AQ186,CE186,CG186,CP186,CR186,#REF!,#REF!,CZ186,DB186,DE186,DG186,DN186,DP186,DW186,DY186,EF186,EH186)</f>
        <v>#REF!</v>
      </c>
      <c r="H186" s="48" t="e">
        <f>SUM(K186,M186,Q186,R186,S186,W186,X186,Y186,AC186,AE186,AF186,AG186,AH186,AI186,AL186,AP186,AR186,#REF!,AY186,AZ186,CF186,CH186,CI186,CJ186,CK186,CL186,CQ186,CS186,CT186,CU186,CV186,CW186,#REF!,#REF!,DA186,DC186,DF186,DH186,DO186,#REF!,#REF!,#REF!,#REF!,DQ186,DR186,DS186,DT186,DU186,DX186,DZ186,EA186,EB186,EC186,ED186,EG186,EI186,EJ186,EK186,EL186,EM186)</f>
        <v>#REF!</v>
      </c>
      <c r="I186" s="48" t="e">
        <f t="shared" si="10"/>
        <v>#REF!</v>
      </c>
      <c r="J186" s="78"/>
      <c r="K186" s="78"/>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120"/>
      <c r="EP186" s="120"/>
      <c r="EQ186" s="120"/>
      <c r="ER186" s="120"/>
      <c r="ES186" s="120"/>
      <c r="ET186" s="120"/>
      <c r="EU186" s="120"/>
      <c r="EV186" s="120"/>
      <c r="EW186" s="120"/>
      <c r="EX186" s="120"/>
    </row>
    <row r="187" spans="1:154" x14ac:dyDescent="0.3">
      <c r="A187" s="85"/>
      <c r="B187" s="86"/>
      <c r="C187" s="86"/>
      <c r="D187" s="86"/>
      <c r="E187" s="86"/>
      <c r="F187" s="86"/>
      <c r="G187" s="48" t="e">
        <f>SUM(J187,L187,N187,O187,P187,T187,U187,V187,AB187,AD187,AO187,AQ187,CE187,CG187,CP187,CR187,#REF!,#REF!,CZ187,DB187,DE187,DG187,DN187,DP187,DW187,DY187,EF187,EH187)</f>
        <v>#REF!</v>
      </c>
      <c r="H187" s="48" t="e">
        <f>SUM(K187,M187,Q187,R187,S187,W187,X187,Y187,AC187,AE187,AF187,AG187,AH187,AI187,AL187,AP187,AR187,#REF!,AY187,AZ187,CF187,CH187,CI187,CJ187,CK187,CL187,CQ187,CS187,CT187,CU187,CV187,CW187,#REF!,#REF!,DA187,DC187,DF187,DH187,DO187,#REF!,#REF!,#REF!,#REF!,DQ187,DR187,DS187,DT187,DU187,DX187,DZ187,EA187,EB187,EC187,ED187,EG187,EI187,EJ187,EK187,EL187,EM187)</f>
        <v>#REF!</v>
      </c>
      <c r="I187" s="48" t="e">
        <f t="shared" si="10"/>
        <v>#REF!</v>
      </c>
      <c r="J187" s="78"/>
      <c r="K187" s="78"/>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120"/>
      <c r="EP187" s="120"/>
      <c r="EQ187" s="120"/>
      <c r="ER187" s="120"/>
      <c r="ES187" s="120"/>
      <c r="ET187" s="120"/>
      <c r="EU187" s="120"/>
      <c r="EV187" s="120"/>
      <c r="EW187" s="120"/>
      <c r="EX187" s="120"/>
    </row>
    <row r="188" spans="1:154" x14ac:dyDescent="0.3">
      <c r="A188" s="85"/>
      <c r="B188" s="86"/>
      <c r="C188" s="86"/>
      <c r="D188" s="86"/>
      <c r="E188" s="86"/>
      <c r="F188" s="86"/>
      <c r="G188" s="48" t="e">
        <f>SUM(J188,L188,N188,O188,P188,T188,U188,V188,AB188,AD188,AO188,AQ188,CE188,CG188,CP188,CR188,#REF!,#REF!,CZ188,DB188,DE188,DG188,DN188,DP188,DW188,DY188,EF188,EH188)</f>
        <v>#REF!</v>
      </c>
      <c r="H188" s="48" t="e">
        <f>SUM(K188,M188,Q188,R188,S188,W188,X188,Y188,AC188,AE188,AF188,AG188,AH188,AI188,AL188,AP188,AR188,#REF!,AY188,AZ188,CF188,CH188,CI188,CJ188,CK188,CL188,CQ188,CS188,CT188,CU188,CV188,CW188,#REF!,#REF!,DA188,DC188,DF188,DH188,DO188,#REF!,#REF!,#REF!,#REF!,DQ188,DR188,DS188,DT188,DU188,DX188,DZ188,EA188,EB188,EC188,ED188,EG188,EI188,EJ188,EK188,EL188,EM188)</f>
        <v>#REF!</v>
      </c>
      <c r="I188" s="48" t="e">
        <f t="shared" si="10"/>
        <v>#REF!</v>
      </c>
      <c r="J188" s="78"/>
      <c r="K188" s="78"/>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120"/>
      <c r="EP188" s="120"/>
      <c r="EQ188" s="120"/>
      <c r="ER188" s="120"/>
      <c r="ES188" s="120"/>
      <c r="ET188" s="120"/>
      <c r="EU188" s="120"/>
      <c r="EV188" s="120"/>
      <c r="EW188" s="120"/>
      <c r="EX188" s="120"/>
    </row>
    <row r="189" spans="1:154" x14ac:dyDescent="0.3">
      <c r="A189" s="85"/>
      <c r="B189" s="86"/>
      <c r="C189" s="86"/>
      <c r="D189" s="86"/>
      <c r="E189" s="86"/>
      <c r="F189" s="86"/>
      <c r="G189" s="48" t="e">
        <f>SUM(J189,L189,N189,O189,P189,T189,U189,V189,AB189,AD189,AO189,AQ189,CE189,CG189,CP189,CR189,#REF!,#REF!,CZ189,DB189,DE189,DG189,DN189,DP189,DW189,DY189,EF189,EH189)</f>
        <v>#REF!</v>
      </c>
      <c r="H189" s="48" t="e">
        <f>SUM(K189,M189,Q189,R189,S189,W189,X189,Y189,AC189,AE189,AF189,AG189,AH189,AI189,AL189,AP189,AR189,#REF!,AY189,AZ189,CF189,CH189,CI189,CJ189,CK189,CL189,CQ189,CS189,CT189,CU189,CV189,CW189,#REF!,#REF!,DA189,DC189,DF189,DH189,DO189,#REF!,#REF!,#REF!,#REF!,DQ189,DR189,DS189,DT189,DU189,DX189,DZ189,EA189,EB189,EC189,ED189,EG189,EI189,EJ189,EK189,EL189,EM189)</f>
        <v>#REF!</v>
      </c>
      <c r="I189" s="48" t="e">
        <f t="shared" si="10"/>
        <v>#REF!</v>
      </c>
      <c r="J189" s="78"/>
      <c r="K189" s="78"/>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120"/>
      <c r="EP189" s="120"/>
      <c r="EQ189" s="120"/>
      <c r="ER189" s="120"/>
      <c r="ES189" s="120"/>
      <c r="ET189" s="120"/>
      <c r="EU189" s="120"/>
      <c r="EV189" s="120"/>
      <c r="EW189" s="120"/>
      <c r="EX189" s="120"/>
    </row>
    <row r="190" spans="1:154" x14ac:dyDescent="0.3">
      <c r="A190" s="85"/>
      <c r="B190" s="86"/>
      <c r="C190" s="86"/>
      <c r="D190" s="86"/>
      <c r="E190" s="86"/>
      <c r="F190" s="86"/>
      <c r="G190" s="48" t="e">
        <f>SUM(J190,L190,N190,O190,P190,T190,U190,V190,AB190,AD190,AO190,AQ190,CE190,CG190,CP190,CR190,#REF!,#REF!,CZ190,DB190,DE190,DG190,DN190,DP190,DW190,DY190,EF190,EH190)</f>
        <v>#REF!</v>
      </c>
      <c r="H190" s="48" t="e">
        <f>SUM(K190,M190,Q190,R190,S190,W190,X190,Y190,AC190,AE190,AF190,AG190,AH190,AI190,AL190,AP190,AR190,#REF!,AY190,AZ190,CF190,CH190,CI190,CJ190,CK190,CL190,CQ190,CS190,CT190,CU190,CV190,CW190,#REF!,#REF!,DA190,DC190,DF190,DH190,DO190,#REF!,#REF!,#REF!,#REF!,DQ190,DR190,DS190,DT190,DU190,DX190,DZ190,EA190,EB190,EC190,ED190,EG190,EI190,EJ190,EK190,EL190,EM190)</f>
        <v>#REF!</v>
      </c>
      <c r="I190" s="48" t="e">
        <f t="shared" si="10"/>
        <v>#REF!</v>
      </c>
      <c r="J190" s="78"/>
      <c r="K190" s="78"/>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120"/>
      <c r="EP190" s="120"/>
      <c r="EQ190" s="120"/>
      <c r="ER190" s="120"/>
      <c r="ES190" s="120"/>
      <c r="ET190" s="120"/>
      <c r="EU190" s="120"/>
      <c r="EV190" s="120"/>
      <c r="EW190" s="120"/>
      <c r="EX190" s="120"/>
    </row>
    <row r="191" spans="1:154" x14ac:dyDescent="0.3">
      <c r="A191" s="85"/>
      <c r="B191" s="86"/>
      <c r="C191" s="86"/>
      <c r="D191" s="86"/>
      <c r="E191" s="86"/>
      <c r="F191" s="86"/>
      <c r="G191" s="48" t="e">
        <f>SUM(J191,L191,N191,O191,P191,T191,U191,V191,AB191,AD191,AO191,AQ191,CE191,CG191,CP191,CR191,#REF!,#REF!,CZ191,DB191,DE191,DG191,DN191,DP191,DW191,DY191,EF191,EH191)</f>
        <v>#REF!</v>
      </c>
      <c r="H191" s="48" t="e">
        <f>SUM(K191,M191,Q191,R191,S191,W191,X191,Y191,AC191,AE191,AF191,AG191,AH191,AI191,AL191,AP191,AR191,#REF!,AY191,AZ191,CF191,CH191,CI191,CJ191,CK191,CL191,CQ191,CS191,CT191,CU191,CV191,CW191,#REF!,#REF!,DA191,DC191,DF191,DH191,DO191,#REF!,#REF!,#REF!,#REF!,DQ191,DR191,DS191,DT191,DU191,DX191,DZ191,EA191,EB191,EC191,ED191,EG191,EI191,EJ191,EK191,EL191,EM191)</f>
        <v>#REF!</v>
      </c>
      <c r="I191" s="48" t="e">
        <f t="shared" si="10"/>
        <v>#REF!</v>
      </c>
      <c r="J191" s="78"/>
      <c r="K191" s="78"/>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120"/>
      <c r="EP191" s="120"/>
      <c r="EQ191" s="120"/>
      <c r="ER191" s="120"/>
      <c r="ES191" s="120"/>
      <c r="ET191" s="120"/>
      <c r="EU191" s="120"/>
      <c r="EV191" s="120"/>
      <c r="EW191" s="120"/>
      <c r="EX191" s="120"/>
    </row>
    <row r="192" spans="1:154" x14ac:dyDescent="0.3">
      <c r="A192" s="85"/>
      <c r="B192" s="86"/>
      <c r="C192" s="86"/>
      <c r="D192" s="86"/>
      <c r="E192" s="86"/>
      <c r="F192" s="86"/>
      <c r="G192" s="48" t="e">
        <f>SUM(J192,L192,N192,O192,P192,T192,U192,V192,AB192,AD192,AO192,AQ192,CE192,CG192,CP192,CR192,#REF!,#REF!,CZ192,DB192,DE192,DG192,DN192,DP192,DW192,DY192,EF192,EH192)</f>
        <v>#REF!</v>
      </c>
      <c r="H192" s="48" t="e">
        <f>SUM(K192,M192,Q192,R192,S192,W192,X192,Y192,AC192,AE192,AF192,AG192,AH192,AI192,AL192,AP192,AR192,#REF!,AY192,AZ192,CF192,CH192,CI192,CJ192,CK192,CL192,CQ192,CS192,CT192,CU192,CV192,CW192,#REF!,#REF!,DA192,DC192,DF192,DH192,DO192,#REF!,#REF!,#REF!,#REF!,DQ192,DR192,DS192,DT192,DU192,DX192,DZ192,EA192,EB192,EC192,ED192,EG192,EI192,EJ192,EK192,EL192,EM192)</f>
        <v>#REF!</v>
      </c>
      <c r="I192" s="48" t="e">
        <f t="shared" si="10"/>
        <v>#REF!</v>
      </c>
      <c r="J192" s="78"/>
      <c r="K192" s="78"/>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120"/>
      <c r="EP192" s="120"/>
      <c r="EQ192" s="120"/>
      <c r="ER192" s="120"/>
      <c r="ES192" s="120"/>
      <c r="ET192" s="120"/>
      <c r="EU192" s="120"/>
      <c r="EV192" s="120"/>
      <c r="EW192" s="120"/>
      <c r="EX192" s="120"/>
    </row>
    <row r="193" spans="1:154" x14ac:dyDescent="0.3">
      <c r="A193" s="85"/>
      <c r="B193" s="86"/>
      <c r="C193" s="86"/>
      <c r="D193" s="86"/>
      <c r="E193" s="86"/>
      <c r="F193" s="86"/>
      <c r="G193" s="48" t="e">
        <f>SUM(J193,L193,N193,O193,P193,T193,U193,V193,AB193,AD193,AO193,AQ193,CE193,CG193,CP193,CR193,#REF!,#REF!,CZ193,DB193,DE193,DG193,DN193,DP193,DW193,DY193,EF193,EH193)</f>
        <v>#REF!</v>
      </c>
      <c r="H193" s="48" t="e">
        <f>SUM(K193,M193,Q193,R193,S193,W193,X193,Y193,AC193,AE193,AF193,AG193,AH193,AI193,AL193,AP193,AR193,#REF!,AY193,AZ193,CF193,CH193,CI193,CJ193,CK193,CL193,CQ193,CS193,CT193,CU193,CV193,CW193,#REF!,#REF!,DA193,DC193,DF193,DH193,DO193,#REF!,#REF!,#REF!,#REF!,DQ193,DR193,DS193,DT193,DU193,DX193,DZ193,EA193,EB193,EC193,ED193,EG193,EI193,EJ193,EK193,EL193,EM193)</f>
        <v>#REF!</v>
      </c>
      <c r="I193" s="48" t="e">
        <f t="shared" si="10"/>
        <v>#REF!</v>
      </c>
      <c r="J193" s="78"/>
      <c r="K193" s="78"/>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120"/>
      <c r="EP193" s="120"/>
      <c r="EQ193" s="120"/>
      <c r="ER193" s="120"/>
      <c r="ES193" s="120"/>
      <c r="ET193" s="120"/>
      <c r="EU193" s="120"/>
      <c r="EV193" s="120"/>
      <c r="EW193" s="120"/>
      <c r="EX193" s="120"/>
    </row>
    <row r="194" spans="1:154" x14ac:dyDescent="0.3">
      <c r="A194" s="85"/>
      <c r="B194" s="86"/>
      <c r="C194" s="86"/>
      <c r="D194" s="86"/>
      <c r="E194" s="86"/>
      <c r="F194" s="86"/>
      <c r="G194" s="48" t="e">
        <f>SUM(J194,L194,N194,O194,P194,T194,U194,V194,AB194,AD194,AO194,AQ194,CE194,CG194,CP194,CR194,#REF!,#REF!,CZ194,DB194,DE194,DG194,DN194,DP194,DW194,DY194,EF194,EH194)</f>
        <v>#REF!</v>
      </c>
      <c r="H194" s="48" t="e">
        <f>SUM(K194,M194,Q194,R194,S194,W194,X194,Y194,AC194,AE194,AF194,AG194,AH194,AI194,AL194,AP194,AR194,#REF!,AY194,AZ194,CF194,CH194,CI194,CJ194,CK194,CL194,CQ194,CS194,CT194,CU194,CV194,CW194,#REF!,#REF!,DA194,DC194,DF194,DH194,DO194,#REF!,#REF!,#REF!,#REF!,DQ194,DR194,DS194,DT194,DU194,DX194,DZ194,EA194,EB194,EC194,ED194,EG194,EI194,EJ194,EK194,EL194,EM194)</f>
        <v>#REF!</v>
      </c>
      <c r="I194" s="48" t="e">
        <f t="shared" si="10"/>
        <v>#REF!</v>
      </c>
      <c r="J194" s="78"/>
      <c r="K194" s="78"/>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120"/>
      <c r="EP194" s="120"/>
      <c r="EQ194" s="120"/>
      <c r="ER194" s="120"/>
      <c r="ES194" s="120"/>
      <c r="ET194" s="120"/>
      <c r="EU194" s="120"/>
      <c r="EV194" s="120"/>
      <c r="EW194" s="120"/>
      <c r="EX194" s="120"/>
    </row>
    <row r="195" spans="1:154" x14ac:dyDescent="0.3">
      <c r="A195" s="85"/>
      <c r="B195" s="86"/>
      <c r="C195" s="86"/>
      <c r="D195" s="86"/>
      <c r="E195" s="86"/>
      <c r="F195" s="86"/>
      <c r="G195" s="48" t="e">
        <f>SUM(J195,L195,N195,O195,P195,T195,U195,V195,AB195,AD195,AO195,AQ195,CE195,CG195,CP195,CR195,#REF!,#REF!,CZ195,DB195,DE195,DG195,DN195,DP195,DW195,DY195,EF195,EH195)</f>
        <v>#REF!</v>
      </c>
      <c r="H195" s="48" t="e">
        <f>SUM(K195,M195,Q195,R195,S195,W195,X195,Y195,AC195,AE195,AF195,AG195,AH195,AI195,AL195,AP195,AR195,#REF!,AY195,AZ195,CF195,CH195,CI195,CJ195,CK195,CL195,CQ195,CS195,CT195,CU195,CV195,CW195,#REF!,#REF!,DA195,DC195,DF195,DH195,DO195,#REF!,#REF!,#REF!,#REF!,DQ195,DR195,DS195,DT195,DU195,DX195,DZ195,EA195,EB195,EC195,ED195,EG195,EI195,EJ195,EK195,EL195,EM195)</f>
        <v>#REF!</v>
      </c>
      <c r="I195" s="48" t="e">
        <f t="shared" si="10"/>
        <v>#REF!</v>
      </c>
      <c r="J195" s="78"/>
      <c r="K195" s="78"/>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120"/>
      <c r="EP195" s="120"/>
      <c r="EQ195" s="120"/>
      <c r="ER195" s="120"/>
      <c r="ES195" s="120"/>
      <c r="ET195" s="120"/>
      <c r="EU195" s="120"/>
      <c r="EV195" s="120"/>
      <c r="EW195" s="120"/>
      <c r="EX195" s="120"/>
    </row>
    <row r="196" spans="1:154" x14ac:dyDescent="0.3">
      <c r="A196" s="85"/>
      <c r="B196" s="86"/>
      <c r="C196" s="86"/>
      <c r="D196" s="86"/>
      <c r="E196" s="86"/>
      <c r="F196" s="86"/>
      <c r="G196" s="48" t="e">
        <f>SUM(J196,L196,N196,O196,P196,T196,U196,V196,AB196,AD196,AO196,AQ196,CE196,CG196,CP196,CR196,#REF!,#REF!,CZ196,DB196,DE196,DG196,DN196,DP196,DW196,DY196,EF196,EH196)</f>
        <v>#REF!</v>
      </c>
      <c r="H196" s="48" t="e">
        <f>SUM(K196,M196,Q196,R196,S196,W196,X196,Y196,AC196,AE196,AF196,AG196,AH196,AI196,AL196,AP196,AR196,#REF!,AY196,AZ196,CF196,CH196,CI196,CJ196,CK196,CL196,CQ196,CS196,CT196,CU196,CV196,CW196,#REF!,#REF!,DA196,DC196,DF196,DH196,DO196,#REF!,#REF!,#REF!,#REF!,DQ196,DR196,DS196,DT196,DU196,DX196,DZ196,EA196,EB196,EC196,ED196,EG196,EI196,EJ196,EK196,EL196,EM196)</f>
        <v>#REF!</v>
      </c>
      <c r="I196" s="48" t="e">
        <f t="shared" si="10"/>
        <v>#REF!</v>
      </c>
      <c r="J196" s="78"/>
      <c r="K196" s="78"/>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120"/>
      <c r="EP196" s="120"/>
      <c r="EQ196" s="120"/>
      <c r="ER196" s="120"/>
      <c r="ES196" s="120"/>
      <c r="ET196" s="120"/>
      <c r="EU196" s="120"/>
      <c r="EV196" s="120"/>
      <c r="EW196" s="120"/>
      <c r="EX196" s="120"/>
    </row>
    <row r="197" spans="1:154" x14ac:dyDescent="0.3">
      <c r="A197" s="85"/>
      <c r="B197" s="86"/>
      <c r="C197" s="86"/>
      <c r="D197" s="86"/>
      <c r="E197" s="86"/>
      <c r="F197" s="86"/>
      <c r="G197" s="48" t="e">
        <f>SUM(J197,L197,N197,O197,P197,T197,U197,V197,AB197,AD197,AO197,AQ197,CE197,CG197,CP197,CR197,#REF!,#REF!,CZ197,DB197,DE197,DG197,DN197,DP197,DW197,DY197,EF197,EH197)</f>
        <v>#REF!</v>
      </c>
      <c r="H197" s="48" t="e">
        <f>SUM(K197,M197,Q197,R197,S197,W197,X197,Y197,AC197,AE197,AF197,AG197,AH197,AI197,AL197,AP197,AR197,#REF!,AY197,AZ197,CF197,CH197,CI197,CJ197,CK197,CL197,CQ197,CS197,CT197,CU197,CV197,CW197,#REF!,#REF!,DA197,DC197,DF197,DH197,DO197,#REF!,#REF!,#REF!,#REF!,DQ197,DR197,DS197,DT197,DU197,DX197,DZ197,EA197,EB197,EC197,ED197,EG197,EI197,EJ197,EK197,EL197,EM197)</f>
        <v>#REF!</v>
      </c>
      <c r="I197" s="48" t="e">
        <f t="shared" si="10"/>
        <v>#REF!</v>
      </c>
      <c r="J197" s="78"/>
      <c r="K197" s="78"/>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120"/>
      <c r="EP197" s="120"/>
      <c r="EQ197" s="120"/>
      <c r="ER197" s="120"/>
      <c r="ES197" s="120"/>
      <c r="ET197" s="120"/>
      <c r="EU197" s="120"/>
      <c r="EV197" s="120"/>
      <c r="EW197" s="120"/>
      <c r="EX197" s="120"/>
    </row>
    <row r="198" spans="1:154" x14ac:dyDescent="0.3">
      <c r="A198" s="85"/>
      <c r="B198" s="86"/>
      <c r="C198" s="86"/>
      <c r="D198" s="86"/>
      <c r="E198" s="86"/>
      <c r="F198" s="86"/>
      <c r="G198" s="48" t="e">
        <f>SUM(J198,L198,N198,O198,P198,T198,U198,V198,AB198,AD198,AO198,AQ198,CE198,CG198,CP198,CR198,#REF!,#REF!,CZ198,DB198,DE198,DG198,DN198,DP198,DW198,DY198,EF198,EH198)</f>
        <v>#REF!</v>
      </c>
      <c r="H198" s="48" t="e">
        <f>SUM(K198,M198,Q198,R198,S198,W198,X198,Y198,AC198,AE198,AF198,AG198,AH198,AI198,AL198,AP198,AR198,#REF!,AY198,AZ198,CF198,CH198,CI198,CJ198,CK198,CL198,CQ198,CS198,CT198,CU198,CV198,CW198,#REF!,#REF!,DA198,DC198,DF198,DH198,DO198,#REF!,#REF!,#REF!,#REF!,DQ198,DR198,DS198,DT198,DU198,DX198,DZ198,EA198,EB198,EC198,ED198,EG198,EI198,EJ198,EK198,EL198,EM198)</f>
        <v>#REF!</v>
      </c>
      <c r="I198" s="48" t="e">
        <f t="shared" si="10"/>
        <v>#REF!</v>
      </c>
      <c r="J198" s="78"/>
      <c r="K198" s="78"/>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120"/>
      <c r="EP198" s="120"/>
      <c r="EQ198" s="120"/>
      <c r="ER198" s="120"/>
      <c r="ES198" s="120"/>
      <c r="ET198" s="120"/>
      <c r="EU198" s="120"/>
      <c r="EV198" s="120"/>
      <c r="EW198" s="120"/>
      <c r="EX198" s="120"/>
    </row>
    <row r="199" spans="1:154" x14ac:dyDescent="0.3">
      <c r="A199" s="85"/>
      <c r="B199" s="86"/>
      <c r="C199" s="86"/>
      <c r="D199" s="86"/>
      <c r="E199" s="86"/>
      <c r="F199" s="86"/>
      <c r="G199" s="48" t="e">
        <f>SUM(J199,L199,N199,O199,P199,T199,U199,V199,AB199,AD199,AO199,AQ199,CE199,CG199,CP199,CR199,#REF!,#REF!,CZ199,DB199,DE199,DG199,DN199,DP199,DW199,DY199,EF199,EH199)</f>
        <v>#REF!</v>
      </c>
      <c r="H199" s="48" t="e">
        <f>SUM(K199,M199,Q199,R199,S199,W199,X199,Y199,AC199,AE199,AF199,AG199,AH199,AI199,AL199,AP199,AR199,#REF!,AY199,AZ199,CF199,CH199,CI199,CJ199,CK199,CL199,CQ199,CS199,CT199,CU199,CV199,CW199,#REF!,#REF!,DA199,DC199,DF199,DH199,DO199,#REF!,#REF!,#REF!,#REF!,DQ199,DR199,DS199,DT199,DU199,DX199,DZ199,EA199,EB199,EC199,ED199,EG199,EI199,EJ199,EK199,EL199,EM199)</f>
        <v>#REF!</v>
      </c>
      <c r="I199" s="48" t="e">
        <f t="shared" si="10"/>
        <v>#REF!</v>
      </c>
      <c r="J199" s="78"/>
      <c r="K199" s="78"/>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120"/>
      <c r="EP199" s="120"/>
      <c r="EQ199" s="120"/>
      <c r="ER199" s="120"/>
      <c r="ES199" s="120"/>
      <c r="ET199" s="120"/>
      <c r="EU199" s="120"/>
      <c r="EV199" s="120"/>
      <c r="EW199" s="120"/>
      <c r="EX199" s="120"/>
    </row>
    <row r="200" spans="1:154" x14ac:dyDescent="0.3">
      <c r="A200" s="85"/>
      <c r="B200" s="86"/>
      <c r="C200" s="86"/>
      <c r="D200" s="86"/>
      <c r="E200" s="86"/>
      <c r="F200" s="86"/>
      <c r="G200" s="48" t="e">
        <f>SUM(J200,L200,N200,O200,P200,T200,U200,V200,AB200,AD200,AO200,AQ200,CE200,CG200,CP200,CR200,#REF!,#REF!,CZ200,DB200,DE200,DG200,DN200,DP200,DW200,DY200,EF200,EH200)</f>
        <v>#REF!</v>
      </c>
      <c r="H200" s="48" t="e">
        <f>SUM(K200,M200,Q200,R200,S200,W200,X200,Y200,AC200,AE200,AF200,AG200,AH200,AI200,AL200,AP200,AR200,#REF!,AY200,AZ200,CF200,CH200,CI200,CJ200,CK200,CL200,CQ200,CS200,CT200,CU200,CV200,CW200,#REF!,#REF!,DA200,DC200,DF200,DH200,DO200,#REF!,#REF!,#REF!,#REF!,DQ200,DR200,DS200,DT200,DU200,DX200,DZ200,EA200,EB200,EC200,ED200,EG200,EI200,EJ200,EK200,EL200,EM200)</f>
        <v>#REF!</v>
      </c>
      <c r="I200" s="48" t="e">
        <f t="shared" si="10"/>
        <v>#REF!</v>
      </c>
      <c r="J200" s="78"/>
      <c r="K200" s="78"/>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120"/>
      <c r="EP200" s="120"/>
      <c r="EQ200" s="120"/>
      <c r="ER200" s="120"/>
      <c r="ES200" s="120"/>
      <c r="ET200" s="120"/>
      <c r="EU200" s="120"/>
      <c r="EV200" s="120"/>
      <c r="EW200" s="120"/>
      <c r="EX200" s="120"/>
    </row>
    <row r="201" spans="1:154" x14ac:dyDescent="0.3">
      <c r="A201" s="85"/>
      <c r="B201" s="86"/>
      <c r="C201" s="86"/>
      <c r="D201" s="86"/>
      <c r="E201" s="86"/>
      <c r="F201" s="86"/>
      <c r="G201" s="48" t="e">
        <f>SUM(J201,L201,N201,O201,P201,T201,U201,V201,AB201,AD201,AO201,AQ201,CE201,CG201,CP201,CR201,#REF!,#REF!,CZ201,DB201,DE201,DG201,DN201,DP201,DW201,DY201,EF201,EH201)</f>
        <v>#REF!</v>
      </c>
      <c r="H201" s="48" t="e">
        <f>SUM(K201,M201,Q201,R201,S201,W201,X201,Y201,AC201,AE201,AF201,AG201,AH201,AI201,AL201,AP201,AR201,#REF!,AY201,AZ201,CF201,CH201,CI201,CJ201,CK201,CL201,CQ201,CS201,CT201,CU201,CV201,CW201,#REF!,#REF!,DA201,DC201,DF201,DH201,DO201,#REF!,#REF!,#REF!,#REF!,DQ201,DR201,DS201,DT201,DU201,DX201,DZ201,EA201,EB201,EC201,ED201,EG201,EI201,EJ201,EK201,EL201,EM201)</f>
        <v>#REF!</v>
      </c>
      <c r="I201" s="48" t="e">
        <f t="shared" si="10"/>
        <v>#REF!</v>
      </c>
      <c r="J201" s="78"/>
      <c r="K201" s="78"/>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120"/>
      <c r="EP201" s="120"/>
      <c r="EQ201" s="120"/>
      <c r="ER201" s="120"/>
      <c r="ES201" s="120"/>
      <c r="ET201" s="120"/>
      <c r="EU201" s="120"/>
      <c r="EV201" s="120"/>
      <c r="EW201" s="120"/>
      <c r="EX201" s="120"/>
    </row>
    <row r="202" spans="1:154" x14ac:dyDescent="0.3">
      <c r="A202" s="85"/>
      <c r="B202" s="86"/>
      <c r="C202" s="86"/>
      <c r="D202" s="86"/>
      <c r="E202" s="86"/>
      <c r="F202" s="86"/>
      <c r="G202" s="48" t="e">
        <f>SUM(J202,L202,N202,O202,P202,T202,U202,V202,AB202,AD202,AO202,AQ202,CE202,CG202,CP202,CR202,#REF!,#REF!,CZ202,DB202,DE202,DG202,DN202,DP202,DW202,DY202,EF202,EH202)</f>
        <v>#REF!</v>
      </c>
      <c r="H202" s="48" t="e">
        <f>SUM(K202,M202,Q202,R202,S202,W202,X202,Y202,AC202,AE202,AF202,AG202,AH202,AI202,AL202,AP202,AR202,#REF!,AY202,AZ202,CF202,CH202,CI202,CJ202,CK202,CL202,CQ202,CS202,CT202,CU202,CV202,CW202,#REF!,#REF!,DA202,DC202,DF202,DH202,DO202,#REF!,#REF!,#REF!,#REF!,DQ202,DR202,DS202,DT202,DU202,DX202,DZ202,EA202,EB202,EC202,ED202,EG202,EI202,EJ202,EK202,EL202,EM202)</f>
        <v>#REF!</v>
      </c>
      <c r="I202" s="48" t="e">
        <f t="shared" ref="I202:I265" si="11">G202+H202</f>
        <v>#REF!</v>
      </c>
      <c r="J202" s="78"/>
      <c r="K202" s="78"/>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120"/>
      <c r="EP202" s="120"/>
      <c r="EQ202" s="120"/>
      <c r="ER202" s="120"/>
      <c r="ES202" s="120"/>
      <c r="ET202" s="120"/>
      <c r="EU202" s="120"/>
      <c r="EV202" s="120"/>
      <c r="EW202" s="120"/>
      <c r="EX202" s="120"/>
    </row>
    <row r="203" spans="1:154" x14ac:dyDescent="0.3">
      <c r="A203" s="85"/>
      <c r="B203" s="86"/>
      <c r="C203" s="86"/>
      <c r="D203" s="86"/>
      <c r="E203" s="86"/>
      <c r="F203" s="86"/>
      <c r="G203" s="48" t="e">
        <f>SUM(J203,L203,N203,O203,P203,T203,U203,V203,AB203,AD203,AO203,AQ203,CE203,CG203,CP203,CR203,#REF!,#REF!,CZ203,DB203,DE203,DG203,DN203,DP203,DW203,DY203,EF203,EH203)</f>
        <v>#REF!</v>
      </c>
      <c r="H203" s="48" t="e">
        <f>SUM(K203,M203,Q203,R203,S203,W203,X203,Y203,AC203,AE203,AF203,AG203,AH203,AI203,AL203,AP203,AR203,#REF!,AY203,AZ203,CF203,CH203,CI203,CJ203,CK203,CL203,CQ203,CS203,CT203,CU203,CV203,CW203,#REF!,#REF!,DA203,DC203,DF203,DH203,DO203,#REF!,#REF!,#REF!,#REF!,DQ203,DR203,DS203,DT203,DU203,DX203,DZ203,EA203,EB203,EC203,ED203,EG203,EI203,EJ203,EK203,EL203,EM203)</f>
        <v>#REF!</v>
      </c>
      <c r="I203" s="48" t="e">
        <f t="shared" si="11"/>
        <v>#REF!</v>
      </c>
      <c r="J203" s="78"/>
      <c r="K203" s="78"/>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120"/>
      <c r="EP203" s="120"/>
      <c r="EQ203" s="120"/>
      <c r="ER203" s="120"/>
      <c r="ES203" s="120"/>
      <c r="ET203" s="120"/>
      <c r="EU203" s="120"/>
      <c r="EV203" s="120"/>
      <c r="EW203" s="120"/>
      <c r="EX203" s="120"/>
    </row>
    <row r="204" spans="1:154" x14ac:dyDescent="0.3">
      <c r="A204" s="85"/>
      <c r="B204" s="86"/>
      <c r="C204" s="86"/>
      <c r="D204" s="86"/>
      <c r="E204" s="86"/>
      <c r="F204" s="86"/>
      <c r="G204" s="48" t="e">
        <f>SUM(J204,L204,N204,O204,P204,T204,U204,V204,AB204,AD204,AO204,AQ204,CE204,CG204,CP204,CR204,#REF!,#REF!,CZ204,DB204,DE204,DG204,DN204,DP204,DW204,DY204,EF204,EH204)</f>
        <v>#REF!</v>
      </c>
      <c r="H204" s="48" t="e">
        <f>SUM(K204,M204,Q204,R204,S204,W204,X204,Y204,AC204,AE204,AF204,AG204,AH204,AI204,AL204,AP204,AR204,#REF!,AY204,AZ204,CF204,CH204,CI204,CJ204,CK204,CL204,CQ204,CS204,CT204,CU204,CV204,CW204,#REF!,#REF!,DA204,DC204,DF204,DH204,DO204,#REF!,#REF!,#REF!,#REF!,DQ204,DR204,DS204,DT204,DU204,DX204,DZ204,EA204,EB204,EC204,ED204,EG204,EI204,EJ204,EK204,EL204,EM204)</f>
        <v>#REF!</v>
      </c>
      <c r="I204" s="48" t="e">
        <f t="shared" si="11"/>
        <v>#REF!</v>
      </c>
      <c r="J204" s="78"/>
      <c r="K204" s="78"/>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120"/>
      <c r="EP204" s="120"/>
      <c r="EQ204" s="120"/>
      <c r="ER204" s="120"/>
      <c r="ES204" s="120"/>
      <c r="ET204" s="120"/>
      <c r="EU204" s="120"/>
      <c r="EV204" s="120"/>
      <c r="EW204" s="120"/>
      <c r="EX204" s="120"/>
    </row>
    <row r="205" spans="1:154" x14ac:dyDescent="0.3">
      <c r="A205" s="85"/>
      <c r="B205" s="86"/>
      <c r="C205" s="86"/>
      <c r="D205" s="86"/>
      <c r="E205" s="86"/>
      <c r="F205" s="86"/>
      <c r="G205" s="48" t="e">
        <f>SUM(J205,L205,N205,O205,P205,T205,U205,V205,AB205,AD205,AO205,AQ205,CE205,CG205,CP205,CR205,#REF!,#REF!,CZ205,DB205,DE205,DG205,DN205,DP205,DW205,DY205,EF205,EH205)</f>
        <v>#REF!</v>
      </c>
      <c r="H205" s="48" t="e">
        <f>SUM(K205,M205,Q205,R205,S205,W205,X205,Y205,AC205,AE205,AF205,AG205,AH205,AI205,AL205,AP205,AR205,#REF!,AY205,AZ205,CF205,CH205,CI205,CJ205,CK205,CL205,CQ205,CS205,CT205,CU205,CV205,CW205,#REF!,#REF!,DA205,DC205,DF205,DH205,DO205,#REF!,#REF!,#REF!,#REF!,DQ205,DR205,DS205,DT205,DU205,DX205,DZ205,EA205,EB205,EC205,ED205,EG205,EI205,EJ205,EK205,EL205,EM205)</f>
        <v>#REF!</v>
      </c>
      <c r="I205" s="48" t="e">
        <f t="shared" si="11"/>
        <v>#REF!</v>
      </c>
      <c r="J205" s="78"/>
      <c r="K205" s="78"/>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120"/>
      <c r="EP205" s="120"/>
      <c r="EQ205" s="120"/>
      <c r="ER205" s="120"/>
      <c r="ES205" s="120"/>
      <c r="ET205" s="120"/>
      <c r="EU205" s="120"/>
      <c r="EV205" s="120"/>
      <c r="EW205" s="120"/>
      <c r="EX205" s="120"/>
    </row>
    <row r="206" spans="1:154" x14ac:dyDescent="0.3">
      <c r="A206" s="85"/>
      <c r="B206" s="86"/>
      <c r="C206" s="86"/>
      <c r="D206" s="86"/>
      <c r="E206" s="86"/>
      <c r="F206" s="86"/>
      <c r="G206" s="48" t="e">
        <f>SUM(J206,L206,N206,O206,P206,T206,U206,V206,AB206,AD206,AO206,AQ206,CE206,CG206,CP206,CR206,#REF!,#REF!,CZ206,DB206,DE206,DG206,DN206,DP206,DW206,DY206,EF206,EH206)</f>
        <v>#REF!</v>
      </c>
      <c r="H206" s="48" t="e">
        <f>SUM(K206,M206,Q206,R206,S206,W206,X206,Y206,AC206,AE206,AF206,AG206,AH206,AI206,AL206,AP206,AR206,#REF!,AY206,AZ206,CF206,CH206,CI206,CJ206,CK206,CL206,CQ206,CS206,CT206,CU206,CV206,CW206,#REF!,#REF!,DA206,DC206,DF206,DH206,DO206,#REF!,#REF!,#REF!,#REF!,DQ206,DR206,DS206,DT206,DU206,DX206,DZ206,EA206,EB206,EC206,ED206,EG206,EI206,EJ206,EK206,EL206,EM206)</f>
        <v>#REF!</v>
      </c>
      <c r="I206" s="48" t="e">
        <f t="shared" si="11"/>
        <v>#REF!</v>
      </c>
      <c r="J206" s="78"/>
      <c r="K206" s="78"/>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120"/>
      <c r="EP206" s="120"/>
      <c r="EQ206" s="120"/>
      <c r="ER206" s="120"/>
      <c r="ES206" s="120"/>
      <c r="ET206" s="120"/>
      <c r="EU206" s="120"/>
      <c r="EV206" s="120"/>
      <c r="EW206" s="120"/>
      <c r="EX206" s="120"/>
    </row>
    <row r="207" spans="1:154" x14ac:dyDescent="0.3">
      <c r="A207" s="85"/>
      <c r="B207" s="86"/>
      <c r="C207" s="86"/>
      <c r="D207" s="86"/>
      <c r="E207" s="86"/>
      <c r="F207" s="86"/>
      <c r="G207" s="48" t="e">
        <f>SUM(J207,L207,N207,O207,P207,T207,U207,V207,AB207,AD207,AO207,AQ207,CE207,CG207,CP207,CR207,#REF!,#REF!,CZ207,DB207,DE207,DG207,DN207,DP207,DW207,DY207,EF207,EH207)</f>
        <v>#REF!</v>
      </c>
      <c r="H207" s="48" t="e">
        <f>SUM(K207,M207,Q207,R207,S207,W207,X207,Y207,AC207,AE207,AF207,AG207,AH207,AI207,AL207,AP207,AR207,#REF!,AY207,AZ207,CF207,CH207,CI207,CJ207,CK207,CL207,CQ207,CS207,CT207,CU207,CV207,CW207,#REF!,#REF!,DA207,DC207,DF207,DH207,DO207,#REF!,#REF!,#REF!,#REF!,DQ207,DR207,DS207,DT207,DU207,DX207,DZ207,EA207,EB207,EC207,ED207,EG207,EI207,EJ207,EK207,EL207,EM207)</f>
        <v>#REF!</v>
      </c>
      <c r="I207" s="48" t="e">
        <f t="shared" si="11"/>
        <v>#REF!</v>
      </c>
      <c r="J207" s="78"/>
      <c r="K207" s="78"/>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120"/>
      <c r="EP207" s="120"/>
      <c r="EQ207" s="120"/>
      <c r="ER207" s="120"/>
      <c r="ES207" s="120"/>
      <c r="ET207" s="120"/>
      <c r="EU207" s="120"/>
      <c r="EV207" s="120"/>
      <c r="EW207" s="120"/>
      <c r="EX207" s="120"/>
    </row>
    <row r="208" spans="1:154" x14ac:dyDescent="0.3">
      <c r="A208" s="85"/>
      <c r="B208" s="86"/>
      <c r="C208" s="86"/>
      <c r="D208" s="86"/>
      <c r="E208" s="86"/>
      <c r="F208" s="86"/>
      <c r="G208" s="48" t="e">
        <f>SUM(J208,L208,N208,O208,P208,T208,U208,V208,AB208,AD208,AO208,AQ208,CE208,CG208,CP208,CR208,#REF!,#REF!,CZ208,DB208,DE208,DG208,DN208,DP208,DW208,DY208,EF208,EH208)</f>
        <v>#REF!</v>
      </c>
      <c r="H208" s="48" t="e">
        <f>SUM(K208,M208,Q208,R208,S208,W208,X208,Y208,AC208,AE208,AF208,AG208,AH208,AI208,AL208,AP208,AR208,#REF!,AY208,AZ208,CF208,CH208,CI208,CJ208,CK208,CL208,CQ208,CS208,CT208,CU208,CV208,CW208,#REF!,#REF!,DA208,DC208,DF208,DH208,DO208,#REF!,#REF!,#REF!,#REF!,DQ208,DR208,DS208,DT208,DU208,DX208,DZ208,EA208,EB208,EC208,ED208,EG208,EI208,EJ208,EK208,EL208,EM208)</f>
        <v>#REF!</v>
      </c>
      <c r="I208" s="48" t="e">
        <f t="shared" si="11"/>
        <v>#REF!</v>
      </c>
      <c r="J208" s="78"/>
      <c r="K208" s="78"/>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120"/>
      <c r="EP208" s="120"/>
      <c r="EQ208" s="120"/>
      <c r="ER208" s="120"/>
      <c r="ES208" s="120"/>
      <c r="ET208" s="120"/>
      <c r="EU208" s="120"/>
      <c r="EV208" s="120"/>
      <c r="EW208" s="120"/>
      <c r="EX208" s="120"/>
    </row>
    <row r="209" spans="1:154" x14ac:dyDescent="0.3">
      <c r="A209" s="85"/>
      <c r="B209" s="86"/>
      <c r="C209" s="86"/>
      <c r="D209" s="86"/>
      <c r="E209" s="86"/>
      <c r="F209" s="86"/>
      <c r="G209" s="48" t="e">
        <f>SUM(J209,L209,N209,O209,P209,T209,U209,V209,AB209,AD209,AO209,AQ209,CE209,CG209,CP209,CR209,#REF!,#REF!,CZ209,DB209,DE209,DG209,DN209,DP209,DW209,DY209,EF209,EH209)</f>
        <v>#REF!</v>
      </c>
      <c r="H209" s="48" t="e">
        <f>SUM(K209,M209,Q209,R209,S209,W209,X209,Y209,AC209,AE209,AF209,AG209,AH209,AI209,AL209,AP209,AR209,#REF!,AY209,AZ209,CF209,CH209,CI209,CJ209,CK209,CL209,CQ209,CS209,CT209,CU209,CV209,CW209,#REF!,#REF!,DA209,DC209,DF209,DH209,DO209,#REF!,#REF!,#REF!,#REF!,DQ209,DR209,DS209,DT209,DU209,DX209,DZ209,EA209,EB209,EC209,ED209,EG209,EI209,EJ209,EK209,EL209,EM209)</f>
        <v>#REF!</v>
      </c>
      <c r="I209" s="48" t="e">
        <f t="shared" si="11"/>
        <v>#REF!</v>
      </c>
      <c r="J209" s="78"/>
      <c r="K209" s="78"/>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120"/>
      <c r="EP209" s="120"/>
      <c r="EQ209" s="120"/>
      <c r="ER209" s="120"/>
      <c r="ES209" s="120"/>
      <c r="ET209" s="120"/>
      <c r="EU209" s="120"/>
      <c r="EV209" s="120"/>
      <c r="EW209" s="120"/>
      <c r="EX209" s="120"/>
    </row>
    <row r="210" spans="1:154" x14ac:dyDescent="0.3">
      <c r="A210" s="85"/>
      <c r="B210" s="86"/>
      <c r="C210" s="86"/>
      <c r="D210" s="86"/>
      <c r="E210" s="86"/>
      <c r="F210" s="86"/>
      <c r="G210" s="48" t="e">
        <f>SUM(J210,L210,N210,O210,P210,T210,U210,V210,AB210,AD210,AO210,AQ210,CE210,CG210,CP210,CR210,#REF!,#REF!,CZ210,DB210,DE210,DG210,DN210,DP210,DW210,DY210,EF210,EH210)</f>
        <v>#REF!</v>
      </c>
      <c r="H210" s="48" t="e">
        <f>SUM(K210,M210,Q210,R210,S210,W210,X210,Y210,AC210,AE210,AF210,AG210,AH210,AI210,AL210,AP210,AR210,#REF!,AY210,AZ210,CF210,CH210,CI210,CJ210,CK210,CL210,CQ210,CS210,CT210,CU210,CV210,CW210,#REF!,#REF!,DA210,DC210,DF210,DH210,DO210,#REF!,#REF!,#REF!,#REF!,DQ210,DR210,DS210,DT210,DU210,DX210,DZ210,EA210,EB210,EC210,ED210,EG210,EI210,EJ210,EK210,EL210,EM210)</f>
        <v>#REF!</v>
      </c>
      <c r="I210" s="48" t="e">
        <f t="shared" si="11"/>
        <v>#REF!</v>
      </c>
      <c r="J210" s="78"/>
      <c r="K210" s="78"/>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120"/>
      <c r="EP210" s="120"/>
      <c r="EQ210" s="120"/>
      <c r="ER210" s="120"/>
      <c r="ES210" s="120"/>
      <c r="ET210" s="120"/>
      <c r="EU210" s="120"/>
      <c r="EV210" s="120"/>
      <c r="EW210" s="120"/>
      <c r="EX210" s="120"/>
    </row>
    <row r="211" spans="1:154" x14ac:dyDescent="0.3">
      <c r="A211" s="85"/>
      <c r="B211" s="86"/>
      <c r="C211" s="86"/>
      <c r="D211" s="86"/>
      <c r="E211" s="86"/>
      <c r="F211" s="86"/>
      <c r="G211" s="48" t="e">
        <f>SUM(J211,L211,N211,O211,P211,T211,U211,V211,AB211,AD211,AO211,AQ211,CE211,CG211,CP211,CR211,#REF!,#REF!,CZ211,DB211,DE211,DG211,DN211,DP211,DW211,DY211,EF211,EH211)</f>
        <v>#REF!</v>
      </c>
      <c r="H211" s="48" t="e">
        <f>SUM(K211,M211,Q211,R211,S211,W211,X211,Y211,AC211,AE211,AF211,AG211,AH211,AI211,AL211,AP211,AR211,#REF!,AY211,AZ211,CF211,CH211,CI211,CJ211,CK211,CL211,CQ211,CS211,CT211,CU211,CV211,CW211,#REF!,#REF!,DA211,DC211,DF211,DH211,DO211,#REF!,#REF!,#REF!,#REF!,DQ211,DR211,DS211,DT211,DU211,DX211,DZ211,EA211,EB211,EC211,ED211,EG211,EI211,EJ211,EK211,EL211,EM211)</f>
        <v>#REF!</v>
      </c>
      <c r="I211" s="48" t="e">
        <f t="shared" si="11"/>
        <v>#REF!</v>
      </c>
      <c r="J211" s="78"/>
      <c r="K211" s="78"/>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120"/>
      <c r="EP211" s="120"/>
      <c r="EQ211" s="120"/>
      <c r="ER211" s="120"/>
      <c r="ES211" s="120"/>
      <c r="ET211" s="120"/>
      <c r="EU211" s="120"/>
      <c r="EV211" s="120"/>
      <c r="EW211" s="120"/>
      <c r="EX211" s="120"/>
    </row>
    <row r="212" spans="1:154" x14ac:dyDescent="0.3">
      <c r="A212" s="85"/>
      <c r="B212" s="86"/>
      <c r="C212" s="86"/>
      <c r="D212" s="86"/>
      <c r="E212" s="86"/>
      <c r="F212" s="86"/>
      <c r="G212" s="48" t="e">
        <f>SUM(J212,L212,N212,O212,P212,T212,U212,V212,AB212,AD212,AO212,AQ212,CE212,CG212,CP212,CR212,#REF!,#REF!,CZ212,DB212,DE212,DG212,DN212,DP212,DW212,DY212,EF212,EH212)</f>
        <v>#REF!</v>
      </c>
      <c r="H212" s="48" t="e">
        <f>SUM(K212,M212,Q212,R212,S212,W212,X212,Y212,AC212,AE212,AF212,AG212,AH212,AI212,AL212,AP212,AR212,#REF!,AY212,AZ212,CF212,CH212,CI212,CJ212,CK212,CL212,CQ212,CS212,CT212,CU212,CV212,CW212,#REF!,#REF!,DA212,DC212,DF212,DH212,DO212,#REF!,#REF!,#REF!,#REF!,DQ212,DR212,DS212,DT212,DU212,DX212,DZ212,EA212,EB212,EC212,ED212,EG212,EI212,EJ212,EK212,EL212,EM212)</f>
        <v>#REF!</v>
      </c>
      <c r="I212" s="48" t="e">
        <f t="shared" si="11"/>
        <v>#REF!</v>
      </c>
      <c r="J212" s="78"/>
      <c r="K212" s="78"/>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120"/>
      <c r="EP212" s="120"/>
      <c r="EQ212" s="120"/>
      <c r="ER212" s="120"/>
      <c r="ES212" s="120"/>
      <c r="ET212" s="120"/>
      <c r="EU212" s="120"/>
      <c r="EV212" s="120"/>
      <c r="EW212" s="120"/>
      <c r="EX212" s="120"/>
    </row>
    <row r="213" spans="1:154" x14ac:dyDescent="0.3">
      <c r="A213" s="85"/>
      <c r="B213" s="86"/>
      <c r="C213" s="86"/>
      <c r="D213" s="86"/>
      <c r="E213" s="86"/>
      <c r="F213" s="86"/>
      <c r="G213" s="48" t="e">
        <f>SUM(J213,L213,N213,O213,P213,T213,U213,V213,AB213,AD213,AO213,AQ213,CE213,CG213,CP213,CR213,#REF!,#REF!,CZ213,DB213,DE213,DG213,DN213,DP213,DW213,DY213,EF213,EH213)</f>
        <v>#REF!</v>
      </c>
      <c r="H213" s="48" t="e">
        <f>SUM(K213,M213,Q213,R213,S213,W213,X213,Y213,AC213,AE213,AF213,AG213,AH213,AI213,AL213,AP213,AR213,#REF!,AY213,AZ213,CF213,CH213,CI213,CJ213,CK213,CL213,CQ213,CS213,CT213,CU213,CV213,CW213,#REF!,#REF!,DA213,DC213,DF213,DH213,DO213,#REF!,#REF!,#REF!,#REF!,DQ213,DR213,DS213,DT213,DU213,DX213,DZ213,EA213,EB213,EC213,ED213,EG213,EI213,EJ213,EK213,EL213,EM213)</f>
        <v>#REF!</v>
      </c>
      <c r="I213" s="48" t="e">
        <f t="shared" si="11"/>
        <v>#REF!</v>
      </c>
      <c r="J213" s="78"/>
      <c r="K213" s="78"/>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120"/>
      <c r="EP213" s="120"/>
      <c r="EQ213" s="120"/>
      <c r="ER213" s="120"/>
      <c r="ES213" s="120"/>
      <c r="ET213" s="120"/>
      <c r="EU213" s="120"/>
      <c r="EV213" s="120"/>
      <c r="EW213" s="120"/>
      <c r="EX213" s="120"/>
    </row>
    <row r="214" spans="1:154" x14ac:dyDescent="0.3">
      <c r="A214" s="85"/>
      <c r="B214" s="86"/>
      <c r="C214" s="86"/>
      <c r="D214" s="86"/>
      <c r="E214" s="86"/>
      <c r="F214" s="86"/>
      <c r="G214" s="48" t="e">
        <f>SUM(J214,L214,N214,O214,P214,T214,U214,V214,AB214,AD214,AO214,AQ214,CE214,CG214,CP214,CR214,#REF!,#REF!,CZ214,DB214,DE214,DG214,DN214,DP214,DW214,DY214,EF214,EH214)</f>
        <v>#REF!</v>
      </c>
      <c r="H214" s="48" t="e">
        <f>SUM(K214,M214,Q214,R214,S214,W214,X214,Y214,AC214,AE214,AF214,AG214,AH214,AI214,AL214,AP214,AR214,#REF!,AY214,AZ214,CF214,CH214,CI214,CJ214,CK214,CL214,CQ214,CS214,CT214,CU214,CV214,CW214,#REF!,#REF!,DA214,DC214,DF214,DH214,DO214,#REF!,#REF!,#REF!,#REF!,DQ214,DR214,DS214,DT214,DU214,DX214,DZ214,EA214,EB214,EC214,ED214,EG214,EI214,EJ214,EK214,EL214,EM214)</f>
        <v>#REF!</v>
      </c>
      <c r="I214" s="48" t="e">
        <f t="shared" si="11"/>
        <v>#REF!</v>
      </c>
      <c r="J214" s="78"/>
      <c r="K214" s="78"/>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120"/>
      <c r="EP214" s="120"/>
      <c r="EQ214" s="120"/>
      <c r="ER214" s="120"/>
      <c r="ES214" s="120"/>
      <c r="ET214" s="120"/>
      <c r="EU214" s="120"/>
      <c r="EV214" s="120"/>
      <c r="EW214" s="120"/>
      <c r="EX214" s="120"/>
    </row>
    <row r="215" spans="1:154" x14ac:dyDescent="0.3">
      <c r="A215" s="85"/>
      <c r="B215" s="86"/>
      <c r="C215" s="86"/>
      <c r="D215" s="86"/>
      <c r="E215" s="86"/>
      <c r="F215" s="86"/>
      <c r="G215" s="48" t="e">
        <f>SUM(J215,L215,N215,O215,P215,T215,U215,V215,AB215,AD215,AO215,AQ215,CE215,CG215,CP215,CR215,#REF!,#REF!,CZ215,DB215,DE215,DG215,DN215,DP215,DW215,DY215,EF215,EH215)</f>
        <v>#REF!</v>
      </c>
      <c r="H215" s="48" t="e">
        <f>SUM(K215,M215,Q215,R215,S215,W215,X215,Y215,AC215,AE215,AF215,AG215,AH215,AI215,AL215,AP215,AR215,#REF!,AY215,AZ215,CF215,CH215,CI215,CJ215,CK215,CL215,CQ215,CS215,CT215,CU215,CV215,CW215,#REF!,#REF!,DA215,DC215,DF215,DH215,DO215,#REF!,#REF!,#REF!,#REF!,DQ215,DR215,DS215,DT215,DU215,DX215,DZ215,EA215,EB215,EC215,ED215,EG215,EI215,EJ215,EK215,EL215,EM215)</f>
        <v>#REF!</v>
      </c>
      <c r="I215" s="48" t="e">
        <f t="shared" si="11"/>
        <v>#REF!</v>
      </c>
      <c r="J215" s="78"/>
      <c r="K215" s="78"/>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120"/>
      <c r="EP215" s="120"/>
      <c r="EQ215" s="120"/>
      <c r="ER215" s="120"/>
      <c r="ES215" s="120"/>
      <c r="ET215" s="120"/>
      <c r="EU215" s="120"/>
      <c r="EV215" s="120"/>
      <c r="EW215" s="120"/>
      <c r="EX215" s="120"/>
    </row>
    <row r="216" spans="1:154" x14ac:dyDescent="0.3">
      <c r="A216" s="85"/>
      <c r="B216" s="86"/>
      <c r="C216" s="86"/>
      <c r="D216" s="86"/>
      <c r="E216" s="86"/>
      <c r="F216" s="86"/>
      <c r="G216" s="48" t="e">
        <f>SUM(J216,L216,N216,O216,P216,T216,U216,V216,AB216,AD216,AO216,AQ216,CE216,CG216,CP216,CR216,#REF!,#REF!,CZ216,DB216,DE216,DG216,DN216,DP216,DW216,DY216,EF216,EH216)</f>
        <v>#REF!</v>
      </c>
      <c r="H216" s="48" t="e">
        <f>SUM(K216,M216,Q216,R216,S216,W216,X216,Y216,AC216,AE216,AF216,AG216,AH216,AI216,AL216,AP216,AR216,#REF!,AY216,AZ216,CF216,CH216,CI216,CJ216,CK216,CL216,CQ216,CS216,CT216,CU216,CV216,CW216,#REF!,#REF!,DA216,DC216,DF216,DH216,DO216,#REF!,#REF!,#REF!,#REF!,DQ216,DR216,DS216,DT216,DU216,DX216,DZ216,EA216,EB216,EC216,ED216,EG216,EI216,EJ216,EK216,EL216,EM216)</f>
        <v>#REF!</v>
      </c>
      <c r="I216" s="48" t="e">
        <f t="shared" si="11"/>
        <v>#REF!</v>
      </c>
      <c r="J216" s="78"/>
      <c r="K216" s="78"/>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120"/>
      <c r="EP216" s="120"/>
      <c r="EQ216" s="120"/>
      <c r="ER216" s="120"/>
      <c r="ES216" s="120"/>
      <c r="ET216" s="120"/>
      <c r="EU216" s="120"/>
      <c r="EV216" s="120"/>
      <c r="EW216" s="120"/>
      <c r="EX216" s="120"/>
    </row>
    <row r="217" spans="1:154" x14ac:dyDescent="0.3">
      <c r="A217" s="85"/>
      <c r="B217" s="86"/>
      <c r="C217" s="86"/>
      <c r="D217" s="86"/>
      <c r="E217" s="86"/>
      <c r="F217" s="86"/>
      <c r="G217" s="48" t="e">
        <f>SUM(J217,L217,N217,O217,P217,T217,U217,V217,AB217,AD217,AO217,AQ217,CE217,CG217,CP217,CR217,#REF!,#REF!,CZ217,DB217,DE217,DG217,DN217,DP217,DW217,DY217,EF217,EH217)</f>
        <v>#REF!</v>
      </c>
      <c r="H217" s="48" t="e">
        <f>SUM(K217,M217,Q217,R217,S217,W217,X217,Y217,AC217,AE217,AF217,AG217,AH217,AI217,AL217,AP217,AR217,#REF!,AY217,AZ217,CF217,CH217,CI217,CJ217,CK217,CL217,CQ217,CS217,CT217,CU217,CV217,CW217,#REF!,#REF!,DA217,DC217,DF217,DH217,DO217,#REF!,#REF!,#REF!,#REF!,DQ217,DR217,DS217,DT217,DU217,DX217,DZ217,EA217,EB217,EC217,ED217,EG217,EI217,EJ217,EK217,EL217,EM217)</f>
        <v>#REF!</v>
      </c>
      <c r="I217" s="48" t="e">
        <f t="shared" si="11"/>
        <v>#REF!</v>
      </c>
      <c r="J217" s="78"/>
      <c r="K217" s="78"/>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120"/>
      <c r="EP217" s="120"/>
      <c r="EQ217" s="120"/>
      <c r="ER217" s="120"/>
      <c r="ES217" s="120"/>
      <c r="ET217" s="120"/>
      <c r="EU217" s="120"/>
      <c r="EV217" s="120"/>
      <c r="EW217" s="120"/>
      <c r="EX217" s="120"/>
    </row>
    <row r="218" spans="1:154" x14ac:dyDescent="0.3">
      <c r="A218" s="85"/>
      <c r="B218" s="86"/>
      <c r="C218" s="86"/>
      <c r="D218" s="86"/>
      <c r="E218" s="86"/>
      <c r="F218" s="86"/>
      <c r="G218" s="48" t="e">
        <f>SUM(J218,L218,N218,O218,P218,T218,U218,V218,AB218,AD218,AO218,AQ218,CE218,CG218,CP218,CR218,#REF!,#REF!,CZ218,DB218,DE218,DG218,DN218,DP218,DW218,DY218,EF218,EH218)</f>
        <v>#REF!</v>
      </c>
      <c r="H218" s="48" t="e">
        <f>SUM(K218,M218,Q218,R218,S218,W218,X218,Y218,AC218,AE218,AF218,AG218,AH218,AI218,AL218,AP218,AR218,#REF!,AY218,AZ218,CF218,CH218,CI218,CJ218,CK218,CL218,CQ218,CS218,CT218,CU218,CV218,CW218,#REF!,#REF!,DA218,DC218,DF218,DH218,DO218,#REF!,#REF!,#REF!,#REF!,DQ218,DR218,DS218,DT218,DU218,DX218,DZ218,EA218,EB218,EC218,ED218,EG218,EI218,EJ218,EK218,EL218,EM218)</f>
        <v>#REF!</v>
      </c>
      <c r="I218" s="48" t="e">
        <f t="shared" si="11"/>
        <v>#REF!</v>
      </c>
      <c r="J218" s="78"/>
      <c r="K218" s="78"/>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120"/>
      <c r="EP218" s="120"/>
      <c r="EQ218" s="120"/>
      <c r="ER218" s="120"/>
      <c r="ES218" s="120"/>
      <c r="ET218" s="120"/>
      <c r="EU218" s="120"/>
      <c r="EV218" s="120"/>
      <c r="EW218" s="120"/>
      <c r="EX218" s="120"/>
    </row>
    <row r="219" spans="1:154" x14ac:dyDescent="0.3">
      <c r="A219" s="85"/>
      <c r="B219" s="86"/>
      <c r="C219" s="86"/>
      <c r="D219" s="86"/>
      <c r="E219" s="86"/>
      <c r="F219" s="86"/>
      <c r="G219" s="48" t="e">
        <f>SUM(J219,L219,N219,O219,P219,T219,U219,V219,AB219,AD219,AO219,AQ219,CE219,CG219,CP219,CR219,#REF!,#REF!,CZ219,DB219,DE219,DG219,DN219,DP219,DW219,DY219,EF219,EH219)</f>
        <v>#REF!</v>
      </c>
      <c r="H219" s="48" t="e">
        <f>SUM(K219,M219,Q219,R219,S219,W219,X219,Y219,AC219,AE219,AF219,AG219,AH219,AI219,AL219,AP219,AR219,#REF!,AY219,AZ219,CF219,CH219,CI219,CJ219,CK219,CL219,CQ219,CS219,CT219,CU219,CV219,CW219,#REF!,#REF!,DA219,DC219,DF219,DH219,DO219,#REF!,#REF!,#REF!,#REF!,DQ219,DR219,DS219,DT219,DU219,DX219,DZ219,EA219,EB219,EC219,ED219,EG219,EI219,EJ219,EK219,EL219,EM219)</f>
        <v>#REF!</v>
      </c>
      <c r="I219" s="48" t="e">
        <f t="shared" si="11"/>
        <v>#REF!</v>
      </c>
      <c r="J219" s="78"/>
      <c r="K219" s="78"/>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120"/>
      <c r="EP219" s="120"/>
      <c r="EQ219" s="120"/>
      <c r="ER219" s="120"/>
      <c r="ES219" s="120"/>
      <c r="ET219" s="120"/>
      <c r="EU219" s="120"/>
      <c r="EV219" s="120"/>
      <c r="EW219" s="120"/>
      <c r="EX219" s="120"/>
    </row>
    <row r="220" spans="1:154" x14ac:dyDescent="0.3">
      <c r="A220" s="85"/>
      <c r="B220" s="86"/>
      <c r="C220" s="86"/>
      <c r="D220" s="86"/>
      <c r="E220" s="86"/>
      <c r="F220" s="86"/>
      <c r="G220" s="48" t="e">
        <f>SUM(J220,L220,N220,O220,P220,T220,U220,V220,AB220,AD220,AO220,AQ220,CE220,CG220,CP220,CR220,#REF!,#REF!,CZ220,DB220,DE220,DG220,DN220,DP220,DW220,DY220,EF220,EH220)</f>
        <v>#REF!</v>
      </c>
      <c r="H220" s="48" t="e">
        <f>SUM(K220,M220,Q220,R220,S220,W220,X220,Y220,AC220,AE220,AF220,AG220,AH220,AI220,AL220,AP220,AR220,#REF!,AY220,AZ220,CF220,CH220,CI220,CJ220,CK220,CL220,CQ220,CS220,CT220,CU220,CV220,CW220,#REF!,#REF!,DA220,DC220,DF220,DH220,DO220,#REF!,#REF!,#REF!,#REF!,DQ220,DR220,DS220,DT220,DU220,DX220,DZ220,EA220,EB220,EC220,ED220,EG220,EI220,EJ220,EK220,EL220,EM220)</f>
        <v>#REF!</v>
      </c>
      <c r="I220" s="48" t="e">
        <f t="shared" si="11"/>
        <v>#REF!</v>
      </c>
      <c r="J220" s="78"/>
      <c r="K220" s="78"/>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120"/>
      <c r="EP220" s="120"/>
      <c r="EQ220" s="120"/>
      <c r="ER220" s="120"/>
      <c r="ES220" s="120"/>
      <c r="ET220" s="120"/>
      <c r="EU220" s="120"/>
      <c r="EV220" s="120"/>
      <c r="EW220" s="120"/>
      <c r="EX220" s="120"/>
    </row>
    <row r="221" spans="1:154" x14ac:dyDescent="0.3">
      <c r="A221" s="85"/>
      <c r="B221" s="86"/>
      <c r="C221" s="86"/>
      <c r="D221" s="86"/>
      <c r="E221" s="86"/>
      <c r="F221" s="86"/>
      <c r="G221" s="48" t="e">
        <f>SUM(J221,L221,N221,O221,P221,T221,U221,V221,AB221,AD221,AO221,AQ221,CE221,CG221,CP221,CR221,#REF!,#REF!,CZ221,DB221,DE221,DG221,DN221,DP221,DW221,DY221,EF221,EH221)</f>
        <v>#REF!</v>
      </c>
      <c r="H221" s="48" t="e">
        <f>SUM(K221,M221,Q221,R221,S221,W221,X221,Y221,AC221,AE221,AF221,AG221,AH221,AI221,AL221,AP221,AR221,#REF!,AY221,AZ221,CF221,CH221,CI221,CJ221,CK221,CL221,CQ221,CS221,CT221,CU221,CV221,CW221,#REF!,#REF!,DA221,DC221,DF221,DH221,DO221,#REF!,#REF!,#REF!,#REF!,DQ221,DR221,DS221,DT221,DU221,DX221,DZ221,EA221,EB221,EC221,ED221,EG221,EI221,EJ221,EK221,EL221,EM221)</f>
        <v>#REF!</v>
      </c>
      <c r="I221" s="48" t="e">
        <f t="shared" si="11"/>
        <v>#REF!</v>
      </c>
      <c r="J221" s="78"/>
      <c r="K221" s="78"/>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120"/>
      <c r="EP221" s="120"/>
      <c r="EQ221" s="120"/>
      <c r="ER221" s="120"/>
      <c r="ES221" s="120"/>
      <c r="ET221" s="120"/>
      <c r="EU221" s="120"/>
      <c r="EV221" s="120"/>
      <c r="EW221" s="120"/>
      <c r="EX221" s="120"/>
    </row>
    <row r="222" spans="1:154" x14ac:dyDescent="0.3">
      <c r="A222" s="85"/>
      <c r="B222" s="86"/>
      <c r="C222" s="86"/>
      <c r="D222" s="86"/>
      <c r="E222" s="86"/>
      <c r="F222" s="86"/>
      <c r="G222" s="48" t="e">
        <f>SUM(J222,L222,N222,O222,P222,T222,U222,V222,AB222,AD222,AO222,AQ222,CE222,CG222,CP222,CR222,#REF!,#REF!,CZ222,DB222,DE222,DG222,DN222,DP222,DW222,DY222,EF222,EH222)</f>
        <v>#REF!</v>
      </c>
      <c r="H222" s="48" t="e">
        <f>SUM(K222,M222,Q222,R222,S222,W222,X222,Y222,AC222,AE222,AF222,AG222,AH222,AI222,AL222,AP222,AR222,#REF!,AY222,AZ222,CF222,CH222,CI222,CJ222,CK222,CL222,CQ222,CS222,CT222,CU222,CV222,CW222,#REF!,#REF!,DA222,DC222,DF222,DH222,DO222,#REF!,#REF!,#REF!,#REF!,DQ222,DR222,DS222,DT222,DU222,DX222,DZ222,EA222,EB222,EC222,ED222,EG222,EI222,EJ222,EK222,EL222,EM222)</f>
        <v>#REF!</v>
      </c>
      <c r="I222" s="48" t="e">
        <f t="shared" si="11"/>
        <v>#REF!</v>
      </c>
      <c r="J222" s="78"/>
      <c r="K222" s="78"/>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120"/>
      <c r="EP222" s="120"/>
      <c r="EQ222" s="120"/>
      <c r="ER222" s="120"/>
      <c r="ES222" s="120"/>
      <c r="ET222" s="120"/>
      <c r="EU222" s="120"/>
      <c r="EV222" s="120"/>
      <c r="EW222" s="120"/>
      <c r="EX222" s="120"/>
    </row>
    <row r="223" spans="1:154" x14ac:dyDescent="0.3">
      <c r="A223" s="85"/>
      <c r="B223" s="86"/>
      <c r="C223" s="86"/>
      <c r="D223" s="86"/>
      <c r="E223" s="86"/>
      <c r="F223" s="86"/>
      <c r="G223" s="48" t="e">
        <f>SUM(J223,L223,N223,O223,P223,T223,U223,V223,AB223,AD223,AO223,AQ223,CE223,CG223,CP223,CR223,#REF!,#REF!,CZ223,DB223,DE223,DG223,DN223,DP223,DW223,DY223,EF223,EH223)</f>
        <v>#REF!</v>
      </c>
      <c r="H223" s="48" t="e">
        <f>SUM(K223,M223,Q223,R223,S223,W223,X223,Y223,AC223,AE223,AF223,AG223,AH223,AI223,AL223,AP223,AR223,#REF!,AY223,AZ223,CF223,CH223,CI223,CJ223,CK223,CL223,CQ223,CS223,CT223,CU223,CV223,CW223,#REF!,#REF!,DA223,DC223,DF223,DH223,DO223,#REF!,#REF!,#REF!,#REF!,DQ223,DR223,DS223,DT223,DU223,DX223,DZ223,EA223,EB223,EC223,ED223,EG223,EI223,EJ223,EK223,EL223,EM223)</f>
        <v>#REF!</v>
      </c>
      <c r="I223" s="48" t="e">
        <f t="shared" si="11"/>
        <v>#REF!</v>
      </c>
      <c r="J223" s="78"/>
      <c r="K223" s="78"/>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120"/>
      <c r="EP223" s="120"/>
      <c r="EQ223" s="120"/>
      <c r="ER223" s="120"/>
      <c r="ES223" s="120"/>
      <c r="ET223" s="120"/>
      <c r="EU223" s="120"/>
      <c r="EV223" s="120"/>
      <c r="EW223" s="120"/>
      <c r="EX223" s="120"/>
    </row>
    <row r="224" spans="1:154" x14ac:dyDescent="0.3">
      <c r="A224" s="85"/>
      <c r="B224" s="86"/>
      <c r="C224" s="86"/>
      <c r="D224" s="86"/>
      <c r="E224" s="86"/>
      <c r="F224" s="86"/>
      <c r="G224" s="48" t="e">
        <f>SUM(J224,L224,N224,O224,P224,T224,U224,V224,AB224,AD224,AO224,AQ224,CE224,CG224,CP224,CR224,#REF!,#REF!,CZ224,DB224,DE224,DG224,DN224,DP224,DW224,DY224,EF224,EH224)</f>
        <v>#REF!</v>
      </c>
      <c r="H224" s="48" t="e">
        <f>SUM(K224,M224,Q224,R224,S224,W224,X224,Y224,AC224,AE224,AF224,AG224,AH224,AI224,AL224,AP224,AR224,#REF!,AY224,AZ224,CF224,CH224,CI224,CJ224,CK224,CL224,CQ224,CS224,CT224,CU224,CV224,CW224,#REF!,#REF!,DA224,DC224,DF224,DH224,DO224,#REF!,#REF!,#REF!,#REF!,DQ224,DR224,DS224,DT224,DU224,DX224,DZ224,EA224,EB224,EC224,ED224,EG224,EI224,EJ224,EK224,EL224,EM224)</f>
        <v>#REF!</v>
      </c>
      <c r="I224" s="48" t="e">
        <f t="shared" si="11"/>
        <v>#REF!</v>
      </c>
      <c r="J224" s="78"/>
      <c r="K224" s="78"/>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120"/>
      <c r="EP224" s="120"/>
      <c r="EQ224" s="120"/>
      <c r="ER224" s="120"/>
      <c r="ES224" s="120"/>
      <c r="ET224" s="120"/>
      <c r="EU224" s="120"/>
      <c r="EV224" s="120"/>
      <c r="EW224" s="120"/>
      <c r="EX224" s="120"/>
    </row>
    <row r="225" spans="1:154" x14ac:dyDescent="0.3">
      <c r="A225" s="85"/>
      <c r="B225" s="86"/>
      <c r="C225" s="86"/>
      <c r="D225" s="86"/>
      <c r="E225" s="86"/>
      <c r="F225" s="86"/>
      <c r="G225" s="48" t="e">
        <f>SUM(J225,L225,N225,O225,P225,T225,U225,V225,AB225,AD225,AO225,AQ225,CE225,CG225,CP225,CR225,#REF!,#REF!,CZ225,DB225,DE225,DG225,DN225,DP225,DW225,DY225,EF225,EH225)</f>
        <v>#REF!</v>
      </c>
      <c r="H225" s="48" t="e">
        <f>SUM(K225,M225,Q225,R225,S225,W225,X225,Y225,AC225,AE225,AF225,AG225,AH225,AI225,AL225,AP225,AR225,#REF!,AY225,AZ225,CF225,CH225,CI225,CJ225,CK225,CL225,CQ225,CS225,CT225,CU225,CV225,CW225,#REF!,#REF!,DA225,DC225,DF225,DH225,DO225,#REF!,#REF!,#REF!,#REF!,DQ225,DR225,DS225,DT225,DU225,DX225,DZ225,EA225,EB225,EC225,ED225,EG225,EI225,EJ225,EK225,EL225,EM225)</f>
        <v>#REF!</v>
      </c>
      <c r="I225" s="48" t="e">
        <f t="shared" si="11"/>
        <v>#REF!</v>
      </c>
      <c r="J225" s="78"/>
      <c r="K225" s="78"/>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120"/>
      <c r="EP225" s="120"/>
      <c r="EQ225" s="120"/>
      <c r="ER225" s="120"/>
      <c r="ES225" s="120"/>
      <c r="ET225" s="120"/>
      <c r="EU225" s="120"/>
      <c r="EV225" s="120"/>
      <c r="EW225" s="120"/>
      <c r="EX225" s="120"/>
    </row>
    <row r="226" spans="1:154" x14ac:dyDescent="0.3">
      <c r="A226" s="85"/>
      <c r="B226" s="86"/>
      <c r="C226" s="86"/>
      <c r="D226" s="86"/>
      <c r="E226" s="86"/>
      <c r="F226" s="86"/>
      <c r="G226" s="48" t="e">
        <f>SUM(J226,L226,N226,O226,P226,T226,U226,V226,AB226,AD226,AO226,AQ226,CE226,CG226,CP226,CR226,#REF!,#REF!,CZ226,DB226,DE226,DG226,DN226,DP226,DW226,DY226,EF226,EH226)</f>
        <v>#REF!</v>
      </c>
      <c r="H226" s="48" t="e">
        <f>SUM(K226,M226,Q226,R226,S226,W226,X226,Y226,AC226,AE226,AF226,AG226,AH226,AI226,AL226,AP226,AR226,#REF!,AY226,AZ226,CF226,CH226,CI226,CJ226,CK226,CL226,CQ226,CS226,CT226,CU226,CV226,CW226,#REF!,#REF!,DA226,DC226,DF226,DH226,DO226,#REF!,#REF!,#REF!,#REF!,DQ226,DR226,DS226,DT226,DU226,DX226,DZ226,EA226,EB226,EC226,ED226,EG226,EI226,EJ226,EK226,EL226,EM226)</f>
        <v>#REF!</v>
      </c>
      <c r="I226" s="48" t="e">
        <f t="shared" si="11"/>
        <v>#REF!</v>
      </c>
      <c r="J226" s="78"/>
      <c r="K226" s="78"/>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120"/>
      <c r="EP226" s="120"/>
      <c r="EQ226" s="120"/>
      <c r="ER226" s="120"/>
      <c r="ES226" s="120"/>
      <c r="ET226" s="120"/>
      <c r="EU226" s="120"/>
      <c r="EV226" s="120"/>
      <c r="EW226" s="120"/>
      <c r="EX226" s="120"/>
    </row>
    <row r="227" spans="1:154" x14ac:dyDescent="0.3">
      <c r="A227" s="85"/>
      <c r="B227" s="86"/>
      <c r="C227" s="86"/>
      <c r="D227" s="86"/>
      <c r="E227" s="86"/>
      <c r="F227" s="86"/>
      <c r="G227" s="48" t="e">
        <f>SUM(J227,L227,N227,O227,P227,T227,U227,V227,AB227,AD227,AO227,AQ227,CE227,CG227,CP227,CR227,#REF!,#REF!,CZ227,DB227,DE227,DG227,DN227,DP227,DW227,DY227,EF227,EH227)</f>
        <v>#REF!</v>
      </c>
      <c r="H227" s="48" t="e">
        <f>SUM(K227,M227,Q227,R227,S227,W227,X227,Y227,AC227,AE227,AF227,AG227,AH227,AI227,AL227,AP227,AR227,#REF!,AY227,AZ227,CF227,CH227,CI227,CJ227,CK227,CL227,CQ227,CS227,CT227,CU227,CV227,CW227,#REF!,#REF!,DA227,DC227,DF227,DH227,DO227,#REF!,#REF!,#REF!,#REF!,DQ227,DR227,DS227,DT227,DU227,DX227,DZ227,EA227,EB227,EC227,ED227,EG227,EI227,EJ227,EK227,EL227,EM227)</f>
        <v>#REF!</v>
      </c>
      <c r="I227" s="48" t="e">
        <f t="shared" si="11"/>
        <v>#REF!</v>
      </c>
      <c r="J227" s="78"/>
      <c r="K227" s="78"/>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120"/>
      <c r="EP227" s="120"/>
      <c r="EQ227" s="120"/>
      <c r="ER227" s="120"/>
      <c r="ES227" s="120"/>
      <c r="ET227" s="120"/>
      <c r="EU227" s="120"/>
      <c r="EV227" s="120"/>
      <c r="EW227" s="120"/>
      <c r="EX227" s="120"/>
    </row>
    <row r="228" spans="1:154" x14ac:dyDescent="0.3">
      <c r="A228" s="85"/>
      <c r="B228" s="86"/>
      <c r="C228" s="86"/>
      <c r="D228" s="86"/>
      <c r="E228" s="86"/>
      <c r="F228" s="86"/>
      <c r="G228" s="48" t="e">
        <f>SUM(J228,L228,N228,O228,P228,T228,U228,V228,AB228,AD228,AO228,AQ228,CE228,CG228,CP228,CR228,#REF!,#REF!,CZ228,DB228,DE228,DG228,DN228,DP228,DW228,DY228,EF228,EH228)</f>
        <v>#REF!</v>
      </c>
      <c r="H228" s="48" t="e">
        <f>SUM(K228,M228,Q228,R228,S228,W228,X228,Y228,AC228,AE228,AF228,AG228,AH228,AI228,AL228,AP228,AR228,#REF!,AY228,AZ228,CF228,CH228,CI228,CJ228,CK228,CL228,CQ228,CS228,CT228,CU228,CV228,CW228,#REF!,#REF!,DA228,DC228,DF228,DH228,DO228,#REF!,#REF!,#REF!,#REF!,DQ228,DR228,DS228,DT228,DU228,DX228,DZ228,EA228,EB228,EC228,ED228,EG228,EI228,EJ228,EK228,EL228,EM228)</f>
        <v>#REF!</v>
      </c>
      <c r="I228" s="48" t="e">
        <f t="shared" si="11"/>
        <v>#REF!</v>
      </c>
      <c r="J228" s="78"/>
      <c r="K228" s="78"/>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120"/>
      <c r="EP228" s="120"/>
      <c r="EQ228" s="120"/>
      <c r="ER228" s="120"/>
      <c r="ES228" s="120"/>
      <c r="ET228" s="120"/>
      <c r="EU228" s="120"/>
      <c r="EV228" s="120"/>
      <c r="EW228" s="120"/>
      <c r="EX228" s="120"/>
    </row>
    <row r="229" spans="1:154" x14ac:dyDescent="0.3">
      <c r="A229" s="85"/>
      <c r="B229" s="86"/>
      <c r="C229" s="86"/>
      <c r="D229" s="86"/>
      <c r="E229" s="86"/>
      <c r="F229" s="86"/>
      <c r="G229" s="48" t="e">
        <f>SUM(J229,L229,N229,O229,P229,T229,U229,V229,AB229,AD229,AO229,AQ229,CE229,CG229,CP229,CR229,#REF!,#REF!,CZ229,DB229,DE229,DG229,DN229,DP229,DW229,DY229,EF229,EH229)</f>
        <v>#REF!</v>
      </c>
      <c r="H229" s="48" t="e">
        <f>SUM(K229,M229,Q229,R229,S229,W229,X229,Y229,AC229,AE229,AF229,AG229,AH229,AI229,AL229,AP229,AR229,#REF!,AY229,AZ229,CF229,CH229,CI229,CJ229,CK229,CL229,CQ229,CS229,CT229,CU229,CV229,CW229,#REF!,#REF!,DA229,DC229,DF229,DH229,DO229,#REF!,#REF!,#REF!,#REF!,DQ229,DR229,DS229,DT229,DU229,DX229,DZ229,EA229,EB229,EC229,ED229,EG229,EI229,EJ229,EK229,EL229,EM229)</f>
        <v>#REF!</v>
      </c>
      <c r="I229" s="48" t="e">
        <f t="shared" si="11"/>
        <v>#REF!</v>
      </c>
      <c r="J229" s="78"/>
      <c r="K229" s="78"/>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120"/>
      <c r="EP229" s="120"/>
      <c r="EQ229" s="120"/>
      <c r="ER229" s="120"/>
      <c r="ES229" s="120"/>
      <c r="ET229" s="120"/>
      <c r="EU229" s="120"/>
      <c r="EV229" s="120"/>
      <c r="EW229" s="120"/>
      <c r="EX229" s="120"/>
    </row>
    <row r="230" spans="1:154" x14ac:dyDescent="0.3">
      <c r="A230" s="85"/>
      <c r="B230" s="86"/>
      <c r="C230" s="86"/>
      <c r="D230" s="86"/>
      <c r="E230" s="86"/>
      <c r="F230" s="86"/>
      <c r="G230" s="48" t="e">
        <f>SUM(J230,L230,N230,O230,P230,T230,U230,V230,AB230,AD230,AO230,AQ230,CE230,CG230,CP230,CR230,#REF!,#REF!,CZ230,DB230,DE230,DG230,DN230,DP230,DW230,DY230,EF230,EH230)</f>
        <v>#REF!</v>
      </c>
      <c r="H230" s="48" t="e">
        <f>SUM(K230,M230,Q230,R230,S230,W230,X230,Y230,AC230,AE230,AF230,AG230,AH230,AI230,AL230,AP230,AR230,#REF!,AY230,AZ230,CF230,CH230,CI230,CJ230,CK230,CL230,CQ230,CS230,CT230,CU230,CV230,CW230,#REF!,#REF!,DA230,DC230,DF230,DH230,DO230,#REF!,#REF!,#REF!,#REF!,DQ230,DR230,DS230,DT230,DU230,DX230,DZ230,EA230,EB230,EC230,ED230,EG230,EI230,EJ230,EK230,EL230,EM230)</f>
        <v>#REF!</v>
      </c>
      <c r="I230" s="48" t="e">
        <f t="shared" si="11"/>
        <v>#REF!</v>
      </c>
      <c r="J230" s="78"/>
      <c r="K230" s="78"/>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120"/>
      <c r="EP230" s="120"/>
      <c r="EQ230" s="120"/>
      <c r="ER230" s="120"/>
      <c r="ES230" s="120"/>
      <c r="ET230" s="120"/>
      <c r="EU230" s="120"/>
      <c r="EV230" s="120"/>
      <c r="EW230" s="120"/>
      <c r="EX230" s="120"/>
    </row>
    <row r="231" spans="1:154" x14ac:dyDescent="0.3">
      <c r="A231" s="85"/>
      <c r="B231" s="86"/>
      <c r="C231" s="86"/>
      <c r="D231" s="86"/>
      <c r="E231" s="86"/>
      <c r="F231" s="86"/>
      <c r="G231" s="48" t="e">
        <f>SUM(J231,L231,N231,O231,P231,T231,U231,V231,AB231,AD231,AO231,AQ231,CE231,CG231,CP231,CR231,#REF!,#REF!,CZ231,DB231,DE231,DG231,DN231,DP231,DW231,DY231,EF231,EH231)</f>
        <v>#REF!</v>
      </c>
      <c r="H231" s="48" t="e">
        <f>SUM(K231,M231,Q231,R231,S231,W231,X231,Y231,AC231,AE231,AF231,AG231,AH231,AI231,AL231,AP231,AR231,#REF!,AY231,AZ231,CF231,CH231,CI231,CJ231,CK231,CL231,CQ231,CS231,CT231,CU231,CV231,CW231,#REF!,#REF!,DA231,DC231,DF231,DH231,DO231,#REF!,#REF!,#REF!,#REF!,DQ231,DR231,DS231,DT231,DU231,DX231,DZ231,EA231,EB231,EC231,ED231,EG231,EI231,EJ231,EK231,EL231,EM231)</f>
        <v>#REF!</v>
      </c>
      <c r="I231" s="48" t="e">
        <f t="shared" si="11"/>
        <v>#REF!</v>
      </c>
      <c r="J231" s="78"/>
      <c r="K231" s="78"/>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120"/>
      <c r="EP231" s="120"/>
      <c r="EQ231" s="120"/>
      <c r="ER231" s="120"/>
      <c r="ES231" s="120"/>
      <c r="ET231" s="120"/>
      <c r="EU231" s="120"/>
      <c r="EV231" s="120"/>
      <c r="EW231" s="120"/>
      <c r="EX231" s="120"/>
    </row>
    <row r="232" spans="1:154" x14ac:dyDescent="0.3">
      <c r="A232" s="85"/>
      <c r="B232" s="86"/>
      <c r="C232" s="86"/>
      <c r="D232" s="86"/>
      <c r="E232" s="86"/>
      <c r="F232" s="86"/>
      <c r="G232" s="48" t="e">
        <f>SUM(J232,L232,N232,O232,P232,T232,U232,V232,AB232,AD232,AO232,AQ232,CE232,CG232,CP232,CR232,#REF!,#REF!,CZ232,DB232,DE232,DG232,DN232,DP232,DW232,DY232,EF232,EH232)</f>
        <v>#REF!</v>
      </c>
      <c r="H232" s="48" t="e">
        <f>SUM(K232,M232,Q232,R232,S232,W232,X232,Y232,AC232,AE232,AF232,AG232,AH232,AI232,AL232,AP232,AR232,#REF!,AY232,AZ232,CF232,CH232,CI232,CJ232,CK232,CL232,CQ232,CS232,CT232,CU232,CV232,CW232,#REF!,#REF!,DA232,DC232,DF232,DH232,DO232,#REF!,#REF!,#REF!,#REF!,DQ232,DR232,DS232,DT232,DU232,DX232,DZ232,EA232,EB232,EC232,ED232,EG232,EI232,EJ232,EK232,EL232,EM232)</f>
        <v>#REF!</v>
      </c>
      <c r="I232" s="48" t="e">
        <f t="shared" si="11"/>
        <v>#REF!</v>
      </c>
      <c r="J232" s="78"/>
      <c r="K232" s="78"/>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120"/>
      <c r="EP232" s="120"/>
      <c r="EQ232" s="120"/>
      <c r="ER232" s="120"/>
      <c r="ES232" s="120"/>
      <c r="ET232" s="120"/>
      <c r="EU232" s="120"/>
      <c r="EV232" s="120"/>
      <c r="EW232" s="120"/>
      <c r="EX232" s="120"/>
    </row>
    <row r="233" spans="1:154" x14ac:dyDescent="0.3">
      <c r="A233" s="85"/>
      <c r="B233" s="86"/>
      <c r="C233" s="86"/>
      <c r="D233" s="86"/>
      <c r="E233" s="86"/>
      <c r="F233" s="86"/>
      <c r="G233" s="48" t="e">
        <f>SUM(J233,L233,N233,O233,P233,T233,U233,V233,AB233,AD233,AO233,AQ233,CE233,CG233,CP233,CR233,#REF!,#REF!,CZ233,DB233,DE233,DG233,DN233,DP233,DW233,DY233,EF233,EH233)</f>
        <v>#REF!</v>
      </c>
      <c r="H233" s="48" t="e">
        <f>SUM(K233,M233,Q233,R233,S233,W233,X233,Y233,AC233,AE233,AF233,AG233,AH233,AI233,AL233,AP233,AR233,#REF!,AY233,AZ233,CF233,CH233,CI233,CJ233,CK233,CL233,CQ233,CS233,CT233,CU233,CV233,CW233,#REF!,#REF!,DA233,DC233,DF233,DH233,DO233,#REF!,#REF!,#REF!,#REF!,DQ233,DR233,DS233,DT233,DU233,DX233,DZ233,EA233,EB233,EC233,ED233,EG233,EI233,EJ233,EK233,EL233,EM233)</f>
        <v>#REF!</v>
      </c>
      <c r="I233" s="48" t="e">
        <f t="shared" si="11"/>
        <v>#REF!</v>
      </c>
      <c r="J233" s="78"/>
      <c r="K233" s="78"/>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120"/>
      <c r="EP233" s="120"/>
      <c r="EQ233" s="120"/>
      <c r="ER233" s="120"/>
      <c r="ES233" s="120"/>
      <c r="ET233" s="120"/>
      <c r="EU233" s="120"/>
      <c r="EV233" s="120"/>
      <c r="EW233" s="120"/>
      <c r="EX233" s="120"/>
    </row>
    <row r="234" spans="1:154" x14ac:dyDescent="0.3">
      <c r="A234" s="85"/>
      <c r="B234" s="86"/>
      <c r="C234" s="86"/>
      <c r="D234" s="86"/>
      <c r="E234" s="86"/>
      <c r="F234" s="86"/>
      <c r="G234" s="48" t="e">
        <f>SUM(J234,L234,N234,O234,P234,T234,U234,V234,AB234,AD234,AO234,AQ234,CE234,CG234,CP234,CR234,#REF!,#REF!,CZ234,DB234,DE234,DG234,DN234,DP234,DW234,DY234,EF234,EH234)</f>
        <v>#REF!</v>
      </c>
      <c r="H234" s="48" t="e">
        <f>SUM(K234,M234,Q234,R234,S234,W234,X234,Y234,AC234,AE234,AF234,AG234,AH234,AI234,AL234,AP234,AR234,#REF!,AY234,AZ234,CF234,CH234,CI234,CJ234,CK234,CL234,CQ234,CS234,CT234,CU234,CV234,CW234,#REF!,#REF!,DA234,DC234,DF234,DH234,DO234,#REF!,#REF!,#REF!,#REF!,DQ234,DR234,DS234,DT234,DU234,DX234,DZ234,EA234,EB234,EC234,ED234,EG234,EI234,EJ234,EK234,EL234,EM234)</f>
        <v>#REF!</v>
      </c>
      <c r="I234" s="48" t="e">
        <f t="shared" si="11"/>
        <v>#REF!</v>
      </c>
      <c r="J234" s="78"/>
      <c r="K234" s="78"/>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120"/>
      <c r="EP234" s="120"/>
      <c r="EQ234" s="120"/>
      <c r="ER234" s="120"/>
      <c r="ES234" s="120"/>
      <c r="ET234" s="120"/>
      <c r="EU234" s="120"/>
      <c r="EV234" s="120"/>
      <c r="EW234" s="120"/>
      <c r="EX234" s="120"/>
    </row>
    <row r="235" spans="1:154" x14ac:dyDescent="0.3">
      <c r="A235" s="85"/>
      <c r="B235" s="86"/>
      <c r="C235" s="86"/>
      <c r="D235" s="86"/>
      <c r="E235" s="86"/>
      <c r="F235" s="86"/>
      <c r="G235" s="48" t="e">
        <f>SUM(J235,L235,N235,O235,P235,T235,U235,V235,AB235,AD235,AO235,AQ235,CE235,CG235,CP235,CR235,#REF!,#REF!,CZ235,DB235,DE235,DG235,DN235,DP235,DW235,DY235,EF235,EH235)</f>
        <v>#REF!</v>
      </c>
      <c r="H235" s="48" t="e">
        <f>SUM(K235,M235,Q235,R235,S235,W235,X235,Y235,AC235,AE235,AF235,AG235,AH235,AI235,AL235,AP235,AR235,#REF!,AY235,AZ235,CF235,CH235,CI235,CJ235,CK235,CL235,CQ235,CS235,CT235,CU235,CV235,CW235,#REF!,#REF!,DA235,DC235,DF235,DH235,DO235,#REF!,#REF!,#REF!,#REF!,DQ235,DR235,DS235,DT235,DU235,DX235,DZ235,EA235,EB235,EC235,ED235,EG235,EI235,EJ235,EK235,EL235,EM235)</f>
        <v>#REF!</v>
      </c>
      <c r="I235" s="48" t="e">
        <f t="shared" si="11"/>
        <v>#REF!</v>
      </c>
      <c r="J235" s="78"/>
      <c r="K235" s="78"/>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120"/>
      <c r="EP235" s="120"/>
      <c r="EQ235" s="120"/>
      <c r="ER235" s="120"/>
      <c r="ES235" s="120"/>
      <c r="ET235" s="120"/>
      <c r="EU235" s="120"/>
      <c r="EV235" s="120"/>
      <c r="EW235" s="120"/>
      <c r="EX235" s="120"/>
    </row>
    <row r="236" spans="1:154" x14ac:dyDescent="0.3">
      <c r="A236" s="85"/>
      <c r="B236" s="86"/>
      <c r="C236" s="86"/>
      <c r="D236" s="86"/>
      <c r="E236" s="86"/>
      <c r="F236" s="86"/>
      <c r="G236" s="48" t="e">
        <f>SUM(J236,L236,N236,O236,P236,T236,U236,V236,AB236,AD236,AO236,AQ236,CE236,CG236,CP236,CR236,#REF!,#REF!,CZ236,DB236,DE236,DG236,DN236,DP236,DW236,DY236,EF236,EH236)</f>
        <v>#REF!</v>
      </c>
      <c r="H236" s="48" t="e">
        <f>SUM(K236,M236,Q236,R236,S236,W236,X236,Y236,AC236,AE236,AF236,AG236,AH236,AI236,AL236,AP236,AR236,#REF!,AY236,AZ236,CF236,CH236,CI236,CJ236,CK236,CL236,CQ236,CS236,CT236,CU236,CV236,CW236,#REF!,#REF!,DA236,DC236,DF236,DH236,DO236,#REF!,#REF!,#REF!,#REF!,DQ236,DR236,DS236,DT236,DU236,DX236,DZ236,EA236,EB236,EC236,ED236,EG236,EI236,EJ236,EK236,EL236,EM236)</f>
        <v>#REF!</v>
      </c>
      <c r="I236" s="48" t="e">
        <f t="shared" si="11"/>
        <v>#REF!</v>
      </c>
      <c r="J236" s="78"/>
      <c r="K236" s="78"/>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120"/>
      <c r="EP236" s="120"/>
      <c r="EQ236" s="120"/>
      <c r="ER236" s="120"/>
      <c r="ES236" s="120"/>
      <c r="ET236" s="120"/>
      <c r="EU236" s="120"/>
      <c r="EV236" s="120"/>
      <c r="EW236" s="120"/>
      <c r="EX236" s="120"/>
    </row>
    <row r="237" spans="1:154" x14ac:dyDescent="0.3">
      <c r="A237" s="85"/>
      <c r="B237" s="86"/>
      <c r="C237" s="86"/>
      <c r="D237" s="86"/>
      <c r="E237" s="86"/>
      <c r="F237" s="86"/>
      <c r="G237" s="48" t="e">
        <f>SUM(J237,L237,N237,O237,P237,T237,U237,V237,AB237,AD237,AO237,AQ237,CE237,CG237,CP237,CR237,#REF!,#REF!,CZ237,DB237,DE237,DG237,DN237,DP237,DW237,DY237,EF237,EH237)</f>
        <v>#REF!</v>
      </c>
      <c r="H237" s="48" t="e">
        <f>SUM(K237,M237,Q237,R237,S237,W237,X237,Y237,AC237,AE237,AF237,AG237,AH237,AI237,AL237,AP237,AR237,#REF!,AY237,AZ237,CF237,CH237,CI237,CJ237,CK237,CL237,CQ237,CS237,CT237,CU237,CV237,CW237,#REF!,#REF!,DA237,DC237,DF237,DH237,DO237,#REF!,#REF!,#REF!,#REF!,DQ237,DR237,DS237,DT237,DU237,DX237,DZ237,EA237,EB237,EC237,ED237,EG237,EI237,EJ237,EK237,EL237,EM237)</f>
        <v>#REF!</v>
      </c>
      <c r="I237" s="48" t="e">
        <f t="shared" si="11"/>
        <v>#REF!</v>
      </c>
      <c r="J237" s="78"/>
      <c r="K237" s="78"/>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120"/>
      <c r="EP237" s="120"/>
      <c r="EQ237" s="120"/>
      <c r="ER237" s="120"/>
      <c r="ES237" s="120"/>
      <c r="ET237" s="120"/>
      <c r="EU237" s="120"/>
      <c r="EV237" s="120"/>
      <c r="EW237" s="120"/>
      <c r="EX237" s="120"/>
    </row>
    <row r="238" spans="1:154" x14ac:dyDescent="0.3">
      <c r="A238" s="85"/>
      <c r="B238" s="86"/>
      <c r="C238" s="86"/>
      <c r="D238" s="86"/>
      <c r="E238" s="86"/>
      <c r="F238" s="86"/>
      <c r="G238" s="48" t="e">
        <f>SUM(J238,L238,N238,O238,P238,T238,U238,V238,AB238,AD238,AO238,AQ238,CE238,CG238,CP238,CR238,#REF!,#REF!,CZ238,DB238,DE238,DG238,DN238,DP238,DW238,DY238,EF238,EH238)</f>
        <v>#REF!</v>
      </c>
      <c r="H238" s="48" t="e">
        <f>SUM(K238,M238,Q238,R238,S238,W238,X238,Y238,AC238,AE238,AF238,AG238,AH238,AI238,AL238,AP238,AR238,#REF!,AY238,AZ238,CF238,CH238,CI238,CJ238,CK238,CL238,CQ238,CS238,CT238,CU238,CV238,CW238,#REF!,#REF!,DA238,DC238,DF238,DH238,DO238,#REF!,#REF!,#REF!,#REF!,DQ238,DR238,DS238,DT238,DU238,DX238,DZ238,EA238,EB238,EC238,ED238,EG238,EI238,EJ238,EK238,EL238,EM238)</f>
        <v>#REF!</v>
      </c>
      <c r="I238" s="48" t="e">
        <f t="shared" si="11"/>
        <v>#REF!</v>
      </c>
      <c r="J238" s="78"/>
      <c r="K238" s="78"/>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120"/>
      <c r="EP238" s="120"/>
      <c r="EQ238" s="120"/>
      <c r="ER238" s="120"/>
      <c r="ES238" s="120"/>
      <c r="ET238" s="120"/>
      <c r="EU238" s="120"/>
      <c r="EV238" s="120"/>
      <c r="EW238" s="120"/>
      <c r="EX238" s="120"/>
    </row>
    <row r="239" spans="1:154" x14ac:dyDescent="0.3">
      <c r="A239" s="85"/>
      <c r="B239" s="86"/>
      <c r="C239" s="86"/>
      <c r="D239" s="86"/>
      <c r="E239" s="86"/>
      <c r="F239" s="86"/>
      <c r="G239" s="48" t="e">
        <f>SUM(J239,L239,N239,O239,P239,T239,U239,V239,AB239,AD239,AO239,AQ239,CE239,CG239,CP239,CR239,#REF!,#REF!,CZ239,DB239,DE239,DG239,DN239,DP239,DW239,DY239,EF239,EH239)</f>
        <v>#REF!</v>
      </c>
      <c r="H239" s="48" t="e">
        <f>SUM(K239,M239,Q239,R239,S239,W239,X239,Y239,AC239,AE239,AF239,AG239,AH239,AI239,AL239,AP239,AR239,#REF!,AY239,AZ239,CF239,CH239,CI239,CJ239,CK239,CL239,CQ239,CS239,CT239,CU239,CV239,CW239,#REF!,#REF!,DA239,DC239,DF239,DH239,DO239,#REF!,#REF!,#REF!,#REF!,DQ239,DR239,DS239,DT239,DU239,DX239,DZ239,EA239,EB239,EC239,ED239,EG239,EI239,EJ239,EK239,EL239,EM239)</f>
        <v>#REF!</v>
      </c>
      <c r="I239" s="48" t="e">
        <f t="shared" si="11"/>
        <v>#REF!</v>
      </c>
      <c r="J239" s="78"/>
      <c r="K239" s="78"/>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120"/>
      <c r="EP239" s="120"/>
      <c r="EQ239" s="120"/>
      <c r="ER239" s="120"/>
      <c r="ES239" s="120"/>
      <c r="ET239" s="120"/>
      <c r="EU239" s="120"/>
      <c r="EV239" s="120"/>
      <c r="EW239" s="120"/>
      <c r="EX239" s="120"/>
    </row>
    <row r="240" spans="1:154" x14ac:dyDescent="0.3">
      <c r="A240" s="85"/>
      <c r="B240" s="86"/>
      <c r="C240" s="86"/>
      <c r="D240" s="86"/>
      <c r="E240" s="86"/>
      <c r="F240" s="86"/>
      <c r="G240" s="48" t="e">
        <f>SUM(J240,L240,N240,O240,P240,T240,U240,V240,AB240,AD240,AO240,AQ240,CE240,CG240,CP240,CR240,#REF!,#REF!,CZ240,DB240,DE240,DG240,DN240,DP240,DW240,DY240,EF240,EH240)</f>
        <v>#REF!</v>
      </c>
      <c r="H240" s="48" t="e">
        <f>SUM(K240,M240,Q240,R240,S240,W240,X240,Y240,AC240,AE240,AF240,AG240,AH240,AI240,AL240,AP240,AR240,#REF!,AY240,AZ240,CF240,CH240,CI240,CJ240,CK240,CL240,CQ240,CS240,CT240,CU240,CV240,CW240,#REF!,#REF!,DA240,DC240,DF240,DH240,DO240,#REF!,#REF!,#REF!,#REF!,DQ240,DR240,DS240,DT240,DU240,DX240,DZ240,EA240,EB240,EC240,ED240,EG240,EI240,EJ240,EK240,EL240,EM240)</f>
        <v>#REF!</v>
      </c>
      <c r="I240" s="48" t="e">
        <f t="shared" si="11"/>
        <v>#REF!</v>
      </c>
      <c r="J240" s="78"/>
      <c r="K240" s="78"/>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120"/>
      <c r="EP240" s="120"/>
      <c r="EQ240" s="120"/>
      <c r="ER240" s="120"/>
      <c r="ES240" s="120"/>
      <c r="ET240" s="120"/>
      <c r="EU240" s="120"/>
      <c r="EV240" s="120"/>
      <c r="EW240" s="120"/>
      <c r="EX240" s="120"/>
    </row>
    <row r="241" spans="1:154" x14ac:dyDescent="0.3">
      <c r="A241" s="85"/>
      <c r="B241" s="86"/>
      <c r="C241" s="86"/>
      <c r="D241" s="86"/>
      <c r="E241" s="86"/>
      <c r="F241" s="86"/>
      <c r="G241" s="48" t="e">
        <f>SUM(J241,L241,N241,O241,P241,T241,U241,V241,AB241,AD241,AO241,AQ241,CE241,CG241,CP241,CR241,#REF!,#REF!,CZ241,DB241,DE241,DG241,DN241,DP241,DW241,DY241,EF241,EH241)</f>
        <v>#REF!</v>
      </c>
      <c r="H241" s="48" t="e">
        <f>SUM(K241,M241,Q241,R241,S241,W241,X241,Y241,AC241,AE241,AF241,AG241,AH241,AI241,AL241,AP241,AR241,#REF!,AY241,AZ241,CF241,CH241,CI241,CJ241,CK241,CL241,CQ241,CS241,CT241,CU241,CV241,CW241,#REF!,#REF!,DA241,DC241,DF241,DH241,DO241,#REF!,#REF!,#REF!,#REF!,DQ241,DR241,DS241,DT241,DU241,DX241,DZ241,EA241,EB241,EC241,ED241,EG241,EI241,EJ241,EK241,EL241,EM241)</f>
        <v>#REF!</v>
      </c>
      <c r="I241" s="48" t="e">
        <f t="shared" si="11"/>
        <v>#REF!</v>
      </c>
      <c r="J241" s="78"/>
      <c r="K241" s="78"/>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120"/>
      <c r="EP241" s="120"/>
      <c r="EQ241" s="120"/>
      <c r="ER241" s="120"/>
      <c r="ES241" s="120"/>
      <c r="ET241" s="120"/>
      <c r="EU241" s="120"/>
      <c r="EV241" s="120"/>
      <c r="EW241" s="120"/>
      <c r="EX241" s="120"/>
    </row>
    <row r="242" spans="1:154" x14ac:dyDescent="0.3">
      <c r="A242" s="85"/>
      <c r="B242" s="86"/>
      <c r="C242" s="86"/>
      <c r="D242" s="86"/>
      <c r="E242" s="86"/>
      <c r="F242" s="86"/>
      <c r="G242" s="48" t="e">
        <f>SUM(J242,L242,N242,O242,P242,T242,U242,V242,AB242,AD242,AO242,AQ242,CE242,CG242,CP242,CR242,#REF!,#REF!,CZ242,DB242,DE242,DG242,DN242,DP242,DW242,DY242,EF242,EH242)</f>
        <v>#REF!</v>
      </c>
      <c r="H242" s="48" t="e">
        <f>SUM(K242,M242,Q242,R242,S242,W242,X242,Y242,AC242,AE242,AF242,AG242,AH242,AI242,AL242,AP242,AR242,#REF!,AY242,AZ242,CF242,CH242,CI242,CJ242,CK242,CL242,CQ242,CS242,CT242,CU242,CV242,CW242,#REF!,#REF!,DA242,DC242,DF242,DH242,DO242,#REF!,#REF!,#REF!,#REF!,DQ242,DR242,DS242,DT242,DU242,DX242,DZ242,EA242,EB242,EC242,ED242,EG242,EI242,EJ242,EK242,EL242,EM242)</f>
        <v>#REF!</v>
      </c>
      <c r="I242" s="48" t="e">
        <f t="shared" si="11"/>
        <v>#REF!</v>
      </c>
      <c r="J242" s="78"/>
      <c r="K242" s="78"/>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120"/>
      <c r="EP242" s="120"/>
      <c r="EQ242" s="120"/>
      <c r="ER242" s="120"/>
      <c r="ES242" s="120"/>
      <c r="ET242" s="120"/>
      <c r="EU242" s="120"/>
      <c r="EV242" s="120"/>
      <c r="EW242" s="120"/>
      <c r="EX242" s="120"/>
    </row>
    <row r="243" spans="1:154" x14ac:dyDescent="0.3">
      <c r="A243" s="85"/>
      <c r="B243" s="86"/>
      <c r="C243" s="86"/>
      <c r="D243" s="86"/>
      <c r="E243" s="86"/>
      <c r="F243" s="86"/>
      <c r="G243" s="48" t="e">
        <f>SUM(J243,L243,N243,O243,P243,T243,U243,V243,AB243,AD243,AO243,AQ243,CE243,CG243,CP243,CR243,#REF!,#REF!,CZ243,DB243,DE243,DG243,DN243,DP243,DW243,DY243,EF243,EH243)</f>
        <v>#REF!</v>
      </c>
      <c r="H243" s="48" t="e">
        <f>SUM(K243,M243,Q243,R243,S243,W243,X243,Y243,AC243,AE243,AF243,AG243,AH243,AI243,AL243,AP243,AR243,#REF!,AY243,AZ243,CF243,CH243,CI243,CJ243,CK243,CL243,CQ243,CS243,CT243,CU243,CV243,CW243,#REF!,#REF!,DA243,DC243,DF243,DH243,DO243,#REF!,#REF!,#REF!,#REF!,DQ243,DR243,DS243,DT243,DU243,DX243,DZ243,EA243,EB243,EC243,ED243,EG243,EI243,EJ243,EK243,EL243,EM243)</f>
        <v>#REF!</v>
      </c>
      <c r="I243" s="48" t="e">
        <f t="shared" si="11"/>
        <v>#REF!</v>
      </c>
      <c r="J243" s="78"/>
      <c r="K243" s="78"/>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120"/>
      <c r="EP243" s="120"/>
      <c r="EQ243" s="120"/>
      <c r="ER243" s="120"/>
      <c r="ES243" s="120"/>
      <c r="ET243" s="120"/>
      <c r="EU243" s="120"/>
      <c r="EV243" s="120"/>
      <c r="EW243" s="120"/>
      <c r="EX243" s="120"/>
    </row>
    <row r="244" spans="1:154" x14ac:dyDescent="0.3">
      <c r="A244" s="85"/>
      <c r="B244" s="86"/>
      <c r="C244" s="86"/>
      <c r="D244" s="86"/>
      <c r="E244" s="86"/>
      <c r="F244" s="86"/>
      <c r="G244" s="48" t="e">
        <f>SUM(J244,L244,N244,O244,P244,T244,U244,V244,AB244,AD244,AO244,AQ244,CE244,CG244,CP244,CR244,#REF!,#REF!,CZ244,DB244,DE244,DG244,DN244,DP244,DW244,DY244,EF244,EH244)</f>
        <v>#REF!</v>
      </c>
      <c r="H244" s="48" t="e">
        <f>SUM(K244,M244,Q244,R244,S244,W244,X244,Y244,AC244,AE244,AF244,AG244,AH244,AI244,AL244,AP244,AR244,#REF!,AY244,AZ244,CF244,CH244,CI244,CJ244,CK244,CL244,CQ244,CS244,CT244,CU244,CV244,CW244,#REF!,#REF!,DA244,DC244,DF244,DH244,DO244,#REF!,#REF!,#REF!,#REF!,DQ244,DR244,DS244,DT244,DU244,DX244,DZ244,EA244,EB244,EC244,ED244,EG244,EI244,EJ244,EK244,EL244,EM244)</f>
        <v>#REF!</v>
      </c>
      <c r="I244" s="48" t="e">
        <f t="shared" si="11"/>
        <v>#REF!</v>
      </c>
      <c r="J244" s="78"/>
      <c r="K244" s="78"/>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120"/>
      <c r="EP244" s="120"/>
      <c r="EQ244" s="120"/>
      <c r="ER244" s="120"/>
      <c r="ES244" s="120"/>
      <c r="ET244" s="120"/>
      <c r="EU244" s="120"/>
      <c r="EV244" s="120"/>
      <c r="EW244" s="120"/>
      <c r="EX244" s="120"/>
    </row>
    <row r="245" spans="1:154" x14ac:dyDescent="0.3">
      <c r="A245" s="85"/>
      <c r="B245" s="86"/>
      <c r="C245" s="86"/>
      <c r="D245" s="86"/>
      <c r="E245" s="86"/>
      <c r="F245" s="86"/>
      <c r="G245" s="48" t="e">
        <f>SUM(J245,L245,N245,O245,P245,T245,U245,V245,AB245,AD245,AO245,AQ245,CE245,CG245,CP245,CR245,#REF!,#REF!,CZ245,DB245,DE245,DG245,DN245,DP245,DW245,DY245,EF245,EH245)</f>
        <v>#REF!</v>
      </c>
      <c r="H245" s="48" t="e">
        <f>SUM(K245,M245,Q245,R245,S245,W245,X245,Y245,AC245,AE245,AF245,AG245,AH245,AI245,AL245,AP245,AR245,#REF!,AY245,AZ245,CF245,CH245,CI245,CJ245,CK245,CL245,CQ245,CS245,CT245,CU245,CV245,CW245,#REF!,#REF!,DA245,DC245,DF245,DH245,DO245,#REF!,#REF!,#REF!,#REF!,DQ245,DR245,DS245,DT245,DU245,DX245,DZ245,EA245,EB245,EC245,ED245,EG245,EI245,EJ245,EK245,EL245,EM245)</f>
        <v>#REF!</v>
      </c>
      <c r="I245" s="48" t="e">
        <f t="shared" si="11"/>
        <v>#REF!</v>
      </c>
      <c r="J245" s="78"/>
      <c r="K245" s="78"/>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120"/>
      <c r="EP245" s="120"/>
      <c r="EQ245" s="120"/>
      <c r="ER245" s="120"/>
      <c r="ES245" s="120"/>
      <c r="ET245" s="120"/>
      <c r="EU245" s="120"/>
      <c r="EV245" s="120"/>
      <c r="EW245" s="120"/>
      <c r="EX245" s="120"/>
    </row>
    <row r="246" spans="1:154" x14ac:dyDescent="0.3">
      <c r="A246" s="85"/>
      <c r="B246" s="86"/>
      <c r="C246" s="86"/>
      <c r="D246" s="86"/>
      <c r="E246" s="86"/>
      <c r="F246" s="86"/>
      <c r="G246" s="48" t="e">
        <f>SUM(J246,L246,N246,O246,P246,T246,U246,V246,AB246,AD246,AO246,AQ246,CE246,CG246,CP246,CR246,#REF!,#REF!,CZ246,DB246,DE246,DG246,DN246,DP246,DW246,DY246,EF246,EH246)</f>
        <v>#REF!</v>
      </c>
      <c r="H246" s="48" t="e">
        <f>SUM(K246,M246,Q246,R246,S246,W246,X246,Y246,AC246,AE246,AF246,AG246,AH246,AI246,AL246,AP246,AR246,#REF!,AY246,AZ246,CF246,CH246,CI246,CJ246,CK246,CL246,CQ246,CS246,CT246,CU246,CV246,CW246,#REF!,#REF!,DA246,DC246,DF246,DH246,DO246,#REF!,#REF!,#REF!,#REF!,DQ246,DR246,DS246,DT246,DU246,DX246,DZ246,EA246,EB246,EC246,ED246,EG246,EI246,EJ246,EK246,EL246,EM246)</f>
        <v>#REF!</v>
      </c>
      <c r="I246" s="48" t="e">
        <f t="shared" si="11"/>
        <v>#REF!</v>
      </c>
      <c r="J246" s="78"/>
      <c r="K246" s="78"/>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120"/>
      <c r="EP246" s="120"/>
      <c r="EQ246" s="120"/>
      <c r="ER246" s="120"/>
      <c r="ES246" s="120"/>
      <c r="ET246" s="120"/>
      <c r="EU246" s="120"/>
      <c r="EV246" s="120"/>
      <c r="EW246" s="120"/>
      <c r="EX246" s="120"/>
    </row>
    <row r="247" spans="1:154" x14ac:dyDescent="0.3">
      <c r="A247" s="85"/>
      <c r="B247" s="86"/>
      <c r="C247" s="86"/>
      <c r="D247" s="86"/>
      <c r="E247" s="86"/>
      <c r="F247" s="86"/>
      <c r="G247" s="48" t="e">
        <f>SUM(J247,L247,N247,O247,P247,T247,U247,V247,AB247,AD247,AO247,AQ247,CE247,CG247,CP247,CR247,#REF!,#REF!,CZ247,DB247,DE247,DG247,DN247,DP247,DW247,DY247,EF247,EH247)</f>
        <v>#REF!</v>
      </c>
      <c r="H247" s="48" t="e">
        <f>SUM(K247,M247,Q247,R247,S247,W247,X247,Y247,AC247,AE247,AF247,AG247,AH247,AI247,AL247,AP247,AR247,#REF!,AY247,AZ247,CF247,CH247,CI247,CJ247,CK247,CL247,CQ247,CS247,CT247,CU247,CV247,CW247,#REF!,#REF!,DA247,DC247,DF247,DH247,DO247,#REF!,#REF!,#REF!,#REF!,DQ247,DR247,DS247,DT247,DU247,DX247,DZ247,EA247,EB247,EC247,ED247,EG247,EI247,EJ247,EK247,EL247,EM247)</f>
        <v>#REF!</v>
      </c>
      <c r="I247" s="48" t="e">
        <f t="shared" si="11"/>
        <v>#REF!</v>
      </c>
      <c r="J247" s="78"/>
      <c r="K247" s="78"/>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120"/>
      <c r="EP247" s="120"/>
      <c r="EQ247" s="120"/>
      <c r="ER247" s="120"/>
      <c r="ES247" s="120"/>
      <c r="ET247" s="120"/>
      <c r="EU247" s="120"/>
      <c r="EV247" s="120"/>
      <c r="EW247" s="120"/>
      <c r="EX247" s="120"/>
    </row>
    <row r="248" spans="1:154" x14ac:dyDescent="0.3">
      <c r="A248" s="85"/>
      <c r="B248" s="86"/>
      <c r="C248" s="86"/>
      <c r="D248" s="86"/>
      <c r="E248" s="86"/>
      <c r="F248" s="86"/>
      <c r="G248" s="48" t="e">
        <f>SUM(J248,L248,N248,O248,P248,T248,U248,V248,AB248,AD248,AO248,AQ248,CE248,CG248,CP248,CR248,#REF!,#REF!,CZ248,DB248,DE248,DG248,DN248,DP248,DW248,DY248,EF248,EH248)</f>
        <v>#REF!</v>
      </c>
      <c r="H248" s="48" t="e">
        <f>SUM(K248,M248,Q248,R248,S248,W248,X248,Y248,AC248,AE248,AF248,AG248,AH248,AI248,AL248,AP248,AR248,#REF!,AY248,AZ248,CF248,CH248,CI248,CJ248,CK248,CL248,CQ248,CS248,CT248,CU248,CV248,CW248,#REF!,#REF!,DA248,DC248,DF248,DH248,DO248,#REF!,#REF!,#REF!,#REF!,DQ248,DR248,DS248,DT248,DU248,DX248,DZ248,EA248,EB248,EC248,ED248,EG248,EI248,EJ248,EK248,EL248,EM248)</f>
        <v>#REF!</v>
      </c>
      <c r="I248" s="48" t="e">
        <f t="shared" si="11"/>
        <v>#REF!</v>
      </c>
      <c r="J248" s="78"/>
      <c r="K248" s="78"/>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120"/>
      <c r="EP248" s="120"/>
      <c r="EQ248" s="120"/>
      <c r="ER248" s="120"/>
      <c r="ES248" s="120"/>
      <c r="ET248" s="120"/>
      <c r="EU248" s="120"/>
      <c r="EV248" s="120"/>
      <c r="EW248" s="120"/>
      <c r="EX248" s="120"/>
    </row>
    <row r="249" spans="1:154" x14ac:dyDescent="0.3">
      <c r="A249" s="85"/>
      <c r="B249" s="86"/>
      <c r="C249" s="86"/>
      <c r="D249" s="86"/>
      <c r="E249" s="86"/>
      <c r="F249" s="86"/>
      <c r="G249" s="48" t="e">
        <f>SUM(J249,L249,N249,O249,P249,T249,U249,V249,AB249,AD249,AO249,AQ249,CE249,CG249,CP249,CR249,#REF!,#REF!,CZ249,DB249,DE249,DG249,DN249,DP249,DW249,DY249,EF249,EH249)</f>
        <v>#REF!</v>
      </c>
      <c r="H249" s="48" t="e">
        <f>SUM(K249,M249,Q249,R249,S249,W249,X249,Y249,AC249,AE249,AF249,AG249,AH249,AI249,AL249,AP249,AR249,#REF!,AY249,AZ249,CF249,CH249,CI249,CJ249,CK249,CL249,CQ249,CS249,CT249,CU249,CV249,CW249,#REF!,#REF!,DA249,DC249,DF249,DH249,DO249,#REF!,#REF!,#REF!,#REF!,DQ249,DR249,DS249,DT249,DU249,DX249,DZ249,EA249,EB249,EC249,ED249,EG249,EI249,EJ249,EK249,EL249,EM249)</f>
        <v>#REF!</v>
      </c>
      <c r="I249" s="48" t="e">
        <f t="shared" si="11"/>
        <v>#REF!</v>
      </c>
      <c r="J249" s="78"/>
      <c r="K249" s="78"/>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120"/>
      <c r="EP249" s="120"/>
      <c r="EQ249" s="120"/>
      <c r="ER249" s="120"/>
      <c r="ES249" s="120"/>
      <c r="ET249" s="120"/>
      <c r="EU249" s="120"/>
      <c r="EV249" s="120"/>
      <c r="EW249" s="120"/>
      <c r="EX249" s="120"/>
    </row>
    <row r="250" spans="1:154" x14ac:dyDescent="0.3">
      <c r="A250" s="85"/>
      <c r="B250" s="86"/>
      <c r="C250" s="86"/>
      <c r="D250" s="86"/>
      <c r="E250" s="86"/>
      <c r="F250" s="86"/>
      <c r="G250" s="48" t="e">
        <f>SUM(J250,L250,N250,O250,P250,T250,U250,V250,AB250,AD250,AO250,AQ250,CE250,CG250,CP250,CR250,#REF!,#REF!,CZ250,DB250,DE250,DG250,DN250,DP250,DW250,DY250,EF250,EH250)</f>
        <v>#REF!</v>
      </c>
      <c r="H250" s="48" t="e">
        <f>SUM(K250,M250,Q250,R250,S250,W250,X250,Y250,AC250,AE250,AF250,AG250,AH250,AI250,AL250,AP250,AR250,#REF!,AY250,AZ250,CF250,CH250,CI250,CJ250,CK250,CL250,CQ250,CS250,CT250,CU250,CV250,CW250,#REF!,#REF!,DA250,DC250,DF250,DH250,DO250,#REF!,#REF!,#REF!,#REF!,DQ250,DR250,DS250,DT250,DU250,DX250,DZ250,EA250,EB250,EC250,ED250,EG250,EI250,EJ250,EK250,EL250,EM250)</f>
        <v>#REF!</v>
      </c>
      <c r="I250" s="48" t="e">
        <f t="shared" si="11"/>
        <v>#REF!</v>
      </c>
      <c r="J250" s="78"/>
      <c r="K250" s="78"/>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120"/>
      <c r="EP250" s="120"/>
      <c r="EQ250" s="120"/>
      <c r="ER250" s="120"/>
      <c r="ES250" s="120"/>
      <c r="ET250" s="120"/>
      <c r="EU250" s="120"/>
      <c r="EV250" s="120"/>
      <c r="EW250" s="120"/>
      <c r="EX250" s="120"/>
    </row>
    <row r="251" spans="1:154" x14ac:dyDescent="0.3">
      <c r="A251" s="85"/>
      <c r="B251" s="86"/>
      <c r="C251" s="86"/>
      <c r="D251" s="86"/>
      <c r="E251" s="86"/>
      <c r="F251" s="86"/>
      <c r="G251" s="48" t="e">
        <f>SUM(J251,L251,N251,O251,P251,T251,U251,V251,AB251,AD251,AO251,AQ251,CE251,CG251,CP251,CR251,#REF!,#REF!,CZ251,DB251,DE251,DG251,DN251,DP251,DW251,DY251,EF251,EH251)</f>
        <v>#REF!</v>
      </c>
      <c r="H251" s="48" t="e">
        <f>SUM(K251,M251,Q251,R251,S251,W251,X251,Y251,AC251,AE251,AF251,AG251,AH251,AI251,AL251,AP251,AR251,#REF!,AY251,AZ251,CF251,CH251,CI251,CJ251,CK251,CL251,CQ251,CS251,CT251,CU251,CV251,CW251,#REF!,#REF!,DA251,DC251,DF251,DH251,DO251,#REF!,#REF!,#REF!,#REF!,DQ251,DR251,DS251,DT251,DU251,DX251,DZ251,EA251,EB251,EC251,ED251,EG251,EI251,EJ251,EK251,EL251,EM251)</f>
        <v>#REF!</v>
      </c>
      <c r="I251" s="48" t="e">
        <f t="shared" si="11"/>
        <v>#REF!</v>
      </c>
      <c r="J251" s="78"/>
      <c r="K251" s="78"/>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120"/>
      <c r="EP251" s="120"/>
      <c r="EQ251" s="120"/>
      <c r="ER251" s="120"/>
      <c r="ES251" s="120"/>
      <c r="ET251" s="120"/>
      <c r="EU251" s="120"/>
      <c r="EV251" s="120"/>
      <c r="EW251" s="120"/>
      <c r="EX251" s="120"/>
    </row>
    <row r="252" spans="1:154" x14ac:dyDescent="0.3">
      <c r="A252" s="85"/>
      <c r="B252" s="86"/>
      <c r="C252" s="86"/>
      <c r="D252" s="86"/>
      <c r="E252" s="86"/>
      <c r="F252" s="86"/>
      <c r="G252" s="48" t="e">
        <f>SUM(J252,L252,N252,O252,P252,T252,U252,V252,AB252,AD252,AO252,AQ252,CE252,CG252,CP252,CR252,#REF!,#REF!,CZ252,DB252,DE252,DG252,DN252,DP252,DW252,DY252,EF252,EH252)</f>
        <v>#REF!</v>
      </c>
      <c r="H252" s="48" t="e">
        <f>SUM(K252,M252,Q252,R252,S252,W252,X252,Y252,AC252,AE252,AF252,AG252,AH252,AI252,AL252,AP252,AR252,#REF!,AY252,AZ252,CF252,CH252,CI252,CJ252,CK252,CL252,CQ252,CS252,CT252,CU252,CV252,CW252,#REF!,#REF!,DA252,DC252,DF252,DH252,DO252,#REF!,#REF!,#REF!,#REF!,DQ252,DR252,DS252,DT252,DU252,DX252,DZ252,EA252,EB252,EC252,ED252,EG252,EI252,EJ252,EK252,EL252,EM252)</f>
        <v>#REF!</v>
      </c>
      <c r="I252" s="48" t="e">
        <f t="shared" si="11"/>
        <v>#REF!</v>
      </c>
      <c r="J252" s="78"/>
      <c r="K252" s="78"/>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120"/>
      <c r="EP252" s="120"/>
      <c r="EQ252" s="120"/>
      <c r="ER252" s="120"/>
      <c r="ES252" s="120"/>
      <c r="ET252" s="120"/>
      <c r="EU252" s="120"/>
      <c r="EV252" s="120"/>
      <c r="EW252" s="120"/>
      <c r="EX252" s="120"/>
    </row>
    <row r="253" spans="1:154" x14ac:dyDescent="0.3">
      <c r="A253" s="85"/>
      <c r="B253" s="86"/>
      <c r="C253" s="86"/>
      <c r="D253" s="86"/>
      <c r="E253" s="86"/>
      <c r="F253" s="86"/>
      <c r="G253" s="48" t="e">
        <f>SUM(J253,L253,N253,O253,P253,T253,U253,V253,AB253,AD253,AO253,AQ253,CE253,CG253,CP253,CR253,#REF!,#REF!,CZ253,DB253,DE253,DG253,DN253,DP253,DW253,DY253,EF253,EH253)</f>
        <v>#REF!</v>
      </c>
      <c r="H253" s="48" t="e">
        <f>SUM(K253,M253,Q253,R253,S253,W253,X253,Y253,AC253,AE253,AF253,AG253,AH253,AI253,AL253,AP253,AR253,#REF!,AY253,AZ253,CF253,CH253,CI253,CJ253,CK253,CL253,CQ253,CS253,CT253,CU253,CV253,CW253,#REF!,#REF!,DA253,DC253,DF253,DH253,DO253,#REF!,#REF!,#REF!,#REF!,DQ253,DR253,DS253,DT253,DU253,DX253,DZ253,EA253,EB253,EC253,ED253,EG253,EI253,EJ253,EK253,EL253,EM253)</f>
        <v>#REF!</v>
      </c>
      <c r="I253" s="48" t="e">
        <f t="shared" si="11"/>
        <v>#REF!</v>
      </c>
      <c r="J253" s="78"/>
      <c r="K253" s="78"/>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120"/>
      <c r="EP253" s="120"/>
      <c r="EQ253" s="120"/>
      <c r="ER253" s="120"/>
      <c r="ES253" s="120"/>
      <c r="ET253" s="120"/>
      <c r="EU253" s="120"/>
      <c r="EV253" s="120"/>
      <c r="EW253" s="120"/>
      <c r="EX253" s="120"/>
    </row>
    <row r="254" spans="1:154" x14ac:dyDescent="0.3">
      <c r="A254" s="85"/>
      <c r="B254" s="86"/>
      <c r="C254" s="86"/>
      <c r="D254" s="86"/>
      <c r="E254" s="86"/>
      <c r="F254" s="86"/>
      <c r="G254" s="48" t="e">
        <f>SUM(J254,L254,N254,O254,P254,T254,U254,V254,AB254,AD254,AO254,AQ254,CE254,CG254,CP254,CR254,#REF!,#REF!,CZ254,DB254,DE254,DG254,DN254,DP254,DW254,DY254,EF254,EH254)</f>
        <v>#REF!</v>
      </c>
      <c r="H254" s="48" t="e">
        <f>SUM(K254,M254,Q254,R254,S254,W254,X254,Y254,AC254,AE254,AF254,AG254,AH254,AI254,AL254,AP254,AR254,#REF!,AY254,AZ254,CF254,CH254,CI254,CJ254,CK254,CL254,CQ254,CS254,CT254,CU254,CV254,CW254,#REF!,#REF!,DA254,DC254,DF254,DH254,DO254,#REF!,#REF!,#REF!,#REF!,DQ254,DR254,DS254,DT254,DU254,DX254,DZ254,EA254,EB254,EC254,ED254,EG254,EI254,EJ254,EK254,EL254,EM254)</f>
        <v>#REF!</v>
      </c>
      <c r="I254" s="48" t="e">
        <f t="shared" si="11"/>
        <v>#REF!</v>
      </c>
      <c r="J254" s="78"/>
      <c r="K254" s="78"/>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120"/>
      <c r="EP254" s="120"/>
      <c r="EQ254" s="120"/>
      <c r="ER254" s="120"/>
      <c r="ES254" s="120"/>
      <c r="ET254" s="120"/>
      <c r="EU254" s="120"/>
      <c r="EV254" s="120"/>
      <c r="EW254" s="120"/>
      <c r="EX254" s="120"/>
    </row>
    <row r="255" spans="1:154" x14ac:dyDescent="0.3">
      <c r="A255" s="85"/>
      <c r="B255" s="86"/>
      <c r="C255" s="86"/>
      <c r="D255" s="86"/>
      <c r="E255" s="86"/>
      <c r="F255" s="86"/>
      <c r="G255" s="48" t="e">
        <f>SUM(J255,L255,N255,O255,P255,T255,U255,V255,AB255,AD255,AO255,AQ255,CE255,CG255,CP255,CR255,#REF!,#REF!,CZ255,DB255,DE255,DG255,DN255,DP255,DW255,DY255,EF255,EH255)</f>
        <v>#REF!</v>
      </c>
      <c r="H255" s="48" t="e">
        <f>SUM(K255,M255,Q255,R255,S255,W255,X255,Y255,AC255,AE255,AF255,AG255,AH255,AI255,AL255,AP255,AR255,#REF!,AY255,AZ255,CF255,CH255,CI255,CJ255,CK255,CL255,CQ255,CS255,CT255,CU255,CV255,CW255,#REF!,#REF!,DA255,DC255,DF255,DH255,DO255,#REF!,#REF!,#REF!,#REF!,DQ255,DR255,DS255,DT255,DU255,DX255,DZ255,EA255,EB255,EC255,ED255,EG255,EI255,EJ255,EK255,EL255,EM255)</f>
        <v>#REF!</v>
      </c>
      <c r="I255" s="48" t="e">
        <f t="shared" si="11"/>
        <v>#REF!</v>
      </c>
      <c r="J255" s="78"/>
      <c r="K255" s="78"/>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120"/>
      <c r="EP255" s="120"/>
      <c r="EQ255" s="120"/>
      <c r="ER255" s="120"/>
      <c r="ES255" s="120"/>
      <c r="ET255" s="120"/>
      <c r="EU255" s="120"/>
      <c r="EV255" s="120"/>
      <c r="EW255" s="120"/>
      <c r="EX255" s="120"/>
    </row>
    <row r="256" spans="1:154" x14ac:dyDescent="0.3">
      <c r="A256" s="85"/>
      <c r="B256" s="86"/>
      <c r="C256" s="86"/>
      <c r="D256" s="86"/>
      <c r="E256" s="86"/>
      <c r="F256" s="86"/>
      <c r="G256" s="48" t="e">
        <f>SUM(J256,L256,N256,O256,P256,T256,U256,V256,AB256,AD256,AO256,AQ256,CE256,CG256,CP256,CR256,#REF!,#REF!,CZ256,DB256,DE256,DG256,DN256,DP256,DW256,DY256,EF256,EH256)</f>
        <v>#REF!</v>
      </c>
      <c r="H256" s="48" t="e">
        <f>SUM(K256,M256,Q256,R256,S256,W256,X256,Y256,AC256,AE256,AF256,AG256,AH256,AI256,AL256,AP256,AR256,#REF!,AY256,AZ256,CF256,CH256,CI256,CJ256,CK256,CL256,CQ256,CS256,CT256,CU256,CV256,CW256,#REF!,#REF!,DA256,DC256,DF256,DH256,DO256,#REF!,#REF!,#REF!,#REF!,DQ256,DR256,DS256,DT256,DU256,DX256,DZ256,EA256,EB256,EC256,ED256,EG256,EI256,EJ256,EK256,EL256,EM256)</f>
        <v>#REF!</v>
      </c>
      <c r="I256" s="48" t="e">
        <f t="shared" si="11"/>
        <v>#REF!</v>
      </c>
      <c r="J256" s="78"/>
      <c r="K256" s="78"/>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120"/>
      <c r="EP256" s="120"/>
      <c r="EQ256" s="120"/>
      <c r="ER256" s="120"/>
      <c r="ES256" s="120"/>
      <c r="ET256" s="120"/>
      <c r="EU256" s="120"/>
      <c r="EV256" s="120"/>
      <c r="EW256" s="120"/>
      <c r="EX256" s="120"/>
    </row>
    <row r="257" spans="1:154" x14ac:dyDescent="0.3">
      <c r="A257" s="85"/>
      <c r="B257" s="86"/>
      <c r="C257" s="86"/>
      <c r="D257" s="86"/>
      <c r="E257" s="86"/>
      <c r="F257" s="86"/>
      <c r="G257" s="48" t="e">
        <f>SUM(J257,L257,N257,O257,P257,T257,U257,V257,AB257,AD257,AO257,AQ257,CE257,CG257,CP257,CR257,#REF!,#REF!,CZ257,DB257,DE257,DG257,DN257,DP257,DW257,DY257,EF257,EH257)</f>
        <v>#REF!</v>
      </c>
      <c r="H257" s="48" t="e">
        <f>SUM(K257,M257,Q257,R257,S257,W257,X257,Y257,AC257,AE257,AF257,AG257,AH257,AI257,AL257,AP257,AR257,#REF!,AY257,AZ257,CF257,CH257,CI257,CJ257,CK257,CL257,CQ257,CS257,CT257,CU257,CV257,CW257,#REF!,#REF!,DA257,DC257,DF257,DH257,DO257,#REF!,#REF!,#REF!,#REF!,DQ257,DR257,DS257,DT257,DU257,DX257,DZ257,EA257,EB257,EC257,ED257,EG257,EI257,EJ257,EK257,EL257,EM257)</f>
        <v>#REF!</v>
      </c>
      <c r="I257" s="48" t="e">
        <f t="shared" si="11"/>
        <v>#REF!</v>
      </c>
      <c r="J257" s="78"/>
      <c r="K257" s="78"/>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120"/>
      <c r="EP257" s="120"/>
      <c r="EQ257" s="120"/>
      <c r="ER257" s="120"/>
      <c r="ES257" s="120"/>
      <c r="ET257" s="120"/>
      <c r="EU257" s="120"/>
      <c r="EV257" s="120"/>
      <c r="EW257" s="120"/>
      <c r="EX257" s="120"/>
    </row>
    <row r="258" spans="1:154" x14ac:dyDescent="0.3">
      <c r="A258" s="85"/>
      <c r="B258" s="86"/>
      <c r="C258" s="86"/>
      <c r="D258" s="86"/>
      <c r="E258" s="86"/>
      <c r="F258" s="86"/>
      <c r="G258" s="48" t="e">
        <f>SUM(J258,L258,N258,O258,P258,T258,U258,V258,AB258,AD258,AO258,AQ258,CE258,CG258,CP258,CR258,#REF!,#REF!,CZ258,DB258,DE258,DG258,DN258,DP258,DW258,DY258,EF258,EH258)</f>
        <v>#REF!</v>
      </c>
      <c r="H258" s="48" t="e">
        <f>SUM(K258,M258,Q258,R258,S258,W258,X258,Y258,AC258,AE258,AF258,AG258,AH258,AI258,AL258,AP258,AR258,#REF!,AY258,AZ258,CF258,CH258,CI258,CJ258,CK258,CL258,CQ258,CS258,CT258,CU258,CV258,CW258,#REF!,#REF!,DA258,DC258,DF258,DH258,DO258,#REF!,#REF!,#REF!,#REF!,DQ258,DR258,DS258,DT258,DU258,DX258,DZ258,EA258,EB258,EC258,ED258,EG258,EI258,EJ258,EK258,EL258,EM258)</f>
        <v>#REF!</v>
      </c>
      <c r="I258" s="48" t="e">
        <f t="shared" si="11"/>
        <v>#REF!</v>
      </c>
      <c r="J258" s="78"/>
      <c r="K258" s="78"/>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120"/>
      <c r="EP258" s="120"/>
      <c r="EQ258" s="120"/>
      <c r="ER258" s="120"/>
      <c r="ES258" s="120"/>
      <c r="ET258" s="120"/>
      <c r="EU258" s="120"/>
      <c r="EV258" s="120"/>
      <c r="EW258" s="120"/>
      <c r="EX258" s="120"/>
    </row>
    <row r="259" spans="1:154" x14ac:dyDescent="0.3">
      <c r="A259" s="85"/>
      <c r="B259" s="86"/>
      <c r="C259" s="86"/>
      <c r="D259" s="86"/>
      <c r="E259" s="86"/>
      <c r="F259" s="86"/>
      <c r="G259" s="48" t="e">
        <f>SUM(J259,L259,N259,O259,P259,T259,U259,V259,AB259,AD259,AO259,AQ259,CE259,CG259,CP259,CR259,#REF!,#REF!,CZ259,DB259,DE259,DG259,DN259,DP259,DW259,DY259,EF259,EH259)</f>
        <v>#REF!</v>
      </c>
      <c r="H259" s="48" t="e">
        <f>SUM(K259,M259,Q259,R259,S259,W259,X259,Y259,AC259,AE259,AF259,AG259,AH259,AI259,AL259,AP259,AR259,#REF!,AY259,AZ259,CF259,CH259,CI259,CJ259,CK259,CL259,CQ259,CS259,CT259,CU259,CV259,CW259,#REF!,#REF!,DA259,DC259,DF259,DH259,DO259,#REF!,#REF!,#REF!,#REF!,DQ259,DR259,DS259,DT259,DU259,DX259,DZ259,EA259,EB259,EC259,ED259,EG259,EI259,EJ259,EK259,EL259,EM259)</f>
        <v>#REF!</v>
      </c>
      <c r="I259" s="48" t="e">
        <f t="shared" si="11"/>
        <v>#REF!</v>
      </c>
      <c r="J259" s="78"/>
      <c r="K259" s="78"/>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120"/>
      <c r="EP259" s="120"/>
      <c r="EQ259" s="120"/>
      <c r="ER259" s="120"/>
      <c r="ES259" s="120"/>
      <c r="ET259" s="120"/>
      <c r="EU259" s="120"/>
      <c r="EV259" s="120"/>
      <c r="EW259" s="120"/>
      <c r="EX259" s="120"/>
    </row>
    <row r="260" spans="1:154" x14ac:dyDescent="0.3">
      <c r="A260" s="85"/>
      <c r="B260" s="86"/>
      <c r="C260" s="86"/>
      <c r="D260" s="86"/>
      <c r="E260" s="86"/>
      <c r="F260" s="86"/>
      <c r="G260" s="48" t="e">
        <f>SUM(J260,L260,N260,O260,P260,T260,U260,V260,AB260,AD260,AO260,AQ260,CE260,CG260,CP260,CR260,#REF!,#REF!,CZ260,DB260,DE260,DG260,DN260,DP260,DW260,DY260,EF260,EH260)</f>
        <v>#REF!</v>
      </c>
      <c r="H260" s="48" t="e">
        <f>SUM(K260,M260,Q260,R260,S260,W260,X260,Y260,AC260,AE260,AF260,AG260,AH260,AI260,AL260,AP260,AR260,#REF!,AY260,AZ260,CF260,CH260,CI260,CJ260,CK260,CL260,CQ260,CS260,CT260,CU260,CV260,CW260,#REF!,#REF!,DA260,DC260,DF260,DH260,DO260,#REF!,#REF!,#REF!,#REF!,DQ260,DR260,DS260,DT260,DU260,DX260,DZ260,EA260,EB260,EC260,ED260,EG260,EI260,EJ260,EK260,EL260,EM260)</f>
        <v>#REF!</v>
      </c>
      <c r="I260" s="48" t="e">
        <f t="shared" si="11"/>
        <v>#REF!</v>
      </c>
      <c r="J260" s="78"/>
      <c r="K260" s="78"/>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120"/>
      <c r="EP260" s="120"/>
      <c r="EQ260" s="120"/>
      <c r="ER260" s="120"/>
      <c r="ES260" s="120"/>
      <c r="ET260" s="120"/>
      <c r="EU260" s="120"/>
      <c r="EV260" s="120"/>
      <c r="EW260" s="120"/>
      <c r="EX260" s="120"/>
    </row>
    <row r="261" spans="1:154" x14ac:dyDescent="0.3">
      <c r="A261" s="85"/>
      <c r="B261" s="86"/>
      <c r="C261" s="86"/>
      <c r="D261" s="86"/>
      <c r="E261" s="86"/>
      <c r="F261" s="86"/>
      <c r="G261" s="48" t="e">
        <f>SUM(J261,L261,N261,O261,P261,T261,U261,V261,AB261,AD261,AO261,AQ261,CE261,CG261,CP261,CR261,#REF!,#REF!,CZ261,DB261,DE261,DG261,DN261,DP261,DW261,DY261,EF261,EH261)</f>
        <v>#REF!</v>
      </c>
      <c r="H261" s="48" t="e">
        <f>SUM(K261,M261,Q261,R261,S261,W261,X261,Y261,AC261,AE261,AF261,AG261,AH261,AI261,AL261,AP261,AR261,#REF!,AY261,AZ261,CF261,CH261,CI261,CJ261,CK261,CL261,CQ261,CS261,CT261,CU261,CV261,CW261,#REF!,#REF!,DA261,DC261,DF261,DH261,DO261,#REF!,#REF!,#REF!,#REF!,DQ261,DR261,DS261,DT261,DU261,DX261,DZ261,EA261,EB261,EC261,ED261,EG261,EI261,EJ261,EK261,EL261,EM261)</f>
        <v>#REF!</v>
      </c>
      <c r="I261" s="48" t="e">
        <f t="shared" si="11"/>
        <v>#REF!</v>
      </c>
      <c r="J261" s="78"/>
      <c r="K261" s="78"/>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120"/>
      <c r="EP261" s="120"/>
      <c r="EQ261" s="120"/>
      <c r="ER261" s="120"/>
      <c r="ES261" s="120"/>
      <c r="ET261" s="120"/>
      <c r="EU261" s="120"/>
      <c r="EV261" s="120"/>
      <c r="EW261" s="120"/>
      <c r="EX261" s="120"/>
    </row>
    <row r="262" spans="1:154" x14ac:dyDescent="0.3">
      <c r="A262" s="85"/>
      <c r="B262" s="86"/>
      <c r="C262" s="86"/>
      <c r="D262" s="86"/>
      <c r="E262" s="86"/>
      <c r="F262" s="86"/>
      <c r="G262" s="48" t="e">
        <f>SUM(J262,L262,N262,O262,P262,T262,U262,V262,AB262,AD262,AO262,AQ262,CE262,CG262,CP262,CR262,#REF!,#REF!,CZ262,DB262,DE262,DG262,DN262,DP262,DW262,DY262,EF262,EH262)</f>
        <v>#REF!</v>
      </c>
      <c r="H262" s="48" t="e">
        <f>SUM(K262,M262,Q262,R262,S262,W262,X262,Y262,AC262,AE262,AF262,AG262,AH262,AI262,AL262,AP262,AR262,#REF!,AY262,AZ262,CF262,CH262,CI262,CJ262,CK262,CL262,CQ262,CS262,CT262,CU262,CV262,CW262,#REF!,#REF!,DA262,DC262,DF262,DH262,DO262,#REF!,#REF!,#REF!,#REF!,DQ262,DR262,DS262,DT262,DU262,DX262,DZ262,EA262,EB262,EC262,ED262,EG262,EI262,EJ262,EK262,EL262,EM262)</f>
        <v>#REF!</v>
      </c>
      <c r="I262" s="48" t="e">
        <f t="shared" si="11"/>
        <v>#REF!</v>
      </c>
      <c r="J262" s="78"/>
      <c r="K262" s="78"/>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120"/>
      <c r="EP262" s="120"/>
      <c r="EQ262" s="120"/>
      <c r="ER262" s="120"/>
      <c r="ES262" s="120"/>
      <c r="ET262" s="120"/>
      <c r="EU262" s="120"/>
      <c r="EV262" s="120"/>
      <c r="EW262" s="120"/>
      <c r="EX262" s="120"/>
    </row>
    <row r="263" spans="1:154" x14ac:dyDescent="0.3">
      <c r="A263" s="85"/>
      <c r="B263" s="86"/>
      <c r="C263" s="86"/>
      <c r="D263" s="86"/>
      <c r="E263" s="86"/>
      <c r="F263" s="86"/>
      <c r="G263" s="48" t="e">
        <f>SUM(J263,L263,N263,O263,P263,T263,U263,V263,AB263,AD263,AO263,AQ263,CE263,CG263,CP263,CR263,#REF!,#REF!,CZ263,DB263,DE263,DG263,DN263,DP263,DW263,DY263,EF263,EH263)</f>
        <v>#REF!</v>
      </c>
      <c r="H263" s="48" t="e">
        <f>SUM(K263,M263,Q263,R263,S263,W263,X263,Y263,AC263,AE263,AF263,AG263,AH263,AI263,AL263,AP263,AR263,#REF!,AY263,AZ263,CF263,CH263,CI263,CJ263,CK263,CL263,CQ263,CS263,CT263,CU263,CV263,CW263,#REF!,#REF!,DA263,DC263,DF263,DH263,DO263,#REF!,#REF!,#REF!,#REF!,DQ263,DR263,DS263,DT263,DU263,DX263,DZ263,EA263,EB263,EC263,ED263,EG263,EI263,EJ263,EK263,EL263,EM263)</f>
        <v>#REF!</v>
      </c>
      <c r="I263" s="48" t="e">
        <f t="shared" si="11"/>
        <v>#REF!</v>
      </c>
      <c r="J263" s="78"/>
      <c r="K263" s="78"/>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120"/>
      <c r="EP263" s="120"/>
      <c r="EQ263" s="120"/>
      <c r="ER263" s="120"/>
      <c r="ES263" s="120"/>
      <c r="ET263" s="120"/>
      <c r="EU263" s="120"/>
      <c r="EV263" s="120"/>
      <c r="EW263" s="120"/>
      <c r="EX263" s="120"/>
    </row>
    <row r="264" spans="1:154" x14ac:dyDescent="0.3">
      <c r="A264" s="85"/>
      <c r="B264" s="86"/>
      <c r="C264" s="86"/>
      <c r="D264" s="86"/>
      <c r="E264" s="86"/>
      <c r="F264" s="86"/>
      <c r="G264" s="48" t="e">
        <f>SUM(J264,L264,N264,O264,P264,T264,U264,V264,AB264,AD264,AO264,AQ264,CE264,CG264,CP264,CR264,#REF!,#REF!,CZ264,DB264,DE264,DG264,DN264,DP264,DW264,DY264,EF264,EH264)</f>
        <v>#REF!</v>
      </c>
      <c r="H264" s="48" t="e">
        <f>SUM(K264,M264,Q264,R264,S264,W264,X264,Y264,AC264,AE264,AF264,AG264,AH264,AI264,AL264,AP264,AR264,#REF!,AY264,AZ264,CF264,CH264,CI264,CJ264,CK264,CL264,CQ264,CS264,CT264,CU264,CV264,CW264,#REF!,#REF!,DA264,DC264,DF264,DH264,DO264,#REF!,#REF!,#REF!,#REF!,DQ264,DR264,DS264,DT264,DU264,DX264,DZ264,EA264,EB264,EC264,ED264,EG264,EI264,EJ264,EK264,EL264,EM264)</f>
        <v>#REF!</v>
      </c>
      <c r="I264" s="48" t="e">
        <f t="shared" si="11"/>
        <v>#REF!</v>
      </c>
      <c r="J264" s="78"/>
      <c r="K264" s="78"/>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120"/>
      <c r="EP264" s="120"/>
      <c r="EQ264" s="120"/>
      <c r="ER264" s="120"/>
      <c r="ES264" s="120"/>
      <c r="ET264" s="120"/>
      <c r="EU264" s="120"/>
      <c r="EV264" s="120"/>
      <c r="EW264" s="120"/>
      <c r="EX264" s="120"/>
    </row>
    <row r="265" spans="1:154" x14ac:dyDescent="0.3">
      <c r="A265" s="85"/>
      <c r="B265" s="86"/>
      <c r="C265" s="86"/>
      <c r="D265" s="86"/>
      <c r="E265" s="86"/>
      <c r="F265" s="86"/>
      <c r="G265" s="48" t="e">
        <f>SUM(J265,L265,N265,O265,P265,T265,U265,V265,AB265,AD265,AO265,AQ265,CE265,CG265,CP265,CR265,#REF!,#REF!,CZ265,DB265,DE265,DG265,DN265,DP265,DW265,DY265,EF265,EH265)</f>
        <v>#REF!</v>
      </c>
      <c r="H265" s="48" t="e">
        <f>SUM(K265,M265,Q265,R265,S265,W265,X265,Y265,AC265,AE265,AF265,AG265,AH265,AI265,AL265,AP265,AR265,#REF!,AY265,AZ265,CF265,CH265,CI265,CJ265,CK265,CL265,CQ265,CS265,CT265,CU265,CV265,CW265,#REF!,#REF!,DA265,DC265,DF265,DH265,DO265,#REF!,#REF!,#REF!,#REF!,DQ265,DR265,DS265,DT265,DU265,DX265,DZ265,EA265,EB265,EC265,ED265,EG265,EI265,EJ265,EK265,EL265,EM265)</f>
        <v>#REF!</v>
      </c>
      <c r="I265" s="48" t="e">
        <f t="shared" si="11"/>
        <v>#REF!</v>
      </c>
      <c r="J265" s="78"/>
      <c r="K265" s="78"/>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120"/>
      <c r="EP265" s="120"/>
      <c r="EQ265" s="120"/>
      <c r="ER265" s="120"/>
      <c r="ES265" s="120"/>
      <c r="ET265" s="120"/>
      <c r="EU265" s="120"/>
      <c r="EV265" s="120"/>
      <c r="EW265" s="120"/>
      <c r="EX265" s="120"/>
    </row>
    <row r="266" spans="1:154" x14ac:dyDescent="0.3">
      <c r="A266" s="85"/>
      <c r="B266" s="86"/>
      <c r="C266" s="86"/>
      <c r="D266" s="86"/>
      <c r="E266" s="86"/>
      <c r="F266" s="86"/>
      <c r="G266" s="48" t="e">
        <f>SUM(J266,L266,N266,O266,P266,T266,U266,V266,AB266,AD266,AO266,AQ266,CE266,CG266,CP266,CR266,#REF!,#REF!,CZ266,DB266,DE266,DG266,DN266,DP266,DW266,DY266,EF266,EH266)</f>
        <v>#REF!</v>
      </c>
      <c r="H266" s="48" t="e">
        <f>SUM(K266,M266,Q266,R266,S266,W266,X266,Y266,AC266,AE266,AF266,AG266,AH266,AI266,AL266,AP266,AR266,#REF!,AY266,AZ266,CF266,CH266,CI266,CJ266,CK266,CL266,CQ266,CS266,CT266,CU266,CV266,CW266,#REF!,#REF!,DA266,DC266,DF266,DH266,DO266,#REF!,#REF!,#REF!,#REF!,DQ266,DR266,DS266,DT266,DU266,DX266,DZ266,EA266,EB266,EC266,ED266,EG266,EI266,EJ266,EK266,EL266,EM266)</f>
        <v>#REF!</v>
      </c>
      <c r="I266" s="48" t="e">
        <f t="shared" ref="I266:I329" si="12">G266+H266</f>
        <v>#REF!</v>
      </c>
      <c r="J266" s="78"/>
      <c r="K266" s="78"/>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120"/>
      <c r="EP266" s="120"/>
      <c r="EQ266" s="120"/>
      <c r="ER266" s="120"/>
      <c r="ES266" s="120"/>
      <c r="ET266" s="120"/>
      <c r="EU266" s="120"/>
      <c r="EV266" s="120"/>
      <c r="EW266" s="120"/>
      <c r="EX266" s="120"/>
    </row>
    <row r="267" spans="1:154" x14ac:dyDescent="0.3">
      <c r="A267" s="85"/>
      <c r="B267" s="86"/>
      <c r="C267" s="86"/>
      <c r="D267" s="86"/>
      <c r="E267" s="86"/>
      <c r="F267" s="86"/>
      <c r="G267" s="48" t="e">
        <f>SUM(J267,L267,N267,O267,P267,T267,U267,V267,AB267,AD267,AO267,AQ267,CE267,CG267,CP267,CR267,#REF!,#REF!,CZ267,DB267,DE267,DG267,DN267,DP267,DW267,DY267,EF267,EH267)</f>
        <v>#REF!</v>
      </c>
      <c r="H267" s="48" t="e">
        <f>SUM(K267,M267,Q267,R267,S267,W267,X267,Y267,AC267,AE267,AF267,AG267,AH267,AI267,AL267,AP267,AR267,#REF!,AY267,AZ267,CF267,CH267,CI267,CJ267,CK267,CL267,CQ267,CS267,CT267,CU267,CV267,CW267,#REF!,#REF!,DA267,DC267,DF267,DH267,DO267,#REF!,#REF!,#REF!,#REF!,DQ267,DR267,DS267,DT267,DU267,DX267,DZ267,EA267,EB267,EC267,ED267,EG267,EI267,EJ267,EK267,EL267,EM267)</f>
        <v>#REF!</v>
      </c>
      <c r="I267" s="48" t="e">
        <f t="shared" si="12"/>
        <v>#REF!</v>
      </c>
      <c r="J267" s="78"/>
      <c r="K267" s="78"/>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120"/>
      <c r="EP267" s="120"/>
      <c r="EQ267" s="120"/>
      <c r="ER267" s="120"/>
      <c r="ES267" s="120"/>
      <c r="ET267" s="120"/>
      <c r="EU267" s="120"/>
      <c r="EV267" s="120"/>
      <c r="EW267" s="120"/>
      <c r="EX267" s="120"/>
    </row>
    <row r="268" spans="1:154" x14ac:dyDescent="0.3">
      <c r="A268" s="85"/>
      <c r="B268" s="86"/>
      <c r="C268" s="86"/>
      <c r="D268" s="86"/>
      <c r="E268" s="86"/>
      <c r="F268" s="86"/>
      <c r="G268" s="48" t="e">
        <f>SUM(J268,L268,N268,O268,P268,T268,U268,V268,AB268,AD268,AO268,AQ268,CE268,CG268,CP268,CR268,#REF!,#REF!,CZ268,DB268,DE268,DG268,DN268,DP268,DW268,DY268,EF268,EH268)</f>
        <v>#REF!</v>
      </c>
      <c r="H268" s="48" t="e">
        <f>SUM(K268,M268,Q268,R268,S268,W268,X268,Y268,AC268,AE268,AF268,AG268,AH268,AI268,AL268,AP268,AR268,#REF!,AY268,AZ268,CF268,CH268,CI268,CJ268,CK268,CL268,CQ268,CS268,CT268,CU268,CV268,CW268,#REF!,#REF!,DA268,DC268,DF268,DH268,DO268,#REF!,#REF!,#REF!,#REF!,DQ268,DR268,DS268,DT268,DU268,DX268,DZ268,EA268,EB268,EC268,ED268,EG268,EI268,EJ268,EK268,EL268,EM268)</f>
        <v>#REF!</v>
      </c>
      <c r="I268" s="48" t="e">
        <f t="shared" si="12"/>
        <v>#REF!</v>
      </c>
      <c r="J268" s="78"/>
      <c r="K268" s="78"/>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120"/>
      <c r="EP268" s="120"/>
      <c r="EQ268" s="120"/>
      <c r="ER268" s="120"/>
      <c r="ES268" s="120"/>
      <c r="ET268" s="120"/>
      <c r="EU268" s="120"/>
      <c r="EV268" s="120"/>
      <c r="EW268" s="120"/>
      <c r="EX268" s="120"/>
    </row>
    <row r="269" spans="1:154" x14ac:dyDescent="0.3">
      <c r="A269" s="85"/>
      <c r="B269" s="86"/>
      <c r="C269" s="86"/>
      <c r="D269" s="86"/>
      <c r="E269" s="86"/>
      <c r="F269" s="86"/>
      <c r="G269" s="48" t="e">
        <f>SUM(J269,L269,N269,O269,P269,T269,U269,V269,AB269,AD269,AO269,AQ269,CE269,CG269,CP269,CR269,#REF!,#REF!,CZ269,DB269,DE269,DG269,DN269,DP269,DW269,DY269,EF269,EH269)</f>
        <v>#REF!</v>
      </c>
      <c r="H269" s="48" t="e">
        <f>SUM(K269,M269,Q269,R269,S269,W269,X269,Y269,AC269,AE269,AF269,AG269,AH269,AI269,AL269,AP269,AR269,#REF!,AY269,AZ269,CF269,CH269,CI269,CJ269,CK269,CL269,CQ269,CS269,CT269,CU269,CV269,CW269,#REF!,#REF!,DA269,DC269,DF269,DH269,DO269,#REF!,#REF!,#REF!,#REF!,DQ269,DR269,DS269,DT269,DU269,DX269,DZ269,EA269,EB269,EC269,ED269,EG269,EI269,EJ269,EK269,EL269,EM269)</f>
        <v>#REF!</v>
      </c>
      <c r="I269" s="48" t="e">
        <f t="shared" si="12"/>
        <v>#REF!</v>
      </c>
      <c r="J269" s="78"/>
      <c r="K269" s="78"/>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120"/>
      <c r="EP269" s="120"/>
      <c r="EQ269" s="120"/>
      <c r="ER269" s="120"/>
      <c r="ES269" s="120"/>
      <c r="ET269" s="120"/>
      <c r="EU269" s="120"/>
      <c r="EV269" s="120"/>
      <c r="EW269" s="120"/>
      <c r="EX269" s="120"/>
    </row>
    <row r="270" spans="1:154" x14ac:dyDescent="0.3">
      <c r="A270" s="85"/>
      <c r="B270" s="86"/>
      <c r="C270" s="86"/>
      <c r="D270" s="86"/>
      <c r="E270" s="86"/>
      <c r="F270" s="86"/>
      <c r="G270" s="48" t="e">
        <f>SUM(J270,L270,N270,O270,P270,T270,U270,V270,AB270,AD270,AO270,AQ270,CE270,CG270,CP270,CR270,#REF!,#REF!,CZ270,DB270,DE270,DG270,DN270,DP270,DW270,DY270,EF270,EH270)</f>
        <v>#REF!</v>
      </c>
      <c r="H270" s="48" t="e">
        <f>SUM(K270,M270,Q270,R270,S270,W270,X270,Y270,AC270,AE270,AF270,AG270,AH270,AI270,AL270,AP270,AR270,#REF!,AY270,AZ270,CF270,CH270,CI270,CJ270,CK270,CL270,CQ270,CS270,CT270,CU270,CV270,CW270,#REF!,#REF!,DA270,DC270,DF270,DH270,DO270,#REF!,#REF!,#REF!,#REF!,DQ270,DR270,DS270,DT270,DU270,DX270,DZ270,EA270,EB270,EC270,ED270,EG270,EI270,EJ270,EK270,EL270,EM270)</f>
        <v>#REF!</v>
      </c>
      <c r="I270" s="48" t="e">
        <f t="shared" si="12"/>
        <v>#REF!</v>
      </c>
      <c r="J270" s="78"/>
      <c r="K270" s="78"/>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120"/>
      <c r="EP270" s="120"/>
      <c r="EQ270" s="120"/>
      <c r="ER270" s="120"/>
      <c r="ES270" s="120"/>
      <c r="ET270" s="120"/>
      <c r="EU270" s="120"/>
      <c r="EV270" s="120"/>
      <c r="EW270" s="120"/>
      <c r="EX270" s="120"/>
    </row>
    <row r="271" spans="1:154" x14ac:dyDescent="0.3">
      <c r="A271" s="85"/>
      <c r="B271" s="86"/>
      <c r="C271" s="86"/>
      <c r="D271" s="86"/>
      <c r="E271" s="86"/>
      <c r="F271" s="86"/>
      <c r="G271" s="48" t="e">
        <f>SUM(J271,L271,N271,O271,P271,T271,U271,V271,AB271,AD271,AO271,AQ271,CE271,CG271,CP271,CR271,#REF!,#REF!,CZ271,DB271,DE271,DG271,DN271,DP271,DW271,DY271,EF271,EH271)</f>
        <v>#REF!</v>
      </c>
      <c r="H271" s="48" t="e">
        <f>SUM(K271,M271,Q271,R271,S271,W271,X271,Y271,AC271,AE271,AF271,AG271,AH271,AI271,AL271,AP271,AR271,#REF!,AY271,AZ271,CF271,CH271,CI271,CJ271,CK271,CL271,CQ271,CS271,CT271,CU271,CV271,CW271,#REF!,#REF!,DA271,DC271,DF271,DH271,DO271,#REF!,#REF!,#REF!,#REF!,DQ271,DR271,DS271,DT271,DU271,DX271,DZ271,EA271,EB271,EC271,ED271,EG271,EI271,EJ271,EK271,EL271,EM271)</f>
        <v>#REF!</v>
      </c>
      <c r="I271" s="48" t="e">
        <f t="shared" si="12"/>
        <v>#REF!</v>
      </c>
      <c r="J271" s="78"/>
      <c r="K271" s="78"/>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120"/>
      <c r="EP271" s="120"/>
      <c r="EQ271" s="120"/>
      <c r="ER271" s="120"/>
      <c r="ES271" s="120"/>
      <c r="ET271" s="120"/>
      <c r="EU271" s="120"/>
      <c r="EV271" s="120"/>
      <c r="EW271" s="120"/>
      <c r="EX271" s="120"/>
    </row>
    <row r="272" spans="1:154" x14ac:dyDescent="0.3">
      <c r="A272" s="85"/>
      <c r="B272" s="86"/>
      <c r="C272" s="86"/>
      <c r="D272" s="86"/>
      <c r="E272" s="86"/>
      <c r="F272" s="86"/>
      <c r="G272" s="48" t="e">
        <f>SUM(J272,L272,N272,O272,P272,T272,U272,V272,AB272,AD272,AO272,AQ272,CE272,CG272,CP272,CR272,#REF!,#REF!,CZ272,DB272,DE272,DG272,DN272,DP272,DW272,DY272,EF272,EH272)</f>
        <v>#REF!</v>
      </c>
      <c r="H272" s="48" t="e">
        <f>SUM(K272,M272,Q272,R272,S272,W272,X272,Y272,AC272,AE272,AF272,AG272,AH272,AI272,AL272,AP272,AR272,#REF!,AY272,AZ272,CF272,CH272,CI272,CJ272,CK272,CL272,CQ272,CS272,CT272,CU272,CV272,CW272,#REF!,#REF!,DA272,DC272,DF272,DH272,DO272,#REF!,#REF!,#REF!,#REF!,DQ272,DR272,DS272,DT272,DU272,DX272,DZ272,EA272,EB272,EC272,ED272,EG272,EI272,EJ272,EK272,EL272,EM272)</f>
        <v>#REF!</v>
      </c>
      <c r="I272" s="48" t="e">
        <f t="shared" si="12"/>
        <v>#REF!</v>
      </c>
      <c r="J272" s="78"/>
      <c r="K272" s="78"/>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120"/>
      <c r="EP272" s="120"/>
      <c r="EQ272" s="120"/>
      <c r="ER272" s="120"/>
      <c r="ES272" s="120"/>
      <c r="ET272" s="120"/>
      <c r="EU272" s="120"/>
      <c r="EV272" s="120"/>
      <c r="EW272" s="120"/>
      <c r="EX272" s="120"/>
    </row>
    <row r="273" spans="1:154" x14ac:dyDescent="0.3">
      <c r="A273" s="85"/>
      <c r="B273" s="86"/>
      <c r="C273" s="86"/>
      <c r="D273" s="86"/>
      <c r="E273" s="86"/>
      <c r="F273" s="86"/>
      <c r="G273" s="48" t="e">
        <f>SUM(J273,L273,N273,O273,P273,T273,U273,V273,AB273,AD273,AO273,AQ273,CE273,CG273,CP273,CR273,#REF!,#REF!,CZ273,DB273,DE273,DG273,DN273,DP273,DW273,DY273,EF273,EH273)</f>
        <v>#REF!</v>
      </c>
      <c r="H273" s="48" t="e">
        <f>SUM(K273,M273,Q273,R273,S273,W273,X273,Y273,AC273,AE273,AF273,AG273,AH273,AI273,AL273,AP273,AR273,#REF!,AY273,AZ273,CF273,CH273,CI273,CJ273,CK273,CL273,CQ273,CS273,CT273,CU273,CV273,CW273,#REF!,#REF!,DA273,DC273,DF273,DH273,DO273,#REF!,#REF!,#REF!,#REF!,DQ273,DR273,DS273,DT273,DU273,DX273,DZ273,EA273,EB273,EC273,ED273,EG273,EI273,EJ273,EK273,EL273,EM273)</f>
        <v>#REF!</v>
      </c>
      <c r="I273" s="48" t="e">
        <f t="shared" si="12"/>
        <v>#REF!</v>
      </c>
      <c r="J273" s="78"/>
      <c r="K273" s="78"/>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120"/>
      <c r="EP273" s="120"/>
      <c r="EQ273" s="120"/>
      <c r="ER273" s="120"/>
      <c r="ES273" s="120"/>
      <c r="ET273" s="120"/>
      <c r="EU273" s="120"/>
      <c r="EV273" s="120"/>
      <c r="EW273" s="120"/>
      <c r="EX273" s="120"/>
    </row>
    <row r="274" spans="1:154" x14ac:dyDescent="0.3">
      <c r="A274" s="85"/>
      <c r="B274" s="86"/>
      <c r="C274" s="86"/>
      <c r="D274" s="86"/>
      <c r="E274" s="86"/>
      <c r="F274" s="86"/>
      <c r="G274" s="48" t="e">
        <f>SUM(J274,L274,N274,O274,P274,T274,U274,V274,AB274,AD274,AO274,AQ274,CE274,CG274,CP274,CR274,#REF!,#REF!,CZ274,DB274,DE274,DG274,DN274,DP274,DW274,DY274,EF274,EH274)</f>
        <v>#REF!</v>
      </c>
      <c r="H274" s="48" t="e">
        <f>SUM(K274,M274,Q274,R274,S274,W274,X274,Y274,AC274,AE274,AF274,AG274,AH274,AI274,AL274,AP274,AR274,#REF!,AY274,AZ274,CF274,CH274,CI274,CJ274,CK274,CL274,CQ274,CS274,CT274,CU274,CV274,CW274,#REF!,#REF!,DA274,DC274,DF274,DH274,DO274,#REF!,#REF!,#REF!,#REF!,DQ274,DR274,DS274,DT274,DU274,DX274,DZ274,EA274,EB274,EC274,ED274,EG274,EI274,EJ274,EK274,EL274,EM274)</f>
        <v>#REF!</v>
      </c>
      <c r="I274" s="48" t="e">
        <f t="shared" si="12"/>
        <v>#REF!</v>
      </c>
      <c r="J274" s="78"/>
      <c r="K274" s="78"/>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120"/>
      <c r="EP274" s="120"/>
      <c r="EQ274" s="120"/>
      <c r="ER274" s="120"/>
      <c r="ES274" s="120"/>
      <c r="ET274" s="120"/>
      <c r="EU274" s="120"/>
      <c r="EV274" s="120"/>
      <c r="EW274" s="120"/>
      <c r="EX274" s="120"/>
    </row>
    <row r="275" spans="1:154" x14ac:dyDescent="0.3">
      <c r="A275" s="85"/>
      <c r="B275" s="86"/>
      <c r="C275" s="86"/>
      <c r="D275" s="86"/>
      <c r="E275" s="86"/>
      <c r="F275" s="86"/>
      <c r="G275" s="48" t="e">
        <f>SUM(J275,L275,N275,O275,P275,T275,U275,V275,AB275,AD275,AO275,AQ275,CE275,CG275,CP275,CR275,#REF!,#REF!,CZ275,DB275,DE275,DG275,DN275,DP275,DW275,DY275,EF275,EH275)</f>
        <v>#REF!</v>
      </c>
      <c r="H275" s="48" t="e">
        <f>SUM(K275,M275,Q275,R275,S275,W275,X275,Y275,AC275,AE275,AF275,AG275,AH275,AI275,AL275,AP275,AR275,#REF!,AY275,AZ275,CF275,CH275,CI275,CJ275,CK275,CL275,CQ275,CS275,CT275,CU275,CV275,CW275,#REF!,#REF!,DA275,DC275,DF275,DH275,DO275,#REF!,#REF!,#REF!,#REF!,DQ275,DR275,DS275,DT275,DU275,DX275,DZ275,EA275,EB275,EC275,ED275,EG275,EI275,EJ275,EK275,EL275,EM275)</f>
        <v>#REF!</v>
      </c>
      <c r="I275" s="48" t="e">
        <f t="shared" si="12"/>
        <v>#REF!</v>
      </c>
      <c r="J275" s="78"/>
      <c r="K275" s="78"/>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120"/>
      <c r="EP275" s="120"/>
      <c r="EQ275" s="120"/>
      <c r="ER275" s="120"/>
      <c r="ES275" s="120"/>
      <c r="ET275" s="120"/>
      <c r="EU275" s="120"/>
      <c r="EV275" s="120"/>
      <c r="EW275" s="120"/>
      <c r="EX275" s="120"/>
    </row>
    <row r="276" spans="1:154" x14ac:dyDescent="0.3">
      <c r="A276" s="85"/>
      <c r="B276" s="86"/>
      <c r="C276" s="86"/>
      <c r="D276" s="86"/>
      <c r="E276" s="86"/>
      <c r="F276" s="86"/>
      <c r="G276" s="48" t="e">
        <f>SUM(J276,L276,N276,O276,P276,T276,U276,V276,AB276,AD276,AO276,AQ276,CE276,CG276,CP276,CR276,#REF!,#REF!,CZ276,DB276,DE276,DG276,DN276,DP276,DW276,DY276,EF276,EH276)</f>
        <v>#REF!</v>
      </c>
      <c r="H276" s="48" t="e">
        <f>SUM(K276,M276,Q276,R276,S276,W276,X276,Y276,AC276,AE276,AF276,AG276,AH276,AI276,AL276,AP276,AR276,#REF!,AY276,AZ276,CF276,CH276,CI276,CJ276,CK276,CL276,CQ276,CS276,CT276,CU276,CV276,CW276,#REF!,#REF!,DA276,DC276,DF276,DH276,DO276,#REF!,#REF!,#REF!,#REF!,DQ276,DR276,DS276,DT276,DU276,DX276,DZ276,EA276,EB276,EC276,ED276,EG276,EI276,EJ276,EK276,EL276,EM276)</f>
        <v>#REF!</v>
      </c>
      <c r="I276" s="48" t="e">
        <f t="shared" si="12"/>
        <v>#REF!</v>
      </c>
      <c r="J276" s="78"/>
      <c r="K276" s="78"/>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120"/>
      <c r="EP276" s="120"/>
      <c r="EQ276" s="120"/>
      <c r="ER276" s="120"/>
      <c r="ES276" s="120"/>
      <c r="ET276" s="120"/>
      <c r="EU276" s="120"/>
      <c r="EV276" s="120"/>
      <c r="EW276" s="120"/>
      <c r="EX276" s="120"/>
    </row>
    <row r="277" spans="1:154" x14ac:dyDescent="0.3">
      <c r="A277" s="85"/>
      <c r="B277" s="86"/>
      <c r="C277" s="86"/>
      <c r="D277" s="86"/>
      <c r="E277" s="86"/>
      <c r="F277" s="86"/>
      <c r="G277" s="48" t="e">
        <f>SUM(J277,L277,N277,O277,P277,T277,U277,V277,AB277,AD277,AO277,AQ277,CE277,CG277,CP277,CR277,#REF!,#REF!,CZ277,DB277,DE277,DG277,DN277,DP277,DW277,DY277,EF277,EH277)</f>
        <v>#REF!</v>
      </c>
      <c r="H277" s="48" t="e">
        <f>SUM(K277,M277,Q277,R277,S277,W277,X277,Y277,AC277,AE277,AF277,AG277,AH277,AI277,AL277,AP277,AR277,#REF!,AY277,AZ277,CF277,CH277,CI277,CJ277,CK277,CL277,CQ277,CS277,CT277,CU277,CV277,CW277,#REF!,#REF!,DA277,DC277,DF277,DH277,DO277,#REF!,#REF!,#REF!,#REF!,DQ277,DR277,DS277,DT277,DU277,DX277,DZ277,EA277,EB277,EC277,ED277,EG277,EI277,EJ277,EK277,EL277,EM277)</f>
        <v>#REF!</v>
      </c>
      <c r="I277" s="48" t="e">
        <f t="shared" si="12"/>
        <v>#REF!</v>
      </c>
      <c r="J277" s="78"/>
      <c r="K277" s="78"/>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120"/>
      <c r="EP277" s="120"/>
      <c r="EQ277" s="120"/>
      <c r="ER277" s="120"/>
      <c r="ES277" s="120"/>
      <c r="ET277" s="120"/>
      <c r="EU277" s="120"/>
      <c r="EV277" s="120"/>
      <c r="EW277" s="120"/>
      <c r="EX277" s="120"/>
    </row>
    <row r="278" spans="1:154" x14ac:dyDescent="0.3">
      <c r="A278" s="85"/>
      <c r="B278" s="86"/>
      <c r="C278" s="86"/>
      <c r="D278" s="86"/>
      <c r="E278" s="86"/>
      <c r="F278" s="86"/>
      <c r="G278" s="48" t="e">
        <f>SUM(J278,L278,N278,O278,P278,T278,U278,V278,AB278,AD278,AO278,AQ278,CE278,CG278,CP278,CR278,#REF!,#REF!,CZ278,DB278,DE278,DG278,DN278,DP278,DW278,DY278,EF278,EH278)</f>
        <v>#REF!</v>
      </c>
      <c r="H278" s="48" t="e">
        <f>SUM(K278,M278,Q278,R278,S278,W278,X278,Y278,AC278,AE278,AF278,AG278,AH278,AI278,AL278,AP278,AR278,#REF!,AY278,AZ278,CF278,CH278,CI278,CJ278,CK278,CL278,CQ278,CS278,CT278,CU278,CV278,CW278,#REF!,#REF!,DA278,DC278,DF278,DH278,DO278,#REF!,#REF!,#REF!,#REF!,DQ278,DR278,DS278,DT278,DU278,DX278,DZ278,EA278,EB278,EC278,ED278,EG278,EI278,EJ278,EK278,EL278,EM278)</f>
        <v>#REF!</v>
      </c>
      <c r="I278" s="48" t="e">
        <f t="shared" si="12"/>
        <v>#REF!</v>
      </c>
      <c r="J278" s="78"/>
      <c r="K278" s="78"/>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120"/>
      <c r="EP278" s="120"/>
      <c r="EQ278" s="120"/>
      <c r="ER278" s="120"/>
      <c r="ES278" s="120"/>
      <c r="ET278" s="120"/>
      <c r="EU278" s="120"/>
      <c r="EV278" s="120"/>
      <c r="EW278" s="120"/>
      <c r="EX278" s="120"/>
    </row>
    <row r="279" spans="1:154" x14ac:dyDescent="0.3">
      <c r="A279" s="85"/>
      <c r="B279" s="86"/>
      <c r="C279" s="86"/>
      <c r="D279" s="86"/>
      <c r="E279" s="86"/>
      <c r="F279" s="86"/>
      <c r="G279" s="48" t="e">
        <f>SUM(J279,L279,N279,O279,P279,T279,U279,V279,AB279,AD279,AO279,AQ279,CE279,CG279,CP279,CR279,#REF!,#REF!,CZ279,DB279,DE279,DG279,DN279,DP279,DW279,DY279,EF279,EH279)</f>
        <v>#REF!</v>
      </c>
      <c r="H279" s="48" t="e">
        <f>SUM(K279,M279,Q279,R279,S279,W279,X279,Y279,AC279,AE279,AF279,AG279,AH279,AI279,AL279,AP279,AR279,#REF!,AY279,AZ279,CF279,CH279,CI279,CJ279,CK279,CL279,CQ279,CS279,CT279,CU279,CV279,CW279,#REF!,#REF!,DA279,DC279,DF279,DH279,DO279,#REF!,#REF!,#REF!,#REF!,DQ279,DR279,DS279,DT279,DU279,DX279,DZ279,EA279,EB279,EC279,ED279,EG279,EI279,EJ279,EK279,EL279,EM279)</f>
        <v>#REF!</v>
      </c>
      <c r="I279" s="48" t="e">
        <f t="shared" si="12"/>
        <v>#REF!</v>
      </c>
      <c r="J279" s="78"/>
      <c r="K279" s="78"/>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120"/>
      <c r="EP279" s="120"/>
      <c r="EQ279" s="120"/>
      <c r="ER279" s="120"/>
      <c r="ES279" s="120"/>
      <c r="ET279" s="120"/>
      <c r="EU279" s="120"/>
      <c r="EV279" s="120"/>
      <c r="EW279" s="120"/>
      <c r="EX279" s="120"/>
    </row>
    <row r="280" spans="1:154" x14ac:dyDescent="0.3">
      <c r="A280" s="85"/>
      <c r="B280" s="86"/>
      <c r="C280" s="86"/>
      <c r="D280" s="86"/>
      <c r="E280" s="86"/>
      <c r="F280" s="86"/>
      <c r="G280" s="48" t="e">
        <f>SUM(J280,L280,N280,O280,P280,T280,U280,V280,AB280,AD280,AO280,AQ280,CE280,CG280,CP280,CR280,#REF!,#REF!,CZ280,DB280,DE280,DG280,DN280,DP280,DW280,DY280,EF280,EH280)</f>
        <v>#REF!</v>
      </c>
      <c r="H280" s="48" t="e">
        <f>SUM(K280,M280,Q280,R280,S280,W280,X280,Y280,AC280,AE280,AF280,AG280,AH280,AI280,AL280,AP280,AR280,#REF!,AY280,AZ280,CF280,CH280,CI280,CJ280,CK280,CL280,CQ280,CS280,CT280,CU280,CV280,CW280,#REF!,#REF!,DA280,DC280,DF280,DH280,DO280,#REF!,#REF!,#REF!,#REF!,DQ280,DR280,DS280,DT280,DU280,DX280,DZ280,EA280,EB280,EC280,ED280,EG280,EI280,EJ280,EK280,EL280,EM280)</f>
        <v>#REF!</v>
      </c>
      <c r="I280" s="48" t="e">
        <f t="shared" si="12"/>
        <v>#REF!</v>
      </c>
      <c r="J280" s="78"/>
      <c r="K280" s="78"/>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120"/>
      <c r="EP280" s="120"/>
      <c r="EQ280" s="120"/>
      <c r="ER280" s="120"/>
      <c r="ES280" s="120"/>
      <c r="ET280" s="120"/>
      <c r="EU280" s="120"/>
      <c r="EV280" s="120"/>
      <c r="EW280" s="120"/>
      <c r="EX280" s="120"/>
    </row>
    <row r="281" spans="1:154" x14ac:dyDescent="0.3">
      <c r="A281" s="85"/>
      <c r="B281" s="86"/>
      <c r="C281" s="86"/>
      <c r="D281" s="86"/>
      <c r="E281" s="86"/>
      <c r="F281" s="86"/>
      <c r="G281" s="48" t="e">
        <f>SUM(J281,L281,N281,O281,P281,T281,U281,V281,AB281,AD281,AO281,AQ281,CE281,CG281,CP281,CR281,#REF!,#REF!,CZ281,DB281,DE281,DG281,DN281,DP281,DW281,DY281,EF281,EH281)</f>
        <v>#REF!</v>
      </c>
      <c r="H281" s="48" t="e">
        <f>SUM(K281,M281,Q281,R281,S281,W281,X281,Y281,AC281,AE281,AF281,AG281,AH281,AI281,AL281,AP281,AR281,#REF!,AY281,AZ281,CF281,CH281,CI281,CJ281,CK281,CL281,CQ281,CS281,CT281,CU281,CV281,CW281,#REF!,#REF!,DA281,DC281,DF281,DH281,DO281,#REF!,#REF!,#REF!,#REF!,DQ281,DR281,DS281,DT281,DU281,DX281,DZ281,EA281,EB281,EC281,ED281,EG281,EI281,EJ281,EK281,EL281,EM281)</f>
        <v>#REF!</v>
      </c>
      <c r="I281" s="48" t="e">
        <f t="shared" si="12"/>
        <v>#REF!</v>
      </c>
      <c r="J281" s="78"/>
      <c r="K281" s="78"/>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120"/>
      <c r="EP281" s="120"/>
      <c r="EQ281" s="120"/>
      <c r="ER281" s="120"/>
      <c r="ES281" s="120"/>
      <c r="ET281" s="120"/>
      <c r="EU281" s="120"/>
      <c r="EV281" s="120"/>
      <c r="EW281" s="120"/>
      <c r="EX281" s="120"/>
    </row>
    <row r="282" spans="1:154" x14ac:dyDescent="0.3">
      <c r="A282" s="85"/>
      <c r="B282" s="86"/>
      <c r="C282" s="86"/>
      <c r="D282" s="86"/>
      <c r="E282" s="86"/>
      <c r="F282" s="86"/>
      <c r="G282" s="48" t="e">
        <f>SUM(J282,L282,N282,O282,P282,T282,U282,V282,AB282,AD282,AO282,AQ282,CE282,CG282,CP282,CR282,#REF!,#REF!,CZ282,DB282,DE282,DG282,DN282,DP282,DW282,DY282,EF282,EH282)</f>
        <v>#REF!</v>
      </c>
      <c r="H282" s="48" t="e">
        <f>SUM(K282,M282,Q282,R282,S282,W282,X282,Y282,AC282,AE282,AF282,AG282,AH282,AI282,AL282,AP282,AR282,#REF!,AY282,AZ282,CF282,CH282,CI282,CJ282,CK282,CL282,CQ282,CS282,CT282,CU282,CV282,CW282,#REF!,#REF!,DA282,DC282,DF282,DH282,DO282,#REF!,#REF!,#REF!,#REF!,DQ282,DR282,DS282,DT282,DU282,DX282,DZ282,EA282,EB282,EC282,ED282,EG282,EI282,EJ282,EK282,EL282,EM282)</f>
        <v>#REF!</v>
      </c>
      <c r="I282" s="48" t="e">
        <f t="shared" si="12"/>
        <v>#REF!</v>
      </c>
      <c r="J282" s="78"/>
      <c r="K282" s="78"/>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120"/>
      <c r="EP282" s="120"/>
      <c r="EQ282" s="120"/>
      <c r="ER282" s="120"/>
      <c r="ES282" s="120"/>
      <c r="ET282" s="120"/>
      <c r="EU282" s="120"/>
      <c r="EV282" s="120"/>
      <c r="EW282" s="120"/>
      <c r="EX282" s="120"/>
    </row>
    <row r="283" spans="1:154" x14ac:dyDescent="0.3">
      <c r="A283" s="85"/>
      <c r="B283" s="86"/>
      <c r="C283" s="86"/>
      <c r="D283" s="86"/>
      <c r="E283" s="86"/>
      <c r="F283" s="86"/>
      <c r="G283" s="48" t="e">
        <f>SUM(J283,L283,N283,O283,P283,T283,U283,V283,AB283,AD283,AO283,AQ283,CE283,CG283,CP283,CR283,#REF!,#REF!,CZ283,DB283,DE283,DG283,DN283,DP283,DW283,DY283,EF283,EH283)</f>
        <v>#REF!</v>
      </c>
      <c r="H283" s="48" t="e">
        <f>SUM(K283,M283,Q283,R283,S283,W283,X283,Y283,AC283,AE283,AF283,AG283,AH283,AI283,AL283,AP283,AR283,#REF!,AY283,AZ283,CF283,CH283,CI283,CJ283,CK283,CL283,CQ283,CS283,CT283,CU283,CV283,CW283,#REF!,#REF!,DA283,DC283,DF283,DH283,DO283,#REF!,#REF!,#REF!,#REF!,DQ283,DR283,DS283,DT283,DU283,DX283,DZ283,EA283,EB283,EC283,ED283,EG283,EI283,EJ283,EK283,EL283,EM283)</f>
        <v>#REF!</v>
      </c>
      <c r="I283" s="48" t="e">
        <f t="shared" si="12"/>
        <v>#REF!</v>
      </c>
      <c r="J283" s="78"/>
      <c r="K283" s="78"/>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120"/>
      <c r="EP283" s="120"/>
      <c r="EQ283" s="120"/>
      <c r="ER283" s="120"/>
      <c r="ES283" s="120"/>
      <c r="ET283" s="120"/>
      <c r="EU283" s="120"/>
      <c r="EV283" s="120"/>
      <c r="EW283" s="120"/>
      <c r="EX283" s="120"/>
    </row>
    <row r="284" spans="1:154" x14ac:dyDescent="0.3">
      <c r="A284" s="85"/>
      <c r="B284" s="86"/>
      <c r="C284" s="86"/>
      <c r="D284" s="86"/>
      <c r="E284" s="86"/>
      <c r="F284" s="86"/>
      <c r="G284" s="48" t="e">
        <f>SUM(J284,L284,N284,O284,P284,T284,U284,V284,AB284,AD284,AO284,AQ284,CE284,CG284,CP284,CR284,#REF!,#REF!,CZ284,DB284,DE284,DG284,DN284,DP284,DW284,DY284,EF284,EH284)</f>
        <v>#REF!</v>
      </c>
      <c r="H284" s="48" t="e">
        <f>SUM(K284,M284,Q284,R284,S284,W284,X284,Y284,AC284,AE284,AF284,AG284,AH284,AI284,AL284,AP284,AR284,#REF!,AY284,AZ284,CF284,CH284,CI284,CJ284,CK284,CL284,CQ284,CS284,CT284,CU284,CV284,CW284,#REF!,#REF!,DA284,DC284,DF284,DH284,DO284,#REF!,#REF!,#REF!,#REF!,DQ284,DR284,DS284,DT284,DU284,DX284,DZ284,EA284,EB284,EC284,ED284,EG284,EI284,EJ284,EK284,EL284,EM284)</f>
        <v>#REF!</v>
      </c>
      <c r="I284" s="48" t="e">
        <f t="shared" si="12"/>
        <v>#REF!</v>
      </c>
      <c r="J284" s="78"/>
      <c r="K284" s="78"/>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120"/>
      <c r="EP284" s="120"/>
      <c r="EQ284" s="120"/>
      <c r="ER284" s="120"/>
      <c r="ES284" s="120"/>
      <c r="ET284" s="120"/>
      <c r="EU284" s="120"/>
      <c r="EV284" s="120"/>
      <c r="EW284" s="120"/>
      <c r="EX284" s="120"/>
    </row>
    <row r="285" spans="1:154" x14ac:dyDescent="0.3">
      <c r="A285" s="85"/>
      <c r="B285" s="86"/>
      <c r="C285" s="86"/>
      <c r="D285" s="86"/>
      <c r="E285" s="86"/>
      <c r="F285" s="86"/>
      <c r="G285" s="48" t="e">
        <f>SUM(J285,L285,N285,O285,P285,T285,U285,V285,AB285,AD285,AO285,AQ285,CE285,CG285,CP285,CR285,#REF!,#REF!,CZ285,DB285,DE285,DG285,DN285,DP285,DW285,DY285,EF285,EH285)</f>
        <v>#REF!</v>
      </c>
      <c r="H285" s="48" t="e">
        <f>SUM(K285,M285,Q285,R285,S285,W285,X285,Y285,AC285,AE285,AF285,AG285,AH285,AI285,AL285,AP285,AR285,#REF!,AY285,AZ285,CF285,CH285,CI285,CJ285,CK285,CL285,CQ285,CS285,CT285,CU285,CV285,CW285,#REF!,#REF!,DA285,DC285,DF285,DH285,DO285,#REF!,#REF!,#REF!,#REF!,DQ285,DR285,DS285,DT285,DU285,DX285,DZ285,EA285,EB285,EC285,ED285,EG285,EI285,EJ285,EK285,EL285,EM285)</f>
        <v>#REF!</v>
      </c>
      <c r="I285" s="48" t="e">
        <f t="shared" si="12"/>
        <v>#REF!</v>
      </c>
      <c r="J285" s="78"/>
      <c r="K285" s="78"/>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120"/>
      <c r="EP285" s="120"/>
      <c r="EQ285" s="120"/>
      <c r="ER285" s="120"/>
      <c r="ES285" s="120"/>
      <c r="ET285" s="120"/>
      <c r="EU285" s="120"/>
      <c r="EV285" s="120"/>
      <c r="EW285" s="120"/>
      <c r="EX285" s="120"/>
    </row>
    <row r="286" spans="1:154" x14ac:dyDescent="0.3">
      <c r="A286" s="85"/>
      <c r="B286" s="86"/>
      <c r="C286" s="86"/>
      <c r="D286" s="86"/>
      <c r="E286" s="86"/>
      <c r="F286" s="86"/>
      <c r="G286" s="48" t="e">
        <f>SUM(J286,L286,N286,O286,P286,T286,U286,V286,AB286,AD286,AO286,AQ286,CE286,CG286,CP286,CR286,#REF!,#REF!,CZ286,DB286,DE286,DG286,DN286,DP286,DW286,DY286,EF286,EH286)</f>
        <v>#REF!</v>
      </c>
      <c r="H286" s="48" t="e">
        <f>SUM(K286,M286,Q286,R286,S286,W286,X286,Y286,AC286,AE286,AF286,AG286,AH286,AI286,AL286,AP286,AR286,#REF!,AY286,AZ286,CF286,CH286,CI286,CJ286,CK286,CL286,CQ286,CS286,CT286,CU286,CV286,CW286,#REF!,#REF!,DA286,DC286,DF286,DH286,DO286,#REF!,#REF!,#REF!,#REF!,DQ286,DR286,DS286,DT286,DU286,DX286,DZ286,EA286,EB286,EC286,ED286,EG286,EI286,EJ286,EK286,EL286,EM286)</f>
        <v>#REF!</v>
      </c>
      <c r="I286" s="48" t="e">
        <f t="shared" si="12"/>
        <v>#REF!</v>
      </c>
      <c r="J286" s="78"/>
      <c r="K286" s="78"/>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120"/>
      <c r="EP286" s="120"/>
      <c r="EQ286" s="120"/>
      <c r="ER286" s="120"/>
      <c r="ES286" s="120"/>
      <c r="ET286" s="120"/>
      <c r="EU286" s="120"/>
      <c r="EV286" s="120"/>
      <c r="EW286" s="120"/>
      <c r="EX286" s="120"/>
    </row>
    <row r="287" spans="1:154" x14ac:dyDescent="0.3">
      <c r="A287" s="85"/>
      <c r="B287" s="86"/>
      <c r="C287" s="86"/>
      <c r="D287" s="86"/>
      <c r="E287" s="86"/>
      <c r="F287" s="86"/>
      <c r="G287" s="48" t="e">
        <f>SUM(J287,L287,N287,O287,P287,T287,U287,V287,AB287,AD287,AO287,AQ287,CE287,CG287,CP287,CR287,#REF!,#REF!,CZ287,DB287,DE287,DG287,DN287,DP287,DW287,DY287,EF287,EH287)</f>
        <v>#REF!</v>
      </c>
      <c r="H287" s="48" t="e">
        <f>SUM(K287,M287,Q287,R287,S287,W287,X287,Y287,AC287,AE287,AF287,AG287,AH287,AI287,AL287,AP287,AR287,#REF!,AY287,AZ287,CF287,CH287,CI287,CJ287,CK287,CL287,CQ287,CS287,CT287,CU287,CV287,CW287,#REF!,#REF!,DA287,DC287,DF287,DH287,DO287,#REF!,#REF!,#REF!,#REF!,DQ287,DR287,DS287,DT287,DU287,DX287,DZ287,EA287,EB287,EC287,ED287,EG287,EI287,EJ287,EK287,EL287,EM287)</f>
        <v>#REF!</v>
      </c>
      <c r="I287" s="48" t="e">
        <f t="shared" si="12"/>
        <v>#REF!</v>
      </c>
      <c r="J287" s="78"/>
      <c r="K287" s="78"/>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120"/>
      <c r="EP287" s="120"/>
      <c r="EQ287" s="120"/>
      <c r="ER287" s="120"/>
      <c r="ES287" s="120"/>
      <c r="ET287" s="120"/>
      <c r="EU287" s="120"/>
      <c r="EV287" s="120"/>
      <c r="EW287" s="120"/>
      <c r="EX287" s="120"/>
    </row>
    <row r="288" spans="1:154" x14ac:dyDescent="0.3">
      <c r="A288" s="85"/>
      <c r="B288" s="86"/>
      <c r="C288" s="86"/>
      <c r="D288" s="86"/>
      <c r="E288" s="86"/>
      <c r="F288" s="86"/>
      <c r="G288" s="48" t="e">
        <f>SUM(J288,L288,N288,O288,P288,T288,U288,V288,AB288,AD288,AO288,AQ288,CE288,CG288,CP288,CR288,#REF!,#REF!,CZ288,DB288,DE288,DG288,DN288,DP288,DW288,DY288,EF288,EH288)</f>
        <v>#REF!</v>
      </c>
      <c r="H288" s="48" t="e">
        <f>SUM(K288,M288,Q288,R288,S288,W288,X288,Y288,AC288,AE288,AF288,AG288,AH288,AI288,AL288,AP288,AR288,#REF!,AY288,AZ288,CF288,CH288,CI288,CJ288,CK288,CL288,CQ288,CS288,CT288,CU288,CV288,CW288,#REF!,#REF!,DA288,DC288,DF288,DH288,DO288,#REF!,#REF!,#REF!,#REF!,DQ288,DR288,DS288,DT288,DU288,DX288,DZ288,EA288,EB288,EC288,ED288,EG288,EI288,EJ288,EK288,EL288,EM288)</f>
        <v>#REF!</v>
      </c>
      <c r="I288" s="48" t="e">
        <f t="shared" si="12"/>
        <v>#REF!</v>
      </c>
      <c r="J288" s="78"/>
      <c r="K288" s="78"/>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120"/>
      <c r="EP288" s="120"/>
      <c r="EQ288" s="120"/>
      <c r="ER288" s="120"/>
      <c r="ES288" s="120"/>
      <c r="ET288" s="120"/>
      <c r="EU288" s="120"/>
      <c r="EV288" s="120"/>
      <c r="EW288" s="120"/>
      <c r="EX288" s="120"/>
    </row>
    <row r="289" spans="1:154" x14ac:dyDescent="0.3">
      <c r="A289" s="85"/>
      <c r="B289" s="86"/>
      <c r="C289" s="86"/>
      <c r="D289" s="86"/>
      <c r="E289" s="86"/>
      <c r="F289" s="86"/>
      <c r="G289" s="48" t="e">
        <f>SUM(J289,L289,N289,O289,P289,T289,U289,V289,AB289,AD289,AO289,AQ289,CE289,CG289,CP289,CR289,#REF!,#REF!,CZ289,DB289,DE289,DG289,DN289,DP289,DW289,DY289,EF289,EH289)</f>
        <v>#REF!</v>
      </c>
      <c r="H289" s="48" t="e">
        <f>SUM(K289,M289,Q289,R289,S289,W289,X289,Y289,AC289,AE289,AF289,AG289,AH289,AI289,AL289,AP289,AR289,#REF!,AY289,AZ289,CF289,CH289,CI289,CJ289,CK289,CL289,CQ289,CS289,CT289,CU289,CV289,CW289,#REF!,#REF!,DA289,DC289,DF289,DH289,DO289,#REF!,#REF!,#REF!,#REF!,DQ289,DR289,DS289,DT289,DU289,DX289,DZ289,EA289,EB289,EC289,ED289,EG289,EI289,EJ289,EK289,EL289,EM289)</f>
        <v>#REF!</v>
      </c>
      <c r="I289" s="48" t="e">
        <f t="shared" si="12"/>
        <v>#REF!</v>
      </c>
      <c r="J289" s="78"/>
      <c r="K289" s="78"/>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120"/>
      <c r="EP289" s="120"/>
      <c r="EQ289" s="120"/>
      <c r="ER289" s="120"/>
      <c r="ES289" s="120"/>
      <c r="ET289" s="120"/>
      <c r="EU289" s="120"/>
      <c r="EV289" s="120"/>
      <c r="EW289" s="120"/>
      <c r="EX289" s="120"/>
    </row>
    <row r="290" spans="1:154" x14ac:dyDescent="0.3">
      <c r="A290" s="85"/>
      <c r="B290" s="86"/>
      <c r="C290" s="86"/>
      <c r="D290" s="86"/>
      <c r="E290" s="86"/>
      <c r="F290" s="86"/>
      <c r="G290" s="48" t="e">
        <f>SUM(J290,L290,N290,O290,P290,T290,U290,V290,AB290,AD290,AO290,AQ290,CE290,CG290,CP290,CR290,#REF!,#REF!,CZ290,DB290,DE290,DG290,DN290,DP290,DW290,DY290,EF290,EH290)</f>
        <v>#REF!</v>
      </c>
      <c r="H290" s="48" t="e">
        <f>SUM(K290,M290,Q290,R290,S290,W290,X290,Y290,AC290,AE290,AF290,AG290,AH290,AI290,AL290,AP290,AR290,#REF!,AY290,AZ290,CF290,CH290,CI290,CJ290,CK290,CL290,CQ290,CS290,CT290,CU290,CV290,CW290,#REF!,#REF!,DA290,DC290,DF290,DH290,DO290,#REF!,#REF!,#REF!,#REF!,DQ290,DR290,DS290,DT290,DU290,DX290,DZ290,EA290,EB290,EC290,ED290,EG290,EI290,EJ290,EK290,EL290,EM290)</f>
        <v>#REF!</v>
      </c>
      <c r="I290" s="48" t="e">
        <f t="shared" si="12"/>
        <v>#REF!</v>
      </c>
      <c r="J290" s="78"/>
      <c r="K290" s="78"/>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120"/>
      <c r="EP290" s="120"/>
      <c r="EQ290" s="120"/>
      <c r="ER290" s="120"/>
      <c r="ES290" s="120"/>
      <c r="ET290" s="120"/>
      <c r="EU290" s="120"/>
      <c r="EV290" s="120"/>
      <c r="EW290" s="120"/>
      <c r="EX290" s="120"/>
    </row>
    <row r="291" spans="1:154" x14ac:dyDescent="0.3">
      <c r="A291" s="85"/>
      <c r="B291" s="86"/>
      <c r="C291" s="86"/>
      <c r="D291" s="86"/>
      <c r="E291" s="86"/>
      <c r="F291" s="86"/>
      <c r="G291" s="48" t="e">
        <f>SUM(J291,L291,N291,O291,P291,T291,U291,V291,AB291,AD291,AO291,AQ291,CE291,CG291,CP291,CR291,#REF!,#REF!,CZ291,DB291,DE291,DG291,DN291,DP291,DW291,DY291,EF291,EH291)</f>
        <v>#REF!</v>
      </c>
      <c r="H291" s="48" t="e">
        <f>SUM(K291,M291,Q291,R291,S291,W291,X291,Y291,AC291,AE291,AF291,AG291,AH291,AI291,AL291,AP291,AR291,#REF!,AY291,AZ291,CF291,CH291,CI291,CJ291,CK291,CL291,CQ291,CS291,CT291,CU291,CV291,CW291,#REF!,#REF!,DA291,DC291,DF291,DH291,DO291,#REF!,#REF!,#REF!,#REF!,DQ291,DR291,DS291,DT291,DU291,DX291,DZ291,EA291,EB291,EC291,ED291,EG291,EI291,EJ291,EK291,EL291,EM291)</f>
        <v>#REF!</v>
      </c>
      <c r="I291" s="48" t="e">
        <f t="shared" si="12"/>
        <v>#REF!</v>
      </c>
      <c r="J291" s="78"/>
      <c r="K291" s="78"/>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120"/>
      <c r="EP291" s="120"/>
      <c r="EQ291" s="120"/>
      <c r="ER291" s="120"/>
      <c r="ES291" s="120"/>
      <c r="ET291" s="120"/>
      <c r="EU291" s="120"/>
      <c r="EV291" s="120"/>
      <c r="EW291" s="120"/>
      <c r="EX291" s="120"/>
    </row>
    <row r="292" spans="1:154" x14ac:dyDescent="0.3">
      <c r="A292" s="85"/>
      <c r="B292" s="86"/>
      <c r="C292" s="86"/>
      <c r="D292" s="86"/>
      <c r="E292" s="86"/>
      <c r="F292" s="86"/>
      <c r="G292" s="48" t="e">
        <f>SUM(J292,L292,N292,O292,P292,T292,U292,V292,AB292,AD292,AO292,AQ292,CE292,CG292,CP292,CR292,#REF!,#REF!,CZ292,DB292,DE292,DG292,DN292,DP292,DW292,DY292,EF292,EH292)</f>
        <v>#REF!</v>
      </c>
      <c r="H292" s="48" t="e">
        <f>SUM(K292,M292,Q292,R292,S292,W292,X292,Y292,AC292,AE292,AF292,AG292,AH292,AI292,AL292,AP292,AR292,#REF!,AY292,AZ292,CF292,CH292,CI292,CJ292,CK292,CL292,CQ292,CS292,CT292,CU292,CV292,CW292,#REF!,#REF!,DA292,DC292,DF292,DH292,DO292,#REF!,#REF!,#REF!,#REF!,DQ292,DR292,DS292,DT292,DU292,DX292,DZ292,EA292,EB292,EC292,ED292,EG292,EI292,EJ292,EK292,EL292,EM292)</f>
        <v>#REF!</v>
      </c>
      <c r="I292" s="48" t="e">
        <f t="shared" si="12"/>
        <v>#REF!</v>
      </c>
      <c r="J292" s="78"/>
      <c r="K292" s="78"/>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120"/>
      <c r="EP292" s="120"/>
      <c r="EQ292" s="120"/>
      <c r="ER292" s="120"/>
      <c r="ES292" s="120"/>
      <c r="ET292" s="120"/>
      <c r="EU292" s="120"/>
      <c r="EV292" s="120"/>
      <c r="EW292" s="120"/>
      <c r="EX292" s="120"/>
    </row>
    <row r="293" spans="1:154" x14ac:dyDescent="0.3">
      <c r="A293" s="85"/>
      <c r="B293" s="86"/>
      <c r="C293" s="86"/>
      <c r="D293" s="86"/>
      <c r="E293" s="86"/>
      <c r="F293" s="86"/>
      <c r="G293" s="48" t="e">
        <f>SUM(J293,L293,N293,O293,P293,T293,U293,V293,AB293,AD293,AO293,AQ293,CE293,CG293,CP293,CR293,#REF!,#REF!,CZ293,DB293,DE293,DG293,DN293,DP293,DW293,DY293,EF293,EH293)</f>
        <v>#REF!</v>
      </c>
      <c r="H293" s="48" t="e">
        <f>SUM(K293,M293,Q293,R293,S293,W293,X293,Y293,AC293,AE293,AF293,AG293,AH293,AI293,AL293,AP293,AR293,#REF!,AY293,AZ293,CF293,CH293,CI293,CJ293,CK293,CL293,CQ293,CS293,CT293,CU293,CV293,CW293,#REF!,#REF!,DA293,DC293,DF293,DH293,DO293,#REF!,#REF!,#REF!,#REF!,DQ293,DR293,DS293,DT293,DU293,DX293,DZ293,EA293,EB293,EC293,ED293,EG293,EI293,EJ293,EK293,EL293,EM293)</f>
        <v>#REF!</v>
      </c>
      <c r="I293" s="48" t="e">
        <f t="shared" si="12"/>
        <v>#REF!</v>
      </c>
      <c r="J293" s="78"/>
      <c r="K293" s="78"/>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120"/>
      <c r="EP293" s="120"/>
      <c r="EQ293" s="120"/>
      <c r="ER293" s="120"/>
      <c r="ES293" s="120"/>
      <c r="ET293" s="120"/>
      <c r="EU293" s="120"/>
      <c r="EV293" s="120"/>
      <c r="EW293" s="120"/>
      <c r="EX293" s="120"/>
    </row>
    <row r="294" spans="1:154" x14ac:dyDescent="0.3">
      <c r="A294" s="85"/>
      <c r="B294" s="86"/>
      <c r="C294" s="86"/>
      <c r="D294" s="86"/>
      <c r="E294" s="86"/>
      <c r="F294" s="86"/>
      <c r="G294" s="48" t="e">
        <f>SUM(J294,L294,N294,O294,P294,T294,U294,V294,AB294,AD294,AO294,AQ294,CE294,CG294,CP294,CR294,#REF!,#REF!,CZ294,DB294,DE294,DG294,DN294,DP294,DW294,DY294,EF294,EH294)</f>
        <v>#REF!</v>
      </c>
      <c r="H294" s="48" t="e">
        <f>SUM(K294,M294,Q294,R294,S294,W294,X294,Y294,AC294,AE294,AF294,AG294,AH294,AI294,AL294,AP294,AR294,#REF!,AY294,AZ294,CF294,CH294,CI294,CJ294,CK294,CL294,CQ294,CS294,CT294,CU294,CV294,CW294,#REF!,#REF!,DA294,DC294,DF294,DH294,DO294,#REF!,#REF!,#REF!,#REF!,DQ294,DR294,DS294,DT294,DU294,DX294,DZ294,EA294,EB294,EC294,ED294,EG294,EI294,EJ294,EK294,EL294,EM294)</f>
        <v>#REF!</v>
      </c>
      <c r="I294" s="48" t="e">
        <f t="shared" si="12"/>
        <v>#REF!</v>
      </c>
      <c r="J294" s="78"/>
      <c r="K294" s="78"/>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120"/>
      <c r="EP294" s="120"/>
      <c r="EQ294" s="120"/>
      <c r="ER294" s="120"/>
      <c r="ES294" s="120"/>
      <c r="ET294" s="120"/>
      <c r="EU294" s="120"/>
      <c r="EV294" s="120"/>
      <c r="EW294" s="120"/>
      <c r="EX294" s="120"/>
    </row>
    <row r="295" spans="1:154" x14ac:dyDescent="0.3">
      <c r="A295" s="85"/>
      <c r="B295" s="86"/>
      <c r="C295" s="86"/>
      <c r="D295" s="86"/>
      <c r="E295" s="86"/>
      <c r="F295" s="86"/>
      <c r="G295" s="48" t="e">
        <f>SUM(J295,L295,N295,O295,P295,T295,U295,V295,AB295,AD295,AO295,AQ295,CE295,CG295,CP295,CR295,#REF!,#REF!,CZ295,DB295,DE295,DG295,DN295,DP295,DW295,DY295,EF295,EH295)</f>
        <v>#REF!</v>
      </c>
      <c r="H295" s="48" t="e">
        <f>SUM(K295,M295,Q295,R295,S295,W295,X295,Y295,AC295,AE295,AF295,AG295,AH295,AI295,AL295,AP295,AR295,#REF!,AY295,AZ295,CF295,CH295,CI295,CJ295,CK295,CL295,CQ295,CS295,CT295,CU295,CV295,CW295,#REF!,#REF!,DA295,DC295,DF295,DH295,DO295,#REF!,#REF!,#REF!,#REF!,DQ295,DR295,DS295,DT295,DU295,DX295,DZ295,EA295,EB295,EC295,ED295,EG295,EI295,EJ295,EK295,EL295,EM295)</f>
        <v>#REF!</v>
      </c>
      <c r="I295" s="48" t="e">
        <f t="shared" si="12"/>
        <v>#REF!</v>
      </c>
      <c r="J295" s="78"/>
      <c r="K295" s="78"/>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120"/>
      <c r="EP295" s="120"/>
      <c r="EQ295" s="120"/>
      <c r="ER295" s="120"/>
      <c r="ES295" s="120"/>
      <c r="ET295" s="120"/>
      <c r="EU295" s="120"/>
      <c r="EV295" s="120"/>
      <c r="EW295" s="120"/>
      <c r="EX295" s="120"/>
    </row>
    <row r="296" spans="1:154" x14ac:dyDescent="0.3">
      <c r="A296" s="85"/>
      <c r="B296" s="86"/>
      <c r="C296" s="86"/>
      <c r="D296" s="86"/>
      <c r="E296" s="86"/>
      <c r="F296" s="86"/>
      <c r="G296" s="48" t="e">
        <f>SUM(J296,L296,N296,O296,P296,T296,U296,V296,AB296,AD296,AO296,AQ296,CE296,CG296,CP296,CR296,#REF!,#REF!,CZ296,DB296,DE296,DG296,DN296,DP296,DW296,DY296,EF296,EH296)</f>
        <v>#REF!</v>
      </c>
      <c r="H296" s="48" t="e">
        <f>SUM(K296,M296,Q296,R296,S296,W296,X296,Y296,AC296,AE296,AF296,AG296,AH296,AI296,AL296,AP296,AR296,#REF!,AY296,AZ296,CF296,CH296,CI296,CJ296,CK296,CL296,CQ296,CS296,CT296,CU296,CV296,CW296,#REF!,#REF!,DA296,DC296,DF296,DH296,DO296,#REF!,#REF!,#REF!,#REF!,DQ296,DR296,DS296,DT296,DU296,DX296,DZ296,EA296,EB296,EC296,ED296,EG296,EI296,EJ296,EK296,EL296,EM296)</f>
        <v>#REF!</v>
      </c>
      <c r="I296" s="48" t="e">
        <f t="shared" si="12"/>
        <v>#REF!</v>
      </c>
      <c r="J296" s="78"/>
      <c r="K296" s="78"/>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120"/>
      <c r="EP296" s="120"/>
      <c r="EQ296" s="120"/>
      <c r="ER296" s="120"/>
      <c r="ES296" s="120"/>
      <c r="ET296" s="120"/>
      <c r="EU296" s="120"/>
      <c r="EV296" s="120"/>
      <c r="EW296" s="120"/>
      <c r="EX296" s="120"/>
    </row>
    <row r="297" spans="1:154" x14ac:dyDescent="0.3">
      <c r="A297" s="85"/>
      <c r="B297" s="86"/>
      <c r="C297" s="86"/>
      <c r="D297" s="86"/>
      <c r="E297" s="86"/>
      <c r="F297" s="86"/>
      <c r="G297" s="48" t="e">
        <f>SUM(J297,L297,N297,O297,P297,T297,U297,V297,AB297,AD297,AO297,AQ297,CE297,CG297,CP297,CR297,#REF!,#REF!,CZ297,DB297,DE297,DG297,DN297,DP297,DW297,DY297,EF297,EH297)</f>
        <v>#REF!</v>
      </c>
      <c r="H297" s="48" t="e">
        <f>SUM(K297,M297,Q297,R297,S297,W297,X297,Y297,AC297,AE297,AF297,AG297,AH297,AI297,AL297,AP297,AR297,#REF!,AY297,AZ297,CF297,CH297,CI297,CJ297,CK297,CL297,CQ297,CS297,CT297,CU297,CV297,CW297,#REF!,#REF!,DA297,DC297,DF297,DH297,DO297,#REF!,#REF!,#REF!,#REF!,DQ297,DR297,DS297,DT297,DU297,DX297,DZ297,EA297,EB297,EC297,ED297,EG297,EI297,EJ297,EK297,EL297,EM297)</f>
        <v>#REF!</v>
      </c>
      <c r="I297" s="48" t="e">
        <f t="shared" si="12"/>
        <v>#REF!</v>
      </c>
      <c r="J297" s="78"/>
      <c r="K297" s="78"/>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120"/>
      <c r="EP297" s="120"/>
      <c r="EQ297" s="120"/>
      <c r="ER297" s="120"/>
      <c r="ES297" s="120"/>
      <c r="ET297" s="120"/>
      <c r="EU297" s="120"/>
      <c r="EV297" s="120"/>
      <c r="EW297" s="120"/>
      <c r="EX297" s="120"/>
    </row>
    <row r="298" spans="1:154" x14ac:dyDescent="0.3">
      <c r="A298" s="85"/>
      <c r="B298" s="86"/>
      <c r="C298" s="86"/>
      <c r="D298" s="86"/>
      <c r="E298" s="86"/>
      <c r="F298" s="86"/>
      <c r="G298" s="48" t="e">
        <f>SUM(J298,L298,N298,O298,P298,T298,U298,V298,AB298,AD298,AO298,AQ298,CE298,CG298,CP298,CR298,#REF!,#REF!,CZ298,DB298,DE298,DG298,DN298,DP298,DW298,DY298,EF298,EH298)</f>
        <v>#REF!</v>
      </c>
      <c r="H298" s="48" t="e">
        <f>SUM(K298,M298,Q298,R298,S298,W298,X298,Y298,AC298,AE298,AF298,AG298,AH298,AI298,AL298,AP298,AR298,#REF!,AY298,AZ298,CF298,CH298,CI298,CJ298,CK298,CL298,CQ298,CS298,CT298,CU298,CV298,CW298,#REF!,#REF!,DA298,DC298,DF298,DH298,DO298,#REF!,#REF!,#REF!,#REF!,DQ298,DR298,DS298,DT298,DU298,DX298,DZ298,EA298,EB298,EC298,ED298,EG298,EI298,EJ298,EK298,EL298,EM298)</f>
        <v>#REF!</v>
      </c>
      <c r="I298" s="48" t="e">
        <f t="shared" si="12"/>
        <v>#REF!</v>
      </c>
      <c r="J298" s="78"/>
      <c r="K298" s="78"/>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120"/>
      <c r="EP298" s="120"/>
      <c r="EQ298" s="120"/>
      <c r="ER298" s="120"/>
      <c r="ES298" s="120"/>
      <c r="ET298" s="120"/>
      <c r="EU298" s="120"/>
      <c r="EV298" s="120"/>
      <c r="EW298" s="120"/>
      <c r="EX298" s="120"/>
    </row>
    <row r="299" spans="1:154" x14ac:dyDescent="0.3">
      <c r="A299" s="85"/>
      <c r="B299" s="86"/>
      <c r="C299" s="86"/>
      <c r="D299" s="86"/>
      <c r="E299" s="86"/>
      <c r="F299" s="86"/>
      <c r="G299" s="48" t="e">
        <f>SUM(J299,L299,N299,O299,P299,T299,U299,V299,AB299,AD299,AO299,AQ299,CE299,CG299,CP299,CR299,#REF!,#REF!,CZ299,DB299,DE299,DG299,DN299,DP299,DW299,DY299,EF299,EH299)</f>
        <v>#REF!</v>
      </c>
      <c r="H299" s="48" t="e">
        <f>SUM(K299,M299,Q299,R299,S299,W299,X299,Y299,AC299,AE299,AF299,AG299,AH299,AI299,AL299,AP299,AR299,#REF!,AY299,AZ299,CF299,CH299,CI299,CJ299,CK299,CL299,CQ299,CS299,CT299,CU299,CV299,CW299,#REF!,#REF!,DA299,DC299,DF299,DH299,DO299,#REF!,#REF!,#REF!,#REF!,DQ299,DR299,DS299,DT299,DU299,DX299,DZ299,EA299,EB299,EC299,ED299,EG299,EI299,EJ299,EK299,EL299,EM299)</f>
        <v>#REF!</v>
      </c>
      <c r="I299" s="48" t="e">
        <f t="shared" si="12"/>
        <v>#REF!</v>
      </c>
      <c r="J299" s="78"/>
      <c r="K299" s="78"/>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120"/>
      <c r="EP299" s="120"/>
      <c r="EQ299" s="120"/>
      <c r="ER299" s="120"/>
      <c r="ES299" s="120"/>
      <c r="ET299" s="120"/>
      <c r="EU299" s="120"/>
      <c r="EV299" s="120"/>
      <c r="EW299" s="120"/>
      <c r="EX299" s="120"/>
    </row>
    <row r="300" spans="1:154" x14ac:dyDescent="0.3">
      <c r="A300" s="85"/>
      <c r="B300" s="86"/>
      <c r="C300" s="86"/>
      <c r="D300" s="86"/>
      <c r="E300" s="86"/>
      <c r="F300" s="86"/>
      <c r="G300" s="48" t="e">
        <f>SUM(J300,L300,N300,O300,P300,T300,U300,V300,AB300,AD300,AO300,AQ300,CE300,CG300,CP300,CR300,#REF!,#REF!,CZ300,DB300,DE300,DG300,DN300,DP300,DW300,DY300,EF300,EH300)</f>
        <v>#REF!</v>
      </c>
      <c r="H300" s="48" t="e">
        <f>SUM(K300,M300,Q300,R300,S300,W300,X300,Y300,AC300,AE300,AF300,AG300,AH300,AI300,AL300,AP300,AR300,#REF!,AY300,AZ300,CF300,CH300,CI300,CJ300,CK300,CL300,CQ300,CS300,CT300,CU300,CV300,CW300,#REF!,#REF!,DA300,DC300,DF300,DH300,DO300,#REF!,#REF!,#REF!,#REF!,DQ300,DR300,DS300,DT300,DU300,DX300,DZ300,EA300,EB300,EC300,ED300,EG300,EI300,EJ300,EK300,EL300,EM300)</f>
        <v>#REF!</v>
      </c>
      <c r="I300" s="48" t="e">
        <f t="shared" si="12"/>
        <v>#REF!</v>
      </c>
      <c r="J300" s="78"/>
      <c r="K300" s="78"/>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120"/>
      <c r="EP300" s="120"/>
      <c r="EQ300" s="120"/>
      <c r="ER300" s="120"/>
      <c r="ES300" s="120"/>
      <c r="ET300" s="120"/>
      <c r="EU300" s="120"/>
      <c r="EV300" s="120"/>
      <c r="EW300" s="120"/>
      <c r="EX300" s="120"/>
    </row>
    <row r="301" spans="1:154" x14ac:dyDescent="0.3">
      <c r="A301" s="85"/>
      <c r="B301" s="86"/>
      <c r="C301" s="86"/>
      <c r="D301" s="86"/>
      <c r="E301" s="86"/>
      <c r="F301" s="86"/>
      <c r="G301" s="48" t="e">
        <f>SUM(J301,L301,N301,O301,P301,T301,U301,V301,AB301,AD301,AO301,AQ301,CE301,CG301,CP301,CR301,#REF!,#REF!,CZ301,DB301,DE301,DG301,DN301,DP301,DW301,DY301,EF301,EH301)</f>
        <v>#REF!</v>
      </c>
      <c r="H301" s="48" t="e">
        <f>SUM(K301,M301,Q301,R301,S301,W301,X301,Y301,AC301,AE301,AF301,AG301,AH301,AI301,AL301,AP301,AR301,#REF!,AY301,AZ301,CF301,CH301,CI301,CJ301,CK301,CL301,CQ301,CS301,CT301,CU301,CV301,CW301,#REF!,#REF!,DA301,DC301,DF301,DH301,DO301,#REF!,#REF!,#REF!,#REF!,DQ301,DR301,DS301,DT301,DU301,DX301,DZ301,EA301,EB301,EC301,ED301,EG301,EI301,EJ301,EK301,EL301,EM301)</f>
        <v>#REF!</v>
      </c>
      <c r="I301" s="48" t="e">
        <f t="shared" si="12"/>
        <v>#REF!</v>
      </c>
      <c r="J301" s="78"/>
      <c r="K301" s="78"/>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120"/>
      <c r="EP301" s="120"/>
      <c r="EQ301" s="120"/>
      <c r="ER301" s="120"/>
      <c r="ES301" s="120"/>
      <c r="ET301" s="120"/>
      <c r="EU301" s="120"/>
      <c r="EV301" s="120"/>
      <c r="EW301" s="120"/>
      <c r="EX301" s="120"/>
    </row>
    <row r="302" spans="1:154" x14ac:dyDescent="0.3">
      <c r="A302" s="85"/>
      <c r="B302" s="86"/>
      <c r="C302" s="86"/>
      <c r="D302" s="86"/>
      <c r="E302" s="86"/>
      <c r="F302" s="86"/>
      <c r="G302" s="48" t="e">
        <f>SUM(J302,L302,N302,O302,P302,T302,U302,V302,AB302,AD302,AO302,AQ302,CE302,CG302,CP302,CR302,#REF!,#REF!,CZ302,DB302,DE302,DG302,DN302,DP302,DW302,DY302,EF302,EH302)</f>
        <v>#REF!</v>
      </c>
      <c r="H302" s="48" t="e">
        <f>SUM(K302,M302,Q302,R302,S302,W302,X302,Y302,AC302,AE302,AF302,AG302,AH302,AI302,AL302,AP302,AR302,#REF!,AY302,AZ302,CF302,CH302,CI302,CJ302,CK302,CL302,CQ302,CS302,CT302,CU302,CV302,CW302,#REF!,#REF!,DA302,DC302,DF302,DH302,DO302,#REF!,#REF!,#REF!,#REF!,DQ302,DR302,DS302,DT302,DU302,DX302,DZ302,EA302,EB302,EC302,ED302,EG302,EI302,EJ302,EK302,EL302,EM302)</f>
        <v>#REF!</v>
      </c>
      <c r="I302" s="48" t="e">
        <f t="shared" si="12"/>
        <v>#REF!</v>
      </c>
      <c r="J302" s="78"/>
      <c r="K302" s="78"/>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120"/>
      <c r="EP302" s="120"/>
      <c r="EQ302" s="120"/>
      <c r="ER302" s="120"/>
      <c r="ES302" s="120"/>
      <c r="ET302" s="120"/>
      <c r="EU302" s="120"/>
      <c r="EV302" s="120"/>
      <c r="EW302" s="120"/>
      <c r="EX302" s="120"/>
    </row>
    <row r="303" spans="1:154" x14ac:dyDescent="0.3">
      <c r="A303" s="85"/>
      <c r="B303" s="86"/>
      <c r="C303" s="86"/>
      <c r="D303" s="86"/>
      <c r="E303" s="86"/>
      <c r="F303" s="86"/>
      <c r="G303" s="48" t="e">
        <f>SUM(J303,L303,N303,O303,P303,T303,U303,V303,AB303,AD303,AO303,AQ303,CE303,CG303,CP303,CR303,#REF!,#REF!,CZ303,DB303,DE303,DG303,DN303,DP303,DW303,DY303,EF303,EH303)</f>
        <v>#REF!</v>
      </c>
      <c r="H303" s="48" t="e">
        <f>SUM(K303,M303,Q303,R303,S303,W303,X303,Y303,AC303,AE303,AF303,AG303,AH303,AI303,AL303,AP303,AR303,#REF!,AY303,AZ303,CF303,CH303,CI303,CJ303,CK303,CL303,CQ303,CS303,CT303,CU303,CV303,CW303,#REF!,#REF!,DA303,DC303,DF303,DH303,DO303,#REF!,#REF!,#REF!,#REF!,DQ303,DR303,DS303,DT303,DU303,DX303,DZ303,EA303,EB303,EC303,ED303,EG303,EI303,EJ303,EK303,EL303,EM303)</f>
        <v>#REF!</v>
      </c>
      <c r="I303" s="48" t="e">
        <f t="shared" si="12"/>
        <v>#REF!</v>
      </c>
      <c r="J303" s="78"/>
      <c r="K303" s="78"/>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120"/>
      <c r="EP303" s="120"/>
      <c r="EQ303" s="120"/>
      <c r="ER303" s="120"/>
      <c r="ES303" s="120"/>
      <c r="ET303" s="120"/>
      <c r="EU303" s="120"/>
      <c r="EV303" s="120"/>
      <c r="EW303" s="120"/>
      <c r="EX303" s="120"/>
    </row>
    <row r="304" spans="1:154" x14ac:dyDescent="0.3">
      <c r="A304" s="85"/>
      <c r="B304" s="86"/>
      <c r="C304" s="86"/>
      <c r="D304" s="86"/>
      <c r="E304" s="86"/>
      <c r="F304" s="86"/>
      <c r="G304" s="48" t="e">
        <f>SUM(J304,L304,N304,O304,P304,T304,U304,V304,AB304,AD304,AO304,AQ304,CE304,CG304,CP304,CR304,#REF!,#REF!,CZ304,DB304,DE304,DG304,DN304,DP304,DW304,DY304,EF304,EH304)</f>
        <v>#REF!</v>
      </c>
      <c r="H304" s="48" t="e">
        <f>SUM(K304,M304,Q304,R304,S304,W304,X304,Y304,AC304,AE304,AF304,AG304,AH304,AI304,AL304,AP304,AR304,#REF!,AY304,AZ304,CF304,CH304,CI304,CJ304,CK304,CL304,CQ304,CS304,CT304,CU304,CV304,CW304,#REF!,#REF!,DA304,DC304,DF304,DH304,DO304,#REF!,#REF!,#REF!,#REF!,DQ304,DR304,DS304,DT304,DU304,DX304,DZ304,EA304,EB304,EC304,ED304,EG304,EI304,EJ304,EK304,EL304,EM304)</f>
        <v>#REF!</v>
      </c>
      <c r="I304" s="48" t="e">
        <f t="shared" si="12"/>
        <v>#REF!</v>
      </c>
      <c r="J304" s="78"/>
      <c r="K304" s="78"/>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120"/>
      <c r="EP304" s="120"/>
      <c r="EQ304" s="120"/>
      <c r="ER304" s="120"/>
      <c r="ES304" s="120"/>
      <c r="ET304" s="120"/>
      <c r="EU304" s="120"/>
      <c r="EV304" s="120"/>
      <c r="EW304" s="120"/>
      <c r="EX304" s="120"/>
    </row>
    <row r="305" spans="1:154" x14ac:dyDescent="0.3">
      <c r="A305" s="85"/>
      <c r="B305" s="86"/>
      <c r="C305" s="86"/>
      <c r="D305" s="86"/>
      <c r="E305" s="86"/>
      <c r="F305" s="86"/>
      <c r="G305" s="48" t="e">
        <f>SUM(J305,L305,N305,O305,P305,T305,U305,V305,AB305,AD305,AO305,AQ305,CE305,CG305,CP305,CR305,#REF!,#REF!,CZ305,DB305,DE305,DG305,DN305,DP305,DW305,DY305,EF305,EH305)</f>
        <v>#REF!</v>
      </c>
      <c r="H305" s="48" t="e">
        <f>SUM(K305,M305,Q305,R305,S305,W305,X305,Y305,AC305,AE305,AF305,AG305,AH305,AI305,AL305,AP305,AR305,#REF!,AY305,AZ305,CF305,CH305,CI305,CJ305,CK305,CL305,CQ305,CS305,CT305,CU305,CV305,CW305,#REF!,#REF!,DA305,DC305,DF305,DH305,DO305,#REF!,#REF!,#REF!,#REF!,DQ305,DR305,DS305,DT305,DU305,DX305,DZ305,EA305,EB305,EC305,ED305,EG305,EI305,EJ305,EK305,EL305,EM305)</f>
        <v>#REF!</v>
      </c>
      <c r="I305" s="48" t="e">
        <f t="shared" si="12"/>
        <v>#REF!</v>
      </c>
      <c r="J305" s="78"/>
      <c r="K305" s="78"/>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120"/>
      <c r="EP305" s="120"/>
      <c r="EQ305" s="120"/>
      <c r="ER305" s="120"/>
      <c r="ES305" s="120"/>
      <c r="ET305" s="120"/>
      <c r="EU305" s="120"/>
      <c r="EV305" s="120"/>
      <c r="EW305" s="120"/>
      <c r="EX305" s="120"/>
    </row>
    <row r="306" spans="1:154" x14ac:dyDescent="0.3">
      <c r="A306" s="85"/>
      <c r="B306" s="86"/>
      <c r="C306" s="86"/>
      <c r="D306" s="86"/>
      <c r="E306" s="86"/>
      <c r="F306" s="86"/>
      <c r="G306" s="48" t="e">
        <f>SUM(J306,L306,N306,O306,P306,T306,U306,V306,AB306,AD306,AO306,AQ306,CE306,CG306,CP306,CR306,#REF!,#REF!,CZ306,DB306,DE306,DG306,DN306,DP306,DW306,DY306,EF306,EH306)</f>
        <v>#REF!</v>
      </c>
      <c r="H306" s="48" t="e">
        <f>SUM(K306,M306,Q306,R306,S306,W306,X306,Y306,AC306,AE306,AF306,AG306,AH306,AI306,AL306,AP306,AR306,#REF!,AY306,AZ306,CF306,CH306,CI306,CJ306,CK306,CL306,CQ306,CS306,CT306,CU306,CV306,CW306,#REF!,#REF!,DA306,DC306,DF306,DH306,DO306,#REF!,#REF!,#REF!,#REF!,DQ306,DR306,DS306,DT306,DU306,DX306,DZ306,EA306,EB306,EC306,ED306,EG306,EI306,EJ306,EK306,EL306,EM306)</f>
        <v>#REF!</v>
      </c>
      <c r="I306" s="48" t="e">
        <f t="shared" si="12"/>
        <v>#REF!</v>
      </c>
      <c r="J306" s="78"/>
      <c r="K306" s="78"/>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120"/>
      <c r="EP306" s="120"/>
      <c r="EQ306" s="120"/>
      <c r="ER306" s="120"/>
      <c r="ES306" s="120"/>
      <c r="ET306" s="120"/>
      <c r="EU306" s="120"/>
      <c r="EV306" s="120"/>
      <c r="EW306" s="120"/>
      <c r="EX306" s="120"/>
    </row>
    <row r="307" spans="1:154" x14ac:dyDescent="0.3">
      <c r="A307" s="85"/>
      <c r="B307" s="86"/>
      <c r="C307" s="86"/>
      <c r="D307" s="86"/>
      <c r="E307" s="86"/>
      <c r="F307" s="86"/>
      <c r="G307" s="48" t="e">
        <f>SUM(J307,L307,N307,O307,P307,T307,U307,V307,AB307,AD307,AO307,AQ307,CE307,CG307,CP307,CR307,#REF!,#REF!,CZ307,DB307,DE307,DG307,DN307,DP307,DW307,DY307,EF307,EH307)</f>
        <v>#REF!</v>
      </c>
      <c r="H307" s="48" t="e">
        <f>SUM(K307,M307,Q307,R307,S307,W307,X307,Y307,AC307,AE307,AF307,AG307,AH307,AI307,AL307,AP307,AR307,#REF!,AY307,AZ307,CF307,CH307,CI307,CJ307,CK307,CL307,CQ307,CS307,CT307,CU307,CV307,CW307,#REF!,#REF!,DA307,DC307,DF307,DH307,DO307,#REF!,#REF!,#REF!,#REF!,DQ307,DR307,DS307,DT307,DU307,DX307,DZ307,EA307,EB307,EC307,ED307,EG307,EI307,EJ307,EK307,EL307,EM307)</f>
        <v>#REF!</v>
      </c>
      <c r="I307" s="48" t="e">
        <f t="shared" si="12"/>
        <v>#REF!</v>
      </c>
      <c r="J307" s="78"/>
      <c r="K307" s="78"/>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120"/>
      <c r="EP307" s="120"/>
      <c r="EQ307" s="120"/>
      <c r="ER307" s="120"/>
      <c r="ES307" s="120"/>
      <c r="ET307" s="120"/>
      <c r="EU307" s="120"/>
      <c r="EV307" s="120"/>
      <c r="EW307" s="120"/>
      <c r="EX307" s="120"/>
    </row>
    <row r="308" spans="1:154" x14ac:dyDescent="0.3">
      <c r="A308" s="85"/>
      <c r="B308" s="86"/>
      <c r="C308" s="86"/>
      <c r="D308" s="86"/>
      <c r="E308" s="86"/>
      <c r="F308" s="86"/>
      <c r="G308" s="48" t="e">
        <f>SUM(J308,L308,N308,O308,P308,T308,U308,V308,AB308,AD308,AO308,AQ308,CE308,CG308,CP308,CR308,#REF!,#REF!,CZ308,DB308,DE308,DG308,DN308,DP308,DW308,DY308,EF308,EH308)</f>
        <v>#REF!</v>
      </c>
      <c r="H308" s="48" t="e">
        <f>SUM(K308,M308,Q308,R308,S308,W308,X308,Y308,AC308,AE308,AF308,AG308,AH308,AI308,AL308,AP308,AR308,#REF!,AY308,AZ308,CF308,CH308,CI308,CJ308,CK308,CL308,CQ308,CS308,CT308,CU308,CV308,CW308,#REF!,#REF!,DA308,DC308,DF308,DH308,DO308,#REF!,#REF!,#REF!,#REF!,DQ308,DR308,DS308,DT308,DU308,DX308,DZ308,EA308,EB308,EC308,ED308,EG308,EI308,EJ308,EK308,EL308,EM308)</f>
        <v>#REF!</v>
      </c>
      <c r="I308" s="48" t="e">
        <f t="shared" si="12"/>
        <v>#REF!</v>
      </c>
      <c r="J308" s="78"/>
      <c r="K308" s="78"/>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120"/>
      <c r="EP308" s="120"/>
      <c r="EQ308" s="120"/>
      <c r="ER308" s="120"/>
      <c r="ES308" s="120"/>
      <c r="ET308" s="120"/>
      <c r="EU308" s="120"/>
      <c r="EV308" s="120"/>
      <c r="EW308" s="120"/>
      <c r="EX308" s="120"/>
    </row>
    <row r="309" spans="1:154" x14ac:dyDescent="0.3">
      <c r="A309" s="85"/>
      <c r="B309" s="86"/>
      <c r="C309" s="86"/>
      <c r="D309" s="86"/>
      <c r="E309" s="86"/>
      <c r="F309" s="86"/>
      <c r="G309" s="48" t="e">
        <f>SUM(J309,L309,N309,O309,P309,T309,U309,V309,AB309,AD309,AO309,AQ309,CE309,CG309,CP309,CR309,#REF!,#REF!,CZ309,DB309,DE309,DG309,DN309,DP309,DW309,DY309,EF309,EH309)</f>
        <v>#REF!</v>
      </c>
      <c r="H309" s="48" t="e">
        <f>SUM(K309,M309,Q309,R309,S309,W309,X309,Y309,AC309,AE309,AF309,AG309,AH309,AI309,AL309,AP309,AR309,#REF!,AY309,AZ309,CF309,CH309,CI309,CJ309,CK309,CL309,CQ309,CS309,CT309,CU309,CV309,CW309,#REF!,#REF!,DA309,DC309,DF309,DH309,DO309,#REF!,#REF!,#REF!,#REF!,DQ309,DR309,DS309,DT309,DU309,DX309,DZ309,EA309,EB309,EC309,ED309,EG309,EI309,EJ309,EK309,EL309,EM309)</f>
        <v>#REF!</v>
      </c>
      <c r="I309" s="48" t="e">
        <f t="shared" si="12"/>
        <v>#REF!</v>
      </c>
      <c r="J309" s="78"/>
      <c r="K309" s="78"/>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120"/>
      <c r="EP309" s="120"/>
      <c r="EQ309" s="120"/>
      <c r="ER309" s="120"/>
      <c r="ES309" s="120"/>
      <c r="ET309" s="120"/>
      <c r="EU309" s="120"/>
      <c r="EV309" s="120"/>
      <c r="EW309" s="120"/>
      <c r="EX309" s="120"/>
    </row>
    <row r="310" spans="1:154" x14ac:dyDescent="0.3">
      <c r="A310" s="85"/>
      <c r="B310" s="86"/>
      <c r="C310" s="86"/>
      <c r="D310" s="86"/>
      <c r="E310" s="86"/>
      <c r="F310" s="86"/>
      <c r="G310" s="48" t="e">
        <f>SUM(J310,L310,N310,O310,P310,T310,U310,V310,AB310,AD310,AO310,AQ310,CE310,CG310,CP310,CR310,#REF!,#REF!,CZ310,DB310,DE310,DG310,DN310,DP310,DW310,DY310,EF310,EH310)</f>
        <v>#REF!</v>
      </c>
      <c r="H310" s="48" t="e">
        <f>SUM(K310,M310,Q310,R310,S310,W310,X310,Y310,AC310,AE310,AF310,AG310,AH310,AI310,AL310,AP310,AR310,#REF!,AY310,AZ310,CF310,CH310,CI310,CJ310,CK310,CL310,CQ310,CS310,CT310,CU310,CV310,CW310,#REF!,#REF!,DA310,DC310,DF310,DH310,DO310,#REF!,#REF!,#REF!,#REF!,DQ310,DR310,DS310,DT310,DU310,DX310,DZ310,EA310,EB310,EC310,ED310,EG310,EI310,EJ310,EK310,EL310,EM310)</f>
        <v>#REF!</v>
      </c>
      <c r="I310" s="48" t="e">
        <f t="shared" si="12"/>
        <v>#REF!</v>
      </c>
      <c r="J310" s="78"/>
      <c r="K310" s="78"/>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120"/>
      <c r="EP310" s="120"/>
      <c r="EQ310" s="120"/>
      <c r="ER310" s="120"/>
      <c r="ES310" s="120"/>
      <c r="ET310" s="120"/>
      <c r="EU310" s="120"/>
      <c r="EV310" s="120"/>
      <c r="EW310" s="120"/>
      <c r="EX310" s="120"/>
    </row>
    <row r="311" spans="1:154" x14ac:dyDescent="0.3">
      <c r="A311" s="85"/>
      <c r="B311" s="86"/>
      <c r="C311" s="86"/>
      <c r="D311" s="86"/>
      <c r="E311" s="86"/>
      <c r="F311" s="86"/>
      <c r="G311" s="48" t="e">
        <f>SUM(J311,L311,N311,O311,P311,T311,U311,V311,AB311,AD311,AO311,AQ311,CE311,CG311,CP311,CR311,#REF!,#REF!,CZ311,DB311,DE311,DG311,DN311,DP311,DW311,DY311,EF311,EH311)</f>
        <v>#REF!</v>
      </c>
      <c r="H311" s="48" t="e">
        <f>SUM(K311,M311,Q311,R311,S311,W311,X311,Y311,AC311,AE311,AF311,AG311,AH311,AI311,AL311,AP311,AR311,#REF!,AY311,AZ311,CF311,CH311,CI311,CJ311,CK311,CL311,CQ311,CS311,CT311,CU311,CV311,CW311,#REF!,#REF!,DA311,DC311,DF311,DH311,DO311,#REF!,#REF!,#REF!,#REF!,DQ311,DR311,DS311,DT311,DU311,DX311,DZ311,EA311,EB311,EC311,ED311,EG311,EI311,EJ311,EK311,EL311,EM311)</f>
        <v>#REF!</v>
      </c>
      <c r="I311" s="48" t="e">
        <f t="shared" si="12"/>
        <v>#REF!</v>
      </c>
      <c r="J311" s="78"/>
      <c r="K311" s="78"/>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120"/>
      <c r="EP311" s="120"/>
      <c r="EQ311" s="120"/>
      <c r="ER311" s="120"/>
      <c r="ES311" s="120"/>
      <c r="ET311" s="120"/>
      <c r="EU311" s="120"/>
      <c r="EV311" s="120"/>
      <c r="EW311" s="120"/>
      <c r="EX311" s="120"/>
    </row>
    <row r="312" spans="1:154" x14ac:dyDescent="0.3">
      <c r="A312" s="85"/>
      <c r="B312" s="86"/>
      <c r="C312" s="86"/>
      <c r="D312" s="86"/>
      <c r="E312" s="86"/>
      <c r="F312" s="86"/>
      <c r="G312" s="48" t="e">
        <f>SUM(J312,L312,N312,O312,P312,T312,U312,V312,AB312,AD312,AO312,AQ312,CE312,CG312,CP312,CR312,#REF!,#REF!,CZ312,DB312,DE312,DG312,DN312,DP312,DW312,DY312,EF312,EH312)</f>
        <v>#REF!</v>
      </c>
      <c r="H312" s="48" t="e">
        <f>SUM(K312,M312,Q312,R312,S312,W312,X312,Y312,AC312,AE312,AF312,AG312,AH312,AI312,AL312,AP312,AR312,#REF!,AY312,AZ312,CF312,CH312,CI312,CJ312,CK312,CL312,CQ312,CS312,CT312,CU312,CV312,CW312,#REF!,#REF!,DA312,DC312,DF312,DH312,DO312,#REF!,#REF!,#REF!,#REF!,DQ312,DR312,DS312,DT312,DU312,DX312,DZ312,EA312,EB312,EC312,ED312,EG312,EI312,EJ312,EK312,EL312,EM312)</f>
        <v>#REF!</v>
      </c>
      <c r="I312" s="48" t="e">
        <f t="shared" si="12"/>
        <v>#REF!</v>
      </c>
      <c r="J312" s="78"/>
      <c r="K312" s="78"/>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120"/>
      <c r="EP312" s="120"/>
      <c r="EQ312" s="120"/>
      <c r="ER312" s="120"/>
      <c r="ES312" s="120"/>
      <c r="ET312" s="120"/>
      <c r="EU312" s="120"/>
      <c r="EV312" s="120"/>
      <c r="EW312" s="120"/>
      <c r="EX312" s="120"/>
    </row>
    <row r="313" spans="1:154" x14ac:dyDescent="0.3">
      <c r="A313" s="85"/>
      <c r="B313" s="86"/>
      <c r="C313" s="86"/>
      <c r="D313" s="86"/>
      <c r="E313" s="86"/>
      <c r="F313" s="86"/>
      <c r="G313" s="48" t="e">
        <f>SUM(J313,L313,N313,O313,P313,T313,U313,V313,AB313,AD313,AO313,AQ313,CE313,CG313,CP313,CR313,#REF!,#REF!,CZ313,DB313,DE313,DG313,DN313,DP313,DW313,DY313,EF313,EH313)</f>
        <v>#REF!</v>
      </c>
      <c r="H313" s="48" t="e">
        <f>SUM(K313,M313,Q313,R313,S313,W313,X313,Y313,AC313,AE313,AF313,AG313,AH313,AI313,AL313,AP313,AR313,#REF!,AY313,AZ313,CF313,CH313,CI313,CJ313,CK313,CL313,CQ313,CS313,CT313,CU313,CV313,CW313,#REF!,#REF!,DA313,DC313,DF313,DH313,DO313,#REF!,#REF!,#REF!,#REF!,DQ313,DR313,DS313,DT313,DU313,DX313,DZ313,EA313,EB313,EC313,ED313,EG313,EI313,EJ313,EK313,EL313,EM313)</f>
        <v>#REF!</v>
      </c>
      <c r="I313" s="48" t="e">
        <f t="shared" si="12"/>
        <v>#REF!</v>
      </c>
      <c r="J313" s="78"/>
      <c r="K313" s="78"/>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120"/>
      <c r="EP313" s="120"/>
      <c r="EQ313" s="120"/>
      <c r="ER313" s="120"/>
      <c r="ES313" s="120"/>
      <c r="ET313" s="120"/>
      <c r="EU313" s="120"/>
      <c r="EV313" s="120"/>
      <c r="EW313" s="120"/>
      <c r="EX313" s="120"/>
    </row>
    <row r="314" spans="1:154" x14ac:dyDescent="0.3">
      <c r="A314" s="85"/>
      <c r="B314" s="86"/>
      <c r="C314" s="86"/>
      <c r="D314" s="86"/>
      <c r="E314" s="86"/>
      <c r="F314" s="86"/>
      <c r="G314" s="48" t="e">
        <f>SUM(J314,L314,N314,O314,P314,T314,U314,V314,AB314,AD314,AO314,AQ314,CE314,CG314,CP314,CR314,#REF!,#REF!,CZ314,DB314,DE314,DG314,DN314,DP314,DW314,DY314,EF314,EH314)</f>
        <v>#REF!</v>
      </c>
      <c r="H314" s="48" t="e">
        <f>SUM(K314,M314,Q314,R314,S314,W314,X314,Y314,AC314,AE314,AF314,AG314,AH314,AI314,AL314,AP314,AR314,#REF!,AY314,AZ314,CF314,CH314,CI314,CJ314,CK314,CL314,CQ314,CS314,CT314,CU314,CV314,CW314,#REF!,#REF!,DA314,DC314,DF314,DH314,DO314,#REF!,#REF!,#REF!,#REF!,DQ314,DR314,DS314,DT314,DU314,DX314,DZ314,EA314,EB314,EC314,ED314,EG314,EI314,EJ314,EK314,EL314,EM314)</f>
        <v>#REF!</v>
      </c>
      <c r="I314" s="48" t="e">
        <f t="shared" si="12"/>
        <v>#REF!</v>
      </c>
      <c r="J314" s="78"/>
      <c r="K314" s="78"/>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120"/>
      <c r="EP314" s="120"/>
      <c r="EQ314" s="120"/>
      <c r="ER314" s="120"/>
      <c r="ES314" s="120"/>
      <c r="ET314" s="120"/>
      <c r="EU314" s="120"/>
      <c r="EV314" s="120"/>
      <c r="EW314" s="120"/>
      <c r="EX314" s="120"/>
    </row>
    <row r="315" spans="1:154" x14ac:dyDescent="0.3">
      <c r="A315" s="85"/>
      <c r="B315" s="86"/>
      <c r="C315" s="86"/>
      <c r="D315" s="86"/>
      <c r="E315" s="86"/>
      <c r="F315" s="86"/>
      <c r="G315" s="48" t="e">
        <f>SUM(J315,L315,N315,O315,P315,T315,U315,V315,AB315,AD315,AO315,AQ315,CE315,CG315,CP315,CR315,#REF!,#REF!,CZ315,DB315,DE315,DG315,DN315,DP315,DW315,DY315,EF315,EH315)</f>
        <v>#REF!</v>
      </c>
      <c r="H315" s="48" t="e">
        <f>SUM(K315,M315,Q315,R315,S315,W315,X315,Y315,AC315,AE315,AF315,AG315,AH315,AI315,AL315,AP315,AR315,#REF!,AY315,AZ315,CF315,CH315,CI315,CJ315,CK315,CL315,CQ315,CS315,CT315,CU315,CV315,CW315,#REF!,#REF!,DA315,DC315,DF315,DH315,DO315,#REF!,#REF!,#REF!,#REF!,DQ315,DR315,DS315,DT315,DU315,DX315,DZ315,EA315,EB315,EC315,ED315,EG315,EI315,EJ315,EK315,EL315,EM315)</f>
        <v>#REF!</v>
      </c>
      <c r="I315" s="48" t="e">
        <f t="shared" si="12"/>
        <v>#REF!</v>
      </c>
      <c r="J315" s="78"/>
      <c r="K315" s="78"/>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5"/>
      <c r="EA315" s="85"/>
      <c r="EB315" s="85"/>
      <c r="EC315" s="85"/>
      <c r="ED315" s="85"/>
      <c r="EE315" s="85"/>
      <c r="EF315" s="85"/>
      <c r="EG315" s="85"/>
      <c r="EH315" s="85"/>
      <c r="EI315" s="85"/>
      <c r="EJ315" s="85"/>
      <c r="EK315" s="85"/>
      <c r="EL315" s="85"/>
      <c r="EM315" s="85"/>
      <c r="EN315" s="85"/>
      <c r="EO315" s="120"/>
      <c r="EP315" s="120"/>
      <c r="EQ315" s="120"/>
      <c r="ER315" s="120"/>
      <c r="ES315" s="120"/>
      <c r="ET315" s="120"/>
      <c r="EU315" s="120"/>
      <c r="EV315" s="120"/>
      <c r="EW315" s="120"/>
      <c r="EX315" s="120"/>
    </row>
    <row r="316" spans="1:154" x14ac:dyDescent="0.3">
      <c r="A316" s="85"/>
      <c r="B316" s="86"/>
      <c r="C316" s="86"/>
      <c r="D316" s="86"/>
      <c r="E316" s="86"/>
      <c r="F316" s="86"/>
      <c r="G316" s="48" t="e">
        <f>SUM(J316,L316,N316,O316,P316,T316,U316,V316,AB316,AD316,AO316,AQ316,CE316,CG316,CP316,CR316,#REF!,#REF!,CZ316,DB316,DE316,DG316,DN316,DP316,DW316,DY316,EF316,EH316)</f>
        <v>#REF!</v>
      </c>
      <c r="H316" s="48" t="e">
        <f>SUM(K316,M316,Q316,R316,S316,W316,X316,Y316,AC316,AE316,AF316,AG316,AH316,AI316,AL316,AP316,AR316,#REF!,AY316,AZ316,CF316,CH316,CI316,CJ316,CK316,CL316,CQ316,CS316,CT316,CU316,CV316,CW316,#REF!,#REF!,DA316,DC316,DF316,DH316,DO316,#REF!,#REF!,#REF!,#REF!,DQ316,DR316,DS316,DT316,DU316,DX316,DZ316,EA316,EB316,EC316,ED316,EG316,EI316,EJ316,EK316,EL316,EM316)</f>
        <v>#REF!</v>
      </c>
      <c r="I316" s="48" t="e">
        <f t="shared" si="12"/>
        <v>#REF!</v>
      </c>
      <c r="J316" s="78"/>
      <c r="K316" s="78"/>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O316" s="85"/>
      <c r="CP316" s="85"/>
      <c r="CQ316" s="85"/>
      <c r="CR316" s="85"/>
      <c r="CS316" s="85"/>
      <c r="CT316" s="85"/>
      <c r="CU316" s="85"/>
      <c r="CV316" s="85"/>
      <c r="CW316" s="85"/>
      <c r="CX316" s="85"/>
      <c r="CY316" s="85"/>
      <c r="CZ316" s="85"/>
      <c r="DA316" s="85"/>
      <c r="DB316" s="85"/>
      <c r="DC316" s="85"/>
      <c r="DD316" s="85"/>
      <c r="DE316" s="85"/>
      <c r="DF316" s="85"/>
      <c r="DG316" s="85"/>
      <c r="DH316" s="85"/>
      <c r="DI316" s="85"/>
      <c r="DJ316" s="85"/>
      <c r="DK316" s="85"/>
      <c r="DL316" s="85"/>
      <c r="DM316" s="85"/>
      <c r="DN316" s="85"/>
      <c r="DO316" s="85"/>
      <c r="DP316" s="85"/>
      <c r="DQ316" s="85"/>
      <c r="DR316" s="85"/>
      <c r="DS316" s="85"/>
      <c r="DT316" s="85"/>
      <c r="DU316" s="85"/>
      <c r="DV316" s="85"/>
      <c r="DW316" s="85"/>
      <c r="DX316" s="85"/>
      <c r="DY316" s="85"/>
      <c r="DZ316" s="85"/>
      <c r="EA316" s="85"/>
      <c r="EB316" s="85"/>
      <c r="EC316" s="85"/>
      <c r="ED316" s="85"/>
      <c r="EE316" s="85"/>
      <c r="EF316" s="85"/>
      <c r="EG316" s="85"/>
      <c r="EH316" s="85"/>
      <c r="EI316" s="85"/>
      <c r="EJ316" s="85"/>
      <c r="EK316" s="85"/>
      <c r="EL316" s="85"/>
      <c r="EM316" s="85"/>
      <c r="EN316" s="85"/>
      <c r="EO316" s="120"/>
      <c r="EP316" s="120"/>
      <c r="EQ316" s="120"/>
      <c r="ER316" s="120"/>
      <c r="ES316" s="120"/>
      <c r="ET316" s="120"/>
      <c r="EU316" s="120"/>
      <c r="EV316" s="120"/>
      <c r="EW316" s="120"/>
      <c r="EX316" s="120"/>
    </row>
    <row r="317" spans="1:154" x14ac:dyDescent="0.3">
      <c r="A317" s="85"/>
      <c r="B317" s="86"/>
      <c r="C317" s="86"/>
      <c r="D317" s="86"/>
      <c r="E317" s="86"/>
      <c r="F317" s="86"/>
      <c r="G317" s="48" t="e">
        <f>SUM(J317,L317,N317,O317,P317,T317,U317,V317,AB317,AD317,AO317,AQ317,CE317,CG317,CP317,CR317,#REF!,#REF!,CZ317,DB317,DE317,DG317,DN317,DP317,DW317,DY317,EF317,EH317)</f>
        <v>#REF!</v>
      </c>
      <c r="H317" s="48" t="e">
        <f>SUM(K317,M317,Q317,R317,S317,W317,X317,Y317,AC317,AE317,AF317,AG317,AH317,AI317,AL317,AP317,AR317,#REF!,AY317,AZ317,CF317,CH317,CI317,CJ317,CK317,CL317,CQ317,CS317,CT317,CU317,CV317,CW317,#REF!,#REF!,DA317,DC317,DF317,DH317,DO317,#REF!,#REF!,#REF!,#REF!,DQ317,DR317,DS317,DT317,DU317,DX317,DZ317,EA317,EB317,EC317,ED317,EG317,EI317,EJ317,EK317,EL317,EM317)</f>
        <v>#REF!</v>
      </c>
      <c r="I317" s="48" t="e">
        <f t="shared" si="12"/>
        <v>#REF!</v>
      </c>
      <c r="J317" s="78"/>
      <c r="K317" s="78"/>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O317" s="85"/>
      <c r="CP317" s="85"/>
      <c r="CQ317" s="85"/>
      <c r="CR317" s="85"/>
      <c r="CS317" s="85"/>
      <c r="CT317" s="85"/>
      <c r="CU317" s="85"/>
      <c r="CV317" s="85"/>
      <c r="CW317" s="85"/>
      <c r="CX317" s="85"/>
      <c r="CY317" s="85"/>
      <c r="CZ317" s="85"/>
      <c r="DA317" s="85"/>
      <c r="DB317" s="85"/>
      <c r="DC317" s="85"/>
      <c r="DD317" s="85"/>
      <c r="DE317" s="85"/>
      <c r="DF317" s="85"/>
      <c r="DG317" s="85"/>
      <c r="DH317" s="85"/>
      <c r="DI317" s="85"/>
      <c r="DJ317" s="85"/>
      <c r="DK317" s="85"/>
      <c r="DL317" s="85"/>
      <c r="DM317" s="85"/>
      <c r="DN317" s="85"/>
      <c r="DO317" s="85"/>
      <c r="DP317" s="85"/>
      <c r="DQ317" s="85"/>
      <c r="DR317" s="85"/>
      <c r="DS317" s="85"/>
      <c r="DT317" s="85"/>
      <c r="DU317" s="85"/>
      <c r="DV317" s="85"/>
      <c r="DW317" s="85"/>
      <c r="DX317" s="85"/>
      <c r="DY317" s="85"/>
      <c r="DZ317" s="85"/>
      <c r="EA317" s="85"/>
      <c r="EB317" s="85"/>
      <c r="EC317" s="85"/>
      <c r="ED317" s="85"/>
      <c r="EE317" s="85"/>
      <c r="EF317" s="85"/>
      <c r="EG317" s="85"/>
      <c r="EH317" s="85"/>
      <c r="EI317" s="85"/>
      <c r="EJ317" s="85"/>
      <c r="EK317" s="85"/>
      <c r="EL317" s="85"/>
      <c r="EM317" s="85"/>
      <c r="EN317" s="85"/>
      <c r="EO317" s="120"/>
      <c r="EP317" s="120"/>
      <c r="EQ317" s="120"/>
      <c r="ER317" s="120"/>
      <c r="ES317" s="120"/>
      <c r="ET317" s="120"/>
      <c r="EU317" s="120"/>
      <c r="EV317" s="120"/>
      <c r="EW317" s="120"/>
      <c r="EX317" s="120"/>
    </row>
    <row r="318" spans="1:154" x14ac:dyDescent="0.3">
      <c r="A318" s="85"/>
      <c r="B318" s="86"/>
      <c r="C318" s="86"/>
      <c r="D318" s="86"/>
      <c r="E318" s="86"/>
      <c r="F318" s="86"/>
      <c r="G318" s="48" t="e">
        <f>SUM(J318,L318,N318,O318,P318,T318,U318,V318,AB318,AD318,AO318,AQ318,CE318,CG318,CP318,CR318,#REF!,#REF!,CZ318,DB318,DE318,DG318,DN318,DP318,DW318,DY318,EF318,EH318)</f>
        <v>#REF!</v>
      </c>
      <c r="H318" s="48" t="e">
        <f>SUM(K318,M318,Q318,R318,S318,W318,X318,Y318,AC318,AE318,AF318,AG318,AH318,AI318,AL318,AP318,AR318,#REF!,AY318,AZ318,CF318,CH318,CI318,CJ318,CK318,CL318,CQ318,CS318,CT318,CU318,CV318,CW318,#REF!,#REF!,DA318,DC318,DF318,DH318,DO318,#REF!,#REF!,#REF!,#REF!,DQ318,DR318,DS318,DT318,DU318,DX318,DZ318,EA318,EB318,EC318,ED318,EG318,EI318,EJ318,EK318,EL318,EM318)</f>
        <v>#REF!</v>
      </c>
      <c r="I318" s="48" t="e">
        <f t="shared" si="12"/>
        <v>#REF!</v>
      </c>
      <c r="J318" s="78"/>
      <c r="K318" s="78"/>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O318" s="85"/>
      <c r="CP318" s="85"/>
      <c r="CQ318" s="85"/>
      <c r="CR318" s="85"/>
      <c r="CS318" s="85"/>
      <c r="CT318" s="85"/>
      <c r="CU318" s="85"/>
      <c r="CV318" s="85"/>
      <c r="CW318" s="85"/>
      <c r="CX318" s="85"/>
      <c r="CY318" s="85"/>
      <c r="CZ318" s="85"/>
      <c r="DA318" s="85"/>
      <c r="DB318" s="85"/>
      <c r="DC318" s="85"/>
      <c r="DD318" s="85"/>
      <c r="DE318" s="85"/>
      <c r="DF318" s="85"/>
      <c r="DG318" s="85"/>
      <c r="DH318" s="85"/>
      <c r="DI318" s="85"/>
      <c r="DJ318" s="85"/>
      <c r="DK318" s="85"/>
      <c r="DL318" s="85"/>
      <c r="DM318" s="85"/>
      <c r="DN318" s="85"/>
      <c r="DO318" s="85"/>
      <c r="DP318" s="85"/>
      <c r="DQ318" s="85"/>
      <c r="DR318" s="85"/>
      <c r="DS318" s="85"/>
      <c r="DT318" s="85"/>
      <c r="DU318" s="85"/>
      <c r="DV318" s="85"/>
      <c r="DW318" s="85"/>
      <c r="DX318" s="85"/>
      <c r="DY318" s="85"/>
      <c r="DZ318" s="85"/>
      <c r="EA318" s="85"/>
      <c r="EB318" s="85"/>
      <c r="EC318" s="85"/>
      <c r="ED318" s="85"/>
      <c r="EE318" s="85"/>
      <c r="EF318" s="85"/>
      <c r="EG318" s="85"/>
      <c r="EH318" s="85"/>
      <c r="EI318" s="85"/>
      <c r="EJ318" s="85"/>
      <c r="EK318" s="85"/>
      <c r="EL318" s="85"/>
      <c r="EM318" s="85"/>
      <c r="EN318" s="85"/>
      <c r="EO318" s="120"/>
      <c r="EP318" s="120"/>
      <c r="EQ318" s="120"/>
      <c r="ER318" s="120"/>
      <c r="ES318" s="120"/>
      <c r="ET318" s="120"/>
      <c r="EU318" s="120"/>
      <c r="EV318" s="120"/>
      <c r="EW318" s="120"/>
      <c r="EX318" s="120"/>
    </row>
    <row r="319" spans="1:154" x14ac:dyDescent="0.3">
      <c r="A319" s="85"/>
      <c r="B319" s="86"/>
      <c r="C319" s="86"/>
      <c r="D319" s="86"/>
      <c r="E319" s="86"/>
      <c r="F319" s="86"/>
      <c r="G319" s="48" t="e">
        <f>SUM(J319,L319,N319,O319,P319,T319,U319,V319,AB319,AD319,AO319,AQ319,CE319,CG319,CP319,CR319,#REF!,#REF!,CZ319,DB319,DE319,DG319,DN319,DP319,DW319,DY319,EF319,EH319)</f>
        <v>#REF!</v>
      </c>
      <c r="H319" s="48" t="e">
        <f>SUM(K319,M319,Q319,R319,S319,W319,X319,Y319,AC319,AE319,AF319,AG319,AH319,AI319,AL319,AP319,AR319,#REF!,AY319,AZ319,CF319,CH319,CI319,CJ319,CK319,CL319,CQ319,CS319,CT319,CU319,CV319,CW319,#REF!,#REF!,DA319,DC319,DF319,DH319,DO319,#REF!,#REF!,#REF!,#REF!,DQ319,DR319,DS319,DT319,DU319,DX319,DZ319,EA319,EB319,EC319,ED319,EG319,EI319,EJ319,EK319,EL319,EM319)</f>
        <v>#REF!</v>
      </c>
      <c r="I319" s="48" t="e">
        <f t="shared" si="12"/>
        <v>#REF!</v>
      </c>
      <c r="J319" s="78"/>
      <c r="K319" s="78"/>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O319" s="85"/>
      <c r="CP319" s="85"/>
      <c r="CQ319" s="85"/>
      <c r="CR319" s="85"/>
      <c r="CS319" s="85"/>
      <c r="CT319" s="85"/>
      <c r="CU319" s="85"/>
      <c r="CV319" s="85"/>
      <c r="CW319" s="85"/>
      <c r="CX319" s="85"/>
      <c r="CY319" s="85"/>
      <c r="CZ319" s="85"/>
      <c r="DA319" s="85"/>
      <c r="DB319" s="85"/>
      <c r="DC319" s="85"/>
      <c r="DD319" s="85"/>
      <c r="DE319" s="85"/>
      <c r="DF319" s="85"/>
      <c r="DG319" s="85"/>
      <c r="DH319" s="85"/>
      <c r="DI319" s="85"/>
      <c r="DJ319" s="85"/>
      <c r="DK319" s="85"/>
      <c r="DL319" s="85"/>
      <c r="DM319" s="85"/>
      <c r="DN319" s="85"/>
      <c r="DO319" s="85"/>
      <c r="DP319" s="85"/>
      <c r="DQ319" s="85"/>
      <c r="DR319" s="85"/>
      <c r="DS319" s="85"/>
      <c r="DT319" s="85"/>
      <c r="DU319" s="85"/>
      <c r="DV319" s="85"/>
      <c r="DW319" s="85"/>
      <c r="DX319" s="85"/>
      <c r="DY319" s="85"/>
      <c r="DZ319" s="85"/>
      <c r="EA319" s="85"/>
      <c r="EB319" s="85"/>
      <c r="EC319" s="85"/>
      <c r="ED319" s="85"/>
      <c r="EE319" s="85"/>
      <c r="EF319" s="85"/>
      <c r="EG319" s="85"/>
      <c r="EH319" s="85"/>
      <c r="EI319" s="85"/>
      <c r="EJ319" s="85"/>
      <c r="EK319" s="85"/>
      <c r="EL319" s="85"/>
      <c r="EM319" s="85"/>
      <c r="EN319" s="85"/>
      <c r="EO319" s="120"/>
      <c r="EP319" s="120"/>
      <c r="EQ319" s="120"/>
      <c r="ER319" s="120"/>
      <c r="ES319" s="120"/>
      <c r="ET319" s="120"/>
      <c r="EU319" s="120"/>
      <c r="EV319" s="120"/>
      <c r="EW319" s="120"/>
      <c r="EX319" s="120"/>
    </row>
    <row r="320" spans="1:154" x14ac:dyDescent="0.3">
      <c r="A320" s="85"/>
      <c r="B320" s="86"/>
      <c r="C320" s="86"/>
      <c r="D320" s="86"/>
      <c r="E320" s="86"/>
      <c r="F320" s="86"/>
      <c r="G320" s="48" t="e">
        <f>SUM(J320,L320,N320,O320,P320,T320,U320,V320,AB320,AD320,AO320,AQ320,CE320,CG320,CP320,CR320,#REF!,#REF!,CZ320,DB320,DE320,DG320,DN320,DP320,DW320,DY320,EF320,EH320)</f>
        <v>#REF!</v>
      </c>
      <c r="H320" s="48" t="e">
        <f>SUM(K320,M320,Q320,R320,S320,W320,X320,Y320,AC320,AE320,AF320,AG320,AH320,AI320,AL320,AP320,AR320,#REF!,AY320,AZ320,CF320,CH320,CI320,CJ320,CK320,CL320,CQ320,CS320,CT320,CU320,CV320,CW320,#REF!,#REF!,DA320,DC320,DF320,DH320,DO320,#REF!,#REF!,#REF!,#REF!,DQ320,DR320,DS320,DT320,DU320,DX320,DZ320,EA320,EB320,EC320,ED320,EG320,EI320,EJ320,EK320,EL320,EM320)</f>
        <v>#REF!</v>
      </c>
      <c r="I320" s="48" t="e">
        <f t="shared" si="12"/>
        <v>#REF!</v>
      </c>
      <c r="J320" s="78"/>
      <c r="K320" s="78"/>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O320" s="85"/>
      <c r="CP320" s="85"/>
      <c r="CQ320" s="85"/>
      <c r="CR320" s="85"/>
      <c r="CS320" s="85"/>
      <c r="CT320" s="85"/>
      <c r="CU320" s="85"/>
      <c r="CV320" s="85"/>
      <c r="CW320" s="85"/>
      <c r="CX320" s="85"/>
      <c r="CY320" s="85"/>
      <c r="CZ320" s="85"/>
      <c r="DA320" s="85"/>
      <c r="DB320" s="85"/>
      <c r="DC320" s="85"/>
      <c r="DD320" s="85"/>
      <c r="DE320" s="85"/>
      <c r="DF320" s="85"/>
      <c r="DG320" s="85"/>
      <c r="DH320" s="85"/>
      <c r="DI320" s="85"/>
      <c r="DJ320" s="85"/>
      <c r="DK320" s="85"/>
      <c r="DL320" s="85"/>
      <c r="DM320" s="85"/>
      <c r="DN320" s="85"/>
      <c r="DO320" s="85"/>
      <c r="DP320" s="85"/>
      <c r="DQ320" s="85"/>
      <c r="DR320" s="85"/>
      <c r="DS320" s="85"/>
      <c r="DT320" s="85"/>
      <c r="DU320" s="85"/>
      <c r="DV320" s="85"/>
      <c r="DW320" s="85"/>
      <c r="DX320" s="85"/>
      <c r="DY320" s="85"/>
      <c r="DZ320" s="85"/>
      <c r="EA320" s="85"/>
      <c r="EB320" s="85"/>
      <c r="EC320" s="85"/>
      <c r="ED320" s="85"/>
      <c r="EE320" s="85"/>
      <c r="EF320" s="85"/>
      <c r="EG320" s="85"/>
      <c r="EH320" s="85"/>
      <c r="EI320" s="85"/>
      <c r="EJ320" s="85"/>
      <c r="EK320" s="85"/>
      <c r="EL320" s="85"/>
      <c r="EM320" s="85"/>
      <c r="EN320" s="85"/>
      <c r="EO320" s="120"/>
      <c r="EP320" s="120"/>
      <c r="EQ320" s="120"/>
      <c r="ER320" s="120"/>
      <c r="ES320" s="120"/>
      <c r="ET320" s="120"/>
      <c r="EU320" s="120"/>
      <c r="EV320" s="120"/>
      <c r="EW320" s="120"/>
      <c r="EX320" s="120"/>
    </row>
    <row r="321" spans="1:154" x14ac:dyDescent="0.3">
      <c r="A321" s="85"/>
      <c r="B321" s="86"/>
      <c r="C321" s="86"/>
      <c r="D321" s="86"/>
      <c r="E321" s="86"/>
      <c r="F321" s="86"/>
      <c r="G321" s="48" t="e">
        <f>SUM(J321,L321,N321,O321,P321,T321,U321,V321,AB321,AD321,AO321,AQ321,CE321,CG321,CP321,CR321,#REF!,#REF!,CZ321,DB321,DE321,DG321,DN321,DP321,DW321,DY321,EF321,EH321)</f>
        <v>#REF!</v>
      </c>
      <c r="H321" s="48" t="e">
        <f>SUM(K321,M321,Q321,R321,S321,W321,X321,Y321,AC321,AE321,AF321,AG321,AH321,AI321,AL321,AP321,AR321,#REF!,AY321,AZ321,CF321,CH321,CI321,CJ321,CK321,CL321,CQ321,CS321,CT321,CU321,CV321,CW321,#REF!,#REF!,DA321,DC321,DF321,DH321,DO321,#REF!,#REF!,#REF!,#REF!,DQ321,DR321,DS321,DT321,DU321,DX321,DZ321,EA321,EB321,EC321,ED321,EG321,EI321,EJ321,EK321,EL321,EM321)</f>
        <v>#REF!</v>
      </c>
      <c r="I321" s="48" t="e">
        <f t="shared" si="12"/>
        <v>#REF!</v>
      </c>
      <c r="J321" s="78"/>
      <c r="K321" s="78"/>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O321" s="85"/>
      <c r="CP321" s="85"/>
      <c r="CQ321" s="85"/>
      <c r="CR321" s="85"/>
      <c r="CS321" s="85"/>
      <c r="CT321" s="85"/>
      <c r="CU321" s="85"/>
      <c r="CV321" s="85"/>
      <c r="CW321" s="85"/>
      <c r="CX321" s="85"/>
      <c r="CY321" s="85"/>
      <c r="CZ321" s="85"/>
      <c r="DA321" s="85"/>
      <c r="DB321" s="85"/>
      <c r="DC321" s="85"/>
      <c r="DD321" s="85"/>
      <c r="DE321" s="85"/>
      <c r="DF321" s="85"/>
      <c r="DG321" s="85"/>
      <c r="DH321" s="85"/>
      <c r="DI321" s="85"/>
      <c r="DJ321" s="85"/>
      <c r="DK321" s="85"/>
      <c r="DL321" s="85"/>
      <c r="DM321" s="85"/>
      <c r="DN321" s="85"/>
      <c r="DO321" s="85"/>
      <c r="DP321" s="85"/>
      <c r="DQ321" s="85"/>
      <c r="DR321" s="85"/>
      <c r="DS321" s="85"/>
      <c r="DT321" s="85"/>
      <c r="DU321" s="85"/>
      <c r="DV321" s="85"/>
      <c r="DW321" s="85"/>
      <c r="DX321" s="85"/>
      <c r="DY321" s="85"/>
      <c r="DZ321" s="85"/>
      <c r="EA321" s="85"/>
      <c r="EB321" s="85"/>
      <c r="EC321" s="85"/>
      <c r="ED321" s="85"/>
      <c r="EE321" s="85"/>
      <c r="EF321" s="85"/>
      <c r="EG321" s="85"/>
      <c r="EH321" s="85"/>
      <c r="EI321" s="85"/>
      <c r="EJ321" s="85"/>
      <c r="EK321" s="85"/>
      <c r="EL321" s="85"/>
      <c r="EM321" s="85"/>
      <c r="EN321" s="85"/>
      <c r="EO321" s="120"/>
      <c r="EP321" s="120"/>
      <c r="EQ321" s="120"/>
      <c r="ER321" s="120"/>
      <c r="ES321" s="120"/>
      <c r="ET321" s="120"/>
      <c r="EU321" s="120"/>
      <c r="EV321" s="120"/>
      <c r="EW321" s="120"/>
      <c r="EX321" s="120"/>
    </row>
    <row r="322" spans="1:154" x14ac:dyDescent="0.3">
      <c r="A322" s="85"/>
      <c r="B322" s="86"/>
      <c r="C322" s="86"/>
      <c r="D322" s="86"/>
      <c r="E322" s="86"/>
      <c r="F322" s="86"/>
      <c r="G322" s="48" t="e">
        <f>SUM(J322,L322,N322,O322,P322,T322,U322,V322,AB322,AD322,AO322,AQ322,CE322,CG322,CP322,CR322,#REF!,#REF!,CZ322,DB322,DE322,DG322,DN322,DP322,DW322,DY322,EF322,EH322)</f>
        <v>#REF!</v>
      </c>
      <c r="H322" s="48" t="e">
        <f>SUM(K322,M322,Q322,R322,S322,W322,X322,Y322,AC322,AE322,AF322,AG322,AH322,AI322,AL322,AP322,AR322,#REF!,AY322,AZ322,CF322,CH322,CI322,CJ322,CK322,CL322,CQ322,CS322,CT322,CU322,CV322,CW322,#REF!,#REF!,DA322,DC322,DF322,DH322,DO322,#REF!,#REF!,#REF!,#REF!,DQ322,DR322,DS322,DT322,DU322,DX322,DZ322,EA322,EB322,EC322,ED322,EG322,EI322,EJ322,EK322,EL322,EM322)</f>
        <v>#REF!</v>
      </c>
      <c r="I322" s="48" t="e">
        <f t="shared" si="12"/>
        <v>#REF!</v>
      </c>
      <c r="J322" s="78"/>
      <c r="K322" s="78"/>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O322" s="85"/>
      <c r="CP322" s="85"/>
      <c r="CQ322" s="85"/>
      <c r="CR322" s="85"/>
      <c r="CS322" s="85"/>
      <c r="CT322" s="85"/>
      <c r="CU322" s="85"/>
      <c r="CV322" s="85"/>
      <c r="CW322" s="85"/>
      <c r="CX322" s="85"/>
      <c r="CY322" s="85"/>
      <c r="CZ322" s="85"/>
      <c r="DA322" s="85"/>
      <c r="DB322" s="85"/>
      <c r="DC322" s="85"/>
      <c r="DD322" s="85"/>
      <c r="DE322" s="85"/>
      <c r="DF322" s="85"/>
      <c r="DG322" s="85"/>
      <c r="DH322" s="85"/>
      <c r="DI322" s="85"/>
      <c r="DJ322" s="85"/>
      <c r="DK322" s="85"/>
      <c r="DL322" s="85"/>
      <c r="DM322" s="85"/>
      <c r="DN322" s="85"/>
      <c r="DO322" s="85"/>
      <c r="DP322" s="85"/>
      <c r="DQ322" s="85"/>
      <c r="DR322" s="85"/>
      <c r="DS322" s="85"/>
      <c r="DT322" s="85"/>
      <c r="DU322" s="85"/>
      <c r="DV322" s="85"/>
      <c r="DW322" s="85"/>
      <c r="DX322" s="85"/>
      <c r="DY322" s="85"/>
      <c r="DZ322" s="85"/>
      <c r="EA322" s="85"/>
      <c r="EB322" s="85"/>
      <c r="EC322" s="85"/>
      <c r="ED322" s="85"/>
      <c r="EE322" s="85"/>
      <c r="EF322" s="85"/>
      <c r="EG322" s="85"/>
      <c r="EH322" s="85"/>
      <c r="EI322" s="85"/>
      <c r="EJ322" s="85"/>
      <c r="EK322" s="85"/>
      <c r="EL322" s="85"/>
      <c r="EM322" s="85"/>
      <c r="EN322" s="85"/>
      <c r="EO322" s="120"/>
      <c r="EP322" s="120"/>
      <c r="EQ322" s="120"/>
      <c r="ER322" s="120"/>
      <c r="ES322" s="120"/>
      <c r="ET322" s="120"/>
      <c r="EU322" s="120"/>
      <c r="EV322" s="120"/>
      <c r="EW322" s="120"/>
      <c r="EX322" s="120"/>
    </row>
    <row r="323" spans="1:154" x14ac:dyDescent="0.3">
      <c r="A323" s="85"/>
      <c r="B323" s="86"/>
      <c r="C323" s="86"/>
      <c r="D323" s="86"/>
      <c r="E323" s="86"/>
      <c r="F323" s="86"/>
      <c r="G323" s="48" t="e">
        <f>SUM(J323,L323,N323,O323,P323,T323,U323,V323,AB323,AD323,AO323,AQ323,CE323,CG323,CP323,CR323,#REF!,#REF!,CZ323,DB323,DE323,DG323,DN323,DP323,DW323,DY323,EF323,EH323)</f>
        <v>#REF!</v>
      </c>
      <c r="H323" s="48" t="e">
        <f>SUM(K323,M323,Q323,R323,S323,W323,X323,Y323,AC323,AE323,AF323,AG323,AH323,AI323,AL323,AP323,AR323,#REF!,AY323,AZ323,CF323,CH323,CI323,CJ323,CK323,CL323,CQ323,CS323,CT323,CU323,CV323,CW323,#REF!,#REF!,DA323,DC323,DF323,DH323,DO323,#REF!,#REF!,#REF!,#REF!,DQ323,DR323,DS323,DT323,DU323,DX323,DZ323,EA323,EB323,EC323,ED323,EG323,EI323,EJ323,EK323,EL323,EM323)</f>
        <v>#REF!</v>
      </c>
      <c r="I323" s="48" t="e">
        <f t="shared" si="12"/>
        <v>#REF!</v>
      </c>
      <c r="J323" s="78"/>
      <c r="K323" s="78"/>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O323" s="85"/>
      <c r="CP323" s="85"/>
      <c r="CQ323" s="85"/>
      <c r="CR323" s="85"/>
      <c r="CS323" s="85"/>
      <c r="CT323" s="85"/>
      <c r="CU323" s="85"/>
      <c r="CV323" s="85"/>
      <c r="CW323" s="85"/>
      <c r="CX323" s="85"/>
      <c r="CY323" s="85"/>
      <c r="CZ323" s="85"/>
      <c r="DA323" s="85"/>
      <c r="DB323" s="85"/>
      <c r="DC323" s="85"/>
      <c r="DD323" s="85"/>
      <c r="DE323" s="85"/>
      <c r="DF323" s="85"/>
      <c r="DG323" s="85"/>
      <c r="DH323" s="85"/>
      <c r="DI323" s="85"/>
      <c r="DJ323" s="85"/>
      <c r="DK323" s="85"/>
      <c r="DL323" s="85"/>
      <c r="DM323" s="85"/>
      <c r="DN323" s="85"/>
      <c r="DO323" s="85"/>
      <c r="DP323" s="85"/>
      <c r="DQ323" s="85"/>
      <c r="DR323" s="85"/>
      <c r="DS323" s="85"/>
      <c r="DT323" s="85"/>
      <c r="DU323" s="85"/>
      <c r="DV323" s="85"/>
      <c r="DW323" s="85"/>
      <c r="DX323" s="85"/>
      <c r="DY323" s="85"/>
      <c r="DZ323" s="85"/>
      <c r="EA323" s="85"/>
      <c r="EB323" s="85"/>
      <c r="EC323" s="85"/>
      <c r="ED323" s="85"/>
      <c r="EE323" s="85"/>
      <c r="EF323" s="85"/>
      <c r="EG323" s="85"/>
      <c r="EH323" s="85"/>
      <c r="EI323" s="85"/>
      <c r="EJ323" s="85"/>
      <c r="EK323" s="85"/>
      <c r="EL323" s="85"/>
      <c r="EM323" s="85"/>
      <c r="EN323" s="85"/>
      <c r="EO323" s="120"/>
      <c r="EP323" s="120"/>
      <c r="EQ323" s="120"/>
      <c r="ER323" s="120"/>
      <c r="ES323" s="120"/>
      <c r="ET323" s="120"/>
      <c r="EU323" s="120"/>
      <c r="EV323" s="120"/>
      <c r="EW323" s="120"/>
      <c r="EX323" s="120"/>
    </row>
    <row r="324" spans="1:154" x14ac:dyDescent="0.3">
      <c r="A324" s="85"/>
      <c r="B324" s="86"/>
      <c r="C324" s="86"/>
      <c r="D324" s="86"/>
      <c r="E324" s="86"/>
      <c r="F324" s="86"/>
      <c r="G324" s="48" t="e">
        <f>SUM(J324,L324,N324,O324,P324,T324,U324,V324,AB324,AD324,AO324,AQ324,CE324,CG324,CP324,CR324,#REF!,#REF!,CZ324,DB324,DE324,DG324,DN324,DP324,DW324,DY324,EF324,EH324)</f>
        <v>#REF!</v>
      </c>
      <c r="H324" s="48" t="e">
        <f>SUM(K324,M324,Q324,R324,S324,W324,X324,Y324,AC324,AE324,AF324,AG324,AH324,AI324,AL324,AP324,AR324,#REF!,AY324,AZ324,CF324,CH324,CI324,CJ324,CK324,CL324,CQ324,CS324,CT324,CU324,CV324,CW324,#REF!,#REF!,DA324,DC324,DF324,DH324,DO324,#REF!,#REF!,#REF!,#REF!,DQ324,DR324,DS324,DT324,DU324,DX324,DZ324,EA324,EB324,EC324,ED324,EG324,EI324,EJ324,EK324,EL324,EM324)</f>
        <v>#REF!</v>
      </c>
      <c r="I324" s="48" t="e">
        <f t="shared" si="12"/>
        <v>#REF!</v>
      </c>
      <c r="J324" s="78"/>
      <c r="K324" s="78"/>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O324" s="85"/>
      <c r="CP324" s="85"/>
      <c r="CQ324" s="85"/>
      <c r="CR324" s="85"/>
      <c r="CS324" s="85"/>
      <c r="CT324" s="85"/>
      <c r="CU324" s="85"/>
      <c r="CV324" s="85"/>
      <c r="CW324" s="85"/>
      <c r="CX324" s="85"/>
      <c r="CY324" s="85"/>
      <c r="CZ324" s="85"/>
      <c r="DA324" s="85"/>
      <c r="DB324" s="85"/>
      <c r="DC324" s="85"/>
      <c r="DD324" s="85"/>
      <c r="DE324" s="85"/>
      <c r="DF324" s="85"/>
      <c r="DG324" s="85"/>
      <c r="DH324" s="85"/>
      <c r="DI324" s="85"/>
      <c r="DJ324" s="85"/>
      <c r="DK324" s="85"/>
      <c r="DL324" s="85"/>
      <c r="DM324" s="85"/>
      <c r="DN324" s="85"/>
      <c r="DO324" s="85"/>
      <c r="DP324" s="85"/>
      <c r="DQ324" s="85"/>
      <c r="DR324" s="85"/>
      <c r="DS324" s="85"/>
      <c r="DT324" s="85"/>
      <c r="DU324" s="85"/>
      <c r="DV324" s="85"/>
      <c r="DW324" s="85"/>
      <c r="DX324" s="85"/>
      <c r="DY324" s="85"/>
      <c r="DZ324" s="85"/>
      <c r="EA324" s="85"/>
      <c r="EB324" s="85"/>
      <c r="EC324" s="85"/>
      <c r="ED324" s="85"/>
      <c r="EE324" s="85"/>
      <c r="EF324" s="85"/>
      <c r="EG324" s="85"/>
      <c r="EH324" s="85"/>
      <c r="EI324" s="85"/>
      <c r="EJ324" s="85"/>
      <c r="EK324" s="85"/>
      <c r="EL324" s="85"/>
      <c r="EM324" s="85"/>
      <c r="EN324" s="85"/>
      <c r="EO324" s="120"/>
      <c r="EP324" s="120"/>
      <c r="EQ324" s="120"/>
      <c r="ER324" s="120"/>
      <c r="ES324" s="120"/>
      <c r="ET324" s="120"/>
      <c r="EU324" s="120"/>
      <c r="EV324" s="120"/>
      <c r="EW324" s="120"/>
      <c r="EX324" s="120"/>
    </row>
    <row r="325" spans="1:154" x14ac:dyDescent="0.3">
      <c r="A325" s="85"/>
      <c r="B325" s="86"/>
      <c r="C325" s="86"/>
      <c r="D325" s="86"/>
      <c r="E325" s="86"/>
      <c r="F325" s="86"/>
      <c r="G325" s="48" t="e">
        <f>SUM(J325,L325,N325,O325,P325,T325,U325,V325,AB325,AD325,AO325,AQ325,CE325,CG325,CP325,CR325,#REF!,#REF!,CZ325,DB325,DE325,DG325,DN325,DP325,DW325,DY325,EF325,EH325)</f>
        <v>#REF!</v>
      </c>
      <c r="H325" s="48" t="e">
        <f>SUM(K325,M325,Q325,R325,S325,W325,X325,Y325,AC325,AE325,AF325,AG325,AH325,AI325,AL325,AP325,AR325,#REF!,AY325,AZ325,CF325,CH325,CI325,CJ325,CK325,CL325,CQ325,CS325,CT325,CU325,CV325,CW325,#REF!,#REF!,DA325,DC325,DF325,DH325,DO325,#REF!,#REF!,#REF!,#REF!,DQ325,DR325,DS325,DT325,DU325,DX325,DZ325,EA325,EB325,EC325,ED325,EG325,EI325,EJ325,EK325,EL325,EM325)</f>
        <v>#REF!</v>
      </c>
      <c r="I325" s="48" t="e">
        <f t="shared" si="12"/>
        <v>#REF!</v>
      </c>
      <c r="J325" s="78"/>
      <c r="K325" s="78"/>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O325" s="85"/>
      <c r="CP325" s="85"/>
      <c r="CQ325" s="85"/>
      <c r="CR325" s="85"/>
      <c r="CS325" s="85"/>
      <c r="CT325" s="85"/>
      <c r="CU325" s="85"/>
      <c r="CV325" s="85"/>
      <c r="CW325" s="85"/>
      <c r="CX325" s="85"/>
      <c r="CY325" s="85"/>
      <c r="CZ325" s="85"/>
      <c r="DA325" s="85"/>
      <c r="DB325" s="85"/>
      <c r="DC325" s="85"/>
      <c r="DD325" s="85"/>
      <c r="DE325" s="85"/>
      <c r="DF325" s="85"/>
      <c r="DG325" s="85"/>
      <c r="DH325" s="85"/>
      <c r="DI325" s="85"/>
      <c r="DJ325" s="85"/>
      <c r="DK325" s="85"/>
      <c r="DL325" s="85"/>
      <c r="DM325" s="85"/>
      <c r="DN325" s="85"/>
      <c r="DO325" s="85"/>
      <c r="DP325" s="85"/>
      <c r="DQ325" s="85"/>
      <c r="DR325" s="85"/>
      <c r="DS325" s="85"/>
      <c r="DT325" s="85"/>
      <c r="DU325" s="85"/>
      <c r="DV325" s="85"/>
      <c r="DW325" s="85"/>
      <c r="DX325" s="85"/>
      <c r="DY325" s="85"/>
      <c r="DZ325" s="85"/>
      <c r="EA325" s="85"/>
      <c r="EB325" s="85"/>
      <c r="EC325" s="85"/>
      <c r="ED325" s="85"/>
      <c r="EE325" s="85"/>
      <c r="EF325" s="85"/>
      <c r="EG325" s="85"/>
      <c r="EH325" s="85"/>
      <c r="EI325" s="85"/>
      <c r="EJ325" s="85"/>
      <c r="EK325" s="85"/>
      <c r="EL325" s="85"/>
      <c r="EM325" s="85"/>
      <c r="EN325" s="85"/>
      <c r="EO325" s="120"/>
      <c r="EP325" s="120"/>
      <c r="EQ325" s="120"/>
      <c r="ER325" s="120"/>
      <c r="ES325" s="120"/>
      <c r="ET325" s="120"/>
      <c r="EU325" s="120"/>
      <c r="EV325" s="120"/>
      <c r="EW325" s="120"/>
      <c r="EX325" s="120"/>
    </row>
    <row r="326" spans="1:154" x14ac:dyDescent="0.3">
      <c r="A326" s="85"/>
      <c r="B326" s="86"/>
      <c r="C326" s="86"/>
      <c r="D326" s="86"/>
      <c r="E326" s="86"/>
      <c r="F326" s="86"/>
      <c r="G326" s="48" t="e">
        <f>SUM(J326,L326,N326,O326,P326,T326,U326,V326,AB326,AD326,AO326,AQ326,CE326,CG326,CP326,CR326,#REF!,#REF!,CZ326,DB326,DE326,DG326,DN326,DP326,DW326,DY326,EF326,EH326)</f>
        <v>#REF!</v>
      </c>
      <c r="H326" s="48" t="e">
        <f>SUM(K326,M326,Q326,R326,S326,W326,X326,Y326,AC326,AE326,AF326,AG326,AH326,AI326,AL326,AP326,AR326,#REF!,AY326,AZ326,CF326,CH326,CI326,CJ326,CK326,CL326,CQ326,CS326,CT326,CU326,CV326,CW326,#REF!,#REF!,DA326,DC326,DF326,DH326,DO326,#REF!,#REF!,#REF!,#REF!,DQ326,DR326,DS326,DT326,DU326,DX326,DZ326,EA326,EB326,EC326,ED326,EG326,EI326,EJ326,EK326,EL326,EM326)</f>
        <v>#REF!</v>
      </c>
      <c r="I326" s="48" t="e">
        <f t="shared" si="12"/>
        <v>#REF!</v>
      </c>
      <c r="J326" s="78"/>
      <c r="K326" s="78"/>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5"/>
      <c r="CU326" s="85"/>
      <c r="CV326" s="85"/>
      <c r="CW326" s="85"/>
      <c r="CX326" s="85"/>
      <c r="CY326" s="85"/>
      <c r="CZ326" s="85"/>
      <c r="DA326" s="85"/>
      <c r="DB326" s="85"/>
      <c r="DC326" s="85"/>
      <c r="DD326" s="85"/>
      <c r="DE326" s="85"/>
      <c r="DF326" s="85"/>
      <c r="DG326" s="85"/>
      <c r="DH326" s="85"/>
      <c r="DI326" s="85"/>
      <c r="DJ326" s="85"/>
      <c r="DK326" s="85"/>
      <c r="DL326" s="85"/>
      <c r="DM326" s="85"/>
      <c r="DN326" s="85"/>
      <c r="DO326" s="85"/>
      <c r="DP326" s="85"/>
      <c r="DQ326" s="85"/>
      <c r="DR326" s="85"/>
      <c r="DS326" s="85"/>
      <c r="DT326" s="85"/>
      <c r="DU326" s="85"/>
      <c r="DV326" s="85"/>
      <c r="DW326" s="85"/>
      <c r="DX326" s="85"/>
      <c r="DY326" s="85"/>
      <c r="DZ326" s="85"/>
      <c r="EA326" s="85"/>
      <c r="EB326" s="85"/>
      <c r="EC326" s="85"/>
      <c r="ED326" s="85"/>
      <c r="EE326" s="85"/>
      <c r="EF326" s="85"/>
      <c r="EG326" s="85"/>
      <c r="EH326" s="85"/>
      <c r="EI326" s="85"/>
      <c r="EJ326" s="85"/>
      <c r="EK326" s="85"/>
      <c r="EL326" s="85"/>
      <c r="EM326" s="85"/>
      <c r="EN326" s="85"/>
      <c r="EO326" s="120"/>
      <c r="EP326" s="120"/>
      <c r="EQ326" s="120"/>
      <c r="ER326" s="120"/>
      <c r="ES326" s="120"/>
      <c r="ET326" s="120"/>
      <c r="EU326" s="120"/>
      <c r="EV326" s="120"/>
      <c r="EW326" s="120"/>
      <c r="EX326" s="120"/>
    </row>
    <row r="327" spans="1:154" x14ac:dyDescent="0.3">
      <c r="A327" s="85"/>
      <c r="B327" s="86"/>
      <c r="C327" s="86"/>
      <c r="D327" s="86"/>
      <c r="E327" s="86"/>
      <c r="F327" s="86"/>
      <c r="G327" s="48" t="e">
        <f>SUM(J327,L327,N327,O327,P327,T327,U327,V327,AB327,AD327,AO327,AQ327,CE327,CG327,CP327,CR327,#REF!,#REF!,CZ327,DB327,DE327,DG327,DN327,DP327,DW327,DY327,EF327,EH327)</f>
        <v>#REF!</v>
      </c>
      <c r="H327" s="48" t="e">
        <f>SUM(K327,M327,Q327,R327,S327,W327,X327,Y327,AC327,AE327,AF327,AG327,AH327,AI327,AL327,AP327,AR327,#REF!,AY327,AZ327,CF327,CH327,CI327,CJ327,CK327,CL327,CQ327,CS327,CT327,CU327,CV327,CW327,#REF!,#REF!,DA327,DC327,DF327,DH327,DO327,#REF!,#REF!,#REF!,#REF!,DQ327,DR327,DS327,DT327,DU327,DX327,DZ327,EA327,EB327,EC327,ED327,EG327,EI327,EJ327,EK327,EL327,EM327)</f>
        <v>#REF!</v>
      </c>
      <c r="I327" s="48" t="e">
        <f t="shared" si="12"/>
        <v>#REF!</v>
      </c>
      <c r="J327" s="78"/>
      <c r="K327" s="78"/>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5"/>
      <c r="DV327" s="85"/>
      <c r="DW327" s="85"/>
      <c r="DX327" s="85"/>
      <c r="DY327" s="85"/>
      <c r="DZ327" s="85"/>
      <c r="EA327" s="85"/>
      <c r="EB327" s="85"/>
      <c r="EC327" s="85"/>
      <c r="ED327" s="85"/>
      <c r="EE327" s="85"/>
      <c r="EF327" s="85"/>
      <c r="EG327" s="85"/>
      <c r="EH327" s="85"/>
      <c r="EI327" s="85"/>
      <c r="EJ327" s="85"/>
      <c r="EK327" s="85"/>
      <c r="EL327" s="85"/>
      <c r="EM327" s="85"/>
      <c r="EN327" s="85"/>
      <c r="EO327" s="120"/>
      <c r="EP327" s="120"/>
      <c r="EQ327" s="120"/>
      <c r="ER327" s="120"/>
      <c r="ES327" s="120"/>
      <c r="ET327" s="120"/>
      <c r="EU327" s="120"/>
      <c r="EV327" s="120"/>
      <c r="EW327" s="120"/>
      <c r="EX327" s="120"/>
    </row>
    <row r="328" spans="1:154" x14ac:dyDescent="0.3">
      <c r="A328" s="85"/>
      <c r="B328" s="86"/>
      <c r="C328" s="86"/>
      <c r="D328" s="86"/>
      <c r="E328" s="86"/>
      <c r="F328" s="86"/>
      <c r="G328" s="48" t="e">
        <f>SUM(J328,L328,N328,O328,P328,T328,U328,V328,AB328,AD328,AO328,AQ328,CE328,CG328,CP328,CR328,#REF!,#REF!,CZ328,DB328,DE328,DG328,DN328,DP328,DW328,DY328,EF328,EH328)</f>
        <v>#REF!</v>
      </c>
      <c r="H328" s="48" t="e">
        <f>SUM(K328,M328,Q328,R328,S328,W328,X328,Y328,AC328,AE328,AF328,AG328,AH328,AI328,AL328,AP328,AR328,#REF!,AY328,AZ328,CF328,CH328,CI328,CJ328,CK328,CL328,CQ328,CS328,CT328,CU328,CV328,CW328,#REF!,#REF!,DA328,DC328,DF328,DH328,DO328,#REF!,#REF!,#REF!,#REF!,DQ328,DR328,DS328,DT328,DU328,DX328,DZ328,EA328,EB328,EC328,ED328,EG328,EI328,EJ328,EK328,EL328,EM328)</f>
        <v>#REF!</v>
      </c>
      <c r="I328" s="48" t="e">
        <f t="shared" si="12"/>
        <v>#REF!</v>
      </c>
      <c r="J328" s="78"/>
      <c r="K328" s="78"/>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O328" s="85"/>
      <c r="CP328" s="85"/>
      <c r="CQ328" s="85"/>
      <c r="CR328" s="85"/>
      <c r="CS328" s="85"/>
      <c r="CT328" s="85"/>
      <c r="CU328" s="85"/>
      <c r="CV328" s="85"/>
      <c r="CW328" s="85"/>
      <c r="CX328" s="85"/>
      <c r="CY328" s="85"/>
      <c r="CZ328" s="85"/>
      <c r="DA328" s="85"/>
      <c r="DB328" s="85"/>
      <c r="DC328" s="85"/>
      <c r="DD328" s="85"/>
      <c r="DE328" s="85"/>
      <c r="DF328" s="85"/>
      <c r="DG328" s="85"/>
      <c r="DH328" s="85"/>
      <c r="DI328" s="85"/>
      <c r="DJ328" s="85"/>
      <c r="DK328" s="85"/>
      <c r="DL328" s="85"/>
      <c r="DM328" s="85"/>
      <c r="DN328" s="85"/>
      <c r="DO328" s="85"/>
      <c r="DP328" s="85"/>
      <c r="DQ328" s="85"/>
      <c r="DR328" s="85"/>
      <c r="DS328" s="85"/>
      <c r="DT328" s="85"/>
      <c r="DU328" s="85"/>
      <c r="DV328" s="85"/>
      <c r="DW328" s="85"/>
      <c r="DX328" s="85"/>
      <c r="DY328" s="85"/>
      <c r="DZ328" s="85"/>
      <c r="EA328" s="85"/>
      <c r="EB328" s="85"/>
      <c r="EC328" s="85"/>
      <c r="ED328" s="85"/>
      <c r="EE328" s="85"/>
      <c r="EF328" s="85"/>
      <c r="EG328" s="85"/>
      <c r="EH328" s="85"/>
      <c r="EI328" s="85"/>
      <c r="EJ328" s="85"/>
      <c r="EK328" s="85"/>
      <c r="EL328" s="85"/>
      <c r="EM328" s="85"/>
      <c r="EN328" s="85"/>
      <c r="EO328" s="120"/>
      <c r="EP328" s="120"/>
      <c r="EQ328" s="120"/>
      <c r="ER328" s="120"/>
      <c r="ES328" s="120"/>
      <c r="ET328" s="120"/>
      <c r="EU328" s="120"/>
      <c r="EV328" s="120"/>
      <c r="EW328" s="120"/>
      <c r="EX328" s="120"/>
    </row>
    <row r="329" spans="1:154" x14ac:dyDescent="0.3">
      <c r="A329" s="85"/>
      <c r="B329" s="86"/>
      <c r="C329" s="86"/>
      <c r="D329" s="86"/>
      <c r="E329" s="86"/>
      <c r="F329" s="86"/>
      <c r="G329" s="48" t="e">
        <f>SUM(J329,L329,N329,O329,P329,T329,U329,V329,AB329,AD329,AO329,AQ329,CE329,CG329,CP329,CR329,#REF!,#REF!,CZ329,DB329,DE329,DG329,DN329,DP329,DW329,DY329,EF329,EH329)</f>
        <v>#REF!</v>
      </c>
      <c r="H329" s="48" t="e">
        <f>SUM(K329,M329,Q329,R329,S329,W329,X329,Y329,AC329,AE329,AF329,AG329,AH329,AI329,AL329,AP329,AR329,#REF!,AY329,AZ329,CF329,CH329,CI329,CJ329,CK329,CL329,CQ329,CS329,CT329,CU329,CV329,CW329,#REF!,#REF!,DA329,DC329,DF329,DH329,DO329,#REF!,#REF!,#REF!,#REF!,DQ329,DR329,DS329,DT329,DU329,DX329,DZ329,EA329,EB329,EC329,ED329,EG329,EI329,EJ329,EK329,EL329,EM329)</f>
        <v>#REF!</v>
      </c>
      <c r="I329" s="48" t="e">
        <f t="shared" si="12"/>
        <v>#REF!</v>
      </c>
      <c r="J329" s="78"/>
      <c r="K329" s="78"/>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O329" s="85"/>
      <c r="CP329" s="85"/>
      <c r="CQ329" s="85"/>
      <c r="CR329" s="85"/>
      <c r="CS329" s="85"/>
      <c r="CT329" s="85"/>
      <c r="CU329" s="85"/>
      <c r="CV329" s="85"/>
      <c r="CW329" s="85"/>
      <c r="CX329" s="85"/>
      <c r="CY329" s="85"/>
      <c r="CZ329" s="85"/>
      <c r="DA329" s="85"/>
      <c r="DB329" s="85"/>
      <c r="DC329" s="85"/>
      <c r="DD329" s="85"/>
      <c r="DE329" s="85"/>
      <c r="DF329" s="85"/>
      <c r="DG329" s="85"/>
      <c r="DH329" s="85"/>
      <c r="DI329" s="85"/>
      <c r="DJ329" s="85"/>
      <c r="DK329" s="85"/>
      <c r="DL329" s="85"/>
      <c r="DM329" s="85"/>
      <c r="DN329" s="85"/>
      <c r="DO329" s="85"/>
      <c r="DP329" s="85"/>
      <c r="DQ329" s="85"/>
      <c r="DR329" s="85"/>
      <c r="DS329" s="85"/>
      <c r="DT329" s="85"/>
      <c r="DU329" s="85"/>
      <c r="DV329" s="85"/>
      <c r="DW329" s="85"/>
      <c r="DX329" s="85"/>
      <c r="DY329" s="85"/>
      <c r="DZ329" s="85"/>
      <c r="EA329" s="85"/>
      <c r="EB329" s="85"/>
      <c r="EC329" s="85"/>
      <c r="ED329" s="85"/>
      <c r="EE329" s="85"/>
      <c r="EF329" s="85"/>
      <c r="EG329" s="85"/>
      <c r="EH329" s="85"/>
      <c r="EI329" s="85"/>
      <c r="EJ329" s="85"/>
      <c r="EK329" s="85"/>
      <c r="EL329" s="85"/>
      <c r="EM329" s="85"/>
      <c r="EN329" s="85"/>
      <c r="EO329" s="120"/>
      <c r="EP329" s="120"/>
      <c r="EQ329" s="120"/>
      <c r="ER329" s="120"/>
      <c r="ES329" s="120"/>
      <c r="ET329" s="120"/>
      <c r="EU329" s="120"/>
      <c r="EV329" s="120"/>
      <c r="EW329" s="120"/>
      <c r="EX329" s="120"/>
    </row>
    <row r="330" spans="1:154" x14ac:dyDescent="0.3">
      <c r="A330" s="85"/>
      <c r="B330" s="86"/>
      <c r="C330" s="86"/>
      <c r="D330" s="86"/>
      <c r="E330" s="86"/>
      <c r="F330" s="86"/>
      <c r="G330" s="48" t="e">
        <f>SUM(J330,L330,N330,O330,P330,T330,U330,V330,AB330,AD330,AO330,AQ330,CE330,CG330,CP330,CR330,#REF!,#REF!,CZ330,DB330,DE330,DG330,DN330,DP330,DW330,DY330,EF330,EH330)</f>
        <v>#REF!</v>
      </c>
      <c r="H330" s="48" t="e">
        <f>SUM(K330,M330,Q330,R330,S330,W330,X330,Y330,AC330,AE330,AF330,AG330,AH330,AI330,AL330,AP330,AR330,#REF!,AY330,AZ330,CF330,CH330,CI330,CJ330,CK330,CL330,CQ330,CS330,CT330,CU330,CV330,CW330,#REF!,#REF!,DA330,DC330,DF330,DH330,DO330,#REF!,#REF!,#REF!,#REF!,DQ330,DR330,DS330,DT330,DU330,DX330,DZ330,EA330,EB330,EC330,ED330,EG330,EI330,EJ330,EK330,EL330,EM330)</f>
        <v>#REF!</v>
      </c>
      <c r="I330" s="48" t="e">
        <f t="shared" ref="I330:I393" si="13">G330+H330</f>
        <v>#REF!</v>
      </c>
      <c r="J330" s="78"/>
      <c r="K330" s="78"/>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5"/>
      <c r="CU330" s="85"/>
      <c r="CV330" s="85"/>
      <c r="CW330" s="85"/>
      <c r="CX330" s="85"/>
      <c r="CY330" s="85"/>
      <c r="CZ330" s="85"/>
      <c r="DA330" s="85"/>
      <c r="DB330" s="85"/>
      <c r="DC330" s="85"/>
      <c r="DD330" s="85"/>
      <c r="DE330" s="85"/>
      <c r="DF330" s="85"/>
      <c r="DG330" s="85"/>
      <c r="DH330" s="85"/>
      <c r="DI330" s="85"/>
      <c r="DJ330" s="85"/>
      <c r="DK330" s="85"/>
      <c r="DL330" s="85"/>
      <c r="DM330" s="85"/>
      <c r="DN330" s="85"/>
      <c r="DO330" s="85"/>
      <c r="DP330" s="85"/>
      <c r="DQ330" s="85"/>
      <c r="DR330" s="85"/>
      <c r="DS330" s="85"/>
      <c r="DT330" s="85"/>
      <c r="DU330" s="85"/>
      <c r="DV330" s="85"/>
      <c r="DW330" s="85"/>
      <c r="DX330" s="85"/>
      <c r="DY330" s="85"/>
      <c r="DZ330" s="85"/>
      <c r="EA330" s="85"/>
      <c r="EB330" s="85"/>
      <c r="EC330" s="85"/>
      <c r="ED330" s="85"/>
      <c r="EE330" s="85"/>
      <c r="EF330" s="85"/>
      <c r="EG330" s="85"/>
      <c r="EH330" s="85"/>
      <c r="EI330" s="85"/>
      <c r="EJ330" s="85"/>
      <c r="EK330" s="85"/>
      <c r="EL330" s="85"/>
      <c r="EM330" s="85"/>
      <c r="EN330" s="85"/>
      <c r="EO330" s="120"/>
      <c r="EP330" s="120"/>
      <c r="EQ330" s="120"/>
      <c r="ER330" s="120"/>
      <c r="ES330" s="120"/>
      <c r="ET330" s="120"/>
      <c r="EU330" s="120"/>
      <c r="EV330" s="120"/>
      <c r="EW330" s="120"/>
      <c r="EX330" s="120"/>
    </row>
    <row r="331" spans="1:154" x14ac:dyDescent="0.3">
      <c r="A331" s="85"/>
      <c r="B331" s="86"/>
      <c r="C331" s="86"/>
      <c r="D331" s="86"/>
      <c r="E331" s="86"/>
      <c r="F331" s="86"/>
      <c r="G331" s="48" t="e">
        <f>SUM(J331,L331,N331,O331,P331,T331,U331,V331,AB331,AD331,AO331,AQ331,CE331,CG331,CP331,CR331,#REF!,#REF!,CZ331,DB331,DE331,DG331,DN331,DP331,DW331,DY331,EF331,EH331)</f>
        <v>#REF!</v>
      </c>
      <c r="H331" s="48" t="e">
        <f>SUM(K331,M331,Q331,R331,S331,W331,X331,Y331,AC331,AE331,AF331,AG331,AH331,AI331,AL331,AP331,AR331,#REF!,AY331,AZ331,CF331,CH331,CI331,CJ331,CK331,CL331,CQ331,CS331,CT331,CU331,CV331,CW331,#REF!,#REF!,DA331,DC331,DF331,DH331,DO331,#REF!,#REF!,#REF!,#REF!,DQ331,DR331,DS331,DT331,DU331,DX331,DZ331,EA331,EB331,EC331,ED331,EG331,EI331,EJ331,EK331,EL331,EM331)</f>
        <v>#REF!</v>
      </c>
      <c r="I331" s="48" t="e">
        <f t="shared" si="13"/>
        <v>#REF!</v>
      </c>
      <c r="J331" s="78"/>
      <c r="K331" s="78"/>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O331" s="85"/>
      <c r="CP331" s="85"/>
      <c r="CQ331" s="85"/>
      <c r="CR331" s="85"/>
      <c r="CS331" s="85"/>
      <c r="CT331" s="85"/>
      <c r="CU331" s="85"/>
      <c r="CV331" s="85"/>
      <c r="CW331" s="85"/>
      <c r="CX331" s="85"/>
      <c r="CY331" s="85"/>
      <c r="CZ331" s="85"/>
      <c r="DA331" s="85"/>
      <c r="DB331" s="85"/>
      <c r="DC331" s="85"/>
      <c r="DD331" s="85"/>
      <c r="DE331" s="85"/>
      <c r="DF331" s="85"/>
      <c r="DG331" s="85"/>
      <c r="DH331" s="85"/>
      <c r="DI331" s="85"/>
      <c r="DJ331" s="85"/>
      <c r="DK331" s="85"/>
      <c r="DL331" s="85"/>
      <c r="DM331" s="85"/>
      <c r="DN331" s="85"/>
      <c r="DO331" s="85"/>
      <c r="DP331" s="85"/>
      <c r="DQ331" s="85"/>
      <c r="DR331" s="85"/>
      <c r="DS331" s="85"/>
      <c r="DT331" s="85"/>
      <c r="DU331" s="85"/>
      <c r="DV331" s="85"/>
      <c r="DW331" s="85"/>
      <c r="DX331" s="85"/>
      <c r="DY331" s="85"/>
      <c r="DZ331" s="85"/>
      <c r="EA331" s="85"/>
      <c r="EB331" s="85"/>
      <c r="EC331" s="85"/>
      <c r="ED331" s="85"/>
      <c r="EE331" s="85"/>
      <c r="EF331" s="85"/>
      <c r="EG331" s="85"/>
      <c r="EH331" s="85"/>
      <c r="EI331" s="85"/>
      <c r="EJ331" s="85"/>
      <c r="EK331" s="85"/>
      <c r="EL331" s="85"/>
      <c r="EM331" s="85"/>
      <c r="EN331" s="85"/>
      <c r="EO331" s="120"/>
      <c r="EP331" s="120"/>
      <c r="EQ331" s="120"/>
      <c r="ER331" s="120"/>
      <c r="ES331" s="120"/>
      <c r="ET331" s="120"/>
      <c r="EU331" s="120"/>
      <c r="EV331" s="120"/>
      <c r="EW331" s="120"/>
      <c r="EX331" s="120"/>
    </row>
    <row r="332" spans="1:154" x14ac:dyDescent="0.3">
      <c r="A332" s="85"/>
      <c r="B332" s="86"/>
      <c r="C332" s="86"/>
      <c r="D332" s="86"/>
      <c r="E332" s="86"/>
      <c r="F332" s="86"/>
      <c r="G332" s="48" t="e">
        <f>SUM(J332,L332,N332,O332,P332,T332,U332,V332,AB332,AD332,AO332,AQ332,CE332,CG332,CP332,CR332,#REF!,#REF!,CZ332,DB332,DE332,DG332,DN332,DP332,DW332,DY332,EF332,EH332)</f>
        <v>#REF!</v>
      </c>
      <c r="H332" s="48" t="e">
        <f>SUM(K332,M332,Q332,R332,S332,W332,X332,Y332,AC332,AE332,AF332,AG332,AH332,AI332,AL332,AP332,AR332,#REF!,AY332,AZ332,CF332,CH332,CI332,CJ332,CK332,CL332,CQ332,CS332,CT332,CU332,CV332,CW332,#REF!,#REF!,DA332,DC332,DF332,DH332,DO332,#REF!,#REF!,#REF!,#REF!,DQ332,DR332,DS332,DT332,DU332,DX332,DZ332,EA332,EB332,EC332,ED332,EG332,EI332,EJ332,EK332,EL332,EM332)</f>
        <v>#REF!</v>
      </c>
      <c r="I332" s="48" t="e">
        <f t="shared" si="13"/>
        <v>#REF!</v>
      </c>
      <c r="J332" s="78"/>
      <c r="K332" s="78"/>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O332" s="85"/>
      <c r="CP332" s="85"/>
      <c r="CQ332" s="85"/>
      <c r="CR332" s="85"/>
      <c r="CS332" s="85"/>
      <c r="CT332" s="85"/>
      <c r="CU332" s="85"/>
      <c r="CV332" s="85"/>
      <c r="CW332" s="85"/>
      <c r="CX332" s="85"/>
      <c r="CY332" s="85"/>
      <c r="CZ332" s="85"/>
      <c r="DA332" s="85"/>
      <c r="DB332" s="85"/>
      <c r="DC332" s="85"/>
      <c r="DD332" s="85"/>
      <c r="DE332" s="85"/>
      <c r="DF332" s="85"/>
      <c r="DG332" s="85"/>
      <c r="DH332" s="85"/>
      <c r="DI332" s="85"/>
      <c r="DJ332" s="85"/>
      <c r="DK332" s="85"/>
      <c r="DL332" s="85"/>
      <c r="DM332" s="85"/>
      <c r="DN332" s="85"/>
      <c r="DO332" s="85"/>
      <c r="DP332" s="85"/>
      <c r="DQ332" s="85"/>
      <c r="DR332" s="85"/>
      <c r="DS332" s="85"/>
      <c r="DT332" s="85"/>
      <c r="DU332" s="85"/>
      <c r="DV332" s="85"/>
      <c r="DW332" s="85"/>
      <c r="DX332" s="85"/>
      <c r="DY332" s="85"/>
      <c r="DZ332" s="85"/>
      <c r="EA332" s="85"/>
      <c r="EB332" s="85"/>
      <c r="EC332" s="85"/>
      <c r="ED332" s="85"/>
      <c r="EE332" s="85"/>
      <c r="EF332" s="85"/>
      <c r="EG332" s="85"/>
      <c r="EH332" s="85"/>
      <c r="EI332" s="85"/>
      <c r="EJ332" s="85"/>
      <c r="EK332" s="85"/>
      <c r="EL332" s="85"/>
      <c r="EM332" s="85"/>
      <c r="EN332" s="85"/>
      <c r="EO332" s="120"/>
      <c r="EP332" s="120"/>
      <c r="EQ332" s="120"/>
      <c r="ER332" s="120"/>
      <c r="ES332" s="120"/>
      <c r="ET332" s="120"/>
      <c r="EU332" s="120"/>
      <c r="EV332" s="120"/>
      <c r="EW332" s="120"/>
      <c r="EX332" s="120"/>
    </row>
    <row r="333" spans="1:154" x14ac:dyDescent="0.3">
      <c r="A333" s="85"/>
      <c r="B333" s="86"/>
      <c r="C333" s="86"/>
      <c r="D333" s="86"/>
      <c r="E333" s="86"/>
      <c r="F333" s="86"/>
      <c r="G333" s="48" t="e">
        <f>SUM(J333,L333,N333,O333,P333,T333,U333,V333,AB333,AD333,AO333,AQ333,CE333,CG333,CP333,CR333,#REF!,#REF!,CZ333,DB333,DE333,DG333,DN333,DP333,DW333,DY333,EF333,EH333)</f>
        <v>#REF!</v>
      </c>
      <c r="H333" s="48" t="e">
        <f>SUM(K333,M333,Q333,R333,S333,W333,X333,Y333,AC333,AE333,AF333,AG333,AH333,AI333,AL333,AP333,AR333,#REF!,AY333,AZ333,CF333,CH333,CI333,CJ333,CK333,CL333,CQ333,CS333,CT333,CU333,CV333,CW333,#REF!,#REF!,DA333,DC333,DF333,DH333,DO333,#REF!,#REF!,#REF!,#REF!,DQ333,DR333,DS333,DT333,DU333,DX333,DZ333,EA333,EB333,EC333,ED333,EG333,EI333,EJ333,EK333,EL333,EM333)</f>
        <v>#REF!</v>
      </c>
      <c r="I333" s="48" t="e">
        <f t="shared" si="13"/>
        <v>#REF!</v>
      </c>
      <c r="J333" s="78"/>
      <c r="K333" s="78"/>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O333" s="85"/>
      <c r="CP333" s="85"/>
      <c r="CQ333" s="85"/>
      <c r="CR333" s="85"/>
      <c r="CS333" s="85"/>
      <c r="CT333" s="85"/>
      <c r="CU333" s="85"/>
      <c r="CV333" s="85"/>
      <c r="CW333" s="85"/>
      <c r="CX333" s="85"/>
      <c r="CY333" s="85"/>
      <c r="CZ333" s="85"/>
      <c r="DA333" s="85"/>
      <c r="DB333" s="85"/>
      <c r="DC333" s="85"/>
      <c r="DD333" s="85"/>
      <c r="DE333" s="85"/>
      <c r="DF333" s="85"/>
      <c r="DG333" s="85"/>
      <c r="DH333" s="85"/>
      <c r="DI333" s="85"/>
      <c r="DJ333" s="85"/>
      <c r="DK333" s="85"/>
      <c r="DL333" s="85"/>
      <c r="DM333" s="85"/>
      <c r="DN333" s="85"/>
      <c r="DO333" s="85"/>
      <c r="DP333" s="85"/>
      <c r="DQ333" s="85"/>
      <c r="DR333" s="85"/>
      <c r="DS333" s="85"/>
      <c r="DT333" s="85"/>
      <c r="DU333" s="85"/>
      <c r="DV333" s="85"/>
      <c r="DW333" s="85"/>
      <c r="DX333" s="85"/>
      <c r="DY333" s="85"/>
      <c r="DZ333" s="85"/>
      <c r="EA333" s="85"/>
      <c r="EB333" s="85"/>
      <c r="EC333" s="85"/>
      <c r="ED333" s="85"/>
      <c r="EE333" s="85"/>
      <c r="EF333" s="85"/>
      <c r="EG333" s="85"/>
      <c r="EH333" s="85"/>
      <c r="EI333" s="85"/>
      <c r="EJ333" s="85"/>
      <c r="EK333" s="85"/>
      <c r="EL333" s="85"/>
      <c r="EM333" s="85"/>
      <c r="EN333" s="85"/>
      <c r="EO333" s="120"/>
      <c r="EP333" s="120"/>
      <c r="EQ333" s="120"/>
      <c r="ER333" s="120"/>
      <c r="ES333" s="120"/>
      <c r="ET333" s="120"/>
      <c r="EU333" s="120"/>
      <c r="EV333" s="120"/>
      <c r="EW333" s="120"/>
      <c r="EX333" s="120"/>
    </row>
    <row r="334" spans="1:154" x14ac:dyDescent="0.3">
      <c r="A334" s="85"/>
      <c r="B334" s="86"/>
      <c r="C334" s="86"/>
      <c r="D334" s="86"/>
      <c r="E334" s="86"/>
      <c r="F334" s="86"/>
      <c r="G334" s="48" t="e">
        <f>SUM(J334,L334,N334,O334,P334,T334,U334,V334,AB334,AD334,AO334,AQ334,CE334,CG334,CP334,CR334,#REF!,#REF!,CZ334,DB334,DE334,DG334,DN334,DP334,DW334,DY334,EF334,EH334)</f>
        <v>#REF!</v>
      </c>
      <c r="H334" s="48" t="e">
        <f>SUM(K334,M334,Q334,R334,S334,W334,X334,Y334,AC334,AE334,AF334,AG334,AH334,AI334,AL334,AP334,AR334,#REF!,AY334,AZ334,CF334,CH334,CI334,CJ334,CK334,CL334,CQ334,CS334,CT334,CU334,CV334,CW334,#REF!,#REF!,DA334,DC334,DF334,DH334,DO334,#REF!,#REF!,#REF!,#REF!,DQ334,DR334,DS334,DT334,DU334,DX334,DZ334,EA334,EB334,EC334,ED334,EG334,EI334,EJ334,EK334,EL334,EM334)</f>
        <v>#REF!</v>
      </c>
      <c r="I334" s="48" t="e">
        <f t="shared" si="13"/>
        <v>#REF!</v>
      </c>
      <c r="J334" s="78"/>
      <c r="K334" s="78"/>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O334" s="85"/>
      <c r="CP334" s="85"/>
      <c r="CQ334" s="85"/>
      <c r="CR334" s="85"/>
      <c r="CS334" s="85"/>
      <c r="CT334" s="85"/>
      <c r="CU334" s="85"/>
      <c r="CV334" s="85"/>
      <c r="CW334" s="85"/>
      <c r="CX334" s="85"/>
      <c r="CY334" s="85"/>
      <c r="CZ334" s="85"/>
      <c r="DA334" s="85"/>
      <c r="DB334" s="85"/>
      <c r="DC334" s="85"/>
      <c r="DD334" s="85"/>
      <c r="DE334" s="85"/>
      <c r="DF334" s="85"/>
      <c r="DG334" s="85"/>
      <c r="DH334" s="85"/>
      <c r="DI334" s="85"/>
      <c r="DJ334" s="85"/>
      <c r="DK334" s="85"/>
      <c r="DL334" s="85"/>
      <c r="DM334" s="85"/>
      <c r="DN334" s="85"/>
      <c r="DO334" s="85"/>
      <c r="DP334" s="85"/>
      <c r="DQ334" s="85"/>
      <c r="DR334" s="85"/>
      <c r="DS334" s="85"/>
      <c r="DT334" s="85"/>
      <c r="DU334" s="85"/>
      <c r="DV334" s="85"/>
      <c r="DW334" s="85"/>
      <c r="DX334" s="85"/>
      <c r="DY334" s="85"/>
      <c r="DZ334" s="85"/>
      <c r="EA334" s="85"/>
      <c r="EB334" s="85"/>
      <c r="EC334" s="85"/>
      <c r="ED334" s="85"/>
      <c r="EE334" s="85"/>
      <c r="EF334" s="85"/>
      <c r="EG334" s="85"/>
      <c r="EH334" s="85"/>
      <c r="EI334" s="85"/>
      <c r="EJ334" s="85"/>
      <c r="EK334" s="85"/>
      <c r="EL334" s="85"/>
      <c r="EM334" s="85"/>
      <c r="EN334" s="85"/>
      <c r="EO334" s="120"/>
      <c r="EP334" s="120"/>
      <c r="EQ334" s="120"/>
      <c r="ER334" s="120"/>
      <c r="ES334" s="120"/>
      <c r="ET334" s="120"/>
      <c r="EU334" s="120"/>
      <c r="EV334" s="120"/>
      <c r="EW334" s="120"/>
      <c r="EX334" s="120"/>
    </row>
    <row r="335" spans="1:154" x14ac:dyDescent="0.3">
      <c r="A335" s="85"/>
      <c r="B335" s="86"/>
      <c r="C335" s="86"/>
      <c r="D335" s="86"/>
      <c r="E335" s="86"/>
      <c r="F335" s="86"/>
      <c r="G335" s="48" t="e">
        <f>SUM(J335,L335,N335,O335,P335,T335,U335,V335,AB335,AD335,AO335,AQ335,CE335,CG335,CP335,CR335,#REF!,#REF!,CZ335,DB335,DE335,DG335,DN335,DP335,DW335,DY335,EF335,EH335)</f>
        <v>#REF!</v>
      </c>
      <c r="H335" s="48" t="e">
        <f>SUM(K335,M335,Q335,R335,S335,W335,X335,Y335,AC335,AE335,AF335,AG335,AH335,AI335,AL335,AP335,AR335,#REF!,AY335,AZ335,CF335,CH335,CI335,CJ335,CK335,CL335,CQ335,CS335,CT335,CU335,CV335,CW335,#REF!,#REF!,DA335,DC335,DF335,DH335,DO335,#REF!,#REF!,#REF!,#REF!,DQ335,DR335,DS335,DT335,DU335,DX335,DZ335,EA335,EB335,EC335,ED335,EG335,EI335,EJ335,EK335,EL335,EM335)</f>
        <v>#REF!</v>
      </c>
      <c r="I335" s="48" t="e">
        <f t="shared" si="13"/>
        <v>#REF!</v>
      </c>
      <c r="J335" s="78"/>
      <c r="K335" s="78"/>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O335" s="85"/>
      <c r="CP335" s="85"/>
      <c r="CQ335" s="85"/>
      <c r="CR335" s="85"/>
      <c r="CS335" s="85"/>
      <c r="CT335" s="85"/>
      <c r="CU335" s="85"/>
      <c r="CV335" s="85"/>
      <c r="CW335" s="85"/>
      <c r="CX335" s="85"/>
      <c r="CY335" s="85"/>
      <c r="CZ335" s="85"/>
      <c r="DA335" s="85"/>
      <c r="DB335" s="85"/>
      <c r="DC335" s="85"/>
      <c r="DD335" s="85"/>
      <c r="DE335" s="85"/>
      <c r="DF335" s="85"/>
      <c r="DG335" s="85"/>
      <c r="DH335" s="85"/>
      <c r="DI335" s="85"/>
      <c r="DJ335" s="85"/>
      <c r="DK335" s="85"/>
      <c r="DL335" s="85"/>
      <c r="DM335" s="85"/>
      <c r="DN335" s="85"/>
      <c r="DO335" s="85"/>
      <c r="DP335" s="85"/>
      <c r="DQ335" s="85"/>
      <c r="DR335" s="85"/>
      <c r="DS335" s="85"/>
      <c r="DT335" s="85"/>
      <c r="DU335" s="85"/>
      <c r="DV335" s="85"/>
      <c r="DW335" s="85"/>
      <c r="DX335" s="85"/>
      <c r="DY335" s="85"/>
      <c r="DZ335" s="85"/>
      <c r="EA335" s="85"/>
      <c r="EB335" s="85"/>
      <c r="EC335" s="85"/>
      <c r="ED335" s="85"/>
      <c r="EE335" s="85"/>
      <c r="EF335" s="85"/>
      <c r="EG335" s="85"/>
      <c r="EH335" s="85"/>
      <c r="EI335" s="85"/>
      <c r="EJ335" s="85"/>
      <c r="EK335" s="85"/>
      <c r="EL335" s="85"/>
      <c r="EM335" s="85"/>
      <c r="EN335" s="85"/>
      <c r="EO335" s="120"/>
      <c r="EP335" s="120"/>
      <c r="EQ335" s="120"/>
      <c r="ER335" s="120"/>
      <c r="ES335" s="120"/>
      <c r="ET335" s="120"/>
      <c r="EU335" s="120"/>
      <c r="EV335" s="120"/>
      <c r="EW335" s="120"/>
      <c r="EX335" s="120"/>
    </row>
    <row r="336" spans="1:154" x14ac:dyDescent="0.3">
      <c r="A336" s="85"/>
      <c r="B336" s="86"/>
      <c r="C336" s="86"/>
      <c r="D336" s="86"/>
      <c r="E336" s="86"/>
      <c r="F336" s="86"/>
      <c r="G336" s="48" t="e">
        <f>SUM(J336,L336,N336,O336,P336,T336,U336,V336,AB336,AD336,AO336,AQ336,CE336,CG336,CP336,CR336,#REF!,#REF!,CZ336,DB336,DE336,DG336,DN336,DP336,DW336,DY336,EF336,EH336)</f>
        <v>#REF!</v>
      </c>
      <c r="H336" s="48" t="e">
        <f>SUM(K336,M336,Q336,R336,S336,W336,X336,Y336,AC336,AE336,AF336,AG336,AH336,AI336,AL336,AP336,AR336,#REF!,AY336,AZ336,CF336,CH336,CI336,CJ336,CK336,CL336,CQ336,CS336,CT336,CU336,CV336,CW336,#REF!,#REF!,DA336,DC336,DF336,DH336,DO336,#REF!,#REF!,#REF!,#REF!,DQ336,DR336,DS336,DT336,DU336,DX336,DZ336,EA336,EB336,EC336,ED336,EG336,EI336,EJ336,EK336,EL336,EM336)</f>
        <v>#REF!</v>
      </c>
      <c r="I336" s="48" t="e">
        <f t="shared" si="13"/>
        <v>#REF!</v>
      </c>
      <c r="J336" s="78"/>
      <c r="K336" s="78"/>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O336" s="85"/>
      <c r="CP336" s="85"/>
      <c r="CQ336" s="85"/>
      <c r="CR336" s="85"/>
      <c r="CS336" s="85"/>
      <c r="CT336" s="85"/>
      <c r="CU336" s="85"/>
      <c r="CV336" s="85"/>
      <c r="CW336" s="85"/>
      <c r="CX336" s="85"/>
      <c r="CY336" s="85"/>
      <c r="CZ336" s="85"/>
      <c r="DA336" s="85"/>
      <c r="DB336" s="85"/>
      <c r="DC336" s="85"/>
      <c r="DD336" s="85"/>
      <c r="DE336" s="85"/>
      <c r="DF336" s="85"/>
      <c r="DG336" s="85"/>
      <c r="DH336" s="85"/>
      <c r="DI336" s="85"/>
      <c r="DJ336" s="85"/>
      <c r="DK336" s="85"/>
      <c r="DL336" s="85"/>
      <c r="DM336" s="85"/>
      <c r="DN336" s="85"/>
      <c r="DO336" s="85"/>
      <c r="DP336" s="85"/>
      <c r="DQ336" s="85"/>
      <c r="DR336" s="85"/>
      <c r="DS336" s="85"/>
      <c r="DT336" s="85"/>
      <c r="DU336" s="85"/>
      <c r="DV336" s="85"/>
      <c r="DW336" s="85"/>
      <c r="DX336" s="85"/>
      <c r="DY336" s="85"/>
      <c r="DZ336" s="85"/>
      <c r="EA336" s="85"/>
      <c r="EB336" s="85"/>
      <c r="EC336" s="85"/>
      <c r="ED336" s="85"/>
      <c r="EE336" s="85"/>
      <c r="EF336" s="85"/>
      <c r="EG336" s="85"/>
      <c r="EH336" s="85"/>
      <c r="EI336" s="85"/>
      <c r="EJ336" s="85"/>
      <c r="EK336" s="85"/>
      <c r="EL336" s="85"/>
      <c r="EM336" s="85"/>
      <c r="EN336" s="85"/>
      <c r="EO336" s="120"/>
      <c r="EP336" s="120"/>
      <c r="EQ336" s="120"/>
      <c r="ER336" s="120"/>
      <c r="ES336" s="120"/>
      <c r="ET336" s="120"/>
      <c r="EU336" s="120"/>
      <c r="EV336" s="120"/>
      <c r="EW336" s="120"/>
      <c r="EX336" s="120"/>
    </row>
    <row r="337" spans="1:154" x14ac:dyDescent="0.3">
      <c r="A337" s="85"/>
      <c r="B337" s="86"/>
      <c r="C337" s="86"/>
      <c r="D337" s="86"/>
      <c r="E337" s="86"/>
      <c r="F337" s="86"/>
      <c r="G337" s="48" t="e">
        <f>SUM(J337,L337,N337,O337,P337,T337,U337,V337,AB337,AD337,AO337,AQ337,CE337,CG337,CP337,CR337,#REF!,#REF!,CZ337,DB337,DE337,DG337,DN337,DP337,DW337,DY337,EF337,EH337)</f>
        <v>#REF!</v>
      </c>
      <c r="H337" s="48" t="e">
        <f>SUM(K337,M337,Q337,R337,S337,W337,X337,Y337,AC337,AE337,AF337,AG337,AH337,AI337,AL337,AP337,AR337,#REF!,AY337,AZ337,CF337,CH337,CI337,CJ337,CK337,CL337,CQ337,CS337,CT337,CU337,CV337,CW337,#REF!,#REF!,DA337,DC337,DF337,DH337,DO337,#REF!,#REF!,#REF!,#REF!,DQ337,DR337,DS337,DT337,DU337,DX337,DZ337,EA337,EB337,EC337,ED337,EG337,EI337,EJ337,EK337,EL337,EM337)</f>
        <v>#REF!</v>
      </c>
      <c r="I337" s="48" t="e">
        <f t="shared" si="13"/>
        <v>#REF!</v>
      </c>
      <c r="J337" s="78"/>
      <c r="K337" s="78"/>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c r="CX337" s="85"/>
      <c r="CY337" s="85"/>
      <c r="CZ337" s="85"/>
      <c r="DA337" s="85"/>
      <c r="DB337" s="85"/>
      <c r="DC337" s="85"/>
      <c r="DD337" s="85"/>
      <c r="DE337" s="85"/>
      <c r="DF337" s="85"/>
      <c r="DG337" s="85"/>
      <c r="DH337" s="85"/>
      <c r="DI337" s="85"/>
      <c r="DJ337" s="85"/>
      <c r="DK337" s="85"/>
      <c r="DL337" s="85"/>
      <c r="DM337" s="85"/>
      <c r="DN337" s="85"/>
      <c r="DO337" s="85"/>
      <c r="DP337" s="85"/>
      <c r="DQ337" s="85"/>
      <c r="DR337" s="85"/>
      <c r="DS337" s="85"/>
      <c r="DT337" s="85"/>
      <c r="DU337" s="85"/>
      <c r="DV337" s="85"/>
      <c r="DW337" s="85"/>
      <c r="DX337" s="85"/>
      <c r="DY337" s="85"/>
      <c r="DZ337" s="85"/>
      <c r="EA337" s="85"/>
      <c r="EB337" s="85"/>
      <c r="EC337" s="85"/>
      <c r="ED337" s="85"/>
      <c r="EE337" s="85"/>
      <c r="EF337" s="85"/>
      <c r="EG337" s="85"/>
      <c r="EH337" s="85"/>
      <c r="EI337" s="85"/>
      <c r="EJ337" s="85"/>
      <c r="EK337" s="85"/>
      <c r="EL337" s="85"/>
      <c r="EM337" s="85"/>
      <c r="EN337" s="85"/>
      <c r="EO337" s="120"/>
      <c r="EP337" s="120"/>
      <c r="EQ337" s="120"/>
      <c r="ER337" s="120"/>
      <c r="ES337" s="120"/>
      <c r="ET337" s="120"/>
      <c r="EU337" s="120"/>
      <c r="EV337" s="120"/>
      <c r="EW337" s="120"/>
      <c r="EX337" s="120"/>
    </row>
    <row r="338" spans="1:154" x14ac:dyDescent="0.3">
      <c r="A338" s="85"/>
      <c r="B338" s="86"/>
      <c r="C338" s="86"/>
      <c r="D338" s="86"/>
      <c r="E338" s="86"/>
      <c r="F338" s="86"/>
      <c r="G338" s="48" t="e">
        <f>SUM(J338,L338,N338,O338,P338,T338,U338,V338,AB338,AD338,AO338,AQ338,CE338,CG338,CP338,CR338,#REF!,#REF!,CZ338,DB338,DE338,DG338,DN338,DP338,DW338,DY338,EF338,EH338)</f>
        <v>#REF!</v>
      </c>
      <c r="H338" s="48" t="e">
        <f>SUM(K338,M338,Q338,R338,S338,W338,X338,Y338,AC338,AE338,AF338,AG338,AH338,AI338,AL338,AP338,AR338,#REF!,AY338,AZ338,CF338,CH338,CI338,CJ338,CK338,CL338,CQ338,CS338,CT338,CU338,CV338,CW338,#REF!,#REF!,DA338,DC338,DF338,DH338,DO338,#REF!,#REF!,#REF!,#REF!,DQ338,DR338,DS338,DT338,DU338,DX338,DZ338,EA338,EB338,EC338,ED338,EG338,EI338,EJ338,EK338,EL338,EM338)</f>
        <v>#REF!</v>
      </c>
      <c r="I338" s="48" t="e">
        <f t="shared" si="13"/>
        <v>#REF!</v>
      </c>
      <c r="J338" s="78"/>
      <c r="K338" s="78"/>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O338" s="85"/>
      <c r="CP338" s="85"/>
      <c r="CQ338" s="85"/>
      <c r="CR338" s="85"/>
      <c r="CS338" s="85"/>
      <c r="CT338" s="85"/>
      <c r="CU338" s="85"/>
      <c r="CV338" s="85"/>
      <c r="CW338" s="85"/>
      <c r="CX338" s="85"/>
      <c r="CY338" s="85"/>
      <c r="CZ338" s="85"/>
      <c r="DA338" s="85"/>
      <c r="DB338" s="85"/>
      <c r="DC338" s="85"/>
      <c r="DD338" s="85"/>
      <c r="DE338" s="85"/>
      <c r="DF338" s="85"/>
      <c r="DG338" s="85"/>
      <c r="DH338" s="85"/>
      <c r="DI338" s="85"/>
      <c r="DJ338" s="85"/>
      <c r="DK338" s="85"/>
      <c r="DL338" s="85"/>
      <c r="DM338" s="85"/>
      <c r="DN338" s="85"/>
      <c r="DO338" s="85"/>
      <c r="DP338" s="85"/>
      <c r="DQ338" s="85"/>
      <c r="DR338" s="85"/>
      <c r="DS338" s="85"/>
      <c r="DT338" s="85"/>
      <c r="DU338" s="85"/>
      <c r="DV338" s="85"/>
      <c r="DW338" s="85"/>
      <c r="DX338" s="85"/>
      <c r="DY338" s="85"/>
      <c r="DZ338" s="85"/>
      <c r="EA338" s="85"/>
      <c r="EB338" s="85"/>
      <c r="EC338" s="85"/>
      <c r="ED338" s="85"/>
      <c r="EE338" s="85"/>
      <c r="EF338" s="85"/>
      <c r="EG338" s="85"/>
      <c r="EH338" s="85"/>
      <c r="EI338" s="85"/>
      <c r="EJ338" s="85"/>
      <c r="EK338" s="85"/>
      <c r="EL338" s="85"/>
      <c r="EM338" s="85"/>
      <c r="EN338" s="85"/>
      <c r="EO338" s="120"/>
      <c r="EP338" s="120"/>
      <c r="EQ338" s="120"/>
      <c r="ER338" s="120"/>
      <c r="ES338" s="120"/>
      <c r="ET338" s="120"/>
      <c r="EU338" s="120"/>
      <c r="EV338" s="120"/>
      <c r="EW338" s="120"/>
      <c r="EX338" s="120"/>
    </row>
    <row r="339" spans="1:154" x14ac:dyDescent="0.3">
      <c r="A339" s="85"/>
      <c r="B339" s="86"/>
      <c r="C339" s="86"/>
      <c r="D339" s="86"/>
      <c r="E339" s="86"/>
      <c r="F339" s="86"/>
      <c r="G339" s="48" t="e">
        <f>SUM(J339,L339,N339,O339,P339,T339,U339,V339,AB339,AD339,AO339,AQ339,CE339,CG339,CP339,CR339,#REF!,#REF!,CZ339,DB339,DE339,DG339,DN339,DP339,DW339,DY339,EF339,EH339)</f>
        <v>#REF!</v>
      </c>
      <c r="H339" s="48" t="e">
        <f>SUM(K339,M339,Q339,R339,S339,W339,X339,Y339,AC339,AE339,AF339,AG339,AH339,AI339,AL339,AP339,AR339,#REF!,AY339,AZ339,CF339,CH339,CI339,CJ339,CK339,CL339,CQ339,CS339,CT339,CU339,CV339,CW339,#REF!,#REF!,DA339,DC339,DF339,DH339,DO339,#REF!,#REF!,#REF!,#REF!,DQ339,DR339,DS339,DT339,DU339,DX339,DZ339,EA339,EB339,EC339,ED339,EG339,EI339,EJ339,EK339,EL339,EM339)</f>
        <v>#REF!</v>
      </c>
      <c r="I339" s="48" t="e">
        <f t="shared" si="13"/>
        <v>#REF!</v>
      </c>
      <c r="J339" s="78"/>
      <c r="K339" s="78"/>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c r="CQ339" s="85"/>
      <c r="CR339" s="85"/>
      <c r="CS339" s="85"/>
      <c r="CT339" s="85"/>
      <c r="CU339" s="85"/>
      <c r="CV339" s="85"/>
      <c r="CW339" s="85"/>
      <c r="CX339" s="85"/>
      <c r="CY339" s="85"/>
      <c r="CZ339" s="85"/>
      <c r="DA339" s="85"/>
      <c r="DB339" s="85"/>
      <c r="DC339" s="85"/>
      <c r="DD339" s="85"/>
      <c r="DE339" s="85"/>
      <c r="DF339" s="85"/>
      <c r="DG339" s="85"/>
      <c r="DH339" s="85"/>
      <c r="DI339" s="85"/>
      <c r="DJ339" s="85"/>
      <c r="DK339" s="85"/>
      <c r="DL339" s="85"/>
      <c r="DM339" s="85"/>
      <c r="DN339" s="85"/>
      <c r="DO339" s="85"/>
      <c r="DP339" s="85"/>
      <c r="DQ339" s="85"/>
      <c r="DR339" s="85"/>
      <c r="DS339" s="85"/>
      <c r="DT339" s="85"/>
      <c r="DU339" s="85"/>
      <c r="DV339" s="85"/>
      <c r="DW339" s="85"/>
      <c r="DX339" s="85"/>
      <c r="DY339" s="85"/>
      <c r="DZ339" s="85"/>
      <c r="EA339" s="85"/>
      <c r="EB339" s="85"/>
      <c r="EC339" s="85"/>
      <c r="ED339" s="85"/>
      <c r="EE339" s="85"/>
      <c r="EF339" s="85"/>
      <c r="EG339" s="85"/>
      <c r="EH339" s="85"/>
      <c r="EI339" s="85"/>
      <c r="EJ339" s="85"/>
      <c r="EK339" s="85"/>
      <c r="EL339" s="85"/>
      <c r="EM339" s="85"/>
      <c r="EN339" s="85"/>
      <c r="EO339" s="120"/>
      <c r="EP339" s="120"/>
      <c r="EQ339" s="120"/>
      <c r="ER339" s="120"/>
      <c r="ES339" s="120"/>
      <c r="ET339" s="120"/>
      <c r="EU339" s="120"/>
      <c r="EV339" s="120"/>
      <c r="EW339" s="120"/>
      <c r="EX339" s="120"/>
    </row>
    <row r="340" spans="1:154" x14ac:dyDescent="0.3">
      <c r="A340" s="85"/>
      <c r="B340" s="86"/>
      <c r="C340" s="86"/>
      <c r="D340" s="86"/>
      <c r="E340" s="86"/>
      <c r="F340" s="86"/>
      <c r="G340" s="48" t="e">
        <f>SUM(J340,L340,N340,O340,P340,T340,U340,V340,AB340,AD340,AO340,AQ340,CE340,CG340,CP340,CR340,#REF!,#REF!,CZ340,DB340,DE340,DG340,DN340,DP340,DW340,DY340,EF340,EH340)</f>
        <v>#REF!</v>
      </c>
      <c r="H340" s="48" t="e">
        <f>SUM(K340,M340,Q340,R340,S340,W340,X340,Y340,AC340,AE340,AF340,AG340,AH340,AI340,AL340,AP340,AR340,#REF!,AY340,AZ340,CF340,CH340,CI340,CJ340,CK340,CL340,CQ340,CS340,CT340,CU340,CV340,CW340,#REF!,#REF!,DA340,DC340,DF340,DH340,DO340,#REF!,#REF!,#REF!,#REF!,DQ340,DR340,DS340,DT340,DU340,DX340,DZ340,EA340,EB340,EC340,ED340,EG340,EI340,EJ340,EK340,EL340,EM340)</f>
        <v>#REF!</v>
      </c>
      <c r="I340" s="48" t="e">
        <f t="shared" si="13"/>
        <v>#REF!</v>
      </c>
      <c r="J340" s="78"/>
      <c r="K340" s="78"/>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O340" s="85"/>
      <c r="CP340" s="85"/>
      <c r="CQ340" s="85"/>
      <c r="CR340" s="85"/>
      <c r="CS340" s="85"/>
      <c r="CT340" s="85"/>
      <c r="CU340" s="85"/>
      <c r="CV340" s="85"/>
      <c r="CW340" s="85"/>
      <c r="CX340" s="85"/>
      <c r="CY340" s="85"/>
      <c r="CZ340" s="85"/>
      <c r="DA340" s="85"/>
      <c r="DB340" s="85"/>
      <c r="DC340" s="85"/>
      <c r="DD340" s="85"/>
      <c r="DE340" s="85"/>
      <c r="DF340" s="85"/>
      <c r="DG340" s="85"/>
      <c r="DH340" s="85"/>
      <c r="DI340" s="85"/>
      <c r="DJ340" s="85"/>
      <c r="DK340" s="85"/>
      <c r="DL340" s="85"/>
      <c r="DM340" s="85"/>
      <c r="DN340" s="85"/>
      <c r="DO340" s="85"/>
      <c r="DP340" s="85"/>
      <c r="DQ340" s="85"/>
      <c r="DR340" s="85"/>
      <c r="DS340" s="85"/>
      <c r="DT340" s="85"/>
      <c r="DU340" s="85"/>
      <c r="DV340" s="85"/>
      <c r="DW340" s="85"/>
      <c r="DX340" s="85"/>
      <c r="DY340" s="85"/>
      <c r="DZ340" s="85"/>
      <c r="EA340" s="85"/>
      <c r="EB340" s="85"/>
      <c r="EC340" s="85"/>
      <c r="ED340" s="85"/>
      <c r="EE340" s="85"/>
      <c r="EF340" s="85"/>
      <c r="EG340" s="85"/>
      <c r="EH340" s="85"/>
      <c r="EI340" s="85"/>
      <c r="EJ340" s="85"/>
      <c r="EK340" s="85"/>
      <c r="EL340" s="85"/>
      <c r="EM340" s="85"/>
      <c r="EN340" s="85"/>
      <c r="EO340" s="120"/>
      <c r="EP340" s="120"/>
      <c r="EQ340" s="120"/>
      <c r="ER340" s="120"/>
      <c r="ES340" s="120"/>
      <c r="ET340" s="120"/>
      <c r="EU340" s="120"/>
      <c r="EV340" s="120"/>
      <c r="EW340" s="120"/>
      <c r="EX340" s="120"/>
    </row>
    <row r="341" spans="1:154" x14ac:dyDescent="0.3">
      <c r="A341" s="85"/>
      <c r="B341" s="86"/>
      <c r="C341" s="86"/>
      <c r="D341" s="86"/>
      <c r="E341" s="86"/>
      <c r="F341" s="86"/>
      <c r="G341" s="48" t="e">
        <f>SUM(J341,L341,N341,O341,P341,T341,U341,V341,AB341,AD341,AO341,AQ341,CE341,CG341,CP341,CR341,#REF!,#REF!,CZ341,DB341,DE341,DG341,DN341,DP341,DW341,DY341,EF341,EH341)</f>
        <v>#REF!</v>
      </c>
      <c r="H341" s="48" t="e">
        <f>SUM(K341,M341,Q341,R341,S341,W341,X341,Y341,AC341,AE341,AF341,AG341,AH341,AI341,AL341,AP341,AR341,#REF!,AY341,AZ341,CF341,CH341,CI341,CJ341,CK341,CL341,CQ341,CS341,CT341,CU341,CV341,CW341,#REF!,#REF!,DA341,DC341,DF341,DH341,DO341,#REF!,#REF!,#REF!,#REF!,DQ341,DR341,DS341,DT341,DU341,DX341,DZ341,EA341,EB341,EC341,ED341,EG341,EI341,EJ341,EK341,EL341,EM341)</f>
        <v>#REF!</v>
      </c>
      <c r="I341" s="48" t="e">
        <f t="shared" si="13"/>
        <v>#REF!</v>
      </c>
      <c r="J341" s="78"/>
      <c r="K341" s="78"/>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O341" s="85"/>
      <c r="CP341" s="85"/>
      <c r="CQ341" s="85"/>
      <c r="CR341" s="85"/>
      <c r="CS341" s="85"/>
      <c r="CT341" s="85"/>
      <c r="CU341" s="85"/>
      <c r="CV341" s="85"/>
      <c r="CW341" s="85"/>
      <c r="CX341" s="85"/>
      <c r="CY341" s="85"/>
      <c r="CZ341" s="85"/>
      <c r="DA341" s="85"/>
      <c r="DB341" s="85"/>
      <c r="DC341" s="85"/>
      <c r="DD341" s="85"/>
      <c r="DE341" s="85"/>
      <c r="DF341" s="85"/>
      <c r="DG341" s="85"/>
      <c r="DH341" s="85"/>
      <c r="DI341" s="85"/>
      <c r="DJ341" s="85"/>
      <c r="DK341" s="85"/>
      <c r="DL341" s="85"/>
      <c r="DM341" s="85"/>
      <c r="DN341" s="85"/>
      <c r="DO341" s="85"/>
      <c r="DP341" s="85"/>
      <c r="DQ341" s="85"/>
      <c r="DR341" s="85"/>
      <c r="DS341" s="85"/>
      <c r="DT341" s="85"/>
      <c r="DU341" s="85"/>
      <c r="DV341" s="85"/>
      <c r="DW341" s="85"/>
      <c r="DX341" s="85"/>
      <c r="DY341" s="85"/>
      <c r="DZ341" s="85"/>
      <c r="EA341" s="85"/>
      <c r="EB341" s="85"/>
      <c r="EC341" s="85"/>
      <c r="ED341" s="85"/>
      <c r="EE341" s="85"/>
      <c r="EF341" s="85"/>
      <c r="EG341" s="85"/>
      <c r="EH341" s="85"/>
      <c r="EI341" s="85"/>
      <c r="EJ341" s="85"/>
      <c r="EK341" s="85"/>
      <c r="EL341" s="85"/>
      <c r="EM341" s="85"/>
      <c r="EN341" s="85"/>
      <c r="EO341" s="120"/>
      <c r="EP341" s="120"/>
      <c r="EQ341" s="120"/>
      <c r="ER341" s="120"/>
      <c r="ES341" s="120"/>
      <c r="ET341" s="120"/>
      <c r="EU341" s="120"/>
      <c r="EV341" s="120"/>
      <c r="EW341" s="120"/>
      <c r="EX341" s="120"/>
    </row>
    <row r="342" spans="1:154" x14ac:dyDescent="0.3">
      <c r="A342" s="85"/>
      <c r="B342" s="86"/>
      <c r="C342" s="86"/>
      <c r="D342" s="86"/>
      <c r="E342" s="86"/>
      <c r="F342" s="86"/>
      <c r="G342" s="48" t="e">
        <f>SUM(J342,L342,N342,O342,P342,T342,U342,V342,AB342,AD342,AO342,AQ342,CE342,CG342,CP342,CR342,#REF!,#REF!,CZ342,DB342,DE342,DG342,DN342,DP342,DW342,DY342,EF342,EH342)</f>
        <v>#REF!</v>
      </c>
      <c r="H342" s="48" t="e">
        <f>SUM(K342,M342,Q342,R342,S342,W342,X342,Y342,AC342,AE342,AF342,AG342,AH342,AI342,AL342,AP342,AR342,#REF!,AY342,AZ342,CF342,CH342,CI342,CJ342,CK342,CL342,CQ342,CS342,CT342,CU342,CV342,CW342,#REF!,#REF!,DA342,DC342,DF342,DH342,DO342,#REF!,#REF!,#REF!,#REF!,DQ342,DR342,DS342,DT342,DU342,DX342,DZ342,EA342,EB342,EC342,ED342,EG342,EI342,EJ342,EK342,EL342,EM342)</f>
        <v>#REF!</v>
      </c>
      <c r="I342" s="48" t="e">
        <f t="shared" si="13"/>
        <v>#REF!</v>
      </c>
      <c r="J342" s="78"/>
      <c r="K342" s="78"/>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5"/>
      <c r="DF342" s="85"/>
      <c r="DG342" s="85"/>
      <c r="DH342" s="85"/>
      <c r="DI342" s="85"/>
      <c r="DJ342" s="85"/>
      <c r="DK342" s="85"/>
      <c r="DL342" s="85"/>
      <c r="DM342" s="85"/>
      <c r="DN342" s="85"/>
      <c r="DO342" s="85"/>
      <c r="DP342" s="85"/>
      <c r="DQ342" s="85"/>
      <c r="DR342" s="85"/>
      <c r="DS342" s="85"/>
      <c r="DT342" s="85"/>
      <c r="DU342" s="85"/>
      <c r="DV342" s="85"/>
      <c r="DW342" s="85"/>
      <c r="DX342" s="85"/>
      <c r="DY342" s="85"/>
      <c r="DZ342" s="85"/>
      <c r="EA342" s="85"/>
      <c r="EB342" s="85"/>
      <c r="EC342" s="85"/>
      <c r="ED342" s="85"/>
      <c r="EE342" s="85"/>
      <c r="EF342" s="85"/>
      <c r="EG342" s="85"/>
      <c r="EH342" s="85"/>
      <c r="EI342" s="85"/>
      <c r="EJ342" s="85"/>
      <c r="EK342" s="85"/>
      <c r="EL342" s="85"/>
      <c r="EM342" s="85"/>
      <c r="EN342" s="85"/>
      <c r="EO342" s="120"/>
      <c r="EP342" s="120"/>
      <c r="EQ342" s="120"/>
      <c r="ER342" s="120"/>
      <c r="ES342" s="120"/>
      <c r="ET342" s="120"/>
      <c r="EU342" s="120"/>
      <c r="EV342" s="120"/>
      <c r="EW342" s="120"/>
      <c r="EX342" s="120"/>
    </row>
    <row r="343" spans="1:154" x14ac:dyDescent="0.3">
      <c r="A343" s="85"/>
      <c r="B343" s="86"/>
      <c r="C343" s="86"/>
      <c r="D343" s="86"/>
      <c r="E343" s="86"/>
      <c r="F343" s="86"/>
      <c r="G343" s="48" t="e">
        <f>SUM(J343,L343,N343,O343,P343,T343,U343,V343,AB343,AD343,AO343,AQ343,CE343,CG343,CP343,CR343,#REF!,#REF!,CZ343,DB343,DE343,DG343,DN343,DP343,DW343,DY343,EF343,EH343)</f>
        <v>#REF!</v>
      </c>
      <c r="H343" s="48" t="e">
        <f>SUM(K343,M343,Q343,R343,S343,W343,X343,Y343,AC343,AE343,AF343,AG343,AH343,AI343,AL343,AP343,AR343,#REF!,AY343,AZ343,CF343,CH343,CI343,CJ343,CK343,CL343,CQ343,CS343,CT343,CU343,CV343,CW343,#REF!,#REF!,DA343,DC343,DF343,DH343,DO343,#REF!,#REF!,#REF!,#REF!,DQ343,DR343,DS343,DT343,DU343,DX343,DZ343,EA343,EB343,EC343,ED343,EG343,EI343,EJ343,EK343,EL343,EM343)</f>
        <v>#REF!</v>
      </c>
      <c r="I343" s="48" t="e">
        <f t="shared" si="13"/>
        <v>#REF!</v>
      </c>
      <c r="J343" s="78"/>
      <c r="K343" s="78"/>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O343" s="85"/>
      <c r="CP343" s="85"/>
      <c r="CQ343" s="85"/>
      <c r="CR343" s="85"/>
      <c r="CS343" s="85"/>
      <c r="CT343" s="85"/>
      <c r="CU343" s="85"/>
      <c r="CV343" s="85"/>
      <c r="CW343" s="85"/>
      <c r="CX343" s="85"/>
      <c r="CY343" s="85"/>
      <c r="CZ343" s="85"/>
      <c r="DA343" s="85"/>
      <c r="DB343" s="85"/>
      <c r="DC343" s="85"/>
      <c r="DD343" s="85"/>
      <c r="DE343" s="85"/>
      <c r="DF343" s="85"/>
      <c r="DG343" s="85"/>
      <c r="DH343" s="85"/>
      <c r="DI343" s="85"/>
      <c r="DJ343" s="85"/>
      <c r="DK343" s="85"/>
      <c r="DL343" s="85"/>
      <c r="DM343" s="85"/>
      <c r="DN343" s="85"/>
      <c r="DO343" s="85"/>
      <c r="DP343" s="85"/>
      <c r="DQ343" s="85"/>
      <c r="DR343" s="85"/>
      <c r="DS343" s="85"/>
      <c r="DT343" s="85"/>
      <c r="DU343" s="85"/>
      <c r="DV343" s="85"/>
      <c r="DW343" s="85"/>
      <c r="DX343" s="85"/>
      <c r="DY343" s="85"/>
      <c r="DZ343" s="85"/>
      <c r="EA343" s="85"/>
      <c r="EB343" s="85"/>
      <c r="EC343" s="85"/>
      <c r="ED343" s="85"/>
      <c r="EE343" s="85"/>
      <c r="EF343" s="85"/>
      <c r="EG343" s="85"/>
      <c r="EH343" s="85"/>
      <c r="EI343" s="85"/>
      <c r="EJ343" s="85"/>
      <c r="EK343" s="85"/>
      <c r="EL343" s="85"/>
      <c r="EM343" s="85"/>
      <c r="EN343" s="85"/>
      <c r="EO343" s="120"/>
      <c r="EP343" s="120"/>
      <c r="EQ343" s="120"/>
      <c r="ER343" s="120"/>
      <c r="ES343" s="120"/>
      <c r="ET343" s="120"/>
      <c r="EU343" s="120"/>
      <c r="EV343" s="120"/>
      <c r="EW343" s="120"/>
      <c r="EX343" s="120"/>
    </row>
    <row r="344" spans="1:154" x14ac:dyDescent="0.3">
      <c r="A344" s="85"/>
      <c r="B344" s="86"/>
      <c r="C344" s="86"/>
      <c r="D344" s="86"/>
      <c r="E344" s="86"/>
      <c r="F344" s="86"/>
      <c r="G344" s="48" t="e">
        <f>SUM(J344,L344,N344,O344,P344,T344,U344,V344,AB344,AD344,AO344,AQ344,CE344,CG344,CP344,CR344,#REF!,#REF!,CZ344,DB344,DE344,DG344,DN344,DP344,DW344,DY344,EF344,EH344)</f>
        <v>#REF!</v>
      </c>
      <c r="H344" s="48" t="e">
        <f>SUM(K344,M344,Q344,R344,S344,W344,X344,Y344,AC344,AE344,AF344,AG344,AH344,AI344,AL344,AP344,AR344,#REF!,AY344,AZ344,CF344,CH344,CI344,CJ344,CK344,CL344,CQ344,CS344,CT344,CU344,CV344,CW344,#REF!,#REF!,DA344,DC344,DF344,DH344,DO344,#REF!,#REF!,#REF!,#REF!,DQ344,DR344,DS344,DT344,DU344,DX344,DZ344,EA344,EB344,EC344,ED344,EG344,EI344,EJ344,EK344,EL344,EM344)</f>
        <v>#REF!</v>
      </c>
      <c r="I344" s="48" t="e">
        <f t="shared" si="13"/>
        <v>#REF!</v>
      </c>
      <c r="J344" s="78"/>
      <c r="K344" s="78"/>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5"/>
      <c r="DF344" s="85"/>
      <c r="DG344" s="85"/>
      <c r="DH344" s="85"/>
      <c r="DI344" s="85"/>
      <c r="DJ344" s="85"/>
      <c r="DK344" s="85"/>
      <c r="DL344" s="85"/>
      <c r="DM344" s="85"/>
      <c r="DN344" s="85"/>
      <c r="DO344" s="85"/>
      <c r="DP344" s="85"/>
      <c r="DQ344" s="85"/>
      <c r="DR344" s="85"/>
      <c r="DS344" s="85"/>
      <c r="DT344" s="85"/>
      <c r="DU344" s="85"/>
      <c r="DV344" s="85"/>
      <c r="DW344" s="85"/>
      <c r="DX344" s="85"/>
      <c r="DY344" s="85"/>
      <c r="DZ344" s="85"/>
      <c r="EA344" s="85"/>
      <c r="EB344" s="85"/>
      <c r="EC344" s="85"/>
      <c r="ED344" s="85"/>
      <c r="EE344" s="85"/>
      <c r="EF344" s="85"/>
      <c r="EG344" s="85"/>
      <c r="EH344" s="85"/>
      <c r="EI344" s="85"/>
      <c r="EJ344" s="85"/>
      <c r="EK344" s="85"/>
      <c r="EL344" s="85"/>
      <c r="EM344" s="85"/>
      <c r="EN344" s="85"/>
      <c r="EO344" s="120"/>
      <c r="EP344" s="120"/>
      <c r="EQ344" s="120"/>
      <c r="ER344" s="120"/>
      <c r="ES344" s="120"/>
      <c r="ET344" s="120"/>
      <c r="EU344" s="120"/>
      <c r="EV344" s="120"/>
      <c r="EW344" s="120"/>
      <c r="EX344" s="120"/>
    </row>
    <row r="345" spans="1:154" x14ac:dyDescent="0.3">
      <c r="A345" s="85"/>
      <c r="B345" s="86"/>
      <c r="C345" s="86"/>
      <c r="D345" s="86"/>
      <c r="E345" s="86"/>
      <c r="F345" s="86"/>
      <c r="G345" s="48" t="e">
        <f>SUM(J345,L345,N345,O345,P345,T345,U345,V345,AB345,AD345,AO345,AQ345,CE345,CG345,CP345,CR345,#REF!,#REF!,CZ345,DB345,DE345,DG345,DN345,DP345,DW345,DY345,EF345,EH345)</f>
        <v>#REF!</v>
      </c>
      <c r="H345" s="48" t="e">
        <f>SUM(K345,M345,Q345,R345,S345,W345,X345,Y345,AC345,AE345,AF345,AG345,AH345,AI345,AL345,AP345,AR345,#REF!,AY345,AZ345,CF345,CH345,CI345,CJ345,CK345,CL345,CQ345,CS345,CT345,CU345,CV345,CW345,#REF!,#REF!,DA345,DC345,DF345,DH345,DO345,#REF!,#REF!,#REF!,#REF!,DQ345,DR345,DS345,DT345,DU345,DX345,DZ345,EA345,EB345,EC345,ED345,EG345,EI345,EJ345,EK345,EL345,EM345)</f>
        <v>#REF!</v>
      </c>
      <c r="I345" s="48" t="e">
        <f t="shared" si="13"/>
        <v>#REF!</v>
      </c>
      <c r="J345" s="78"/>
      <c r="K345" s="78"/>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O345" s="85"/>
      <c r="CP345" s="85"/>
      <c r="CQ345" s="85"/>
      <c r="CR345" s="85"/>
      <c r="CS345" s="85"/>
      <c r="CT345" s="85"/>
      <c r="CU345" s="85"/>
      <c r="CV345" s="85"/>
      <c r="CW345" s="85"/>
      <c r="CX345" s="85"/>
      <c r="CY345" s="85"/>
      <c r="CZ345" s="85"/>
      <c r="DA345" s="85"/>
      <c r="DB345" s="85"/>
      <c r="DC345" s="85"/>
      <c r="DD345" s="85"/>
      <c r="DE345" s="85"/>
      <c r="DF345" s="85"/>
      <c r="DG345" s="85"/>
      <c r="DH345" s="85"/>
      <c r="DI345" s="85"/>
      <c r="DJ345" s="85"/>
      <c r="DK345" s="85"/>
      <c r="DL345" s="85"/>
      <c r="DM345" s="85"/>
      <c r="DN345" s="85"/>
      <c r="DO345" s="85"/>
      <c r="DP345" s="85"/>
      <c r="DQ345" s="85"/>
      <c r="DR345" s="85"/>
      <c r="DS345" s="85"/>
      <c r="DT345" s="85"/>
      <c r="DU345" s="85"/>
      <c r="DV345" s="85"/>
      <c r="DW345" s="85"/>
      <c r="DX345" s="85"/>
      <c r="DY345" s="85"/>
      <c r="DZ345" s="85"/>
      <c r="EA345" s="85"/>
      <c r="EB345" s="85"/>
      <c r="EC345" s="85"/>
      <c r="ED345" s="85"/>
      <c r="EE345" s="85"/>
      <c r="EF345" s="85"/>
      <c r="EG345" s="85"/>
      <c r="EH345" s="85"/>
      <c r="EI345" s="85"/>
      <c r="EJ345" s="85"/>
      <c r="EK345" s="85"/>
      <c r="EL345" s="85"/>
      <c r="EM345" s="85"/>
      <c r="EN345" s="85"/>
      <c r="EO345" s="120"/>
      <c r="EP345" s="120"/>
      <c r="EQ345" s="120"/>
      <c r="ER345" s="120"/>
      <c r="ES345" s="120"/>
      <c r="ET345" s="120"/>
      <c r="EU345" s="120"/>
      <c r="EV345" s="120"/>
      <c r="EW345" s="120"/>
      <c r="EX345" s="120"/>
    </row>
    <row r="346" spans="1:154" x14ac:dyDescent="0.3">
      <c r="A346" s="85"/>
      <c r="B346" s="86"/>
      <c r="C346" s="86"/>
      <c r="D346" s="86"/>
      <c r="E346" s="86"/>
      <c r="F346" s="86"/>
      <c r="G346" s="48" t="e">
        <f>SUM(J346,L346,N346,O346,P346,T346,U346,V346,AB346,AD346,AO346,AQ346,CE346,CG346,CP346,CR346,#REF!,#REF!,CZ346,DB346,DE346,DG346,DN346,DP346,DW346,DY346,EF346,EH346)</f>
        <v>#REF!</v>
      </c>
      <c r="H346" s="48" t="e">
        <f>SUM(K346,M346,Q346,R346,S346,W346,X346,Y346,AC346,AE346,AF346,AG346,AH346,AI346,AL346,AP346,AR346,#REF!,AY346,AZ346,CF346,CH346,CI346,CJ346,CK346,CL346,CQ346,CS346,CT346,CU346,CV346,CW346,#REF!,#REF!,DA346,DC346,DF346,DH346,DO346,#REF!,#REF!,#REF!,#REF!,DQ346,DR346,DS346,DT346,DU346,DX346,DZ346,EA346,EB346,EC346,ED346,EG346,EI346,EJ346,EK346,EL346,EM346)</f>
        <v>#REF!</v>
      </c>
      <c r="I346" s="48" t="e">
        <f t="shared" si="13"/>
        <v>#REF!</v>
      </c>
      <c r="J346" s="78"/>
      <c r="K346" s="78"/>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O346" s="85"/>
      <c r="CP346" s="85"/>
      <c r="CQ346" s="85"/>
      <c r="CR346" s="85"/>
      <c r="CS346" s="85"/>
      <c r="CT346" s="85"/>
      <c r="CU346" s="85"/>
      <c r="CV346" s="85"/>
      <c r="CW346" s="85"/>
      <c r="CX346" s="85"/>
      <c r="CY346" s="85"/>
      <c r="CZ346" s="85"/>
      <c r="DA346" s="85"/>
      <c r="DB346" s="85"/>
      <c r="DC346" s="85"/>
      <c r="DD346" s="85"/>
      <c r="DE346" s="85"/>
      <c r="DF346" s="85"/>
      <c r="DG346" s="85"/>
      <c r="DH346" s="85"/>
      <c r="DI346" s="85"/>
      <c r="DJ346" s="85"/>
      <c r="DK346" s="85"/>
      <c r="DL346" s="85"/>
      <c r="DM346" s="85"/>
      <c r="DN346" s="85"/>
      <c r="DO346" s="85"/>
      <c r="DP346" s="85"/>
      <c r="DQ346" s="85"/>
      <c r="DR346" s="85"/>
      <c r="DS346" s="85"/>
      <c r="DT346" s="85"/>
      <c r="DU346" s="85"/>
      <c r="DV346" s="85"/>
      <c r="DW346" s="85"/>
      <c r="DX346" s="85"/>
      <c r="DY346" s="85"/>
      <c r="DZ346" s="85"/>
      <c r="EA346" s="85"/>
      <c r="EB346" s="85"/>
      <c r="EC346" s="85"/>
      <c r="ED346" s="85"/>
      <c r="EE346" s="85"/>
      <c r="EF346" s="85"/>
      <c r="EG346" s="85"/>
      <c r="EH346" s="85"/>
      <c r="EI346" s="85"/>
      <c r="EJ346" s="85"/>
      <c r="EK346" s="85"/>
      <c r="EL346" s="85"/>
      <c r="EM346" s="85"/>
      <c r="EN346" s="85"/>
      <c r="EO346" s="120"/>
      <c r="EP346" s="120"/>
      <c r="EQ346" s="120"/>
      <c r="ER346" s="120"/>
      <c r="ES346" s="120"/>
      <c r="ET346" s="120"/>
      <c r="EU346" s="120"/>
      <c r="EV346" s="120"/>
      <c r="EW346" s="120"/>
      <c r="EX346" s="120"/>
    </row>
    <row r="347" spans="1:154" x14ac:dyDescent="0.3">
      <c r="A347" s="85"/>
      <c r="B347" s="86"/>
      <c r="C347" s="86"/>
      <c r="D347" s="86"/>
      <c r="E347" s="86"/>
      <c r="F347" s="86"/>
      <c r="G347" s="48" t="e">
        <f>SUM(J347,L347,N347,O347,P347,T347,U347,V347,AB347,AD347,AO347,AQ347,CE347,CG347,CP347,CR347,#REF!,#REF!,CZ347,DB347,DE347,DG347,DN347,DP347,DW347,DY347,EF347,EH347)</f>
        <v>#REF!</v>
      </c>
      <c r="H347" s="48" t="e">
        <f>SUM(K347,M347,Q347,R347,S347,W347,X347,Y347,AC347,AE347,AF347,AG347,AH347,AI347,AL347,AP347,AR347,#REF!,AY347,AZ347,CF347,CH347,CI347,CJ347,CK347,CL347,CQ347,CS347,CT347,CU347,CV347,CW347,#REF!,#REF!,DA347,DC347,DF347,DH347,DO347,#REF!,#REF!,#REF!,#REF!,DQ347,DR347,DS347,DT347,DU347,DX347,DZ347,EA347,EB347,EC347,ED347,EG347,EI347,EJ347,EK347,EL347,EM347)</f>
        <v>#REF!</v>
      </c>
      <c r="I347" s="48" t="e">
        <f t="shared" si="13"/>
        <v>#REF!</v>
      </c>
      <c r="J347" s="78"/>
      <c r="K347" s="78"/>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O347" s="85"/>
      <c r="CP347" s="85"/>
      <c r="CQ347" s="85"/>
      <c r="CR347" s="85"/>
      <c r="CS347" s="85"/>
      <c r="CT347" s="85"/>
      <c r="CU347" s="85"/>
      <c r="CV347" s="85"/>
      <c r="CW347" s="85"/>
      <c r="CX347" s="85"/>
      <c r="CY347" s="85"/>
      <c r="CZ347" s="85"/>
      <c r="DA347" s="85"/>
      <c r="DB347" s="85"/>
      <c r="DC347" s="85"/>
      <c r="DD347" s="85"/>
      <c r="DE347" s="85"/>
      <c r="DF347" s="85"/>
      <c r="DG347" s="85"/>
      <c r="DH347" s="85"/>
      <c r="DI347" s="85"/>
      <c r="DJ347" s="85"/>
      <c r="DK347" s="85"/>
      <c r="DL347" s="85"/>
      <c r="DM347" s="85"/>
      <c r="DN347" s="85"/>
      <c r="DO347" s="85"/>
      <c r="DP347" s="85"/>
      <c r="DQ347" s="85"/>
      <c r="DR347" s="85"/>
      <c r="DS347" s="85"/>
      <c r="DT347" s="85"/>
      <c r="DU347" s="85"/>
      <c r="DV347" s="85"/>
      <c r="DW347" s="85"/>
      <c r="DX347" s="85"/>
      <c r="DY347" s="85"/>
      <c r="DZ347" s="85"/>
      <c r="EA347" s="85"/>
      <c r="EB347" s="85"/>
      <c r="EC347" s="85"/>
      <c r="ED347" s="85"/>
      <c r="EE347" s="85"/>
      <c r="EF347" s="85"/>
      <c r="EG347" s="85"/>
      <c r="EH347" s="85"/>
      <c r="EI347" s="85"/>
      <c r="EJ347" s="85"/>
      <c r="EK347" s="85"/>
      <c r="EL347" s="85"/>
      <c r="EM347" s="85"/>
      <c r="EN347" s="85"/>
      <c r="EO347" s="120"/>
      <c r="EP347" s="120"/>
      <c r="EQ347" s="120"/>
      <c r="ER347" s="120"/>
      <c r="ES347" s="120"/>
      <c r="ET347" s="120"/>
      <c r="EU347" s="120"/>
      <c r="EV347" s="120"/>
      <c r="EW347" s="120"/>
      <c r="EX347" s="120"/>
    </row>
    <row r="348" spans="1:154" x14ac:dyDescent="0.3">
      <c r="A348" s="85"/>
      <c r="B348" s="86"/>
      <c r="C348" s="86"/>
      <c r="D348" s="86"/>
      <c r="E348" s="86"/>
      <c r="F348" s="86"/>
      <c r="G348" s="48" t="e">
        <f>SUM(J348,L348,N348,O348,P348,T348,U348,V348,AB348,AD348,AO348,AQ348,CE348,CG348,CP348,CR348,#REF!,#REF!,CZ348,DB348,DE348,DG348,DN348,DP348,DW348,DY348,EF348,EH348)</f>
        <v>#REF!</v>
      </c>
      <c r="H348" s="48" t="e">
        <f>SUM(K348,M348,Q348,R348,S348,W348,X348,Y348,AC348,AE348,AF348,AG348,AH348,AI348,AL348,AP348,AR348,#REF!,AY348,AZ348,CF348,CH348,CI348,CJ348,CK348,CL348,CQ348,CS348,CT348,CU348,CV348,CW348,#REF!,#REF!,DA348,DC348,DF348,DH348,DO348,#REF!,#REF!,#REF!,#REF!,DQ348,DR348,DS348,DT348,DU348,DX348,DZ348,EA348,EB348,EC348,ED348,EG348,EI348,EJ348,EK348,EL348,EM348)</f>
        <v>#REF!</v>
      </c>
      <c r="I348" s="48" t="e">
        <f t="shared" si="13"/>
        <v>#REF!</v>
      </c>
      <c r="J348" s="78"/>
      <c r="K348" s="78"/>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O348" s="85"/>
      <c r="CP348" s="85"/>
      <c r="CQ348" s="85"/>
      <c r="CR348" s="85"/>
      <c r="CS348" s="85"/>
      <c r="CT348" s="85"/>
      <c r="CU348" s="85"/>
      <c r="CV348" s="85"/>
      <c r="CW348" s="85"/>
      <c r="CX348" s="85"/>
      <c r="CY348" s="85"/>
      <c r="CZ348" s="85"/>
      <c r="DA348" s="85"/>
      <c r="DB348" s="85"/>
      <c r="DC348" s="85"/>
      <c r="DD348" s="85"/>
      <c r="DE348" s="85"/>
      <c r="DF348" s="85"/>
      <c r="DG348" s="85"/>
      <c r="DH348" s="85"/>
      <c r="DI348" s="85"/>
      <c r="DJ348" s="85"/>
      <c r="DK348" s="85"/>
      <c r="DL348" s="85"/>
      <c r="DM348" s="85"/>
      <c r="DN348" s="85"/>
      <c r="DO348" s="85"/>
      <c r="DP348" s="85"/>
      <c r="DQ348" s="85"/>
      <c r="DR348" s="85"/>
      <c r="DS348" s="85"/>
      <c r="DT348" s="85"/>
      <c r="DU348" s="85"/>
      <c r="DV348" s="85"/>
      <c r="DW348" s="85"/>
      <c r="DX348" s="85"/>
      <c r="DY348" s="85"/>
      <c r="DZ348" s="85"/>
      <c r="EA348" s="85"/>
      <c r="EB348" s="85"/>
      <c r="EC348" s="85"/>
      <c r="ED348" s="85"/>
      <c r="EE348" s="85"/>
      <c r="EF348" s="85"/>
      <c r="EG348" s="85"/>
      <c r="EH348" s="85"/>
      <c r="EI348" s="85"/>
      <c r="EJ348" s="85"/>
      <c r="EK348" s="85"/>
      <c r="EL348" s="85"/>
      <c r="EM348" s="85"/>
      <c r="EN348" s="85"/>
      <c r="EO348" s="120"/>
      <c r="EP348" s="120"/>
      <c r="EQ348" s="120"/>
      <c r="ER348" s="120"/>
      <c r="ES348" s="120"/>
      <c r="ET348" s="120"/>
      <c r="EU348" s="120"/>
      <c r="EV348" s="120"/>
      <c r="EW348" s="120"/>
      <c r="EX348" s="120"/>
    </row>
    <row r="349" spans="1:154" x14ac:dyDescent="0.3">
      <c r="A349" s="85"/>
      <c r="B349" s="86"/>
      <c r="C349" s="86"/>
      <c r="D349" s="86"/>
      <c r="E349" s="86"/>
      <c r="F349" s="86"/>
      <c r="G349" s="48" t="e">
        <f>SUM(J349,L349,N349,O349,P349,T349,U349,V349,AB349,AD349,AO349,AQ349,CE349,CG349,CP349,CR349,#REF!,#REF!,CZ349,DB349,DE349,DG349,DN349,DP349,DW349,DY349,EF349,EH349)</f>
        <v>#REF!</v>
      </c>
      <c r="H349" s="48" t="e">
        <f>SUM(K349,M349,Q349,R349,S349,W349,X349,Y349,AC349,AE349,AF349,AG349,AH349,AI349,AL349,AP349,AR349,#REF!,AY349,AZ349,CF349,CH349,CI349,CJ349,CK349,CL349,CQ349,CS349,CT349,CU349,CV349,CW349,#REF!,#REF!,DA349,DC349,DF349,DH349,DO349,#REF!,#REF!,#REF!,#REF!,DQ349,DR349,DS349,DT349,DU349,DX349,DZ349,EA349,EB349,EC349,ED349,EG349,EI349,EJ349,EK349,EL349,EM349)</f>
        <v>#REF!</v>
      </c>
      <c r="I349" s="48" t="e">
        <f t="shared" si="13"/>
        <v>#REF!</v>
      </c>
      <c r="J349" s="78"/>
      <c r="K349" s="78"/>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O349" s="85"/>
      <c r="CP349" s="85"/>
      <c r="CQ349" s="85"/>
      <c r="CR349" s="85"/>
      <c r="CS349" s="85"/>
      <c r="CT349" s="85"/>
      <c r="CU349" s="85"/>
      <c r="CV349" s="85"/>
      <c r="CW349" s="85"/>
      <c r="CX349" s="85"/>
      <c r="CY349" s="85"/>
      <c r="CZ349" s="85"/>
      <c r="DA349" s="85"/>
      <c r="DB349" s="85"/>
      <c r="DC349" s="85"/>
      <c r="DD349" s="85"/>
      <c r="DE349" s="85"/>
      <c r="DF349" s="85"/>
      <c r="DG349" s="85"/>
      <c r="DH349" s="85"/>
      <c r="DI349" s="85"/>
      <c r="DJ349" s="85"/>
      <c r="DK349" s="85"/>
      <c r="DL349" s="85"/>
      <c r="DM349" s="85"/>
      <c r="DN349" s="85"/>
      <c r="DO349" s="85"/>
      <c r="DP349" s="85"/>
      <c r="DQ349" s="85"/>
      <c r="DR349" s="85"/>
      <c r="DS349" s="85"/>
      <c r="DT349" s="85"/>
      <c r="DU349" s="85"/>
      <c r="DV349" s="85"/>
      <c r="DW349" s="85"/>
      <c r="DX349" s="85"/>
      <c r="DY349" s="85"/>
      <c r="DZ349" s="85"/>
      <c r="EA349" s="85"/>
      <c r="EB349" s="85"/>
      <c r="EC349" s="85"/>
      <c r="ED349" s="85"/>
      <c r="EE349" s="85"/>
      <c r="EF349" s="85"/>
      <c r="EG349" s="85"/>
      <c r="EH349" s="85"/>
      <c r="EI349" s="85"/>
      <c r="EJ349" s="85"/>
      <c r="EK349" s="85"/>
      <c r="EL349" s="85"/>
      <c r="EM349" s="85"/>
      <c r="EN349" s="85"/>
      <c r="EO349" s="120"/>
      <c r="EP349" s="120"/>
      <c r="EQ349" s="120"/>
      <c r="ER349" s="120"/>
      <c r="ES349" s="120"/>
      <c r="ET349" s="120"/>
      <c r="EU349" s="120"/>
      <c r="EV349" s="120"/>
      <c r="EW349" s="120"/>
      <c r="EX349" s="120"/>
    </row>
    <row r="350" spans="1:154" x14ac:dyDescent="0.3">
      <c r="A350" s="85"/>
      <c r="B350" s="86"/>
      <c r="C350" s="86"/>
      <c r="D350" s="86"/>
      <c r="E350" s="86"/>
      <c r="F350" s="86"/>
      <c r="G350" s="48" t="e">
        <f>SUM(J350,L350,N350,O350,P350,T350,U350,V350,AB350,AD350,AO350,AQ350,CE350,CG350,CP350,CR350,#REF!,#REF!,CZ350,DB350,DE350,DG350,DN350,DP350,DW350,DY350,EF350,EH350)</f>
        <v>#REF!</v>
      </c>
      <c r="H350" s="48" t="e">
        <f>SUM(K350,M350,Q350,R350,S350,W350,X350,Y350,AC350,AE350,AF350,AG350,AH350,AI350,AL350,AP350,AR350,#REF!,AY350,AZ350,CF350,CH350,CI350,CJ350,CK350,CL350,CQ350,CS350,CT350,CU350,CV350,CW350,#REF!,#REF!,DA350,DC350,DF350,DH350,DO350,#REF!,#REF!,#REF!,#REF!,DQ350,DR350,DS350,DT350,DU350,DX350,DZ350,EA350,EB350,EC350,ED350,EG350,EI350,EJ350,EK350,EL350,EM350)</f>
        <v>#REF!</v>
      </c>
      <c r="I350" s="48" t="e">
        <f t="shared" si="13"/>
        <v>#REF!</v>
      </c>
      <c r="J350" s="78"/>
      <c r="K350" s="78"/>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O350" s="85"/>
      <c r="CP350" s="85"/>
      <c r="CQ350" s="85"/>
      <c r="CR350" s="85"/>
      <c r="CS350" s="85"/>
      <c r="CT350" s="85"/>
      <c r="CU350" s="85"/>
      <c r="CV350" s="85"/>
      <c r="CW350" s="85"/>
      <c r="CX350" s="85"/>
      <c r="CY350" s="85"/>
      <c r="CZ350" s="85"/>
      <c r="DA350" s="85"/>
      <c r="DB350" s="85"/>
      <c r="DC350" s="85"/>
      <c r="DD350" s="85"/>
      <c r="DE350" s="85"/>
      <c r="DF350" s="85"/>
      <c r="DG350" s="85"/>
      <c r="DH350" s="85"/>
      <c r="DI350" s="85"/>
      <c r="DJ350" s="85"/>
      <c r="DK350" s="85"/>
      <c r="DL350" s="85"/>
      <c r="DM350" s="85"/>
      <c r="DN350" s="85"/>
      <c r="DO350" s="85"/>
      <c r="DP350" s="85"/>
      <c r="DQ350" s="85"/>
      <c r="DR350" s="85"/>
      <c r="DS350" s="85"/>
      <c r="DT350" s="85"/>
      <c r="DU350" s="85"/>
      <c r="DV350" s="85"/>
      <c r="DW350" s="85"/>
      <c r="DX350" s="85"/>
      <c r="DY350" s="85"/>
      <c r="DZ350" s="85"/>
      <c r="EA350" s="85"/>
      <c r="EB350" s="85"/>
      <c r="EC350" s="85"/>
      <c r="ED350" s="85"/>
      <c r="EE350" s="85"/>
      <c r="EF350" s="85"/>
      <c r="EG350" s="85"/>
      <c r="EH350" s="85"/>
      <c r="EI350" s="85"/>
      <c r="EJ350" s="85"/>
      <c r="EK350" s="85"/>
      <c r="EL350" s="85"/>
      <c r="EM350" s="85"/>
      <c r="EN350" s="85"/>
      <c r="EO350" s="120"/>
      <c r="EP350" s="120"/>
      <c r="EQ350" s="120"/>
      <c r="ER350" s="120"/>
      <c r="ES350" s="120"/>
      <c r="ET350" s="120"/>
      <c r="EU350" s="120"/>
      <c r="EV350" s="120"/>
      <c r="EW350" s="120"/>
      <c r="EX350" s="120"/>
    </row>
    <row r="351" spans="1:154" x14ac:dyDescent="0.3">
      <c r="A351" s="85"/>
      <c r="B351" s="86"/>
      <c r="C351" s="86"/>
      <c r="D351" s="86"/>
      <c r="E351" s="86"/>
      <c r="F351" s="86"/>
      <c r="G351" s="48" t="e">
        <f>SUM(J351,L351,N351,O351,P351,T351,U351,V351,AB351,AD351,AO351,AQ351,CE351,CG351,CP351,CR351,#REF!,#REF!,CZ351,DB351,DE351,DG351,DN351,DP351,DW351,DY351,EF351,EH351)</f>
        <v>#REF!</v>
      </c>
      <c r="H351" s="48" t="e">
        <f>SUM(K351,M351,Q351,R351,S351,W351,X351,Y351,AC351,AE351,AF351,AG351,AH351,AI351,AL351,AP351,AR351,#REF!,AY351,AZ351,CF351,CH351,CI351,CJ351,CK351,CL351,CQ351,CS351,CT351,CU351,CV351,CW351,#REF!,#REF!,DA351,DC351,DF351,DH351,DO351,#REF!,#REF!,#REF!,#REF!,DQ351,DR351,DS351,DT351,DU351,DX351,DZ351,EA351,EB351,EC351,ED351,EG351,EI351,EJ351,EK351,EL351,EM351)</f>
        <v>#REF!</v>
      </c>
      <c r="I351" s="48" t="e">
        <f t="shared" si="13"/>
        <v>#REF!</v>
      </c>
      <c r="J351" s="78"/>
      <c r="K351" s="78"/>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O351" s="85"/>
      <c r="CP351" s="85"/>
      <c r="CQ351" s="85"/>
      <c r="CR351" s="85"/>
      <c r="CS351" s="85"/>
      <c r="CT351" s="85"/>
      <c r="CU351" s="85"/>
      <c r="CV351" s="85"/>
      <c r="CW351" s="85"/>
      <c r="CX351" s="85"/>
      <c r="CY351" s="85"/>
      <c r="CZ351" s="85"/>
      <c r="DA351" s="85"/>
      <c r="DB351" s="85"/>
      <c r="DC351" s="85"/>
      <c r="DD351" s="85"/>
      <c r="DE351" s="85"/>
      <c r="DF351" s="85"/>
      <c r="DG351" s="85"/>
      <c r="DH351" s="85"/>
      <c r="DI351" s="85"/>
      <c r="DJ351" s="85"/>
      <c r="DK351" s="85"/>
      <c r="DL351" s="85"/>
      <c r="DM351" s="85"/>
      <c r="DN351" s="85"/>
      <c r="DO351" s="85"/>
      <c r="DP351" s="85"/>
      <c r="DQ351" s="85"/>
      <c r="DR351" s="85"/>
      <c r="DS351" s="85"/>
      <c r="DT351" s="85"/>
      <c r="DU351" s="85"/>
      <c r="DV351" s="85"/>
      <c r="DW351" s="85"/>
      <c r="DX351" s="85"/>
      <c r="DY351" s="85"/>
      <c r="DZ351" s="85"/>
      <c r="EA351" s="85"/>
      <c r="EB351" s="85"/>
      <c r="EC351" s="85"/>
      <c r="ED351" s="85"/>
      <c r="EE351" s="85"/>
      <c r="EF351" s="85"/>
      <c r="EG351" s="85"/>
      <c r="EH351" s="85"/>
      <c r="EI351" s="85"/>
      <c r="EJ351" s="85"/>
      <c r="EK351" s="85"/>
      <c r="EL351" s="85"/>
      <c r="EM351" s="85"/>
      <c r="EN351" s="85"/>
      <c r="EO351" s="120"/>
      <c r="EP351" s="120"/>
      <c r="EQ351" s="120"/>
      <c r="ER351" s="120"/>
      <c r="ES351" s="120"/>
      <c r="ET351" s="120"/>
      <c r="EU351" s="120"/>
      <c r="EV351" s="120"/>
      <c r="EW351" s="120"/>
      <c r="EX351" s="120"/>
    </row>
    <row r="352" spans="1:154" x14ac:dyDescent="0.3">
      <c r="A352" s="85"/>
      <c r="B352" s="86"/>
      <c r="C352" s="86"/>
      <c r="D352" s="86"/>
      <c r="E352" s="86"/>
      <c r="F352" s="86"/>
      <c r="G352" s="48" t="e">
        <f>SUM(J352,L352,N352,O352,P352,T352,U352,V352,AB352,AD352,AO352,AQ352,CE352,CG352,CP352,CR352,#REF!,#REF!,CZ352,DB352,DE352,DG352,DN352,DP352,DW352,DY352,EF352,EH352)</f>
        <v>#REF!</v>
      </c>
      <c r="H352" s="48" t="e">
        <f>SUM(K352,M352,Q352,R352,S352,W352,X352,Y352,AC352,AE352,AF352,AG352,AH352,AI352,AL352,AP352,AR352,#REF!,AY352,AZ352,CF352,CH352,CI352,CJ352,CK352,CL352,CQ352,CS352,CT352,CU352,CV352,CW352,#REF!,#REF!,DA352,DC352,DF352,DH352,DO352,#REF!,#REF!,#REF!,#REF!,DQ352,DR352,DS352,DT352,DU352,DX352,DZ352,EA352,EB352,EC352,ED352,EG352,EI352,EJ352,EK352,EL352,EM352)</f>
        <v>#REF!</v>
      </c>
      <c r="I352" s="48" t="e">
        <f t="shared" si="13"/>
        <v>#REF!</v>
      </c>
      <c r="J352" s="78"/>
      <c r="K352" s="78"/>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O352" s="85"/>
      <c r="CP352" s="85"/>
      <c r="CQ352" s="85"/>
      <c r="CR352" s="85"/>
      <c r="CS352" s="85"/>
      <c r="CT352" s="85"/>
      <c r="CU352" s="85"/>
      <c r="CV352" s="85"/>
      <c r="CW352" s="85"/>
      <c r="CX352" s="85"/>
      <c r="CY352" s="85"/>
      <c r="CZ352" s="85"/>
      <c r="DA352" s="85"/>
      <c r="DB352" s="85"/>
      <c r="DC352" s="85"/>
      <c r="DD352" s="85"/>
      <c r="DE352" s="85"/>
      <c r="DF352" s="85"/>
      <c r="DG352" s="85"/>
      <c r="DH352" s="85"/>
      <c r="DI352" s="85"/>
      <c r="DJ352" s="85"/>
      <c r="DK352" s="85"/>
      <c r="DL352" s="85"/>
      <c r="DM352" s="85"/>
      <c r="DN352" s="85"/>
      <c r="DO352" s="85"/>
      <c r="DP352" s="85"/>
      <c r="DQ352" s="85"/>
      <c r="DR352" s="85"/>
      <c r="DS352" s="85"/>
      <c r="DT352" s="85"/>
      <c r="DU352" s="85"/>
      <c r="DV352" s="85"/>
      <c r="DW352" s="85"/>
      <c r="DX352" s="85"/>
      <c r="DY352" s="85"/>
      <c r="DZ352" s="85"/>
      <c r="EA352" s="85"/>
      <c r="EB352" s="85"/>
      <c r="EC352" s="85"/>
      <c r="ED352" s="85"/>
      <c r="EE352" s="85"/>
      <c r="EF352" s="85"/>
      <c r="EG352" s="85"/>
      <c r="EH352" s="85"/>
      <c r="EI352" s="85"/>
      <c r="EJ352" s="85"/>
      <c r="EK352" s="85"/>
      <c r="EL352" s="85"/>
      <c r="EM352" s="85"/>
      <c r="EN352" s="85"/>
      <c r="EO352" s="120"/>
      <c r="EP352" s="120"/>
      <c r="EQ352" s="120"/>
      <c r="ER352" s="120"/>
      <c r="ES352" s="120"/>
      <c r="ET352" s="120"/>
      <c r="EU352" s="120"/>
      <c r="EV352" s="120"/>
      <c r="EW352" s="120"/>
      <c r="EX352" s="120"/>
    </row>
    <row r="353" spans="1:154" x14ac:dyDescent="0.3">
      <c r="A353" s="85"/>
      <c r="B353" s="86"/>
      <c r="C353" s="86"/>
      <c r="D353" s="86"/>
      <c r="E353" s="86"/>
      <c r="F353" s="86"/>
      <c r="G353" s="48" t="e">
        <f>SUM(J353,L353,N353,O353,P353,T353,U353,V353,AB353,AD353,AO353,AQ353,CE353,CG353,CP353,CR353,#REF!,#REF!,CZ353,DB353,DE353,DG353,DN353,DP353,DW353,DY353,EF353,EH353)</f>
        <v>#REF!</v>
      </c>
      <c r="H353" s="48" t="e">
        <f>SUM(K353,M353,Q353,R353,S353,W353,X353,Y353,AC353,AE353,AF353,AG353,AH353,AI353,AL353,AP353,AR353,#REF!,AY353,AZ353,CF353,CH353,CI353,CJ353,CK353,CL353,CQ353,CS353,CT353,CU353,CV353,CW353,#REF!,#REF!,DA353,DC353,DF353,DH353,DO353,#REF!,#REF!,#REF!,#REF!,DQ353,DR353,DS353,DT353,DU353,DX353,DZ353,EA353,EB353,EC353,ED353,EG353,EI353,EJ353,EK353,EL353,EM353)</f>
        <v>#REF!</v>
      </c>
      <c r="I353" s="48" t="e">
        <f t="shared" si="13"/>
        <v>#REF!</v>
      </c>
      <c r="J353" s="78"/>
      <c r="K353" s="78"/>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O353" s="85"/>
      <c r="CP353" s="85"/>
      <c r="CQ353" s="85"/>
      <c r="CR353" s="85"/>
      <c r="CS353" s="85"/>
      <c r="CT353" s="85"/>
      <c r="CU353" s="85"/>
      <c r="CV353" s="85"/>
      <c r="CW353" s="85"/>
      <c r="CX353" s="85"/>
      <c r="CY353" s="85"/>
      <c r="CZ353" s="85"/>
      <c r="DA353" s="85"/>
      <c r="DB353" s="85"/>
      <c r="DC353" s="85"/>
      <c r="DD353" s="85"/>
      <c r="DE353" s="85"/>
      <c r="DF353" s="85"/>
      <c r="DG353" s="85"/>
      <c r="DH353" s="85"/>
      <c r="DI353" s="85"/>
      <c r="DJ353" s="85"/>
      <c r="DK353" s="85"/>
      <c r="DL353" s="85"/>
      <c r="DM353" s="85"/>
      <c r="DN353" s="85"/>
      <c r="DO353" s="85"/>
      <c r="DP353" s="85"/>
      <c r="DQ353" s="85"/>
      <c r="DR353" s="85"/>
      <c r="DS353" s="85"/>
      <c r="DT353" s="85"/>
      <c r="DU353" s="85"/>
      <c r="DV353" s="85"/>
      <c r="DW353" s="85"/>
      <c r="DX353" s="85"/>
      <c r="DY353" s="85"/>
      <c r="DZ353" s="85"/>
      <c r="EA353" s="85"/>
      <c r="EB353" s="85"/>
      <c r="EC353" s="85"/>
      <c r="ED353" s="85"/>
      <c r="EE353" s="85"/>
      <c r="EF353" s="85"/>
      <c r="EG353" s="85"/>
      <c r="EH353" s="85"/>
      <c r="EI353" s="85"/>
      <c r="EJ353" s="85"/>
      <c r="EK353" s="85"/>
      <c r="EL353" s="85"/>
      <c r="EM353" s="85"/>
      <c r="EN353" s="85"/>
      <c r="EO353" s="120"/>
      <c r="EP353" s="120"/>
      <c r="EQ353" s="120"/>
      <c r="ER353" s="120"/>
      <c r="ES353" s="120"/>
      <c r="ET353" s="120"/>
      <c r="EU353" s="120"/>
      <c r="EV353" s="120"/>
      <c r="EW353" s="120"/>
      <c r="EX353" s="120"/>
    </row>
    <row r="354" spans="1:154" x14ac:dyDescent="0.3">
      <c r="A354" s="85"/>
      <c r="B354" s="86"/>
      <c r="C354" s="86"/>
      <c r="D354" s="86"/>
      <c r="E354" s="86"/>
      <c r="F354" s="86"/>
      <c r="G354" s="48" t="e">
        <f>SUM(J354,L354,N354,O354,P354,T354,U354,V354,AB354,AD354,AO354,AQ354,CE354,CG354,CP354,CR354,#REF!,#REF!,CZ354,DB354,DE354,DG354,DN354,DP354,DW354,DY354,EF354,EH354)</f>
        <v>#REF!</v>
      </c>
      <c r="H354" s="48" t="e">
        <f>SUM(K354,M354,Q354,R354,S354,W354,X354,Y354,AC354,AE354,AF354,AG354,AH354,AI354,AL354,AP354,AR354,#REF!,AY354,AZ354,CF354,CH354,CI354,CJ354,CK354,CL354,CQ354,CS354,CT354,CU354,CV354,CW354,#REF!,#REF!,DA354,DC354,DF354,DH354,DO354,#REF!,#REF!,#REF!,#REF!,DQ354,DR354,DS354,DT354,DU354,DX354,DZ354,EA354,EB354,EC354,ED354,EG354,EI354,EJ354,EK354,EL354,EM354)</f>
        <v>#REF!</v>
      </c>
      <c r="I354" s="48" t="e">
        <f t="shared" si="13"/>
        <v>#REF!</v>
      </c>
      <c r="J354" s="78"/>
      <c r="K354" s="78"/>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O354" s="85"/>
      <c r="CP354" s="85"/>
      <c r="CQ354" s="85"/>
      <c r="CR354" s="85"/>
      <c r="CS354" s="85"/>
      <c r="CT354" s="85"/>
      <c r="CU354" s="85"/>
      <c r="CV354" s="85"/>
      <c r="CW354" s="85"/>
      <c r="CX354" s="85"/>
      <c r="CY354" s="85"/>
      <c r="CZ354" s="85"/>
      <c r="DA354" s="85"/>
      <c r="DB354" s="85"/>
      <c r="DC354" s="85"/>
      <c r="DD354" s="85"/>
      <c r="DE354" s="85"/>
      <c r="DF354" s="85"/>
      <c r="DG354" s="85"/>
      <c r="DH354" s="85"/>
      <c r="DI354" s="85"/>
      <c r="DJ354" s="85"/>
      <c r="DK354" s="85"/>
      <c r="DL354" s="85"/>
      <c r="DM354" s="85"/>
      <c r="DN354" s="85"/>
      <c r="DO354" s="85"/>
      <c r="DP354" s="85"/>
      <c r="DQ354" s="85"/>
      <c r="DR354" s="85"/>
      <c r="DS354" s="85"/>
      <c r="DT354" s="85"/>
      <c r="DU354" s="85"/>
      <c r="DV354" s="85"/>
      <c r="DW354" s="85"/>
      <c r="DX354" s="85"/>
      <c r="DY354" s="85"/>
      <c r="DZ354" s="85"/>
      <c r="EA354" s="85"/>
      <c r="EB354" s="85"/>
      <c r="EC354" s="85"/>
      <c r="ED354" s="85"/>
      <c r="EE354" s="85"/>
      <c r="EF354" s="85"/>
      <c r="EG354" s="85"/>
      <c r="EH354" s="85"/>
      <c r="EI354" s="85"/>
      <c r="EJ354" s="85"/>
      <c r="EK354" s="85"/>
      <c r="EL354" s="85"/>
      <c r="EM354" s="85"/>
      <c r="EN354" s="85"/>
      <c r="EO354" s="120"/>
      <c r="EP354" s="120"/>
      <c r="EQ354" s="120"/>
      <c r="ER354" s="120"/>
      <c r="ES354" s="120"/>
      <c r="ET354" s="120"/>
      <c r="EU354" s="120"/>
      <c r="EV354" s="120"/>
      <c r="EW354" s="120"/>
      <c r="EX354" s="120"/>
    </row>
    <row r="355" spans="1:154" x14ac:dyDescent="0.3">
      <c r="A355" s="85"/>
      <c r="B355" s="86"/>
      <c r="C355" s="86"/>
      <c r="D355" s="86"/>
      <c r="E355" s="86"/>
      <c r="F355" s="86"/>
      <c r="G355" s="48" t="e">
        <f>SUM(J355,L355,N355,O355,P355,T355,U355,V355,AB355,AD355,AO355,AQ355,CE355,CG355,CP355,CR355,#REF!,#REF!,CZ355,DB355,DE355,DG355,DN355,DP355,DW355,DY355,EF355,EH355)</f>
        <v>#REF!</v>
      </c>
      <c r="H355" s="48" t="e">
        <f>SUM(K355,M355,Q355,R355,S355,W355,X355,Y355,AC355,AE355,AF355,AG355,AH355,AI355,AL355,AP355,AR355,#REF!,AY355,AZ355,CF355,CH355,CI355,CJ355,CK355,CL355,CQ355,CS355,CT355,CU355,CV355,CW355,#REF!,#REF!,DA355,DC355,DF355,DH355,DO355,#REF!,#REF!,#REF!,#REF!,DQ355,DR355,DS355,DT355,DU355,DX355,DZ355,EA355,EB355,EC355,ED355,EG355,EI355,EJ355,EK355,EL355,EM355)</f>
        <v>#REF!</v>
      </c>
      <c r="I355" s="48" t="e">
        <f t="shared" si="13"/>
        <v>#REF!</v>
      </c>
      <c r="J355" s="78"/>
      <c r="K355" s="78"/>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O355" s="85"/>
      <c r="CP355" s="85"/>
      <c r="CQ355" s="85"/>
      <c r="CR355" s="85"/>
      <c r="CS355" s="85"/>
      <c r="CT355" s="85"/>
      <c r="CU355" s="85"/>
      <c r="CV355" s="85"/>
      <c r="CW355" s="85"/>
      <c r="CX355" s="85"/>
      <c r="CY355" s="85"/>
      <c r="CZ355" s="85"/>
      <c r="DA355" s="85"/>
      <c r="DB355" s="85"/>
      <c r="DC355" s="85"/>
      <c r="DD355" s="85"/>
      <c r="DE355" s="85"/>
      <c r="DF355" s="85"/>
      <c r="DG355" s="85"/>
      <c r="DH355" s="85"/>
      <c r="DI355" s="85"/>
      <c r="DJ355" s="85"/>
      <c r="DK355" s="85"/>
      <c r="DL355" s="85"/>
      <c r="DM355" s="85"/>
      <c r="DN355" s="85"/>
      <c r="DO355" s="85"/>
      <c r="DP355" s="85"/>
      <c r="DQ355" s="85"/>
      <c r="DR355" s="85"/>
      <c r="DS355" s="85"/>
      <c r="DT355" s="85"/>
      <c r="DU355" s="85"/>
      <c r="DV355" s="85"/>
      <c r="DW355" s="85"/>
      <c r="DX355" s="85"/>
      <c r="DY355" s="85"/>
      <c r="DZ355" s="85"/>
      <c r="EA355" s="85"/>
      <c r="EB355" s="85"/>
      <c r="EC355" s="85"/>
      <c r="ED355" s="85"/>
      <c r="EE355" s="85"/>
      <c r="EF355" s="85"/>
      <c r="EG355" s="85"/>
      <c r="EH355" s="85"/>
      <c r="EI355" s="85"/>
      <c r="EJ355" s="85"/>
      <c r="EK355" s="85"/>
      <c r="EL355" s="85"/>
      <c r="EM355" s="85"/>
      <c r="EN355" s="85"/>
      <c r="EO355" s="120"/>
      <c r="EP355" s="120"/>
      <c r="EQ355" s="120"/>
      <c r="ER355" s="120"/>
      <c r="ES355" s="120"/>
      <c r="ET355" s="120"/>
      <c r="EU355" s="120"/>
      <c r="EV355" s="120"/>
      <c r="EW355" s="120"/>
      <c r="EX355" s="120"/>
    </row>
    <row r="356" spans="1:154" x14ac:dyDescent="0.3">
      <c r="A356" s="85"/>
      <c r="B356" s="86"/>
      <c r="C356" s="86"/>
      <c r="D356" s="86"/>
      <c r="E356" s="86"/>
      <c r="F356" s="86"/>
      <c r="G356" s="48" t="e">
        <f>SUM(J356,L356,N356,O356,P356,T356,U356,V356,AB356,AD356,AO356,AQ356,CE356,CG356,CP356,CR356,#REF!,#REF!,CZ356,DB356,DE356,DG356,DN356,DP356,DW356,DY356,EF356,EH356)</f>
        <v>#REF!</v>
      </c>
      <c r="H356" s="48" t="e">
        <f>SUM(K356,M356,Q356,R356,S356,W356,X356,Y356,AC356,AE356,AF356,AG356,AH356,AI356,AL356,AP356,AR356,#REF!,AY356,AZ356,CF356,CH356,CI356,CJ356,CK356,CL356,CQ356,CS356,CT356,CU356,CV356,CW356,#REF!,#REF!,DA356,DC356,DF356,DH356,DO356,#REF!,#REF!,#REF!,#REF!,DQ356,DR356,DS356,DT356,DU356,DX356,DZ356,EA356,EB356,EC356,ED356,EG356,EI356,EJ356,EK356,EL356,EM356)</f>
        <v>#REF!</v>
      </c>
      <c r="I356" s="48" t="e">
        <f t="shared" si="13"/>
        <v>#REF!</v>
      </c>
      <c r="J356" s="78"/>
      <c r="K356" s="78"/>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O356" s="85"/>
      <c r="CP356" s="85"/>
      <c r="CQ356" s="85"/>
      <c r="CR356" s="85"/>
      <c r="CS356" s="85"/>
      <c r="CT356" s="85"/>
      <c r="CU356" s="85"/>
      <c r="CV356" s="85"/>
      <c r="CW356" s="85"/>
      <c r="CX356" s="85"/>
      <c r="CY356" s="85"/>
      <c r="CZ356" s="85"/>
      <c r="DA356" s="85"/>
      <c r="DB356" s="85"/>
      <c r="DC356" s="85"/>
      <c r="DD356" s="85"/>
      <c r="DE356" s="85"/>
      <c r="DF356" s="85"/>
      <c r="DG356" s="85"/>
      <c r="DH356" s="85"/>
      <c r="DI356" s="85"/>
      <c r="DJ356" s="85"/>
      <c r="DK356" s="85"/>
      <c r="DL356" s="85"/>
      <c r="DM356" s="85"/>
      <c r="DN356" s="85"/>
      <c r="DO356" s="85"/>
      <c r="DP356" s="85"/>
      <c r="DQ356" s="85"/>
      <c r="DR356" s="85"/>
      <c r="DS356" s="85"/>
      <c r="DT356" s="85"/>
      <c r="DU356" s="85"/>
      <c r="DV356" s="85"/>
      <c r="DW356" s="85"/>
      <c r="DX356" s="85"/>
      <c r="DY356" s="85"/>
      <c r="DZ356" s="85"/>
      <c r="EA356" s="85"/>
      <c r="EB356" s="85"/>
      <c r="EC356" s="85"/>
      <c r="ED356" s="85"/>
      <c r="EE356" s="85"/>
      <c r="EF356" s="85"/>
      <c r="EG356" s="85"/>
      <c r="EH356" s="85"/>
      <c r="EI356" s="85"/>
      <c r="EJ356" s="85"/>
      <c r="EK356" s="85"/>
      <c r="EL356" s="85"/>
      <c r="EM356" s="85"/>
      <c r="EN356" s="85"/>
      <c r="EO356" s="120"/>
      <c r="EP356" s="120"/>
      <c r="EQ356" s="120"/>
      <c r="ER356" s="120"/>
      <c r="ES356" s="120"/>
      <c r="ET356" s="120"/>
      <c r="EU356" s="120"/>
      <c r="EV356" s="120"/>
      <c r="EW356" s="120"/>
      <c r="EX356" s="120"/>
    </row>
    <row r="357" spans="1:154" x14ac:dyDescent="0.3">
      <c r="A357" s="85"/>
      <c r="B357" s="86"/>
      <c r="C357" s="86"/>
      <c r="D357" s="86"/>
      <c r="E357" s="86"/>
      <c r="F357" s="86"/>
      <c r="G357" s="48" t="e">
        <f>SUM(J357,L357,N357,O357,P357,T357,U357,V357,AB357,AD357,AO357,AQ357,CE357,CG357,CP357,CR357,#REF!,#REF!,CZ357,DB357,DE357,DG357,DN357,DP357,DW357,DY357,EF357,EH357)</f>
        <v>#REF!</v>
      </c>
      <c r="H357" s="48" t="e">
        <f>SUM(K357,M357,Q357,R357,S357,W357,X357,Y357,AC357,AE357,AF357,AG357,AH357,AI357,AL357,AP357,AR357,#REF!,AY357,AZ357,CF357,CH357,CI357,CJ357,CK357,CL357,CQ357,CS357,CT357,CU357,CV357,CW357,#REF!,#REF!,DA357,DC357,DF357,DH357,DO357,#REF!,#REF!,#REF!,#REF!,DQ357,DR357,DS357,DT357,DU357,DX357,DZ357,EA357,EB357,EC357,ED357,EG357,EI357,EJ357,EK357,EL357,EM357)</f>
        <v>#REF!</v>
      </c>
      <c r="I357" s="48" t="e">
        <f t="shared" si="13"/>
        <v>#REF!</v>
      </c>
      <c r="J357" s="78"/>
      <c r="K357" s="78"/>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O357" s="85"/>
      <c r="CP357" s="85"/>
      <c r="CQ357" s="85"/>
      <c r="CR357" s="85"/>
      <c r="CS357" s="85"/>
      <c r="CT357" s="85"/>
      <c r="CU357" s="85"/>
      <c r="CV357" s="85"/>
      <c r="CW357" s="85"/>
      <c r="CX357" s="85"/>
      <c r="CY357" s="85"/>
      <c r="CZ357" s="85"/>
      <c r="DA357" s="85"/>
      <c r="DB357" s="85"/>
      <c r="DC357" s="85"/>
      <c r="DD357" s="85"/>
      <c r="DE357" s="85"/>
      <c r="DF357" s="85"/>
      <c r="DG357" s="85"/>
      <c r="DH357" s="85"/>
      <c r="DI357" s="85"/>
      <c r="DJ357" s="85"/>
      <c r="DK357" s="85"/>
      <c r="DL357" s="85"/>
      <c r="DM357" s="85"/>
      <c r="DN357" s="85"/>
      <c r="DO357" s="85"/>
      <c r="DP357" s="85"/>
      <c r="DQ357" s="85"/>
      <c r="DR357" s="85"/>
      <c r="DS357" s="85"/>
      <c r="DT357" s="85"/>
      <c r="DU357" s="85"/>
      <c r="DV357" s="85"/>
      <c r="DW357" s="85"/>
      <c r="DX357" s="85"/>
      <c r="DY357" s="85"/>
      <c r="DZ357" s="85"/>
      <c r="EA357" s="85"/>
      <c r="EB357" s="85"/>
      <c r="EC357" s="85"/>
      <c r="ED357" s="85"/>
      <c r="EE357" s="85"/>
      <c r="EF357" s="85"/>
      <c r="EG357" s="85"/>
      <c r="EH357" s="85"/>
      <c r="EI357" s="85"/>
      <c r="EJ357" s="85"/>
      <c r="EK357" s="85"/>
      <c r="EL357" s="85"/>
      <c r="EM357" s="85"/>
      <c r="EN357" s="85"/>
      <c r="EO357" s="120"/>
      <c r="EP357" s="120"/>
      <c r="EQ357" s="120"/>
      <c r="ER357" s="120"/>
      <c r="ES357" s="120"/>
      <c r="ET357" s="120"/>
      <c r="EU357" s="120"/>
      <c r="EV357" s="120"/>
      <c r="EW357" s="120"/>
      <c r="EX357" s="120"/>
    </row>
    <row r="358" spans="1:154" x14ac:dyDescent="0.3">
      <c r="A358" s="85"/>
      <c r="B358" s="86"/>
      <c r="C358" s="86"/>
      <c r="D358" s="86"/>
      <c r="E358" s="86"/>
      <c r="F358" s="86"/>
      <c r="G358" s="48" t="e">
        <f>SUM(J358,L358,N358,O358,P358,T358,U358,V358,AB358,AD358,AO358,AQ358,CE358,CG358,CP358,CR358,#REF!,#REF!,CZ358,DB358,DE358,DG358,DN358,DP358,DW358,DY358,EF358,EH358)</f>
        <v>#REF!</v>
      </c>
      <c r="H358" s="48" t="e">
        <f>SUM(K358,M358,Q358,R358,S358,W358,X358,Y358,AC358,AE358,AF358,AG358,AH358,AI358,AL358,AP358,AR358,#REF!,AY358,AZ358,CF358,CH358,CI358,CJ358,CK358,CL358,CQ358,CS358,CT358,CU358,CV358,CW358,#REF!,#REF!,DA358,DC358,DF358,DH358,DO358,#REF!,#REF!,#REF!,#REF!,DQ358,DR358,DS358,DT358,DU358,DX358,DZ358,EA358,EB358,EC358,ED358,EG358,EI358,EJ358,EK358,EL358,EM358)</f>
        <v>#REF!</v>
      </c>
      <c r="I358" s="48" t="e">
        <f t="shared" si="13"/>
        <v>#REF!</v>
      </c>
      <c r="J358" s="78"/>
      <c r="K358" s="78"/>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O358" s="85"/>
      <c r="CP358" s="85"/>
      <c r="CQ358" s="85"/>
      <c r="CR358" s="85"/>
      <c r="CS358" s="85"/>
      <c r="CT358" s="85"/>
      <c r="CU358" s="85"/>
      <c r="CV358" s="85"/>
      <c r="CW358" s="85"/>
      <c r="CX358" s="85"/>
      <c r="CY358" s="85"/>
      <c r="CZ358" s="85"/>
      <c r="DA358" s="85"/>
      <c r="DB358" s="85"/>
      <c r="DC358" s="85"/>
      <c r="DD358" s="85"/>
      <c r="DE358" s="85"/>
      <c r="DF358" s="85"/>
      <c r="DG358" s="85"/>
      <c r="DH358" s="85"/>
      <c r="DI358" s="85"/>
      <c r="DJ358" s="85"/>
      <c r="DK358" s="85"/>
      <c r="DL358" s="85"/>
      <c r="DM358" s="85"/>
      <c r="DN358" s="85"/>
      <c r="DO358" s="85"/>
      <c r="DP358" s="85"/>
      <c r="DQ358" s="85"/>
      <c r="DR358" s="85"/>
      <c r="DS358" s="85"/>
      <c r="DT358" s="85"/>
      <c r="DU358" s="85"/>
      <c r="DV358" s="85"/>
      <c r="DW358" s="85"/>
      <c r="DX358" s="85"/>
      <c r="DY358" s="85"/>
      <c r="DZ358" s="85"/>
      <c r="EA358" s="85"/>
      <c r="EB358" s="85"/>
      <c r="EC358" s="85"/>
      <c r="ED358" s="85"/>
      <c r="EE358" s="85"/>
      <c r="EF358" s="85"/>
      <c r="EG358" s="85"/>
      <c r="EH358" s="85"/>
      <c r="EI358" s="85"/>
      <c r="EJ358" s="85"/>
      <c r="EK358" s="85"/>
      <c r="EL358" s="85"/>
      <c r="EM358" s="85"/>
      <c r="EN358" s="85"/>
      <c r="EO358" s="120"/>
      <c r="EP358" s="120"/>
      <c r="EQ358" s="120"/>
      <c r="ER358" s="120"/>
      <c r="ES358" s="120"/>
      <c r="ET358" s="120"/>
      <c r="EU358" s="120"/>
      <c r="EV358" s="120"/>
      <c r="EW358" s="120"/>
      <c r="EX358" s="120"/>
    </row>
    <row r="359" spans="1:154" x14ac:dyDescent="0.3">
      <c r="A359" s="85"/>
      <c r="B359" s="86"/>
      <c r="C359" s="86"/>
      <c r="D359" s="86"/>
      <c r="E359" s="86"/>
      <c r="F359" s="86"/>
      <c r="G359" s="48" t="e">
        <f>SUM(J359,L359,N359,O359,P359,T359,U359,V359,AB359,AD359,AO359,AQ359,CE359,CG359,CP359,CR359,#REF!,#REF!,CZ359,DB359,DE359,DG359,DN359,DP359,DW359,DY359,EF359,EH359)</f>
        <v>#REF!</v>
      </c>
      <c r="H359" s="48" t="e">
        <f>SUM(K359,M359,Q359,R359,S359,W359,X359,Y359,AC359,AE359,AF359,AG359,AH359,AI359,AL359,AP359,AR359,#REF!,AY359,AZ359,CF359,CH359,CI359,CJ359,CK359,CL359,CQ359,CS359,CT359,CU359,CV359,CW359,#REF!,#REF!,DA359,DC359,DF359,DH359,DO359,#REF!,#REF!,#REF!,#REF!,DQ359,DR359,DS359,DT359,DU359,DX359,DZ359,EA359,EB359,EC359,ED359,EG359,EI359,EJ359,EK359,EL359,EM359)</f>
        <v>#REF!</v>
      </c>
      <c r="I359" s="48" t="e">
        <f t="shared" si="13"/>
        <v>#REF!</v>
      </c>
      <c r="J359" s="78"/>
      <c r="K359" s="78"/>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O359" s="85"/>
      <c r="CP359" s="85"/>
      <c r="CQ359" s="85"/>
      <c r="CR359" s="85"/>
      <c r="CS359" s="85"/>
      <c r="CT359" s="85"/>
      <c r="CU359" s="85"/>
      <c r="CV359" s="85"/>
      <c r="CW359" s="85"/>
      <c r="CX359" s="85"/>
      <c r="CY359" s="85"/>
      <c r="CZ359" s="85"/>
      <c r="DA359" s="85"/>
      <c r="DB359" s="85"/>
      <c r="DC359" s="85"/>
      <c r="DD359" s="85"/>
      <c r="DE359" s="85"/>
      <c r="DF359" s="85"/>
      <c r="DG359" s="85"/>
      <c r="DH359" s="85"/>
      <c r="DI359" s="85"/>
      <c r="DJ359" s="85"/>
      <c r="DK359" s="85"/>
      <c r="DL359" s="85"/>
      <c r="DM359" s="85"/>
      <c r="DN359" s="85"/>
      <c r="DO359" s="85"/>
      <c r="DP359" s="85"/>
      <c r="DQ359" s="85"/>
      <c r="DR359" s="85"/>
      <c r="DS359" s="85"/>
      <c r="DT359" s="85"/>
      <c r="DU359" s="85"/>
      <c r="DV359" s="85"/>
      <c r="DW359" s="85"/>
      <c r="DX359" s="85"/>
      <c r="DY359" s="85"/>
      <c r="DZ359" s="85"/>
      <c r="EA359" s="85"/>
      <c r="EB359" s="85"/>
      <c r="EC359" s="85"/>
      <c r="ED359" s="85"/>
      <c r="EE359" s="85"/>
      <c r="EF359" s="85"/>
      <c r="EG359" s="85"/>
      <c r="EH359" s="85"/>
      <c r="EI359" s="85"/>
      <c r="EJ359" s="85"/>
      <c r="EK359" s="85"/>
      <c r="EL359" s="85"/>
      <c r="EM359" s="85"/>
      <c r="EN359" s="85"/>
      <c r="EO359" s="120"/>
      <c r="EP359" s="120"/>
      <c r="EQ359" s="120"/>
      <c r="ER359" s="120"/>
      <c r="ES359" s="120"/>
      <c r="ET359" s="120"/>
      <c r="EU359" s="120"/>
      <c r="EV359" s="120"/>
      <c r="EW359" s="120"/>
      <c r="EX359" s="120"/>
    </row>
    <row r="360" spans="1:154" x14ac:dyDescent="0.3">
      <c r="A360" s="85"/>
      <c r="B360" s="86"/>
      <c r="C360" s="86"/>
      <c r="D360" s="86"/>
      <c r="E360" s="86"/>
      <c r="F360" s="86"/>
      <c r="G360" s="48" t="e">
        <f>SUM(J360,L360,N360,O360,P360,T360,U360,V360,AB360,AD360,AO360,AQ360,CE360,CG360,CP360,CR360,#REF!,#REF!,CZ360,DB360,DE360,DG360,DN360,DP360,DW360,DY360,EF360,EH360)</f>
        <v>#REF!</v>
      </c>
      <c r="H360" s="48" t="e">
        <f>SUM(K360,M360,Q360,R360,S360,W360,X360,Y360,AC360,AE360,AF360,AG360,AH360,AI360,AL360,AP360,AR360,#REF!,AY360,AZ360,CF360,CH360,CI360,CJ360,CK360,CL360,CQ360,CS360,CT360,CU360,CV360,CW360,#REF!,#REF!,DA360,DC360,DF360,DH360,DO360,#REF!,#REF!,#REF!,#REF!,DQ360,DR360,DS360,DT360,DU360,DX360,DZ360,EA360,EB360,EC360,ED360,EG360,EI360,EJ360,EK360,EL360,EM360)</f>
        <v>#REF!</v>
      </c>
      <c r="I360" s="48" t="e">
        <f t="shared" si="13"/>
        <v>#REF!</v>
      </c>
      <c r="J360" s="78"/>
      <c r="K360" s="78"/>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O360" s="85"/>
      <c r="CP360" s="85"/>
      <c r="CQ360" s="85"/>
      <c r="CR360" s="85"/>
      <c r="CS360" s="85"/>
      <c r="CT360" s="85"/>
      <c r="CU360" s="85"/>
      <c r="CV360" s="85"/>
      <c r="CW360" s="85"/>
      <c r="CX360" s="85"/>
      <c r="CY360" s="85"/>
      <c r="CZ360" s="85"/>
      <c r="DA360" s="85"/>
      <c r="DB360" s="85"/>
      <c r="DC360" s="85"/>
      <c r="DD360" s="85"/>
      <c r="DE360" s="85"/>
      <c r="DF360" s="85"/>
      <c r="DG360" s="85"/>
      <c r="DH360" s="85"/>
      <c r="DI360" s="85"/>
      <c r="DJ360" s="85"/>
      <c r="DK360" s="85"/>
      <c r="DL360" s="85"/>
      <c r="DM360" s="85"/>
      <c r="DN360" s="85"/>
      <c r="DO360" s="85"/>
      <c r="DP360" s="85"/>
      <c r="DQ360" s="85"/>
      <c r="DR360" s="85"/>
      <c r="DS360" s="85"/>
      <c r="DT360" s="85"/>
      <c r="DU360" s="85"/>
      <c r="DV360" s="85"/>
      <c r="DW360" s="85"/>
      <c r="DX360" s="85"/>
      <c r="DY360" s="85"/>
      <c r="DZ360" s="85"/>
      <c r="EA360" s="85"/>
      <c r="EB360" s="85"/>
      <c r="EC360" s="85"/>
      <c r="ED360" s="85"/>
      <c r="EE360" s="85"/>
      <c r="EF360" s="85"/>
      <c r="EG360" s="85"/>
      <c r="EH360" s="85"/>
      <c r="EI360" s="85"/>
      <c r="EJ360" s="85"/>
      <c r="EK360" s="85"/>
      <c r="EL360" s="85"/>
      <c r="EM360" s="85"/>
      <c r="EN360" s="85"/>
      <c r="EO360" s="120"/>
      <c r="EP360" s="120"/>
      <c r="EQ360" s="120"/>
      <c r="ER360" s="120"/>
      <c r="ES360" s="120"/>
      <c r="ET360" s="120"/>
      <c r="EU360" s="120"/>
      <c r="EV360" s="120"/>
      <c r="EW360" s="120"/>
      <c r="EX360" s="120"/>
    </row>
    <row r="361" spans="1:154" x14ac:dyDescent="0.3">
      <c r="A361" s="85"/>
      <c r="B361" s="86"/>
      <c r="C361" s="86"/>
      <c r="D361" s="86"/>
      <c r="E361" s="86"/>
      <c r="F361" s="86"/>
      <c r="G361" s="48" t="e">
        <f>SUM(J361,L361,N361,O361,P361,T361,U361,V361,AB361,AD361,AO361,AQ361,CE361,CG361,CP361,CR361,#REF!,#REF!,CZ361,DB361,DE361,DG361,DN361,DP361,DW361,DY361,EF361,EH361)</f>
        <v>#REF!</v>
      </c>
      <c r="H361" s="48" t="e">
        <f>SUM(K361,M361,Q361,R361,S361,W361,X361,Y361,AC361,AE361,AF361,AG361,AH361,AI361,AL361,AP361,AR361,#REF!,AY361,AZ361,CF361,CH361,CI361,CJ361,CK361,CL361,CQ361,CS361,CT361,CU361,CV361,CW361,#REF!,#REF!,DA361,DC361,DF361,DH361,DO361,#REF!,#REF!,#REF!,#REF!,DQ361,DR361,DS361,DT361,DU361,DX361,DZ361,EA361,EB361,EC361,ED361,EG361,EI361,EJ361,EK361,EL361,EM361)</f>
        <v>#REF!</v>
      </c>
      <c r="I361" s="48" t="e">
        <f t="shared" si="13"/>
        <v>#REF!</v>
      </c>
      <c r="J361" s="78"/>
      <c r="K361" s="78"/>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O361" s="85"/>
      <c r="CP361" s="85"/>
      <c r="CQ361" s="85"/>
      <c r="CR361" s="85"/>
      <c r="CS361" s="85"/>
      <c r="CT361" s="85"/>
      <c r="CU361" s="85"/>
      <c r="CV361" s="85"/>
      <c r="CW361" s="85"/>
      <c r="CX361" s="85"/>
      <c r="CY361" s="85"/>
      <c r="CZ361" s="85"/>
      <c r="DA361" s="85"/>
      <c r="DB361" s="85"/>
      <c r="DC361" s="85"/>
      <c r="DD361" s="85"/>
      <c r="DE361" s="85"/>
      <c r="DF361" s="85"/>
      <c r="DG361" s="85"/>
      <c r="DH361" s="85"/>
      <c r="DI361" s="85"/>
      <c r="DJ361" s="85"/>
      <c r="DK361" s="85"/>
      <c r="DL361" s="85"/>
      <c r="DM361" s="85"/>
      <c r="DN361" s="85"/>
      <c r="DO361" s="85"/>
      <c r="DP361" s="85"/>
      <c r="DQ361" s="85"/>
      <c r="DR361" s="85"/>
      <c r="DS361" s="85"/>
      <c r="DT361" s="85"/>
      <c r="DU361" s="85"/>
      <c r="DV361" s="85"/>
      <c r="DW361" s="85"/>
      <c r="DX361" s="85"/>
      <c r="DY361" s="85"/>
      <c r="DZ361" s="85"/>
      <c r="EA361" s="85"/>
      <c r="EB361" s="85"/>
      <c r="EC361" s="85"/>
      <c r="ED361" s="85"/>
      <c r="EE361" s="85"/>
      <c r="EF361" s="85"/>
      <c r="EG361" s="85"/>
      <c r="EH361" s="85"/>
      <c r="EI361" s="85"/>
      <c r="EJ361" s="85"/>
      <c r="EK361" s="85"/>
      <c r="EL361" s="85"/>
      <c r="EM361" s="85"/>
      <c r="EN361" s="85"/>
      <c r="EO361" s="120"/>
      <c r="EP361" s="120"/>
      <c r="EQ361" s="120"/>
      <c r="ER361" s="120"/>
      <c r="ES361" s="120"/>
      <c r="ET361" s="120"/>
      <c r="EU361" s="120"/>
      <c r="EV361" s="120"/>
      <c r="EW361" s="120"/>
      <c r="EX361" s="120"/>
    </row>
    <row r="362" spans="1:154" x14ac:dyDescent="0.3">
      <c r="A362" s="85"/>
      <c r="B362" s="86"/>
      <c r="C362" s="86"/>
      <c r="D362" s="86"/>
      <c r="E362" s="86"/>
      <c r="F362" s="86"/>
      <c r="G362" s="48" t="e">
        <f>SUM(J362,L362,N362,O362,P362,T362,U362,V362,AB362,AD362,AO362,AQ362,CE362,CG362,CP362,CR362,#REF!,#REF!,CZ362,DB362,DE362,DG362,DN362,DP362,DW362,DY362,EF362,EH362)</f>
        <v>#REF!</v>
      </c>
      <c r="H362" s="48" t="e">
        <f>SUM(K362,M362,Q362,R362,S362,W362,X362,Y362,AC362,AE362,AF362,AG362,AH362,AI362,AL362,AP362,AR362,#REF!,AY362,AZ362,CF362,CH362,CI362,CJ362,CK362,CL362,CQ362,CS362,CT362,CU362,CV362,CW362,#REF!,#REF!,DA362,DC362,DF362,DH362,DO362,#REF!,#REF!,#REF!,#REF!,DQ362,DR362,DS362,DT362,DU362,DX362,DZ362,EA362,EB362,EC362,ED362,EG362,EI362,EJ362,EK362,EL362,EM362)</f>
        <v>#REF!</v>
      </c>
      <c r="I362" s="48" t="e">
        <f t="shared" si="13"/>
        <v>#REF!</v>
      </c>
      <c r="J362" s="78"/>
      <c r="K362" s="78"/>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5"/>
      <c r="DV362" s="85"/>
      <c r="DW362" s="85"/>
      <c r="DX362" s="85"/>
      <c r="DY362" s="85"/>
      <c r="DZ362" s="85"/>
      <c r="EA362" s="85"/>
      <c r="EB362" s="85"/>
      <c r="EC362" s="85"/>
      <c r="ED362" s="85"/>
      <c r="EE362" s="85"/>
      <c r="EF362" s="85"/>
      <c r="EG362" s="85"/>
      <c r="EH362" s="85"/>
      <c r="EI362" s="85"/>
      <c r="EJ362" s="85"/>
      <c r="EK362" s="85"/>
      <c r="EL362" s="85"/>
      <c r="EM362" s="85"/>
      <c r="EN362" s="85"/>
      <c r="EO362" s="120"/>
      <c r="EP362" s="120"/>
      <c r="EQ362" s="120"/>
      <c r="ER362" s="120"/>
      <c r="ES362" s="120"/>
      <c r="ET362" s="120"/>
      <c r="EU362" s="120"/>
      <c r="EV362" s="120"/>
      <c r="EW362" s="120"/>
      <c r="EX362" s="120"/>
    </row>
    <row r="363" spans="1:154" x14ac:dyDescent="0.3">
      <c r="A363" s="85"/>
      <c r="B363" s="86"/>
      <c r="C363" s="86"/>
      <c r="D363" s="86"/>
      <c r="E363" s="86"/>
      <c r="F363" s="86"/>
      <c r="G363" s="48" t="e">
        <f>SUM(J363,L363,N363,O363,P363,T363,U363,V363,AB363,AD363,AO363,AQ363,CE363,CG363,CP363,CR363,#REF!,#REF!,CZ363,DB363,DE363,DG363,DN363,DP363,DW363,DY363,EF363,EH363)</f>
        <v>#REF!</v>
      </c>
      <c r="H363" s="48" t="e">
        <f>SUM(K363,M363,Q363,R363,S363,W363,X363,Y363,AC363,AE363,AF363,AG363,AH363,AI363,AL363,AP363,AR363,#REF!,AY363,AZ363,CF363,CH363,CI363,CJ363,CK363,CL363,CQ363,CS363,CT363,CU363,CV363,CW363,#REF!,#REF!,DA363,DC363,DF363,DH363,DO363,#REF!,#REF!,#REF!,#REF!,DQ363,DR363,DS363,DT363,DU363,DX363,DZ363,EA363,EB363,EC363,ED363,EG363,EI363,EJ363,EK363,EL363,EM363)</f>
        <v>#REF!</v>
      </c>
      <c r="I363" s="48" t="e">
        <f t="shared" si="13"/>
        <v>#REF!</v>
      </c>
      <c r="J363" s="78"/>
      <c r="K363" s="78"/>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O363" s="85"/>
      <c r="CP363" s="85"/>
      <c r="CQ363" s="85"/>
      <c r="CR363" s="85"/>
      <c r="CS363" s="85"/>
      <c r="CT363" s="85"/>
      <c r="CU363" s="85"/>
      <c r="CV363" s="85"/>
      <c r="CW363" s="85"/>
      <c r="CX363" s="85"/>
      <c r="CY363" s="85"/>
      <c r="CZ363" s="85"/>
      <c r="DA363" s="85"/>
      <c r="DB363" s="85"/>
      <c r="DC363" s="85"/>
      <c r="DD363" s="85"/>
      <c r="DE363" s="85"/>
      <c r="DF363" s="85"/>
      <c r="DG363" s="85"/>
      <c r="DH363" s="85"/>
      <c r="DI363" s="85"/>
      <c r="DJ363" s="85"/>
      <c r="DK363" s="85"/>
      <c r="DL363" s="85"/>
      <c r="DM363" s="85"/>
      <c r="DN363" s="85"/>
      <c r="DO363" s="85"/>
      <c r="DP363" s="85"/>
      <c r="DQ363" s="85"/>
      <c r="DR363" s="85"/>
      <c r="DS363" s="85"/>
      <c r="DT363" s="85"/>
      <c r="DU363" s="85"/>
      <c r="DV363" s="85"/>
      <c r="DW363" s="85"/>
      <c r="DX363" s="85"/>
      <c r="DY363" s="85"/>
      <c r="DZ363" s="85"/>
      <c r="EA363" s="85"/>
      <c r="EB363" s="85"/>
      <c r="EC363" s="85"/>
      <c r="ED363" s="85"/>
      <c r="EE363" s="85"/>
      <c r="EF363" s="85"/>
      <c r="EG363" s="85"/>
      <c r="EH363" s="85"/>
      <c r="EI363" s="85"/>
      <c r="EJ363" s="85"/>
      <c r="EK363" s="85"/>
      <c r="EL363" s="85"/>
      <c r="EM363" s="85"/>
      <c r="EN363" s="85"/>
      <c r="EO363" s="120"/>
      <c r="EP363" s="120"/>
      <c r="EQ363" s="120"/>
      <c r="ER363" s="120"/>
      <c r="ES363" s="120"/>
      <c r="ET363" s="120"/>
      <c r="EU363" s="120"/>
      <c r="EV363" s="120"/>
      <c r="EW363" s="120"/>
      <c r="EX363" s="120"/>
    </row>
    <row r="364" spans="1:154" x14ac:dyDescent="0.3">
      <c r="A364" s="85"/>
      <c r="B364" s="86"/>
      <c r="C364" s="86"/>
      <c r="D364" s="86"/>
      <c r="E364" s="86"/>
      <c r="F364" s="86"/>
      <c r="G364" s="48" t="e">
        <f>SUM(J364,L364,N364,O364,P364,T364,U364,V364,AB364,AD364,AO364,AQ364,CE364,CG364,CP364,CR364,#REF!,#REF!,CZ364,DB364,DE364,DG364,DN364,DP364,DW364,DY364,EF364,EH364)</f>
        <v>#REF!</v>
      </c>
      <c r="H364" s="48" t="e">
        <f>SUM(K364,M364,Q364,R364,S364,W364,X364,Y364,AC364,AE364,AF364,AG364,AH364,AI364,AL364,AP364,AR364,#REF!,AY364,AZ364,CF364,CH364,CI364,CJ364,CK364,CL364,CQ364,CS364,CT364,CU364,CV364,CW364,#REF!,#REF!,DA364,DC364,DF364,DH364,DO364,#REF!,#REF!,#REF!,#REF!,DQ364,DR364,DS364,DT364,DU364,DX364,DZ364,EA364,EB364,EC364,ED364,EG364,EI364,EJ364,EK364,EL364,EM364)</f>
        <v>#REF!</v>
      </c>
      <c r="I364" s="48" t="e">
        <f t="shared" si="13"/>
        <v>#REF!</v>
      </c>
      <c r="J364" s="78"/>
      <c r="K364" s="78"/>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O364" s="85"/>
      <c r="CP364" s="85"/>
      <c r="CQ364" s="85"/>
      <c r="CR364" s="85"/>
      <c r="CS364" s="85"/>
      <c r="CT364" s="85"/>
      <c r="CU364" s="85"/>
      <c r="CV364" s="85"/>
      <c r="CW364" s="85"/>
      <c r="CX364" s="85"/>
      <c r="CY364" s="85"/>
      <c r="CZ364" s="85"/>
      <c r="DA364" s="85"/>
      <c r="DB364" s="85"/>
      <c r="DC364" s="85"/>
      <c r="DD364" s="85"/>
      <c r="DE364" s="85"/>
      <c r="DF364" s="85"/>
      <c r="DG364" s="85"/>
      <c r="DH364" s="85"/>
      <c r="DI364" s="85"/>
      <c r="DJ364" s="85"/>
      <c r="DK364" s="85"/>
      <c r="DL364" s="85"/>
      <c r="DM364" s="85"/>
      <c r="DN364" s="85"/>
      <c r="DO364" s="85"/>
      <c r="DP364" s="85"/>
      <c r="DQ364" s="85"/>
      <c r="DR364" s="85"/>
      <c r="DS364" s="85"/>
      <c r="DT364" s="85"/>
      <c r="DU364" s="85"/>
      <c r="DV364" s="85"/>
      <c r="DW364" s="85"/>
      <c r="DX364" s="85"/>
      <c r="DY364" s="85"/>
      <c r="DZ364" s="85"/>
      <c r="EA364" s="85"/>
      <c r="EB364" s="85"/>
      <c r="EC364" s="85"/>
      <c r="ED364" s="85"/>
      <c r="EE364" s="85"/>
      <c r="EF364" s="85"/>
      <c r="EG364" s="85"/>
      <c r="EH364" s="85"/>
      <c r="EI364" s="85"/>
      <c r="EJ364" s="85"/>
      <c r="EK364" s="85"/>
      <c r="EL364" s="85"/>
      <c r="EM364" s="85"/>
      <c r="EN364" s="85"/>
      <c r="EO364" s="120"/>
      <c r="EP364" s="120"/>
      <c r="EQ364" s="120"/>
      <c r="ER364" s="120"/>
      <c r="ES364" s="120"/>
      <c r="ET364" s="120"/>
      <c r="EU364" s="120"/>
      <c r="EV364" s="120"/>
      <c r="EW364" s="120"/>
      <c r="EX364" s="120"/>
    </row>
    <row r="365" spans="1:154" x14ac:dyDescent="0.3">
      <c r="A365" s="85"/>
      <c r="B365" s="86"/>
      <c r="C365" s="86"/>
      <c r="D365" s="86"/>
      <c r="E365" s="86"/>
      <c r="F365" s="86"/>
      <c r="G365" s="48" t="e">
        <f>SUM(J365,L365,N365,O365,P365,T365,U365,V365,AB365,AD365,AO365,AQ365,CE365,CG365,CP365,CR365,#REF!,#REF!,CZ365,DB365,DE365,DG365,DN365,DP365,DW365,DY365,EF365,EH365)</f>
        <v>#REF!</v>
      </c>
      <c r="H365" s="48" t="e">
        <f>SUM(K365,M365,Q365,R365,S365,W365,X365,Y365,AC365,AE365,AF365,AG365,AH365,AI365,AL365,AP365,AR365,#REF!,AY365,AZ365,CF365,CH365,CI365,CJ365,CK365,CL365,CQ365,CS365,CT365,CU365,CV365,CW365,#REF!,#REF!,DA365,DC365,DF365,DH365,DO365,#REF!,#REF!,#REF!,#REF!,DQ365,DR365,DS365,DT365,DU365,DX365,DZ365,EA365,EB365,EC365,ED365,EG365,EI365,EJ365,EK365,EL365,EM365)</f>
        <v>#REF!</v>
      </c>
      <c r="I365" s="48" t="e">
        <f t="shared" si="13"/>
        <v>#REF!</v>
      </c>
      <c r="J365" s="78"/>
      <c r="K365" s="78"/>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O365" s="85"/>
      <c r="CP365" s="85"/>
      <c r="CQ365" s="85"/>
      <c r="CR365" s="85"/>
      <c r="CS365" s="85"/>
      <c r="CT365" s="85"/>
      <c r="CU365" s="85"/>
      <c r="CV365" s="85"/>
      <c r="CW365" s="85"/>
      <c r="CX365" s="85"/>
      <c r="CY365" s="85"/>
      <c r="CZ365" s="85"/>
      <c r="DA365" s="85"/>
      <c r="DB365" s="85"/>
      <c r="DC365" s="85"/>
      <c r="DD365" s="85"/>
      <c r="DE365" s="85"/>
      <c r="DF365" s="85"/>
      <c r="DG365" s="85"/>
      <c r="DH365" s="85"/>
      <c r="DI365" s="85"/>
      <c r="DJ365" s="85"/>
      <c r="DK365" s="85"/>
      <c r="DL365" s="85"/>
      <c r="DM365" s="85"/>
      <c r="DN365" s="85"/>
      <c r="DO365" s="85"/>
      <c r="DP365" s="85"/>
      <c r="DQ365" s="85"/>
      <c r="DR365" s="85"/>
      <c r="DS365" s="85"/>
      <c r="DT365" s="85"/>
      <c r="DU365" s="85"/>
      <c r="DV365" s="85"/>
      <c r="DW365" s="85"/>
      <c r="DX365" s="85"/>
      <c r="DY365" s="85"/>
      <c r="DZ365" s="85"/>
      <c r="EA365" s="85"/>
      <c r="EB365" s="85"/>
      <c r="EC365" s="85"/>
      <c r="ED365" s="85"/>
      <c r="EE365" s="85"/>
      <c r="EF365" s="85"/>
      <c r="EG365" s="85"/>
      <c r="EH365" s="85"/>
      <c r="EI365" s="85"/>
      <c r="EJ365" s="85"/>
      <c r="EK365" s="85"/>
      <c r="EL365" s="85"/>
      <c r="EM365" s="85"/>
      <c r="EN365" s="85"/>
      <c r="EO365" s="120"/>
      <c r="EP365" s="120"/>
      <c r="EQ365" s="120"/>
      <c r="ER365" s="120"/>
      <c r="ES365" s="120"/>
      <c r="ET365" s="120"/>
      <c r="EU365" s="120"/>
      <c r="EV365" s="120"/>
      <c r="EW365" s="120"/>
      <c r="EX365" s="120"/>
    </row>
    <row r="366" spans="1:154" x14ac:dyDescent="0.3">
      <c r="A366" s="85"/>
      <c r="B366" s="86"/>
      <c r="C366" s="86"/>
      <c r="D366" s="86"/>
      <c r="E366" s="86"/>
      <c r="F366" s="86"/>
      <c r="G366" s="48" t="e">
        <f>SUM(J366,L366,N366,O366,P366,T366,U366,V366,AB366,AD366,AO366,AQ366,CE366,CG366,CP366,CR366,#REF!,#REF!,CZ366,DB366,DE366,DG366,DN366,DP366,DW366,DY366,EF366,EH366)</f>
        <v>#REF!</v>
      </c>
      <c r="H366" s="48" t="e">
        <f>SUM(K366,M366,Q366,R366,S366,W366,X366,Y366,AC366,AE366,AF366,AG366,AH366,AI366,AL366,AP366,AR366,#REF!,AY366,AZ366,CF366,CH366,CI366,CJ366,CK366,CL366,CQ366,CS366,CT366,CU366,CV366,CW366,#REF!,#REF!,DA366,DC366,DF366,DH366,DO366,#REF!,#REF!,#REF!,#REF!,DQ366,DR366,DS366,DT366,DU366,DX366,DZ366,EA366,EB366,EC366,ED366,EG366,EI366,EJ366,EK366,EL366,EM366)</f>
        <v>#REF!</v>
      </c>
      <c r="I366" s="48" t="e">
        <f t="shared" si="13"/>
        <v>#REF!</v>
      </c>
      <c r="J366" s="78"/>
      <c r="K366" s="78"/>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O366" s="85"/>
      <c r="CP366" s="85"/>
      <c r="CQ366" s="85"/>
      <c r="CR366" s="85"/>
      <c r="CS366" s="85"/>
      <c r="CT366" s="85"/>
      <c r="CU366" s="85"/>
      <c r="CV366" s="85"/>
      <c r="CW366" s="85"/>
      <c r="CX366" s="85"/>
      <c r="CY366" s="85"/>
      <c r="CZ366" s="85"/>
      <c r="DA366" s="85"/>
      <c r="DB366" s="85"/>
      <c r="DC366" s="85"/>
      <c r="DD366" s="85"/>
      <c r="DE366" s="85"/>
      <c r="DF366" s="85"/>
      <c r="DG366" s="85"/>
      <c r="DH366" s="85"/>
      <c r="DI366" s="85"/>
      <c r="DJ366" s="85"/>
      <c r="DK366" s="85"/>
      <c r="DL366" s="85"/>
      <c r="DM366" s="85"/>
      <c r="DN366" s="85"/>
      <c r="DO366" s="85"/>
      <c r="DP366" s="85"/>
      <c r="DQ366" s="85"/>
      <c r="DR366" s="85"/>
      <c r="DS366" s="85"/>
      <c r="DT366" s="85"/>
      <c r="DU366" s="85"/>
      <c r="DV366" s="85"/>
      <c r="DW366" s="85"/>
      <c r="DX366" s="85"/>
      <c r="DY366" s="85"/>
      <c r="DZ366" s="85"/>
      <c r="EA366" s="85"/>
      <c r="EB366" s="85"/>
      <c r="EC366" s="85"/>
      <c r="ED366" s="85"/>
      <c r="EE366" s="85"/>
      <c r="EF366" s="85"/>
      <c r="EG366" s="85"/>
      <c r="EH366" s="85"/>
      <c r="EI366" s="85"/>
      <c r="EJ366" s="85"/>
      <c r="EK366" s="85"/>
      <c r="EL366" s="85"/>
      <c r="EM366" s="85"/>
      <c r="EN366" s="85"/>
      <c r="EO366" s="120"/>
      <c r="EP366" s="120"/>
      <c r="EQ366" s="120"/>
      <c r="ER366" s="120"/>
      <c r="ES366" s="120"/>
      <c r="ET366" s="120"/>
      <c r="EU366" s="120"/>
      <c r="EV366" s="120"/>
      <c r="EW366" s="120"/>
      <c r="EX366" s="120"/>
    </row>
    <row r="367" spans="1:154" x14ac:dyDescent="0.3">
      <c r="A367" s="85"/>
      <c r="B367" s="86"/>
      <c r="C367" s="86"/>
      <c r="D367" s="86"/>
      <c r="E367" s="86"/>
      <c r="F367" s="86"/>
      <c r="G367" s="48" t="e">
        <f>SUM(J367,L367,N367,O367,P367,T367,U367,V367,AB367,AD367,AO367,AQ367,CE367,CG367,CP367,CR367,#REF!,#REF!,CZ367,DB367,DE367,DG367,DN367,DP367,DW367,DY367,EF367,EH367)</f>
        <v>#REF!</v>
      </c>
      <c r="H367" s="48" t="e">
        <f>SUM(K367,M367,Q367,R367,S367,W367,X367,Y367,AC367,AE367,AF367,AG367,AH367,AI367,AL367,AP367,AR367,#REF!,AY367,AZ367,CF367,CH367,CI367,CJ367,CK367,CL367,CQ367,CS367,CT367,CU367,CV367,CW367,#REF!,#REF!,DA367,DC367,DF367,DH367,DO367,#REF!,#REF!,#REF!,#REF!,DQ367,DR367,DS367,DT367,DU367,DX367,DZ367,EA367,EB367,EC367,ED367,EG367,EI367,EJ367,EK367,EL367,EM367)</f>
        <v>#REF!</v>
      </c>
      <c r="I367" s="48" t="e">
        <f t="shared" si="13"/>
        <v>#REF!</v>
      </c>
      <c r="J367" s="78"/>
      <c r="K367" s="78"/>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O367" s="85"/>
      <c r="CP367" s="85"/>
      <c r="CQ367" s="85"/>
      <c r="CR367" s="85"/>
      <c r="CS367" s="85"/>
      <c r="CT367" s="85"/>
      <c r="CU367" s="85"/>
      <c r="CV367" s="85"/>
      <c r="CW367" s="85"/>
      <c r="CX367" s="85"/>
      <c r="CY367" s="85"/>
      <c r="CZ367" s="85"/>
      <c r="DA367" s="85"/>
      <c r="DB367" s="85"/>
      <c r="DC367" s="85"/>
      <c r="DD367" s="85"/>
      <c r="DE367" s="85"/>
      <c r="DF367" s="85"/>
      <c r="DG367" s="85"/>
      <c r="DH367" s="85"/>
      <c r="DI367" s="85"/>
      <c r="DJ367" s="85"/>
      <c r="DK367" s="85"/>
      <c r="DL367" s="85"/>
      <c r="DM367" s="85"/>
      <c r="DN367" s="85"/>
      <c r="DO367" s="85"/>
      <c r="DP367" s="85"/>
      <c r="DQ367" s="85"/>
      <c r="DR367" s="85"/>
      <c r="DS367" s="85"/>
      <c r="DT367" s="85"/>
      <c r="DU367" s="85"/>
      <c r="DV367" s="85"/>
      <c r="DW367" s="85"/>
      <c r="DX367" s="85"/>
      <c r="DY367" s="85"/>
      <c r="DZ367" s="85"/>
      <c r="EA367" s="85"/>
      <c r="EB367" s="85"/>
      <c r="EC367" s="85"/>
      <c r="ED367" s="85"/>
      <c r="EE367" s="85"/>
      <c r="EF367" s="85"/>
      <c r="EG367" s="85"/>
      <c r="EH367" s="85"/>
      <c r="EI367" s="85"/>
      <c r="EJ367" s="85"/>
      <c r="EK367" s="85"/>
      <c r="EL367" s="85"/>
      <c r="EM367" s="85"/>
      <c r="EN367" s="85"/>
      <c r="EO367" s="120"/>
      <c r="EP367" s="120"/>
      <c r="EQ367" s="120"/>
      <c r="ER367" s="120"/>
      <c r="ES367" s="120"/>
      <c r="ET367" s="120"/>
      <c r="EU367" s="120"/>
      <c r="EV367" s="120"/>
      <c r="EW367" s="120"/>
      <c r="EX367" s="120"/>
    </row>
    <row r="368" spans="1:154" x14ac:dyDescent="0.3">
      <c r="A368" s="85"/>
      <c r="B368" s="86"/>
      <c r="C368" s="86"/>
      <c r="D368" s="86"/>
      <c r="E368" s="86"/>
      <c r="F368" s="86"/>
      <c r="G368" s="48" t="e">
        <f>SUM(J368,L368,N368,O368,P368,T368,U368,V368,AB368,AD368,AO368,AQ368,CE368,CG368,CP368,CR368,#REF!,#REF!,CZ368,DB368,DE368,DG368,DN368,DP368,DW368,DY368,EF368,EH368)</f>
        <v>#REF!</v>
      </c>
      <c r="H368" s="48" t="e">
        <f>SUM(K368,M368,Q368,R368,S368,W368,X368,Y368,AC368,AE368,AF368,AG368,AH368,AI368,AL368,AP368,AR368,#REF!,AY368,AZ368,CF368,CH368,CI368,CJ368,CK368,CL368,CQ368,CS368,CT368,CU368,CV368,CW368,#REF!,#REF!,DA368,DC368,DF368,DH368,DO368,#REF!,#REF!,#REF!,#REF!,DQ368,DR368,DS368,DT368,DU368,DX368,DZ368,EA368,EB368,EC368,ED368,EG368,EI368,EJ368,EK368,EL368,EM368)</f>
        <v>#REF!</v>
      </c>
      <c r="I368" s="48" t="e">
        <f t="shared" si="13"/>
        <v>#REF!</v>
      </c>
      <c r="J368" s="78"/>
      <c r="K368" s="78"/>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O368" s="85"/>
      <c r="CP368" s="85"/>
      <c r="CQ368" s="85"/>
      <c r="CR368" s="85"/>
      <c r="CS368" s="85"/>
      <c r="CT368" s="85"/>
      <c r="CU368" s="85"/>
      <c r="CV368" s="85"/>
      <c r="CW368" s="85"/>
      <c r="CX368" s="85"/>
      <c r="CY368" s="85"/>
      <c r="CZ368" s="85"/>
      <c r="DA368" s="85"/>
      <c r="DB368" s="85"/>
      <c r="DC368" s="85"/>
      <c r="DD368" s="85"/>
      <c r="DE368" s="85"/>
      <c r="DF368" s="85"/>
      <c r="DG368" s="85"/>
      <c r="DH368" s="85"/>
      <c r="DI368" s="85"/>
      <c r="DJ368" s="85"/>
      <c r="DK368" s="85"/>
      <c r="DL368" s="85"/>
      <c r="DM368" s="85"/>
      <c r="DN368" s="85"/>
      <c r="DO368" s="85"/>
      <c r="DP368" s="85"/>
      <c r="DQ368" s="85"/>
      <c r="DR368" s="85"/>
      <c r="DS368" s="85"/>
      <c r="DT368" s="85"/>
      <c r="DU368" s="85"/>
      <c r="DV368" s="85"/>
      <c r="DW368" s="85"/>
      <c r="DX368" s="85"/>
      <c r="DY368" s="85"/>
      <c r="DZ368" s="85"/>
      <c r="EA368" s="85"/>
      <c r="EB368" s="85"/>
      <c r="EC368" s="85"/>
      <c r="ED368" s="85"/>
      <c r="EE368" s="85"/>
      <c r="EF368" s="85"/>
      <c r="EG368" s="85"/>
      <c r="EH368" s="85"/>
      <c r="EI368" s="85"/>
      <c r="EJ368" s="85"/>
      <c r="EK368" s="85"/>
      <c r="EL368" s="85"/>
      <c r="EM368" s="85"/>
      <c r="EN368" s="85"/>
      <c r="EO368" s="120"/>
      <c r="EP368" s="120"/>
      <c r="EQ368" s="120"/>
      <c r="ER368" s="120"/>
      <c r="ES368" s="120"/>
      <c r="ET368" s="120"/>
      <c r="EU368" s="120"/>
      <c r="EV368" s="120"/>
      <c r="EW368" s="120"/>
      <c r="EX368" s="120"/>
    </row>
    <row r="369" spans="1:154" x14ac:dyDescent="0.3">
      <c r="A369" s="85"/>
      <c r="B369" s="86"/>
      <c r="C369" s="86"/>
      <c r="D369" s="86"/>
      <c r="E369" s="86"/>
      <c r="F369" s="86"/>
      <c r="G369" s="48" t="e">
        <f>SUM(J369,L369,N369,O369,P369,T369,U369,V369,AB369,AD369,AO369,AQ369,CE369,CG369,CP369,CR369,#REF!,#REF!,CZ369,DB369,DE369,DG369,DN369,DP369,DW369,DY369,EF369,EH369)</f>
        <v>#REF!</v>
      </c>
      <c r="H369" s="48" t="e">
        <f>SUM(K369,M369,Q369,R369,S369,W369,X369,Y369,AC369,AE369,AF369,AG369,AH369,AI369,AL369,AP369,AR369,#REF!,AY369,AZ369,CF369,CH369,CI369,CJ369,CK369,CL369,CQ369,CS369,CT369,CU369,CV369,CW369,#REF!,#REF!,DA369,DC369,DF369,DH369,DO369,#REF!,#REF!,#REF!,#REF!,DQ369,DR369,DS369,DT369,DU369,DX369,DZ369,EA369,EB369,EC369,ED369,EG369,EI369,EJ369,EK369,EL369,EM369)</f>
        <v>#REF!</v>
      </c>
      <c r="I369" s="48" t="e">
        <f t="shared" si="13"/>
        <v>#REF!</v>
      </c>
      <c r="J369" s="78"/>
      <c r="K369" s="78"/>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5"/>
      <c r="DF369" s="85"/>
      <c r="DG369" s="85"/>
      <c r="DH369" s="85"/>
      <c r="DI369" s="85"/>
      <c r="DJ369" s="85"/>
      <c r="DK369" s="85"/>
      <c r="DL369" s="85"/>
      <c r="DM369" s="85"/>
      <c r="DN369" s="85"/>
      <c r="DO369" s="85"/>
      <c r="DP369" s="85"/>
      <c r="DQ369" s="85"/>
      <c r="DR369" s="85"/>
      <c r="DS369" s="85"/>
      <c r="DT369" s="85"/>
      <c r="DU369" s="85"/>
      <c r="DV369" s="85"/>
      <c r="DW369" s="85"/>
      <c r="DX369" s="85"/>
      <c r="DY369" s="85"/>
      <c r="DZ369" s="85"/>
      <c r="EA369" s="85"/>
      <c r="EB369" s="85"/>
      <c r="EC369" s="85"/>
      <c r="ED369" s="85"/>
      <c r="EE369" s="85"/>
      <c r="EF369" s="85"/>
      <c r="EG369" s="85"/>
      <c r="EH369" s="85"/>
      <c r="EI369" s="85"/>
      <c r="EJ369" s="85"/>
      <c r="EK369" s="85"/>
      <c r="EL369" s="85"/>
      <c r="EM369" s="85"/>
      <c r="EN369" s="85"/>
      <c r="EO369" s="120"/>
      <c r="EP369" s="120"/>
      <c r="EQ369" s="120"/>
      <c r="ER369" s="120"/>
      <c r="ES369" s="120"/>
      <c r="ET369" s="120"/>
      <c r="EU369" s="120"/>
      <c r="EV369" s="120"/>
      <c r="EW369" s="120"/>
      <c r="EX369" s="120"/>
    </row>
    <row r="370" spans="1:154" x14ac:dyDescent="0.3">
      <c r="A370" s="85"/>
      <c r="B370" s="86"/>
      <c r="C370" s="86"/>
      <c r="D370" s="86"/>
      <c r="E370" s="86"/>
      <c r="F370" s="86"/>
      <c r="G370" s="48" t="e">
        <f>SUM(J370,L370,N370,O370,P370,T370,U370,V370,AB370,AD370,AO370,AQ370,CE370,CG370,CP370,CR370,#REF!,#REF!,CZ370,DB370,DE370,DG370,DN370,DP370,DW370,DY370,EF370,EH370)</f>
        <v>#REF!</v>
      </c>
      <c r="H370" s="48" t="e">
        <f>SUM(K370,M370,Q370,R370,S370,W370,X370,Y370,AC370,AE370,AF370,AG370,AH370,AI370,AL370,AP370,AR370,#REF!,AY370,AZ370,CF370,CH370,CI370,CJ370,CK370,CL370,CQ370,CS370,CT370,CU370,CV370,CW370,#REF!,#REF!,DA370,DC370,DF370,DH370,DO370,#REF!,#REF!,#REF!,#REF!,DQ370,DR370,DS370,DT370,DU370,DX370,DZ370,EA370,EB370,EC370,ED370,EG370,EI370,EJ370,EK370,EL370,EM370)</f>
        <v>#REF!</v>
      </c>
      <c r="I370" s="48" t="e">
        <f t="shared" si="13"/>
        <v>#REF!</v>
      </c>
      <c r="J370" s="78"/>
      <c r="K370" s="78"/>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O370" s="85"/>
      <c r="CP370" s="85"/>
      <c r="CQ370" s="85"/>
      <c r="CR370" s="85"/>
      <c r="CS370" s="85"/>
      <c r="CT370" s="85"/>
      <c r="CU370" s="85"/>
      <c r="CV370" s="85"/>
      <c r="CW370" s="85"/>
      <c r="CX370" s="85"/>
      <c r="CY370" s="85"/>
      <c r="CZ370" s="85"/>
      <c r="DA370" s="85"/>
      <c r="DB370" s="85"/>
      <c r="DC370" s="85"/>
      <c r="DD370" s="85"/>
      <c r="DE370" s="85"/>
      <c r="DF370" s="85"/>
      <c r="DG370" s="85"/>
      <c r="DH370" s="85"/>
      <c r="DI370" s="85"/>
      <c r="DJ370" s="85"/>
      <c r="DK370" s="85"/>
      <c r="DL370" s="85"/>
      <c r="DM370" s="85"/>
      <c r="DN370" s="85"/>
      <c r="DO370" s="85"/>
      <c r="DP370" s="85"/>
      <c r="DQ370" s="85"/>
      <c r="DR370" s="85"/>
      <c r="DS370" s="85"/>
      <c r="DT370" s="85"/>
      <c r="DU370" s="85"/>
      <c r="DV370" s="85"/>
      <c r="DW370" s="85"/>
      <c r="DX370" s="85"/>
      <c r="DY370" s="85"/>
      <c r="DZ370" s="85"/>
      <c r="EA370" s="85"/>
      <c r="EB370" s="85"/>
      <c r="EC370" s="85"/>
      <c r="ED370" s="85"/>
      <c r="EE370" s="85"/>
      <c r="EF370" s="85"/>
      <c r="EG370" s="85"/>
      <c r="EH370" s="85"/>
      <c r="EI370" s="85"/>
      <c r="EJ370" s="85"/>
      <c r="EK370" s="85"/>
      <c r="EL370" s="85"/>
      <c r="EM370" s="85"/>
      <c r="EN370" s="85"/>
      <c r="EO370" s="120"/>
      <c r="EP370" s="120"/>
      <c r="EQ370" s="120"/>
      <c r="ER370" s="120"/>
      <c r="ES370" s="120"/>
      <c r="ET370" s="120"/>
      <c r="EU370" s="120"/>
      <c r="EV370" s="120"/>
      <c r="EW370" s="120"/>
      <c r="EX370" s="120"/>
    </row>
    <row r="371" spans="1:154" x14ac:dyDescent="0.3">
      <c r="A371" s="85"/>
      <c r="B371" s="86"/>
      <c r="C371" s="86"/>
      <c r="D371" s="86"/>
      <c r="E371" s="86"/>
      <c r="F371" s="86"/>
      <c r="G371" s="48" t="e">
        <f>SUM(J371,L371,N371,O371,P371,T371,U371,V371,AB371,AD371,AO371,AQ371,CE371,CG371,CP371,CR371,#REF!,#REF!,CZ371,DB371,DE371,DG371,DN371,DP371,DW371,DY371,EF371,EH371)</f>
        <v>#REF!</v>
      </c>
      <c r="H371" s="48" t="e">
        <f>SUM(K371,M371,Q371,R371,S371,W371,X371,Y371,AC371,AE371,AF371,AG371,AH371,AI371,AL371,AP371,AR371,#REF!,AY371,AZ371,CF371,CH371,CI371,CJ371,CK371,CL371,CQ371,CS371,CT371,CU371,CV371,CW371,#REF!,#REF!,DA371,DC371,DF371,DH371,DO371,#REF!,#REF!,#REF!,#REF!,DQ371,DR371,DS371,DT371,DU371,DX371,DZ371,EA371,EB371,EC371,ED371,EG371,EI371,EJ371,EK371,EL371,EM371)</f>
        <v>#REF!</v>
      </c>
      <c r="I371" s="48" t="e">
        <f t="shared" si="13"/>
        <v>#REF!</v>
      </c>
      <c r="J371" s="78"/>
      <c r="K371" s="78"/>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O371" s="85"/>
      <c r="CP371" s="85"/>
      <c r="CQ371" s="85"/>
      <c r="CR371" s="85"/>
      <c r="CS371" s="85"/>
      <c r="CT371" s="85"/>
      <c r="CU371" s="85"/>
      <c r="CV371" s="85"/>
      <c r="CW371" s="85"/>
      <c r="CX371" s="85"/>
      <c r="CY371" s="85"/>
      <c r="CZ371" s="85"/>
      <c r="DA371" s="85"/>
      <c r="DB371" s="85"/>
      <c r="DC371" s="85"/>
      <c r="DD371" s="85"/>
      <c r="DE371" s="85"/>
      <c r="DF371" s="85"/>
      <c r="DG371" s="85"/>
      <c r="DH371" s="85"/>
      <c r="DI371" s="85"/>
      <c r="DJ371" s="85"/>
      <c r="DK371" s="85"/>
      <c r="DL371" s="85"/>
      <c r="DM371" s="85"/>
      <c r="DN371" s="85"/>
      <c r="DO371" s="85"/>
      <c r="DP371" s="85"/>
      <c r="DQ371" s="85"/>
      <c r="DR371" s="85"/>
      <c r="DS371" s="85"/>
      <c r="DT371" s="85"/>
      <c r="DU371" s="85"/>
      <c r="DV371" s="85"/>
      <c r="DW371" s="85"/>
      <c r="DX371" s="85"/>
      <c r="DY371" s="85"/>
      <c r="DZ371" s="85"/>
      <c r="EA371" s="85"/>
      <c r="EB371" s="85"/>
      <c r="EC371" s="85"/>
      <c r="ED371" s="85"/>
      <c r="EE371" s="85"/>
      <c r="EF371" s="85"/>
      <c r="EG371" s="85"/>
      <c r="EH371" s="85"/>
      <c r="EI371" s="85"/>
      <c r="EJ371" s="85"/>
      <c r="EK371" s="85"/>
      <c r="EL371" s="85"/>
      <c r="EM371" s="85"/>
      <c r="EN371" s="85"/>
      <c r="EO371" s="120"/>
      <c r="EP371" s="120"/>
      <c r="EQ371" s="120"/>
      <c r="ER371" s="120"/>
      <c r="ES371" s="120"/>
      <c r="ET371" s="120"/>
      <c r="EU371" s="120"/>
      <c r="EV371" s="120"/>
      <c r="EW371" s="120"/>
      <c r="EX371" s="120"/>
    </row>
    <row r="372" spans="1:154" x14ac:dyDescent="0.3">
      <c r="A372" s="85"/>
      <c r="B372" s="86"/>
      <c r="C372" s="86"/>
      <c r="D372" s="86"/>
      <c r="E372" s="86"/>
      <c r="F372" s="86"/>
      <c r="G372" s="48" t="e">
        <f>SUM(J372,L372,N372,O372,P372,T372,U372,V372,AB372,AD372,AO372,AQ372,CE372,CG372,CP372,CR372,#REF!,#REF!,CZ372,DB372,DE372,DG372,DN372,DP372,DW372,DY372,EF372,EH372)</f>
        <v>#REF!</v>
      </c>
      <c r="H372" s="48" t="e">
        <f>SUM(K372,M372,Q372,R372,S372,W372,X372,Y372,AC372,AE372,AF372,AG372,AH372,AI372,AL372,AP372,AR372,#REF!,AY372,AZ372,CF372,CH372,CI372,CJ372,CK372,CL372,CQ372,CS372,CT372,CU372,CV372,CW372,#REF!,#REF!,DA372,DC372,DF372,DH372,DO372,#REF!,#REF!,#REF!,#REF!,DQ372,DR372,DS372,DT372,DU372,DX372,DZ372,EA372,EB372,EC372,ED372,EG372,EI372,EJ372,EK372,EL372,EM372)</f>
        <v>#REF!</v>
      </c>
      <c r="I372" s="48" t="e">
        <f t="shared" si="13"/>
        <v>#REF!</v>
      </c>
      <c r="J372" s="78"/>
      <c r="K372" s="78"/>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O372" s="85"/>
      <c r="CP372" s="85"/>
      <c r="CQ372" s="85"/>
      <c r="CR372" s="85"/>
      <c r="CS372" s="85"/>
      <c r="CT372" s="85"/>
      <c r="CU372" s="85"/>
      <c r="CV372" s="85"/>
      <c r="CW372" s="85"/>
      <c r="CX372" s="85"/>
      <c r="CY372" s="85"/>
      <c r="CZ372" s="85"/>
      <c r="DA372" s="85"/>
      <c r="DB372" s="85"/>
      <c r="DC372" s="85"/>
      <c r="DD372" s="85"/>
      <c r="DE372" s="85"/>
      <c r="DF372" s="85"/>
      <c r="DG372" s="85"/>
      <c r="DH372" s="85"/>
      <c r="DI372" s="85"/>
      <c r="DJ372" s="85"/>
      <c r="DK372" s="85"/>
      <c r="DL372" s="85"/>
      <c r="DM372" s="85"/>
      <c r="DN372" s="85"/>
      <c r="DO372" s="85"/>
      <c r="DP372" s="85"/>
      <c r="DQ372" s="85"/>
      <c r="DR372" s="85"/>
      <c r="DS372" s="85"/>
      <c r="DT372" s="85"/>
      <c r="DU372" s="85"/>
      <c r="DV372" s="85"/>
      <c r="DW372" s="85"/>
      <c r="DX372" s="85"/>
      <c r="DY372" s="85"/>
      <c r="DZ372" s="85"/>
      <c r="EA372" s="85"/>
      <c r="EB372" s="85"/>
      <c r="EC372" s="85"/>
      <c r="ED372" s="85"/>
      <c r="EE372" s="85"/>
      <c r="EF372" s="85"/>
      <c r="EG372" s="85"/>
      <c r="EH372" s="85"/>
      <c r="EI372" s="85"/>
      <c r="EJ372" s="85"/>
      <c r="EK372" s="85"/>
      <c r="EL372" s="85"/>
      <c r="EM372" s="85"/>
      <c r="EN372" s="85"/>
      <c r="EO372" s="120"/>
      <c r="EP372" s="120"/>
      <c r="EQ372" s="120"/>
      <c r="ER372" s="120"/>
      <c r="ES372" s="120"/>
      <c r="ET372" s="120"/>
      <c r="EU372" s="120"/>
      <c r="EV372" s="120"/>
      <c r="EW372" s="120"/>
      <c r="EX372" s="120"/>
    </row>
    <row r="373" spans="1:154" x14ac:dyDescent="0.3">
      <c r="A373" s="85"/>
      <c r="B373" s="86"/>
      <c r="C373" s="86"/>
      <c r="D373" s="86"/>
      <c r="E373" s="86"/>
      <c r="F373" s="86"/>
      <c r="G373" s="48" t="e">
        <f>SUM(J373,L373,N373,O373,P373,T373,U373,V373,AB373,AD373,AO373,AQ373,CE373,CG373,CP373,CR373,#REF!,#REF!,CZ373,DB373,DE373,DG373,DN373,DP373,DW373,DY373,EF373,EH373)</f>
        <v>#REF!</v>
      </c>
      <c r="H373" s="48" t="e">
        <f>SUM(K373,M373,Q373,R373,S373,W373,X373,Y373,AC373,AE373,AF373,AG373,AH373,AI373,AL373,AP373,AR373,#REF!,AY373,AZ373,CF373,CH373,CI373,CJ373,CK373,CL373,CQ373,CS373,CT373,CU373,CV373,CW373,#REF!,#REF!,DA373,DC373,DF373,DH373,DO373,#REF!,#REF!,#REF!,#REF!,DQ373,DR373,DS373,DT373,DU373,DX373,DZ373,EA373,EB373,EC373,ED373,EG373,EI373,EJ373,EK373,EL373,EM373)</f>
        <v>#REF!</v>
      </c>
      <c r="I373" s="48" t="e">
        <f t="shared" si="13"/>
        <v>#REF!</v>
      </c>
      <c r="J373" s="78"/>
      <c r="K373" s="78"/>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O373" s="85"/>
      <c r="CP373" s="85"/>
      <c r="CQ373" s="85"/>
      <c r="CR373" s="85"/>
      <c r="CS373" s="85"/>
      <c r="CT373" s="85"/>
      <c r="CU373" s="85"/>
      <c r="CV373" s="85"/>
      <c r="CW373" s="85"/>
      <c r="CX373" s="85"/>
      <c r="CY373" s="85"/>
      <c r="CZ373" s="85"/>
      <c r="DA373" s="85"/>
      <c r="DB373" s="85"/>
      <c r="DC373" s="85"/>
      <c r="DD373" s="85"/>
      <c r="DE373" s="85"/>
      <c r="DF373" s="85"/>
      <c r="DG373" s="85"/>
      <c r="DH373" s="85"/>
      <c r="DI373" s="85"/>
      <c r="DJ373" s="85"/>
      <c r="DK373" s="85"/>
      <c r="DL373" s="85"/>
      <c r="DM373" s="85"/>
      <c r="DN373" s="85"/>
      <c r="DO373" s="85"/>
      <c r="DP373" s="85"/>
      <c r="DQ373" s="85"/>
      <c r="DR373" s="85"/>
      <c r="DS373" s="85"/>
      <c r="DT373" s="85"/>
      <c r="DU373" s="85"/>
      <c r="DV373" s="85"/>
      <c r="DW373" s="85"/>
      <c r="DX373" s="85"/>
      <c r="DY373" s="85"/>
      <c r="DZ373" s="85"/>
      <c r="EA373" s="85"/>
      <c r="EB373" s="85"/>
      <c r="EC373" s="85"/>
      <c r="ED373" s="85"/>
      <c r="EE373" s="85"/>
      <c r="EF373" s="85"/>
      <c r="EG373" s="85"/>
      <c r="EH373" s="85"/>
      <c r="EI373" s="85"/>
      <c r="EJ373" s="85"/>
      <c r="EK373" s="85"/>
      <c r="EL373" s="85"/>
      <c r="EM373" s="85"/>
      <c r="EN373" s="85"/>
      <c r="EO373" s="120"/>
      <c r="EP373" s="120"/>
      <c r="EQ373" s="120"/>
      <c r="ER373" s="120"/>
      <c r="ES373" s="120"/>
      <c r="ET373" s="120"/>
      <c r="EU373" s="120"/>
      <c r="EV373" s="120"/>
      <c r="EW373" s="120"/>
      <c r="EX373" s="120"/>
    </row>
    <row r="374" spans="1:154" x14ac:dyDescent="0.3">
      <c r="A374" s="85"/>
      <c r="B374" s="86"/>
      <c r="C374" s="86"/>
      <c r="D374" s="86"/>
      <c r="E374" s="86"/>
      <c r="F374" s="86"/>
      <c r="G374" s="48" t="e">
        <f>SUM(J374,L374,N374,O374,P374,T374,U374,V374,AB374,AD374,AO374,AQ374,CE374,CG374,CP374,CR374,#REF!,#REF!,CZ374,DB374,DE374,DG374,DN374,DP374,DW374,DY374,EF374,EH374)</f>
        <v>#REF!</v>
      </c>
      <c r="H374" s="48" t="e">
        <f>SUM(K374,M374,Q374,R374,S374,W374,X374,Y374,AC374,AE374,AF374,AG374,AH374,AI374,AL374,AP374,AR374,#REF!,AY374,AZ374,CF374,CH374,CI374,CJ374,CK374,CL374,CQ374,CS374,CT374,CU374,CV374,CW374,#REF!,#REF!,DA374,DC374,DF374,DH374,DO374,#REF!,#REF!,#REF!,#REF!,DQ374,DR374,DS374,DT374,DU374,DX374,DZ374,EA374,EB374,EC374,ED374,EG374,EI374,EJ374,EK374,EL374,EM374)</f>
        <v>#REF!</v>
      </c>
      <c r="I374" s="48" t="e">
        <f t="shared" si="13"/>
        <v>#REF!</v>
      </c>
      <c r="J374" s="78"/>
      <c r="K374" s="78"/>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O374" s="85"/>
      <c r="CP374" s="85"/>
      <c r="CQ374" s="85"/>
      <c r="CR374" s="85"/>
      <c r="CS374" s="85"/>
      <c r="CT374" s="85"/>
      <c r="CU374" s="85"/>
      <c r="CV374" s="85"/>
      <c r="CW374" s="85"/>
      <c r="CX374" s="85"/>
      <c r="CY374" s="85"/>
      <c r="CZ374" s="85"/>
      <c r="DA374" s="85"/>
      <c r="DB374" s="85"/>
      <c r="DC374" s="85"/>
      <c r="DD374" s="85"/>
      <c r="DE374" s="85"/>
      <c r="DF374" s="85"/>
      <c r="DG374" s="85"/>
      <c r="DH374" s="85"/>
      <c r="DI374" s="85"/>
      <c r="DJ374" s="85"/>
      <c r="DK374" s="85"/>
      <c r="DL374" s="85"/>
      <c r="DM374" s="85"/>
      <c r="DN374" s="85"/>
      <c r="DO374" s="85"/>
      <c r="DP374" s="85"/>
      <c r="DQ374" s="85"/>
      <c r="DR374" s="85"/>
      <c r="DS374" s="85"/>
      <c r="DT374" s="85"/>
      <c r="DU374" s="85"/>
      <c r="DV374" s="85"/>
      <c r="DW374" s="85"/>
      <c r="DX374" s="85"/>
      <c r="DY374" s="85"/>
      <c r="DZ374" s="85"/>
      <c r="EA374" s="85"/>
      <c r="EB374" s="85"/>
      <c r="EC374" s="85"/>
      <c r="ED374" s="85"/>
      <c r="EE374" s="85"/>
      <c r="EF374" s="85"/>
      <c r="EG374" s="85"/>
      <c r="EH374" s="85"/>
      <c r="EI374" s="85"/>
      <c r="EJ374" s="85"/>
      <c r="EK374" s="85"/>
      <c r="EL374" s="85"/>
      <c r="EM374" s="85"/>
      <c r="EN374" s="85"/>
      <c r="EO374" s="120"/>
      <c r="EP374" s="120"/>
      <c r="EQ374" s="120"/>
      <c r="ER374" s="120"/>
      <c r="ES374" s="120"/>
      <c r="ET374" s="120"/>
      <c r="EU374" s="120"/>
      <c r="EV374" s="120"/>
      <c r="EW374" s="120"/>
      <c r="EX374" s="120"/>
    </row>
    <row r="375" spans="1:154" x14ac:dyDescent="0.3">
      <c r="A375" s="85"/>
      <c r="B375" s="86"/>
      <c r="C375" s="86"/>
      <c r="D375" s="86"/>
      <c r="E375" s="86"/>
      <c r="F375" s="86"/>
      <c r="G375" s="48" t="e">
        <f>SUM(J375,L375,N375,O375,P375,T375,U375,V375,AB375,AD375,AO375,AQ375,CE375,CG375,CP375,CR375,#REF!,#REF!,CZ375,DB375,DE375,DG375,DN375,DP375,DW375,DY375,EF375,EH375)</f>
        <v>#REF!</v>
      </c>
      <c r="H375" s="48" t="e">
        <f>SUM(K375,M375,Q375,R375,S375,W375,X375,Y375,AC375,AE375,AF375,AG375,AH375,AI375,AL375,AP375,AR375,#REF!,AY375,AZ375,CF375,CH375,CI375,CJ375,CK375,CL375,CQ375,CS375,CT375,CU375,CV375,CW375,#REF!,#REF!,DA375,DC375,DF375,DH375,DO375,#REF!,#REF!,#REF!,#REF!,DQ375,DR375,DS375,DT375,DU375,DX375,DZ375,EA375,EB375,EC375,ED375,EG375,EI375,EJ375,EK375,EL375,EM375)</f>
        <v>#REF!</v>
      </c>
      <c r="I375" s="48" t="e">
        <f t="shared" si="13"/>
        <v>#REF!</v>
      </c>
      <c r="J375" s="78"/>
      <c r="K375" s="78"/>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O375" s="85"/>
      <c r="CP375" s="85"/>
      <c r="CQ375" s="85"/>
      <c r="CR375" s="85"/>
      <c r="CS375" s="85"/>
      <c r="CT375" s="85"/>
      <c r="CU375" s="85"/>
      <c r="CV375" s="85"/>
      <c r="CW375" s="85"/>
      <c r="CX375" s="85"/>
      <c r="CY375" s="85"/>
      <c r="CZ375" s="85"/>
      <c r="DA375" s="85"/>
      <c r="DB375" s="85"/>
      <c r="DC375" s="85"/>
      <c r="DD375" s="85"/>
      <c r="DE375" s="85"/>
      <c r="DF375" s="85"/>
      <c r="DG375" s="85"/>
      <c r="DH375" s="85"/>
      <c r="DI375" s="85"/>
      <c r="DJ375" s="85"/>
      <c r="DK375" s="85"/>
      <c r="DL375" s="85"/>
      <c r="DM375" s="85"/>
      <c r="DN375" s="85"/>
      <c r="DO375" s="85"/>
      <c r="DP375" s="85"/>
      <c r="DQ375" s="85"/>
      <c r="DR375" s="85"/>
      <c r="DS375" s="85"/>
      <c r="DT375" s="85"/>
      <c r="DU375" s="85"/>
      <c r="DV375" s="85"/>
      <c r="DW375" s="85"/>
      <c r="DX375" s="85"/>
      <c r="DY375" s="85"/>
      <c r="DZ375" s="85"/>
      <c r="EA375" s="85"/>
      <c r="EB375" s="85"/>
      <c r="EC375" s="85"/>
      <c r="ED375" s="85"/>
      <c r="EE375" s="85"/>
      <c r="EF375" s="85"/>
      <c r="EG375" s="85"/>
      <c r="EH375" s="85"/>
      <c r="EI375" s="85"/>
      <c r="EJ375" s="85"/>
      <c r="EK375" s="85"/>
      <c r="EL375" s="85"/>
      <c r="EM375" s="85"/>
      <c r="EN375" s="85"/>
      <c r="EO375" s="120"/>
      <c r="EP375" s="120"/>
      <c r="EQ375" s="120"/>
      <c r="ER375" s="120"/>
      <c r="ES375" s="120"/>
      <c r="ET375" s="120"/>
      <c r="EU375" s="120"/>
      <c r="EV375" s="120"/>
      <c r="EW375" s="120"/>
      <c r="EX375" s="120"/>
    </row>
    <row r="376" spans="1:154" x14ac:dyDescent="0.3">
      <c r="A376" s="85"/>
      <c r="B376" s="86"/>
      <c r="C376" s="86"/>
      <c r="D376" s="86"/>
      <c r="E376" s="86"/>
      <c r="F376" s="86"/>
      <c r="G376" s="48" t="e">
        <f>SUM(J376,L376,N376,O376,P376,T376,U376,V376,AB376,AD376,AO376,AQ376,CE376,CG376,CP376,CR376,#REF!,#REF!,CZ376,DB376,DE376,DG376,DN376,DP376,DW376,DY376,EF376,EH376)</f>
        <v>#REF!</v>
      </c>
      <c r="H376" s="48" t="e">
        <f>SUM(K376,M376,Q376,R376,S376,W376,X376,Y376,AC376,AE376,AF376,AG376,AH376,AI376,AL376,AP376,AR376,#REF!,AY376,AZ376,CF376,CH376,CI376,CJ376,CK376,CL376,CQ376,CS376,CT376,CU376,CV376,CW376,#REF!,#REF!,DA376,DC376,DF376,DH376,DO376,#REF!,#REF!,#REF!,#REF!,DQ376,DR376,DS376,DT376,DU376,DX376,DZ376,EA376,EB376,EC376,ED376,EG376,EI376,EJ376,EK376,EL376,EM376)</f>
        <v>#REF!</v>
      </c>
      <c r="I376" s="48" t="e">
        <f t="shared" si="13"/>
        <v>#REF!</v>
      </c>
      <c r="J376" s="78"/>
      <c r="K376" s="78"/>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O376" s="85"/>
      <c r="CP376" s="85"/>
      <c r="CQ376" s="85"/>
      <c r="CR376" s="85"/>
      <c r="CS376" s="85"/>
      <c r="CT376" s="85"/>
      <c r="CU376" s="85"/>
      <c r="CV376" s="85"/>
      <c r="CW376" s="85"/>
      <c r="CX376" s="85"/>
      <c r="CY376" s="85"/>
      <c r="CZ376" s="85"/>
      <c r="DA376" s="85"/>
      <c r="DB376" s="85"/>
      <c r="DC376" s="85"/>
      <c r="DD376" s="85"/>
      <c r="DE376" s="85"/>
      <c r="DF376" s="85"/>
      <c r="DG376" s="85"/>
      <c r="DH376" s="85"/>
      <c r="DI376" s="85"/>
      <c r="DJ376" s="85"/>
      <c r="DK376" s="85"/>
      <c r="DL376" s="85"/>
      <c r="DM376" s="85"/>
      <c r="DN376" s="85"/>
      <c r="DO376" s="85"/>
      <c r="DP376" s="85"/>
      <c r="DQ376" s="85"/>
      <c r="DR376" s="85"/>
      <c r="DS376" s="85"/>
      <c r="DT376" s="85"/>
      <c r="DU376" s="85"/>
      <c r="DV376" s="85"/>
      <c r="DW376" s="85"/>
      <c r="DX376" s="85"/>
      <c r="DY376" s="85"/>
      <c r="DZ376" s="85"/>
      <c r="EA376" s="85"/>
      <c r="EB376" s="85"/>
      <c r="EC376" s="85"/>
      <c r="ED376" s="85"/>
      <c r="EE376" s="85"/>
      <c r="EF376" s="85"/>
      <c r="EG376" s="85"/>
      <c r="EH376" s="85"/>
      <c r="EI376" s="85"/>
      <c r="EJ376" s="85"/>
      <c r="EK376" s="85"/>
      <c r="EL376" s="85"/>
      <c r="EM376" s="85"/>
      <c r="EN376" s="85"/>
      <c r="EO376" s="120"/>
      <c r="EP376" s="120"/>
      <c r="EQ376" s="120"/>
      <c r="ER376" s="120"/>
      <c r="ES376" s="120"/>
      <c r="ET376" s="120"/>
      <c r="EU376" s="120"/>
      <c r="EV376" s="120"/>
      <c r="EW376" s="120"/>
      <c r="EX376" s="120"/>
    </row>
    <row r="377" spans="1:154" x14ac:dyDescent="0.3">
      <c r="A377" s="85"/>
      <c r="B377" s="86"/>
      <c r="C377" s="86"/>
      <c r="D377" s="86"/>
      <c r="E377" s="86"/>
      <c r="F377" s="86"/>
      <c r="G377" s="48" t="e">
        <f>SUM(J377,L377,N377,O377,P377,T377,U377,V377,AB377,AD377,AO377,AQ377,CE377,CG377,CP377,CR377,#REF!,#REF!,CZ377,DB377,DE377,DG377,DN377,DP377,DW377,DY377,EF377,EH377)</f>
        <v>#REF!</v>
      </c>
      <c r="H377" s="48" t="e">
        <f>SUM(K377,M377,Q377,R377,S377,W377,X377,Y377,AC377,AE377,AF377,AG377,AH377,AI377,AL377,AP377,AR377,#REF!,AY377,AZ377,CF377,CH377,CI377,CJ377,CK377,CL377,CQ377,CS377,CT377,CU377,CV377,CW377,#REF!,#REF!,DA377,DC377,DF377,DH377,DO377,#REF!,#REF!,#REF!,#REF!,DQ377,DR377,DS377,DT377,DU377,DX377,DZ377,EA377,EB377,EC377,ED377,EG377,EI377,EJ377,EK377,EL377,EM377)</f>
        <v>#REF!</v>
      </c>
      <c r="I377" s="48" t="e">
        <f t="shared" si="13"/>
        <v>#REF!</v>
      </c>
      <c r="J377" s="78"/>
      <c r="K377" s="78"/>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O377" s="85"/>
      <c r="CP377" s="85"/>
      <c r="CQ377" s="85"/>
      <c r="CR377" s="85"/>
      <c r="CS377" s="85"/>
      <c r="CT377" s="85"/>
      <c r="CU377" s="85"/>
      <c r="CV377" s="85"/>
      <c r="CW377" s="85"/>
      <c r="CX377" s="85"/>
      <c r="CY377" s="85"/>
      <c r="CZ377" s="85"/>
      <c r="DA377" s="85"/>
      <c r="DB377" s="85"/>
      <c r="DC377" s="85"/>
      <c r="DD377" s="85"/>
      <c r="DE377" s="85"/>
      <c r="DF377" s="85"/>
      <c r="DG377" s="85"/>
      <c r="DH377" s="85"/>
      <c r="DI377" s="85"/>
      <c r="DJ377" s="85"/>
      <c r="DK377" s="85"/>
      <c r="DL377" s="85"/>
      <c r="DM377" s="85"/>
      <c r="DN377" s="85"/>
      <c r="DO377" s="85"/>
      <c r="DP377" s="85"/>
      <c r="DQ377" s="85"/>
      <c r="DR377" s="85"/>
      <c r="DS377" s="85"/>
      <c r="DT377" s="85"/>
      <c r="DU377" s="85"/>
      <c r="DV377" s="85"/>
      <c r="DW377" s="85"/>
      <c r="DX377" s="85"/>
      <c r="DY377" s="85"/>
      <c r="DZ377" s="85"/>
      <c r="EA377" s="85"/>
      <c r="EB377" s="85"/>
      <c r="EC377" s="85"/>
      <c r="ED377" s="85"/>
      <c r="EE377" s="85"/>
      <c r="EF377" s="85"/>
      <c r="EG377" s="85"/>
      <c r="EH377" s="85"/>
      <c r="EI377" s="85"/>
      <c r="EJ377" s="85"/>
      <c r="EK377" s="85"/>
      <c r="EL377" s="85"/>
      <c r="EM377" s="85"/>
      <c r="EN377" s="85"/>
      <c r="EO377" s="120"/>
      <c r="EP377" s="120"/>
      <c r="EQ377" s="120"/>
      <c r="ER377" s="120"/>
      <c r="ES377" s="120"/>
      <c r="ET377" s="120"/>
      <c r="EU377" s="120"/>
      <c r="EV377" s="120"/>
      <c r="EW377" s="120"/>
      <c r="EX377" s="120"/>
    </row>
    <row r="378" spans="1:154" x14ac:dyDescent="0.3">
      <c r="A378" s="85"/>
      <c r="B378" s="86"/>
      <c r="C378" s="86"/>
      <c r="D378" s="86"/>
      <c r="E378" s="86"/>
      <c r="F378" s="86"/>
      <c r="G378" s="48" t="e">
        <f>SUM(J378,L378,N378,O378,P378,T378,U378,V378,AB378,AD378,AO378,AQ378,CE378,CG378,CP378,CR378,#REF!,#REF!,CZ378,DB378,DE378,DG378,DN378,DP378,DW378,DY378,EF378,EH378)</f>
        <v>#REF!</v>
      </c>
      <c r="H378" s="48" t="e">
        <f>SUM(K378,M378,Q378,R378,S378,W378,X378,Y378,AC378,AE378,AF378,AG378,AH378,AI378,AL378,AP378,AR378,#REF!,AY378,AZ378,CF378,CH378,CI378,CJ378,CK378,CL378,CQ378,CS378,CT378,CU378,CV378,CW378,#REF!,#REF!,DA378,DC378,DF378,DH378,DO378,#REF!,#REF!,#REF!,#REF!,DQ378,DR378,DS378,DT378,DU378,DX378,DZ378,EA378,EB378,EC378,ED378,EG378,EI378,EJ378,EK378,EL378,EM378)</f>
        <v>#REF!</v>
      </c>
      <c r="I378" s="48" t="e">
        <f t="shared" si="13"/>
        <v>#REF!</v>
      </c>
      <c r="J378" s="78"/>
      <c r="K378" s="78"/>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c r="DB378" s="85"/>
      <c r="DC378" s="85"/>
      <c r="DD378" s="85"/>
      <c r="DE378" s="85"/>
      <c r="DF378" s="85"/>
      <c r="DG378" s="85"/>
      <c r="DH378" s="85"/>
      <c r="DI378" s="85"/>
      <c r="DJ378" s="85"/>
      <c r="DK378" s="85"/>
      <c r="DL378" s="85"/>
      <c r="DM378" s="85"/>
      <c r="DN378" s="85"/>
      <c r="DO378" s="85"/>
      <c r="DP378" s="85"/>
      <c r="DQ378" s="85"/>
      <c r="DR378" s="85"/>
      <c r="DS378" s="85"/>
      <c r="DT378" s="85"/>
      <c r="DU378" s="85"/>
      <c r="DV378" s="85"/>
      <c r="DW378" s="85"/>
      <c r="DX378" s="85"/>
      <c r="DY378" s="85"/>
      <c r="DZ378" s="85"/>
      <c r="EA378" s="85"/>
      <c r="EB378" s="85"/>
      <c r="EC378" s="85"/>
      <c r="ED378" s="85"/>
      <c r="EE378" s="85"/>
      <c r="EF378" s="85"/>
      <c r="EG378" s="85"/>
      <c r="EH378" s="85"/>
      <c r="EI378" s="85"/>
      <c r="EJ378" s="85"/>
      <c r="EK378" s="85"/>
      <c r="EL378" s="85"/>
      <c r="EM378" s="85"/>
      <c r="EN378" s="85"/>
      <c r="EO378" s="120"/>
      <c r="EP378" s="120"/>
      <c r="EQ378" s="120"/>
      <c r="ER378" s="120"/>
      <c r="ES378" s="120"/>
      <c r="ET378" s="120"/>
      <c r="EU378" s="120"/>
      <c r="EV378" s="120"/>
      <c r="EW378" s="120"/>
      <c r="EX378" s="120"/>
    </row>
    <row r="379" spans="1:154" x14ac:dyDescent="0.3">
      <c r="A379" s="85"/>
      <c r="B379" s="86"/>
      <c r="C379" s="86"/>
      <c r="D379" s="86"/>
      <c r="E379" s="86"/>
      <c r="F379" s="86"/>
      <c r="G379" s="48" t="e">
        <f>SUM(J379,L379,N379,O379,P379,T379,U379,V379,AB379,AD379,AO379,AQ379,CE379,CG379,CP379,CR379,#REF!,#REF!,CZ379,DB379,DE379,DG379,DN379,DP379,DW379,DY379,EF379,EH379)</f>
        <v>#REF!</v>
      </c>
      <c r="H379" s="48" t="e">
        <f>SUM(K379,M379,Q379,R379,S379,W379,X379,Y379,AC379,AE379,AF379,AG379,AH379,AI379,AL379,AP379,AR379,#REF!,AY379,AZ379,CF379,CH379,CI379,CJ379,CK379,CL379,CQ379,CS379,CT379,CU379,CV379,CW379,#REF!,#REF!,DA379,DC379,DF379,DH379,DO379,#REF!,#REF!,#REF!,#REF!,DQ379,DR379,DS379,DT379,DU379,DX379,DZ379,EA379,EB379,EC379,ED379,EG379,EI379,EJ379,EK379,EL379,EM379)</f>
        <v>#REF!</v>
      </c>
      <c r="I379" s="48" t="e">
        <f t="shared" si="13"/>
        <v>#REF!</v>
      </c>
      <c r="J379" s="78"/>
      <c r="K379" s="78"/>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O379" s="85"/>
      <c r="CP379" s="85"/>
      <c r="CQ379" s="85"/>
      <c r="CR379" s="85"/>
      <c r="CS379" s="85"/>
      <c r="CT379" s="85"/>
      <c r="CU379" s="85"/>
      <c r="CV379" s="85"/>
      <c r="CW379" s="85"/>
      <c r="CX379" s="85"/>
      <c r="CY379" s="85"/>
      <c r="CZ379" s="85"/>
      <c r="DA379" s="85"/>
      <c r="DB379" s="85"/>
      <c r="DC379" s="85"/>
      <c r="DD379" s="85"/>
      <c r="DE379" s="85"/>
      <c r="DF379" s="85"/>
      <c r="DG379" s="85"/>
      <c r="DH379" s="85"/>
      <c r="DI379" s="85"/>
      <c r="DJ379" s="85"/>
      <c r="DK379" s="85"/>
      <c r="DL379" s="85"/>
      <c r="DM379" s="85"/>
      <c r="DN379" s="85"/>
      <c r="DO379" s="85"/>
      <c r="DP379" s="85"/>
      <c r="DQ379" s="85"/>
      <c r="DR379" s="85"/>
      <c r="DS379" s="85"/>
      <c r="DT379" s="85"/>
      <c r="DU379" s="85"/>
      <c r="DV379" s="85"/>
      <c r="DW379" s="85"/>
      <c r="DX379" s="85"/>
      <c r="DY379" s="85"/>
      <c r="DZ379" s="85"/>
      <c r="EA379" s="85"/>
      <c r="EB379" s="85"/>
      <c r="EC379" s="85"/>
      <c r="ED379" s="85"/>
      <c r="EE379" s="85"/>
      <c r="EF379" s="85"/>
      <c r="EG379" s="85"/>
      <c r="EH379" s="85"/>
      <c r="EI379" s="85"/>
      <c r="EJ379" s="85"/>
      <c r="EK379" s="85"/>
      <c r="EL379" s="85"/>
      <c r="EM379" s="85"/>
      <c r="EN379" s="85"/>
      <c r="EO379" s="120"/>
      <c r="EP379" s="120"/>
      <c r="EQ379" s="120"/>
      <c r="ER379" s="120"/>
      <c r="ES379" s="120"/>
      <c r="ET379" s="120"/>
      <c r="EU379" s="120"/>
      <c r="EV379" s="120"/>
      <c r="EW379" s="120"/>
      <c r="EX379" s="120"/>
    </row>
    <row r="380" spans="1:154" x14ac:dyDescent="0.3">
      <c r="A380" s="85"/>
      <c r="B380" s="86"/>
      <c r="C380" s="86"/>
      <c r="D380" s="86"/>
      <c r="E380" s="86"/>
      <c r="F380" s="86"/>
      <c r="G380" s="48" t="e">
        <f>SUM(J380,L380,N380,O380,P380,T380,U380,V380,AB380,AD380,AO380,AQ380,CE380,CG380,CP380,CR380,#REF!,#REF!,CZ380,DB380,DE380,DG380,DN380,DP380,DW380,DY380,EF380,EH380)</f>
        <v>#REF!</v>
      </c>
      <c r="H380" s="48" t="e">
        <f>SUM(K380,M380,Q380,R380,S380,W380,X380,Y380,AC380,AE380,AF380,AG380,AH380,AI380,AL380,AP380,AR380,#REF!,AY380,AZ380,CF380,CH380,CI380,CJ380,CK380,CL380,CQ380,CS380,CT380,CU380,CV380,CW380,#REF!,#REF!,DA380,DC380,DF380,DH380,DO380,#REF!,#REF!,#REF!,#REF!,DQ380,DR380,DS380,DT380,DU380,DX380,DZ380,EA380,EB380,EC380,ED380,EG380,EI380,EJ380,EK380,EL380,EM380)</f>
        <v>#REF!</v>
      </c>
      <c r="I380" s="48" t="e">
        <f t="shared" si="13"/>
        <v>#REF!</v>
      </c>
      <c r="J380" s="78"/>
      <c r="K380" s="78"/>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O380" s="85"/>
      <c r="CP380" s="85"/>
      <c r="CQ380" s="85"/>
      <c r="CR380" s="85"/>
      <c r="CS380" s="85"/>
      <c r="CT380" s="85"/>
      <c r="CU380" s="85"/>
      <c r="CV380" s="85"/>
      <c r="CW380" s="85"/>
      <c r="CX380" s="85"/>
      <c r="CY380" s="85"/>
      <c r="CZ380" s="85"/>
      <c r="DA380" s="85"/>
      <c r="DB380" s="85"/>
      <c r="DC380" s="85"/>
      <c r="DD380" s="85"/>
      <c r="DE380" s="85"/>
      <c r="DF380" s="85"/>
      <c r="DG380" s="85"/>
      <c r="DH380" s="85"/>
      <c r="DI380" s="85"/>
      <c r="DJ380" s="85"/>
      <c r="DK380" s="85"/>
      <c r="DL380" s="85"/>
      <c r="DM380" s="85"/>
      <c r="DN380" s="85"/>
      <c r="DO380" s="85"/>
      <c r="DP380" s="85"/>
      <c r="DQ380" s="85"/>
      <c r="DR380" s="85"/>
      <c r="DS380" s="85"/>
      <c r="DT380" s="85"/>
      <c r="DU380" s="85"/>
      <c r="DV380" s="85"/>
      <c r="DW380" s="85"/>
      <c r="DX380" s="85"/>
      <c r="DY380" s="85"/>
      <c r="DZ380" s="85"/>
      <c r="EA380" s="85"/>
      <c r="EB380" s="85"/>
      <c r="EC380" s="85"/>
      <c r="ED380" s="85"/>
      <c r="EE380" s="85"/>
      <c r="EF380" s="85"/>
      <c r="EG380" s="85"/>
      <c r="EH380" s="85"/>
      <c r="EI380" s="85"/>
      <c r="EJ380" s="85"/>
      <c r="EK380" s="85"/>
      <c r="EL380" s="85"/>
      <c r="EM380" s="85"/>
      <c r="EN380" s="85"/>
      <c r="EO380" s="120"/>
      <c r="EP380" s="120"/>
      <c r="EQ380" s="120"/>
      <c r="ER380" s="120"/>
      <c r="ES380" s="120"/>
      <c r="ET380" s="120"/>
      <c r="EU380" s="120"/>
      <c r="EV380" s="120"/>
      <c r="EW380" s="120"/>
      <c r="EX380" s="120"/>
    </row>
    <row r="381" spans="1:154" x14ac:dyDescent="0.3">
      <c r="A381" s="85"/>
      <c r="B381" s="86"/>
      <c r="C381" s="86"/>
      <c r="D381" s="86"/>
      <c r="E381" s="86"/>
      <c r="F381" s="86"/>
      <c r="G381" s="48" t="e">
        <f>SUM(J381,L381,N381,O381,P381,T381,U381,V381,AB381,AD381,AO381,AQ381,CE381,CG381,CP381,CR381,#REF!,#REF!,CZ381,DB381,DE381,DG381,DN381,DP381,DW381,DY381,EF381,EH381)</f>
        <v>#REF!</v>
      </c>
      <c r="H381" s="48" t="e">
        <f>SUM(K381,M381,Q381,R381,S381,W381,X381,Y381,AC381,AE381,AF381,AG381,AH381,AI381,AL381,AP381,AR381,#REF!,AY381,AZ381,CF381,CH381,CI381,CJ381,CK381,CL381,CQ381,CS381,CT381,CU381,CV381,CW381,#REF!,#REF!,DA381,DC381,DF381,DH381,DO381,#REF!,#REF!,#REF!,#REF!,DQ381,DR381,DS381,DT381,DU381,DX381,DZ381,EA381,EB381,EC381,ED381,EG381,EI381,EJ381,EK381,EL381,EM381)</f>
        <v>#REF!</v>
      </c>
      <c r="I381" s="48" t="e">
        <f t="shared" si="13"/>
        <v>#REF!</v>
      </c>
      <c r="J381" s="78"/>
      <c r="K381" s="78"/>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O381" s="85"/>
      <c r="CP381" s="85"/>
      <c r="CQ381" s="85"/>
      <c r="CR381" s="85"/>
      <c r="CS381" s="85"/>
      <c r="CT381" s="85"/>
      <c r="CU381" s="85"/>
      <c r="CV381" s="85"/>
      <c r="CW381" s="85"/>
      <c r="CX381" s="85"/>
      <c r="CY381" s="85"/>
      <c r="CZ381" s="85"/>
      <c r="DA381" s="85"/>
      <c r="DB381" s="85"/>
      <c r="DC381" s="85"/>
      <c r="DD381" s="85"/>
      <c r="DE381" s="85"/>
      <c r="DF381" s="85"/>
      <c r="DG381" s="85"/>
      <c r="DH381" s="85"/>
      <c r="DI381" s="85"/>
      <c r="DJ381" s="85"/>
      <c r="DK381" s="85"/>
      <c r="DL381" s="85"/>
      <c r="DM381" s="85"/>
      <c r="DN381" s="85"/>
      <c r="DO381" s="85"/>
      <c r="DP381" s="85"/>
      <c r="DQ381" s="85"/>
      <c r="DR381" s="85"/>
      <c r="DS381" s="85"/>
      <c r="DT381" s="85"/>
      <c r="DU381" s="85"/>
      <c r="DV381" s="85"/>
      <c r="DW381" s="85"/>
      <c r="DX381" s="85"/>
      <c r="DY381" s="85"/>
      <c r="DZ381" s="85"/>
      <c r="EA381" s="85"/>
      <c r="EB381" s="85"/>
      <c r="EC381" s="85"/>
      <c r="ED381" s="85"/>
      <c r="EE381" s="85"/>
      <c r="EF381" s="85"/>
      <c r="EG381" s="85"/>
      <c r="EH381" s="85"/>
      <c r="EI381" s="85"/>
      <c r="EJ381" s="85"/>
      <c r="EK381" s="85"/>
      <c r="EL381" s="85"/>
      <c r="EM381" s="85"/>
      <c r="EN381" s="85"/>
      <c r="EO381" s="120"/>
      <c r="EP381" s="120"/>
      <c r="EQ381" s="120"/>
      <c r="ER381" s="120"/>
      <c r="ES381" s="120"/>
      <c r="ET381" s="120"/>
      <c r="EU381" s="120"/>
      <c r="EV381" s="120"/>
      <c r="EW381" s="120"/>
      <c r="EX381" s="120"/>
    </row>
    <row r="382" spans="1:154" x14ac:dyDescent="0.3">
      <c r="A382" s="85"/>
      <c r="B382" s="86"/>
      <c r="C382" s="86"/>
      <c r="D382" s="86"/>
      <c r="E382" s="86"/>
      <c r="F382" s="86"/>
      <c r="G382" s="48" t="e">
        <f>SUM(J382,L382,N382,O382,P382,T382,U382,V382,AB382,AD382,AO382,AQ382,CE382,CG382,CP382,CR382,#REF!,#REF!,CZ382,DB382,DE382,DG382,DN382,DP382,DW382,DY382,EF382,EH382)</f>
        <v>#REF!</v>
      </c>
      <c r="H382" s="48" t="e">
        <f>SUM(K382,M382,Q382,R382,S382,W382,X382,Y382,AC382,AE382,AF382,AG382,AH382,AI382,AL382,AP382,AR382,#REF!,AY382,AZ382,CF382,CH382,CI382,CJ382,CK382,CL382,CQ382,CS382,CT382,CU382,CV382,CW382,#REF!,#REF!,DA382,DC382,DF382,DH382,DO382,#REF!,#REF!,#REF!,#REF!,DQ382,DR382,DS382,DT382,DU382,DX382,DZ382,EA382,EB382,EC382,ED382,EG382,EI382,EJ382,EK382,EL382,EM382)</f>
        <v>#REF!</v>
      </c>
      <c r="I382" s="48" t="e">
        <f t="shared" si="13"/>
        <v>#REF!</v>
      </c>
      <c r="J382" s="78"/>
      <c r="K382" s="78"/>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O382" s="85"/>
      <c r="CP382" s="85"/>
      <c r="CQ382" s="85"/>
      <c r="CR382" s="85"/>
      <c r="CS382" s="85"/>
      <c r="CT382" s="85"/>
      <c r="CU382" s="85"/>
      <c r="CV382" s="85"/>
      <c r="CW382" s="85"/>
      <c r="CX382" s="85"/>
      <c r="CY382" s="85"/>
      <c r="CZ382" s="85"/>
      <c r="DA382" s="85"/>
      <c r="DB382" s="85"/>
      <c r="DC382" s="85"/>
      <c r="DD382" s="85"/>
      <c r="DE382" s="85"/>
      <c r="DF382" s="85"/>
      <c r="DG382" s="85"/>
      <c r="DH382" s="85"/>
      <c r="DI382" s="85"/>
      <c r="DJ382" s="85"/>
      <c r="DK382" s="85"/>
      <c r="DL382" s="85"/>
      <c r="DM382" s="85"/>
      <c r="DN382" s="85"/>
      <c r="DO382" s="85"/>
      <c r="DP382" s="85"/>
      <c r="DQ382" s="85"/>
      <c r="DR382" s="85"/>
      <c r="DS382" s="85"/>
      <c r="DT382" s="85"/>
      <c r="DU382" s="85"/>
      <c r="DV382" s="85"/>
      <c r="DW382" s="85"/>
      <c r="DX382" s="85"/>
      <c r="DY382" s="85"/>
      <c r="DZ382" s="85"/>
      <c r="EA382" s="85"/>
      <c r="EB382" s="85"/>
      <c r="EC382" s="85"/>
      <c r="ED382" s="85"/>
      <c r="EE382" s="85"/>
      <c r="EF382" s="85"/>
      <c r="EG382" s="85"/>
      <c r="EH382" s="85"/>
      <c r="EI382" s="85"/>
      <c r="EJ382" s="85"/>
      <c r="EK382" s="85"/>
      <c r="EL382" s="85"/>
      <c r="EM382" s="85"/>
      <c r="EN382" s="85"/>
      <c r="EO382" s="120"/>
      <c r="EP382" s="120"/>
      <c r="EQ382" s="120"/>
      <c r="ER382" s="120"/>
      <c r="ES382" s="120"/>
      <c r="ET382" s="120"/>
      <c r="EU382" s="120"/>
      <c r="EV382" s="120"/>
      <c r="EW382" s="120"/>
      <c r="EX382" s="120"/>
    </row>
    <row r="383" spans="1:154" x14ac:dyDescent="0.3">
      <c r="A383" s="85"/>
      <c r="B383" s="86"/>
      <c r="C383" s="86"/>
      <c r="D383" s="86"/>
      <c r="E383" s="86"/>
      <c r="F383" s="86"/>
      <c r="G383" s="48" t="e">
        <f>SUM(J383,L383,N383,O383,P383,T383,U383,V383,AB383,AD383,AO383,AQ383,CE383,CG383,CP383,CR383,#REF!,#REF!,CZ383,DB383,DE383,DG383,DN383,DP383,DW383,DY383,EF383,EH383)</f>
        <v>#REF!</v>
      </c>
      <c r="H383" s="48" t="e">
        <f>SUM(K383,M383,Q383,R383,S383,W383,X383,Y383,AC383,AE383,AF383,AG383,AH383,AI383,AL383,AP383,AR383,#REF!,AY383,AZ383,CF383,CH383,CI383,CJ383,CK383,CL383,CQ383,CS383,CT383,CU383,CV383,CW383,#REF!,#REF!,DA383,DC383,DF383,DH383,DO383,#REF!,#REF!,#REF!,#REF!,DQ383,DR383,DS383,DT383,DU383,DX383,DZ383,EA383,EB383,EC383,ED383,EG383,EI383,EJ383,EK383,EL383,EM383)</f>
        <v>#REF!</v>
      </c>
      <c r="I383" s="48" t="e">
        <f t="shared" si="13"/>
        <v>#REF!</v>
      </c>
      <c r="J383" s="78"/>
      <c r="K383" s="78"/>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O383" s="85"/>
      <c r="CP383" s="85"/>
      <c r="CQ383" s="85"/>
      <c r="CR383" s="85"/>
      <c r="CS383" s="85"/>
      <c r="CT383" s="85"/>
      <c r="CU383" s="85"/>
      <c r="CV383" s="85"/>
      <c r="CW383" s="85"/>
      <c r="CX383" s="85"/>
      <c r="CY383" s="85"/>
      <c r="CZ383" s="85"/>
      <c r="DA383" s="85"/>
      <c r="DB383" s="85"/>
      <c r="DC383" s="85"/>
      <c r="DD383" s="85"/>
      <c r="DE383" s="85"/>
      <c r="DF383" s="85"/>
      <c r="DG383" s="85"/>
      <c r="DH383" s="85"/>
      <c r="DI383" s="85"/>
      <c r="DJ383" s="85"/>
      <c r="DK383" s="85"/>
      <c r="DL383" s="85"/>
      <c r="DM383" s="85"/>
      <c r="DN383" s="85"/>
      <c r="DO383" s="85"/>
      <c r="DP383" s="85"/>
      <c r="DQ383" s="85"/>
      <c r="DR383" s="85"/>
      <c r="DS383" s="85"/>
      <c r="DT383" s="85"/>
      <c r="DU383" s="85"/>
      <c r="DV383" s="85"/>
      <c r="DW383" s="85"/>
      <c r="DX383" s="85"/>
      <c r="DY383" s="85"/>
      <c r="DZ383" s="85"/>
      <c r="EA383" s="85"/>
      <c r="EB383" s="85"/>
      <c r="EC383" s="85"/>
      <c r="ED383" s="85"/>
      <c r="EE383" s="85"/>
      <c r="EF383" s="85"/>
      <c r="EG383" s="85"/>
      <c r="EH383" s="85"/>
      <c r="EI383" s="85"/>
      <c r="EJ383" s="85"/>
      <c r="EK383" s="85"/>
      <c r="EL383" s="85"/>
      <c r="EM383" s="85"/>
      <c r="EN383" s="85"/>
      <c r="EO383" s="120"/>
      <c r="EP383" s="120"/>
      <c r="EQ383" s="120"/>
      <c r="ER383" s="120"/>
      <c r="ES383" s="120"/>
      <c r="ET383" s="120"/>
      <c r="EU383" s="120"/>
      <c r="EV383" s="120"/>
      <c r="EW383" s="120"/>
      <c r="EX383" s="120"/>
    </row>
    <row r="384" spans="1:154" x14ac:dyDescent="0.3">
      <c r="A384" s="85"/>
      <c r="B384" s="86"/>
      <c r="C384" s="86"/>
      <c r="D384" s="86"/>
      <c r="E384" s="86"/>
      <c r="F384" s="86"/>
      <c r="G384" s="48" t="e">
        <f>SUM(J384,L384,N384,O384,P384,T384,U384,V384,AB384,AD384,AO384,AQ384,CE384,CG384,CP384,CR384,#REF!,#REF!,CZ384,DB384,DE384,DG384,DN384,DP384,DW384,DY384,EF384,EH384)</f>
        <v>#REF!</v>
      </c>
      <c r="H384" s="48" t="e">
        <f>SUM(K384,M384,Q384,R384,S384,W384,X384,Y384,AC384,AE384,AF384,AG384,AH384,AI384,AL384,AP384,AR384,#REF!,AY384,AZ384,CF384,CH384,CI384,CJ384,CK384,CL384,CQ384,CS384,CT384,CU384,CV384,CW384,#REF!,#REF!,DA384,DC384,DF384,DH384,DO384,#REF!,#REF!,#REF!,#REF!,DQ384,DR384,DS384,DT384,DU384,DX384,DZ384,EA384,EB384,EC384,ED384,EG384,EI384,EJ384,EK384,EL384,EM384)</f>
        <v>#REF!</v>
      </c>
      <c r="I384" s="48" t="e">
        <f t="shared" si="13"/>
        <v>#REF!</v>
      </c>
      <c r="J384" s="78"/>
      <c r="K384" s="78"/>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O384" s="85"/>
      <c r="CP384" s="85"/>
      <c r="CQ384" s="85"/>
      <c r="CR384" s="85"/>
      <c r="CS384" s="85"/>
      <c r="CT384" s="85"/>
      <c r="CU384" s="85"/>
      <c r="CV384" s="85"/>
      <c r="CW384" s="85"/>
      <c r="CX384" s="85"/>
      <c r="CY384" s="85"/>
      <c r="CZ384" s="85"/>
      <c r="DA384" s="85"/>
      <c r="DB384" s="85"/>
      <c r="DC384" s="85"/>
      <c r="DD384" s="85"/>
      <c r="DE384" s="85"/>
      <c r="DF384" s="85"/>
      <c r="DG384" s="85"/>
      <c r="DH384" s="85"/>
      <c r="DI384" s="85"/>
      <c r="DJ384" s="85"/>
      <c r="DK384" s="85"/>
      <c r="DL384" s="85"/>
      <c r="DM384" s="85"/>
      <c r="DN384" s="85"/>
      <c r="DO384" s="85"/>
      <c r="DP384" s="85"/>
      <c r="DQ384" s="85"/>
      <c r="DR384" s="85"/>
      <c r="DS384" s="85"/>
      <c r="DT384" s="85"/>
      <c r="DU384" s="85"/>
      <c r="DV384" s="85"/>
      <c r="DW384" s="85"/>
      <c r="DX384" s="85"/>
      <c r="DY384" s="85"/>
      <c r="DZ384" s="85"/>
      <c r="EA384" s="85"/>
      <c r="EB384" s="85"/>
      <c r="EC384" s="85"/>
      <c r="ED384" s="85"/>
      <c r="EE384" s="85"/>
      <c r="EF384" s="85"/>
      <c r="EG384" s="85"/>
      <c r="EH384" s="85"/>
      <c r="EI384" s="85"/>
      <c r="EJ384" s="85"/>
      <c r="EK384" s="85"/>
      <c r="EL384" s="85"/>
      <c r="EM384" s="85"/>
      <c r="EN384" s="85"/>
      <c r="EO384" s="120"/>
      <c r="EP384" s="120"/>
      <c r="EQ384" s="120"/>
      <c r="ER384" s="120"/>
      <c r="ES384" s="120"/>
      <c r="ET384" s="120"/>
      <c r="EU384" s="120"/>
      <c r="EV384" s="120"/>
      <c r="EW384" s="120"/>
      <c r="EX384" s="120"/>
    </row>
    <row r="385" spans="1:154" x14ac:dyDescent="0.3">
      <c r="A385" s="85"/>
      <c r="B385" s="86"/>
      <c r="C385" s="86"/>
      <c r="D385" s="86"/>
      <c r="E385" s="86"/>
      <c r="F385" s="86"/>
      <c r="G385" s="48" t="e">
        <f>SUM(J385,L385,N385,O385,P385,T385,U385,V385,AB385,AD385,AO385,AQ385,CE385,CG385,CP385,CR385,#REF!,#REF!,CZ385,DB385,DE385,DG385,DN385,DP385,DW385,DY385,EF385,EH385)</f>
        <v>#REF!</v>
      </c>
      <c r="H385" s="48" t="e">
        <f>SUM(K385,M385,Q385,R385,S385,W385,X385,Y385,AC385,AE385,AF385,AG385,AH385,AI385,AL385,AP385,AR385,#REF!,AY385,AZ385,CF385,CH385,CI385,CJ385,CK385,CL385,CQ385,CS385,CT385,CU385,CV385,CW385,#REF!,#REF!,DA385,DC385,DF385,DH385,DO385,#REF!,#REF!,#REF!,#REF!,DQ385,DR385,DS385,DT385,DU385,DX385,DZ385,EA385,EB385,EC385,ED385,EG385,EI385,EJ385,EK385,EL385,EM385)</f>
        <v>#REF!</v>
      </c>
      <c r="I385" s="48" t="e">
        <f t="shared" si="13"/>
        <v>#REF!</v>
      </c>
      <c r="J385" s="78"/>
      <c r="K385" s="78"/>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O385" s="85"/>
      <c r="CP385" s="85"/>
      <c r="CQ385" s="85"/>
      <c r="CR385" s="85"/>
      <c r="CS385" s="85"/>
      <c r="CT385" s="85"/>
      <c r="CU385" s="85"/>
      <c r="CV385" s="85"/>
      <c r="CW385" s="85"/>
      <c r="CX385" s="85"/>
      <c r="CY385" s="85"/>
      <c r="CZ385" s="85"/>
      <c r="DA385" s="85"/>
      <c r="DB385" s="85"/>
      <c r="DC385" s="85"/>
      <c r="DD385" s="85"/>
      <c r="DE385" s="85"/>
      <c r="DF385" s="85"/>
      <c r="DG385" s="85"/>
      <c r="DH385" s="85"/>
      <c r="DI385" s="85"/>
      <c r="DJ385" s="85"/>
      <c r="DK385" s="85"/>
      <c r="DL385" s="85"/>
      <c r="DM385" s="85"/>
      <c r="DN385" s="85"/>
      <c r="DO385" s="85"/>
      <c r="DP385" s="85"/>
      <c r="DQ385" s="85"/>
      <c r="DR385" s="85"/>
      <c r="DS385" s="85"/>
      <c r="DT385" s="85"/>
      <c r="DU385" s="85"/>
      <c r="DV385" s="85"/>
      <c r="DW385" s="85"/>
      <c r="DX385" s="85"/>
      <c r="DY385" s="85"/>
      <c r="DZ385" s="85"/>
      <c r="EA385" s="85"/>
      <c r="EB385" s="85"/>
      <c r="EC385" s="85"/>
      <c r="ED385" s="85"/>
      <c r="EE385" s="85"/>
      <c r="EF385" s="85"/>
      <c r="EG385" s="85"/>
      <c r="EH385" s="85"/>
      <c r="EI385" s="85"/>
      <c r="EJ385" s="85"/>
      <c r="EK385" s="85"/>
      <c r="EL385" s="85"/>
      <c r="EM385" s="85"/>
      <c r="EN385" s="85"/>
      <c r="EO385" s="120"/>
      <c r="EP385" s="120"/>
      <c r="EQ385" s="120"/>
      <c r="ER385" s="120"/>
      <c r="ES385" s="120"/>
      <c r="ET385" s="120"/>
      <c r="EU385" s="120"/>
      <c r="EV385" s="120"/>
      <c r="EW385" s="120"/>
      <c r="EX385" s="120"/>
    </row>
    <row r="386" spans="1:154" x14ac:dyDescent="0.3">
      <c r="A386" s="85"/>
      <c r="B386" s="86"/>
      <c r="C386" s="86"/>
      <c r="D386" s="86"/>
      <c r="E386" s="86"/>
      <c r="F386" s="86"/>
      <c r="G386" s="48" t="e">
        <f>SUM(J386,L386,N386,O386,P386,T386,U386,V386,AB386,AD386,AO386,AQ386,CE386,CG386,CP386,CR386,#REF!,#REF!,CZ386,DB386,DE386,DG386,DN386,DP386,DW386,DY386,EF386,EH386)</f>
        <v>#REF!</v>
      </c>
      <c r="H386" s="48" t="e">
        <f>SUM(K386,M386,Q386,R386,S386,W386,X386,Y386,AC386,AE386,AF386,AG386,AH386,AI386,AL386,AP386,AR386,#REF!,AY386,AZ386,CF386,CH386,CI386,CJ386,CK386,CL386,CQ386,CS386,CT386,CU386,CV386,CW386,#REF!,#REF!,DA386,DC386,DF386,DH386,DO386,#REF!,#REF!,#REF!,#REF!,DQ386,DR386,DS386,DT386,DU386,DX386,DZ386,EA386,EB386,EC386,ED386,EG386,EI386,EJ386,EK386,EL386,EM386)</f>
        <v>#REF!</v>
      </c>
      <c r="I386" s="48" t="e">
        <f t="shared" si="13"/>
        <v>#REF!</v>
      </c>
      <c r="J386" s="78"/>
      <c r="K386" s="78"/>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O386" s="85"/>
      <c r="CP386" s="85"/>
      <c r="CQ386" s="85"/>
      <c r="CR386" s="85"/>
      <c r="CS386" s="85"/>
      <c r="CT386" s="85"/>
      <c r="CU386" s="85"/>
      <c r="CV386" s="85"/>
      <c r="CW386" s="85"/>
      <c r="CX386" s="85"/>
      <c r="CY386" s="85"/>
      <c r="CZ386" s="85"/>
      <c r="DA386" s="85"/>
      <c r="DB386" s="85"/>
      <c r="DC386" s="85"/>
      <c r="DD386" s="85"/>
      <c r="DE386" s="85"/>
      <c r="DF386" s="85"/>
      <c r="DG386" s="85"/>
      <c r="DH386" s="85"/>
      <c r="DI386" s="85"/>
      <c r="DJ386" s="85"/>
      <c r="DK386" s="85"/>
      <c r="DL386" s="85"/>
      <c r="DM386" s="85"/>
      <c r="DN386" s="85"/>
      <c r="DO386" s="85"/>
      <c r="DP386" s="85"/>
      <c r="DQ386" s="85"/>
      <c r="DR386" s="85"/>
      <c r="DS386" s="85"/>
      <c r="DT386" s="85"/>
      <c r="DU386" s="85"/>
      <c r="DV386" s="85"/>
      <c r="DW386" s="85"/>
      <c r="DX386" s="85"/>
      <c r="DY386" s="85"/>
      <c r="DZ386" s="85"/>
      <c r="EA386" s="85"/>
      <c r="EB386" s="85"/>
      <c r="EC386" s="85"/>
      <c r="ED386" s="85"/>
      <c r="EE386" s="85"/>
      <c r="EF386" s="85"/>
      <c r="EG386" s="85"/>
      <c r="EH386" s="85"/>
      <c r="EI386" s="85"/>
      <c r="EJ386" s="85"/>
      <c r="EK386" s="85"/>
      <c r="EL386" s="85"/>
      <c r="EM386" s="85"/>
      <c r="EN386" s="85"/>
      <c r="EO386" s="120"/>
      <c r="EP386" s="120"/>
      <c r="EQ386" s="120"/>
      <c r="ER386" s="120"/>
      <c r="ES386" s="120"/>
      <c r="ET386" s="120"/>
      <c r="EU386" s="120"/>
      <c r="EV386" s="120"/>
      <c r="EW386" s="120"/>
      <c r="EX386" s="120"/>
    </row>
    <row r="387" spans="1:154" x14ac:dyDescent="0.3">
      <c r="A387" s="85"/>
      <c r="B387" s="86"/>
      <c r="C387" s="86"/>
      <c r="D387" s="86"/>
      <c r="E387" s="86"/>
      <c r="F387" s="86"/>
      <c r="G387" s="48" t="e">
        <f>SUM(J387,L387,N387,O387,P387,T387,U387,V387,AB387,AD387,AO387,AQ387,CE387,CG387,CP387,CR387,#REF!,#REF!,CZ387,DB387,DE387,DG387,DN387,DP387,DW387,DY387,EF387,EH387)</f>
        <v>#REF!</v>
      </c>
      <c r="H387" s="48" t="e">
        <f>SUM(K387,M387,Q387,R387,S387,W387,X387,Y387,AC387,AE387,AF387,AG387,AH387,AI387,AL387,AP387,AR387,#REF!,AY387,AZ387,CF387,CH387,CI387,CJ387,CK387,CL387,CQ387,CS387,CT387,CU387,CV387,CW387,#REF!,#REF!,DA387,DC387,DF387,DH387,DO387,#REF!,#REF!,#REF!,#REF!,DQ387,DR387,DS387,DT387,DU387,DX387,DZ387,EA387,EB387,EC387,ED387,EG387,EI387,EJ387,EK387,EL387,EM387)</f>
        <v>#REF!</v>
      </c>
      <c r="I387" s="48" t="e">
        <f t="shared" si="13"/>
        <v>#REF!</v>
      </c>
      <c r="J387" s="78"/>
      <c r="K387" s="78"/>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O387" s="85"/>
      <c r="CP387" s="85"/>
      <c r="CQ387" s="85"/>
      <c r="CR387" s="85"/>
      <c r="CS387" s="85"/>
      <c r="CT387" s="85"/>
      <c r="CU387" s="85"/>
      <c r="CV387" s="85"/>
      <c r="CW387" s="85"/>
      <c r="CX387" s="85"/>
      <c r="CY387" s="85"/>
      <c r="CZ387" s="85"/>
      <c r="DA387" s="85"/>
      <c r="DB387" s="85"/>
      <c r="DC387" s="85"/>
      <c r="DD387" s="85"/>
      <c r="DE387" s="85"/>
      <c r="DF387" s="85"/>
      <c r="DG387" s="85"/>
      <c r="DH387" s="85"/>
      <c r="DI387" s="85"/>
      <c r="DJ387" s="85"/>
      <c r="DK387" s="85"/>
      <c r="DL387" s="85"/>
      <c r="DM387" s="85"/>
      <c r="DN387" s="85"/>
      <c r="DO387" s="85"/>
      <c r="DP387" s="85"/>
      <c r="DQ387" s="85"/>
      <c r="DR387" s="85"/>
      <c r="DS387" s="85"/>
      <c r="DT387" s="85"/>
      <c r="DU387" s="85"/>
      <c r="DV387" s="85"/>
      <c r="DW387" s="85"/>
      <c r="DX387" s="85"/>
      <c r="DY387" s="85"/>
      <c r="DZ387" s="85"/>
      <c r="EA387" s="85"/>
      <c r="EB387" s="85"/>
      <c r="EC387" s="85"/>
      <c r="ED387" s="85"/>
      <c r="EE387" s="85"/>
      <c r="EF387" s="85"/>
      <c r="EG387" s="85"/>
      <c r="EH387" s="85"/>
      <c r="EI387" s="85"/>
      <c r="EJ387" s="85"/>
      <c r="EK387" s="85"/>
      <c r="EL387" s="85"/>
      <c r="EM387" s="85"/>
      <c r="EN387" s="85"/>
      <c r="EO387" s="120"/>
      <c r="EP387" s="120"/>
      <c r="EQ387" s="120"/>
      <c r="ER387" s="120"/>
      <c r="ES387" s="120"/>
      <c r="ET387" s="120"/>
      <c r="EU387" s="120"/>
      <c r="EV387" s="120"/>
      <c r="EW387" s="120"/>
      <c r="EX387" s="120"/>
    </row>
    <row r="388" spans="1:154" x14ac:dyDescent="0.3">
      <c r="A388" s="85"/>
      <c r="B388" s="86"/>
      <c r="C388" s="86"/>
      <c r="D388" s="86"/>
      <c r="E388" s="86"/>
      <c r="F388" s="86"/>
      <c r="G388" s="48" t="e">
        <f>SUM(J388,L388,N388,O388,P388,T388,U388,V388,AB388,AD388,AO388,AQ388,CE388,CG388,CP388,CR388,#REF!,#REF!,CZ388,DB388,DE388,DG388,DN388,DP388,DW388,DY388,EF388,EH388)</f>
        <v>#REF!</v>
      </c>
      <c r="H388" s="48" t="e">
        <f>SUM(K388,M388,Q388,R388,S388,W388,X388,Y388,AC388,AE388,AF388,AG388,AH388,AI388,AL388,AP388,AR388,#REF!,AY388,AZ388,CF388,CH388,CI388,CJ388,CK388,CL388,CQ388,CS388,CT388,CU388,CV388,CW388,#REF!,#REF!,DA388,DC388,DF388,DH388,DO388,#REF!,#REF!,#REF!,#REF!,DQ388,DR388,DS388,DT388,DU388,DX388,DZ388,EA388,EB388,EC388,ED388,EG388,EI388,EJ388,EK388,EL388,EM388)</f>
        <v>#REF!</v>
      </c>
      <c r="I388" s="48" t="e">
        <f t="shared" si="13"/>
        <v>#REF!</v>
      </c>
      <c r="J388" s="78"/>
      <c r="K388" s="78"/>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O388" s="85"/>
      <c r="CP388" s="85"/>
      <c r="CQ388" s="85"/>
      <c r="CR388" s="85"/>
      <c r="CS388" s="85"/>
      <c r="CT388" s="85"/>
      <c r="CU388" s="85"/>
      <c r="CV388" s="85"/>
      <c r="CW388" s="85"/>
      <c r="CX388" s="85"/>
      <c r="CY388" s="85"/>
      <c r="CZ388" s="85"/>
      <c r="DA388" s="85"/>
      <c r="DB388" s="85"/>
      <c r="DC388" s="85"/>
      <c r="DD388" s="85"/>
      <c r="DE388" s="85"/>
      <c r="DF388" s="85"/>
      <c r="DG388" s="85"/>
      <c r="DH388" s="85"/>
      <c r="DI388" s="85"/>
      <c r="DJ388" s="85"/>
      <c r="DK388" s="85"/>
      <c r="DL388" s="85"/>
      <c r="DM388" s="85"/>
      <c r="DN388" s="85"/>
      <c r="DO388" s="85"/>
      <c r="DP388" s="85"/>
      <c r="DQ388" s="85"/>
      <c r="DR388" s="85"/>
      <c r="DS388" s="85"/>
      <c r="DT388" s="85"/>
      <c r="DU388" s="85"/>
      <c r="DV388" s="85"/>
      <c r="DW388" s="85"/>
      <c r="DX388" s="85"/>
      <c r="DY388" s="85"/>
      <c r="DZ388" s="85"/>
      <c r="EA388" s="85"/>
      <c r="EB388" s="85"/>
      <c r="EC388" s="85"/>
      <c r="ED388" s="85"/>
      <c r="EE388" s="85"/>
      <c r="EF388" s="85"/>
      <c r="EG388" s="85"/>
      <c r="EH388" s="85"/>
      <c r="EI388" s="85"/>
      <c r="EJ388" s="85"/>
      <c r="EK388" s="85"/>
      <c r="EL388" s="85"/>
      <c r="EM388" s="85"/>
      <c r="EN388" s="85"/>
      <c r="EO388" s="120"/>
      <c r="EP388" s="120"/>
      <c r="EQ388" s="120"/>
      <c r="ER388" s="120"/>
      <c r="ES388" s="120"/>
      <c r="ET388" s="120"/>
      <c r="EU388" s="120"/>
      <c r="EV388" s="120"/>
      <c r="EW388" s="120"/>
      <c r="EX388" s="120"/>
    </row>
    <row r="389" spans="1:154" x14ac:dyDescent="0.3">
      <c r="A389" s="85"/>
      <c r="B389" s="86"/>
      <c r="C389" s="86"/>
      <c r="D389" s="86"/>
      <c r="E389" s="86"/>
      <c r="F389" s="86"/>
      <c r="G389" s="48" t="e">
        <f>SUM(J389,L389,N389,O389,P389,T389,U389,V389,AB389,AD389,AO389,AQ389,CE389,CG389,CP389,CR389,#REF!,#REF!,CZ389,DB389,DE389,DG389,DN389,DP389,DW389,DY389,EF389,EH389)</f>
        <v>#REF!</v>
      </c>
      <c r="H389" s="48" t="e">
        <f>SUM(K389,M389,Q389,R389,S389,W389,X389,Y389,AC389,AE389,AF389,AG389,AH389,AI389,AL389,AP389,AR389,#REF!,AY389,AZ389,CF389,CH389,CI389,CJ389,CK389,CL389,CQ389,CS389,CT389,CU389,CV389,CW389,#REF!,#REF!,DA389,DC389,DF389,DH389,DO389,#REF!,#REF!,#REF!,#REF!,DQ389,DR389,DS389,DT389,DU389,DX389,DZ389,EA389,EB389,EC389,ED389,EG389,EI389,EJ389,EK389,EL389,EM389)</f>
        <v>#REF!</v>
      </c>
      <c r="I389" s="48" t="e">
        <f t="shared" si="13"/>
        <v>#REF!</v>
      </c>
      <c r="J389" s="78"/>
      <c r="K389" s="78"/>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O389" s="85"/>
      <c r="CP389" s="85"/>
      <c r="CQ389" s="85"/>
      <c r="CR389" s="85"/>
      <c r="CS389" s="85"/>
      <c r="CT389" s="85"/>
      <c r="CU389" s="85"/>
      <c r="CV389" s="85"/>
      <c r="CW389" s="85"/>
      <c r="CX389" s="85"/>
      <c r="CY389" s="85"/>
      <c r="CZ389" s="85"/>
      <c r="DA389" s="85"/>
      <c r="DB389" s="85"/>
      <c r="DC389" s="85"/>
      <c r="DD389" s="85"/>
      <c r="DE389" s="85"/>
      <c r="DF389" s="85"/>
      <c r="DG389" s="85"/>
      <c r="DH389" s="85"/>
      <c r="DI389" s="85"/>
      <c r="DJ389" s="85"/>
      <c r="DK389" s="85"/>
      <c r="DL389" s="85"/>
      <c r="DM389" s="85"/>
      <c r="DN389" s="85"/>
      <c r="DO389" s="85"/>
      <c r="DP389" s="85"/>
      <c r="DQ389" s="85"/>
      <c r="DR389" s="85"/>
      <c r="DS389" s="85"/>
      <c r="DT389" s="85"/>
      <c r="DU389" s="85"/>
      <c r="DV389" s="85"/>
      <c r="DW389" s="85"/>
      <c r="DX389" s="85"/>
      <c r="DY389" s="85"/>
      <c r="DZ389" s="85"/>
      <c r="EA389" s="85"/>
      <c r="EB389" s="85"/>
      <c r="EC389" s="85"/>
      <c r="ED389" s="85"/>
      <c r="EE389" s="85"/>
      <c r="EF389" s="85"/>
      <c r="EG389" s="85"/>
      <c r="EH389" s="85"/>
      <c r="EI389" s="85"/>
      <c r="EJ389" s="85"/>
      <c r="EK389" s="85"/>
      <c r="EL389" s="85"/>
      <c r="EM389" s="85"/>
      <c r="EN389" s="85"/>
      <c r="EO389" s="120"/>
      <c r="EP389" s="120"/>
      <c r="EQ389" s="120"/>
      <c r="ER389" s="120"/>
      <c r="ES389" s="120"/>
      <c r="ET389" s="120"/>
      <c r="EU389" s="120"/>
      <c r="EV389" s="120"/>
      <c r="EW389" s="120"/>
      <c r="EX389" s="120"/>
    </row>
    <row r="390" spans="1:154" x14ac:dyDescent="0.3">
      <c r="A390" s="85"/>
      <c r="B390" s="86"/>
      <c r="C390" s="86"/>
      <c r="D390" s="86"/>
      <c r="E390" s="86"/>
      <c r="F390" s="86"/>
      <c r="G390" s="48" t="e">
        <f>SUM(J390,L390,N390,O390,P390,T390,U390,V390,AB390,AD390,AO390,AQ390,CE390,CG390,CP390,CR390,#REF!,#REF!,CZ390,DB390,DE390,DG390,DN390,DP390,DW390,DY390,EF390,EH390)</f>
        <v>#REF!</v>
      </c>
      <c r="H390" s="48" t="e">
        <f>SUM(K390,M390,Q390,R390,S390,W390,X390,Y390,AC390,AE390,AF390,AG390,AH390,AI390,AL390,AP390,AR390,#REF!,AY390,AZ390,CF390,CH390,CI390,CJ390,CK390,CL390,CQ390,CS390,CT390,CU390,CV390,CW390,#REF!,#REF!,DA390,DC390,DF390,DH390,DO390,#REF!,#REF!,#REF!,#REF!,DQ390,DR390,DS390,DT390,DU390,DX390,DZ390,EA390,EB390,EC390,ED390,EG390,EI390,EJ390,EK390,EL390,EM390)</f>
        <v>#REF!</v>
      </c>
      <c r="I390" s="48" t="e">
        <f t="shared" si="13"/>
        <v>#REF!</v>
      </c>
      <c r="J390" s="78"/>
      <c r="K390" s="78"/>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O390" s="85"/>
      <c r="CP390" s="85"/>
      <c r="CQ390" s="85"/>
      <c r="CR390" s="85"/>
      <c r="CS390" s="85"/>
      <c r="CT390" s="85"/>
      <c r="CU390" s="85"/>
      <c r="CV390" s="85"/>
      <c r="CW390" s="85"/>
      <c r="CX390" s="85"/>
      <c r="CY390" s="85"/>
      <c r="CZ390" s="85"/>
      <c r="DA390" s="85"/>
      <c r="DB390" s="85"/>
      <c r="DC390" s="85"/>
      <c r="DD390" s="85"/>
      <c r="DE390" s="85"/>
      <c r="DF390" s="85"/>
      <c r="DG390" s="85"/>
      <c r="DH390" s="85"/>
      <c r="DI390" s="85"/>
      <c r="DJ390" s="85"/>
      <c r="DK390" s="85"/>
      <c r="DL390" s="85"/>
      <c r="DM390" s="85"/>
      <c r="DN390" s="85"/>
      <c r="DO390" s="85"/>
      <c r="DP390" s="85"/>
      <c r="DQ390" s="85"/>
      <c r="DR390" s="85"/>
      <c r="DS390" s="85"/>
      <c r="DT390" s="85"/>
      <c r="DU390" s="85"/>
      <c r="DV390" s="85"/>
      <c r="DW390" s="85"/>
      <c r="DX390" s="85"/>
      <c r="DY390" s="85"/>
      <c r="DZ390" s="85"/>
      <c r="EA390" s="85"/>
      <c r="EB390" s="85"/>
      <c r="EC390" s="85"/>
      <c r="ED390" s="85"/>
      <c r="EE390" s="85"/>
      <c r="EF390" s="85"/>
      <c r="EG390" s="85"/>
      <c r="EH390" s="85"/>
      <c r="EI390" s="85"/>
      <c r="EJ390" s="85"/>
      <c r="EK390" s="85"/>
      <c r="EL390" s="85"/>
      <c r="EM390" s="85"/>
      <c r="EN390" s="85"/>
      <c r="EO390" s="120"/>
      <c r="EP390" s="120"/>
      <c r="EQ390" s="120"/>
      <c r="ER390" s="120"/>
      <c r="ES390" s="120"/>
      <c r="ET390" s="120"/>
      <c r="EU390" s="120"/>
      <c r="EV390" s="120"/>
      <c r="EW390" s="120"/>
      <c r="EX390" s="120"/>
    </row>
    <row r="391" spans="1:154" x14ac:dyDescent="0.3">
      <c r="A391" s="85"/>
      <c r="B391" s="86"/>
      <c r="C391" s="86"/>
      <c r="D391" s="86"/>
      <c r="E391" s="86"/>
      <c r="F391" s="86"/>
      <c r="G391" s="48" t="e">
        <f>SUM(J391,L391,N391,O391,P391,T391,U391,V391,AB391,AD391,AO391,AQ391,CE391,CG391,CP391,CR391,#REF!,#REF!,CZ391,DB391,DE391,DG391,DN391,DP391,DW391,DY391,EF391,EH391)</f>
        <v>#REF!</v>
      </c>
      <c r="H391" s="48" t="e">
        <f>SUM(K391,M391,Q391,R391,S391,W391,X391,Y391,AC391,AE391,AF391,AG391,AH391,AI391,AL391,AP391,AR391,#REF!,AY391,AZ391,CF391,CH391,CI391,CJ391,CK391,CL391,CQ391,CS391,CT391,CU391,CV391,CW391,#REF!,#REF!,DA391,DC391,DF391,DH391,DO391,#REF!,#REF!,#REF!,#REF!,DQ391,DR391,DS391,DT391,DU391,DX391,DZ391,EA391,EB391,EC391,ED391,EG391,EI391,EJ391,EK391,EL391,EM391)</f>
        <v>#REF!</v>
      </c>
      <c r="I391" s="48" t="e">
        <f t="shared" si="13"/>
        <v>#REF!</v>
      </c>
      <c r="J391" s="78"/>
      <c r="K391" s="78"/>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O391" s="85"/>
      <c r="CP391" s="85"/>
      <c r="CQ391" s="85"/>
      <c r="CR391" s="85"/>
      <c r="CS391" s="85"/>
      <c r="CT391" s="85"/>
      <c r="CU391" s="85"/>
      <c r="CV391" s="85"/>
      <c r="CW391" s="85"/>
      <c r="CX391" s="85"/>
      <c r="CY391" s="85"/>
      <c r="CZ391" s="85"/>
      <c r="DA391" s="85"/>
      <c r="DB391" s="85"/>
      <c r="DC391" s="85"/>
      <c r="DD391" s="85"/>
      <c r="DE391" s="85"/>
      <c r="DF391" s="85"/>
      <c r="DG391" s="85"/>
      <c r="DH391" s="85"/>
      <c r="DI391" s="85"/>
      <c r="DJ391" s="85"/>
      <c r="DK391" s="85"/>
      <c r="DL391" s="85"/>
      <c r="DM391" s="85"/>
      <c r="DN391" s="85"/>
      <c r="DO391" s="85"/>
      <c r="DP391" s="85"/>
      <c r="DQ391" s="85"/>
      <c r="DR391" s="85"/>
      <c r="DS391" s="85"/>
      <c r="DT391" s="85"/>
      <c r="DU391" s="85"/>
      <c r="DV391" s="85"/>
      <c r="DW391" s="85"/>
      <c r="DX391" s="85"/>
      <c r="DY391" s="85"/>
      <c r="DZ391" s="85"/>
      <c r="EA391" s="85"/>
      <c r="EB391" s="85"/>
      <c r="EC391" s="85"/>
      <c r="ED391" s="85"/>
      <c r="EE391" s="85"/>
      <c r="EF391" s="85"/>
      <c r="EG391" s="85"/>
      <c r="EH391" s="85"/>
      <c r="EI391" s="85"/>
      <c r="EJ391" s="85"/>
      <c r="EK391" s="85"/>
      <c r="EL391" s="85"/>
      <c r="EM391" s="85"/>
      <c r="EN391" s="85"/>
      <c r="EO391" s="120"/>
      <c r="EP391" s="120"/>
      <c r="EQ391" s="120"/>
      <c r="ER391" s="120"/>
      <c r="ES391" s="120"/>
      <c r="ET391" s="120"/>
      <c r="EU391" s="120"/>
      <c r="EV391" s="120"/>
      <c r="EW391" s="120"/>
      <c r="EX391" s="120"/>
    </row>
    <row r="392" spans="1:154" x14ac:dyDescent="0.3">
      <c r="A392" s="85"/>
      <c r="B392" s="86"/>
      <c r="C392" s="86"/>
      <c r="D392" s="86"/>
      <c r="E392" s="86"/>
      <c r="F392" s="86"/>
      <c r="G392" s="48" t="e">
        <f>SUM(J392,L392,N392,O392,P392,T392,U392,V392,AB392,AD392,AO392,AQ392,CE392,CG392,CP392,CR392,#REF!,#REF!,CZ392,DB392,DE392,DG392,DN392,DP392,DW392,DY392,EF392,EH392)</f>
        <v>#REF!</v>
      </c>
      <c r="H392" s="48" t="e">
        <f>SUM(K392,M392,Q392,R392,S392,W392,X392,Y392,AC392,AE392,AF392,AG392,AH392,AI392,AL392,AP392,AR392,#REF!,AY392,AZ392,CF392,CH392,CI392,CJ392,CK392,CL392,CQ392,CS392,CT392,CU392,CV392,CW392,#REF!,#REF!,DA392,DC392,DF392,DH392,DO392,#REF!,#REF!,#REF!,#REF!,DQ392,DR392,DS392,DT392,DU392,DX392,DZ392,EA392,EB392,EC392,ED392,EG392,EI392,EJ392,EK392,EL392,EM392)</f>
        <v>#REF!</v>
      </c>
      <c r="I392" s="48" t="e">
        <f t="shared" si="13"/>
        <v>#REF!</v>
      </c>
      <c r="J392" s="78"/>
      <c r="K392" s="78"/>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O392" s="85"/>
      <c r="CP392" s="85"/>
      <c r="CQ392" s="85"/>
      <c r="CR392" s="85"/>
      <c r="CS392" s="85"/>
      <c r="CT392" s="85"/>
      <c r="CU392" s="85"/>
      <c r="CV392" s="85"/>
      <c r="CW392" s="85"/>
      <c r="CX392" s="85"/>
      <c r="CY392" s="85"/>
      <c r="CZ392" s="85"/>
      <c r="DA392" s="85"/>
      <c r="DB392" s="85"/>
      <c r="DC392" s="85"/>
      <c r="DD392" s="85"/>
      <c r="DE392" s="85"/>
      <c r="DF392" s="85"/>
      <c r="DG392" s="85"/>
      <c r="DH392" s="85"/>
      <c r="DI392" s="85"/>
      <c r="DJ392" s="85"/>
      <c r="DK392" s="85"/>
      <c r="DL392" s="85"/>
      <c r="DM392" s="85"/>
      <c r="DN392" s="85"/>
      <c r="DO392" s="85"/>
      <c r="DP392" s="85"/>
      <c r="DQ392" s="85"/>
      <c r="DR392" s="85"/>
      <c r="DS392" s="85"/>
      <c r="DT392" s="85"/>
      <c r="DU392" s="85"/>
      <c r="DV392" s="85"/>
      <c r="DW392" s="85"/>
      <c r="DX392" s="85"/>
      <c r="DY392" s="85"/>
      <c r="DZ392" s="85"/>
      <c r="EA392" s="85"/>
      <c r="EB392" s="85"/>
      <c r="EC392" s="85"/>
      <c r="ED392" s="85"/>
      <c r="EE392" s="85"/>
      <c r="EF392" s="85"/>
      <c r="EG392" s="85"/>
      <c r="EH392" s="85"/>
      <c r="EI392" s="85"/>
      <c r="EJ392" s="85"/>
      <c r="EK392" s="85"/>
      <c r="EL392" s="85"/>
      <c r="EM392" s="85"/>
      <c r="EN392" s="85"/>
      <c r="EO392" s="120"/>
      <c r="EP392" s="120"/>
      <c r="EQ392" s="120"/>
      <c r="ER392" s="120"/>
      <c r="ES392" s="120"/>
      <c r="ET392" s="120"/>
      <c r="EU392" s="120"/>
      <c r="EV392" s="120"/>
      <c r="EW392" s="120"/>
      <c r="EX392" s="120"/>
    </row>
    <row r="393" spans="1:154" x14ac:dyDescent="0.3">
      <c r="A393" s="85"/>
      <c r="B393" s="86"/>
      <c r="C393" s="86"/>
      <c r="D393" s="86"/>
      <c r="E393" s="86"/>
      <c r="F393" s="86"/>
      <c r="G393" s="48" t="e">
        <f>SUM(J393,L393,N393,O393,P393,T393,U393,V393,AB393,AD393,AO393,AQ393,CE393,CG393,CP393,CR393,#REF!,#REF!,CZ393,DB393,DE393,DG393,DN393,DP393,DW393,DY393,EF393,EH393)</f>
        <v>#REF!</v>
      </c>
      <c r="H393" s="48" t="e">
        <f>SUM(K393,M393,Q393,R393,S393,W393,X393,Y393,AC393,AE393,AF393,AG393,AH393,AI393,AL393,AP393,AR393,#REF!,AY393,AZ393,CF393,CH393,CI393,CJ393,CK393,CL393,CQ393,CS393,CT393,CU393,CV393,CW393,#REF!,#REF!,DA393,DC393,DF393,DH393,DO393,#REF!,#REF!,#REF!,#REF!,DQ393,DR393,DS393,DT393,DU393,DX393,DZ393,EA393,EB393,EC393,ED393,EG393,EI393,EJ393,EK393,EL393,EM393)</f>
        <v>#REF!</v>
      </c>
      <c r="I393" s="48" t="e">
        <f t="shared" si="13"/>
        <v>#REF!</v>
      </c>
      <c r="J393" s="78"/>
      <c r="K393" s="78"/>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O393" s="85"/>
      <c r="CP393" s="85"/>
      <c r="CQ393" s="85"/>
      <c r="CR393" s="85"/>
      <c r="CS393" s="85"/>
      <c r="CT393" s="85"/>
      <c r="CU393" s="85"/>
      <c r="CV393" s="85"/>
      <c r="CW393" s="85"/>
      <c r="CX393" s="85"/>
      <c r="CY393" s="85"/>
      <c r="CZ393" s="85"/>
      <c r="DA393" s="85"/>
      <c r="DB393" s="85"/>
      <c r="DC393" s="85"/>
      <c r="DD393" s="85"/>
      <c r="DE393" s="85"/>
      <c r="DF393" s="85"/>
      <c r="DG393" s="85"/>
      <c r="DH393" s="85"/>
      <c r="DI393" s="85"/>
      <c r="DJ393" s="85"/>
      <c r="DK393" s="85"/>
      <c r="DL393" s="85"/>
      <c r="DM393" s="85"/>
      <c r="DN393" s="85"/>
      <c r="DO393" s="85"/>
      <c r="DP393" s="85"/>
      <c r="DQ393" s="85"/>
      <c r="DR393" s="85"/>
      <c r="DS393" s="85"/>
      <c r="DT393" s="85"/>
      <c r="DU393" s="85"/>
      <c r="DV393" s="85"/>
      <c r="DW393" s="85"/>
      <c r="DX393" s="85"/>
      <c r="DY393" s="85"/>
      <c r="DZ393" s="85"/>
      <c r="EA393" s="85"/>
      <c r="EB393" s="85"/>
      <c r="EC393" s="85"/>
      <c r="ED393" s="85"/>
      <c r="EE393" s="85"/>
      <c r="EF393" s="85"/>
      <c r="EG393" s="85"/>
      <c r="EH393" s="85"/>
      <c r="EI393" s="85"/>
      <c r="EJ393" s="85"/>
      <c r="EK393" s="85"/>
      <c r="EL393" s="85"/>
      <c r="EM393" s="85"/>
      <c r="EN393" s="85"/>
      <c r="EO393" s="120"/>
      <c r="EP393" s="120"/>
      <c r="EQ393" s="120"/>
      <c r="ER393" s="120"/>
      <c r="ES393" s="120"/>
      <c r="ET393" s="120"/>
      <c r="EU393" s="120"/>
      <c r="EV393" s="120"/>
      <c r="EW393" s="120"/>
      <c r="EX393" s="120"/>
    </row>
    <row r="394" spans="1:154" x14ac:dyDescent="0.3">
      <c r="A394" s="85"/>
      <c r="B394" s="86"/>
      <c r="C394" s="86"/>
      <c r="D394" s="86"/>
      <c r="E394" s="86"/>
      <c r="F394" s="86"/>
      <c r="G394" s="48" t="e">
        <f>SUM(J394,L394,N394,O394,P394,T394,U394,V394,AB394,AD394,AO394,AQ394,CE394,CG394,CP394,CR394,#REF!,#REF!,CZ394,DB394,DE394,DG394,DN394,DP394,DW394,DY394,EF394,EH394)</f>
        <v>#REF!</v>
      </c>
      <c r="H394" s="48" t="e">
        <f>SUM(K394,M394,Q394,R394,S394,W394,X394,Y394,AC394,AE394,AF394,AG394,AH394,AI394,AL394,AP394,AR394,#REF!,AY394,AZ394,CF394,CH394,CI394,CJ394,CK394,CL394,CQ394,CS394,CT394,CU394,CV394,CW394,#REF!,#REF!,DA394,DC394,DF394,DH394,DO394,#REF!,#REF!,#REF!,#REF!,DQ394,DR394,DS394,DT394,DU394,DX394,DZ394,EA394,EB394,EC394,ED394,EG394,EI394,EJ394,EK394,EL394,EM394)</f>
        <v>#REF!</v>
      </c>
      <c r="I394" s="48" t="e">
        <f t="shared" ref="I394:I457" si="14">G394+H394</f>
        <v>#REF!</v>
      </c>
      <c r="J394" s="78"/>
      <c r="K394" s="78"/>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O394" s="85"/>
      <c r="CP394" s="85"/>
      <c r="CQ394" s="85"/>
      <c r="CR394" s="85"/>
      <c r="CS394" s="85"/>
      <c r="CT394" s="85"/>
      <c r="CU394" s="85"/>
      <c r="CV394" s="85"/>
      <c r="CW394" s="85"/>
      <c r="CX394" s="85"/>
      <c r="CY394" s="85"/>
      <c r="CZ394" s="85"/>
      <c r="DA394" s="85"/>
      <c r="DB394" s="85"/>
      <c r="DC394" s="85"/>
      <c r="DD394" s="85"/>
      <c r="DE394" s="85"/>
      <c r="DF394" s="85"/>
      <c r="DG394" s="85"/>
      <c r="DH394" s="85"/>
      <c r="DI394" s="85"/>
      <c r="DJ394" s="85"/>
      <c r="DK394" s="85"/>
      <c r="DL394" s="85"/>
      <c r="DM394" s="85"/>
      <c r="DN394" s="85"/>
      <c r="DO394" s="85"/>
      <c r="DP394" s="85"/>
      <c r="DQ394" s="85"/>
      <c r="DR394" s="85"/>
      <c r="DS394" s="85"/>
      <c r="DT394" s="85"/>
      <c r="DU394" s="85"/>
      <c r="DV394" s="85"/>
      <c r="DW394" s="85"/>
      <c r="DX394" s="85"/>
      <c r="DY394" s="85"/>
      <c r="DZ394" s="85"/>
      <c r="EA394" s="85"/>
      <c r="EB394" s="85"/>
      <c r="EC394" s="85"/>
      <c r="ED394" s="85"/>
      <c r="EE394" s="85"/>
      <c r="EF394" s="85"/>
      <c r="EG394" s="85"/>
      <c r="EH394" s="85"/>
      <c r="EI394" s="85"/>
      <c r="EJ394" s="85"/>
      <c r="EK394" s="85"/>
      <c r="EL394" s="85"/>
      <c r="EM394" s="85"/>
      <c r="EN394" s="85"/>
      <c r="EO394" s="120"/>
      <c r="EP394" s="120"/>
      <c r="EQ394" s="120"/>
      <c r="ER394" s="120"/>
      <c r="ES394" s="120"/>
      <c r="ET394" s="120"/>
      <c r="EU394" s="120"/>
      <c r="EV394" s="120"/>
      <c r="EW394" s="120"/>
      <c r="EX394" s="120"/>
    </row>
    <row r="395" spans="1:154" x14ac:dyDescent="0.3">
      <c r="A395" s="85"/>
      <c r="B395" s="86"/>
      <c r="C395" s="86"/>
      <c r="D395" s="86"/>
      <c r="E395" s="86"/>
      <c r="F395" s="86"/>
      <c r="G395" s="48" t="e">
        <f>SUM(J395,L395,N395,O395,P395,T395,U395,V395,AB395,AD395,AO395,AQ395,CE395,CG395,CP395,CR395,#REF!,#REF!,CZ395,DB395,DE395,DG395,DN395,DP395,DW395,DY395,EF395,EH395)</f>
        <v>#REF!</v>
      </c>
      <c r="H395" s="48" t="e">
        <f>SUM(K395,M395,Q395,R395,S395,W395,X395,Y395,AC395,AE395,AF395,AG395,AH395,AI395,AL395,AP395,AR395,#REF!,AY395,AZ395,CF395,CH395,CI395,CJ395,CK395,CL395,CQ395,CS395,CT395,CU395,CV395,CW395,#REF!,#REF!,DA395,DC395,DF395,DH395,DO395,#REF!,#REF!,#REF!,#REF!,DQ395,DR395,DS395,DT395,DU395,DX395,DZ395,EA395,EB395,EC395,ED395,EG395,EI395,EJ395,EK395,EL395,EM395)</f>
        <v>#REF!</v>
      </c>
      <c r="I395" s="48" t="e">
        <f t="shared" si="14"/>
        <v>#REF!</v>
      </c>
      <c r="J395" s="78"/>
      <c r="K395" s="78"/>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85"/>
      <c r="CR395" s="85"/>
      <c r="CS395" s="85"/>
      <c r="CT395" s="85"/>
      <c r="CU395" s="85"/>
      <c r="CV395" s="85"/>
      <c r="CW395" s="85"/>
      <c r="CX395" s="85"/>
      <c r="CY395" s="85"/>
      <c r="CZ395" s="85"/>
      <c r="DA395" s="85"/>
      <c r="DB395" s="85"/>
      <c r="DC395" s="85"/>
      <c r="DD395" s="85"/>
      <c r="DE395" s="85"/>
      <c r="DF395" s="85"/>
      <c r="DG395" s="85"/>
      <c r="DH395" s="85"/>
      <c r="DI395" s="85"/>
      <c r="DJ395" s="85"/>
      <c r="DK395" s="85"/>
      <c r="DL395" s="85"/>
      <c r="DM395" s="85"/>
      <c r="DN395" s="85"/>
      <c r="DO395" s="85"/>
      <c r="DP395" s="85"/>
      <c r="DQ395" s="85"/>
      <c r="DR395" s="85"/>
      <c r="DS395" s="85"/>
      <c r="DT395" s="85"/>
      <c r="DU395" s="85"/>
      <c r="DV395" s="85"/>
      <c r="DW395" s="85"/>
      <c r="DX395" s="85"/>
      <c r="DY395" s="85"/>
      <c r="DZ395" s="85"/>
      <c r="EA395" s="85"/>
      <c r="EB395" s="85"/>
      <c r="EC395" s="85"/>
      <c r="ED395" s="85"/>
      <c r="EE395" s="85"/>
      <c r="EF395" s="85"/>
      <c r="EG395" s="85"/>
      <c r="EH395" s="85"/>
      <c r="EI395" s="85"/>
      <c r="EJ395" s="85"/>
      <c r="EK395" s="85"/>
      <c r="EL395" s="85"/>
      <c r="EM395" s="85"/>
      <c r="EN395" s="85"/>
      <c r="EO395" s="120"/>
      <c r="EP395" s="120"/>
      <c r="EQ395" s="120"/>
      <c r="ER395" s="120"/>
      <c r="ES395" s="120"/>
      <c r="ET395" s="120"/>
      <c r="EU395" s="120"/>
      <c r="EV395" s="120"/>
      <c r="EW395" s="120"/>
      <c r="EX395" s="120"/>
    </row>
    <row r="396" spans="1:154" x14ac:dyDescent="0.3">
      <c r="A396" s="85"/>
      <c r="B396" s="86"/>
      <c r="C396" s="86"/>
      <c r="D396" s="86"/>
      <c r="E396" s="86"/>
      <c r="F396" s="86"/>
      <c r="G396" s="48" t="e">
        <f>SUM(J396,L396,N396,O396,P396,T396,U396,V396,AB396,AD396,AO396,AQ396,CE396,CG396,CP396,CR396,#REF!,#REF!,CZ396,DB396,DE396,DG396,DN396,DP396,DW396,DY396,EF396,EH396)</f>
        <v>#REF!</v>
      </c>
      <c r="H396" s="48" t="e">
        <f>SUM(K396,M396,Q396,R396,S396,W396,X396,Y396,AC396,AE396,AF396,AG396,AH396,AI396,AL396,AP396,AR396,#REF!,AY396,AZ396,CF396,CH396,CI396,CJ396,CK396,CL396,CQ396,CS396,CT396,CU396,CV396,CW396,#REF!,#REF!,DA396,DC396,DF396,DH396,DO396,#REF!,#REF!,#REF!,#REF!,DQ396,DR396,DS396,DT396,DU396,DX396,DZ396,EA396,EB396,EC396,ED396,EG396,EI396,EJ396,EK396,EL396,EM396)</f>
        <v>#REF!</v>
      </c>
      <c r="I396" s="48" t="e">
        <f t="shared" si="14"/>
        <v>#REF!</v>
      </c>
      <c r="J396" s="78"/>
      <c r="K396" s="78"/>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O396" s="85"/>
      <c r="CP396" s="85"/>
      <c r="CQ396" s="85"/>
      <c r="CR396" s="85"/>
      <c r="CS396" s="85"/>
      <c r="CT396" s="85"/>
      <c r="CU396" s="85"/>
      <c r="CV396" s="85"/>
      <c r="CW396" s="85"/>
      <c r="CX396" s="85"/>
      <c r="CY396" s="85"/>
      <c r="CZ396" s="85"/>
      <c r="DA396" s="85"/>
      <c r="DB396" s="85"/>
      <c r="DC396" s="85"/>
      <c r="DD396" s="85"/>
      <c r="DE396" s="85"/>
      <c r="DF396" s="85"/>
      <c r="DG396" s="85"/>
      <c r="DH396" s="85"/>
      <c r="DI396" s="85"/>
      <c r="DJ396" s="85"/>
      <c r="DK396" s="85"/>
      <c r="DL396" s="85"/>
      <c r="DM396" s="85"/>
      <c r="DN396" s="85"/>
      <c r="DO396" s="85"/>
      <c r="DP396" s="85"/>
      <c r="DQ396" s="85"/>
      <c r="DR396" s="85"/>
      <c r="DS396" s="85"/>
      <c r="DT396" s="85"/>
      <c r="DU396" s="85"/>
      <c r="DV396" s="85"/>
      <c r="DW396" s="85"/>
      <c r="DX396" s="85"/>
      <c r="DY396" s="85"/>
      <c r="DZ396" s="85"/>
      <c r="EA396" s="85"/>
      <c r="EB396" s="85"/>
      <c r="EC396" s="85"/>
      <c r="ED396" s="85"/>
      <c r="EE396" s="85"/>
      <c r="EF396" s="85"/>
      <c r="EG396" s="85"/>
      <c r="EH396" s="85"/>
      <c r="EI396" s="85"/>
      <c r="EJ396" s="85"/>
      <c r="EK396" s="85"/>
      <c r="EL396" s="85"/>
      <c r="EM396" s="85"/>
      <c r="EN396" s="85"/>
      <c r="EO396" s="120"/>
      <c r="EP396" s="120"/>
      <c r="EQ396" s="120"/>
      <c r="ER396" s="120"/>
      <c r="ES396" s="120"/>
      <c r="ET396" s="120"/>
      <c r="EU396" s="120"/>
      <c r="EV396" s="120"/>
      <c r="EW396" s="120"/>
      <c r="EX396" s="120"/>
    </row>
    <row r="397" spans="1:154" x14ac:dyDescent="0.3">
      <c r="A397" s="85"/>
      <c r="B397" s="86"/>
      <c r="C397" s="86"/>
      <c r="D397" s="86"/>
      <c r="E397" s="86"/>
      <c r="F397" s="86"/>
      <c r="G397" s="48" t="e">
        <f>SUM(J397,L397,N397,O397,P397,T397,U397,V397,AB397,AD397,AO397,AQ397,CE397,CG397,CP397,CR397,#REF!,#REF!,CZ397,DB397,DE397,DG397,DN397,DP397,DW397,DY397,EF397,EH397)</f>
        <v>#REF!</v>
      </c>
      <c r="H397" s="48" t="e">
        <f>SUM(K397,M397,Q397,R397,S397,W397,X397,Y397,AC397,AE397,AF397,AG397,AH397,AI397,AL397,AP397,AR397,#REF!,AY397,AZ397,CF397,CH397,CI397,CJ397,CK397,CL397,CQ397,CS397,CT397,CU397,CV397,CW397,#REF!,#REF!,DA397,DC397,DF397,DH397,DO397,#REF!,#REF!,#REF!,#REF!,DQ397,DR397,DS397,DT397,DU397,DX397,DZ397,EA397,EB397,EC397,ED397,EG397,EI397,EJ397,EK397,EL397,EM397)</f>
        <v>#REF!</v>
      </c>
      <c r="I397" s="48" t="e">
        <f t="shared" si="14"/>
        <v>#REF!</v>
      </c>
      <c r="J397" s="78"/>
      <c r="K397" s="78"/>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5"/>
      <c r="DV397" s="85"/>
      <c r="DW397" s="85"/>
      <c r="DX397" s="85"/>
      <c r="DY397" s="85"/>
      <c r="DZ397" s="85"/>
      <c r="EA397" s="85"/>
      <c r="EB397" s="85"/>
      <c r="EC397" s="85"/>
      <c r="ED397" s="85"/>
      <c r="EE397" s="85"/>
      <c r="EF397" s="85"/>
      <c r="EG397" s="85"/>
      <c r="EH397" s="85"/>
      <c r="EI397" s="85"/>
      <c r="EJ397" s="85"/>
      <c r="EK397" s="85"/>
      <c r="EL397" s="85"/>
      <c r="EM397" s="85"/>
      <c r="EN397" s="85"/>
      <c r="EO397" s="120"/>
      <c r="EP397" s="120"/>
      <c r="EQ397" s="120"/>
      <c r="ER397" s="120"/>
      <c r="ES397" s="120"/>
      <c r="ET397" s="120"/>
      <c r="EU397" s="120"/>
      <c r="EV397" s="120"/>
      <c r="EW397" s="120"/>
      <c r="EX397" s="120"/>
    </row>
    <row r="398" spans="1:154" x14ac:dyDescent="0.3">
      <c r="A398" s="85"/>
      <c r="B398" s="86"/>
      <c r="C398" s="86"/>
      <c r="D398" s="86"/>
      <c r="E398" s="86"/>
      <c r="F398" s="86"/>
      <c r="G398" s="48" t="e">
        <f>SUM(J398,L398,N398,O398,P398,T398,U398,V398,AB398,AD398,AO398,AQ398,CE398,CG398,CP398,CR398,#REF!,#REF!,CZ398,DB398,DE398,DG398,DN398,DP398,DW398,DY398,EF398,EH398)</f>
        <v>#REF!</v>
      </c>
      <c r="H398" s="48" t="e">
        <f>SUM(K398,M398,Q398,R398,S398,W398,X398,Y398,AC398,AE398,AF398,AG398,AH398,AI398,AL398,AP398,AR398,#REF!,AY398,AZ398,CF398,CH398,CI398,CJ398,CK398,CL398,CQ398,CS398,CT398,CU398,CV398,CW398,#REF!,#REF!,DA398,DC398,DF398,DH398,DO398,#REF!,#REF!,#REF!,#REF!,DQ398,DR398,DS398,DT398,DU398,DX398,DZ398,EA398,EB398,EC398,ED398,EG398,EI398,EJ398,EK398,EL398,EM398)</f>
        <v>#REF!</v>
      </c>
      <c r="I398" s="48" t="e">
        <f t="shared" si="14"/>
        <v>#REF!</v>
      </c>
      <c r="J398" s="78"/>
      <c r="K398" s="78"/>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O398" s="85"/>
      <c r="CP398" s="85"/>
      <c r="CQ398" s="85"/>
      <c r="CR398" s="85"/>
      <c r="CS398" s="85"/>
      <c r="CT398" s="85"/>
      <c r="CU398" s="85"/>
      <c r="CV398" s="85"/>
      <c r="CW398" s="85"/>
      <c r="CX398" s="85"/>
      <c r="CY398" s="85"/>
      <c r="CZ398" s="85"/>
      <c r="DA398" s="85"/>
      <c r="DB398" s="85"/>
      <c r="DC398" s="85"/>
      <c r="DD398" s="85"/>
      <c r="DE398" s="85"/>
      <c r="DF398" s="85"/>
      <c r="DG398" s="85"/>
      <c r="DH398" s="85"/>
      <c r="DI398" s="85"/>
      <c r="DJ398" s="85"/>
      <c r="DK398" s="85"/>
      <c r="DL398" s="85"/>
      <c r="DM398" s="85"/>
      <c r="DN398" s="85"/>
      <c r="DO398" s="85"/>
      <c r="DP398" s="85"/>
      <c r="DQ398" s="85"/>
      <c r="DR398" s="85"/>
      <c r="DS398" s="85"/>
      <c r="DT398" s="85"/>
      <c r="DU398" s="85"/>
      <c r="DV398" s="85"/>
      <c r="DW398" s="85"/>
      <c r="DX398" s="85"/>
      <c r="DY398" s="85"/>
      <c r="DZ398" s="85"/>
      <c r="EA398" s="85"/>
      <c r="EB398" s="85"/>
      <c r="EC398" s="85"/>
      <c r="ED398" s="85"/>
      <c r="EE398" s="85"/>
      <c r="EF398" s="85"/>
      <c r="EG398" s="85"/>
      <c r="EH398" s="85"/>
      <c r="EI398" s="85"/>
      <c r="EJ398" s="85"/>
      <c r="EK398" s="85"/>
      <c r="EL398" s="85"/>
      <c r="EM398" s="85"/>
      <c r="EN398" s="85"/>
      <c r="EO398" s="120"/>
      <c r="EP398" s="120"/>
      <c r="EQ398" s="120"/>
      <c r="ER398" s="120"/>
      <c r="ES398" s="120"/>
      <c r="ET398" s="120"/>
      <c r="EU398" s="120"/>
      <c r="EV398" s="120"/>
      <c r="EW398" s="120"/>
      <c r="EX398" s="120"/>
    </row>
    <row r="399" spans="1:154" x14ac:dyDescent="0.3">
      <c r="A399" s="85"/>
      <c r="B399" s="86"/>
      <c r="C399" s="86"/>
      <c r="D399" s="86"/>
      <c r="E399" s="86"/>
      <c r="F399" s="86"/>
      <c r="G399" s="48" t="e">
        <f>SUM(J399,L399,N399,O399,P399,T399,U399,V399,AB399,AD399,AO399,AQ399,CE399,CG399,CP399,CR399,#REF!,#REF!,CZ399,DB399,DE399,DG399,DN399,DP399,DW399,DY399,EF399,EH399)</f>
        <v>#REF!</v>
      </c>
      <c r="H399" s="48" t="e">
        <f>SUM(K399,M399,Q399,R399,S399,W399,X399,Y399,AC399,AE399,AF399,AG399,AH399,AI399,AL399,AP399,AR399,#REF!,AY399,AZ399,CF399,CH399,CI399,CJ399,CK399,CL399,CQ399,CS399,CT399,CU399,CV399,CW399,#REF!,#REF!,DA399,DC399,DF399,DH399,DO399,#REF!,#REF!,#REF!,#REF!,DQ399,DR399,DS399,DT399,DU399,DX399,DZ399,EA399,EB399,EC399,ED399,EG399,EI399,EJ399,EK399,EL399,EM399)</f>
        <v>#REF!</v>
      </c>
      <c r="I399" s="48" t="e">
        <f t="shared" si="14"/>
        <v>#REF!</v>
      </c>
      <c r="J399" s="78"/>
      <c r="K399" s="78"/>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5"/>
      <c r="CU399" s="85"/>
      <c r="CV399" s="85"/>
      <c r="CW399" s="85"/>
      <c r="CX399" s="85"/>
      <c r="CY399" s="85"/>
      <c r="CZ399" s="85"/>
      <c r="DA399" s="85"/>
      <c r="DB399" s="85"/>
      <c r="DC399" s="85"/>
      <c r="DD399" s="85"/>
      <c r="DE399" s="85"/>
      <c r="DF399" s="85"/>
      <c r="DG399" s="85"/>
      <c r="DH399" s="85"/>
      <c r="DI399" s="85"/>
      <c r="DJ399" s="85"/>
      <c r="DK399" s="85"/>
      <c r="DL399" s="85"/>
      <c r="DM399" s="85"/>
      <c r="DN399" s="85"/>
      <c r="DO399" s="85"/>
      <c r="DP399" s="85"/>
      <c r="DQ399" s="85"/>
      <c r="DR399" s="85"/>
      <c r="DS399" s="85"/>
      <c r="DT399" s="85"/>
      <c r="DU399" s="85"/>
      <c r="DV399" s="85"/>
      <c r="DW399" s="85"/>
      <c r="DX399" s="85"/>
      <c r="DY399" s="85"/>
      <c r="DZ399" s="85"/>
      <c r="EA399" s="85"/>
      <c r="EB399" s="85"/>
      <c r="EC399" s="85"/>
      <c r="ED399" s="85"/>
      <c r="EE399" s="85"/>
      <c r="EF399" s="85"/>
      <c r="EG399" s="85"/>
      <c r="EH399" s="85"/>
      <c r="EI399" s="85"/>
      <c r="EJ399" s="85"/>
      <c r="EK399" s="85"/>
      <c r="EL399" s="85"/>
      <c r="EM399" s="85"/>
      <c r="EN399" s="85"/>
      <c r="EO399" s="120"/>
      <c r="EP399" s="120"/>
      <c r="EQ399" s="120"/>
      <c r="ER399" s="120"/>
      <c r="ES399" s="120"/>
      <c r="ET399" s="120"/>
      <c r="EU399" s="120"/>
      <c r="EV399" s="120"/>
      <c r="EW399" s="120"/>
      <c r="EX399" s="120"/>
    </row>
    <row r="400" spans="1:154" x14ac:dyDescent="0.3">
      <c r="A400" s="85"/>
      <c r="B400" s="86"/>
      <c r="C400" s="86"/>
      <c r="D400" s="86"/>
      <c r="E400" s="86"/>
      <c r="F400" s="86"/>
      <c r="G400" s="48" t="e">
        <f>SUM(J400,L400,N400,O400,P400,T400,U400,V400,AB400,AD400,AO400,AQ400,CE400,CG400,CP400,CR400,#REF!,#REF!,CZ400,DB400,DE400,DG400,DN400,DP400,DW400,DY400,EF400,EH400)</f>
        <v>#REF!</v>
      </c>
      <c r="H400" s="48" t="e">
        <f>SUM(K400,M400,Q400,R400,S400,W400,X400,Y400,AC400,AE400,AF400,AG400,AH400,AI400,AL400,AP400,AR400,#REF!,AY400,AZ400,CF400,CH400,CI400,CJ400,CK400,CL400,CQ400,CS400,CT400,CU400,CV400,CW400,#REF!,#REF!,DA400,DC400,DF400,DH400,DO400,#REF!,#REF!,#REF!,#REF!,DQ400,DR400,DS400,DT400,DU400,DX400,DZ400,EA400,EB400,EC400,ED400,EG400,EI400,EJ400,EK400,EL400,EM400)</f>
        <v>#REF!</v>
      </c>
      <c r="I400" s="48" t="e">
        <f t="shared" si="14"/>
        <v>#REF!</v>
      </c>
      <c r="J400" s="78"/>
      <c r="K400" s="78"/>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O400" s="85"/>
      <c r="CP400" s="85"/>
      <c r="CQ400" s="85"/>
      <c r="CR400" s="85"/>
      <c r="CS400" s="85"/>
      <c r="CT400" s="85"/>
      <c r="CU400" s="85"/>
      <c r="CV400" s="85"/>
      <c r="CW400" s="85"/>
      <c r="CX400" s="85"/>
      <c r="CY400" s="85"/>
      <c r="CZ400" s="85"/>
      <c r="DA400" s="85"/>
      <c r="DB400" s="85"/>
      <c r="DC400" s="85"/>
      <c r="DD400" s="85"/>
      <c r="DE400" s="85"/>
      <c r="DF400" s="85"/>
      <c r="DG400" s="85"/>
      <c r="DH400" s="85"/>
      <c r="DI400" s="85"/>
      <c r="DJ400" s="85"/>
      <c r="DK400" s="85"/>
      <c r="DL400" s="85"/>
      <c r="DM400" s="85"/>
      <c r="DN400" s="85"/>
      <c r="DO400" s="85"/>
      <c r="DP400" s="85"/>
      <c r="DQ400" s="85"/>
      <c r="DR400" s="85"/>
      <c r="DS400" s="85"/>
      <c r="DT400" s="85"/>
      <c r="DU400" s="85"/>
      <c r="DV400" s="85"/>
      <c r="DW400" s="85"/>
      <c r="DX400" s="85"/>
      <c r="DY400" s="85"/>
      <c r="DZ400" s="85"/>
      <c r="EA400" s="85"/>
      <c r="EB400" s="85"/>
      <c r="EC400" s="85"/>
      <c r="ED400" s="85"/>
      <c r="EE400" s="85"/>
      <c r="EF400" s="85"/>
      <c r="EG400" s="85"/>
      <c r="EH400" s="85"/>
      <c r="EI400" s="85"/>
      <c r="EJ400" s="85"/>
      <c r="EK400" s="85"/>
      <c r="EL400" s="85"/>
      <c r="EM400" s="85"/>
      <c r="EN400" s="85"/>
      <c r="EO400" s="120"/>
      <c r="EP400" s="120"/>
      <c r="EQ400" s="120"/>
      <c r="ER400" s="120"/>
      <c r="ES400" s="120"/>
      <c r="ET400" s="120"/>
      <c r="EU400" s="120"/>
      <c r="EV400" s="120"/>
      <c r="EW400" s="120"/>
      <c r="EX400" s="120"/>
    </row>
    <row r="401" spans="1:154" x14ac:dyDescent="0.3">
      <c r="A401" s="85"/>
      <c r="B401" s="86"/>
      <c r="C401" s="86"/>
      <c r="D401" s="86"/>
      <c r="E401" s="86"/>
      <c r="F401" s="86"/>
      <c r="G401" s="48" t="e">
        <f>SUM(J401,L401,N401,O401,P401,T401,U401,V401,AB401,AD401,AO401,AQ401,CE401,CG401,CP401,CR401,#REF!,#REF!,CZ401,DB401,DE401,DG401,DN401,DP401,DW401,DY401,EF401,EH401)</f>
        <v>#REF!</v>
      </c>
      <c r="H401" s="48" t="e">
        <f>SUM(K401,M401,Q401,R401,S401,W401,X401,Y401,AC401,AE401,AF401,AG401,AH401,AI401,AL401,AP401,AR401,#REF!,AY401,AZ401,CF401,CH401,CI401,CJ401,CK401,CL401,CQ401,CS401,CT401,CU401,CV401,CW401,#REF!,#REF!,DA401,DC401,DF401,DH401,DO401,#REF!,#REF!,#REF!,#REF!,DQ401,DR401,DS401,DT401,DU401,DX401,DZ401,EA401,EB401,EC401,ED401,EG401,EI401,EJ401,EK401,EL401,EM401)</f>
        <v>#REF!</v>
      </c>
      <c r="I401" s="48" t="e">
        <f t="shared" si="14"/>
        <v>#REF!</v>
      </c>
      <c r="J401" s="78"/>
      <c r="K401" s="78"/>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O401" s="85"/>
      <c r="CP401" s="85"/>
      <c r="CQ401" s="85"/>
      <c r="CR401" s="85"/>
      <c r="CS401" s="85"/>
      <c r="CT401" s="85"/>
      <c r="CU401" s="85"/>
      <c r="CV401" s="85"/>
      <c r="CW401" s="85"/>
      <c r="CX401" s="85"/>
      <c r="CY401" s="85"/>
      <c r="CZ401" s="85"/>
      <c r="DA401" s="85"/>
      <c r="DB401" s="85"/>
      <c r="DC401" s="85"/>
      <c r="DD401" s="85"/>
      <c r="DE401" s="85"/>
      <c r="DF401" s="85"/>
      <c r="DG401" s="85"/>
      <c r="DH401" s="85"/>
      <c r="DI401" s="85"/>
      <c r="DJ401" s="85"/>
      <c r="DK401" s="85"/>
      <c r="DL401" s="85"/>
      <c r="DM401" s="85"/>
      <c r="DN401" s="85"/>
      <c r="DO401" s="85"/>
      <c r="DP401" s="85"/>
      <c r="DQ401" s="85"/>
      <c r="DR401" s="85"/>
      <c r="DS401" s="85"/>
      <c r="DT401" s="85"/>
      <c r="DU401" s="85"/>
      <c r="DV401" s="85"/>
      <c r="DW401" s="85"/>
      <c r="DX401" s="85"/>
      <c r="DY401" s="85"/>
      <c r="DZ401" s="85"/>
      <c r="EA401" s="85"/>
      <c r="EB401" s="85"/>
      <c r="EC401" s="85"/>
      <c r="ED401" s="85"/>
      <c r="EE401" s="85"/>
      <c r="EF401" s="85"/>
      <c r="EG401" s="85"/>
      <c r="EH401" s="85"/>
      <c r="EI401" s="85"/>
      <c r="EJ401" s="85"/>
      <c r="EK401" s="85"/>
      <c r="EL401" s="85"/>
      <c r="EM401" s="85"/>
      <c r="EN401" s="85"/>
      <c r="EO401" s="120"/>
      <c r="EP401" s="120"/>
      <c r="EQ401" s="120"/>
      <c r="ER401" s="120"/>
      <c r="ES401" s="120"/>
      <c r="ET401" s="120"/>
      <c r="EU401" s="120"/>
      <c r="EV401" s="120"/>
      <c r="EW401" s="120"/>
      <c r="EX401" s="120"/>
    </row>
    <row r="402" spans="1:154" x14ac:dyDescent="0.3">
      <c r="A402" s="85"/>
      <c r="B402" s="86"/>
      <c r="C402" s="86"/>
      <c r="D402" s="86"/>
      <c r="E402" s="86"/>
      <c r="F402" s="86"/>
      <c r="G402" s="48" t="e">
        <f>SUM(J402,L402,N402,O402,P402,T402,U402,V402,AB402,AD402,AO402,AQ402,CE402,CG402,CP402,CR402,#REF!,#REF!,CZ402,DB402,DE402,DG402,DN402,DP402,DW402,DY402,EF402,EH402)</f>
        <v>#REF!</v>
      </c>
      <c r="H402" s="48" t="e">
        <f>SUM(K402,M402,Q402,R402,S402,W402,X402,Y402,AC402,AE402,AF402,AG402,AH402,AI402,AL402,AP402,AR402,#REF!,AY402,AZ402,CF402,CH402,CI402,CJ402,CK402,CL402,CQ402,CS402,CT402,CU402,CV402,CW402,#REF!,#REF!,DA402,DC402,DF402,DH402,DO402,#REF!,#REF!,#REF!,#REF!,DQ402,DR402,DS402,DT402,DU402,DX402,DZ402,EA402,EB402,EC402,ED402,EG402,EI402,EJ402,EK402,EL402,EM402)</f>
        <v>#REF!</v>
      </c>
      <c r="I402" s="48" t="e">
        <f t="shared" si="14"/>
        <v>#REF!</v>
      </c>
      <c r="J402" s="78"/>
      <c r="K402" s="78"/>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O402" s="85"/>
      <c r="CP402" s="85"/>
      <c r="CQ402" s="85"/>
      <c r="CR402" s="85"/>
      <c r="CS402" s="85"/>
      <c r="CT402" s="85"/>
      <c r="CU402" s="85"/>
      <c r="CV402" s="85"/>
      <c r="CW402" s="85"/>
      <c r="CX402" s="85"/>
      <c r="CY402" s="85"/>
      <c r="CZ402" s="85"/>
      <c r="DA402" s="85"/>
      <c r="DB402" s="85"/>
      <c r="DC402" s="85"/>
      <c r="DD402" s="85"/>
      <c r="DE402" s="85"/>
      <c r="DF402" s="85"/>
      <c r="DG402" s="85"/>
      <c r="DH402" s="85"/>
      <c r="DI402" s="85"/>
      <c r="DJ402" s="85"/>
      <c r="DK402" s="85"/>
      <c r="DL402" s="85"/>
      <c r="DM402" s="85"/>
      <c r="DN402" s="85"/>
      <c r="DO402" s="85"/>
      <c r="DP402" s="85"/>
      <c r="DQ402" s="85"/>
      <c r="DR402" s="85"/>
      <c r="DS402" s="85"/>
      <c r="DT402" s="85"/>
      <c r="DU402" s="85"/>
      <c r="DV402" s="85"/>
      <c r="DW402" s="85"/>
      <c r="DX402" s="85"/>
      <c r="DY402" s="85"/>
      <c r="DZ402" s="85"/>
      <c r="EA402" s="85"/>
      <c r="EB402" s="85"/>
      <c r="EC402" s="85"/>
      <c r="ED402" s="85"/>
      <c r="EE402" s="85"/>
      <c r="EF402" s="85"/>
      <c r="EG402" s="85"/>
      <c r="EH402" s="85"/>
      <c r="EI402" s="85"/>
      <c r="EJ402" s="85"/>
      <c r="EK402" s="85"/>
      <c r="EL402" s="85"/>
      <c r="EM402" s="85"/>
      <c r="EN402" s="85"/>
      <c r="EO402" s="120"/>
      <c r="EP402" s="120"/>
      <c r="EQ402" s="120"/>
      <c r="ER402" s="120"/>
      <c r="ES402" s="120"/>
      <c r="ET402" s="120"/>
      <c r="EU402" s="120"/>
      <c r="EV402" s="120"/>
      <c r="EW402" s="120"/>
      <c r="EX402" s="120"/>
    </row>
    <row r="403" spans="1:154" x14ac:dyDescent="0.3">
      <c r="A403" s="85"/>
      <c r="B403" s="86"/>
      <c r="C403" s="86"/>
      <c r="D403" s="86"/>
      <c r="E403" s="86"/>
      <c r="F403" s="86"/>
      <c r="G403" s="48" t="e">
        <f>SUM(J403,L403,N403,O403,P403,T403,U403,V403,AB403,AD403,AO403,AQ403,CE403,CG403,CP403,CR403,#REF!,#REF!,CZ403,DB403,DE403,DG403,DN403,DP403,DW403,DY403,EF403,EH403)</f>
        <v>#REF!</v>
      </c>
      <c r="H403" s="48" t="e">
        <f>SUM(K403,M403,Q403,R403,S403,W403,X403,Y403,AC403,AE403,AF403,AG403,AH403,AI403,AL403,AP403,AR403,#REF!,AY403,AZ403,CF403,CH403,CI403,CJ403,CK403,CL403,CQ403,CS403,CT403,CU403,CV403,CW403,#REF!,#REF!,DA403,DC403,DF403,DH403,DO403,#REF!,#REF!,#REF!,#REF!,DQ403,DR403,DS403,DT403,DU403,DX403,DZ403,EA403,EB403,EC403,ED403,EG403,EI403,EJ403,EK403,EL403,EM403)</f>
        <v>#REF!</v>
      </c>
      <c r="I403" s="48" t="e">
        <f t="shared" si="14"/>
        <v>#REF!</v>
      </c>
      <c r="J403" s="78"/>
      <c r="K403" s="78"/>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O403" s="85"/>
      <c r="CP403" s="85"/>
      <c r="CQ403" s="85"/>
      <c r="CR403" s="85"/>
      <c r="CS403" s="85"/>
      <c r="CT403" s="85"/>
      <c r="CU403" s="85"/>
      <c r="CV403" s="85"/>
      <c r="CW403" s="85"/>
      <c r="CX403" s="85"/>
      <c r="CY403" s="85"/>
      <c r="CZ403" s="85"/>
      <c r="DA403" s="85"/>
      <c r="DB403" s="85"/>
      <c r="DC403" s="85"/>
      <c r="DD403" s="85"/>
      <c r="DE403" s="85"/>
      <c r="DF403" s="85"/>
      <c r="DG403" s="85"/>
      <c r="DH403" s="85"/>
      <c r="DI403" s="85"/>
      <c r="DJ403" s="85"/>
      <c r="DK403" s="85"/>
      <c r="DL403" s="85"/>
      <c r="DM403" s="85"/>
      <c r="DN403" s="85"/>
      <c r="DO403" s="85"/>
      <c r="DP403" s="85"/>
      <c r="DQ403" s="85"/>
      <c r="DR403" s="85"/>
      <c r="DS403" s="85"/>
      <c r="DT403" s="85"/>
      <c r="DU403" s="85"/>
      <c r="DV403" s="85"/>
      <c r="DW403" s="85"/>
      <c r="DX403" s="85"/>
      <c r="DY403" s="85"/>
      <c r="DZ403" s="85"/>
      <c r="EA403" s="85"/>
      <c r="EB403" s="85"/>
      <c r="EC403" s="85"/>
      <c r="ED403" s="85"/>
      <c r="EE403" s="85"/>
      <c r="EF403" s="85"/>
      <c r="EG403" s="85"/>
      <c r="EH403" s="85"/>
      <c r="EI403" s="85"/>
      <c r="EJ403" s="85"/>
      <c r="EK403" s="85"/>
      <c r="EL403" s="85"/>
      <c r="EM403" s="85"/>
      <c r="EN403" s="85"/>
      <c r="EO403" s="120"/>
      <c r="EP403" s="120"/>
      <c r="EQ403" s="120"/>
      <c r="ER403" s="120"/>
      <c r="ES403" s="120"/>
      <c r="ET403" s="120"/>
      <c r="EU403" s="120"/>
      <c r="EV403" s="120"/>
      <c r="EW403" s="120"/>
      <c r="EX403" s="120"/>
    </row>
    <row r="404" spans="1:154" x14ac:dyDescent="0.3">
      <c r="A404" s="85"/>
      <c r="B404" s="86"/>
      <c r="C404" s="86"/>
      <c r="D404" s="86"/>
      <c r="E404" s="86"/>
      <c r="F404" s="86"/>
      <c r="G404" s="48" t="e">
        <f>SUM(J404,L404,N404,O404,P404,T404,U404,V404,AB404,AD404,AO404,AQ404,CE404,CG404,CP404,CR404,#REF!,#REF!,CZ404,DB404,DE404,DG404,DN404,DP404,DW404,DY404,EF404,EH404)</f>
        <v>#REF!</v>
      </c>
      <c r="H404" s="48" t="e">
        <f>SUM(K404,M404,Q404,R404,S404,W404,X404,Y404,AC404,AE404,AF404,AG404,AH404,AI404,AL404,AP404,AR404,#REF!,AY404,AZ404,CF404,CH404,CI404,CJ404,CK404,CL404,CQ404,CS404,CT404,CU404,CV404,CW404,#REF!,#REF!,DA404,DC404,DF404,DH404,DO404,#REF!,#REF!,#REF!,#REF!,DQ404,DR404,DS404,DT404,DU404,DX404,DZ404,EA404,EB404,EC404,ED404,EG404,EI404,EJ404,EK404,EL404,EM404)</f>
        <v>#REF!</v>
      </c>
      <c r="I404" s="48" t="e">
        <f t="shared" si="14"/>
        <v>#REF!</v>
      </c>
      <c r="J404" s="78"/>
      <c r="K404" s="78"/>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O404" s="85"/>
      <c r="CP404" s="85"/>
      <c r="CQ404" s="85"/>
      <c r="CR404" s="85"/>
      <c r="CS404" s="85"/>
      <c r="CT404" s="85"/>
      <c r="CU404" s="85"/>
      <c r="CV404" s="85"/>
      <c r="CW404" s="85"/>
      <c r="CX404" s="85"/>
      <c r="CY404" s="85"/>
      <c r="CZ404" s="85"/>
      <c r="DA404" s="85"/>
      <c r="DB404" s="85"/>
      <c r="DC404" s="85"/>
      <c r="DD404" s="85"/>
      <c r="DE404" s="85"/>
      <c r="DF404" s="85"/>
      <c r="DG404" s="85"/>
      <c r="DH404" s="85"/>
      <c r="DI404" s="85"/>
      <c r="DJ404" s="85"/>
      <c r="DK404" s="85"/>
      <c r="DL404" s="85"/>
      <c r="DM404" s="85"/>
      <c r="DN404" s="85"/>
      <c r="DO404" s="85"/>
      <c r="DP404" s="85"/>
      <c r="DQ404" s="85"/>
      <c r="DR404" s="85"/>
      <c r="DS404" s="85"/>
      <c r="DT404" s="85"/>
      <c r="DU404" s="85"/>
      <c r="DV404" s="85"/>
      <c r="DW404" s="85"/>
      <c r="DX404" s="85"/>
      <c r="DY404" s="85"/>
      <c r="DZ404" s="85"/>
      <c r="EA404" s="85"/>
      <c r="EB404" s="85"/>
      <c r="EC404" s="85"/>
      <c r="ED404" s="85"/>
      <c r="EE404" s="85"/>
      <c r="EF404" s="85"/>
      <c r="EG404" s="85"/>
      <c r="EH404" s="85"/>
      <c r="EI404" s="85"/>
      <c r="EJ404" s="85"/>
      <c r="EK404" s="85"/>
      <c r="EL404" s="85"/>
      <c r="EM404" s="85"/>
      <c r="EN404" s="85"/>
      <c r="EO404" s="120"/>
      <c r="EP404" s="120"/>
      <c r="EQ404" s="120"/>
      <c r="ER404" s="120"/>
      <c r="ES404" s="120"/>
      <c r="ET404" s="120"/>
      <c r="EU404" s="120"/>
      <c r="EV404" s="120"/>
      <c r="EW404" s="120"/>
      <c r="EX404" s="120"/>
    </row>
    <row r="405" spans="1:154" x14ac:dyDescent="0.3">
      <c r="A405" s="85"/>
      <c r="B405" s="86"/>
      <c r="C405" s="86"/>
      <c r="D405" s="86"/>
      <c r="E405" s="86"/>
      <c r="F405" s="86"/>
      <c r="G405" s="48" t="e">
        <f>SUM(J405,L405,N405,O405,P405,T405,U405,V405,AB405,AD405,AO405,AQ405,CE405,CG405,CP405,CR405,#REF!,#REF!,CZ405,DB405,DE405,DG405,DN405,DP405,DW405,DY405,EF405,EH405)</f>
        <v>#REF!</v>
      </c>
      <c r="H405" s="48" t="e">
        <f>SUM(K405,M405,Q405,R405,S405,W405,X405,Y405,AC405,AE405,AF405,AG405,AH405,AI405,AL405,AP405,AR405,#REF!,AY405,AZ405,CF405,CH405,CI405,CJ405,CK405,CL405,CQ405,CS405,CT405,CU405,CV405,CW405,#REF!,#REF!,DA405,DC405,DF405,DH405,DO405,#REF!,#REF!,#REF!,#REF!,DQ405,DR405,DS405,DT405,DU405,DX405,DZ405,EA405,EB405,EC405,ED405,EG405,EI405,EJ405,EK405,EL405,EM405)</f>
        <v>#REF!</v>
      </c>
      <c r="I405" s="48" t="e">
        <f t="shared" si="14"/>
        <v>#REF!</v>
      </c>
      <c r="J405" s="78"/>
      <c r="K405" s="78"/>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O405" s="85"/>
      <c r="CP405" s="85"/>
      <c r="CQ405" s="85"/>
      <c r="CR405" s="85"/>
      <c r="CS405" s="85"/>
      <c r="CT405" s="85"/>
      <c r="CU405" s="85"/>
      <c r="CV405" s="85"/>
      <c r="CW405" s="85"/>
      <c r="CX405" s="85"/>
      <c r="CY405" s="85"/>
      <c r="CZ405" s="85"/>
      <c r="DA405" s="85"/>
      <c r="DB405" s="85"/>
      <c r="DC405" s="85"/>
      <c r="DD405" s="85"/>
      <c r="DE405" s="85"/>
      <c r="DF405" s="85"/>
      <c r="DG405" s="85"/>
      <c r="DH405" s="85"/>
      <c r="DI405" s="85"/>
      <c r="DJ405" s="85"/>
      <c r="DK405" s="85"/>
      <c r="DL405" s="85"/>
      <c r="DM405" s="85"/>
      <c r="DN405" s="85"/>
      <c r="DO405" s="85"/>
      <c r="DP405" s="85"/>
      <c r="DQ405" s="85"/>
      <c r="DR405" s="85"/>
      <c r="DS405" s="85"/>
      <c r="DT405" s="85"/>
      <c r="DU405" s="85"/>
      <c r="DV405" s="85"/>
      <c r="DW405" s="85"/>
      <c r="DX405" s="85"/>
      <c r="DY405" s="85"/>
      <c r="DZ405" s="85"/>
      <c r="EA405" s="85"/>
      <c r="EB405" s="85"/>
      <c r="EC405" s="85"/>
      <c r="ED405" s="85"/>
      <c r="EE405" s="85"/>
      <c r="EF405" s="85"/>
      <c r="EG405" s="85"/>
      <c r="EH405" s="85"/>
      <c r="EI405" s="85"/>
      <c r="EJ405" s="85"/>
      <c r="EK405" s="85"/>
      <c r="EL405" s="85"/>
      <c r="EM405" s="85"/>
      <c r="EN405" s="85"/>
      <c r="EO405" s="120"/>
      <c r="EP405" s="120"/>
      <c r="EQ405" s="120"/>
      <c r="ER405" s="120"/>
      <c r="ES405" s="120"/>
      <c r="ET405" s="120"/>
      <c r="EU405" s="120"/>
      <c r="EV405" s="120"/>
      <c r="EW405" s="120"/>
      <c r="EX405" s="120"/>
    </row>
    <row r="406" spans="1:154" x14ac:dyDescent="0.3">
      <c r="A406" s="85"/>
      <c r="B406" s="86"/>
      <c r="C406" s="86"/>
      <c r="D406" s="86"/>
      <c r="E406" s="86"/>
      <c r="F406" s="86"/>
      <c r="G406" s="48" t="e">
        <f>SUM(J406,L406,N406,O406,P406,T406,U406,V406,AB406,AD406,AO406,AQ406,CE406,CG406,CP406,CR406,#REF!,#REF!,CZ406,DB406,DE406,DG406,DN406,DP406,DW406,DY406,EF406,EH406)</f>
        <v>#REF!</v>
      </c>
      <c r="H406" s="48" t="e">
        <f>SUM(K406,M406,Q406,R406,S406,W406,X406,Y406,AC406,AE406,AF406,AG406,AH406,AI406,AL406,AP406,AR406,#REF!,AY406,AZ406,CF406,CH406,CI406,CJ406,CK406,CL406,CQ406,CS406,CT406,CU406,CV406,CW406,#REF!,#REF!,DA406,DC406,DF406,DH406,DO406,#REF!,#REF!,#REF!,#REF!,DQ406,DR406,DS406,DT406,DU406,DX406,DZ406,EA406,EB406,EC406,ED406,EG406,EI406,EJ406,EK406,EL406,EM406)</f>
        <v>#REF!</v>
      </c>
      <c r="I406" s="48" t="e">
        <f t="shared" si="14"/>
        <v>#REF!</v>
      </c>
      <c r="J406" s="78"/>
      <c r="K406" s="78"/>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O406" s="85"/>
      <c r="CP406" s="85"/>
      <c r="CQ406" s="85"/>
      <c r="CR406" s="85"/>
      <c r="CS406" s="85"/>
      <c r="CT406" s="85"/>
      <c r="CU406" s="85"/>
      <c r="CV406" s="85"/>
      <c r="CW406" s="85"/>
      <c r="CX406" s="85"/>
      <c r="CY406" s="85"/>
      <c r="CZ406" s="85"/>
      <c r="DA406" s="85"/>
      <c r="DB406" s="85"/>
      <c r="DC406" s="85"/>
      <c r="DD406" s="85"/>
      <c r="DE406" s="85"/>
      <c r="DF406" s="85"/>
      <c r="DG406" s="85"/>
      <c r="DH406" s="85"/>
      <c r="DI406" s="85"/>
      <c r="DJ406" s="85"/>
      <c r="DK406" s="85"/>
      <c r="DL406" s="85"/>
      <c r="DM406" s="85"/>
      <c r="DN406" s="85"/>
      <c r="DO406" s="85"/>
      <c r="DP406" s="85"/>
      <c r="DQ406" s="85"/>
      <c r="DR406" s="85"/>
      <c r="DS406" s="85"/>
      <c r="DT406" s="85"/>
      <c r="DU406" s="85"/>
      <c r="DV406" s="85"/>
      <c r="DW406" s="85"/>
      <c r="DX406" s="85"/>
      <c r="DY406" s="85"/>
      <c r="DZ406" s="85"/>
      <c r="EA406" s="85"/>
      <c r="EB406" s="85"/>
      <c r="EC406" s="85"/>
      <c r="ED406" s="85"/>
      <c r="EE406" s="85"/>
      <c r="EF406" s="85"/>
      <c r="EG406" s="85"/>
      <c r="EH406" s="85"/>
      <c r="EI406" s="85"/>
      <c r="EJ406" s="85"/>
      <c r="EK406" s="85"/>
      <c r="EL406" s="85"/>
      <c r="EM406" s="85"/>
      <c r="EN406" s="85"/>
      <c r="EO406" s="120"/>
      <c r="EP406" s="120"/>
      <c r="EQ406" s="120"/>
      <c r="ER406" s="120"/>
      <c r="ES406" s="120"/>
      <c r="ET406" s="120"/>
      <c r="EU406" s="120"/>
      <c r="EV406" s="120"/>
      <c r="EW406" s="120"/>
      <c r="EX406" s="120"/>
    </row>
    <row r="407" spans="1:154" x14ac:dyDescent="0.3">
      <c r="A407" s="85"/>
      <c r="B407" s="86"/>
      <c r="C407" s="86"/>
      <c r="D407" s="86"/>
      <c r="E407" s="86"/>
      <c r="F407" s="86"/>
      <c r="G407" s="48" t="e">
        <f>SUM(J407,L407,N407,O407,P407,T407,U407,V407,AB407,AD407,AO407,AQ407,CE407,CG407,CP407,CR407,#REF!,#REF!,CZ407,DB407,DE407,DG407,DN407,DP407,DW407,DY407,EF407,EH407)</f>
        <v>#REF!</v>
      </c>
      <c r="H407" s="48" t="e">
        <f>SUM(K407,M407,Q407,R407,S407,W407,X407,Y407,AC407,AE407,AF407,AG407,AH407,AI407,AL407,AP407,AR407,#REF!,AY407,AZ407,CF407,CH407,CI407,CJ407,CK407,CL407,CQ407,CS407,CT407,CU407,CV407,CW407,#REF!,#REF!,DA407,DC407,DF407,DH407,DO407,#REF!,#REF!,#REF!,#REF!,DQ407,DR407,DS407,DT407,DU407,DX407,DZ407,EA407,EB407,EC407,ED407,EG407,EI407,EJ407,EK407,EL407,EM407)</f>
        <v>#REF!</v>
      </c>
      <c r="I407" s="48" t="e">
        <f t="shared" si="14"/>
        <v>#REF!</v>
      </c>
      <c r="J407" s="78"/>
      <c r="K407" s="78"/>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5"/>
      <c r="CU407" s="85"/>
      <c r="CV407" s="85"/>
      <c r="CW407" s="85"/>
      <c r="CX407" s="85"/>
      <c r="CY407" s="85"/>
      <c r="CZ407" s="85"/>
      <c r="DA407" s="85"/>
      <c r="DB407" s="85"/>
      <c r="DC407" s="85"/>
      <c r="DD407" s="85"/>
      <c r="DE407" s="85"/>
      <c r="DF407" s="85"/>
      <c r="DG407" s="85"/>
      <c r="DH407" s="85"/>
      <c r="DI407" s="85"/>
      <c r="DJ407" s="85"/>
      <c r="DK407" s="85"/>
      <c r="DL407" s="85"/>
      <c r="DM407" s="85"/>
      <c r="DN407" s="85"/>
      <c r="DO407" s="85"/>
      <c r="DP407" s="85"/>
      <c r="DQ407" s="85"/>
      <c r="DR407" s="85"/>
      <c r="DS407" s="85"/>
      <c r="DT407" s="85"/>
      <c r="DU407" s="85"/>
      <c r="DV407" s="85"/>
      <c r="DW407" s="85"/>
      <c r="DX407" s="85"/>
      <c r="DY407" s="85"/>
      <c r="DZ407" s="85"/>
      <c r="EA407" s="85"/>
      <c r="EB407" s="85"/>
      <c r="EC407" s="85"/>
      <c r="ED407" s="85"/>
      <c r="EE407" s="85"/>
      <c r="EF407" s="85"/>
      <c r="EG407" s="85"/>
      <c r="EH407" s="85"/>
      <c r="EI407" s="85"/>
      <c r="EJ407" s="85"/>
      <c r="EK407" s="85"/>
      <c r="EL407" s="85"/>
      <c r="EM407" s="85"/>
      <c r="EN407" s="85"/>
      <c r="EO407" s="120"/>
      <c r="EP407" s="120"/>
      <c r="EQ407" s="120"/>
      <c r="ER407" s="120"/>
      <c r="ES407" s="120"/>
      <c r="ET407" s="120"/>
      <c r="EU407" s="120"/>
      <c r="EV407" s="120"/>
      <c r="EW407" s="120"/>
      <c r="EX407" s="120"/>
    </row>
    <row r="408" spans="1:154" x14ac:dyDescent="0.3">
      <c r="A408" s="85"/>
      <c r="B408" s="86"/>
      <c r="C408" s="86"/>
      <c r="D408" s="86"/>
      <c r="E408" s="86"/>
      <c r="F408" s="86"/>
      <c r="G408" s="48" t="e">
        <f>SUM(J408,L408,N408,O408,P408,T408,U408,V408,AB408,AD408,AO408,AQ408,CE408,CG408,CP408,CR408,#REF!,#REF!,CZ408,DB408,DE408,DG408,DN408,DP408,DW408,DY408,EF408,EH408)</f>
        <v>#REF!</v>
      </c>
      <c r="H408" s="48" t="e">
        <f>SUM(K408,M408,Q408,R408,S408,W408,X408,Y408,AC408,AE408,AF408,AG408,AH408,AI408,AL408,AP408,AR408,#REF!,AY408,AZ408,CF408,CH408,CI408,CJ408,CK408,CL408,CQ408,CS408,CT408,CU408,CV408,CW408,#REF!,#REF!,DA408,DC408,DF408,DH408,DO408,#REF!,#REF!,#REF!,#REF!,DQ408,DR408,DS408,DT408,DU408,DX408,DZ408,EA408,EB408,EC408,ED408,EG408,EI408,EJ408,EK408,EL408,EM408)</f>
        <v>#REF!</v>
      </c>
      <c r="I408" s="48" t="e">
        <f t="shared" si="14"/>
        <v>#REF!</v>
      </c>
      <c r="J408" s="78"/>
      <c r="K408" s="78"/>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5"/>
      <c r="EA408" s="85"/>
      <c r="EB408" s="85"/>
      <c r="EC408" s="85"/>
      <c r="ED408" s="85"/>
      <c r="EE408" s="85"/>
      <c r="EF408" s="85"/>
      <c r="EG408" s="85"/>
      <c r="EH408" s="85"/>
      <c r="EI408" s="85"/>
      <c r="EJ408" s="85"/>
      <c r="EK408" s="85"/>
      <c r="EL408" s="85"/>
      <c r="EM408" s="85"/>
      <c r="EN408" s="85"/>
      <c r="EO408" s="120"/>
      <c r="EP408" s="120"/>
      <c r="EQ408" s="120"/>
      <c r="ER408" s="120"/>
      <c r="ES408" s="120"/>
      <c r="ET408" s="120"/>
      <c r="EU408" s="120"/>
      <c r="EV408" s="120"/>
      <c r="EW408" s="120"/>
      <c r="EX408" s="120"/>
    </row>
    <row r="409" spans="1:154" x14ac:dyDescent="0.3">
      <c r="A409" s="85"/>
      <c r="B409" s="86"/>
      <c r="C409" s="86"/>
      <c r="D409" s="86"/>
      <c r="E409" s="86"/>
      <c r="F409" s="86"/>
      <c r="G409" s="48" t="e">
        <f>SUM(J409,L409,N409,O409,P409,T409,U409,V409,AB409,AD409,AO409,AQ409,CE409,CG409,CP409,CR409,#REF!,#REF!,CZ409,DB409,DE409,DG409,DN409,DP409,DW409,DY409,EF409,EH409)</f>
        <v>#REF!</v>
      </c>
      <c r="H409" s="48" t="e">
        <f>SUM(K409,M409,Q409,R409,S409,W409,X409,Y409,AC409,AE409,AF409,AG409,AH409,AI409,AL409,AP409,AR409,#REF!,AY409,AZ409,CF409,CH409,CI409,CJ409,CK409,CL409,CQ409,CS409,CT409,CU409,CV409,CW409,#REF!,#REF!,DA409,DC409,DF409,DH409,DO409,#REF!,#REF!,#REF!,#REF!,DQ409,DR409,DS409,DT409,DU409,DX409,DZ409,EA409,EB409,EC409,ED409,EG409,EI409,EJ409,EK409,EL409,EM409)</f>
        <v>#REF!</v>
      </c>
      <c r="I409" s="48" t="e">
        <f t="shared" si="14"/>
        <v>#REF!</v>
      </c>
      <c r="J409" s="78"/>
      <c r="K409" s="78"/>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c r="CX409" s="85"/>
      <c r="CY409" s="85"/>
      <c r="CZ409" s="85"/>
      <c r="DA409" s="85"/>
      <c r="DB409" s="85"/>
      <c r="DC409" s="85"/>
      <c r="DD409" s="85"/>
      <c r="DE409" s="85"/>
      <c r="DF409" s="85"/>
      <c r="DG409" s="85"/>
      <c r="DH409" s="85"/>
      <c r="DI409" s="85"/>
      <c r="DJ409" s="85"/>
      <c r="DK409" s="85"/>
      <c r="DL409" s="85"/>
      <c r="DM409" s="85"/>
      <c r="DN409" s="85"/>
      <c r="DO409" s="85"/>
      <c r="DP409" s="85"/>
      <c r="DQ409" s="85"/>
      <c r="DR409" s="85"/>
      <c r="DS409" s="85"/>
      <c r="DT409" s="85"/>
      <c r="DU409" s="85"/>
      <c r="DV409" s="85"/>
      <c r="DW409" s="85"/>
      <c r="DX409" s="85"/>
      <c r="DY409" s="85"/>
      <c r="DZ409" s="85"/>
      <c r="EA409" s="85"/>
      <c r="EB409" s="85"/>
      <c r="EC409" s="85"/>
      <c r="ED409" s="85"/>
      <c r="EE409" s="85"/>
      <c r="EF409" s="85"/>
      <c r="EG409" s="85"/>
      <c r="EH409" s="85"/>
      <c r="EI409" s="85"/>
      <c r="EJ409" s="85"/>
      <c r="EK409" s="85"/>
      <c r="EL409" s="85"/>
      <c r="EM409" s="85"/>
      <c r="EN409" s="85"/>
      <c r="EO409" s="120"/>
      <c r="EP409" s="120"/>
      <c r="EQ409" s="120"/>
      <c r="ER409" s="120"/>
      <c r="ES409" s="120"/>
      <c r="ET409" s="120"/>
      <c r="EU409" s="120"/>
      <c r="EV409" s="120"/>
      <c r="EW409" s="120"/>
      <c r="EX409" s="120"/>
    </row>
    <row r="410" spans="1:154" x14ac:dyDescent="0.3">
      <c r="A410" s="85"/>
      <c r="B410" s="86"/>
      <c r="C410" s="86"/>
      <c r="D410" s="86"/>
      <c r="E410" s="86"/>
      <c r="F410" s="86"/>
      <c r="G410" s="48" t="e">
        <f>SUM(J410,L410,N410,O410,P410,T410,U410,V410,AB410,AD410,AO410,AQ410,CE410,CG410,CP410,CR410,#REF!,#REF!,CZ410,DB410,DE410,DG410,DN410,DP410,DW410,DY410,EF410,EH410)</f>
        <v>#REF!</v>
      </c>
      <c r="H410" s="48" t="e">
        <f>SUM(K410,M410,Q410,R410,S410,W410,X410,Y410,AC410,AE410,AF410,AG410,AH410,AI410,AL410,AP410,AR410,#REF!,AY410,AZ410,CF410,CH410,CI410,CJ410,CK410,CL410,CQ410,CS410,CT410,CU410,CV410,CW410,#REF!,#REF!,DA410,DC410,DF410,DH410,DO410,#REF!,#REF!,#REF!,#REF!,DQ410,DR410,DS410,DT410,DU410,DX410,DZ410,EA410,EB410,EC410,ED410,EG410,EI410,EJ410,EK410,EL410,EM410)</f>
        <v>#REF!</v>
      </c>
      <c r="I410" s="48" t="e">
        <f t="shared" si="14"/>
        <v>#REF!</v>
      </c>
      <c r="J410" s="78"/>
      <c r="K410" s="78"/>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O410" s="85"/>
      <c r="CP410" s="85"/>
      <c r="CQ410" s="85"/>
      <c r="CR410" s="85"/>
      <c r="CS410" s="85"/>
      <c r="CT410" s="85"/>
      <c r="CU410" s="85"/>
      <c r="CV410" s="85"/>
      <c r="CW410" s="85"/>
      <c r="CX410" s="85"/>
      <c r="CY410" s="85"/>
      <c r="CZ410" s="85"/>
      <c r="DA410" s="85"/>
      <c r="DB410" s="85"/>
      <c r="DC410" s="85"/>
      <c r="DD410" s="85"/>
      <c r="DE410" s="85"/>
      <c r="DF410" s="85"/>
      <c r="DG410" s="85"/>
      <c r="DH410" s="85"/>
      <c r="DI410" s="85"/>
      <c r="DJ410" s="85"/>
      <c r="DK410" s="85"/>
      <c r="DL410" s="85"/>
      <c r="DM410" s="85"/>
      <c r="DN410" s="85"/>
      <c r="DO410" s="85"/>
      <c r="DP410" s="85"/>
      <c r="DQ410" s="85"/>
      <c r="DR410" s="85"/>
      <c r="DS410" s="85"/>
      <c r="DT410" s="85"/>
      <c r="DU410" s="85"/>
      <c r="DV410" s="85"/>
      <c r="DW410" s="85"/>
      <c r="DX410" s="85"/>
      <c r="DY410" s="85"/>
      <c r="DZ410" s="85"/>
      <c r="EA410" s="85"/>
      <c r="EB410" s="85"/>
      <c r="EC410" s="85"/>
      <c r="ED410" s="85"/>
      <c r="EE410" s="85"/>
      <c r="EF410" s="85"/>
      <c r="EG410" s="85"/>
      <c r="EH410" s="85"/>
      <c r="EI410" s="85"/>
      <c r="EJ410" s="85"/>
      <c r="EK410" s="85"/>
      <c r="EL410" s="85"/>
      <c r="EM410" s="85"/>
      <c r="EN410" s="85"/>
      <c r="EO410" s="120"/>
      <c r="EP410" s="120"/>
      <c r="EQ410" s="120"/>
      <c r="ER410" s="120"/>
      <c r="ES410" s="120"/>
      <c r="ET410" s="120"/>
      <c r="EU410" s="120"/>
      <c r="EV410" s="120"/>
      <c r="EW410" s="120"/>
      <c r="EX410" s="120"/>
    </row>
    <row r="411" spans="1:154" x14ac:dyDescent="0.3">
      <c r="A411" s="85"/>
      <c r="B411" s="86"/>
      <c r="C411" s="86"/>
      <c r="D411" s="86"/>
      <c r="E411" s="86"/>
      <c r="F411" s="86"/>
      <c r="G411" s="48" t="e">
        <f>SUM(J411,L411,N411,O411,P411,T411,U411,V411,AB411,AD411,AO411,AQ411,CE411,CG411,CP411,CR411,#REF!,#REF!,CZ411,DB411,DE411,DG411,DN411,DP411,DW411,DY411,EF411,EH411)</f>
        <v>#REF!</v>
      </c>
      <c r="H411" s="48" t="e">
        <f>SUM(K411,M411,Q411,R411,S411,W411,X411,Y411,AC411,AE411,AF411,AG411,AH411,AI411,AL411,AP411,AR411,#REF!,AY411,AZ411,CF411,CH411,CI411,CJ411,CK411,CL411,CQ411,CS411,CT411,CU411,CV411,CW411,#REF!,#REF!,DA411,DC411,DF411,DH411,DO411,#REF!,#REF!,#REF!,#REF!,DQ411,DR411,DS411,DT411,DU411,DX411,DZ411,EA411,EB411,EC411,ED411,EG411,EI411,EJ411,EK411,EL411,EM411)</f>
        <v>#REF!</v>
      </c>
      <c r="I411" s="48" t="e">
        <f t="shared" si="14"/>
        <v>#REF!</v>
      </c>
      <c r="J411" s="78"/>
      <c r="K411" s="78"/>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5"/>
      <c r="CU411" s="85"/>
      <c r="CV411" s="85"/>
      <c r="CW411" s="85"/>
      <c r="CX411" s="85"/>
      <c r="CY411" s="85"/>
      <c r="CZ411" s="85"/>
      <c r="DA411" s="85"/>
      <c r="DB411" s="85"/>
      <c r="DC411" s="85"/>
      <c r="DD411" s="85"/>
      <c r="DE411" s="85"/>
      <c r="DF411" s="85"/>
      <c r="DG411" s="85"/>
      <c r="DH411" s="85"/>
      <c r="DI411" s="85"/>
      <c r="DJ411" s="85"/>
      <c r="DK411" s="85"/>
      <c r="DL411" s="85"/>
      <c r="DM411" s="85"/>
      <c r="DN411" s="85"/>
      <c r="DO411" s="85"/>
      <c r="DP411" s="85"/>
      <c r="DQ411" s="85"/>
      <c r="DR411" s="85"/>
      <c r="DS411" s="85"/>
      <c r="DT411" s="85"/>
      <c r="DU411" s="85"/>
      <c r="DV411" s="85"/>
      <c r="DW411" s="85"/>
      <c r="DX411" s="85"/>
      <c r="DY411" s="85"/>
      <c r="DZ411" s="85"/>
      <c r="EA411" s="85"/>
      <c r="EB411" s="85"/>
      <c r="EC411" s="85"/>
      <c r="ED411" s="85"/>
      <c r="EE411" s="85"/>
      <c r="EF411" s="85"/>
      <c r="EG411" s="85"/>
      <c r="EH411" s="85"/>
      <c r="EI411" s="85"/>
      <c r="EJ411" s="85"/>
      <c r="EK411" s="85"/>
      <c r="EL411" s="85"/>
      <c r="EM411" s="85"/>
      <c r="EN411" s="85"/>
      <c r="EO411" s="120"/>
      <c r="EP411" s="120"/>
      <c r="EQ411" s="120"/>
      <c r="ER411" s="120"/>
      <c r="ES411" s="120"/>
      <c r="ET411" s="120"/>
      <c r="EU411" s="120"/>
      <c r="EV411" s="120"/>
      <c r="EW411" s="120"/>
      <c r="EX411" s="120"/>
    </row>
    <row r="412" spans="1:154" x14ac:dyDescent="0.3">
      <c r="A412" s="85"/>
      <c r="B412" s="86"/>
      <c r="C412" s="86"/>
      <c r="D412" s="86"/>
      <c r="E412" s="86"/>
      <c r="F412" s="86"/>
      <c r="G412" s="48" t="e">
        <f>SUM(J412,L412,N412,O412,P412,T412,U412,V412,AB412,AD412,AO412,AQ412,CE412,CG412,CP412,CR412,#REF!,#REF!,CZ412,DB412,DE412,DG412,DN412,DP412,DW412,DY412,EF412,EH412)</f>
        <v>#REF!</v>
      </c>
      <c r="H412" s="48" t="e">
        <f>SUM(K412,M412,Q412,R412,S412,W412,X412,Y412,AC412,AE412,AF412,AG412,AH412,AI412,AL412,AP412,AR412,#REF!,AY412,AZ412,CF412,CH412,CI412,CJ412,CK412,CL412,CQ412,CS412,CT412,CU412,CV412,CW412,#REF!,#REF!,DA412,DC412,DF412,DH412,DO412,#REF!,#REF!,#REF!,#REF!,DQ412,DR412,DS412,DT412,DU412,DX412,DZ412,EA412,EB412,EC412,ED412,EG412,EI412,EJ412,EK412,EL412,EM412)</f>
        <v>#REF!</v>
      </c>
      <c r="I412" s="48" t="e">
        <f t="shared" si="14"/>
        <v>#REF!</v>
      </c>
      <c r="J412" s="78"/>
      <c r="K412" s="78"/>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O412" s="85"/>
      <c r="CP412" s="85"/>
      <c r="CQ412" s="85"/>
      <c r="CR412" s="85"/>
      <c r="CS412" s="85"/>
      <c r="CT412" s="85"/>
      <c r="CU412" s="85"/>
      <c r="CV412" s="85"/>
      <c r="CW412" s="85"/>
      <c r="CX412" s="85"/>
      <c r="CY412" s="85"/>
      <c r="CZ412" s="85"/>
      <c r="DA412" s="85"/>
      <c r="DB412" s="85"/>
      <c r="DC412" s="85"/>
      <c r="DD412" s="85"/>
      <c r="DE412" s="85"/>
      <c r="DF412" s="85"/>
      <c r="DG412" s="85"/>
      <c r="DH412" s="85"/>
      <c r="DI412" s="85"/>
      <c r="DJ412" s="85"/>
      <c r="DK412" s="85"/>
      <c r="DL412" s="85"/>
      <c r="DM412" s="85"/>
      <c r="DN412" s="85"/>
      <c r="DO412" s="85"/>
      <c r="DP412" s="85"/>
      <c r="DQ412" s="85"/>
      <c r="DR412" s="85"/>
      <c r="DS412" s="85"/>
      <c r="DT412" s="85"/>
      <c r="DU412" s="85"/>
      <c r="DV412" s="85"/>
      <c r="DW412" s="85"/>
      <c r="DX412" s="85"/>
      <c r="DY412" s="85"/>
      <c r="DZ412" s="85"/>
      <c r="EA412" s="85"/>
      <c r="EB412" s="85"/>
      <c r="EC412" s="85"/>
      <c r="ED412" s="85"/>
      <c r="EE412" s="85"/>
      <c r="EF412" s="85"/>
      <c r="EG412" s="85"/>
      <c r="EH412" s="85"/>
      <c r="EI412" s="85"/>
      <c r="EJ412" s="85"/>
      <c r="EK412" s="85"/>
      <c r="EL412" s="85"/>
      <c r="EM412" s="85"/>
      <c r="EN412" s="85"/>
      <c r="EO412" s="120"/>
      <c r="EP412" s="120"/>
      <c r="EQ412" s="120"/>
      <c r="ER412" s="120"/>
      <c r="ES412" s="120"/>
      <c r="ET412" s="120"/>
      <c r="EU412" s="120"/>
      <c r="EV412" s="120"/>
      <c r="EW412" s="120"/>
      <c r="EX412" s="120"/>
    </row>
    <row r="413" spans="1:154" x14ac:dyDescent="0.3">
      <c r="A413" s="85"/>
      <c r="B413" s="86"/>
      <c r="C413" s="86"/>
      <c r="D413" s="86"/>
      <c r="E413" s="86"/>
      <c r="F413" s="86"/>
      <c r="G413" s="48" t="e">
        <f>SUM(J413,L413,N413,O413,P413,T413,U413,V413,AB413,AD413,AO413,AQ413,CE413,CG413,CP413,CR413,#REF!,#REF!,CZ413,DB413,DE413,DG413,DN413,DP413,DW413,DY413,EF413,EH413)</f>
        <v>#REF!</v>
      </c>
      <c r="H413" s="48" t="e">
        <f>SUM(K413,M413,Q413,R413,S413,W413,X413,Y413,AC413,AE413,AF413,AG413,AH413,AI413,AL413,AP413,AR413,#REF!,AY413,AZ413,CF413,CH413,CI413,CJ413,CK413,CL413,CQ413,CS413,CT413,CU413,CV413,CW413,#REF!,#REF!,DA413,DC413,DF413,DH413,DO413,#REF!,#REF!,#REF!,#REF!,DQ413,DR413,DS413,DT413,DU413,DX413,DZ413,EA413,EB413,EC413,ED413,EG413,EI413,EJ413,EK413,EL413,EM413)</f>
        <v>#REF!</v>
      </c>
      <c r="I413" s="48" t="e">
        <f t="shared" si="14"/>
        <v>#REF!</v>
      </c>
      <c r="J413" s="78"/>
      <c r="K413" s="78"/>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O413" s="85"/>
      <c r="CP413" s="85"/>
      <c r="CQ413" s="85"/>
      <c r="CR413" s="85"/>
      <c r="CS413" s="85"/>
      <c r="CT413" s="85"/>
      <c r="CU413" s="85"/>
      <c r="CV413" s="85"/>
      <c r="CW413" s="85"/>
      <c r="CX413" s="85"/>
      <c r="CY413" s="85"/>
      <c r="CZ413" s="85"/>
      <c r="DA413" s="85"/>
      <c r="DB413" s="85"/>
      <c r="DC413" s="85"/>
      <c r="DD413" s="85"/>
      <c r="DE413" s="85"/>
      <c r="DF413" s="85"/>
      <c r="DG413" s="85"/>
      <c r="DH413" s="85"/>
      <c r="DI413" s="85"/>
      <c r="DJ413" s="85"/>
      <c r="DK413" s="85"/>
      <c r="DL413" s="85"/>
      <c r="DM413" s="85"/>
      <c r="DN413" s="85"/>
      <c r="DO413" s="85"/>
      <c r="DP413" s="85"/>
      <c r="DQ413" s="85"/>
      <c r="DR413" s="85"/>
      <c r="DS413" s="85"/>
      <c r="DT413" s="85"/>
      <c r="DU413" s="85"/>
      <c r="DV413" s="85"/>
      <c r="DW413" s="85"/>
      <c r="DX413" s="85"/>
      <c r="DY413" s="85"/>
      <c r="DZ413" s="85"/>
      <c r="EA413" s="85"/>
      <c r="EB413" s="85"/>
      <c r="EC413" s="85"/>
      <c r="ED413" s="85"/>
      <c r="EE413" s="85"/>
      <c r="EF413" s="85"/>
      <c r="EG413" s="85"/>
      <c r="EH413" s="85"/>
      <c r="EI413" s="85"/>
      <c r="EJ413" s="85"/>
      <c r="EK413" s="85"/>
      <c r="EL413" s="85"/>
      <c r="EM413" s="85"/>
      <c r="EN413" s="85"/>
      <c r="EO413" s="120"/>
      <c r="EP413" s="120"/>
      <c r="EQ413" s="120"/>
      <c r="ER413" s="120"/>
      <c r="ES413" s="120"/>
      <c r="ET413" s="120"/>
      <c r="EU413" s="120"/>
      <c r="EV413" s="120"/>
      <c r="EW413" s="120"/>
      <c r="EX413" s="120"/>
    </row>
    <row r="414" spans="1:154" x14ac:dyDescent="0.3">
      <c r="A414" s="85"/>
      <c r="B414" s="86"/>
      <c r="C414" s="86"/>
      <c r="D414" s="86"/>
      <c r="E414" s="86"/>
      <c r="F414" s="86"/>
      <c r="G414" s="48" t="e">
        <f>SUM(J414,L414,N414,O414,P414,T414,U414,V414,AB414,AD414,AO414,AQ414,CE414,CG414,CP414,CR414,#REF!,#REF!,CZ414,DB414,DE414,DG414,DN414,DP414,DW414,DY414,EF414,EH414)</f>
        <v>#REF!</v>
      </c>
      <c r="H414" s="48" t="e">
        <f>SUM(K414,M414,Q414,R414,S414,W414,X414,Y414,AC414,AE414,AF414,AG414,AH414,AI414,AL414,AP414,AR414,#REF!,AY414,AZ414,CF414,CH414,CI414,CJ414,CK414,CL414,CQ414,CS414,CT414,CU414,CV414,CW414,#REF!,#REF!,DA414,DC414,DF414,DH414,DO414,#REF!,#REF!,#REF!,#REF!,DQ414,DR414,DS414,DT414,DU414,DX414,DZ414,EA414,EB414,EC414,ED414,EG414,EI414,EJ414,EK414,EL414,EM414)</f>
        <v>#REF!</v>
      </c>
      <c r="I414" s="48" t="e">
        <f t="shared" si="14"/>
        <v>#REF!</v>
      </c>
      <c r="J414" s="78"/>
      <c r="K414" s="78"/>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O414" s="85"/>
      <c r="CP414" s="85"/>
      <c r="CQ414" s="85"/>
      <c r="CR414" s="85"/>
      <c r="CS414" s="85"/>
      <c r="CT414" s="85"/>
      <c r="CU414" s="85"/>
      <c r="CV414" s="85"/>
      <c r="CW414" s="85"/>
      <c r="CX414" s="85"/>
      <c r="CY414" s="85"/>
      <c r="CZ414" s="85"/>
      <c r="DA414" s="85"/>
      <c r="DB414" s="85"/>
      <c r="DC414" s="85"/>
      <c r="DD414" s="85"/>
      <c r="DE414" s="85"/>
      <c r="DF414" s="85"/>
      <c r="DG414" s="85"/>
      <c r="DH414" s="85"/>
      <c r="DI414" s="85"/>
      <c r="DJ414" s="85"/>
      <c r="DK414" s="85"/>
      <c r="DL414" s="85"/>
      <c r="DM414" s="85"/>
      <c r="DN414" s="85"/>
      <c r="DO414" s="85"/>
      <c r="DP414" s="85"/>
      <c r="DQ414" s="85"/>
      <c r="DR414" s="85"/>
      <c r="DS414" s="85"/>
      <c r="DT414" s="85"/>
      <c r="DU414" s="85"/>
      <c r="DV414" s="85"/>
      <c r="DW414" s="85"/>
      <c r="DX414" s="85"/>
      <c r="DY414" s="85"/>
      <c r="DZ414" s="85"/>
      <c r="EA414" s="85"/>
      <c r="EB414" s="85"/>
      <c r="EC414" s="85"/>
      <c r="ED414" s="85"/>
      <c r="EE414" s="85"/>
      <c r="EF414" s="85"/>
      <c r="EG414" s="85"/>
      <c r="EH414" s="85"/>
      <c r="EI414" s="85"/>
      <c r="EJ414" s="85"/>
      <c r="EK414" s="85"/>
      <c r="EL414" s="85"/>
      <c r="EM414" s="85"/>
      <c r="EN414" s="85"/>
      <c r="EO414" s="120"/>
      <c r="EP414" s="120"/>
      <c r="EQ414" s="120"/>
      <c r="ER414" s="120"/>
      <c r="ES414" s="120"/>
      <c r="ET414" s="120"/>
      <c r="EU414" s="120"/>
      <c r="EV414" s="120"/>
      <c r="EW414" s="120"/>
      <c r="EX414" s="120"/>
    </row>
    <row r="415" spans="1:154" x14ac:dyDescent="0.3">
      <c r="A415" s="85"/>
      <c r="B415" s="86"/>
      <c r="C415" s="86"/>
      <c r="D415" s="86"/>
      <c r="E415" s="86"/>
      <c r="F415" s="86"/>
      <c r="G415" s="48" t="e">
        <f>SUM(J415,L415,N415,O415,P415,T415,U415,V415,AB415,AD415,AO415,AQ415,CE415,CG415,CP415,CR415,#REF!,#REF!,CZ415,DB415,DE415,DG415,DN415,DP415,DW415,DY415,EF415,EH415)</f>
        <v>#REF!</v>
      </c>
      <c r="H415" s="48" t="e">
        <f>SUM(K415,M415,Q415,R415,S415,W415,X415,Y415,AC415,AE415,AF415,AG415,AH415,AI415,AL415,AP415,AR415,#REF!,AY415,AZ415,CF415,CH415,CI415,CJ415,CK415,CL415,CQ415,CS415,CT415,CU415,CV415,CW415,#REF!,#REF!,DA415,DC415,DF415,DH415,DO415,#REF!,#REF!,#REF!,#REF!,DQ415,DR415,DS415,DT415,DU415,DX415,DZ415,EA415,EB415,EC415,ED415,EG415,EI415,EJ415,EK415,EL415,EM415)</f>
        <v>#REF!</v>
      </c>
      <c r="I415" s="48" t="e">
        <f t="shared" si="14"/>
        <v>#REF!</v>
      </c>
      <c r="J415" s="78"/>
      <c r="K415" s="78"/>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O415" s="85"/>
      <c r="CP415" s="85"/>
      <c r="CQ415" s="85"/>
      <c r="CR415" s="85"/>
      <c r="CS415" s="85"/>
      <c r="CT415" s="85"/>
      <c r="CU415" s="85"/>
      <c r="CV415" s="85"/>
      <c r="CW415" s="85"/>
      <c r="CX415" s="85"/>
      <c r="CY415" s="85"/>
      <c r="CZ415" s="85"/>
      <c r="DA415" s="85"/>
      <c r="DB415" s="85"/>
      <c r="DC415" s="85"/>
      <c r="DD415" s="85"/>
      <c r="DE415" s="85"/>
      <c r="DF415" s="85"/>
      <c r="DG415" s="85"/>
      <c r="DH415" s="85"/>
      <c r="DI415" s="85"/>
      <c r="DJ415" s="85"/>
      <c r="DK415" s="85"/>
      <c r="DL415" s="85"/>
      <c r="DM415" s="85"/>
      <c r="DN415" s="85"/>
      <c r="DO415" s="85"/>
      <c r="DP415" s="85"/>
      <c r="DQ415" s="85"/>
      <c r="DR415" s="85"/>
      <c r="DS415" s="85"/>
      <c r="DT415" s="85"/>
      <c r="DU415" s="85"/>
      <c r="DV415" s="85"/>
      <c r="DW415" s="85"/>
      <c r="DX415" s="85"/>
      <c r="DY415" s="85"/>
      <c r="DZ415" s="85"/>
      <c r="EA415" s="85"/>
      <c r="EB415" s="85"/>
      <c r="EC415" s="85"/>
      <c r="ED415" s="85"/>
      <c r="EE415" s="85"/>
      <c r="EF415" s="85"/>
      <c r="EG415" s="85"/>
      <c r="EH415" s="85"/>
      <c r="EI415" s="85"/>
      <c r="EJ415" s="85"/>
      <c r="EK415" s="85"/>
      <c r="EL415" s="85"/>
      <c r="EM415" s="85"/>
      <c r="EN415" s="85"/>
      <c r="EO415" s="120"/>
      <c r="EP415" s="120"/>
      <c r="EQ415" s="120"/>
      <c r="ER415" s="120"/>
      <c r="ES415" s="120"/>
      <c r="ET415" s="120"/>
      <c r="EU415" s="120"/>
      <c r="EV415" s="120"/>
      <c r="EW415" s="120"/>
      <c r="EX415" s="120"/>
    </row>
    <row r="416" spans="1:154" x14ac:dyDescent="0.3">
      <c r="A416" s="85"/>
      <c r="B416" s="86"/>
      <c r="C416" s="86"/>
      <c r="D416" s="86"/>
      <c r="E416" s="86"/>
      <c r="F416" s="86"/>
      <c r="G416" s="48" t="e">
        <f>SUM(J416,L416,N416,O416,P416,T416,U416,V416,AB416,AD416,AO416,AQ416,CE416,CG416,CP416,CR416,#REF!,#REF!,CZ416,DB416,DE416,DG416,DN416,DP416,DW416,DY416,EF416,EH416)</f>
        <v>#REF!</v>
      </c>
      <c r="H416" s="48" t="e">
        <f>SUM(K416,M416,Q416,R416,S416,W416,X416,Y416,AC416,AE416,AF416,AG416,AH416,AI416,AL416,AP416,AR416,#REF!,AY416,AZ416,CF416,CH416,CI416,CJ416,CK416,CL416,CQ416,CS416,CT416,CU416,CV416,CW416,#REF!,#REF!,DA416,DC416,DF416,DH416,DO416,#REF!,#REF!,#REF!,#REF!,DQ416,DR416,DS416,DT416,DU416,DX416,DZ416,EA416,EB416,EC416,ED416,EG416,EI416,EJ416,EK416,EL416,EM416)</f>
        <v>#REF!</v>
      </c>
      <c r="I416" s="48" t="e">
        <f t="shared" si="14"/>
        <v>#REF!</v>
      </c>
      <c r="J416" s="78"/>
      <c r="K416" s="78"/>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D416" s="85"/>
      <c r="DE416" s="85"/>
      <c r="DF416" s="85"/>
      <c r="DG416" s="85"/>
      <c r="DH416" s="85"/>
      <c r="DI416" s="85"/>
      <c r="DJ416" s="85"/>
      <c r="DK416" s="85"/>
      <c r="DL416" s="85"/>
      <c r="DM416" s="85"/>
      <c r="DN416" s="85"/>
      <c r="DO416" s="85"/>
      <c r="DP416" s="85"/>
      <c r="DQ416" s="85"/>
      <c r="DR416" s="85"/>
      <c r="DS416" s="85"/>
      <c r="DT416" s="85"/>
      <c r="DU416" s="85"/>
      <c r="DV416" s="85"/>
      <c r="DW416" s="85"/>
      <c r="DX416" s="85"/>
      <c r="DY416" s="85"/>
      <c r="DZ416" s="85"/>
      <c r="EA416" s="85"/>
      <c r="EB416" s="85"/>
      <c r="EC416" s="85"/>
      <c r="ED416" s="85"/>
      <c r="EE416" s="85"/>
      <c r="EF416" s="85"/>
      <c r="EG416" s="85"/>
      <c r="EH416" s="85"/>
      <c r="EI416" s="85"/>
      <c r="EJ416" s="85"/>
      <c r="EK416" s="85"/>
      <c r="EL416" s="85"/>
      <c r="EM416" s="85"/>
      <c r="EN416" s="85"/>
      <c r="EO416" s="120"/>
      <c r="EP416" s="120"/>
      <c r="EQ416" s="120"/>
      <c r="ER416" s="120"/>
      <c r="ES416" s="120"/>
      <c r="ET416" s="120"/>
      <c r="EU416" s="120"/>
      <c r="EV416" s="120"/>
      <c r="EW416" s="120"/>
      <c r="EX416" s="120"/>
    </row>
    <row r="417" spans="1:154" x14ac:dyDescent="0.3">
      <c r="A417" s="85"/>
      <c r="B417" s="86"/>
      <c r="C417" s="86"/>
      <c r="D417" s="86"/>
      <c r="E417" s="86"/>
      <c r="F417" s="86"/>
      <c r="G417" s="48" t="e">
        <f>SUM(J417,L417,N417,O417,P417,T417,U417,V417,AB417,AD417,AO417,AQ417,CE417,CG417,CP417,CR417,#REF!,#REF!,CZ417,DB417,DE417,DG417,DN417,DP417,DW417,DY417,EF417,EH417)</f>
        <v>#REF!</v>
      </c>
      <c r="H417" s="48" t="e">
        <f>SUM(K417,M417,Q417,R417,S417,W417,X417,Y417,AC417,AE417,AF417,AG417,AH417,AI417,AL417,AP417,AR417,#REF!,AY417,AZ417,CF417,CH417,CI417,CJ417,CK417,CL417,CQ417,CS417,CT417,CU417,CV417,CW417,#REF!,#REF!,DA417,DC417,DF417,DH417,DO417,#REF!,#REF!,#REF!,#REF!,DQ417,DR417,DS417,DT417,DU417,DX417,DZ417,EA417,EB417,EC417,ED417,EG417,EI417,EJ417,EK417,EL417,EM417)</f>
        <v>#REF!</v>
      </c>
      <c r="I417" s="48" t="e">
        <f t="shared" si="14"/>
        <v>#REF!</v>
      </c>
      <c r="J417" s="78"/>
      <c r="K417" s="78"/>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O417" s="85"/>
      <c r="CP417" s="85"/>
      <c r="CQ417" s="85"/>
      <c r="CR417" s="85"/>
      <c r="CS417" s="85"/>
      <c r="CT417" s="85"/>
      <c r="CU417" s="85"/>
      <c r="CV417" s="85"/>
      <c r="CW417" s="85"/>
      <c r="CX417" s="85"/>
      <c r="CY417" s="85"/>
      <c r="CZ417" s="85"/>
      <c r="DA417" s="85"/>
      <c r="DB417" s="85"/>
      <c r="DC417" s="85"/>
      <c r="DD417" s="85"/>
      <c r="DE417" s="85"/>
      <c r="DF417" s="85"/>
      <c r="DG417" s="85"/>
      <c r="DH417" s="85"/>
      <c r="DI417" s="85"/>
      <c r="DJ417" s="85"/>
      <c r="DK417" s="85"/>
      <c r="DL417" s="85"/>
      <c r="DM417" s="85"/>
      <c r="DN417" s="85"/>
      <c r="DO417" s="85"/>
      <c r="DP417" s="85"/>
      <c r="DQ417" s="85"/>
      <c r="DR417" s="85"/>
      <c r="DS417" s="85"/>
      <c r="DT417" s="85"/>
      <c r="DU417" s="85"/>
      <c r="DV417" s="85"/>
      <c r="DW417" s="85"/>
      <c r="DX417" s="85"/>
      <c r="DY417" s="85"/>
      <c r="DZ417" s="85"/>
      <c r="EA417" s="85"/>
      <c r="EB417" s="85"/>
      <c r="EC417" s="85"/>
      <c r="ED417" s="85"/>
      <c r="EE417" s="85"/>
      <c r="EF417" s="85"/>
      <c r="EG417" s="85"/>
      <c r="EH417" s="85"/>
      <c r="EI417" s="85"/>
      <c r="EJ417" s="85"/>
      <c r="EK417" s="85"/>
      <c r="EL417" s="85"/>
      <c r="EM417" s="85"/>
      <c r="EN417" s="85"/>
      <c r="EO417" s="120"/>
      <c r="EP417" s="120"/>
      <c r="EQ417" s="120"/>
      <c r="ER417" s="120"/>
      <c r="ES417" s="120"/>
      <c r="ET417" s="120"/>
      <c r="EU417" s="120"/>
      <c r="EV417" s="120"/>
      <c r="EW417" s="120"/>
      <c r="EX417" s="120"/>
    </row>
    <row r="418" spans="1:154" x14ac:dyDescent="0.3">
      <c r="A418" s="85"/>
      <c r="B418" s="86"/>
      <c r="C418" s="86"/>
      <c r="D418" s="86"/>
      <c r="E418" s="86"/>
      <c r="F418" s="86"/>
      <c r="G418" s="48" t="e">
        <f>SUM(J418,L418,N418,O418,P418,T418,U418,V418,AB418,AD418,AO418,AQ418,CE418,CG418,CP418,CR418,#REF!,#REF!,CZ418,DB418,DE418,DG418,DN418,DP418,DW418,DY418,EF418,EH418)</f>
        <v>#REF!</v>
      </c>
      <c r="H418" s="48" t="e">
        <f>SUM(K418,M418,Q418,R418,S418,W418,X418,Y418,AC418,AE418,AF418,AG418,AH418,AI418,AL418,AP418,AR418,#REF!,AY418,AZ418,CF418,CH418,CI418,CJ418,CK418,CL418,CQ418,CS418,CT418,CU418,CV418,CW418,#REF!,#REF!,DA418,DC418,DF418,DH418,DO418,#REF!,#REF!,#REF!,#REF!,DQ418,DR418,DS418,DT418,DU418,DX418,DZ418,EA418,EB418,EC418,ED418,EG418,EI418,EJ418,EK418,EL418,EM418)</f>
        <v>#REF!</v>
      </c>
      <c r="I418" s="48" t="e">
        <f t="shared" si="14"/>
        <v>#REF!</v>
      </c>
      <c r="J418" s="78"/>
      <c r="K418" s="78"/>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O418" s="85"/>
      <c r="CP418" s="85"/>
      <c r="CQ418" s="85"/>
      <c r="CR418" s="85"/>
      <c r="CS418" s="85"/>
      <c r="CT418" s="85"/>
      <c r="CU418" s="85"/>
      <c r="CV418" s="85"/>
      <c r="CW418" s="85"/>
      <c r="CX418" s="85"/>
      <c r="CY418" s="85"/>
      <c r="CZ418" s="85"/>
      <c r="DA418" s="85"/>
      <c r="DB418" s="85"/>
      <c r="DC418" s="85"/>
      <c r="DD418" s="85"/>
      <c r="DE418" s="85"/>
      <c r="DF418" s="85"/>
      <c r="DG418" s="85"/>
      <c r="DH418" s="85"/>
      <c r="DI418" s="85"/>
      <c r="DJ418" s="85"/>
      <c r="DK418" s="85"/>
      <c r="DL418" s="85"/>
      <c r="DM418" s="85"/>
      <c r="DN418" s="85"/>
      <c r="DO418" s="85"/>
      <c r="DP418" s="85"/>
      <c r="DQ418" s="85"/>
      <c r="DR418" s="85"/>
      <c r="DS418" s="85"/>
      <c r="DT418" s="85"/>
      <c r="DU418" s="85"/>
      <c r="DV418" s="85"/>
      <c r="DW418" s="85"/>
      <c r="DX418" s="85"/>
      <c r="DY418" s="85"/>
      <c r="DZ418" s="85"/>
      <c r="EA418" s="85"/>
      <c r="EB418" s="85"/>
      <c r="EC418" s="85"/>
      <c r="ED418" s="85"/>
      <c r="EE418" s="85"/>
      <c r="EF418" s="85"/>
      <c r="EG418" s="85"/>
      <c r="EH418" s="85"/>
      <c r="EI418" s="85"/>
      <c r="EJ418" s="85"/>
      <c r="EK418" s="85"/>
      <c r="EL418" s="85"/>
      <c r="EM418" s="85"/>
      <c r="EN418" s="85"/>
      <c r="EO418" s="120"/>
      <c r="EP418" s="120"/>
      <c r="EQ418" s="120"/>
      <c r="ER418" s="120"/>
      <c r="ES418" s="120"/>
      <c r="ET418" s="120"/>
      <c r="EU418" s="120"/>
      <c r="EV418" s="120"/>
      <c r="EW418" s="120"/>
      <c r="EX418" s="120"/>
    </row>
    <row r="419" spans="1:154" x14ac:dyDescent="0.3">
      <c r="A419" s="85"/>
      <c r="B419" s="86"/>
      <c r="C419" s="86"/>
      <c r="D419" s="86"/>
      <c r="E419" s="86"/>
      <c r="F419" s="86"/>
      <c r="G419" s="48" t="e">
        <f>SUM(J419,L419,N419,O419,P419,T419,U419,V419,AB419,AD419,AO419,AQ419,CE419,CG419,CP419,CR419,#REF!,#REF!,CZ419,DB419,DE419,DG419,DN419,DP419,DW419,DY419,EF419,EH419)</f>
        <v>#REF!</v>
      </c>
      <c r="H419" s="48" t="e">
        <f>SUM(K419,M419,Q419,R419,S419,W419,X419,Y419,AC419,AE419,AF419,AG419,AH419,AI419,AL419,AP419,AR419,#REF!,AY419,AZ419,CF419,CH419,CI419,CJ419,CK419,CL419,CQ419,CS419,CT419,CU419,CV419,CW419,#REF!,#REF!,DA419,DC419,DF419,DH419,DO419,#REF!,#REF!,#REF!,#REF!,DQ419,DR419,DS419,DT419,DU419,DX419,DZ419,EA419,EB419,EC419,ED419,EG419,EI419,EJ419,EK419,EL419,EM419)</f>
        <v>#REF!</v>
      </c>
      <c r="I419" s="48" t="e">
        <f t="shared" si="14"/>
        <v>#REF!</v>
      </c>
      <c r="J419" s="78"/>
      <c r="K419" s="78"/>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5"/>
      <c r="CU419" s="85"/>
      <c r="CV419" s="85"/>
      <c r="CW419" s="85"/>
      <c r="CX419" s="85"/>
      <c r="CY419" s="85"/>
      <c r="CZ419" s="85"/>
      <c r="DA419" s="85"/>
      <c r="DB419" s="85"/>
      <c r="DC419" s="85"/>
      <c r="DD419" s="85"/>
      <c r="DE419" s="85"/>
      <c r="DF419" s="85"/>
      <c r="DG419" s="85"/>
      <c r="DH419" s="85"/>
      <c r="DI419" s="85"/>
      <c r="DJ419" s="85"/>
      <c r="DK419" s="85"/>
      <c r="DL419" s="85"/>
      <c r="DM419" s="85"/>
      <c r="DN419" s="85"/>
      <c r="DO419" s="85"/>
      <c r="DP419" s="85"/>
      <c r="DQ419" s="85"/>
      <c r="DR419" s="85"/>
      <c r="DS419" s="85"/>
      <c r="DT419" s="85"/>
      <c r="DU419" s="85"/>
      <c r="DV419" s="85"/>
      <c r="DW419" s="85"/>
      <c r="DX419" s="85"/>
      <c r="DY419" s="85"/>
      <c r="DZ419" s="85"/>
      <c r="EA419" s="85"/>
      <c r="EB419" s="85"/>
      <c r="EC419" s="85"/>
      <c r="ED419" s="85"/>
      <c r="EE419" s="85"/>
      <c r="EF419" s="85"/>
      <c r="EG419" s="85"/>
      <c r="EH419" s="85"/>
      <c r="EI419" s="85"/>
      <c r="EJ419" s="85"/>
      <c r="EK419" s="85"/>
      <c r="EL419" s="85"/>
      <c r="EM419" s="85"/>
      <c r="EN419" s="85"/>
      <c r="EO419" s="120"/>
      <c r="EP419" s="120"/>
      <c r="EQ419" s="120"/>
      <c r="ER419" s="120"/>
      <c r="ES419" s="120"/>
      <c r="ET419" s="120"/>
      <c r="EU419" s="120"/>
      <c r="EV419" s="120"/>
      <c r="EW419" s="120"/>
      <c r="EX419" s="120"/>
    </row>
    <row r="420" spans="1:154" x14ac:dyDescent="0.3">
      <c r="A420" s="85"/>
      <c r="B420" s="86"/>
      <c r="C420" s="86"/>
      <c r="D420" s="86"/>
      <c r="E420" s="86"/>
      <c r="F420" s="86"/>
      <c r="G420" s="48" t="e">
        <f>SUM(J420,L420,N420,O420,P420,T420,U420,V420,AB420,AD420,AO420,AQ420,CE420,CG420,CP420,CR420,#REF!,#REF!,CZ420,DB420,DE420,DG420,DN420,DP420,DW420,DY420,EF420,EH420)</f>
        <v>#REF!</v>
      </c>
      <c r="H420" s="48" t="e">
        <f>SUM(K420,M420,Q420,R420,S420,W420,X420,Y420,AC420,AE420,AF420,AG420,AH420,AI420,AL420,AP420,AR420,#REF!,AY420,AZ420,CF420,CH420,CI420,CJ420,CK420,CL420,CQ420,CS420,CT420,CU420,CV420,CW420,#REF!,#REF!,DA420,DC420,DF420,DH420,DO420,#REF!,#REF!,#REF!,#REF!,DQ420,DR420,DS420,DT420,DU420,DX420,DZ420,EA420,EB420,EC420,ED420,EG420,EI420,EJ420,EK420,EL420,EM420)</f>
        <v>#REF!</v>
      </c>
      <c r="I420" s="48" t="e">
        <f t="shared" si="14"/>
        <v>#REF!</v>
      </c>
      <c r="J420" s="78"/>
      <c r="K420" s="78"/>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O420" s="85"/>
      <c r="CP420" s="85"/>
      <c r="CQ420" s="85"/>
      <c r="CR420" s="85"/>
      <c r="CS420" s="85"/>
      <c r="CT420" s="85"/>
      <c r="CU420" s="85"/>
      <c r="CV420" s="85"/>
      <c r="CW420" s="85"/>
      <c r="CX420" s="85"/>
      <c r="CY420" s="85"/>
      <c r="CZ420" s="85"/>
      <c r="DA420" s="85"/>
      <c r="DB420" s="85"/>
      <c r="DC420" s="85"/>
      <c r="DD420" s="85"/>
      <c r="DE420" s="85"/>
      <c r="DF420" s="85"/>
      <c r="DG420" s="85"/>
      <c r="DH420" s="85"/>
      <c r="DI420" s="85"/>
      <c r="DJ420" s="85"/>
      <c r="DK420" s="85"/>
      <c r="DL420" s="85"/>
      <c r="DM420" s="85"/>
      <c r="DN420" s="85"/>
      <c r="DO420" s="85"/>
      <c r="DP420" s="85"/>
      <c r="DQ420" s="85"/>
      <c r="DR420" s="85"/>
      <c r="DS420" s="85"/>
      <c r="DT420" s="85"/>
      <c r="DU420" s="85"/>
      <c r="DV420" s="85"/>
      <c r="DW420" s="85"/>
      <c r="DX420" s="85"/>
      <c r="DY420" s="85"/>
      <c r="DZ420" s="85"/>
      <c r="EA420" s="85"/>
      <c r="EB420" s="85"/>
      <c r="EC420" s="85"/>
      <c r="ED420" s="85"/>
      <c r="EE420" s="85"/>
      <c r="EF420" s="85"/>
      <c r="EG420" s="85"/>
      <c r="EH420" s="85"/>
      <c r="EI420" s="85"/>
      <c r="EJ420" s="85"/>
      <c r="EK420" s="85"/>
      <c r="EL420" s="85"/>
      <c r="EM420" s="85"/>
      <c r="EN420" s="85"/>
      <c r="EO420" s="120"/>
      <c r="EP420" s="120"/>
      <c r="EQ420" s="120"/>
      <c r="ER420" s="120"/>
      <c r="ES420" s="120"/>
      <c r="ET420" s="120"/>
      <c r="EU420" s="120"/>
      <c r="EV420" s="120"/>
      <c r="EW420" s="120"/>
      <c r="EX420" s="120"/>
    </row>
    <row r="421" spans="1:154" x14ac:dyDescent="0.3">
      <c r="A421" s="85"/>
      <c r="B421" s="86"/>
      <c r="C421" s="86"/>
      <c r="D421" s="86"/>
      <c r="E421" s="86"/>
      <c r="F421" s="86"/>
      <c r="G421" s="48" t="e">
        <f>SUM(J421,L421,N421,O421,P421,T421,U421,V421,AB421,AD421,AO421,AQ421,CE421,CG421,CP421,CR421,#REF!,#REF!,CZ421,DB421,DE421,DG421,DN421,DP421,DW421,DY421,EF421,EH421)</f>
        <v>#REF!</v>
      </c>
      <c r="H421" s="48" t="e">
        <f>SUM(K421,M421,Q421,R421,S421,W421,X421,Y421,AC421,AE421,AF421,AG421,AH421,AI421,AL421,AP421,AR421,#REF!,AY421,AZ421,CF421,CH421,CI421,CJ421,CK421,CL421,CQ421,CS421,CT421,CU421,CV421,CW421,#REF!,#REF!,DA421,DC421,DF421,DH421,DO421,#REF!,#REF!,#REF!,#REF!,DQ421,DR421,DS421,DT421,DU421,DX421,DZ421,EA421,EB421,EC421,ED421,EG421,EI421,EJ421,EK421,EL421,EM421)</f>
        <v>#REF!</v>
      </c>
      <c r="I421" s="48" t="e">
        <f t="shared" si="14"/>
        <v>#REF!</v>
      </c>
      <c r="J421" s="78"/>
      <c r="K421" s="78"/>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O421" s="85"/>
      <c r="CP421" s="85"/>
      <c r="CQ421" s="85"/>
      <c r="CR421" s="85"/>
      <c r="CS421" s="85"/>
      <c r="CT421" s="85"/>
      <c r="CU421" s="85"/>
      <c r="CV421" s="85"/>
      <c r="CW421" s="85"/>
      <c r="CX421" s="85"/>
      <c r="CY421" s="85"/>
      <c r="CZ421" s="85"/>
      <c r="DA421" s="85"/>
      <c r="DB421" s="85"/>
      <c r="DC421" s="85"/>
      <c r="DD421" s="85"/>
      <c r="DE421" s="85"/>
      <c r="DF421" s="85"/>
      <c r="DG421" s="85"/>
      <c r="DH421" s="85"/>
      <c r="DI421" s="85"/>
      <c r="DJ421" s="85"/>
      <c r="DK421" s="85"/>
      <c r="DL421" s="85"/>
      <c r="DM421" s="85"/>
      <c r="DN421" s="85"/>
      <c r="DO421" s="85"/>
      <c r="DP421" s="85"/>
      <c r="DQ421" s="85"/>
      <c r="DR421" s="85"/>
      <c r="DS421" s="85"/>
      <c r="DT421" s="85"/>
      <c r="DU421" s="85"/>
      <c r="DV421" s="85"/>
      <c r="DW421" s="85"/>
      <c r="DX421" s="85"/>
      <c r="DY421" s="85"/>
      <c r="DZ421" s="85"/>
      <c r="EA421" s="85"/>
      <c r="EB421" s="85"/>
      <c r="EC421" s="85"/>
      <c r="ED421" s="85"/>
      <c r="EE421" s="85"/>
      <c r="EF421" s="85"/>
      <c r="EG421" s="85"/>
      <c r="EH421" s="85"/>
      <c r="EI421" s="85"/>
      <c r="EJ421" s="85"/>
      <c r="EK421" s="85"/>
      <c r="EL421" s="85"/>
      <c r="EM421" s="85"/>
      <c r="EN421" s="85"/>
      <c r="EO421" s="120"/>
      <c r="EP421" s="120"/>
      <c r="EQ421" s="120"/>
      <c r="ER421" s="120"/>
      <c r="ES421" s="120"/>
      <c r="ET421" s="120"/>
      <c r="EU421" s="120"/>
      <c r="EV421" s="120"/>
      <c r="EW421" s="120"/>
      <c r="EX421" s="120"/>
    </row>
    <row r="422" spans="1:154" x14ac:dyDescent="0.3">
      <c r="A422" s="85"/>
      <c r="B422" s="86"/>
      <c r="C422" s="86"/>
      <c r="D422" s="86"/>
      <c r="E422" s="86"/>
      <c r="F422" s="86"/>
      <c r="G422" s="48" t="e">
        <f>SUM(J422,L422,N422,O422,P422,T422,U422,V422,AB422,AD422,AO422,AQ422,CE422,CG422,CP422,CR422,#REF!,#REF!,CZ422,DB422,DE422,DG422,DN422,DP422,DW422,DY422,EF422,EH422)</f>
        <v>#REF!</v>
      </c>
      <c r="H422" s="48" t="e">
        <f>SUM(K422,M422,Q422,R422,S422,W422,X422,Y422,AC422,AE422,AF422,AG422,AH422,AI422,AL422,AP422,AR422,#REF!,AY422,AZ422,CF422,CH422,CI422,CJ422,CK422,CL422,CQ422,CS422,CT422,CU422,CV422,CW422,#REF!,#REF!,DA422,DC422,DF422,DH422,DO422,#REF!,#REF!,#REF!,#REF!,DQ422,DR422,DS422,DT422,DU422,DX422,DZ422,EA422,EB422,EC422,ED422,EG422,EI422,EJ422,EK422,EL422,EM422)</f>
        <v>#REF!</v>
      </c>
      <c r="I422" s="48" t="e">
        <f t="shared" si="14"/>
        <v>#REF!</v>
      </c>
      <c r="J422" s="78"/>
      <c r="K422" s="78"/>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O422" s="85"/>
      <c r="CP422" s="85"/>
      <c r="CQ422" s="85"/>
      <c r="CR422" s="85"/>
      <c r="CS422" s="85"/>
      <c r="CT422" s="85"/>
      <c r="CU422" s="85"/>
      <c r="CV422" s="85"/>
      <c r="CW422" s="85"/>
      <c r="CX422" s="85"/>
      <c r="CY422" s="85"/>
      <c r="CZ422" s="85"/>
      <c r="DA422" s="85"/>
      <c r="DB422" s="85"/>
      <c r="DC422" s="85"/>
      <c r="DD422" s="85"/>
      <c r="DE422" s="85"/>
      <c r="DF422" s="85"/>
      <c r="DG422" s="85"/>
      <c r="DH422" s="85"/>
      <c r="DI422" s="85"/>
      <c r="DJ422" s="85"/>
      <c r="DK422" s="85"/>
      <c r="DL422" s="85"/>
      <c r="DM422" s="85"/>
      <c r="DN422" s="85"/>
      <c r="DO422" s="85"/>
      <c r="DP422" s="85"/>
      <c r="DQ422" s="85"/>
      <c r="DR422" s="85"/>
      <c r="DS422" s="85"/>
      <c r="DT422" s="85"/>
      <c r="DU422" s="85"/>
      <c r="DV422" s="85"/>
      <c r="DW422" s="85"/>
      <c r="DX422" s="85"/>
      <c r="DY422" s="85"/>
      <c r="DZ422" s="85"/>
      <c r="EA422" s="85"/>
      <c r="EB422" s="85"/>
      <c r="EC422" s="85"/>
      <c r="ED422" s="85"/>
      <c r="EE422" s="85"/>
      <c r="EF422" s="85"/>
      <c r="EG422" s="85"/>
      <c r="EH422" s="85"/>
      <c r="EI422" s="85"/>
      <c r="EJ422" s="85"/>
      <c r="EK422" s="85"/>
      <c r="EL422" s="85"/>
      <c r="EM422" s="85"/>
      <c r="EN422" s="85"/>
      <c r="EO422" s="120"/>
      <c r="EP422" s="120"/>
      <c r="EQ422" s="120"/>
      <c r="ER422" s="120"/>
      <c r="ES422" s="120"/>
      <c r="ET422" s="120"/>
      <c r="EU422" s="120"/>
      <c r="EV422" s="120"/>
      <c r="EW422" s="120"/>
      <c r="EX422" s="120"/>
    </row>
    <row r="423" spans="1:154" x14ac:dyDescent="0.3">
      <c r="A423" s="85"/>
      <c r="B423" s="86"/>
      <c r="C423" s="86"/>
      <c r="D423" s="86"/>
      <c r="E423" s="86"/>
      <c r="F423" s="86"/>
      <c r="G423" s="48" t="e">
        <f>SUM(J423,L423,N423,O423,P423,T423,U423,V423,AB423,AD423,AO423,AQ423,CE423,CG423,CP423,CR423,#REF!,#REF!,CZ423,DB423,DE423,DG423,DN423,DP423,DW423,DY423,EF423,EH423)</f>
        <v>#REF!</v>
      </c>
      <c r="H423" s="48" t="e">
        <f>SUM(K423,M423,Q423,R423,S423,W423,X423,Y423,AC423,AE423,AF423,AG423,AH423,AI423,AL423,AP423,AR423,#REF!,AY423,AZ423,CF423,CH423,CI423,CJ423,CK423,CL423,CQ423,CS423,CT423,CU423,CV423,CW423,#REF!,#REF!,DA423,DC423,DF423,DH423,DO423,#REF!,#REF!,#REF!,#REF!,DQ423,DR423,DS423,DT423,DU423,DX423,DZ423,EA423,EB423,EC423,ED423,EG423,EI423,EJ423,EK423,EL423,EM423)</f>
        <v>#REF!</v>
      </c>
      <c r="I423" s="48" t="e">
        <f t="shared" si="14"/>
        <v>#REF!</v>
      </c>
      <c r="J423" s="78"/>
      <c r="K423" s="78"/>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O423" s="85"/>
      <c r="CP423" s="85"/>
      <c r="CQ423" s="85"/>
      <c r="CR423" s="85"/>
      <c r="CS423" s="85"/>
      <c r="CT423" s="85"/>
      <c r="CU423" s="85"/>
      <c r="CV423" s="85"/>
      <c r="CW423" s="85"/>
      <c r="CX423" s="85"/>
      <c r="CY423" s="85"/>
      <c r="CZ423" s="85"/>
      <c r="DA423" s="85"/>
      <c r="DB423" s="85"/>
      <c r="DC423" s="85"/>
      <c r="DD423" s="85"/>
      <c r="DE423" s="85"/>
      <c r="DF423" s="85"/>
      <c r="DG423" s="85"/>
      <c r="DH423" s="85"/>
      <c r="DI423" s="85"/>
      <c r="DJ423" s="85"/>
      <c r="DK423" s="85"/>
      <c r="DL423" s="85"/>
      <c r="DM423" s="85"/>
      <c r="DN423" s="85"/>
      <c r="DO423" s="85"/>
      <c r="DP423" s="85"/>
      <c r="DQ423" s="85"/>
      <c r="DR423" s="85"/>
      <c r="DS423" s="85"/>
      <c r="DT423" s="85"/>
      <c r="DU423" s="85"/>
      <c r="DV423" s="85"/>
      <c r="DW423" s="85"/>
      <c r="DX423" s="85"/>
      <c r="DY423" s="85"/>
      <c r="DZ423" s="85"/>
      <c r="EA423" s="85"/>
      <c r="EB423" s="85"/>
      <c r="EC423" s="85"/>
      <c r="ED423" s="85"/>
      <c r="EE423" s="85"/>
      <c r="EF423" s="85"/>
      <c r="EG423" s="85"/>
      <c r="EH423" s="85"/>
      <c r="EI423" s="85"/>
      <c r="EJ423" s="85"/>
      <c r="EK423" s="85"/>
      <c r="EL423" s="85"/>
      <c r="EM423" s="85"/>
      <c r="EN423" s="85"/>
      <c r="EO423" s="120"/>
      <c r="EP423" s="120"/>
      <c r="EQ423" s="120"/>
      <c r="ER423" s="120"/>
      <c r="ES423" s="120"/>
      <c r="ET423" s="120"/>
      <c r="EU423" s="120"/>
      <c r="EV423" s="120"/>
      <c r="EW423" s="120"/>
      <c r="EX423" s="120"/>
    </row>
    <row r="424" spans="1:154" x14ac:dyDescent="0.3">
      <c r="A424" s="85"/>
      <c r="B424" s="86"/>
      <c r="C424" s="86"/>
      <c r="D424" s="86"/>
      <c r="E424" s="86"/>
      <c r="F424" s="86"/>
      <c r="G424" s="48" t="e">
        <f>SUM(J424,L424,N424,O424,P424,T424,U424,V424,AB424,AD424,AO424,AQ424,CE424,CG424,CP424,CR424,#REF!,#REF!,CZ424,DB424,DE424,DG424,DN424,DP424,DW424,DY424,EF424,EH424)</f>
        <v>#REF!</v>
      </c>
      <c r="H424" s="48" t="e">
        <f>SUM(K424,M424,Q424,R424,S424,W424,X424,Y424,AC424,AE424,AF424,AG424,AH424,AI424,AL424,AP424,AR424,#REF!,AY424,AZ424,CF424,CH424,CI424,CJ424,CK424,CL424,CQ424,CS424,CT424,CU424,CV424,CW424,#REF!,#REF!,DA424,DC424,DF424,DH424,DO424,#REF!,#REF!,#REF!,#REF!,DQ424,DR424,DS424,DT424,DU424,DX424,DZ424,EA424,EB424,EC424,ED424,EG424,EI424,EJ424,EK424,EL424,EM424)</f>
        <v>#REF!</v>
      </c>
      <c r="I424" s="48" t="e">
        <f t="shared" si="14"/>
        <v>#REF!</v>
      </c>
      <c r="J424" s="78"/>
      <c r="K424" s="78"/>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O424" s="85"/>
      <c r="CP424" s="85"/>
      <c r="CQ424" s="85"/>
      <c r="CR424" s="85"/>
      <c r="CS424" s="85"/>
      <c r="CT424" s="85"/>
      <c r="CU424" s="85"/>
      <c r="CV424" s="85"/>
      <c r="CW424" s="85"/>
      <c r="CX424" s="85"/>
      <c r="CY424" s="85"/>
      <c r="CZ424" s="85"/>
      <c r="DA424" s="85"/>
      <c r="DB424" s="85"/>
      <c r="DC424" s="85"/>
      <c r="DD424" s="85"/>
      <c r="DE424" s="85"/>
      <c r="DF424" s="85"/>
      <c r="DG424" s="85"/>
      <c r="DH424" s="85"/>
      <c r="DI424" s="85"/>
      <c r="DJ424" s="85"/>
      <c r="DK424" s="85"/>
      <c r="DL424" s="85"/>
      <c r="DM424" s="85"/>
      <c r="DN424" s="85"/>
      <c r="DO424" s="85"/>
      <c r="DP424" s="85"/>
      <c r="DQ424" s="85"/>
      <c r="DR424" s="85"/>
      <c r="DS424" s="85"/>
      <c r="DT424" s="85"/>
      <c r="DU424" s="85"/>
      <c r="DV424" s="85"/>
      <c r="DW424" s="85"/>
      <c r="DX424" s="85"/>
      <c r="DY424" s="85"/>
      <c r="DZ424" s="85"/>
      <c r="EA424" s="85"/>
      <c r="EB424" s="85"/>
      <c r="EC424" s="85"/>
      <c r="ED424" s="85"/>
      <c r="EE424" s="85"/>
      <c r="EF424" s="85"/>
      <c r="EG424" s="85"/>
      <c r="EH424" s="85"/>
      <c r="EI424" s="85"/>
      <c r="EJ424" s="85"/>
      <c r="EK424" s="85"/>
      <c r="EL424" s="85"/>
      <c r="EM424" s="85"/>
      <c r="EN424" s="85"/>
      <c r="EO424" s="120"/>
      <c r="EP424" s="120"/>
      <c r="EQ424" s="120"/>
      <c r="ER424" s="120"/>
      <c r="ES424" s="120"/>
      <c r="ET424" s="120"/>
      <c r="EU424" s="120"/>
      <c r="EV424" s="120"/>
      <c r="EW424" s="120"/>
      <c r="EX424" s="120"/>
    </row>
    <row r="425" spans="1:154" x14ac:dyDescent="0.3">
      <c r="A425" s="85"/>
      <c r="B425" s="86"/>
      <c r="C425" s="86"/>
      <c r="D425" s="86"/>
      <c r="E425" s="86"/>
      <c r="F425" s="86"/>
      <c r="G425" s="48" t="e">
        <f>SUM(J425,L425,N425,O425,P425,T425,U425,V425,AB425,AD425,AO425,AQ425,CE425,CG425,CP425,CR425,#REF!,#REF!,CZ425,DB425,DE425,DG425,DN425,DP425,DW425,DY425,EF425,EH425)</f>
        <v>#REF!</v>
      </c>
      <c r="H425" s="48" t="e">
        <f>SUM(K425,M425,Q425,R425,S425,W425,X425,Y425,AC425,AE425,AF425,AG425,AH425,AI425,AL425,AP425,AR425,#REF!,AY425,AZ425,CF425,CH425,CI425,CJ425,CK425,CL425,CQ425,CS425,CT425,CU425,CV425,CW425,#REF!,#REF!,DA425,DC425,DF425,DH425,DO425,#REF!,#REF!,#REF!,#REF!,DQ425,DR425,DS425,DT425,DU425,DX425,DZ425,EA425,EB425,EC425,ED425,EG425,EI425,EJ425,EK425,EL425,EM425)</f>
        <v>#REF!</v>
      </c>
      <c r="I425" s="48" t="e">
        <f t="shared" si="14"/>
        <v>#REF!</v>
      </c>
      <c r="J425" s="78"/>
      <c r="K425" s="78"/>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O425" s="85"/>
      <c r="CP425" s="85"/>
      <c r="CQ425" s="85"/>
      <c r="CR425" s="85"/>
      <c r="CS425" s="85"/>
      <c r="CT425" s="85"/>
      <c r="CU425" s="85"/>
      <c r="CV425" s="85"/>
      <c r="CW425" s="85"/>
      <c r="CX425" s="85"/>
      <c r="CY425" s="85"/>
      <c r="CZ425" s="85"/>
      <c r="DA425" s="85"/>
      <c r="DB425" s="85"/>
      <c r="DC425" s="85"/>
      <c r="DD425" s="85"/>
      <c r="DE425" s="85"/>
      <c r="DF425" s="85"/>
      <c r="DG425" s="85"/>
      <c r="DH425" s="85"/>
      <c r="DI425" s="85"/>
      <c r="DJ425" s="85"/>
      <c r="DK425" s="85"/>
      <c r="DL425" s="85"/>
      <c r="DM425" s="85"/>
      <c r="DN425" s="85"/>
      <c r="DO425" s="85"/>
      <c r="DP425" s="85"/>
      <c r="DQ425" s="85"/>
      <c r="DR425" s="85"/>
      <c r="DS425" s="85"/>
      <c r="DT425" s="85"/>
      <c r="DU425" s="85"/>
      <c r="DV425" s="85"/>
      <c r="DW425" s="85"/>
      <c r="DX425" s="85"/>
      <c r="DY425" s="85"/>
      <c r="DZ425" s="85"/>
      <c r="EA425" s="85"/>
      <c r="EB425" s="85"/>
      <c r="EC425" s="85"/>
      <c r="ED425" s="85"/>
      <c r="EE425" s="85"/>
      <c r="EF425" s="85"/>
      <c r="EG425" s="85"/>
      <c r="EH425" s="85"/>
      <c r="EI425" s="85"/>
      <c r="EJ425" s="85"/>
      <c r="EK425" s="85"/>
      <c r="EL425" s="85"/>
      <c r="EM425" s="85"/>
      <c r="EN425" s="85"/>
      <c r="EO425" s="120"/>
      <c r="EP425" s="120"/>
      <c r="EQ425" s="120"/>
      <c r="ER425" s="120"/>
      <c r="ES425" s="120"/>
      <c r="ET425" s="120"/>
      <c r="EU425" s="120"/>
      <c r="EV425" s="120"/>
      <c r="EW425" s="120"/>
      <c r="EX425" s="120"/>
    </row>
    <row r="426" spans="1:154" x14ac:dyDescent="0.3">
      <c r="A426" s="85"/>
      <c r="B426" s="86"/>
      <c r="C426" s="86"/>
      <c r="D426" s="86"/>
      <c r="E426" s="86"/>
      <c r="F426" s="86"/>
      <c r="G426" s="48" t="e">
        <f>SUM(J426,L426,N426,O426,P426,T426,U426,V426,AB426,AD426,AO426,AQ426,CE426,CG426,CP426,CR426,#REF!,#REF!,CZ426,DB426,DE426,DG426,DN426,DP426,DW426,DY426,EF426,EH426)</f>
        <v>#REF!</v>
      </c>
      <c r="H426" s="48" t="e">
        <f>SUM(K426,M426,Q426,R426,S426,W426,X426,Y426,AC426,AE426,AF426,AG426,AH426,AI426,AL426,AP426,AR426,#REF!,AY426,AZ426,CF426,CH426,CI426,CJ426,CK426,CL426,CQ426,CS426,CT426,CU426,CV426,CW426,#REF!,#REF!,DA426,DC426,DF426,DH426,DO426,#REF!,#REF!,#REF!,#REF!,DQ426,DR426,DS426,DT426,DU426,DX426,DZ426,EA426,EB426,EC426,ED426,EG426,EI426,EJ426,EK426,EL426,EM426)</f>
        <v>#REF!</v>
      </c>
      <c r="I426" s="48" t="e">
        <f t="shared" si="14"/>
        <v>#REF!</v>
      </c>
      <c r="J426" s="78"/>
      <c r="K426" s="78"/>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O426" s="85"/>
      <c r="CP426" s="85"/>
      <c r="CQ426" s="85"/>
      <c r="CR426" s="85"/>
      <c r="CS426" s="85"/>
      <c r="CT426" s="85"/>
      <c r="CU426" s="85"/>
      <c r="CV426" s="85"/>
      <c r="CW426" s="85"/>
      <c r="CX426" s="85"/>
      <c r="CY426" s="85"/>
      <c r="CZ426" s="85"/>
      <c r="DA426" s="85"/>
      <c r="DB426" s="85"/>
      <c r="DC426" s="85"/>
      <c r="DD426" s="85"/>
      <c r="DE426" s="85"/>
      <c r="DF426" s="85"/>
      <c r="DG426" s="85"/>
      <c r="DH426" s="85"/>
      <c r="DI426" s="85"/>
      <c r="DJ426" s="85"/>
      <c r="DK426" s="85"/>
      <c r="DL426" s="85"/>
      <c r="DM426" s="85"/>
      <c r="DN426" s="85"/>
      <c r="DO426" s="85"/>
      <c r="DP426" s="85"/>
      <c r="DQ426" s="85"/>
      <c r="DR426" s="85"/>
      <c r="DS426" s="85"/>
      <c r="DT426" s="85"/>
      <c r="DU426" s="85"/>
      <c r="DV426" s="85"/>
      <c r="DW426" s="85"/>
      <c r="DX426" s="85"/>
      <c r="DY426" s="85"/>
      <c r="DZ426" s="85"/>
      <c r="EA426" s="85"/>
      <c r="EB426" s="85"/>
      <c r="EC426" s="85"/>
      <c r="ED426" s="85"/>
      <c r="EE426" s="85"/>
      <c r="EF426" s="85"/>
      <c r="EG426" s="85"/>
      <c r="EH426" s="85"/>
      <c r="EI426" s="85"/>
      <c r="EJ426" s="85"/>
      <c r="EK426" s="85"/>
      <c r="EL426" s="85"/>
      <c r="EM426" s="85"/>
      <c r="EN426" s="85"/>
      <c r="EO426" s="120"/>
      <c r="EP426" s="120"/>
      <c r="EQ426" s="120"/>
      <c r="ER426" s="120"/>
      <c r="ES426" s="120"/>
      <c r="ET426" s="120"/>
      <c r="EU426" s="120"/>
      <c r="EV426" s="120"/>
      <c r="EW426" s="120"/>
      <c r="EX426" s="120"/>
    </row>
    <row r="427" spans="1:154" x14ac:dyDescent="0.3">
      <c r="A427" s="85"/>
      <c r="B427" s="86"/>
      <c r="C427" s="86"/>
      <c r="D427" s="86"/>
      <c r="E427" s="86"/>
      <c r="F427" s="86"/>
      <c r="G427" s="48" t="e">
        <f>SUM(J427,L427,N427,O427,P427,T427,U427,V427,AB427,AD427,AO427,AQ427,CE427,CG427,CP427,CR427,#REF!,#REF!,CZ427,DB427,DE427,DG427,DN427,DP427,DW427,DY427,EF427,EH427)</f>
        <v>#REF!</v>
      </c>
      <c r="H427" s="48" t="e">
        <f>SUM(K427,M427,Q427,R427,S427,W427,X427,Y427,AC427,AE427,AF427,AG427,AH427,AI427,AL427,AP427,AR427,#REF!,AY427,AZ427,CF427,CH427,CI427,CJ427,CK427,CL427,CQ427,CS427,CT427,CU427,CV427,CW427,#REF!,#REF!,DA427,DC427,DF427,DH427,DO427,#REF!,#REF!,#REF!,#REF!,DQ427,DR427,DS427,DT427,DU427,DX427,DZ427,EA427,EB427,EC427,ED427,EG427,EI427,EJ427,EK427,EL427,EM427)</f>
        <v>#REF!</v>
      </c>
      <c r="I427" s="48" t="e">
        <f t="shared" si="14"/>
        <v>#REF!</v>
      </c>
      <c r="J427" s="78"/>
      <c r="K427" s="78"/>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O427" s="85"/>
      <c r="CP427" s="85"/>
      <c r="CQ427" s="85"/>
      <c r="CR427" s="85"/>
      <c r="CS427" s="85"/>
      <c r="CT427" s="85"/>
      <c r="CU427" s="85"/>
      <c r="CV427" s="85"/>
      <c r="CW427" s="85"/>
      <c r="CX427" s="85"/>
      <c r="CY427" s="85"/>
      <c r="CZ427" s="85"/>
      <c r="DA427" s="85"/>
      <c r="DB427" s="85"/>
      <c r="DC427" s="85"/>
      <c r="DD427" s="85"/>
      <c r="DE427" s="85"/>
      <c r="DF427" s="85"/>
      <c r="DG427" s="85"/>
      <c r="DH427" s="85"/>
      <c r="DI427" s="85"/>
      <c r="DJ427" s="85"/>
      <c r="DK427" s="85"/>
      <c r="DL427" s="85"/>
      <c r="DM427" s="85"/>
      <c r="DN427" s="85"/>
      <c r="DO427" s="85"/>
      <c r="DP427" s="85"/>
      <c r="DQ427" s="85"/>
      <c r="DR427" s="85"/>
      <c r="DS427" s="85"/>
      <c r="DT427" s="85"/>
      <c r="DU427" s="85"/>
      <c r="DV427" s="85"/>
      <c r="DW427" s="85"/>
      <c r="DX427" s="85"/>
      <c r="DY427" s="85"/>
      <c r="DZ427" s="85"/>
      <c r="EA427" s="85"/>
      <c r="EB427" s="85"/>
      <c r="EC427" s="85"/>
      <c r="ED427" s="85"/>
      <c r="EE427" s="85"/>
      <c r="EF427" s="85"/>
      <c r="EG427" s="85"/>
      <c r="EH427" s="85"/>
      <c r="EI427" s="85"/>
      <c r="EJ427" s="85"/>
      <c r="EK427" s="85"/>
      <c r="EL427" s="85"/>
      <c r="EM427" s="85"/>
      <c r="EN427" s="85"/>
      <c r="EO427" s="120"/>
      <c r="EP427" s="120"/>
      <c r="EQ427" s="120"/>
      <c r="ER427" s="120"/>
      <c r="ES427" s="120"/>
      <c r="ET427" s="120"/>
      <c r="EU427" s="120"/>
      <c r="EV427" s="120"/>
      <c r="EW427" s="120"/>
      <c r="EX427" s="120"/>
    </row>
    <row r="428" spans="1:154" x14ac:dyDescent="0.3">
      <c r="A428" s="85"/>
      <c r="B428" s="86"/>
      <c r="C428" s="86"/>
      <c r="D428" s="86"/>
      <c r="E428" s="86"/>
      <c r="F428" s="86"/>
      <c r="G428" s="48" t="e">
        <f>SUM(J428,L428,N428,O428,P428,T428,U428,V428,AB428,AD428,AO428,AQ428,CE428,CG428,CP428,CR428,#REF!,#REF!,CZ428,DB428,DE428,DG428,DN428,DP428,DW428,DY428,EF428,EH428)</f>
        <v>#REF!</v>
      </c>
      <c r="H428" s="48" t="e">
        <f>SUM(K428,M428,Q428,R428,S428,W428,X428,Y428,AC428,AE428,AF428,AG428,AH428,AI428,AL428,AP428,AR428,#REF!,AY428,AZ428,CF428,CH428,CI428,CJ428,CK428,CL428,CQ428,CS428,CT428,CU428,CV428,CW428,#REF!,#REF!,DA428,DC428,DF428,DH428,DO428,#REF!,#REF!,#REF!,#REF!,DQ428,DR428,DS428,DT428,DU428,DX428,DZ428,EA428,EB428,EC428,ED428,EG428,EI428,EJ428,EK428,EL428,EM428)</f>
        <v>#REF!</v>
      </c>
      <c r="I428" s="48" t="e">
        <f t="shared" si="14"/>
        <v>#REF!</v>
      </c>
      <c r="J428" s="78"/>
      <c r="K428" s="78"/>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O428" s="85"/>
      <c r="CP428" s="85"/>
      <c r="CQ428" s="85"/>
      <c r="CR428" s="85"/>
      <c r="CS428" s="85"/>
      <c r="CT428" s="85"/>
      <c r="CU428" s="85"/>
      <c r="CV428" s="85"/>
      <c r="CW428" s="85"/>
      <c r="CX428" s="85"/>
      <c r="CY428" s="85"/>
      <c r="CZ428" s="85"/>
      <c r="DA428" s="85"/>
      <c r="DB428" s="85"/>
      <c r="DC428" s="85"/>
      <c r="DD428" s="85"/>
      <c r="DE428" s="85"/>
      <c r="DF428" s="85"/>
      <c r="DG428" s="85"/>
      <c r="DH428" s="85"/>
      <c r="DI428" s="85"/>
      <c r="DJ428" s="85"/>
      <c r="DK428" s="85"/>
      <c r="DL428" s="85"/>
      <c r="DM428" s="85"/>
      <c r="DN428" s="85"/>
      <c r="DO428" s="85"/>
      <c r="DP428" s="85"/>
      <c r="DQ428" s="85"/>
      <c r="DR428" s="85"/>
      <c r="DS428" s="85"/>
      <c r="DT428" s="85"/>
      <c r="DU428" s="85"/>
      <c r="DV428" s="85"/>
      <c r="DW428" s="85"/>
      <c r="DX428" s="85"/>
      <c r="DY428" s="85"/>
      <c r="DZ428" s="85"/>
      <c r="EA428" s="85"/>
      <c r="EB428" s="85"/>
      <c r="EC428" s="85"/>
      <c r="ED428" s="85"/>
      <c r="EE428" s="85"/>
      <c r="EF428" s="85"/>
      <c r="EG428" s="85"/>
      <c r="EH428" s="85"/>
      <c r="EI428" s="85"/>
      <c r="EJ428" s="85"/>
      <c r="EK428" s="85"/>
      <c r="EL428" s="85"/>
      <c r="EM428" s="85"/>
      <c r="EN428" s="85"/>
      <c r="EO428" s="120"/>
      <c r="EP428" s="120"/>
      <c r="EQ428" s="120"/>
      <c r="ER428" s="120"/>
      <c r="ES428" s="120"/>
      <c r="ET428" s="120"/>
      <c r="EU428" s="120"/>
      <c r="EV428" s="120"/>
      <c r="EW428" s="120"/>
      <c r="EX428" s="120"/>
    </row>
    <row r="429" spans="1:154" x14ac:dyDescent="0.3">
      <c r="A429" s="85"/>
      <c r="B429" s="86"/>
      <c r="C429" s="86"/>
      <c r="D429" s="86"/>
      <c r="E429" s="86"/>
      <c r="F429" s="86"/>
      <c r="G429" s="48" t="e">
        <f>SUM(J429,L429,N429,O429,P429,T429,U429,V429,AB429,AD429,AO429,AQ429,CE429,CG429,CP429,CR429,#REF!,#REF!,CZ429,DB429,DE429,DG429,DN429,DP429,DW429,DY429,EF429,EH429)</f>
        <v>#REF!</v>
      </c>
      <c r="H429" s="48" t="e">
        <f>SUM(K429,M429,Q429,R429,S429,W429,X429,Y429,AC429,AE429,AF429,AG429,AH429,AI429,AL429,AP429,AR429,#REF!,AY429,AZ429,CF429,CH429,CI429,CJ429,CK429,CL429,CQ429,CS429,CT429,CU429,CV429,CW429,#REF!,#REF!,DA429,DC429,DF429,DH429,DO429,#REF!,#REF!,#REF!,#REF!,DQ429,DR429,DS429,DT429,DU429,DX429,DZ429,EA429,EB429,EC429,ED429,EG429,EI429,EJ429,EK429,EL429,EM429)</f>
        <v>#REF!</v>
      </c>
      <c r="I429" s="48" t="e">
        <f t="shared" si="14"/>
        <v>#REF!</v>
      </c>
      <c r="J429" s="78"/>
      <c r="K429" s="78"/>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O429" s="85"/>
      <c r="CP429" s="85"/>
      <c r="CQ429" s="85"/>
      <c r="CR429" s="85"/>
      <c r="CS429" s="85"/>
      <c r="CT429" s="85"/>
      <c r="CU429" s="85"/>
      <c r="CV429" s="85"/>
      <c r="CW429" s="85"/>
      <c r="CX429" s="85"/>
      <c r="CY429" s="85"/>
      <c r="CZ429" s="85"/>
      <c r="DA429" s="85"/>
      <c r="DB429" s="85"/>
      <c r="DC429" s="85"/>
      <c r="DD429" s="85"/>
      <c r="DE429" s="85"/>
      <c r="DF429" s="85"/>
      <c r="DG429" s="85"/>
      <c r="DH429" s="85"/>
      <c r="DI429" s="85"/>
      <c r="DJ429" s="85"/>
      <c r="DK429" s="85"/>
      <c r="DL429" s="85"/>
      <c r="DM429" s="85"/>
      <c r="DN429" s="85"/>
      <c r="DO429" s="85"/>
      <c r="DP429" s="85"/>
      <c r="DQ429" s="85"/>
      <c r="DR429" s="85"/>
      <c r="DS429" s="85"/>
      <c r="DT429" s="85"/>
      <c r="DU429" s="85"/>
      <c r="DV429" s="85"/>
      <c r="DW429" s="85"/>
      <c r="DX429" s="85"/>
      <c r="DY429" s="85"/>
      <c r="DZ429" s="85"/>
      <c r="EA429" s="85"/>
      <c r="EB429" s="85"/>
      <c r="EC429" s="85"/>
      <c r="ED429" s="85"/>
      <c r="EE429" s="85"/>
      <c r="EF429" s="85"/>
      <c r="EG429" s="85"/>
      <c r="EH429" s="85"/>
      <c r="EI429" s="85"/>
      <c r="EJ429" s="85"/>
      <c r="EK429" s="85"/>
      <c r="EL429" s="85"/>
      <c r="EM429" s="85"/>
      <c r="EN429" s="85"/>
      <c r="EO429" s="120"/>
      <c r="EP429" s="120"/>
      <c r="EQ429" s="120"/>
      <c r="ER429" s="120"/>
      <c r="ES429" s="120"/>
      <c r="ET429" s="120"/>
      <c r="EU429" s="120"/>
      <c r="EV429" s="120"/>
      <c r="EW429" s="120"/>
      <c r="EX429" s="120"/>
    </row>
    <row r="430" spans="1:154" x14ac:dyDescent="0.3">
      <c r="A430" s="85"/>
      <c r="B430" s="86"/>
      <c r="C430" s="86"/>
      <c r="D430" s="86"/>
      <c r="E430" s="86"/>
      <c r="F430" s="86"/>
      <c r="G430" s="48" t="e">
        <f>SUM(J430,L430,N430,O430,P430,T430,U430,V430,AB430,AD430,AO430,AQ430,CE430,CG430,CP430,CR430,#REF!,#REF!,CZ430,DB430,DE430,DG430,DN430,DP430,DW430,DY430,EF430,EH430)</f>
        <v>#REF!</v>
      </c>
      <c r="H430" s="48" t="e">
        <f>SUM(K430,M430,Q430,R430,S430,W430,X430,Y430,AC430,AE430,AF430,AG430,AH430,AI430,AL430,AP430,AR430,#REF!,AY430,AZ430,CF430,CH430,CI430,CJ430,CK430,CL430,CQ430,CS430,CT430,CU430,CV430,CW430,#REF!,#REF!,DA430,DC430,DF430,DH430,DO430,#REF!,#REF!,#REF!,#REF!,DQ430,DR430,DS430,DT430,DU430,DX430,DZ430,EA430,EB430,EC430,ED430,EG430,EI430,EJ430,EK430,EL430,EM430)</f>
        <v>#REF!</v>
      </c>
      <c r="I430" s="48" t="e">
        <f t="shared" si="14"/>
        <v>#REF!</v>
      </c>
      <c r="J430" s="78"/>
      <c r="K430" s="78"/>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O430" s="85"/>
      <c r="CP430" s="85"/>
      <c r="CQ430" s="85"/>
      <c r="CR430" s="85"/>
      <c r="CS430" s="85"/>
      <c r="CT430" s="85"/>
      <c r="CU430" s="85"/>
      <c r="CV430" s="85"/>
      <c r="CW430" s="85"/>
      <c r="CX430" s="85"/>
      <c r="CY430" s="85"/>
      <c r="CZ430" s="85"/>
      <c r="DA430" s="85"/>
      <c r="DB430" s="85"/>
      <c r="DC430" s="85"/>
      <c r="DD430" s="85"/>
      <c r="DE430" s="85"/>
      <c r="DF430" s="85"/>
      <c r="DG430" s="85"/>
      <c r="DH430" s="85"/>
      <c r="DI430" s="85"/>
      <c r="DJ430" s="85"/>
      <c r="DK430" s="85"/>
      <c r="DL430" s="85"/>
      <c r="DM430" s="85"/>
      <c r="DN430" s="85"/>
      <c r="DO430" s="85"/>
      <c r="DP430" s="85"/>
      <c r="DQ430" s="85"/>
      <c r="DR430" s="85"/>
      <c r="DS430" s="85"/>
      <c r="DT430" s="85"/>
      <c r="DU430" s="85"/>
      <c r="DV430" s="85"/>
      <c r="DW430" s="85"/>
      <c r="DX430" s="85"/>
      <c r="DY430" s="85"/>
      <c r="DZ430" s="85"/>
      <c r="EA430" s="85"/>
      <c r="EB430" s="85"/>
      <c r="EC430" s="85"/>
      <c r="ED430" s="85"/>
      <c r="EE430" s="85"/>
      <c r="EF430" s="85"/>
      <c r="EG430" s="85"/>
      <c r="EH430" s="85"/>
      <c r="EI430" s="85"/>
      <c r="EJ430" s="85"/>
      <c r="EK430" s="85"/>
      <c r="EL430" s="85"/>
      <c r="EM430" s="85"/>
      <c r="EN430" s="85"/>
      <c r="EO430" s="120"/>
      <c r="EP430" s="120"/>
      <c r="EQ430" s="120"/>
      <c r="ER430" s="120"/>
      <c r="ES430" s="120"/>
      <c r="ET430" s="120"/>
      <c r="EU430" s="120"/>
      <c r="EV430" s="120"/>
      <c r="EW430" s="120"/>
      <c r="EX430" s="120"/>
    </row>
    <row r="431" spans="1:154" x14ac:dyDescent="0.3">
      <c r="A431" s="85"/>
      <c r="B431" s="86"/>
      <c r="C431" s="86"/>
      <c r="D431" s="86"/>
      <c r="E431" s="86"/>
      <c r="F431" s="86"/>
      <c r="G431" s="48" t="e">
        <f>SUM(J431,L431,N431,O431,P431,T431,U431,V431,AB431,AD431,AO431,AQ431,CE431,CG431,CP431,CR431,#REF!,#REF!,CZ431,DB431,DE431,DG431,DN431,DP431,DW431,DY431,EF431,EH431)</f>
        <v>#REF!</v>
      </c>
      <c r="H431" s="48" t="e">
        <f>SUM(K431,M431,Q431,R431,S431,W431,X431,Y431,AC431,AE431,AF431,AG431,AH431,AI431,AL431,AP431,AR431,#REF!,AY431,AZ431,CF431,CH431,CI431,CJ431,CK431,CL431,CQ431,CS431,CT431,CU431,CV431,CW431,#REF!,#REF!,DA431,DC431,DF431,DH431,DO431,#REF!,#REF!,#REF!,#REF!,DQ431,DR431,DS431,DT431,DU431,DX431,DZ431,EA431,EB431,EC431,ED431,EG431,EI431,EJ431,EK431,EL431,EM431)</f>
        <v>#REF!</v>
      </c>
      <c r="I431" s="48" t="e">
        <f t="shared" si="14"/>
        <v>#REF!</v>
      </c>
      <c r="J431" s="78"/>
      <c r="K431" s="78"/>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O431" s="85"/>
      <c r="CP431" s="85"/>
      <c r="CQ431" s="85"/>
      <c r="CR431" s="85"/>
      <c r="CS431" s="85"/>
      <c r="CT431" s="85"/>
      <c r="CU431" s="85"/>
      <c r="CV431" s="85"/>
      <c r="CW431" s="85"/>
      <c r="CX431" s="85"/>
      <c r="CY431" s="85"/>
      <c r="CZ431" s="85"/>
      <c r="DA431" s="85"/>
      <c r="DB431" s="85"/>
      <c r="DC431" s="85"/>
      <c r="DD431" s="85"/>
      <c r="DE431" s="85"/>
      <c r="DF431" s="85"/>
      <c r="DG431" s="85"/>
      <c r="DH431" s="85"/>
      <c r="DI431" s="85"/>
      <c r="DJ431" s="85"/>
      <c r="DK431" s="85"/>
      <c r="DL431" s="85"/>
      <c r="DM431" s="85"/>
      <c r="DN431" s="85"/>
      <c r="DO431" s="85"/>
      <c r="DP431" s="85"/>
      <c r="DQ431" s="85"/>
      <c r="DR431" s="85"/>
      <c r="DS431" s="85"/>
      <c r="DT431" s="85"/>
      <c r="DU431" s="85"/>
      <c r="DV431" s="85"/>
      <c r="DW431" s="85"/>
      <c r="DX431" s="85"/>
      <c r="DY431" s="85"/>
      <c r="DZ431" s="85"/>
      <c r="EA431" s="85"/>
      <c r="EB431" s="85"/>
      <c r="EC431" s="85"/>
      <c r="ED431" s="85"/>
      <c r="EE431" s="85"/>
      <c r="EF431" s="85"/>
      <c r="EG431" s="85"/>
      <c r="EH431" s="85"/>
      <c r="EI431" s="85"/>
      <c r="EJ431" s="85"/>
      <c r="EK431" s="85"/>
      <c r="EL431" s="85"/>
      <c r="EM431" s="85"/>
      <c r="EN431" s="85"/>
      <c r="EO431" s="120"/>
      <c r="EP431" s="120"/>
      <c r="EQ431" s="120"/>
      <c r="ER431" s="120"/>
      <c r="ES431" s="120"/>
      <c r="ET431" s="120"/>
      <c r="EU431" s="120"/>
      <c r="EV431" s="120"/>
      <c r="EW431" s="120"/>
      <c r="EX431" s="120"/>
    </row>
    <row r="432" spans="1:154" x14ac:dyDescent="0.3">
      <c r="A432" s="85"/>
      <c r="B432" s="86"/>
      <c r="C432" s="86"/>
      <c r="D432" s="86"/>
      <c r="E432" s="86"/>
      <c r="F432" s="86"/>
      <c r="G432" s="48" t="e">
        <f>SUM(J432,L432,N432,O432,P432,T432,U432,V432,AB432,AD432,AO432,AQ432,CE432,CG432,CP432,CR432,#REF!,#REF!,CZ432,DB432,DE432,DG432,DN432,DP432,DW432,DY432,EF432,EH432)</f>
        <v>#REF!</v>
      </c>
      <c r="H432" s="48" t="e">
        <f>SUM(K432,M432,Q432,R432,S432,W432,X432,Y432,AC432,AE432,AF432,AG432,AH432,AI432,AL432,AP432,AR432,#REF!,AY432,AZ432,CF432,CH432,CI432,CJ432,CK432,CL432,CQ432,CS432,CT432,CU432,CV432,CW432,#REF!,#REF!,DA432,DC432,DF432,DH432,DO432,#REF!,#REF!,#REF!,#REF!,DQ432,DR432,DS432,DT432,DU432,DX432,DZ432,EA432,EB432,EC432,ED432,EG432,EI432,EJ432,EK432,EL432,EM432)</f>
        <v>#REF!</v>
      </c>
      <c r="I432" s="48" t="e">
        <f t="shared" si="14"/>
        <v>#REF!</v>
      </c>
      <c r="J432" s="78"/>
      <c r="K432" s="78"/>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O432" s="85"/>
      <c r="CP432" s="85"/>
      <c r="CQ432" s="85"/>
      <c r="CR432" s="85"/>
      <c r="CS432" s="85"/>
      <c r="CT432" s="85"/>
      <c r="CU432" s="85"/>
      <c r="CV432" s="85"/>
      <c r="CW432" s="85"/>
      <c r="CX432" s="85"/>
      <c r="CY432" s="85"/>
      <c r="CZ432" s="85"/>
      <c r="DA432" s="85"/>
      <c r="DB432" s="85"/>
      <c r="DC432" s="85"/>
      <c r="DD432" s="85"/>
      <c r="DE432" s="85"/>
      <c r="DF432" s="85"/>
      <c r="DG432" s="85"/>
      <c r="DH432" s="85"/>
      <c r="DI432" s="85"/>
      <c r="DJ432" s="85"/>
      <c r="DK432" s="85"/>
      <c r="DL432" s="85"/>
      <c r="DM432" s="85"/>
      <c r="DN432" s="85"/>
      <c r="DO432" s="85"/>
      <c r="DP432" s="85"/>
      <c r="DQ432" s="85"/>
      <c r="DR432" s="85"/>
      <c r="DS432" s="85"/>
      <c r="DT432" s="85"/>
      <c r="DU432" s="85"/>
      <c r="DV432" s="85"/>
      <c r="DW432" s="85"/>
      <c r="DX432" s="85"/>
      <c r="DY432" s="85"/>
      <c r="DZ432" s="85"/>
      <c r="EA432" s="85"/>
      <c r="EB432" s="85"/>
      <c r="EC432" s="85"/>
      <c r="ED432" s="85"/>
      <c r="EE432" s="85"/>
      <c r="EF432" s="85"/>
      <c r="EG432" s="85"/>
      <c r="EH432" s="85"/>
      <c r="EI432" s="85"/>
      <c r="EJ432" s="85"/>
      <c r="EK432" s="85"/>
      <c r="EL432" s="85"/>
      <c r="EM432" s="85"/>
      <c r="EN432" s="85"/>
      <c r="EO432" s="120"/>
      <c r="EP432" s="120"/>
      <c r="EQ432" s="120"/>
      <c r="ER432" s="120"/>
      <c r="ES432" s="120"/>
      <c r="ET432" s="120"/>
      <c r="EU432" s="120"/>
      <c r="EV432" s="120"/>
      <c r="EW432" s="120"/>
      <c r="EX432" s="120"/>
    </row>
    <row r="433" spans="1:154" x14ac:dyDescent="0.3">
      <c r="A433" s="85"/>
      <c r="B433" s="86"/>
      <c r="C433" s="86"/>
      <c r="D433" s="86"/>
      <c r="E433" s="86"/>
      <c r="F433" s="86"/>
      <c r="G433" s="48" t="e">
        <f>SUM(J433,L433,N433,O433,P433,T433,U433,V433,AB433,AD433,AO433,AQ433,CE433,CG433,CP433,CR433,#REF!,#REF!,CZ433,DB433,DE433,DG433,DN433,DP433,DW433,DY433,EF433,EH433)</f>
        <v>#REF!</v>
      </c>
      <c r="H433" s="48" t="e">
        <f>SUM(K433,M433,Q433,R433,S433,W433,X433,Y433,AC433,AE433,AF433,AG433,AH433,AI433,AL433,AP433,AR433,#REF!,AY433,AZ433,CF433,CH433,CI433,CJ433,CK433,CL433,CQ433,CS433,CT433,CU433,CV433,CW433,#REF!,#REF!,DA433,DC433,DF433,DH433,DO433,#REF!,#REF!,#REF!,#REF!,DQ433,DR433,DS433,DT433,DU433,DX433,DZ433,EA433,EB433,EC433,ED433,EG433,EI433,EJ433,EK433,EL433,EM433)</f>
        <v>#REF!</v>
      </c>
      <c r="I433" s="48" t="e">
        <f t="shared" si="14"/>
        <v>#REF!</v>
      </c>
      <c r="J433" s="78"/>
      <c r="K433" s="78"/>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5"/>
      <c r="DV433" s="85"/>
      <c r="DW433" s="85"/>
      <c r="DX433" s="85"/>
      <c r="DY433" s="85"/>
      <c r="DZ433" s="85"/>
      <c r="EA433" s="85"/>
      <c r="EB433" s="85"/>
      <c r="EC433" s="85"/>
      <c r="ED433" s="85"/>
      <c r="EE433" s="85"/>
      <c r="EF433" s="85"/>
      <c r="EG433" s="85"/>
      <c r="EH433" s="85"/>
      <c r="EI433" s="85"/>
      <c r="EJ433" s="85"/>
      <c r="EK433" s="85"/>
      <c r="EL433" s="85"/>
      <c r="EM433" s="85"/>
      <c r="EN433" s="85"/>
      <c r="EO433" s="120"/>
      <c r="EP433" s="120"/>
      <c r="EQ433" s="120"/>
      <c r="ER433" s="120"/>
      <c r="ES433" s="120"/>
      <c r="ET433" s="120"/>
      <c r="EU433" s="120"/>
      <c r="EV433" s="120"/>
      <c r="EW433" s="120"/>
      <c r="EX433" s="120"/>
    </row>
    <row r="434" spans="1:154" x14ac:dyDescent="0.3">
      <c r="A434" s="85"/>
      <c r="B434" s="86"/>
      <c r="C434" s="86"/>
      <c r="D434" s="86"/>
      <c r="E434" s="86"/>
      <c r="F434" s="86"/>
      <c r="G434" s="48" t="e">
        <f>SUM(J434,L434,N434,O434,P434,T434,U434,V434,AB434,AD434,AO434,AQ434,CE434,CG434,CP434,CR434,#REF!,#REF!,CZ434,DB434,DE434,DG434,DN434,DP434,DW434,DY434,EF434,EH434)</f>
        <v>#REF!</v>
      </c>
      <c r="H434" s="48" t="e">
        <f>SUM(K434,M434,Q434,R434,S434,W434,X434,Y434,AC434,AE434,AF434,AG434,AH434,AI434,AL434,AP434,AR434,#REF!,AY434,AZ434,CF434,CH434,CI434,CJ434,CK434,CL434,CQ434,CS434,CT434,CU434,CV434,CW434,#REF!,#REF!,DA434,DC434,DF434,DH434,DO434,#REF!,#REF!,#REF!,#REF!,DQ434,DR434,DS434,DT434,DU434,DX434,DZ434,EA434,EB434,EC434,ED434,EG434,EI434,EJ434,EK434,EL434,EM434)</f>
        <v>#REF!</v>
      </c>
      <c r="I434" s="48" t="e">
        <f t="shared" si="14"/>
        <v>#REF!</v>
      </c>
      <c r="J434" s="78"/>
      <c r="K434" s="78"/>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5"/>
      <c r="EA434" s="85"/>
      <c r="EB434" s="85"/>
      <c r="EC434" s="85"/>
      <c r="ED434" s="85"/>
      <c r="EE434" s="85"/>
      <c r="EF434" s="85"/>
      <c r="EG434" s="85"/>
      <c r="EH434" s="85"/>
      <c r="EI434" s="85"/>
      <c r="EJ434" s="85"/>
      <c r="EK434" s="85"/>
      <c r="EL434" s="85"/>
      <c r="EM434" s="85"/>
      <c r="EN434" s="85"/>
      <c r="EO434" s="120"/>
      <c r="EP434" s="120"/>
      <c r="EQ434" s="120"/>
      <c r="ER434" s="120"/>
      <c r="ES434" s="120"/>
      <c r="ET434" s="120"/>
      <c r="EU434" s="120"/>
      <c r="EV434" s="120"/>
      <c r="EW434" s="120"/>
      <c r="EX434" s="120"/>
    </row>
    <row r="435" spans="1:154" x14ac:dyDescent="0.3">
      <c r="A435" s="85"/>
      <c r="B435" s="86"/>
      <c r="C435" s="86"/>
      <c r="D435" s="86"/>
      <c r="E435" s="86"/>
      <c r="F435" s="86"/>
      <c r="G435" s="48" t="e">
        <f>SUM(J435,L435,N435,O435,P435,T435,U435,V435,AB435,AD435,AO435,AQ435,CE435,CG435,CP435,CR435,#REF!,#REF!,CZ435,DB435,DE435,DG435,DN435,DP435,DW435,DY435,EF435,EH435)</f>
        <v>#REF!</v>
      </c>
      <c r="H435" s="48" t="e">
        <f>SUM(K435,M435,Q435,R435,S435,W435,X435,Y435,AC435,AE435,AF435,AG435,AH435,AI435,AL435,AP435,AR435,#REF!,AY435,AZ435,CF435,CH435,CI435,CJ435,CK435,CL435,CQ435,CS435,CT435,CU435,CV435,CW435,#REF!,#REF!,DA435,DC435,DF435,DH435,DO435,#REF!,#REF!,#REF!,#REF!,DQ435,DR435,DS435,DT435,DU435,DX435,DZ435,EA435,EB435,EC435,ED435,EG435,EI435,EJ435,EK435,EL435,EM435)</f>
        <v>#REF!</v>
      </c>
      <c r="I435" s="48" t="e">
        <f t="shared" si="14"/>
        <v>#REF!</v>
      </c>
      <c r="J435" s="78"/>
      <c r="K435" s="78"/>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O435" s="85"/>
      <c r="CP435" s="85"/>
      <c r="CQ435" s="85"/>
      <c r="CR435" s="85"/>
      <c r="CS435" s="85"/>
      <c r="CT435" s="85"/>
      <c r="CU435" s="85"/>
      <c r="CV435" s="85"/>
      <c r="CW435" s="85"/>
      <c r="CX435" s="85"/>
      <c r="CY435" s="85"/>
      <c r="CZ435" s="85"/>
      <c r="DA435" s="85"/>
      <c r="DB435" s="85"/>
      <c r="DC435" s="85"/>
      <c r="DD435" s="85"/>
      <c r="DE435" s="85"/>
      <c r="DF435" s="85"/>
      <c r="DG435" s="85"/>
      <c r="DH435" s="85"/>
      <c r="DI435" s="85"/>
      <c r="DJ435" s="85"/>
      <c r="DK435" s="85"/>
      <c r="DL435" s="85"/>
      <c r="DM435" s="85"/>
      <c r="DN435" s="85"/>
      <c r="DO435" s="85"/>
      <c r="DP435" s="85"/>
      <c r="DQ435" s="85"/>
      <c r="DR435" s="85"/>
      <c r="DS435" s="85"/>
      <c r="DT435" s="85"/>
      <c r="DU435" s="85"/>
      <c r="DV435" s="85"/>
      <c r="DW435" s="85"/>
      <c r="DX435" s="85"/>
      <c r="DY435" s="85"/>
      <c r="DZ435" s="85"/>
      <c r="EA435" s="85"/>
      <c r="EB435" s="85"/>
      <c r="EC435" s="85"/>
      <c r="ED435" s="85"/>
      <c r="EE435" s="85"/>
      <c r="EF435" s="85"/>
      <c r="EG435" s="85"/>
      <c r="EH435" s="85"/>
      <c r="EI435" s="85"/>
      <c r="EJ435" s="85"/>
      <c r="EK435" s="85"/>
      <c r="EL435" s="85"/>
      <c r="EM435" s="85"/>
      <c r="EN435" s="85"/>
      <c r="EO435" s="120"/>
      <c r="EP435" s="120"/>
      <c r="EQ435" s="120"/>
      <c r="ER435" s="120"/>
      <c r="ES435" s="120"/>
      <c r="ET435" s="120"/>
      <c r="EU435" s="120"/>
      <c r="EV435" s="120"/>
      <c r="EW435" s="120"/>
      <c r="EX435" s="120"/>
    </row>
    <row r="436" spans="1:154" x14ac:dyDescent="0.3">
      <c r="A436" s="85"/>
      <c r="B436" s="86"/>
      <c r="C436" s="86"/>
      <c r="D436" s="86"/>
      <c r="E436" s="86"/>
      <c r="F436" s="86"/>
      <c r="G436" s="48" t="e">
        <f>SUM(J436,L436,N436,O436,P436,T436,U436,V436,AB436,AD436,AO436,AQ436,CE436,CG436,CP436,CR436,#REF!,#REF!,CZ436,DB436,DE436,DG436,DN436,DP436,DW436,DY436,EF436,EH436)</f>
        <v>#REF!</v>
      </c>
      <c r="H436" s="48" t="e">
        <f>SUM(K436,M436,Q436,R436,S436,W436,X436,Y436,AC436,AE436,AF436,AG436,AH436,AI436,AL436,AP436,AR436,#REF!,AY436,AZ436,CF436,CH436,CI436,CJ436,CK436,CL436,CQ436,CS436,CT436,CU436,CV436,CW436,#REF!,#REF!,DA436,DC436,DF436,DH436,DO436,#REF!,#REF!,#REF!,#REF!,DQ436,DR436,DS436,DT436,DU436,DX436,DZ436,EA436,EB436,EC436,ED436,EG436,EI436,EJ436,EK436,EL436,EM436)</f>
        <v>#REF!</v>
      </c>
      <c r="I436" s="48" t="e">
        <f t="shared" si="14"/>
        <v>#REF!</v>
      </c>
      <c r="J436" s="78"/>
      <c r="K436" s="78"/>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O436" s="85"/>
      <c r="CP436" s="85"/>
      <c r="CQ436" s="85"/>
      <c r="CR436" s="85"/>
      <c r="CS436" s="85"/>
      <c r="CT436" s="85"/>
      <c r="CU436" s="85"/>
      <c r="CV436" s="85"/>
      <c r="CW436" s="85"/>
      <c r="CX436" s="85"/>
      <c r="CY436" s="85"/>
      <c r="CZ436" s="85"/>
      <c r="DA436" s="85"/>
      <c r="DB436" s="85"/>
      <c r="DC436" s="85"/>
      <c r="DD436" s="85"/>
      <c r="DE436" s="85"/>
      <c r="DF436" s="85"/>
      <c r="DG436" s="85"/>
      <c r="DH436" s="85"/>
      <c r="DI436" s="85"/>
      <c r="DJ436" s="85"/>
      <c r="DK436" s="85"/>
      <c r="DL436" s="85"/>
      <c r="DM436" s="85"/>
      <c r="DN436" s="85"/>
      <c r="DO436" s="85"/>
      <c r="DP436" s="85"/>
      <c r="DQ436" s="85"/>
      <c r="DR436" s="85"/>
      <c r="DS436" s="85"/>
      <c r="DT436" s="85"/>
      <c r="DU436" s="85"/>
      <c r="DV436" s="85"/>
      <c r="DW436" s="85"/>
      <c r="DX436" s="85"/>
      <c r="DY436" s="85"/>
      <c r="DZ436" s="85"/>
      <c r="EA436" s="85"/>
      <c r="EB436" s="85"/>
      <c r="EC436" s="85"/>
      <c r="ED436" s="85"/>
      <c r="EE436" s="85"/>
      <c r="EF436" s="85"/>
      <c r="EG436" s="85"/>
      <c r="EH436" s="85"/>
      <c r="EI436" s="85"/>
      <c r="EJ436" s="85"/>
      <c r="EK436" s="85"/>
      <c r="EL436" s="85"/>
      <c r="EM436" s="85"/>
      <c r="EN436" s="85"/>
      <c r="EO436" s="120"/>
      <c r="EP436" s="120"/>
      <c r="EQ436" s="120"/>
      <c r="ER436" s="120"/>
      <c r="ES436" s="120"/>
      <c r="ET436" s="120"/>
      <c r="EU436" s="120"/>
      <c r="EV436" s="120"/>
      <c r="EW436" s="120"/>
      <c r="EX436" s="120"/>
    </row>
    <row r="437" spans="1:154" x14ac:dyDescent="0.3">
      <c r="A437" s="85"/>
      <c r="B437" s="86"/>
      <c r="C437" s="86"/>
      <c r="D437" s="86"/>
      <c r="E437" s="86"/>
      <c r="F437" s="86"/>
      <c r="G437" s="48" t="e">
        <f>SUM(J437,L437,N437,O437,P437,T437,U437,V437,AB437,AD437,AO437,AQ437,CE437,CG437,CP437,CR437,#REF!,#REF!,CZ437,DB437,DE437,DG437,DN437,DP437,DW437,DY437,EF437,EH437)</f>
        <v>#REF!</v>
      </c>
      <c r="H437" s="48" t="e">
        <f>SUM(K437,M437,Q437,R437,S437,W437,X437,Y437,AC437,AE437,AF437,AG437,AH437,AI437,AL437,AP437,AR437,#REF!,AY437,AZ437,CF437,CH437,CI437,CJ437,CK437,CL437,CQ437,CS437,CT437,CU437,CV437,CW437,#REF!,#REF!,DA437,DC437,DF437,DH437,DO437,#REF!,#REF!,#REF!,#REF!,DQ437,DR437,DS437,DT437,DU437,DX437,DZ437,EA437,EB437,EC437,ED437,EG437,EI437,EJ437,EK437,EL437,EM437)</f>
        <v>#REF!</v>
      </c>
      <c r="I437" s="48" t="e">
        <f t="shared" si="14"/>
        <v>#REF!</v>
      </c>
      <c r="J437" s="78"/>
      <c r="K437" s="78"/>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O437" s="85"/>
      <c r="CP437" s="85"/>
      <c r="CQ437" s="85"/>
      <c r="CR437" s="85"/>
      <c r="CS437" s="85"/>
      <c r="CT437" s="85"/>
      <c r="CU437" s="85"/>
      <c r="CV437" s="85"/>
      <c r="CW437" s="85"/>
      <c r="CX437" s="85"/>
      <c r="CY437" s="85"/>
      <c r="CZ437" s="85"/>
      <c r="DA437" s="85"/>
      <c r="DB437" s="85"/>
      <c r="DC437" s="85"/>
      <c r="DD437" s="85"/>
      <c r="DE437" s="85"/>
      <c r="DF437" s="85"/>
      <c r="DG437" s="85"/>
      <c r="DH437" s="85"/>
      <c r="DI437" s="85"/>
      <c r="DJ437" s="85"/>
      <c r="DK437" s="85"/>
      <c r="DL437" s="85"/>
      <c r="DM437" s="85"/>
      <c r="DN437" s="85"/>
      <c r="DO437" s="85"/>
      <c r="DP437" s="85"/>
      <c r="DQ437" s="85"/>
      <c r="DR437" s="85"/>
      <c r="DS437" s="85"/>
      <c r="DT437" s="85"/>
      <c r="DU437" s="85"/>
      <c r="DV437" s="85"/>
      <c r="DW437" s="85"/>
      <c r="DX437" s="85"/>
      <c r="DY437" s="85"/>
      <c r="DZ437" s="85"/>
      <c r="EA437" s="85"/>
      <c r="EB437" s="85"/>
      <c r="EC437" s="85"/>
      <c r="ED437" s="85"/>
      <c r="EE437" s="85"/>
      <c r="EF437" s="85"/>
      <c r="EG437" s="85"/>
      <c r="EH437" s="85"/>
      <c r="EI437" s="85"/>
      <c r="EJ437" s="85"/>
      <c r="EK437" s="85"/>
      <c r="EL437" s="85"/>
      <c r="EM437" s="85"/>
      <c r="EN437" s="85"/>
      <c r="EO437" s="120"/>
      <c r="EP437" s="120"/>
      <c r="EQ437" s="120"/>
      <c r="ER437" s="120"/>
      <c r="ES437" s="120"/>
      <c r="ET437" s="120"/>
      <c r="EU437" s="120"/>
      <c r="EV437" s="120"/>
      <c r="EW437" s="120"/>
      <c r="EX437" s="120"/>
    </row>
    <row r="438" spans="1:154" x14ac:dyDescent="0.3">
      <c r="A438" s="85"/>
      <c r="B438" s="86"/>
      <c r="C438" s="86"/>
      <c r="D438" s="86"/>
      <c r="E438" s="86"/>
      <c r="F438" s="86"/>
      <c r="G438" s="48" t="e">
        <f>SUM(J438,L438,N438,O438,P438,T438,U438,V438,AB438,AD438,AO438,AQ438,CE438,CG438,CP438,CR438,#REF!,#REF!,CZ438,DB438,DE438,DG438,DN438,DP438,DW438,DY438,EF438,EH438)</f>
        <v>#REF!</v>
      </c>
      <c r="H438" s="48" t="e">
        <f>SUM(K438,M438,Q438,R438,S438,W438,X438,Y438,AC438,AE438,AF438,AG438,AH438,AI438,AL438,AP438,AR438,#REF!,AY438,AZ438,CF438,CH438,CI438,CJ438,CK438,CL438,CQ438,CS438,CT438,CU438,CV438,CW438,#REF!,#REF!,DA438,DC438,DF438,DH438,DO438,#REF!,#REF!,#REF!,#REF!,DQ438,DR438,DS438,DT438,DU438,DX438,DZ438,EA438,EB438,EC438,ED438,EG438,EI438,EJ438,EK438,EL438,EM438)</f>
        <v>#REF!</v>
      </c>
      <c r="I438" s="48" t="e">
        <f t="shared" si="14"/>
        <v>#REF!</v>
      </c>
      <c r="J438" s="78"/>
      <c r="K438" s="78"/>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O438" s="85"/>
      <c r="CP438" s="85"/>
      <c r="CQ438" s="85"/>
      <c r="CR438" s="85"/>
      <c r="CS438" s="85"/>
      <c r="CT438" s="85"/>
      <c r="CU438" s="85"/>
      <c r="CV438" s="85"/>
      <c r="CW438" s="85"/>
      <c r="CX438" s="85"/>
      <c r="CY438" s="85"/>
      <c r="CZ438" s="85"/>
      <c r="DA438" s="85"/>
      <c r="DB438" s="85"/>
      <c r="DC438" s="85"/>
      <c r="DD438" s="85"/>
      <c r="DE438" s="85"/>
      <c r="DF438" s="85"/>
      <c r="DG438" s="85"/>
      <c r="DH438" s="85"/>
      <c r="DI438" s="85"/>
      <c r="DJ438" s="85"/>
      <c r="DK438" s="85"/>
      <c r="DL438" s="85"/>
      <c r="DM438" s="85"/>
      <c r="DN438" s="85"/>
      <c r="DO438" s="85"/>
      <c r="DP438" s="85"/>
      <c r="DQ438" s="85"/>
      <c r="DR438" s="85"/>
      <c r="DS438" s="85"/>
      <c r="DT438" s="85"/>
      <c r="DU438" s="85"/>
      <c r="DV438" s="85"/>
      <c r="DW438" s="85"/>
      <c r="DX438" s="85"/>
      <c r="DY438" s="85"/>
      <c r="DZ438" s="85"/>
      <c r="EA438" s="85"/>
      <c r="EB438" s="85"/>
      <c r="EC438" s="85"/>
      <c r="ED438" s="85"/>
      <c r="EE438" s="85"/>
      <c r="EF438" s="85"/>
      <c r="EG438" s="85"/>
      <c r="EH438" s="85"/>
      <c r="EI438" s="85"/>
      <c r="EJ438" s="85"/>
      <c r="EK438" s="85"/>
      <c r="EL438" s="85"/>
      <c r="EM438" s="85"/>
      <c r="EN438" s="85"/>
      <c r="EO438" s="120"/>
      <c r="EP438" s="120"/>
      <c r="EQ438" s="120"/>
      <c r="ER438" s="120"/>
      <c r="ES438" s="120"/>
      <c r="ET438" s="120"/>
      <c r="EU438" s="120"/>
      <c r="EV438" s="120"/>
      <c r="EW438" s="120"/>
      <c r="EX438" s="120"/>
    </row>
    <row r="439" spans="1:154" x14ac:dyDescent="0.3">
      <c r="A439" s="85"/>
      <c r="B439" s="86"/>
      <c r="C439" s="86"/>
      <c r="D439" s="86"/>
      <c r="E439" s="86"/>
      <c r="F439" s="86"/>
      <c r="G439" s="48" t="e">
        <f>SUM(J439,L439,N439,O439,P439,T439,U439,V439,AB439,AD439,AO439,AQ439,CE439,CG439,CP439,CR439,#REF!,#REF!,CZ439,DB439,DE439,DG439,DN439,DP439,DW439,DY439,EF439,EH439)</f>
        <v>#REF!</v>
      </c>
      <c r="H439" s="48" t="e">
        <f>SUM(K439,M439,Q439,R439,S439,W439,X439,Y439,AC439,AE439,AF439,AG439,AH439,AI439,AL439,AP439,AR439,#REF!,AY439,AZ439,CF439,CH439,CI439,CJ439,CK439,CL439,CQ439,CS439,CT439,CU439,CV439,CW439,#REF!,#REF!,DA439,DC439,DF439,DH439,DO439,#REF!,#REF!,#REF!,#REF!,DQ439,DR439,DS439,DT439,DU439,DX439,DZ439,EA439,EB439,EC439,ED439,EG439,EI439,EJ439,EK439,EL439,EM439)</f>
        <v>#REF!</v>
      </c>
      <c r="I439" s="48" t="e">
        <f t="shared" si="14"/>
        <v>#REF!</v>
      </c>
      <c r="J439" s="78"/>
      <c r="K439" s="78"/>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O439" s="85"/>
      <c r="CP439" s="85"/>
      <c r="CQ439" s="85"/>
      <c r="CR439" s="85"/>
      <c r="CS439" s="85"/>
      <c r="CT439" s="85"/>
      <c r="CU439" s="85"/>
      <c r="CV439" s="85"/>
      <c r="CW439" s="85"/>
      <c r="CX439" s="85"/>
      <c r="CY439" s="85"/>
      <c r="CZ439" s="85"/>
      <c r="DA439" s="85"/>
      <c r="DB439" s="85"/>
      <c r="DC439" s="85"/>
      <c r="DD439" s="85"/>
      <c r="DE439" s="85"/>
      <c r="DF439" s="85"/>
      <c r="DG439" s="85"/>
      <c r="DH439" s="85"/>
      <c r="DI439" s="85"/>
      <c r="DJ439" s="85"/>
      <c r="DK439" s="85"/>
      <c r="DL439" s="85"/>
      <c r="DM439" s="85"/>
      <c r="DN439" s="85"/>
      <c r="DO439" s="85"/>
      <c r="DP439" s="85"/>
      <c r="DQ439" s="85"/>
      <c r="DR439" s="85"/>
      <c r="DS439" s="85"/>
      <c r="DT439" s="85"/>
      <c r="DU439" s="85"/>
      <c r="DV439" s="85"/>
      <c r="DW439" s="85"/>
      <c r="DX439" s="85"/>
      <c r="DY439" s="85"/>
      <c r="DZ439" s="85"/>
      <c r="EA439" s="85"/>
      <c r="EB439" s="85"/>
      <c r="EC439" s="85"/>
      <c r="ED439" s="85"/>
      <c r="EE439" s="85"/>
      <c r="EF439" s="85"/>
      <c r="EG439" s="85"/>
      <c r="EH439" s="85"/>
      <c r="EI439" s="85"/>
      <c r="EJ439" s="85"/>
      <c r="EK439" s="85"/>
      <c r="EL439" s="85"/>
      <c r="EM439" s="85"/>
      <c r="EN439" s="85"/>
      <c r="EO439" s="120"/>
      <c r="EP439" s="120"/>
      <c r="EQ439" s="120"/>
      <c r="ER439" s="120"/>
      <c r="ES439" s="120"/>
      <c r="ET439" s="120"/>
      <c r="EU439" s="120"/>
      <c r="EV439" s="120"/>
      <c r="EW439" s="120"/>
      <c r="EX439" s="120"/>
    </row>
    <row r="440" spans="1:154" x14ac:dyDescent="0.3">
      <c r="A440" s="85"/>
      <c r="B440" s="86"/>
      <c r="C440" s="86"/>
      <c r="D440" s="86"/>
      <c r="E440" s="86"/>
      <c r="F440" s="86"/>
      <c r="G440" s="48" t="e">
        <f>SUM(J440,L440,N440,O440,P440,T440,U440,V440,AB440,AD440,AO440,AQ440,CE440,CG440,CP440,CR440,#REF!,#REF!,CZ440,DB440,DE440,DG440,DN440,DP440,DW440,DY440,EF440,EH440)</f>
        <v>#REF!</v>
      </c>
      <c r="H440" s="48" t="e">
        <f>SUM(K440,M440,Q440,R440,S440,W440,X440,Y440,AC440,AE440,AF440,AG440,AH440,AI440,AL440,AP440,AR440,#REF!,AY440,AZ440,CF440,CH440,CI440,CJ440,CK440,CL440,CQ440,CS440,CT440,CU440,CV440,CW440,#REF!,#REF!,DA440,DC440,DF440,DH440,DO440,#REF!,#REF!,#REF!,#REF!,DQ440,DR440,DS440,DT440,DU440,DX440,DZ440,EA440,EB440,EC440,ED440,EG440,EI440,EJ440,EK440,EL440,EM440)</f>
        <v>#REF!</v>
      </c>
      <c r="I440" s="48" t="e">
        <f t="shared" si="14"/>
        <v>#REF!</v>
      </c>
      <c r="J440" s="78"/>
      <c r="K440" s="78"/>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O440" s="85"/>
      <c r="CP440" s="85"/>
      <c r="CQ440" s="85"/>
      <c r="CR440" s="85"/>
      <c r="CS440" s="85"/>
      <c r="CT440" s="85"/>
      <c r="CU440" s="85"/>
      <c r="CV440" s="85"/>
      <c r="CW440" s="85"/>
      <c r="CX440" s="85"/>
      <c r="CY440" s="85"/>
      <c r="CZ440" s="85"/>
      <c r="DA440" s="85"/>
      <c r="DB440" s="85"/>
      <c r="DC440" s="85"/>
      <c r="DD440" s="85"/>
      <c r="DE440" s="85"/>
      <c r="DF440" s="85"/>
      <c r="DG440" s="85"/>
      <c r="DH440" s="85"/>
      <c r="DI440" s="85"/>
      <c r="DJ440" s="85"/>
      <c r="DK440" s="85"/>
      <c r="DL440" s="85"/>
      <c r="DM440" s="85"/>
      <c r="DN440" s="85"/>
      <c r="DO440" s="85"/>
      <c r="DP440" s="85"/>
      <c r="DQ440" s="85"/>
      <c r="DR440" s="85"/>
      <c r="DS440" s="85"/>
      <c r="DT440" s="85"/>
      <c r="DU440" s="85"/>
      <c r="DV440" s="85"/>
      <c r="DW440" s="85"/>
      <c r="DX440" s="85"/>
      <c r="DY440" s="85"/>
      <c r="DZ440" s="85"/>
      <c r="EA440" s="85"/>
      <c r="EB440" s="85"/>
      <c r="EC440" s="85"/>
      <c r="ED440" s="85"/>
      <c r="EE440" s="85"/>
      <c r="EF440" s="85"/>
      <c r="EG440" s="85"/>
      <c r="EH440" s="85"/>
      <c r="EI440" s="85"/>
      <c r="EJ440" s="85"/>
      <c r="EK440" s="85"/>
      <c r="EL440" s="85"/>
      <c r="EM440" s="85"/>
      <c r="EN440" s="85"/>
      <c r="EO440" s="120"/>
      <c r="EP440" s="120"/>
      <c r="EQ440" s="120"/>
      <c r="ER440" s="120"/>
      <c r="ES440" s="120"/>
      <c r="ET440" s="120"/>
      <c r="EU440" s="120"/>
      <c r="EV440" s="120"/>
      <c r="EW440" s="120"/>
      <c r="EX440" s="120"/>
    </row>
    <row r="441" spans="1:154" x14ac:dyDescent="0.3">
      <c r="A441" s="85"/>
      <c r="B441" s="86"/>
      <c r="C441" s="86"/>
      <c r="D441" s="86"/>
      <c r="E441" s="86"/>
      <c r="F441" s="86"/>
      <c r="G441" s="48" t="e">
        <f>SUM(J441,L441,N441,O441,P441,T441,U441,V441,AB441,AD441,AO441,AQ441,CE441,CG441,CP441,CR441,#REF!,#REF!,CZ441,DB441,DE441,DG441,DN441,DP441,DW441,DY441,EF441,EH441)</f>
        <v>#REF!</v>
      </c>
      <c r="H441" s="48" t="e">
        <f>SUM(K441,M441,Q441,R441,S441,W441,X441,Y441,AC441,AE441,AF441,AG441,AH441,AI441,AL441,AP441,AR441,#REF!,AY441,AZ441,CF441,CH441,CI441,CJ441,CK441,CL441,CQ441,CS441,CT441,CU441,CV441,CW441,#REF!,#REF!,DA441,DC441,DF441,DH441,DO441,#REF!,#REF!,#REF!,#REF!,DQ441,DR441,DS441,DT441,DU441,DX441,DZ441,EA441,EB441,EC441,ED441,EG441,EI441,EJ441,EK441,EL441,EM441)</f>
        <v>#REF!</v>
      </c>
      <c r="I441" s="48" t="e">
        <f t="shared" si="14"/>
        <v>#REF!</v>
      </c>
      <c r="J441" s="78"/>
      <c r="K441" s="78"/>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O441" s="85"/>
      <c r="CP441" s="85"/>
      <c r="CQ441" s="85"/>
      <c r="CR441" s="85"/>
      <c r="CS441" s="85"/>
      <c r="CT441" s="85"/>
      <c r="CU441" s="85"/>
      <c r="CV441" s="85"/>
      <c r="CW441" s="85"/>
      <c r="CX441" s="85"/>
      <c r="CY441" s="85"/>
      <c r="CZ441" s="85"/>
      <c r="DA441" s="85"/>
      <c r="DB441" s="85"/>
      <c r="DC441" s="85"/>
      <c r="DD441" s="85"/>
      <c r="DE441" s="85"/>
      <c r="DF441" s="85"/>
      <c r="DG441" s="85"/>
      <c r="DH441" s="85"/>
      <c r="DI441" s="85"/>
      <c r="DJ441" s="85"/>
      <c r="DK441" s="85"/>
      <c r="DL441" s="85"/>
      <c r="DM441" s="85"/>
      <c r="DN441" s="85"/>
      <c r="DO441" s="85"/>
      <c r="DP441" s="85"/>
      <c r="DQ441" s="85"/>
      <c r="DR441" s="85"/>
      <c r="DS441" s="85"/>
      <c r="DT441" s="85"/>
      <c r="DU441" s="85"/>
      <c r="DV441" s="85"/>
      <c r="DW441" s="85"/>
      <c r="DX441" s="85"/>
      <c r="DY441" s="85"/>
      <c r="DZ441" s="85"/>
      <c r="EA441" s="85"/>
      <c r="EB441" s="85"/>
      <c r="EC441" s="85"/>
      <c r="ED441" s="85"/>
      <c r="EE441" s="85"/>
      <c r="EF441" s="85"/>
      <c r="EG441" s="85"/>
      <c r="EH441" s="85"/>
      <c r="EI441" s="85"/>
      <c r="EJ441" s="85"/>
      <c r="EK441" s="85"/>
      <c r="EL441" s="85"/>
      <c r="EM441" s="85"/>
      <c r="EN441" s="85"/>
      <c r="EO441" s="120"/>
      <c r="EP441" s="120"/>
      <c r="EQ441" s="120"/>
      <c r="ER441" s="120"/>
      <c r="ES441" s="120"/>
      <c r="ET441" s="120"/>
      <c r="EU441" s="120"/>
      <c r="EV441" s="120"/>
      <c r="EW441" s="120"/>
      <c r="EX441" s="120"/>
    </row>
    <row r="442" spans="1:154" x14ac:dyDescent="0.3">
      <c r="A442" s="85"/>
      <c r="B442" s="86"/>
      <c r="C442" s="86"/>
      <c r="D442" s="86"/>
      <c r="E442" s="86"/>
      <c r="F442" s="86"/>
      <c r="G442" s="48" t="e">
        <f>SUM(J442,L442,N442,O442,P442,T442,U442,V442,AB442,AD442,AO442,AQ442,CE442,CG442,CP442,CR442,#REF!,#REF!,CZ442,DB442,DE442,DG442,DN442,DP442,DW442,DY442,EF442,EH442)</f>
        <v>#REF!</v>
      </c>
      <c r="H442" s="48" t="e">
        <f>SUM(K442,M442,Q442,R442,S442,W442,X442,Y442,AC442,AE442,AF442,AG442,AH442,AI442,AL442,AP442,AR442,#REF!,AY442,AZ442,CF442,CH442,CI442,CJ442,CK442,CL442,CQ442,CS442,CT442,CU442,CV442,CW442,#REF!,#REF!,DA442,DC442,DF442,DH442,DO442,#REF!,#REF!,#REF!,#REF!,DQ442,DR442,DS442,DT442,DU442,DX442,DZ442,EA442,EB442,EC442,ED442,EG442,EI442,EJ442,EK442,EL442,EM442)</f>
        <v>#REF!</v>
      </c>
      <c r="I442" s="48" t="e">
        <f t="shared" si="14"/>
        <v>#REF!</v>
      </c>
      <c r="J442" s="78"/>
      <c r="K442" s="78"/>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O442" s="85"/>
      <c r="CP442" s="85"/>
      <c r="CQ442" s="85"/>
      <c r="CR442" s="85"/>
      <c r="CS442" s="85"/>
      <c r="CT442" s="85"/>
      <c r="CU442" s="85"/>
      <c r="CV442" s="85"/>
      <c r="CW442" s="85"/>
      <c r="CX442" s="85"/>
      <c r="CY442" s="85"/>
      <c r="CZ442" s="85"/>
      <c r="DA442" s="85"/>
      <c r="DB442" s="85"/>
      <c r="DC442" s="85"/>
      <c r="DD442" s="85"/>
      <c r="DE442" s="85"/>
      <c r="DF442" s="85"/>
      <c r="DG442" s="85"/>
      <c r="DH442" s="85"/>
      <c r="DI442" s="85"/>
      <c r="DJ442" s="85"/>
      <c r="DK442" s="85"/>
      <c r="DL442" s="85"/>
      <c r="DM442" s="85"/>
      <c r="DN442" s="85"/>
      <c r="DO442" s="85"/>
      <c r="DP442" s="85"/>
      <c r="DQ442" s="85"/>
      <c r="DR442" s="85"/>
      <c r="DS442" s="85"/>
      <c r="DT442" s="85"/>
      <c r="DU442" s="85"/>
      <c r="DV442" s="85"/>
      <c r="DW442" s="85"/>
      <c r="DX442" s="85"/>
      <c r="DY442" s="85"/>
      <c r="DZ442" s="85"/>
      <c r="EA442" s="85"/>
      <c r="EB442" s="85"/>
      <c r="EC442" s="85"/>
      <c r="ED442" s="85"/>
      <c r="EE442" s="85"/>
      <c r="EF442" s="85"/>
      <c r="EG442" s="85"/>
      <c r="EH442" s="85"/>
      <c r="EI442" s="85"/>
      <c r="EJ442" s="85"/>
      <c r="EK442" s="85"/>
      <c r="EL442" s="85"/>
      <c r="EM442" s="85"/>
      <c r="EN442" s="85"/>
      <c r="EO442" s="120"/>
      <c r="EP442" s="120"/>
      <c r="EQ442" s="120"/>
      <c r="ER442" s="120"/>
      <c r="ES442" s="120"/>
      <c r="ET442" s="120"/>
      <c r="EU442" s="120"/>
      <c r="EV442" s="120"/>
      <c r="EW442" s="120"/>
      <c r="EX442" s="120"/>
    </row>
    <row r="443" spans="1:154" x14ac:dyDescent="0.3">
      <c r="A443" s="85"/>
      <c r="B443" s="86"/>
      <c r="C443" s="86"/>
      <c r="D443" s="86"/>
      <c r="E443" s="86"/>
      <c r="F443" s="86"/>
      <c r="G443" s="48" t="e">
        <f>SUM(J443,L443,N443,O443,P443,T443,U443,V443,AB443,AD443,AO443,AQ443,CE443,CG443,CP443,CR443,#REF!,#REF!,CZ443,DB443,DE443,DG443,DN443,DP443,DW443,DY443,EF443,EH443)</f>
        <v>#REF!</v>
      </c>
      <c r="H443" s="48" t="e">
        <f>SUM(K443,M443,Q443,R443,S443,W443,X443,Y443,AC443,AE443,AF443,AG443,AH443,AI443,AL443,AP443,AR443,#REF!,AY443,AZ443,CF443,CH443,CI443,CJ443,CK443,CL443,CQ443,CS443,CT443,CU443,CV443,CW443,#REF!,#REF!,DA443,DC443,DF443,DH443,DO443,#REF!,#REF!,#REF!,#REF!,DQ443,DR443,DS443,DT443,DU443,DX443,DZ443,EA443,EB443,EC443,ED443,EG443,EI443,EJ443,EK443,EL443,EM443)</f>
        <v>#REF!</v>
      </c>
      <c r="I443" s="48" t="e">
        <f t="shared" si="14"/>
        <v>#REF!</v>
      </c>
      <c r="J443" s="78"/>
      <c r="K443" s="78"/>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O443" s="85"/>
      <c r="CP443" s="85"/>
      <c r="CQ443" s="85"/>
      <c r="CR443" s="85"/>
      <c r="CS443" s="85"/>
      <c r="CT443" s="85"/>
      <c r="CU443" s="85"/>
      <c r="CV443" s="85"/>
      <c r="CW443" s="85"/>
      <c r="CX443" s="85"/>
      <c r="CY443" s="85"/>
      <c r="CZ443" s="85"/>
      <c r="DA443" s="85"/>
      <c r="DB443" s="85"/>
      <c r="DC443" s="85"/>
      <c r="DD443" s="85"/>
      <c r="DE443" s="85"/>
      <c r="DF443" s="85"/>
      <c r="DG443" s="85"/>
      <c r="DH443" s="85"/>
      <c r="DI443" s="85"/>
      <c r="DJ443" s="85"/>
      <c r="DK443" s="85"/>
      <c r="DL443" s="85"/>
      <c r="DM443" s="85"/>
      <c r="DN443" s="85"/>
      <c r="DO443" s="85"/>
      <c r="DP443" s="85"/>
      <c r="DQ443" s="85"/>
      <c r="DR443" s="85"/>
      <c r="DS443" s="85"/>
      <c r="DT443" s="85"/>
      <c r="DU443" s="85"/>
      <c r="DV443" s="85"/>
      <c r="DW443" s="85"/>
      <c r="DX443" s="85"/>
      <c r="DY443" s="85"/>
      <c r="DZ443" s="85"/>
      <c r="EA443" s="85"/>
      <c r="EB443" s="85"/>
      <c r="EC443" s="85"/>
      <c r="ED443" s="85"/>
      <c r="EE443" s="85"/>
      <c r="EF443" s="85"/>
      <c r="EG443" s="85"/>
      <c r="EH443" s="85"/>
      <c r="EI443" s="85"/>
      <c r="EJ443" s="85"/>
      <c r="EK443" s="85"/>
      <c r="EL443" s="85"/>
      <c r="EM443" s="85"/>
      <c r="EN443" s="85"/>
      <c r="EO443" s="120"/>
      <c r="EP443" s="120"/>
      <c r="EQ443" s="120"/>
      <c r="ER443" s="120"/>
      <c r="ES443" s="120"/>
      <c r="ET443" s="120"/>
      <c r="EU443" s="120"/>
      <c r="EV443" s="120"/>
      <c r="EW443" s="120"/>
      <c r="EX443" s="120"/>
    </row>
    <row r="444" spans="1:154" x14ac:dyDescent="0.3">
      <c r="A444" s="85"/>
      <c r="B444" s="86"/>
      <c r="C444" s="86"/>
      <c r="D444" s="86"/>
      <c r="E444" s="86"/>
      <c r="F444" s="86"/>
      <c r="G444" s="48" t="e">
        <f>SUM(J444,L444,N444,O444,P444,T444,U444,V444,AB444,AD444,AO444,AQ444,CE444,CG444,CP444,CR444,#REF!,#REF!,CZ444,DB444,DE444,DG444,DN444,DP444,DW444,DY444,EF444,EH444)</f>
        <v>#REF!</v>
      </c>
      <c r="H444" s="48" t="e">
        <f>SUM(K444,M444,Q444,R444,S444,W444,X444,Y444,AC444,AE444,AF444,AG444,AH444,AI444,AL444,AP444,AR444,#REF!,AY444,AZ444,CF444,CH444,CI444,CJ444,CK444,CL444,CQ444,CS444,CT444,CU444,CV444,CW444,#REF!,#REF!,DA444,DC444,DF444,DH444,DO444,#REF!,#REF!,#REF!,#REF!,DQ444,DR444,DS444,DT444,DU444,DX444,DZ444,EA444,EB444,EC444,ED444,EG444,EI444,EJ444,EK444,EL444,EM444)</f>
        <v>#REF!</v>
      </c>
      <c r="I444" s="48" t="e">
        <f t="shared" si="14"/>
        <v>#REF!</v>
      </c>
      <c r="J444" s="78"/>
      <c r="K444" s="78"/>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5"/>
      <c r="CU444" s="85"/>
      <c r="CV444" s="85"/>
      <c r="CW444" s="85"/>
      <c r="CX444" s="85"/>
      <c r="CY444" s="85"/>
      <c r="CZ444" s="85"/>
      <c r="DA444" s="85"/>
      <c r="DB444" s="85"/>
      <c r="DC444" s="85"/>
      <c r="DD444" s="85"/>
      <c r="DE444" s="85"/>
      <c r="DF444" s="85"/>
      <c r="DG444" s="85"/>
      <c r="DH444" s="85"/>
      <c r="DI444" s="85"/>
      <c r="DJ444" s="85"/>
      <c r="DK444" s="85"/>
      <c r="DL444" s="85"/>
      <c r="DM444" s="85"/>
      <c r="DN444" s="85"/>
      <c r="DO444" s="85"/>
      <c r="DP444" s="85"/>
      <c r="DQ444" s="85"/>
      <c r="DR444" s="85"/>
      <c r="DS444" s="85"/>
      <c r="DT444" s="85"/>
      <c r="DU444" s="85"/>
      <c r="DV444" s="85"/>
      <c r="DW444" s="85"/>
      <c r="DX444" s="85"/>
      <c r="DY444" s="85"/>
      <c r="DZ444" s="85"/>
      <c r="EA444" s="85"/>
      <c r="EB444" s="85"/>
      <c r="EC444" s="85"/>
      <c r="ED444" s="85"/>
      <c r="EE444" s="85"/>
      <c r="EF444" s="85"/>
      <c r="EG444" s="85"/>
      <c r="EH444" s="85"/>
      <c r="EI444" s="85"/>
      <c r="EJ444" s="85"/>
      <c r="EK444" s="85"/>
      <c r="EL444" s="85"/>
      <c r="EM444" s="85"/>
      <c r="EN444" s="85"/>
      <c r="EO444" s="120"/>
      <c r="EP444" s="120"/>
      <c r="EQ444" s="120"/>
      <c r="ER444" s="120"/>
      <c r="ES444" s="120"/>
      <c r="ET444" s="120"/>
      <c r="EU444" s="120"/>
      <c r="EV444" s="120"/>
      <c r="EW444" s="120"/>
      <c r="EX444" s="120"/>
    </row>
    <row r="445" spans="1:154" x14ac:dyDescent="0.3">
      <c r="A445" s="85"/>
      <c r="B445" s="86"/>
      <c r="C445" s="86"/>
      <c r="D445" s="86"/>
      <c r="E445" s="86"/>
      <c r="F445" s="86"/>
      <c r="G445" s="48" t="e">
        <f>SUM(J445,L445,N445,O445,P445,T445,U445,V445,AB445,AD445,AO445,AQ445,CE445,CG445,CP445,CR445,#REF!,#REF!,CZ445,DB445,DE445,DG445,DN445,DP445,DW445,DY445,EF445,EH445)</f>
        <v>#REF!</v>
      </c>
      <c r="H445" s="48" t="e">
        <f>SUM(K445,M445,Q445,R445,S445,W445,X445,Y445,AC445,AE445,AF445,AG445,AH445,AI445,AL445,AP445,AR445,#REF!,AY445,AZ445,CF445,CH445,CI445,CJ445,CK445,CL445,CQ445,CS445,CT445,CU445,CV445,CW445,#REF!,#REF!,DA445,DC445,DF445,DH445,DO445,#REF!,#REF!,#REF!,#REF!,DQ445,DR445,DS445,DT445,DU445,DX445,DZ445,EA445,EB445,EC445,ED445,EG445,EI445,EJ445,EK445,EL445,EM445)</f>
        <v>#REF!</v>
      </c>
      <c r="I445" s="48" t="e">
        <f t="shared" si="14"/>
        <v>#REF!</v>
      </c>
      <c r="J445" s="78"/>
      <c r="K445" s="78"/>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O445" s="85"/>
      <c r="CP445" s="85"/>
      <c r="CQ445" s="85"/>
      <c r="CR445" s="85"/>
      <c r="CS445" s="85"/>
      <c r="CT445" s="85"/>
      <c r="CU445" s="85"/>
      <c r="CV445" s="85"/>
      <c r="CW445" s="85"/>
      <c r="CX445" s="85"/>
      <c r="CY445" s="85"/>
      <c r="CZ445" s="85"/>
      <c r="DA445" s="85"/>
      <c r="DB445" s="85"/>
      <c r="DC445" s="85"/>
      <c r="DD445" s="85"/>
      <c r="DE445" s="85"/>
      <c r="DF445" s="85"/>
      <c r="DG445" s="85"/>
      <c r="DH445" s="85"/>
      <c r="DI445" s="85"/>
      <c r="DJ445" s="85"/>
      <c r="DK445" s="85"/>
      <c r="DL445" s="85"/>
      <c r="DM445" s="85"/>
      <c r="DN445" s="85"/>
      <c r="DO445" s="85"/>
      <c r="DP445" s="85"/>
      <c r="DQ445" s="85"/>
      <c r="DR445" s="85"/>
      <c r="DS445" s="85"/>
      <c r="DT445" s="85"/>
      <c r="DU445" s="85"/>
      <c r="DV445" s="85"/>
      <c r="DW445" s="85"/>
      <c r="DX445" s="85"/>
      <c r="DY445" s="85"/>
      <c r="DZ445" s="85"/>
      <c r="EA445" s="85"/>
      <c r="EB445" s="85"/>
      <c r="EC445" s="85"/>
      <c r="ED445" s="85"/>
      <c r="EE445" s="85"/>
      <c r="EF445" s="85"/>
      <c r="EG445" s="85"/>
      <c r="EH445" s="85"/>
      <c r="EI445" s="85"/>
      <c r="EJ445" s="85"/>
      <c r="EK445" s="85"/>
      <c r="EL445" s="85"/>
      <c r="EM445" s="85"/>
      <c r="EN445" s="85"/>
      <c r="EO445" s="120"/>
      <c r="EP445" s="120"/>
      <c r="EQ445" s="120"/>
      <c r="ER445" s="120"/>
      <c r="ES445" s="120"/>
      <c r="ET445" s="120"/>
      <c r="EU445" s="120"/>
      <c r="EV445" s="120"/>
      <c r="EW445" s="120"/>
      <c r="EX445" s="120"/>
    </row>
    <row r="446" spans="1:154" x14ac:dyDescent="0.3">
      <c r="A446" s="85"/>
      <c r="B446" s="86"/>
      <c r="C446" s="86"/>
      <c r="D446" s="86"/>
      <c r="E446" s="86"/>
      <c r="F446" s="86"/>
      <c r="G446" s="48" t="e">
        <f>SUM(J446,L446,N446,O446,P446,T446,U446,V446,AB446,AD446,AO446,AQ446,CE446,CG446,CP446,CR446,#REF!,#REF!,CZ446,DB446,DE446,DG446,DN446,DP446,DW446,DY446,EF446,EH446)</f>
        <v>#REF!</v>
      </c>
      <c r="H446" s="48" t="e">
        <f>SUM(K446,M446,Q446,R446,S446,W446,X446,Y446,AC446,AE446,AF446,AG446,AH446,AI446,AL446,AP446,AR446,#REF!,AY446,AZ446,CF446,CH446,CI446,CJ446,CK446,CL446,CQ446,CS446,CT446,CU446,CV446,CW446,#REF!,#REF!,DA446,DC446,DF446,DH446,DO446,#REF!,#REF!,#REF!,#REF!,DQ446,DR446,DS446,DT446,DU446,DX446,DZ446,EA446,EB446,EC446,ED446,EG446,EI446,EJ446,EK446,EL446,EM446)</f>
        <v>#REF!</v>
      </c>
      <c r="I446" s="48" t="e">
        <f t="shared" si="14"/>
        <v>#REF!</v>
      </c>
      <c r="J446" s="78"/>
      <c r="K446" s="78"/>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O446" s="85"/>
      <c r="CP446" s="85"/>
      <c r="CQ446" s="85"/>
      <c r="CR446" s="85"/>
      <c r="CS446" s="85"/>
      <c r="CT446" s="85"/>
      <c r="CU446" s="85"/>
      <c r="CV446" s="85"/>
      <c r="CW446" s="85"/>
      <c r="CX446" s="85"/>
      <c r="CY446" s="85"/>
      <c r="CZ446" s="85"/>
      <c r="DA446" s="85"/>
      <c r="DB446" s="85"/>
      <c r="DC446" s="85"/>
      <c r="DD446" s="85"/>
      <c r="DE446" s="85"/>
      <c r="DF446" s="85"/>
      <c r="DG446" s="85"/>
      <c r="DH446" s="85"/>
      <c r="DI446" s="85"/>
      <c r="DJ446" s="85"/>
      <c r="DK446" s="85"/>
      <c r="DL446" s="85"/>
      <c r="DM446" s="85"/>
      <c r="DN446" s="85"/>
      <c r="DO446" s="85"/>
      <c r="DP446" s="85"/>
      <c r="DQ446" s="85"/>
      <c r="DR446" s="85"/>
      <c r="DS446" s="85"/>
      <c r="DT446" s="85"/>
      <c r="DU446" s="85"/>
      <c r="DV446" s="85"/>
      <c r="DW446" s="85"/>
      <c r="DX446" s="85"/>
      <c r="DY446" s="85"/>
      <c r="DZ446" s="85"/>
      <c r="EA446" s="85"/>
      <c r="EB446" s="85"/>
      <c r="EC446" s="85"/>
      <c r="ED446" s="85"/>
      <c r="EE446" s="85"/>
      <c r="EF446" s="85"/>
      <c r="EG446" s="85"/>
      <c r="EH446" s="85"/>
      <c r="EI446" s="85"/>
      <c r="EJ446" s="85"/>
      <c r="EK446" s="85"/>
      <c r="EL446" s="85"/>
      <c r="EM446" s="85"/>
      <c r="EN446" s="85"/>
      <c r="EO446" s="120"/>
      <c r="EP446" s="120"/>
      <c r="EQ446" s="120"/>
      <c r="ER446" s="120"/>
      <c r="ES446" s="120"/>
      <c r="ET446" s="120"/>
      <c r="EU446" s="120"/>
      <c r="EV446" s="120"/>
      <c r="EW446" s="120"/>
      <c r="EX446" s="120"/>
    </row>
    <row r="447" spans="1:154" x14ac:dyDescent="0.3">
      <c r="A447" s="85"/>
      <c r="B447" s="86"/>
      <c r="C447" s="86"/>
      <c r="D447" s="86"/>
      <c r="E447" s="86"/>
      <c r="F447" s="86"/>
      <c r="G447" s="48" t="e">
        <f>SUM(J447,L447,N447,O447,P447,T447,U447,V447,AB447,AD447,AO447,AQ447,CE447,CG447,CP447,CR447,#REF!,#REF!,CZ447,DB447,DE447,DG447,DN447,DP447,DW447,DY447,EF447,EH447)</f>
        <v>#REF!</v>
      </c>
      <c r="H447" s="48" t="e">
        <f>SUM(K447,M447,Q447,R447,S447,W447,X447,Y447,AC447,AE447,AF447,AG447,AH447,AI447,AL447,AP447,AR447,#REF!,AY447,AZ447,CF447,CH447,CI447,CJ447,CK447,CL447,CQ447,CS447,CT447,CU447,CV447,CW447,#REF!,#REF!,DA447,DC447,DF447,DH447,DO447,#REF!,#REF!,#REF!,#REF!,DQ447,DR447,DS447,DT447,DU447,DX447,DZ447,EA447,EB447,EC447,ED447,EG447,EI447,EJ447,EK447,EL447,EM447)</f>
        <v>#REF!</v>
      </c>
      <c r="I447" s="48" t="e">
        <f t="shared" si="14"/>
        <v>#REF!</v>
      </c>
      <c r="J447" s="78"/>
      <c r="K447" s="78"/>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O447" s="85"/>
      <c r="CP447" s="85"/>
      <c r="CQ447" s="85"/>
      <c r="CR447" s="85"/>
      <c r="CS447" s="85"/>
      <c r="CT447" s="85"/>
      <c r="CU447" s="85"/>
      <c r="CV447" s="85"/>
      <c r="CW447" s="85"/>
      <c r="CX447" s="85"/>
      <c r="CY447" s="85"/>
      <c r="CZ447" s="85"/>
      <c r="DA447" s="85"/>
      <c r="DB447" s="85"/>
      <c r="DC447" s="85"/>
      <c r="DD447" s="85"/>
      <c r="DE447" s="85"/>
      <c r="DF447" s="85"/>
      <c r="DG447" s="85"/>
      <c r="DH447" s="85"/>
      <c r="DI447" s="85"/>
      <c r="DJ447" s="85"/>
      <c r="DK447" s="85"/>
      <c r="DL447" s="85"/>
      <c r="DM447" s="85"/>
      <c r="DN447" s="85"/>
      <c r="DO447" s="85"/>
      <c r="DP447" s="85"/>
      <c r="DQ447" s="85"/>
      <c r="DR447" s="85"/>
      <c r="DS447" s="85"/>
      <c r="DT447" s="85"/>
      <c r="DU447" s="85"/>
      <c r="DV447" s="85"/>
      <c r="DW447" s="85"/>
      <c r="DX447" s="85"/>
      <c r="DY447" s="85"/>
      <c r="DZ447" s="85"/>
      <c r="EA447" s="85"/>
      <c r="EB447" s="85"/>
      <c r="EC447" s="85"/>
      <c r="ED447" s="85"/>
      <c r="EE447" s="85"/>
      <c r="EF447" s="85"/>
      <c r="EG447" s="85"/>
      <c r="EH447" s="85"/>
      <c r="EI447" s="85"/>
      <c r="EJ447" s="85"/>
      <c r="EK447" s="85"/>
      <c r="EL447" s="85"/>
      <c r="EM447" s="85"/>
      <c r="EN447" s="85"/>
      <c r="EO447" s="120"/>
      <c r="EP447" s="120"/>
      <c r="EQ447" s="120"/>
      <c r="ER447" s="120"/>
      <c r="ES447" s="120"/>
      <c r="ET447" s="120"/>
      <c r="EU447" s="120"/>
      <c r="EV447" s="120"/>
      <c r="EW447" s="120"/>
      <c r="EX447" s="120"/>
    </row>
    <row r="448" spans="1:154" x14ac:dyDescent="0.3">
      <c r="A448" s="85"/>
      <c r="B448" s="86"/>
      <c r="C448" s="86"/>
      <c r="D448" s="86"/>
      <c r="E448" s="86"/>
      <c r="F448" s="86"/>
      <c r="G448" s="48" t="e">
        <f>SUM(J448,L448,N448,O448,P448,T448,U448,V448,AB448,AD448,AO448,AQ448,CE448,CG448,CP448,CR448,#REF!,#REF!,CZ448,DB448,DE448,DG448,DN448,DP448,DW448,DY448,EF448,EH448)</f>
        <v>#REF!</v>
      </c>
      <c r="H448" s="48" t="e">
        <f>SUM(K448,M448,Q448,R448,S448,W448,X448,Y448,AC448,AE448,AF448,AG448,AH448,AI448,AL448,AP448,AR448,#REF!,AY448,AZ448,CF448,CH448,CI448,CJ448,CK448,CL448,CQ448,CS448,CT448,CU448,CV448,CW448,#REF!,#REF!,DA448,DC448,DF448,DH448,DO448,#REF!,#REF!,#REF!,#REF!,DQ448,DR448,DS448,DT448,DU448,DX448,DZ448,EA448,EB448,EC448,ED448,EG448,EI448,EJ448,EK448,EL448,EM448)</f>
        <v>#REF!</v>
      </c>
      <c r="I448" s="48" t="e">
        <f t="shared" si="14"/>
        <v>#REF!</v>
      </c>
      <c r="J448" s="78"/>
      <c r="K448" s="78"/>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O448" s="85"/>
      <c r="CP448" s="85"/>
      <c r="CQ448" s="85"/>
      <c r="CR448" s="85"/>
      <c r="CS448" s="85"/>
      <c r="CT448" s="85"/>
      <c r="CU448" s="85"/>
      <c r="CV448" s="85"/>
      <c r="CW448" s="85"/>
      <c r="CX448" s="85"/>
      <c r="CY448" s="85"/>
      <c r="CZ448" s="85"/>
      <c r="DA448" s="85"/>
      <c r="DB448" s="85"/>
      <c r="DC448" s="85"/>
      <c r="DD448" s="85"/>
      <c r="DE448" s="85"/>
      <c r="DF448" s="85"/>
      <c r="DG448" s="85"/>
      <c r="DH448" s="85"/>
      <c r="DI448" s="85"/>
      <c r="DJ448" s="85"/>
      <c r="DK448" s="85"/>
      <c r="DL448" s="85"/>
      <c r="DM448" s="85"/>
      <c r="DN448" s="85"/>
      <c r="DO448" s="85"/>
      <c r="DP448" s="85"/>
      <c r="DQ448" s="85"/>
      <c r="DR448" s="85"/>
      <c r="DS448" s="85"/>
      <c r="DT448" s="85"/>
      <c r="DU448" s="85"/>
      <c r="DV448" s="85"/>
      <c r="DW448" s="85"/>
      <c r="DX448" s="85"/>
      <c r="DY448" s="85"/>
      <c r="DZ448" s="85"/>
      <c r="EA448" s="85"/>
      <c r="EB448" s="85"/>
      <c r="EC448" s="85"/>
      <c r="ED448" s="85"/>
      <c r="EE448" s="85"/>
      <c r="EF448" s="85"/>
      <c r="EG448" s="85"/>
      <c r="EH448" s="85"/>
      <c r="EI448" s="85"/>
      <c r="EJ448" s="85"/>
      <c r="EK448" s="85"/>
      <c r="EL448" s="85"/>
      <c r="EM448" s="85"/>
      <c r="EN448" s="85"/>
      <c r="EO448" s="120"/>
      <c r="EP448" s="120"/>
      <c r="EQ448" s="120"/>
      <c r="ER448" s="120"/>
      <c r="ES448" s="120"/>
      <c r="ET448" s="120"/>
      <c r="EU448" s="120"/>
      <c r="EV448" s="120"/>
      <c r="EW448" s="120"/>
      <c r="EX448" s="120"/>
    </row>
    <row r="449" spans="1:154" x14ac:dyDescent="0.3">
      <c r="A449" s="85"/>
      <c r="B449" s="86"/>
      <c r="C449" s="86"/>
      <c r="D449" s="86"/>
      <c r="E449" s="86"/>
      <c r="F449" s="86"/>
      <c r="G449" s="48" t="e">
        <f>SUM(J449,L449,N449,O449,P449,T449,U449,V449,AB449,AD449,AO449,AQ449,CE449,CG449,CP449,CR449,#REF!,#REF!,CZ449,DB449,DE449,DG449,DN449,DP449,DW449,DY449,EF449,EH449)</f>
        <v>#REF!</v>
      </c>
      <c r="H449" s="48" t="e">
        <f>SUM(K449,M449,Q449,R449,S449,W449,X449,Y449,AC449,AE449,AF449,AG449,AH449,AI449,AL449,AP449,AR449,#REF!,AY449,AZ449,CF449,CH449,CI449,CJ449,CK449,CL449,CQ449,CS449,CT449,CU449,CV449,CW449,#REF!,#REF!,DA449,DC449,DF449,DH449,DO449,#REF!,#REF!,#REF!,#REF!,DQ449,DR449,DS449,DT449,DU449,DX449,DZ449,EA449,EB449,EC449,ED449,EG449,EI449,EJ449,EK449,EL449,EM449)</f>
        <v>#REF!</v>
      </c>
      <c r="I449" s="48" t="e">
        <f t="shared" si="14"/>
        <v>#REF!</v>
      </c>
      <c r="J449" s="78"/>
      <c r="K449" s="78"/>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O449" s="85"/>
      <c r="CP449" s="85"/>
      <c r="CQ449" s="85"/>
      <c r="CR449" s="85"/>
      <c r="CS449" s="85"/>
      <c r="CT449" s="85"/>
      <c r="CU449" s="85"/>
      <c r="CV449" s="85"/>
      <c r="CW449" s="85"/>
      <c r="CX449" s="85"/>
      <c r="CY449" s="85"/>
      <c r="CZ449" s="85"/>
      <c r="DA449" s="85"/>
      <c r="DB449" s="85"/>
      <c r="DC449" s="85"/>
      <c r="DD449" s="85"/>
      <c r="DE449" s="85"/>
      <c r="DF449" s="85"/>
      <c r="DG449" s="85"/>
      <c r="DH449" s="85"/>
      <c r="DI449" s="85"/>
      <c r="DJ449" s="85"/>
      <c r="DK449" s="85"/>
      <c r="DL449" s="85"/>
      <c r="DM449" s="85"/>
      <c r="DN449" s="85"/>
      <c r="DO449" s="85"/>
      <c r="DP449" s="85"/>
      <c r="DQ449" s="85"/>
      <c r="DR449" s="85"/>
      <c r="DS449" s="85"/>
      <c r="DT449" s="85"/>
      <c r="DU449" s="85"/>
      <c r="DV449" s="85"/>
      <c r="DW449" s="85"/>
      <c r="DX449" s="85"/>
      <c r="DY449" s="85"/>
      <c r="DZ449" s="85"/>
      <c r="EA449" s="85"/>
      <c r="EB449" s="85"/>
      <c r="EC449" s="85"/>
      <c r="ED449" s="85"/>
      <c r="EE449" s="85"/>
      <c r="EF449" s="85"/>
      <c r="EG449" s="85"/>
      <c r="EH449" s="85"/>
      <c r="EI449" s="85"/>
      <c r="EJ449" s="85"/>
      <c r="EK449" s="85"/>
      <c r="EL449" s="85"/>
      <c r="EM449" s="85"/>
      <c r="EN449" s="85"/>
      <c r="EO449" s="120"/>
      <c r="EP449" s="120"/>
      <c r="EQ449" s="120"/>
      <c r="ER449" s="120"/>
      <c r="ES449" s="120"/>
      <c r="ET449" s="120"/>
      <c r="EU449" s="120"/>
      <c r="EV449" s="120"/>
      <c r="EW449" s="120"/>
      <c r="EX449" s="120"/>
    </row>
    <row r="450" spans="1:154" x14ac:dyDescent="0.3">
      <c r="A450" s="85"/>
      <c r="B450" s="86"/>
      <c r="C450" s="86"/>
      <c r="D450" s="86"/>
      <c r="E450" s="86"/>
      <c r="F450" s="86"/>
      <c r="G450" s="48" t="e">
        <f>SUM(J450,L450,N450,O450,P450,T450,U450,V450,AB450,AD450,AO450,AQ450,CE450,CG450,CP450,CR450,#REF!,#REF!,CZ450,DB450,DE450,DG450,DN450,DP450,DW450,DY450,EF450,EH450)</f>
        <v>#REF!</v>
      </c>
      <c r="H450" s="48" t="e">
        <f>SUM(K450,M450,Q450,R450,S450,W450,X450,Y450,AC450,AE450,AF450,AG450,AH450,AI450,AL450,AP450,AR450,#REF!,AY450,AZ450,CF450,CH450,CI450,CJ450,CK450,CL450,CQ450,CS450,CT450,CU450,CV450,CW450,#REF!,#REF!,DA450,DC450,DF450,DH450,DO450,#REF!,#REF!,#REF!,#REF!,DQ450,DR450,DS450,DT450,DU450,DX450,DZ450,EA450,EB450,EC450,ED450,EG450,EI450,EJ450,EK450,EL450,EM450)</f>
        <v>#REF!</v>
      </c>
      <c r="I450" s="48" t="e">
        <f t="shared" si="14"/>
        <v>#REF!</v>
      </c>
      <c r="J450" s="78"/>
      <c r="K450" s="78"/>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O450" s="85"/>
      <c r="CP450" s="85"/>
      <c r="CQ450" s="85"/>
      <c r="CR450" s="85"/>
      <c r="CS450" s="85"/>
      <c r="CT450" s="85"/>
      <c r="CU450" s="85"/>
      <c r="CV450" s="85"/>
      <c r="CW450" s="85"/>
      <c r="CX450" s="85"/>
      <c r="CY450" s="85"/>
      <c r="CZ450" s="85"/>
      <c r="DA450" s="85"/>
      <c r="DB450" s="85"/>
      <c r="DC450" s="85"/>
      <c r="DD450" s="85"/>
      <c r="DE450" s="85"/>
      <c r="DF450" s="85"/>
      <c r="DG450" s="85"/>
      <c r="DH450" s="85"/>
      <c r="DI450" s="85"/>
      <c r="DJ450" s="85"/>
      <c r="DK450" s="85"/>
      <c r="DL450" s="85"/>
      <c r="DM450" s="85"/>
      <c r="DN450" s="85"/>
      <c r="DO450" s="85"/>
      <c r="DP450" s="85"/>
      <c r="DQ450" s="85"/>
      <c r="DR450" s="85"/>
      <c r="DS450" s="85"/>
      <c r="DT450" s="85"/>
      <c r="DU450" s="85"/>
      <c r="DV450" s="85"/>
      <c r="DW450" s="85"/>
      <c r="DX450" s="85"/>
      <c r="DY450" s="85"/>
      <c r="DZ450" s="85"/>
      <c r="EA450" s="85"/>
      <c r="EB450" s="85"/>
      <c r="EC450" s="85"/>
      <c r="ED450" s="85"/>
      <c r="EE450" s="85"/>
      <c r="EF450" s="85"/>
      <c r="EG450" s="85"/>
      <c r="EH450" s="85"/>
      <c r="EI450" s="85"/>
      <c r="EJ450" s="85"/>
      <c r="EK450" s="85"/>
      <c r="EL450" s="85"/>
      <c r="EM450" s="85"/>
      <c r="EN450" s="85"/>
      <c r="EO450" s="120"/>
      <c r="EP450" s="120"/>
      <c r="EQ450" s="120"/>
      <c r="ER450" s="120"/>
      <c r="ES450" s="120"/>
      <c r="ET450" s="120"/>
      <c r="EU450" s="120"/>
      <c r="EV450" s="120"/>
      <c r="EW450" s="120"/>
      <c r="EX450" s="120"/>
    </row>
    <row r="451" spans="1:154" x14ac:dyDescent="0.3">
      <c r="A451" s="85"/>
      <c r="B451" s="86"/>
      <c r="C451" s="86"/>
      <c r="D451" s="86"/>
      <c r="E451" s="86"/>
      <c r="F451" s="86"/>
      <c r="G451" s="48" t="e">
        <f>SUM(J451,L451,N451,O451,P451,T451,U451,V451,AB451,AD451,AO451,AQ451,CE451,CG451,CP451,CR451,#REF!,#REF!,CZ451,DB451,DE451,DG451,DN451,DP451,DW451,DY451,EF451,EH451)</f>
        <v>#REF!</v>
      </c>
      <c r="H451" s="48" t="e">
        <f>SUM(K451,M451,Q451,R451,S451,W451,X451,Y451,AC451,AE451,AF451,AG451,AH451,AI451,AL451,AP451,AR451,#REF!,AY451,AZ451,CF451,CH451,CI451,CJ451,CK451,CL451,CQ451,CS451,CT451,CU451,CV451,CW451,#REF!,#REF!,DA451,DC451,DF451,DH451,DO451,#REF!,#REF!,#REF!,#REF!,DQ451,DR451,DS451,DT451,DU451,DX451,DZ451,EA451,EB451,EC451,ED451,EG451,EI451,EJ451,EK451,EL451,EM451)</f>
        <v>#REF!</v>
      </c>
      <c r="I451" s="48" t="e">
        <f t="shared" si="14"/>
        <v>#REF!</v>
      </c>
      <c r="J451" s="78"/>
      <c r="K451" s="78"/>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O451" s="85"/>
      <c r="CP451" s="85"/>
      <c r="CQ451" s="85"/>
      <c r="CR451" s="85"/>
      <c r="CS451" s="85"/>
      <c r="CT451" s="85"/>
      <c r="CU451" s="85"/>
      <c r="CV451" s="85"/>
      <c r="CW451" s="85"/>
      <c r="CX451" s="85"/>
      <c r="CY451" s="85"/>
      <c r="CZ451" s="85"/>
      <c r="DA451" s="85"/>
      <c r="DB451" s="85"/>
      <c r="DC451" s="85"/>
      <c r="DD451" s="85"/>
      <c r="DE451" s="85"/>
      <c r="DF451" s="85"/>
      <c r="DG451" s="85"/>
      <c r="DH451" s="85"/>
      <c r="DI451" s="85"/>
      <c r="DJ451" s="85"/>
      <c r="DK451" s="85"/>
      <c r="DL451" s="85"/>
      <c r="DM451" s="85"/>
      <c r="DN451" s="85"/>
      <c r="DO451" s="85"/>
      <c r="DP451" s="85"/>
      <c r="DQ451" s="85"/>
      <c r="DR451" s="85"/>
      <c r="DS451" s="85"/>
      <c r="DT451" s="85"/>
      <c r="DU451" s="85"/>
      <c r="DV451" s="85"/>
      <c r="DW451" s="85"/>
      <c r="DX451" s="85"/>
      <c r="DY451" s="85"/>
      <c r="DZ451" s="85"/>
      <c r="EA451" s="85"/>
      <c r="EB451" s="85"/>
      <c r="EC451" s="85"/>
      <c r="ED451" s="85"/>
      <c r="EE451" s="85"/>
      <c r="EF451" s="85"/>
      <c r="EG451" s="85"/>
      <c r="EH451" s="85"/>
      <c r="EI451" s="85"/>
      <c r="EJ451" s="85"/>
      <c r="EK451" s="85"/>
      <c r="EL451" s="85"/>
      <c r="EM451" s="85"/>
      <c r="EN451" s="85"/>
      <c r="EO451" s="120"/>
      <c r="EP451" s="120"/>
      <c r="EQ451" s="120"/>
      <c r="ER451" s="120"/>
      <c r="ES451" s="120"/>
      <c r="ET451" s="120"/>
      <c r="EU451" s="120"/>
      <c r="EV451" s="120"/>
      <c r="EW451" s="120"/>
      <c r="EX451" s="120"/>
    </row>
    <row r="452" spans="1:154" x14ac:dyDescent="0.3">
      <c r="A452" s="85"/>
      <c r="B452" s="86"/>
      <c r="C452" s="86"/>
      <c r="D452" s="86"/>
      <c r="E452" s="86"/>
      <c r="F452" s="86"/>
      <c r="G452" s="48" t="e">
        <f>SUM(J452,L452,N452,O452,P452,T452,U452,V452,AB452,AD452,AO452,AQ452,CE452,CG452,CP452,CR452,#REF!,#REF!,CZ452,DB452,DE452,DG452,DN452,DP452,DW452,DY452,EF452,EH452)</f>
        <v>#REF!</v>
      </c>
      <c r="H452" s="48" t="e">
        <f>SUM(K452,M452,Q452,R452,S452,W452,X452,Y452,AC452,AE452,AF452,AG452,AH452,AI452,AL452,AP452,AR452,#REF!,AY452,AZ452,CF452,CH452,CI452,CJ452,CK452,CL452,CQ452,CS452,CT452,CU452,CV452,CW452,#REF!,#REF!,DA452,DC452,DF452,DH452,DO452,#REF!,#REF!,#REF!,#REF!,DQ452,DR452,DS452,DT452,DU452,DX452,DZ452,EA452,EB452,EC452,ED452,EG452,EI452,EJ452,EK452,EL452,EM452)</f>
        <v>#REF!</v>
      </c>
      <c r="I452" s="48" t="e">
        <f t="shared" si="14"/>
        <v>#REF!</v>
      </c>
      <c r="J452" s="78"/>
      <c r="K452" s="78"/>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O452" s="85"/>
      <c r="CP452" s="85"/>
      <c r="CQ452" s="85"/>
      <c r="CR452" s="85"/>
      <c r="CS452" s="85"/>
      <c r="CT452" s="85"/>
      <c r="CU452" s="85"/>
      <c r="CV452" s="85"/>
      <c r="CW452" s="85"/>
      <c r="CX452" s="85"/>
      <c r="CY452" s="85"/>
      <c r="CZ452" s="85"/>
      <c r="DA452" s="85"/>
      <c r="DB452" s="85"/>
      <c r="DC452" s="85"/>
      <c r="DD452" s="85"/>
      <c r="DE452" s="85"/>
      <c r="DF452" s="85"/>
      <c r="DG452" s="85"/>
      <c r="DH452" s="85"/>
      <c r="DI452" s="85"/>
      <c r="DJ452" s="85"/>
      <c r="DK452" s="85"/>
      <c r="DL452" s="85"/>
      <c r="DM452" s="85"/>
      <c r="DN452" s="85"/>
      <c r="DO452" s="85"/>
      <c r="DP452" s="85"/>
      <c r="DQ452" s="85"/>
      <c r="DR452" s="85"/>
      <c r="DS452" s="85"/>
      <c r="DT452" s="85"/>
      <c r="DU452" s="85"/>
      <c r="DV452" s="85"/>
      <c r="DW452" s="85"/>
      <c r="DX452" s="85"/>
      <c r="DY452" s="85"/>
      <c r="DZ452" s="85"/>
      <c r="EA452" s="85"/>
      <c r="EB452" s="85"/>
      <c r="EC452" s="85"/>
      <c r="ED452" s="85"/>
      <c r="EE452" s="85"/>
      <c r="EF452" s="85"/>
      <c r="EG452" s="85"/>
      <c r="EH452" s="85"/>
      <c r="EI452" s="85"/>
      <c r="EJ452" s="85"/>
      <c r="EK452" s="85"/>
      <c r="EL452" s="85"/>
      <c r="EM452" s="85"/>
      <c r="EN452" s="85"/>
      <c r="EO452" s="120"/>
      <c r="EP452" s="120"/>
      <c r="EQ452" s="120"/>
      <c r="ER452" s="120"/>
      <c r="ES452" s="120"/>
      <c r="ET452" s="120"/>
      <c r="EU452" s="120"/>
      <c r="EV452" s="120"/>
      <c r="EW452" s="120"/>
      <c r="EX452" s="120"/>
    </row>
    <row r="453" spans="1:154" x14ac:dyDescent="0.3">
      <c r="A453" s="85"/>
      <c r="B453" s="86"/>
      <c r="C453" s="86"/>
      <c r="D453" s="86"/>
      <c r="E453" s="86"/>
      <c r="F453" s="86"/>
      <c r="G453" s="48" t="e">
        <f>SUM(J453,L453,N453,O453,P453,T453,U453,V453,AB453,AD453,AO453,AQ453,CE453,CG453,CP453,CR453,#REF!,#REF!,CZ453,DB453,DE453,DG453,DN453,DP453,DW453,DY453,EF453,EH453)</f>
        <v>#REF!</v>
      </c>
      <c r="H453" s="48" t="e">
        <f>SUM(K453,M453,Q453,R453,S453,W453,X453,Y453,AC453,AE453,AF453,AG453,AH453,AI453,AL453,AP453,AR453,#REF!,AY453,AZ453,CF453,CH453,CI453,CJ453,CK453,CL453,CQ453,CS453,CT453,CU453,CV453,CW453,#REF!,#REF!,DA453,DC453,DF453,DH453,DO453,#REF!,#REF!,#REF!,#REF!,DQ453,DR453,DS453,DT453,DU453,DX453,DZ453,EA453,EB453,EC453,ED453,EG453,EI453,EJ453,EK453,EL453,EM453)</f>
        <v>#REF!</v>
      </c>
      <c r="I453" s="48" t="e">
        <f t="shared" si="14"/>
        <v>#REF!</v>
      </c>
      <c r="J453" s="78"/>
      <c r="K453" s="78"/>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O453" s="85"/>
      <c r="CP453" s="85"/>
      <c r="CQ453" s="85"/>
      <c r="CR453" s="85"/>
      <c r="CS453" s="85"/>
      <c r="CT453" s="85"/>
      <c r="CU453" s="85"/>
      <c r="CV453" s="85"/>
      <c r="CW453" s="85"/>
      <c r="CX453" s="85"/>
      <c r="CY453" s="85"/>
      <c r="CZ453" s="85"/>
      <c r="DA453" s="85"/>
      <c r="DB453" s="85"/>
      <c r="DC453" s="85"/>
      <c r="DD453" s="85"/>
      <c r="DE453" s="85"/>
      <c r="DF453" s="85"/>
      <c r="DG453" s="85"/>
      <c r="DH453" s="85"/>
      <c r="DI453" s="85"/>
      <c r="DJ453" s="85"/>
      <c r="DK453" s="85"/>
      <c r="DL453" s="85"/>
      <c r="DM453" s="85"/>
      <c r="DN453" s="85"/>
      <c r="DO453" s="85"/>
      <c r="DP453" s="85"/>
      <c r="DQ453" s="85"/>
      <c r="DR453" s="85"/>
      <c r="DS453" s="85"/>
      <c r="DT453" s="85"/>
      <c r="DU453" s="85"/>
      <c r="DV453" s="85"/>
      <c r="DW453" s="85"/>
      <c r="DX453" s="85"/>
      <c r="DY453" s="85"/>
      <c r="DZ453" s="85"/>
      <c r="EA453" s="85"/>
      <c r="EB453" s="85"/>
      <c r="EC453" s="85"/>
      <c r="ED453" s="85"/>
      <c r="EE453" s="85"/>
      <c r="EF453" s="85"/>
      <c r="EG453" s="85"/>
      <c r="EH453" s="85"/>
      <c r="EI453" s="85"/>
      <c r="EJ453" s="85"/>
      <c r="EK453" s="85"/>
      <c r="EL453" s="85"/>
      <c r="EM453" s="85"/>
      <c r="EN453" s="85"/>
      <c r="EO453" s="120"/>
      <c r="EP453" s="120"/>
      <c r="EQ453" s="120"/>
      <c r="ER453" s="120"/>
      <c r="ES453" s="120"/>
      <c r="ET453" s="120"/>
      <c r="EU453" s="120"/>
      <c r="EV453" s="120"/>
      <c r="EW453" s="120"/>
      <c r="EX453" s="120"/>
    </row>
    <row r="454" spans="1:154" x14ac:dyDescent="0.3">
      <c r="A454" s="85"/>
      <c r="B454" s="86"/>
      <c r="C454" s="86"/>
      <c r="D454" s="86"/>
      <c r="E454" s="86"/>
      <c r="F454" s="86"/>
      <c r="G454" s="48" t="e">
        <f>SUM(J454,L454,N454,O454,P454,T454,U454,V454,AB454,AD454,AO454,AQ454,CE454,CG454,CP454,CR454,#REF!,#REF!,CZ454,DB454,DE454,DG454,DN454,DP454,DW454,DY454,EF454,EH454)</f>
        <v>#REF!</v>
      </c>
      <c r="H454" s="48" t="e">
        <f>SUM(K454,M454,Q454,R454,S454,W454,X454,Y454,AC454,AE454,AF454,AG454,AH454,AI454,AL454,AP454,AR454,#REF!,AY454,AZ454,CF454,CH454,CI454,CJ454,CK454,CL454,CQ454,CS454,CT454,CU454,CV454,CW454,#REF!,#REF!,DA454,DC454,DF454,DH454,DO454,#REF!,#REF!,#REF!,#REF!,DQ454,DR454,DS454,DT454,DU454,DX454,DZ454,EA454,EB454,EC454,ED454,EG454,EI454,EJ454,EK454,EL454,EM454)</f>
        <v>#REF!</v>
      </c>
      <c r="I454" s="48" t="e">
        <f t="shared" si="14"/>
        <v>#REF!</v>
      </c>
      <c r="J454" s="78"/>
      <c r="K454" s="78"/>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O454" s="85"/>
      <c r="CP454" s="85"/>
      <c r="CQ454" s="85"/>
      <c r="CR454" s="85"/>
      <c r="CS454" s="85"/>
      <c r="CT454" s="85"/>
      <c r="CU454" s="85"/>
      <c r="CV454" s="85"/>
      <c r="CW454" s="85"/>
      <c r="CX454" s="85"/>
      <c r="CY454" s="85"/>
      <c r="CZ454" s="85"/>
      <c r="DA454" s="85"/>
      <c r="DB454" s="85"/>
      <c r="DC454" s="85"/>
      <c r="DD454" s="85"/>
      <c r="DE454" s="85"/>
      <c r="DF454" s="85"/>
      <c r="DG454" s="85"/>
      <c r="DH454" s="85"/>
      <c r="DI454" s="85"/>
      <c r="DJ454" s="85"/>
      <c r="DK454" s="85"/>
      <c r="DL454" s="85"/>
      <c r="DM454" s="85"/>
      <c r="DN454" s="85"/>
      <c r="DO454" s="85"/>
      <c r="DP454" s="85"/>
      <c r="DQ454" s="85"/>
      <c r="DR454" s="85"/>
      <c r="DS454" s="85"/>
      <c r="DT454" s="85"/>
      <c r="DU454" s="85"/>
      <c r="DV454" s="85"/>
      <c r="DW454" s="85"/>
      <c r="DX454" s="85"/>
      <c r="DY454" s="85"/>
      <c r="DZ454" s="85"/>
      <c r="EA454" s="85"/>
      <c r="EB454" s="85"/>
      <c r="EC454" s="85"/>
      <c r="ED454" s="85"/>
      <c r="EE454" s="85"/>
      <c r="EF454" s="85"/>
      <c r="EG454" s="85"/>
      <c r="EH454" s="85"/>
      <c r="EI454" s="85"/>
      <c r="EJ454" s="85"/>
      <c r="EK454" s="85"/>
      <c r="EL454" s="85"/>
      <c r="EM454" s="85"/>
      <c r="EN454" s="85"/>
      <c r="EO454" s="120"/>
      <c r="EP454" s="120"/>
      <c r="EQ454" s="120"/>
      <c r="ER454" s="120"/>
      <c r="ES454" s="120"/>
      <c r="ET454" s="120"/>
      <c r="EU454" s="120"/>
      <c r="EV454" s="120"/>
      <c r="EW454" s="120"/>
      <c r="EX454" s="120"/>
    </row>
    <row r="455" spans="1:154" x14ac:dyDescent="0.3">
      <c r="A455" s="85"/>
      <c r="B455" s="86"/>
      <c r="C455" s="86"/>
      <c r="D455" s="86"/>
      <c r="E455" s="86"/>
      <c r="F455" s="86"/>
      <c r="G455" s="48" t="e">
        <f>SUM(J455,L455,N455,O455,P455,T455,U455,V455,AB455,AD455,AO455,AQ455,CE455,CG455,CP455,CR455,#REF!,#REF!,CZ455,DB455,DE455,DG455,DN455,DP455,DW455,DY455,EF455,EH455)</f>
        <v>#REF!</v>
      </c>
      <c r="H455" s="48" t="e">
        <f>SUM(K455,M455,Q455,R455,S455,W455,X455,Y455,AC455,AE455,AF455,AG455,AH455,AI455,AL455,AP455,AR455,#REF!,AY455,AZ455,CF455,CH455,CI455,CJ455,CK455,CL455,CQ455,CS455,CT455,CU455,CV455,CW455,#REF!,#REF!,DA455,DC455,DF455,DH455,DO455,#REF!,#REF!,#REF!,#REF!,DQ455,DR455,DS455,DT455,DU455,DX455,DZ455,EA455,EB455,EC455,ED455,EG455,EI455,EJ455,EK455,EL455,EM455)</f>
        <v>#REF!</v>
      </c>
      <c r="I455" s="48" t="e">
        <f t="shared" si="14"/>
        <v>#REF!</v>
      </c>
      <c r="J455" s="78"/>
      <c r="K455" s="78"/>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O455" s="85"/>
      <c r="CP455" s="85"/>
      <c r="CQ455" s="85"/>
      <c r="CR455" s="85"/>
      <c r="CS455" s="85"/>
      <c r="CT455" s="85"/>
      <c r="CU455" s="85"/>
      <c r="CV455" s="85"/>
      <c r="CW455" s="85"/>
      <c r="CX455" s="85"/>
      <c r="CY455" s="85"/>
      <c r="CZ455" s="85"/>
      <c r="DA455" s="85"/>
      <c r="DB455" s="85"/>
      <c r="DC455" s="85"/>
      <c r="DD455" s="85"/>
      <c r="DE455" s="85"/>
      <c r="DF455" s="85"/>
      <c r="DG455" s="85"/>
      <c r="DH455" s="85"/>
      <c r="DI455" s="85"/>
      <c r="DJ455" s="85"/>
      <c r="DK455" s="85"/>
      <c r="DL455" s="85"/>
      <c r="DM455" s="85"/>
      <c r="DN455" s="85"/>
      <c r="DO455" s="85"/>
      <c r="DP455" s="85"/>
      <c r="DQ455" s="85"/>
      <c r="DR455" s="85"/>
      <c r="DS455" s="85"/>
      <c r="DT455" s="85"/>
      <c r="DU455" s="85"/>
      <c r="DV455" s="85"/>
      <c r="DW455" s="85"/>
      <c r="DX455" s="85"/>
      <c r="DY455" s="85"/>
      <c r="DZ455" s="85"/>
      <c r="EA455" s="85"/>
      <c r="EB455" s="85"/>
      <c r="EC455" s="85"/>
      <c r="ED455" s="85"/>
      <c r="EE455" s="85"/>
      <c r="EF455" s="85"/>
      <c r="EG455" s="85"/>
      <c r="EH455" s="85"/>
      <c r="EI455" s="85"/>
      <c r="EJ455" s="85"/>
      <c r="EK455" s="85"/>
      <c r="EL455" s="85"/>
      <c r="EM455" s="85"/>
      <c r="EN455" s="85"/>
      <c r="EO455" s="120"/>
      <c r="EP455" s="120"/>
      <c r="EQ455" s="120"/>
      <c r="ER455" s="120"/>
      <c r="ES455" s="120"/>
      <c r="ET455" s="120"/>
      <c r="EU455" s="120"/>
      <c r="EV455" s="120"/>
      <c r="EW455" s="120"/>
      <c r="EX455" s="120"/>
    </row>
    <row r="456" spans="1:154" x14ac:dyDescent="0.3">
      <c r="A456" s="85"/>
      <c r="B456" s="86"/>
      <c r="C456" s="86"/>
      <c r="D456" s="86"/>
      <c r="E456" s="86"/>
      <c r="F456" s="86"/>
      <c r="G456" s="48" t="e">
        <f>SUM(J456,L456,N456,O456,P456,T456,U456,V456,AB456,AD456,AO456,AQ456,CE456,CG456,CP456,CR456,#REF!,#REF!,CZ456,DB456,DE456,DG456,DN456,DP456,DW456,DY456,EF456,EH456)</f>
        <v>#REF!</v>
      </c>
      <c r="H456" s="48" t="e">
        <f>SUM(K456,M456,Q456,R456,S456,W456,X456,Y456,AC456,AE456,AF456,AG456,AH456,AI456,AL456,AP456,AR456,#REF!,AY456,AZ456,CF456,CH456,CI456,CJ456,CK456,CL456,CQ456,CS456,CT456,CU456,CV456,CW456,#REF!,#REF!,DA456,DC456,DF456,DH456,DO456,#REF!,#REF!,#REF!,#REF!,DQ456,DR456,DS456,DT456,DU456,DX456,DZ456,EA456,EB456,EC456,ED456,EG456,EI456,EJ456,EK456,EL456,EM456)</f>
        <v>#REF!</v>
      </c>
      <c r="I456" s="48" t="e">
        <f t="shared" si="14"/>
        <v>#REF!</v>
      </c>
      <c r="J456" s="78"/>
      <c r="K456" s="78"/>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O456" s="85"/>
      <c r="CP456" s="85"/>
      <c r="CQ456" s="85"/>
      <c r="CR456" s="85"/>
      <c r="CS456" s="85"/>
      <c r="CT456" s="85"/>
      <c r="CU456" s="85"/>
      <c r="CV456" s="85"/>
      <c r="CW456" s="85"/>
      <c r="CX456" s="85"/>
      <c r="CY456" s="85"/>
      <c r="CZ456" s="85"/>
      <c r="DA456" s="85"/>
      <c r="DB456" s="85"/>
      <c r="DC456" s="85"/>
      <c r="DD456" s="85"/>
      <c r="DE456" s="85"/>
      <c r="DF456" s="85"/>
      <c r="DG456" s="85"/>
      <c r="DH456" s="85"/>
      <c r="DI456" s="85"/>
      <c r="DJ456" s="85"/>
      <c r="DK456" s="85"/>
      <c r="DL456" s="85"/>
      <c r="DM456" s="85"/>
      <c r="DN456" s="85"/>
      <c r="DO456" s="85"/>
      <c r="DP456" s="85"/>
      <c r="DQ456" s="85"/>
      <c r="DR456" s="85"/>
      <c r="DS456" s="85"/>
      <c r="DT456" s="85"/>
      <c r="DU456" s="85"/>
      <c r="DV456" s="85"/>
      <c r="DW456" s="85"/>
      <c r="DX456" s="85"/>
      <c r="DY456" s="85"/>
      <c r="DZ456" s="85"/>
      <c r="EA456" s="85"/>
      <c r="EB456" s="85"/>
      <c r="EC456" s="85"/>
      <c r="ED456" s="85"/>
      <c r="EE456" s="85"/>
      <c r="EF456" s="85"/>
      <c r="EG456" s="85"/>
      <c r="EH456" s="85"/>
      <c r="EI456" s="85"/>
      <c r="EJ456" s="85"/>
      <c r="EK456" s="85"/>
      <c r="EL456" s="85"/>
      <c r="EM456" s="85"/>
      <c r="EN456" s="85"/>
      <c r="EO456" s="120"/>
      <c r="EP456" s="120"/>
      <c r="EQ456" s="120"/>
      <c r="ER456" s="120"/>
      <c r="ES456" s="120"/>
      <c r="ET456" s="120"/>
      <c r="EU456" s="120"/>
      <c r="EV456" s="120"/>
      <c r="EW456" s="120"/>
      <c r="EX456" s="120"/>
    </row>
    <row r="457" spans="1:154" x14ac:dyDescent="0.3">
      <c r="A457" s="85"/>
      <c r="B457" s="86"/>
      <c r="C457" s="86"/>
      <c r="D457" s="86"/>
      <c r="E457" s="86"/>
      <c r="F457" s="86"/>
      <c r="G457" s="48" t="e">
        <f>SUM(J457,L457,N457,O457,P457,T457,U457,V457,AB457,AD457,AO457,AQ457,CE457,CG457,CP457,CR457,#REF!,#REF!,CZ457,DB457,DE457,DG457,DN457,DP457,DW457,DY457,EF457,EH457)</f>
        <v>#REF!</v>
      </c>
      <c r="H457" s="48" t="e">
        <f>SUM(K457,M457,Q457,R457,S457,W457,X457,Y457,AC457,AE457,AF457,AG457,AH457,AI457,AL457,AP457,AR457,#REF!,AY457,AZ457,CF457,CH457,CI457,CJ457,CK457,CL457,CQ457,CS457,CT457,CU457,CV457,CW457,#REF!,#REF!,DA457,DC457,DF457,DH457,DO457,#REF!,#REF!,#REF!,#REF!,DQ457,DR457,DS457,DT457,DU457,DX457,DZ457,EA457,EB457,EC457,ED457,EG457,EI457,EJ457,EK457,EL457,EM457)</f>
        <v>#REF!</v>
      </c>
      <c r="I457" s="48" t="e">
        <f t="shared" si="14"/>
        <v>#REF!</v>
      </c>
      <c r="J457" s="78"/>
      <c r="K457" s="78"/>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O457" s="85"/>
      <c r="CP457" s="85"/>
      <c r="CQ457" s="85"/>
      <c r="CR457" s="85"/>
      <c r="CS457" s="85"/>
      <c r="CT457" s="85"/>
      <c r="CU457" s="85"/>
      <c r="CV457" s="85"/>
      <c r="CW457" s="85"/>
      <c r="CX457" s="85"/>
      <c r="CY457" s="85"/>
      <c r="CZ457" s="85"/>
      <c r="DA457" s="85"/>
      <c r="DB457" s="85"/>
      <c r="DC457" s="85"/>
      <c r="DD457" s="85"/>
      <c r="DE457" s="85"/>
      <c r="DF457" s="85"/>
      <c r="DG457" s="85"/>
      <c r="DH457" s="85"/>
      <c r="DI457" s="85"/>
      <c r="DJ457" s="85"/>
      <c r="DK457" s="85"/>
      <c r="DL457" s="85"/>
      <c r="DM457" s="85"/>
      <c r="DN457" s="85"/>
      <c r="DO457" s="85"/>
      <c r="DP457" s="85"/>
      <c r="DQ457" s="85"/>
      <c r="DR457" s="85"/>
      <c r="DS457" s="85"/>
      <c r="DT457" s="85"/>
      <c r="DU457" s="85"/>
      <c r="DV457" s="85"/>
      <c r="DW457" s="85"/>
      <c r="DX457" s="85"/>
      <c r="DY457" s="85"/>
      <c r="DZ457" s="85"/>
      <c r="EA457" s="85"/>
      <c r="EB457" s="85"/>
      <c r="EC457" s="85"/>
      <c r="ED457" s="85"/>
      <c r="EE457" s="85"/>
      <c r="EF457" s="85"/>
      <c r="EG457" s="85"/>
      <c r="EH457" s="85"/>
      <c r="EI457" s="85"/>
      <c r="EJ457" s="85"/>
      <c r="EK457" s="85"/>
      <c r="EL457" s="85"/>
      <c r="EM457" s="85"/>
      <c r="EN457" s="85"/>
      <c r="EO457" s="120"/>
      <c r="EP457" s="120"/>
      <c r="EQ457" s="120"/>
      <c r="ER457" s="120"/>
      <c r="ES457" s="120"/>
      <c r="ET457" s="120"/>
      <c r="EU457" s="120"/>
      <c r="EV457" s="120"/>
      <c r="EW457" s="120"/>
      <c r="EX457" s="120"/>
    </row>
    <row r="458" spans="1:154" x14ac:dyDescent="0.3">
      <c r="A458" s="85"/>
      <c r="B458" s="86"/>
      <c r="C458" s="86"/>
      <c r="D458" s="86"/>
      <c r="E458" s="86"/>
      <c r="F458" s="86"/>
      <c r="G458" s="48" t="e">
        <f>SUM(J458,L458,N458,O458,P458,T458,U458,V458,AB458,AD458,AO458,AQ458,CE458,CG458,CP458,CR458,#REF!,#REF!,CZ458,DB458,DE458,DG458,DN458,DP458,DW458,DY458,EF458,EH458)</f>
        <v>#REF!</v>
      </c>
      <c r="H458" s="48" t="e">
        <f>SUM(K458,M458,Q458,R458,S458,W458,X458,Y458,AC458,AE458,AF458,AG458,AH458,AI458,AL458,AP458,AR458,#REF!,AY458,AZ458,CF458,CH458,CI458,CJ458,CK458,CL458,CQ458,CS458,CT458,CU458,CV458,CW458,#REF!,#REF!,DA458,DC458,DF458,DH458,DO458,#REF!,#REF!,#REF!,#REF!,DQ458,DR458,DS458,DT458,DU458,DX458,DZ458,EA458,EB458,EC458,ED458,EG458,EI458,EJ458,EK458,EL458,EM458)</f>
        <v>#REF!</v>
      </c>
      <c r="I458" s="48" t="e">
        <f t="shared" ref="I458:I521" si="15">G458+H458</f>
        <v>#REF!</v>
      </c>
      <c r="J458" s="78"/>
      <c r="K458" s="78"/>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O458" s="85"/>
      <c r="CP458" s="85"/>
      <c r="CQ458" s="85"/>
      <c r="CR458" s="85"/>
      <c r="CS458" s="85"/>
      <c r="CT458" s="85"/>
      <c r="CU458" s="85"/>
      <c r="CV458" s="85"/>
      <c r="CW458" s="85"/>
      <c r="CX458" s="85"/>
      <c r="CY458" s="85"/>
      <c r="CZ458" s="85"/>
      <c r="DA458" s="85"/>
      <c r="DB458" s="85"/>
      <c r="DC458" s="85"/>
      <c r="DD458" s="85"/>
      <c r="DE458" s="85"/>
      <c r="DF458" s="85"/>
      <c r="DG458" s="85"/>
      <c r="DH458" s="85"/>
      <c r="DI458" s="85"/>
      <c r="DJ458" s="85"/>
      <c r="DK458" s="85"/>
      <c r="DL458" s="85"/>
      <c r="DM458" s="85"/>
      <c r="DN458" s="85"/>
      <c r="DO458" s="85"/>
      <c r="DP458" s="85"/>
      <c r="DQ458" s="85"/>
      <c r="DR458" s="85"/>
      <c r="DS458" s="85"/>
      <c r="DT458" s="85"/>
      <c r="DU458" s="85"/>
      <c r="DV458" s="85"/>
      <c r="DW458" s="85"/>
      <c r="DX458" s="85"/>
      <c r="DY458" s="85"/>
      <c r="DZ458" s="85"/>
      <c r="EA458" s="85"/>
      <c r="EB458" s="85"/>
      <c r="EC458" s="85"/>
      <c r="ED458" s="85"/>
      <c r="EE458" s="85"/>
      <c r="EF458" s="85"/>
      <c r="EG458" s="85"/>
      <c r="EH458" s="85"/>
      <c r="EI458" s="85"/>
      <c r="EJ458" s="85"/>
      <c r="EK458" s="85"/>
      <c r="EL458" s="85"/>
      <c r="EM458" s="85"/>
      <c r="EN458" s="85"/>
      <c r="EO458" s="120"/>
      <c r="EP458" s="120"/>
      <c r="EQ458" s="120"/>
      <c r="ER458" s="120"/>
      <c r="ES458" s="120"/>
      <c r="ET458" s="120"/>
      <c r="EU458" s="120"/>
      <c r="EV458" s="120"/>
      <c r="EW458" s="120"/>
      <c r="EX458" s="120"/>
    </row>
    <row r="459" spans="1:154" x14ac:dyDescent="0.3">
      <c r="A459" s="85"/>
      <c r="B459" s="86"/>
      <c r="C459" s="86"/>
      <c r="D459" s="86"/>
      <c r="E459" s="86"/>
      <c r="F459" s="86"/>
      <c r="G459" s="48" t="e">
        <f>SUM(J459,L459,N459,O459,P459,T459,U459,V459,AB459,AD459,AO459,AQ459,CE459,CG459,CP459,CR459,#REF!,#REF!,CZ459,DB459,DE459,DG459,DN459,DP459,DW459,DY459,EF459,EH459)</f>
        <v>#REF!</v>
      </c>
      <c r="H459" s="48" t="e">
        <f>SUM(K459,M459,Q459,R459,S459,W459,X459,Y459,AC459,AE459,AF459,AG459,AH459,AI459,AL459,AP459,AR459,#REF!,AY459,AZ459,CF459,CH459,CI459,CJ459,CK459,CL459,CQ459,CS459,CT459,CU459,CV459,CW459,#REF!,#REF!,DA459,DC459,DF459,DH459,DO459,#REF!,#REF!,#REF!,#REF!,DQ459,DR459,DS459,DT459,DU459,DX459,DZ459,EA459,EB459,EC459,ED459,EG459,EI459,EJ459,EK459,EL459,EM459)</f>
        <v>#REF!</v>
      </c>
      <c r="I459" s="48" t="e">
        <f t="shared" si="15"/>
        <v>#REF!</v>
      </c>
      <c r="J459" s="78"/>
      <c r="K459" s="78"/>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O459" s="85"/>
      <c r="CP459" s="85"/>
      <c r="CQ459" s="85"/>
      <c r="CR459" s="85"/>
      <c r="CS459" s="85"/>
      <c r="CT459" s="85"/>
      <c r="CU459" s="85"/>
      <c r="CV459" s="85"/>
      <c r="CW459" s="85"/>
      <c r="CX459" s="85"/>
      <c r="CY459" s="85"/>
      <c r="CZ459" s="85"/>
      <c r="DA459" s="85"/>
      <c r="DB459" s="85"/>
      <c r="DC459" s="85"/>
      <c r="DD459" s="85"/>
      <c r="DE459" s="85"/>
      <c r="DF459" s="85"/>
      <c r="DG459" s="85"/>
      <c r="DH459" s="85"/>
      <c r="DI459" s="85"/>
      <c r="DJ459" s="85"/>
      <c r="DK459" s="85"/>
      <c r="DL459" s="85"/>
      <c r="DM459" s="85"/>
      <c r="DN459" s="85"/>
      <c r="DO459" s="85"/>
      <c r="DP459" s="85"/>
      <c r="DQ459" s="85"/>
      <c r="DR459" s="85"/>
      <c r="DS459" s="85"/>
      <c r="DT459" s="85"/>
      <c r="DU459" s="85"/>
      <c r="DV459" s="85"/>
      <c r="DW459" s="85"/>
      <c r="DX459" s="85"/>
      <c r="DY459" s="85"/>
      <c r="DZ459" s="85"/>
      <c r="EA459" s="85"/>
      <c r="EB459" s="85"/>
      <c r="EC459" s="85"/>
      <c r="ED459" s="85"/>
      <c r="EE459" s="85"/>
      <c r="EF459" s="85"/>
      <c r="EG459" s="85"/>
      <c r="EH459" s="85"/>
      <c r="EI459" s="85"/>
      <c r="EJ459" s="85"/>
      <c r="EK459" s="85"/>
      <c r="EL459" s="85"/>
      <c r="EM459" s="85"/>
      <c r="EN459" s="85"/>
      <c r="EO459" s="120"/>
      <c r="EP459" s="120"/>
      <c r="EQ459" s="120"/>
      <c r="ER459" s="120"/>
      <c r="ES459" s="120"/>
      <c r="ET459" s="120"/>
      <c r="EU459" s="120"/>
      <c r="EV459" s="120"/>
      <c r="EW459" s="120"/>
      <c r="EX459" s="120"/>
    </row>
    <row r="460" spans="1:154" x14ac:dyDescent="0.3">
      <c r="A460" s="85"/>
      <c r="B460" s="86"/>
      <c r="C460" s="86"/>
      <c r="D460" s="86"/>
      <c r="E460" s="86"/>
      <c r="F460" s="86"/>
      <c r="G460" s="48" t="e">
        <f>SUM(J460,L460,N460,O460,P460,T460,U460,V460,AB460,AD460,AO460,AQ460,CE460,CG460,CP460,CR460,#REF!,#REF!,CZ460,DB460,DE460,DG460,DN460,DP460,DW460,DY460,EF460,EH460)</f>
        <v>#REF!</v>
      </c>
      <c r="H460" s="48" t="e">
        <f>SUM(K460,M460,Q460,R460,S460,W460,X460,Y460,AC460,AE460,AF460,AG460,AH460,AI460,AL460,AP460,AR460,#REF!,AY460,AZ460,CF460,CH460,CI460,CJ460,CK460,CL460,CQ460,CS460,CT460,CU460,CV460,CW460,#REF!,#REF!,DA460,DC460,DF460,DH460,DO460,#REF!,#REF!,#REF!,#REF!,DQ460,DR460,DS460,DT460,DU460,DX460,DZ460,EA460,EB460,EC460,ED460,EG460,EI460,EJ460,EK460,EL460,EM460)</f>
        <v>#REF!</v>
      </c>
      <c r="I460" s="48" t="e">
        <f t="shared" si="15"/>
        <v>#REF!</v>
      </c>
      <c r="J460" s="78"/>
      <c r="K460" s="78"/>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O460" s="85"/>
      <c r="CP460" s="85"/>
      <c r="CQ460" s="85"/>
      <c r="CR460" s="85"/>
      <c r="CS460" s="85"/>
      <c r="CT460" s="85"/>
      <c r="CU460" s="85"/>
      <c r="CV460" s="85"/>
      <c r="CW460" s="85"/>
      <c r="CX460" s="85"/>
      <c r="CY460" s="85"/>
      <c r="CZ460" s="85"/>
      <c r="DA460" s="85"/>
      <c r="DB460" s="85"/>
      <c r="DC460" s="85"/>
      <c r="DD460" s="85"/>
      <c r="DE460" s="85"/>
      <c r="DF460" s="85"/>
      <c r="DG460" s="85"/>
      <c r="DH460" s="85"/>
      <c r="DI460" s="85"/>
      <c r="DJ460" s="85"/>
      <c r="DK460" s="85"/>
      <c r="DL460" s="85"/>
      <c r="DM460" s="85"/>
      <c r="DN460" s="85"/>
      <c r="DO460" s="85"/>
      <c r="DP460" s="85"/>
      <c r="DQ460" s="85"/>
      <c r="DR460" s="85"/>
      <c r="DS460" s="85"/>
      <c r="DT460" s="85"/>
      <c r="DU460" s="85"/>
      <c r="DV460" s="85"/>
      <c r="DW460" s="85"/>
      <c r="DX460" s="85"/>
      <c r="DY460" s="85"/>
      <c r="DZ460" s="85"/>
      <c r="EA460" s="85"/>
      <c r="EB460" s="85"/>
      <c r="EC460" s="85"/>
      <c r="ED460" s="85"/>
      <c r="EE460" s="85"/>
      <c r="EF460" s="85"/>
      <c r="EG460" s="85"/>
      <c r="EH460" s="85"/>
      <c r="EI460" s="85"/>
      <c r="EJ460" s="85"/>
      <c r="EK460" s="85"/>
      <c r="EL460" s="85"/>
      <c r="EM460" s="85"/>
      <c r="EN460" s="85"/>
      <c r="EO460" s="120"/>
      <c r="EP460" s="120"/>
      <c r="EQ460" s="120"/>
      <c r="ER460" s="120"/>
      <c r="ES460" s="120"/>
      <c r="ET460" s="120"/>
      <c r="EU460" s="120"/>
      <c r="EV460" s="120"/>
      <c r="EW460" s="120"/>
      <c r="EX460" s="120"/>
    </row>
    <row r="461" spans="1:154" x14ac:dyDescent="0.3">
      <c r="A461" s="85"/>
      <c r="B461" s="86"/>
      <c r="C461" s="86"/>
      <c r="D461" s="86"/>
      <c r="E461" s="86"/>
      <c r="F461" s="86"/>
      <c r="G461" s="48" t="e">
        <f>SUM(J461,L461,N461,O461,P461,T461,U461,V461,AB461,AD461,AO461,AQ461,CE461,CG461,CP461,CR461,#REF!,#REF!,CZ461,DB461,DE461,DG461,DN461,DP461,DW461,DY461,EF461,EH461)</f>
        <v>#REF!</v>
      </c>
      <c r="H461" s="48" t="e">
        <f>SUM(K461,M461,Q461,R461,S461,W461,X461,Y461,AC461,AE461,AF461,AG461,AH461,AI461,AL461,AP461,AR461,#REF!,AY461,AZ461,CF461,CH461,CI461,CJ461,CK461,CL461,CQ461,CS461,CT461,CU461,CV461,CW461,#REF!,#REF!,DA461,DC461,DF461,DH461,DO461,#REF!,#REF!,#REF!,#REF!,DQ461,DR461,DS461,DT461,DU461,DX461,DZ461,EA461,EB461,EC461,ED461,EG461,EI461,EJ461,EK461,EL461,EM461)</f>
        <v>#REF!</v>
      </c>
      <c r="I461" s="48" t="e">
        <f t="shared" si="15"/>
        <v>#REF!</v>
      </c>
      <c r="J461" s="78"/>
      <c r="K461" s="78"/>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O461" s="85"/>
      <c r="CP461" s="85"/>
      <c r="CQ461" s="85"/>
      <c r="CR461" s="85"/>
      <c r="CS461" s="85"/>
      <c r="CT461" s="85"/>
      <c r="CU461" s="85"/>
      <c r="CV461" s="85"/>
      <c r="CW461" s="85"/>
      <c r="CX461" s="85"/>
      <c r="CY461" s="85"/>
      <c r="CZ461" s="85"/>
      <c r="DA461" s="85"/>
      <c r="DB461" s="85"/>
      <c r="DC461" s="85"/>
      <c r="DD461" s="85"/>
      <c r="DE461" s="85"/>
      <c r="DF461" s="85"/>
      <c r="DG461" s="85"/>
      <c r="DH461" s="85"/>
      <c r="DI461" s="85"/>
      <c r="DJ461" s="85"/>
      <c r="DK461" s="85"/>
      <c r="DL461" s="85"/>
      <c r="DM461" s="85"/>
      <c r="DN461" s="85"/>
      <c r="DO461" s="85"/>
      <c r="DP461" s="85"/>
      <c r="DQ461" s="85"/>
      <c r="DR461" s="85"/>
      <c r="DS461" s="85"/>
      <c r="DT461" s="85"/>
      <c r="DU461" s="85"/>
      <c r="DV461" s="85"/>
      <c r="DW461" s="85"/>
      <c r="DX461" s="85"/>
      <c r="DY461" s="85"/>
      <c r="DZ461" s="85"/>
      <c r="EA461" s="85"/>
      <c r="EB461" s="85"/>
      <c r="EC461" s="85"/>
      <c r="ED461" s="85"/>
      <c r="EE461" s="85"/>
      <c r="EF461" s="85"/>
      <c r="EG461" s="85"/>
      <c r="EH461" s="85"/>
      <c r="EI461" s="85"/>
      <c r="EJ461" s="85"/>
      <c r="EK461" s="85"/>
      <c r="EL461" s="85"/>
      <c r="EM461" s="85"/>
      <c r="EN461" s="85"/>
      <c r="EO461" s="120"/>
      <c r="EP461" s="120"/>
      <c r="EQ461" s="120"/>
      <c r="ER461" s="120"/>
      <c r="ES461" s="120"/>
      <c r="ET461" s="120"/>
      <c r="EU461" s="120"/>
      <c r="EV461" s="120"/>
      <c r="EW461" s="120"/>
      <c r="EX461" s="120"/>
    </row>
    <row r="462" spans="1:154" x14ac:dyDescent="0.3">
      <c r="A462" s="85"/>
      <c r="B462" s="86"/>
      <c r="C462" s="86"/>
      <c r="D462" s="86"/>
      <c r="E462" s="86"/>
      <c r="F462" s="86"/>
      <c r="G462" s="48" t="e">
        <f>SUM(J462,L462,N462,O462,P462,T462,U462,V462,AB462,AD462,AO462,AQ462,CE462,CG462,CP462,CR462,#REF!,#REF!,CZ462,DB462,DE462,DG462,DN462,DP462,DW462,DY462,EF462,EH462)</f>
        <v>#REF!</v>
      </c>
      <c r="H462" s="48" t="e">
        <f>SUM(K462,M462,Q462,R462,S462,W462,X462,Y462,AC462,AE462,AF462,AG462,AH462,AI462,AL462,AP462,AR462,#REF!,AY462,AZ462,CF462,CH462,CI462,CJ462,CK462,CL462,CQ462,CS462,CT462,CU462,CV462,CW462,#REF!,#REF!,DA462,DC462,DF462,DH462,DO462,#REF!,#REF!,#REF!,#REF!,DQ462,DR462,DS462,DT462,DU462,DX462,DZ462,EA462,EB462,EC462,ED462,EG462,EI462,EJ462,EK462,EL462,EM462)</f>
        <v>#REF!</v>
      </c>
      <c r="I462" s="48" t="e">
        <f t="shared" si="15"/>
        <v>#REF!</v>
      </c>
      <c r="J462" s="78"/>
      <c r="K462" s="78"/>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O462" s="85"/>
      <c r="CP462" s="85"/>
      <c r="CQ462" s="85"/>
      <c r="CR462" s="85"/>
      <c r="CS462" s="85"/>
      <c r="CT462" s="85"/>
      <c r="CU462" s="85"/>
      <c r="CV462" s="85"/>
      <c r="CW462" s="85"/>
      <c r="CX462" s="85"/>
      <c r="CY462" s="85"/>
      <c r="CZ462" s="85"/>
      <c r="DA462" s="85"/>
      <c r="DB462" s="85"/>
      <c r="DC462" s="85"/>
      <c r="DD462" s="85"/>
      <c r="DE462" s="85"/>
      <c r="DF462" s="85"/>
      <c r="DG462" s="85"/>
      <c r="DH462" s="85"/>
      <c r="DI462" s="85"/>
      <c r="DJ462" s="85"/>
      <c r="DK462" s="85"/>
      <c r="DL462" s="85"/>
      <c r="DM462" s="85"/>
      <c r="DN462" s="85"/>
      <c r="DO462" s="85"/>
      <c r="DP462" s="85"/>
      <c r="DQ462" s="85"/>
      <c r="DR462" s="85"/>
      <c r="DS462" s="85"/>
      <c r="DT462" s="85"/>
      <c r="DU462" s="85"/>
      <c r="DV462" s="85"/>
      <c r="DW462" s="85"/>
      <c r="DX462" s="85"/>
      <c r="DY462" s="85"/>
      <c r="DZ462" s="85"/>
      <c r="EA462" s="85"/>
      <c r="EB462" s="85"/>
      <c r="EC462" s="85"/>
      <c r="ED462" s="85"/>
      <c r="EE462" s="85"/>
      <c r="EF462" s="85"/>
      <c r="EG462" s="85"/>
      <c r="EH462" s="85"/>
      <c r="EI462" s="85"/>
      <c r="EJ462" s="85"/>
      <c r="EK462" s="85"/>
      <c r="EL462" s="85"/>
      <c r="EM462" s="85"/>
      <c r="EN462" s="85"/>
      <c r="EO462" s="120"/>
      <c r="EP462" s="120"/>
      <c r="EQ462" s="120"/>
      <c r="ER462" s="120"/>
      <c r="ES462" s="120"/>
      <c r="ET462" s="120"/>
      <c r="EU462" s="120"/>
      <c r="EV462" s="120"/>
      <c r="EW462" s="120"/>
      <c r="EX462" s="120"/>
    </row>
    <row r="463" spans="1:154" x14ac:dyDescent="0.3">
      <c r="A463" s="85"/>
      <c r="B463" s="86"/>
      <c r="C463" s="86"/>
      <c r="D463" s="86"/>
      <c r="E463" s="86"/>
      <c r="F463" s="86"/>
      <c r="G463" s="48" t="e">
        <f>SUM(J463,L463,N463,O463,P463,T463,U463,V463,AB463,AD463,AO463,AQ463,CE463,CG463,CP463,CR463,#REF!,#REF!,CZ463,DB463,DE463,DG463,DN463,DP463,DW463,DY463,EF463,EH463)</f>
        <v>#REF!</v>
      </c>
      <c r="H463" s="48" t="e">
        <f>SUM(K463,M463,Q463,R463,S463,W463,X463,Y463,AC463,AE463,AF463,AG463,AH463,AI463,AL463,AP463,AR463,#REF!,AY463,AZ463,CF463,CH463,CI463,CJ463,CK463,CL463,CQ463,CS463,CT463,CU463,CV463,CW463,#REF!,#REF!,DA463,DC463,DF463,DH463,DO463,#REF!,#REF!,#REF!,#REF!,DQ463,DR463,DS463,DT463,DU463,DX463,DZ463,EA463,EB463,EC463,ED463,EG463,EI463,EJ463,EK463,EL463,EM463)</f>
        <v>#REF!</v>
      </c>
      <c r="I463" s="48" t="e">
        <f t="shared" si="15"/>
        <v>#REF!</v>
      </c>
      <c r="J463" s="78"/>
      <c r="K463" s="78"/>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O463" s="85"/>
      <c r="CP463" s="85"/>
      <c r="CQ463" s="85"/>
      <c r="CR463" s="85"/>
      <c r="CS463" s="85"/>
      <c r="CT463" s="85"/>
      <c r="CU463" s="85"/>
      <c r="CV463" s="85"/>
      <c r="CW463" s="85"/>
      <c r="CX463" s="85"/>
      <c r="CY463" s="85"/>
      <c r="CZ463" s="85"/>
      <c r="DA463" s="85"/>
      <c r="DB463" s="85"/>
      <c r="DC463" s="85"/>
      <c r="DD463" s="85"/>
      <c r="DE463" s="85"/>
      <c r="DF463" s="85"/>
      <c r="DG463" s="85"/>
      <c r="DH463" s="85"/>
      <c r="DI463" s="85"/>
      <c r="DJ463" s="85"/>
      <c r="DK463" s="85"/>
      <c r="DL463" s="85"/>
      <c r="DM463" s="85"/>
      <c r="DN463" s="85"/>
      <c r="DO463" s="85"/>
      <c r="DP463" s="85"/>
      <c r="DQ463" s="85"/>
      <c r="DR463" s="85"/>
      <c r="DS463" s="85"/>
      <c r="DT463" s="85"/>
      <c r="DU463" s="85"/>
      <c r="DV463" s="85"/>
      <c r="DW463" s="85"/>
      <c r="DX463" s="85"/>
      <c r="DY463" s="85"/>
      <c r="DZ463" s="85"/>
      <c r="EA463" s="85"/>
      <c r="EB463" s="85"/>
      <c r="EC463" s="85"/>
      <c r="ED463" s="85"/>
      <c r="EE463" s="85"/>
      <c r="EF463" s="85"/>
      <c r="EG463" s="85"/>
      <c r="EH463" s="85"/>
      <c r="EI463" s="85"/>
      <c r="EJ463" s="85"/>
      <c r="EK463" s="85"/>
      <c r="EL463" s="85"/>
      <c r="EM463" s="85"/>
      <c r="EN463" s="85"/>
      <c r="EO463" s="120"/>
      <c r="EP463" s="120"/>
      <c r="EQ463" s="120"/>
      <c r="ER463" s="120"/>
      <c r="ES463" s="120"/>
      <c r="ET463" s="120"/>
      <c r="EU463" s="120"/>
      <c r="EV463" s="120"/>
      <c r="EW463" s="120"/>
      <c r="EX463" s="120"/>
    </row>
    <row r="464" spans="1:154" x14ac:dyDescent="0.3">
      <c r="A464" s="85"/>
      <c r="B464" s="86"/>
      <c r="C464" s="86"/>
      <c r="D464" s="86"/>
      <c r="E464" s="86"/>
      <c r="F464" s="86"/>
      <c r="G464" s="48" t="e">
        <f>SUM(J464,L464,N464,O464,P464,T464,U464,V464,AB464,AD464,AO464,AQ464,CE464,CG464,CP464,CR464,#REF!,#REF!,CZ464,DB464,DE464,DG464,DN464,DP464,DW464,DY464,EF464,EH464)</f>
        <v>#REF!</v>
      </c>
      <c r="H464" s="48" t="e">
        <f>SUM(K464,M464,Q464,R464,S464,W464,X464,Y464,AC464,AE464,AF464,AG464,AH464,AI464,AL464,AP464,AR464,#REF!,AY464,AZ464,CF464,CH464,CI464,CJ464,CK464,CL464,CQ464,CS464,CT464,CU464,CV464,CW464,#REF!,#REF!,DA464,DC464,DF464,DH464,DO464,#REF!,#REF!,#REF!,#REF!,DQ464,DR464,DS464,DT464,DU464,DX464,DZ464,EA464,EB464,EC464,ED464,EG464,EI464,EJ464,EK464,EL464,EM464)</f>
        <v>#REF!</v>
      </c>
      <c r="I464" s="48" t="e">
        <f t="shared" si="15"/>
        <v>#REF!</v>
      </c>
      <c r="J464" s="78"/>
      <c r="K464" s="78"/>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5"/>
      <c r="CU464" s="85"/>
      <c r="CV464" s="85"/>
      <c r="CW464" s="85"/>
      <c r="CX464" s="85"/>
      <c r="CY464" s="85"/>
      <c r="CZ464" s="85"/>
      <c r="DA464" s="85"/>
      <c r="DB464" s="85"/>
      <c r="DC464" s="85"/>
      <c r="DD464" s="85"/>
      <c r="DE464" s="85"/>
      <c r="DF464" s="85"/>
      <c r="DG464" s="85"/>
      <c r="DH464" s="85"/>
      <c r="DI464" s="85"/>
      <c r="DJ464" s="85"/>
      <c r="DK464" s="85"/>
      <c r="DL464" s="85"/>
      <c r="DM464" s="85"/>
      <c r="DN464" s="85"/>
      <c r="DO464" s="85"/>
      <c r="DP464" s="85"/>
      <c r="DQ464" s="85"/>
      <c r="DR464" s="85"/>
      <c r="DS464" s="85"/>
      <c r="DT464" s="85"/>
      <c r="DU464" s="85"/>
      <c r="DV464" s="85"/>
      <c r="DW464" s="85"/>
      <c r="DX464" s="85"/>
      <c r="DY464" s="85"/>
      <c r="DZ464" s="85"/>
      <c r="EA464" s="85"/>
      <c r="EB464" s="85"/>
      <c r="EC464" s="85"/>
      <c r="ED464" s="85"/>
      <c r="EE464" s="85"/>
      <c r="EF464" s="85"/>
      <c r="EG464" s="85"/>
      <c r="EH464" s="85"/>
      <c r="EI464" s="85"/>
      <c r="EJ464" s="85"/>
      <c r="EK464" s="85"/>
      <c r="EL464" s="85"/>
      <c r="EM464" s="85"/>
      <c r="EN464" s="85"/>
      <c r="EO464" s="120"/>
      <c r="EP464" s="120"/>
      <c r="EQ464" s="120"/>
      <c r="ER464" s="120"/>
      <c r="ES464" s="120"/>
      <c r="ET464" s="120"/>
      <c r="EU464" s="120"/>
      <c r="EV464" s="120"/>
      <c r="EW464" s="120"/>
      <c r="EX464" s="120"/>
    </row>
    <row r="465" spans="1:154" x14ac:dyDescent="0.3">
      <c r="A465" s="85"/>
      <c r="B465" s="86"/>
      <c r="C465" s="86"/>
      <c r="D465" s="86"/>
      <c r="E465" s="86"/>
      <c r="F465" s="86"/>
      <c r="G465" s="48" t="e">
        <f>SUM(J465,L465,N465,O465,P465,T465,U465,V465,AB465,AD465,AO465,AQ465,CE465,CG465,CP465,CR465,#REF!,#REF!,CZ465,DB465,DE465,DG465,DN465,DP465,DW465,DY465,EF465,EH465)</f>
        <v>#REF!</v>
      </c>
      <c r="H465" s="48" t="e">
        <f>SUM(K465,M465,Q465,R465,S465,W465,X465,Y465,AC465,AE465,AF465,AG465,AH465,AI465,AL465,AP465,AR465,#REF!,AY465,AZ465,CF465,CH465,CI465,CJ465,CK465,CL465,CQ465,CS465,CT465,CU465,CV465,CW465,#REF!,#REF!,DA465,DC465,DF465,DH465,DO465,#REF!,#REF!,#REF!,#REF!,DQ465,DR465,DS465,DT465,DU465,DX465,DZ465,EA465,EB465,EC465,ED465,EG465,EI465,EJ465,EK465,EL465,EM465)</f>
        <v>#REF!</v>
      </c>
      <c r="I465" s="48" t="e">
        <f t="shared" si="15"/>
        <v>#REF!</v>
      </c>
      <c r="J465" s="78"/>
      <c r="K465" s="78"/>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O465" s="85"/>
      <c r="CP465" s="85"/>
      <c r="CQ465" s="85"/>
      <c r="CR465" s="85"/>
      <c r="CS465" s="85"/>
      <c r="CT465" s="85"/>
      <c r="CU465" s="85"/>
      <c r="CV465" s="85"/>
      <c r="CW465" s="85"/>
      <c r="CX465" s="85"/>
      <c r="CY465" s="85"/>
      <c r="CZ465" s="85"/>
      <c r="DA465" s="85"/>
      <c r="DB465" s="85"/>
      <c r="DC465" s="85"/>
      <c r="DD465" s="85"/>
      <c r="DE465" s="85"/>
      <c r="DF465" s="85"/>
      <c r="DG465" s="85"/>
      <c r="DH465" s="85"/>
      <c r="DI465" s="85"/>
      <c r="DJ465" s="85"/>
      <c r="DK465" s="85"/>
      <c r="DL465" s="85"/>
      <c r="DM465" s="85"/>
      <c r="DN465" s="85"/>
      <c r="DO465" s="85"/>
      <c r="DP465" s="85"/>
      <c r="DQ465" s="85"/>
      <c r="DR465" s="85"/>
      <c r="DS465" s="85"/>
      <c r="DT465" s="85"/>
      <c r="DU465" s="85"/>
      <c r="DV465" s="85"/>
      <c r="DW465" s="85"/>
      <c r="DX465" s="85"/>
      <c r="DY465" s="85"/>
      <c r="DZ465" s="85"/>
      <c r="EA465" s="85"/>
      <c r="EB465" s="85"/>
      <c r="EC465" s="85"/>
      <c r="ED465" s="85"/>
      <c r="EE465" s="85"/>
      <c r="EF465" s="85"/>
      <c r="EG465" s="85"/>
      <c r="EH465" s="85"/>
      <c r="EI465" s="85"/>
      <c r="EJ465" s="85"/>
      <c r="EK465" s="85"/>
      <c r="EL465" s="85"/>
      <c r="EM465" s="85"/>
      <c r="EN465" s="85"/>
      <c r="EO465" s="120"/>
      <c r="EP465" s="120"/>
      <c r="EQ465" s="120"/>
      <c r="ER465" s="120"/>
      <c r="ES465" s="120"/>
      <c r="ET465" s="120"/>
      <c r="EU465" s="120"/>
      <c r="EV465" s="120"/>
      <c r="EW465" s="120"/>
      <c r="EX465" s="120"/>
    </row>
    <row r="466" spans="1:154" x14ac:dyDescent="0.3">
      <c r="A466" s="85"/>
      <c r="B466" s="86"/>
      <c r="C466" s="86"/>
      <c r="D466" s="86"/>
      <c r="E466" s="86"/>
      <c r="F466" s="86"/>
      <c r="G466" s="48" t="e">
        <f>SUM(J466,L466,N466,O466,P466,T466,U466,V466,AB466,AD466,AO466,AQ466,CE466,CG466,CP466,CR466,#REF!,#REF!,CZ466,DB466,DE466,DG466,DN466,DP466,DW466,DY466,EF466,EH466)</f>
        <v>#REF!</v>
      </c>
      <c r="H466" s="48" t="e">
        <f>SUM(K466,M466,Q466,R466,S466,W466,X466,Y466,AC466,AE466,AF466,AG466,AH466,AI466,AL466,AP466,AR466,#REF!,AY466,AZ466,CF466,CH466,CI466,CJ466,CK466,CL466,CQ466,CS466,CT466,CU466,CV466,CW466,#REF!,#REF!,DA466,DC466,DF466,DH466,DO466,#REF!,#REF!,#REF!,#REF!,DQ466,DR466,DS466,DT466,DU466,DX466,DZ466,EA466,EB466,EC466,ED466,EG466,EI466,EJ466,EK466,EL466,EM466)</f>
        <v>#REF!</v>
      </c>
      <c r="I466" s="48" t="e">
        <f t="shared" si="15"/>
        <v>#REF!</v>
      </c>
      <c r="J466" s="78"/>
      <c r="K466" s="78"/>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O466" s="85"/>
      <c r="CP466" s="85"/>
      <c r="CQ466" s="85"/>
      <c r="CR466" s="85"/>
      <c r="CS466" s="85"/>
      <c r="CT466" s="85"/>
      <c r="CU466" s="85"/>
      <c r="CV466" s="85"/>
      <c r="CW466" s="85"/>
      <c r="CX466" s="85"/>
      <c r="CY466" s="85"/>
      <c r="CZ466" s="85"/>
      <c r="DA466" s="85"/>
      <c r="DB466" s="85"/>
      <c r="DC466" s="85"/>
      <c r="DD466" s="85"/>
      <c r="DE466" s="85"/>
      <c r="DF466" s="85"/>
      <c r="DG466" s="85"/>
      <c r="DH466" s="85"/>
      <c r="DI466" s="85"/>
      <c r="DJ466" s="85"/>
      <c r="DK466" s="85"/>
      <c r="DL466" s="85"/>
      <c r="DM466" s="85"/>
      <c r="DN466" s="85"/>
      <c r="DO466" s="85"/>
      <c r="DP466" s="85"/>
      <c r="DQ466" s="85"/>
      <c r="DR466" s="85"/>
      <c r="DS466" s="85"/>
      <c r="DT466" s="85"/>
      <c r="DU466" s="85"/>
      <c r="DV466" s="85"/>
      <c r="DW466" s="85"/>
      <c r="DX466" s="85"/>
      <c r="DY466" s="85"/>
      <c r="DZ466" s="85"/>
      <c r="EA466" s="85"/>
      <c r="EB466" s="85"/>
      <c r="EC466" s="85"/>
      <c r="ED466" s="85"/>
      <c r="EE466" s="85"/>
      <c r="EF466" s="85"/>
      <c r="EG466" s="85"/>
      <c r="EH466" s="85"/>
      <c r="EI466" s="85"/>
      <c r="EJ466" s="85"/>
      <c r="EK466" s="85"/>
      <c r="EL466" s="85"/>
      <c r="EM466" s="85"/>
      <c r="EN466" s="85"/>
      <c r="EO466" s="120"/>
      <c r="EP466" s="120"/>
      <c r="EQ466" s="120"/>
      <c r="ER466" s="120"/>
      <c r="ES466" s="120"/>
      <c r="ET466" s="120"/>
      <c r="EU466" s="120"/>
      <c r="EV466" s="120"/>
      <c r="EW466" s="120"/>
      <c r="EX466" s="120"/>
    </row>
    <row r="467" spans="1:154" x14ac:dyDescent="0.3">
      <c r="A467" s="85"/>
      <c r="B467" s="86"/>
      <c r="C467" s="86"/>
      <c r="D467" s="86"/>
      <c r="E467" s="86"/>
      <c r="F467" s="86"/>
      <c r="G467" s="48" t="e">
        <f>SUM(J467,L467,N467,O467,P467,T467,U467,V467,AB467,AD467,AO467,AQ467,CE467,CG467,CP467,CR467,#REF!,#REF!,CZ467,DB467,DE467,DG467,DN467,DP467,DW467,DY467,EF467,EH467)</f>
        <v>#REF!</v>
      </c>
      <c r="H467" s="48" t="e">
        <f>SUM(K467,M467,Q467,R467,S467,W467,X467,Y467,AC467,AE467,AF467,AG467,AH467,AI467,AL467,AP467,AR467,#REF!,AY467,AZ467,CF467,CH467,CI467,CJ467,CK467,CL467,CQ467,CS467,CT467,CU467,CV467,CW467,#REF!,#REF!,DA467,DC467,DF467,DH467,DO467,#REF!,#REF!,#REF!,#REF!,DQ467,DR467,DS467,DT467,DU467,DX467,DZ467,EA467,EB467,EC467,ED467,EG467,EI467,EJ467,EK467,EL467,EM467)</f>
        <v>#REF!</v>
      </c>
      <c r="I467" s="48" t="e">
        <f t="shared" si="15"/>
        <v>#REF!</v>
      </c>
      <c r="J467" s="78"/>
      <c r="K467" s="78"/>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O467" s="85"/>
      <c r="CP467" s="85"/>
      <c r="CQ467" s="85"/>
      <c r="CR467" s="85"/>
      <c r="CS467" s="85"/>
      <c r="CT467" s="85"/>
      <c r="CU467" s="85"/>
      <c r="CV467" s="85"/>
      <c r="CW467" s="85"/>
      <c r="CX467" s="85"/>
      <c r="CY467" s="85"/>
      <c r="CZ467" s="85"/>
      <c r="DA467" s="85"/>
      <c r="DB467" s="85"/>
      <c r="DC467" s="85"/>
      <c r="DD467" s="85"/>
      <c r="DE467" s="85"/>
      <c r="DF467" s="85"/>
      <c r="DG467" s="85"/>
      <c r="DH467" s="85"/>
      <c r="DI467" s="85"/>
      <c r="DJ467" s="85"/>
      <c r="DK467" s="85"/>
      <c r="DL467" s="85"/>
      <c r="DM467" s="85"/>
      <c r="DN467" s="85"/>
      <c r="DO467" s="85"/>
      <c r="DP467" s="85"/>
      <c r="DQ467" s="85"/>
      <c r="DR467" s="85"/>
      <c r="DS467" s="85"/>
      <c r="DT467" s="85"/>
      <c r="DU467" s="85"/>
      <c r="DV467" s="85"/>
      <c r="DW467" s="85"/>
      <c r="DX467" s="85"/>
      <c r="DY467" s="85"/>
      <c r="DZ467" s="85"/>
      <c r="EA467" s="85"/>
      <c r="EB467" s="85"/>
      <c r="EC467" s="85"/>
      <c r="ED467" s="85"/>
      <c r="EE467" s="85"/>
      <c r="EF467" s="85"/>
      <c r="EG467" s="85"/>
      <c r="EH467" s="85"/>
      <c r="EI467" s="85"/>
      <c r="EJ467" s="85"/>
      <c r="EK467" s="85"/>
      <c r="EL467" s="85"/>
      <c r="EM467" s="85"/>
      <c r="EN467" s="85"/>
      <c r="EO467" s="120"/>
      <c r="EP467" s="120"/>
      <c r="EQ467" s="120"/>
      <c r="ER467" s="120"/>
      <c r="ES467" s="120"/>
      <c r="ET467" s="120"/>
      <c r="EU467" s="120"/>
      <c r="EV467" s="120"/>
      <c r="EW467" s="120"/>
      <c r="EX467" s="120"/>
    </row>
    <row r="468" spans="1:154" x14ac:dyDescent="0.3">
      <c r="A468" s="85"/>
      <c r="B468" s="86"/>
      <c r="C468" s="86"/>
      <c r="D468" s="86"/>
      <c r="E468" s="86"/>
      <c r="F468" s="86"/>
      <c r="G468" s="48" t="e">
        <f>SUM(J468,L468,N468,O468,P468,T468,U468,V468,AB468,AD468,AO468,AQ468,CE468,CG468,CP468,CR468,#REF!,#REF!,CZ468,DB468,DE468,DG468,DN468,DP468,DW468,DY468,EF468,EH468)</f>
        <v>#REF!</v>
      </c>
      <c r="H468" s="48" t="e">
        <f>SUM(K468,M468,Q468,R468,S468,W468,X468,Y468,AC468,AE468,AF468,AG468,AH468,AI468,AL468,AP468,AR468,#REF!,AY468,AZ468,CF468,CH468,CI468,CJ468,CK468,CL468,CQ468,CS468,CT468,CU468,CV468,CW468,#REF!,#REF!,DA468,DC468,DF468,DH468,DO468,#REF!,#REF!,#REF!,#REF!,DQ468,DR468,DS468,DT468,DU468,DX468,DZ468,EA468,EB468,EC468,ED468,EG468,EI468,EJ468,EK468,EL468,EM468)</f>
        <v>#REF!</v>
      </c>
      <c r="I468" s="48" t="e">
        <f t="shared" si="15"/>
        <v>#REF!</v>
      </c>
      <c r="J468" s="78"/>
      <c r="K468" s="78"/>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O468" s="85"/>
      <c r="CP468" s="85"/>
      <c r="CQ468" s="85"/>
      <c r="CR468" s="85"/>
      <c r="CS468" s="85"/>
      <c r="CT468" s="85"/>
      <c r="CU468" s="85"/>
      <c r="CV468" s="85"/>
      <c r="CW468" s="85"/>
      <c r="CX468" s="85"/>
      <c r="CY468" s="85"/>
      <c r="CZ468" s="85"/>
      <c r="DA468" s="85"/>
      <c r="DB468" s="85"/>
      <c r="DC468" s="85"/>
      <c r="DD468" s="85"/>
      <c r="DE468" s="85"/>
      <c r="DF468" s="85"/>
      <c r="DG468" s="85"/>
      <c r="DH468" s="85"/>
      <c r="DI468" s="85"/>
      <c r="DJ468" s="85"/>
      <c r="DK468" s="85"/>
      <c r="DL468" s="85"/>
      <c r="DM468" s="85"/>
      <c r="DN468" s="85"/>
      <c r="DO468" s="85"/>
      <c r="DP468" s="85"/>
      <c r="DQ468" s="85"/>
      <c r="DR468" s="85"/>
      <c r="DS468" s="85"/>
      <c r="DT468" s="85"/>
      <c r="DU468" s="85"/>
      <c r="DV468" s="85"/>
      <c r="DW468" s="85"/>
      <c r="DX468" s="85"/>
      <c r="DY468" s="85"/>
      <c r="DZ468" s="85"/>
      <c r="EA468" s="85"/>
      <c r="EB468" s="85"/>
      <c r="EC468" s="85"/>
      <c r="ED468" s="85"/>
      <c r="EE468" s="85"/>
      <c r="EF468" s="85"/>
      <c r="EG468" s="85"/>
      <c r="EH468" s="85"/>
      <c r="EI468" s="85"/>
      <c r="EJ468" s="85"/>
      <c r="EK468" s="85"/>
      <c r="EL468" s="85"/>
      <c r="EM468" s="85"/>
      <c r="EN468" s="85"/>
      <c r="EO468" s="120"/>
      <c r="EP468" s="120"/>
      <c r="EQ468" s="120"/>
      <c r="ER468" s="120"/>
      <c r="ES468" s="120"/>
      <c r="ET468" s="120"/>
      <c r="EU468" s="120"/>
      <c r="EV468" s="120"/>
      <c r="EW468" s="120"/>
      <c r="EX468" s="120"/>
    </row>
    <row r="469" spans="1:154" x14ac:dyDescent="0.3">
      <c r="A469" s="85"/>
      <c r="B469" s="86"/>
      <c r="C469" s="86"/>
      <c r="D469" s="86"/>
      <c r="E469" s="86"/>
      <c r="F469" s="86"/>
      <c r="G469" s="48" t="e">
        <f>SUM(J469,L469,N469,O469,P469,T469,U469,V469,AB469,AD469,AO469,AQ469,CE469,CG469,CP469,CR469,#REF!,#REF!,CZ469,DB469,DE469,DG469,DN469,DP469,DW469,DY469,EF469,EH469)</f>
        <v>#REF!</v>
      </c>
      <c r="H469" s="48" t="e">
        <f>SUM(K469,M469,Q469,R469,S469,W469,X469,Y469,AC469,AE469,AF469,AG469,AH469,AI469,AL469,AP469,AR469,#REF!,AY469,AZ469,CF469,CH469,CI469,CJ469,CK469,CL469,CQ469,CS469,CT469,CU469,CV469,CW469,#REF!,#REF!,DA469,DC469,DF469,DH469,DO469,#REF!,#REF!,#REF!,#REF!,DQ469,DR469,DS469,DT469,DU469,DX469,DZ469,EA469,EB469,EC469,ED469,EG469,EI469,EJ469,EK469,EL469,EM469)</f>
        <v>#REF!</v>
      </c>
      <c r="I469" s="48" t="e">
        <f t="shared" si="15"/>
        <v>#REF!</v>
      </c>
      <c r="J469" s="78"/>
      <c r="K469" s="78"/>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O469" s="85"/>
      <c r="CP469" s="85"/>
      <c r="CQ469" s="85"/>
      <c r="CR469" s="85"/>
      <c r="CS469" s="85"/>
      <c r="CT469" s="85"/>
      <c r="CU469" s="85"/>
      <c r="CV469" s="85"/>
      <c r="CW469" s="85"/>
      <c r="CX469" s="85"/>
      <c r="CY469" s="85"/>
      <c r="CZ469" s="85"/>
      <c r="DA469" s="85"/>
      <c r="DB469" s="85"/>
      <c r="DC469" s="85"/>
      <c r="DD469" s="85"/>
      <c r="DE469" s="85"/>
      <c r="DF469" s="85"/>
      <c r="DG469" s="85"/>
      <c r="DH469" s="85"/>
      <c r="DI469" s="85"/>
      <c r="DJ469" s="85"/>
      <c r="DK469" s="85"/>
      <c r="DL469" s="85"/>
      <c r="DM469" s="85"/>
      <c r="DN469" s="85"/>
      <c r="DO469" s="85"/>
      <c r="DP469" s="85"/>
      <c r="DQ469" s="85"/>
      <c r="DR469" s="85"/>
      <c r="DS469" s="85"/>
      <c r="DT469" s="85"/>
      <c r="DU469" s="85"/>
      <c r="DV469" s="85"/>
      <c r="DW469" s="85"/>
      <c r="DX469" s="85"/>
      <c r="DY469" s="85"/>
      <c r="DZ469" s="85"/>
      <c r="EA469" s="85"/>
      <c r="EB469" s="85"/>
      <c r="EC469" s="85"/>
      <c r="ED469" s="85"/>
      <c r="EE469" s="85"/>
      <c r="EF469" s="85"/>
      <c r="EG469" s="85"/>
      <c r="EH469" s="85"/>
      <c r="EI469" s="85"/>
      <c r="EJ469" s="85"/>
      <c r="EK469" s="85"/>
      <c r="EL469" s="85"/>
      <c r="EM469" s="85"/>
      <c r="EN469" s="85"/>
      <c r="EO469" s="120"/>
      <c r="EP469" s="120"/>
      <c r="EQ469" s="120"/>
      <c r="ER469" s="120"/>
      <c r="ES469" s="120"/>
      <c r="ET469" s="120"/>
      <c r="EU469" s="120"/>
      <c r="EV469" s="120"/>
      <c r="EW469" s="120"/>
      <c r="EX469" s="120"/>
    </row>
    <row r="470" spans="1:154" x14ac:dyDescent="0.3">
      <c r="A470" s="85"/>
      <c r="B470" s="86"/>
      <c r="C470" s="86"/>
      <c r="D470" s="86"/>
      <c r="E470" s="86"/>
      <c r="F470" s="86"/>
      <c r="G470" s="48" t="e">
        <f>SUM(J470,L470,N470,O470,P470,T470,U470,V470,AB470,AD470,AO470,AQ470,CE470,CG470,CP470,CR470,#REF!,#REF!,CZ470,DB470,DE470,DG470,DN470,DP470,DW470,DY470,EF470,EH470)</f>
        <v>#REF!</v>
      </c>
      <c r="H470" s="48" t="e">
        <f>SUM(K470,M470,Q470,R470,S470,W470,X470,Y470,AC470,AE470,AF470,AG470,AH470,AI470,AL470,AP470,AR470,#REF!,AY470,AZ470,CF470,CH470,CI470,CJ470,CK470,CL470,CQ470,CS470,CT470,CU470,CV470,CW470,#REF!,#REF!,DA470,DC470,DF470,DH470,DO470,#REF!,#REF!,#REF!,#REF!,DQ470,DR470,DS470,DT470,DU470,DX470,DZ470,EA470,EB470,EC470,ED470,EG470,EI470,EJ470,EK470,EL470,EM470)</f>
        <v>#REF!</v>
      </c>
      <c r="I470" s="48" t="e">
        <f t="shared" si="15"/>
        <v>#REF!</v>
      </c>
      <c r="J470" s="78"/>
      <c r="K470" s="78"/>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O470" s="85"/>
      <c r="CP470" s="85"/>
      <c r="CQ470" s="85"/>
      <c r="CR470" s="85"/>
      <c r="CS470" s="85"/>
      <c r="CT470" s="85"/>
      <c r="CU470" s="85"/>
      <c r="CV470" s="85"/>
      <c r="CW470" s="85"/>
      <c r="CX470" s="85"/>
      <c r="CY470" s="85"/>
      <c r="CZ470" s="85"/>
      <c r="DA470" s="85"/>
      <c r="DB470" s="85"/>
      <c r="DC470" s="85"/>
      <c r="DD470" s="85"/>
      <c r="DE470" s="85"/>
      <c r="DF470" s="85"/>
      <c r="DG470" s="85"/>
      <c r="DH470" s="85"/>
      <c r="DI470" s="85"/>
      <c r="DJ470" s="85"/>
      <c r="DK470" s="85"/>
      <c r="DL470" s="85"/>
      <c r="DM470" s="85"/>
      <c r="DN470" s="85"/>
      <c r="DO470" s="85"/>
      <c r="DP470" s="85"/>
      <c r="DQ470" s="85"/>
      <c r="DR470" s="85"/>
      <c r="DS470" s="85"/>
      <c r="DT470" s="85"/>
      <c r="DU470" s="85"/>
      <c r="DV470" s="85"/>
      <c r="DW470" s="85"/>
      <c r="DX470" s="85"/>
      <c r="DY470" s="85"/>
      <c r="DZ470" s="85"/>
      <c r="EA470" s="85"/>
      <c r="EB470" s="85"/>
      <c r="EC470" s="85"/>
      <c r="ED470" s="85"/>
      <c r="EE470" s="85"/>
      <c r="EF470" s="85"/>
      <c r="EG470" s="85"/>
      <c r="EH470" s="85"/>
      <c r="EI470" s="85"/>
      <c r="EJ470" s="85"/>
      <c r="EK470" s="85"/>
      <c r="EL470" s="85"/>
      <c r="EM470" s="85"/>
      <c r="EN470" s="85"/>
      <c r="EO470" s="120"/>
      <c r="EP470" s="120"/>
      <c r="EQ470" s="120"/>
      <c r="ER470" s="120"/>
      <c r="ES470" s="120"/>
      <c r="ET470" s="120"/>
      <c r="EU470" s="120"/>
      <c r="EV470" s="120"/>
      <c r="EW470" s="120"/>
      <c r="EX470" s="120"/>
    </row>
    <row r="471" spans="1:154" x14ac:dyDescent="0.3">
      <c r="A471" s="85"/>
      <c r="B471" s="86"/>
      <c r="C471" s="86"/>
      <c r="D471" s="86"/>
      <c r="E471" s="86"/>
      <c r="F471" s="86"/>
      <c r="G471" s="48" t="e">
        <f>SUM(J471,L471,N471,O471,P471,T471,U471,V471,AB471,AD471,AO471,AQ471,CE471,CG471,CP471,CR471,#REF!,#REF!,CZ471,DB471,DE471,DG471,DN471,DP471,DW471,DY471,EF471,EH471)</f>
        <v>#REF!</v>
      </c>
      <c r="H471" s="48" t="e">
        <f>SUM(K471,M471,Q471,R471,S471,W471,X471,Y471,AC471,AE471,AF471,AG471,AH471,AI471,AL471,AP471,AR471,#REF!,AY471,AZ471,CF471,CH471,CI471,CJ471,CK471,CL471,CQ471,CS471,CT471,CU471,CV471,CW471,#REF!,#REF!,DA471,DC471,DF471,DH471,DO471,#REF!,#REF!,#REF!,#REF!,DQ471,DR471,DS471,DT471,DU471,DX471,DZ471,EA471,EB471,EC471,ED471,EG471,EI471,EJ471,EK471,EL471,EM471)</f>
        <v>#REF!</v>
      </c>
      <c r="I471" s="48" t="e">
        <f t="shared" si="15"/>
        <v>#REF!</v>
      </c>
      <c r="J471" s="78"/>
      <c r="K471" s="78"/>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O471" s="85"/>
      <c r="CP471" s="85"/>
      <c r="CQ471" s="85"/>
      <c r="CR471" s="85"/>
      <c r="CS471" s="85"/>
      <c r="CT471" s="85"/>
      <c r="CU471" s="85"/>
      <c r="CV471" s="85"/>
      <c r="CW471" s="85"/>
      <c r="CX471" s="85"/>
      <c r="CY471" s="85"/>
      <c r="CZ471" s="85"/>
      <c r="DA471" s="85"/>
      <c r="DB471" s="85"/>
      <c r="DC471" s="85"/>
      <c r="DD471" s="85"/>
      <c r="DE471" s="85"/>
      <c r="DF471" s="85"/>
      <c r="DG471" s="85"/>
      <c r="DH471" s="85"/>
      <c r="DI471" s="85"/>
      <c r="DJ471" s="85"/>
      <c r="DK471" s="85"/>
      <c r="DL471" s="85"/>
      <c r="DM471" s="85"/>
      <c r="DN471" s="85"/>
      <c r="DO471" s="85"/>
      <c r="DP471" s="85"/>
      <c r="DQ471" s="85"/>
      <c r="DR471" s="85"/>
      <c r="DS471" s="85"/>
      <c r="DT471" s="85"/>
      <c r="DU471" s="85"/>
      <c r="DV471" s="85"/>
      <c r="DW471" s="85"/>
      <c r="DX471" s="85"/>
      <c r="DY471" s="85"/>
      <c r="DZ471" s="85"/>
      <c r="EA471" s="85"/>
      <c r="EB471" s="85"/>
      <c r="EC471" s="85"/>
      <c r="ED471" s="85"/>
      <c r="EE471" s="85"/>
      <c r="EF471" s="85"/>
      <c r="EG471" s="85"/>
      <c r="EH471" s="85"/>
      <c r="EI471" s="85"/>
      <c r="EJ471" s="85"/>
      <c r="EK471" s="85"/>
      <c r="EL471" s="85"/>
      <c r="EM471" s="85"/>
      <c r="EN471" s="85"/>
      <c r="EO471" s="120"/>
      <c r="EP471" s="120"/>
      <c r="EQ471" s="120"/>
      <c r="ER471" s="120"/>
      <c r="ES471" s="120"/>
      <c r="ET471" s="120"/>
      <c r="EU471" s="120"/>
      <c r="EV471" s="120"/>
      <c r="EW471" s="120"/>
      <c r="EX471" s="120"/>
    </row>
    <row r="472" spans="1:154" x14ac:dyDescent="0.3">
      <c r="A472" s="85"/>
      <c r="B472" s="86"/>
      <c r="C472" s="86"/>
      <c r="D472" s="86"/>
      <c r="E472" s="86"/>
      <c r="F472" s="86"/>
      <c r="G472" s="48" t="e">
        <f>SUM(J472,L472,N472,O472,P472,T472,U472,V472,AB472,AD472,AO472,AQ472,CE472,CG472,CP472,CR472,#REF!,#REF!,CZ472,DB472,DE472,DG472,DN472,DP472,DW472,DY472,EF472,EH472)</f>
        <v>#REF!</v>
      </c>
      <c r="H472" s="48" t="e">
        <f>SUM(K472,M472,Q472,R472,S472,W472,X472,Y472,AC472,AE472,AF472,AG472,AH472,AI472,AL472,AP472,AR472,#REF!,AY472,AZ472,CF472,CH472,CI472,CJ472,CK472,CL472,CQ472,CS472,CT472,CU472,CV472,CW472,#REF!,#REF!,DA472,DC472,DF472,DH472,DO472,#REF!,#REF!,#REF!,#REF!,DQ472,DR472,DS472,DT472,DU472,DX472,DZ472,EA472,EB472,EC472,ED472,EG472,EI472,EJ472,EK472,EL472,EM472)</f>
        <v>#REF!</v>
      </c>
      <c r="I472" s="48" t="e">
        <f t="shared" si="15"/>
        <v>#REF!</v>
      </c>
      <c r="J472" s="78"/>
      <c r="K472" s="78"/>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5"/>
      <c r="CU472" s="85"/>
      <c r="CV472" s="85"/>
      <c r="CW472" s="85"/>
      <c r="CX472" s="85"/>
      <c r="CY472" s="85"/>
      <c r="CZ472" s="85"/>
      <c r="DA472" s="85"/>
      <c r="DB472" s="85"/>
      <c r="DC472" s="85"/>
      <c r="DD472" s="85"/>
      <c r="DE472" s="85"/>
      <c r="DF472" s="85"/>
      <c r="DG472" s="85"/>
      <c r="DH472" s="85"/>
      <c r="DI472" s="85"/>
      <c r="DJ472" s="85"/>
      <c r="DK472" s="85"/>
      <c r="DL472" s="85"/>
      <c r="DM472" s="85"/>
      <c r="DN472" s="85"/>
      <c r="DO472" s="85"/>
      <c r="DP472" s="85"/>
      <c r="DQ472" s="85"/>
      <c r="DR472" s="85"/>
      <c r="DS472" s="85"/>
      <c r="DT472" s="85"/>
      <c r="DU472" s="85"/>
      <c r="DV472" s="85"/>
      <c r="DW472" s="85"/>
      <c r="DX472" s="85"/>
      <c r="DY472" s="85"/>
      <c r="DZ472" s="85"/>
      <c r="EA472" s="85"/>
      <c r="EB472" s="85"/>
      <c r="EC472" s="85"/>
      <c r="ED472" s="85"/>
      <c r="EE472" s="85"/>
      <c r="EF472" s="85"/>
      <c r="EG472" s="85"/>
      <c r="EH472" s="85"/>
      <c r="EI472" s="85"/>
      <c r="EJ472" s="85"/>
      <c r="EK472" s="85"/>
      <c r="EL472" s="85"/>
      <c r="EM472" s="85"/>
      <c r="EN472" s="85"/>
      <c r="EO472" s="120"/>
      <c r="EP472" s="120"/>
      <c r="EQ472" s="120"/>
      <c r="ER472" s="120"/>
      <c r="ES472" s="120"/>
      <c r="ET472" s="120"/>
      <c r="EU472" s="120"/>
      <c r="EV472" s="120"/>
      <c r="EW472" s="120"/>
      <c r="EX472" s="120"/>
    </row>
    <row r="473" spans="1:154" x14ac:dyDescent="0.3">
      <c r="A473" s="85"/>
      <c r="B473" s="86"/>
      <c r="C473" s="86"/>
      <c r="D473" s="86"/>
      <c r="E473" s="86"/>
      <c r="F473" s="86"/>
      <c r="G473" s="48" t="e">
        <f>SUM(J473,L473,N473,O473,P473,T473,U473,V473,AB473,AD473,AO473,AQ473,CE473,CG473,CP473,CR473,#REF!,#REF!,CZ473,DB473,DE473,DG473,DN473,DP473,DW473,DY473,EF473,EH473)</f>
        <v>#REF!</v>
      </c>
      <c r="H473" s="48" t="e">
        <f>SUM(K473,M473,Q473,R473,S473,W473,X473,Y473,AC473,AE473,AF473,AG473,AH473,AI473,AL473,AP473,AR473,#REF!,AY473,AZ473,CF473,CH473,CI473,CJ473,CK473,CL473,CQ473,CS473,CT473,CU473,CV473,CW473,#REF!,#REF!,DA473,DC473,DF473,DH473,DO473,#REF!,#REF!,#REF!,#REF!,DQ473,DR473,DS473,DT473,DU473,DX473,DZ473,EA473,EB473,EC473,ED473,EG473,EI473,EJ473,EK473,EL473,EM473)</f>
        <v>#REF!</v>
      </c>
      <c r="I473" s="48" t="e">
        <f t="shared" si="15"/>
        <v>#REF!</v>
      </c>
      <c r="J473" s="78"/>
      <c r="K473" s="78"/>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O473" s="85"/>
      <c r="CP473" s="85"/>
      <c r="CQ473" s="85"/>
      <c r="CR473" s="85"/>
      <c r="CS473" s="85"/>
      <c r="CT473" s="85"/>
      <c r="CU473" s="85"/>
      <c r="CV473" s="85"/>
      <c r="CW473" s="85"/>
      <c r="CX473" s="85"/>
      <c r="CY473" s="85"/>
      <c r="CZ473" s="85"/>
      <c r="DA473" s="85"/>
      <c r="DB473" s="85"/>
      <c r="DC473" s="85"/>
      <c r="DD473" s="85"/>
      <c r="DE473" s="85"/>
      <c r="DF473" s="85"/>
      <c r="DG473" s="85"/>
      <c r="DH473" s="85"/>
      <c r="DI473" s="85"/>
      <c r="DJ473" s="85"/>
      <c r="DK473" s="85"/>
      <c r="DL473" s="85"/>
      <c r="DM473" s="85"/>
      <c r="DN473" s="85"/>
      <c r="DO473" s="85"/>
      <c r="DP473" s="85"/>
      <c r="DQ473" s="85"/>
      <c r="DR473" s="85"/>
      <c r="DS473" s="85"/>
      <c r="DT473" s="85"/>
      <c r="DU473" s="85"/>
      <c r="DV473" s="85"/>
      <c r="DW473" s="85"/>
      <c r="DX473" s="85"/>
      <c r="DY473" s="85"/>
      <c r="DZ473" s="85"/>
      <c r="EA473" s="85"/>
      <c r="EB473" s="85"/>
      <c r="EC473" s="85"/>
      <c r="ED473" s="85"/>
      <c r="EE473" s="85"/>
      <c r="EF473" s="85"/>
      <c r="EG473" s="85"/>
      <c r="EH473" s="85"/>
      <c r="EI473" s="85"/>
      <c r="EJ473" s="85"/>
      <c r="EK473" s="85"/>
      <c r="EL473" s="85"/>
      <c r="EM473" s="85"/>
      <c r="EN473" s="85"/>
      <c r="EO473" s="120"/>
      <c r="EP473" s="120"/>
      <c r="EQ473" s="120"/>
      <c r="ER473" s="120"/>
      <c r="ES473" s="120"/>
      <c r="ET473" s="120"/>
      <c r="EU473" s="120"/>
      <c r="EV473" s="120"/>
      <c r="EW473" s="120"/>
      <c r="EX473" s="120"/>
    </row>
    <row r="474" spans="1:154" x14ac:dyDescent="0.3">
      <c r="A474" s="85"/>
      <c r="B474" s="86"/>
      <c r="C474" s="86"/>
      <c r="D474" s="86"/>
      <c r="E474" s="86"/>
      <c r="F474" s="86"/>
      <c r="G474" s="48" t="e">
        <f>SUM(J474,L474,N474,O474,P474,T474,U474,V474,AB474,AD474,AO474,AQ474,CE474,CG474,CP474,CR474,#REF!,#REF!,CZ474,DB474,DE474,DG474,DN474,DP474,DW474,DY474,EF474,EH474)</f>
        <v>#REF!</v>
      </c>
      <c r="H474" s="48" t="e">
        <f>SUM(K474,M474,Q474,R474,S474,W474,X474,Y474,AC474,AE474,AF474,AG474,AH474,AI474,AL474,AP474,AR474,#REF!,AY474,AZ474,CF474,CH474,CI474,CJ474,CK474,CL474,CQ474,CS474,CT474,CU474,CV474,CW474,#REF!,#REF!,DA474,DC474,DF474,DH474,DO474,#REF!,#REF!,#REF!,#REF!,DQ474,DR474,DS474,DT474,DU474,DX474,DZ474,EA474,EB474,EC474,ED474,EG474,EI474,EJ474,EK474,EL474,EM474)</f>
        <v>#REF!</v>
      </c>
      <c r="I474" s="48" t="e">
        <f t="shared" si="15"/>
        <v>#REF!</v>
      </c>
      <c r="J474" s="78"/>
      <c r="K474" s="78"/>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O474" s="85"/>
      <c r="CP474" s="85"/>
      <c r="CQ474" s="85"/>
      <c r="CR474" s="85"/>
      <c r="CS474" s="85"/>
      <c r="CT474" s="85"/>
      <c r="CU474" s="85"/>
      <c r="CV474" s="85"/>
      <c r="CW474" s="85"/>
      <c r="CX474" s="85"/>
      <c r="CY474" s="85"/>
      <c r="CZ474" s="85"/>
      <c r="DA474" s="85"/>
      <c r="DB474" s="85"/>
      <c r="DC474" s="85"/>
      <c r="DD474" s="85"/>
      <c r="DE474" s="85"/>
      <c r="DF474" s="85"/>
      <c r="DG474" s="85"/>
      <c r="DH474" s="85"/>
      <c r="DI474" s="85"/>
      <c r="DJ474" s="85"/>
      <c r="DK474" s="85"/>
      <c r="DL474" s="85"/>
      <c r="DM474" s="85"/>
      <c r="DN474" s="85"/>
      <c r="DO474" s="85"/>
      <c r="DP474" s="85"/>
      <c r="DQ474" s="85"/>
      <c r="DR474" s="85"/>
      <c r="DS474" s="85"/>
      <c r="DT474" s="85"/>
      <c r="DU474" s="85"/>
      <c r="DV474" s="85"/>
      <c r="DW474" s="85"/>
      <c r="DX474" s="85"/>
      <c r="DY474" s="85"/>
      <c r="DZ474" s="85"/>
      <c r="EA474" s="85"/>
      <c r="EB474" s="85"/>
      <c r="EC474" s="85"/>
      <c r="ED474" s="85"/>
      <c r="EE474" s="85"/>
      <c r="EF474" s="85"/>
      <c r="EG474" s="85"/>
      <c r="EH474" s="85"/>
      <c r="EI474" s="85"/>
      <c r="EJ474" s="85"/>
      <c r="EK474" s="85"/>
      <c r="EL474" s="85"/>
      <c r="EM474" s="85"/>
      <c r="EN474" s="85"/>
      <c r="EO474" s="120"/>
      <c r="EP474" s="120"/>
      <c r="EQ474" s="120"/>
      <c r="ER474" s="120"/>
      <c r="ES474" s="120"/>
      <c r="ET474" s="120"/>
      <c r="EU474" s="120"/>
      <c r="EV474" s="120"/>
      <c r="EW474" s="120"/>
      <c r="EX474" s="120"/>
    </row>
    <row r="475" spans="1:154" x14ac:dyDescent="0.3">
      <c r="A475" s="85"/>
      <c r="B475" s="86"/>
      <c r="C475" s="86"/>
      <c r="D475" s="86"/>
      <c r="E475" s="86"/>
      <c r="F475" s="86"/>
      <c r="G475" s="48" t="e">
        <f>SUM(J475,L475,N475,O475,P475,T475,U475,V475,AB475,AD475,AO475,AQ475,CE475,CG475,CP475,CR475,#REF!,#REF!,CZ475,DB475,DE475,DG475,DN475,DP475,DW475,DY475,EF475,EH475)</f>
        <v>#REF!</v>
      </c>
      <c r="H475" s="48" t="e">
        <f>SUM(K475,M475,Q475,R475,S475,W475,X475,Y475,AC475,AE475,AF475,AG475,AH475,AI475,AL475,AP475,AR475,#REF!,AY475,AZ475,CF475,CH475,CI475,CJ475,CK475,CL475,CQ475,CS475,CT475,CU475,CV475,CW475,#REF!,#REF!,DA475,DC475,DF475,DH475,DO475,#REF!,#REF!,#REF!,#REF!,DQ475,DR475,DS475,DT475,DU475,DX475,DZ475,EA475,EB475,EC475,ED475,EG475,EI475,EJ475,EK475,EL475,EM475)</f>
        <v>#REF!</v>
      </c>
      <c r="I475" s="48" t="e">
        <f t="shared" si="15"/>
        <v>#REF!</v>
      </c>
      <c r="J475" s="78"/>
      <c r="K475" s="78"/>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O475" s="85"/>
      <c r="CP475" s="85"/>
      <c r="CQ475" s="85"/>
      <c r="CR475" s="85"/>
      <c r="CS475" s="85"/>
      <c r="CT475" s="85"/>
      <c r="CU475" s="85"/>
      <c r="CV475" s="85"/>
      <c r="CW475" s="85"/>
      <c r="CX475" s="85"/>
      <c r="CY475" s="85"/>
      <c r="CZ475" s="85"/>
      <c r="DA475" s="85"/>
      <c r="DB475" s="85"/>
      <c r="DC475" s="85"/>
      <c r="DD475" s="85"/>
      <c r="DE475" s="85"/>
      <c r="DF475" s="85"/>
      <c r="DG475" s="85"/>
      <c r="DH475" s="85"/>
      <c r="DI475" s="85"/>
      <c r="DJ475" s="85"/>
      <c r="DK475" s="85"/>
      <c r="DL475" s="85"/>
      <c r="DM475" s="85"/>
      <c r="DN475" s="85"/>
      <c r="DO475" s="85"/>
      <c r="DP475" s="85"/>
      <c r="DQ475" s="85"/>
      <c r="DR475" s="85"/>
      <c r="DS475" s="85"/>
      <c r="DT475" s="85"/>
      <c r="DU475" s="85"/>
      <c r="DV475" s="85"/>
      <c r="DW475" s="85"/>
      <c r="DX475" s="85"/>
      <c r="DY475" s="85"/>
      <c r="DZ475" s="85"/>
      <c r="EA475" s="85"/>
      <c r="EB475" s="85"/>
      <c r="EC475" s="85"/>
      <c r="ED475" s="85"/>
      <c r="EE475" s="85"/>
      <c r="EF475" s="85"/>
      <c r="EG475" s="85"/>
      <c r="EH475" s="85"/>
      <c r="EI475" s="85"/>
      <c r="EJ475" s="85"/>
      <c r="EK475" s="85"/>
      <c r="EL475" s="85"/>
      <c r="EM475" s="85"/>
      <c r="EN475" s="85"/>
      <c r="EO475" s="120"/>
      <c r="EP475" s="120"/>
      <c r="EQ475" s="120"/>
      <c r="ER475" s="120"/>
      <c r="ES475" s="120"/>
      <c r="ET475" s="120"/>
      <c r="EU475" s="120"/>
      <c r="EV475" s="120"/>
      <c r="EW475" s="120"/>
      <c r="EX475" s="120"/>
    </row>
    <row r="476" spans="1:154" x14ac:dyDescent="0.3">
      <c r="A476" s="85"/>
      <c r="B476" s="86"/>
      <c r="C476" s="86"/>
      <c r="D476" s="86"/>
      <c r="E476" s="86"/>
      <c r="F476" s="86"/>
      <c r="G476" s="48" t="e">
        <f>SUM(J476,L476,N476,O476,P476,T476,U476,V476,AB476,AD476,AO476,AQ476,CE476,CG476,CP476,CR476,#REF!,#REF!,CZ476,DB476,DE476,DG476,DN476,DP476,DW476,DY476,EF476,EH476)</f>
        <v>#REF!</v>
      </c>
      <c r="H476" s="48" t="e">
        <f>SUM(K476,M476,Q476,R476,S476,W476,X476,Y476,AC476,AE476,AF476,AG476,AH476,AI476,AL476,AP476,AR476,#REF!,AY476,AZ476,CF476,CH476,CI476,CJ476,CK476,CL476,CQ476,CS476,CT476,CU476,CV476,CW476,#REF!,#REF!,DA476,DC476,DF476,DH476,DO476,#REF!,#REF!,#REF!,#REF!,DQ476,DR476,DS476,DT476,DU476,DX476,DZ476,EA476,EB476,EC476,ED476,EG476,EI476,EJ476,EK476,EL476,EM476)</f>
        <v>#REF!</v>
      </c>
      <c r="I476" s="48" t="e">
        <f t="shared" si="15"/>
        <v>#REF!</v>
      </c>
      <c r="J476" s="78"/>
      <c r="K476" s="78"/>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5"/>
      <c r="CU476" s="85"/>
      <c r="CV476" s="85"/>
      <c r="CW476" s="85"/>
      <c r="CX476" s="85"/>
      <c r="CY476" s="85"/>
      <c r="CZ476" s="85"/>
      <c r="DA476" s="85"/>
      <c r="DB476" s="85"/>
      <c r="DC476" s="85"/>
      <c r="DD476" s="85"/>
      <c r="DE476" s="85"/>
      <c r="DF476" s="85"/>
      <c r="DG476" s="85"/>
      <c r="DH476" s="85"/>
      <c r="DI476" s="85"/>
      <c r="DJ476" s="85"/>
      <c r="DK476" s="85"/>
      <c r="DL476" s="85"/>
      <c r="DM476" s="85"/>
      <c r="DN476" s="85"/>
      <c r="DO476" s="85"/>
      <c r="DP476" s="85"/>
      <c r="DQ476" s="85"/>
      <c r="DR476" s="85"/>
      <c r="DS476" s="85"/>
      <c r="DT476" s="85"/>
      <c r="DU476" s="85"/>
      <c r="DV476" s="85"/>
      <c r="DW476" s="85"/>
      <c r="DX476" s="85"/>
      <c r="DY476" s="85"/>
      <c r="DZ476" s="85"/>
      <c r="EA476" s="85"/>
      <c r="EB476" s="85"/>
      <c r="EC476" s="85"/>
      <c r="ED476" s="85"/>
      <c r="EE476" s="85"/>
      <c r="EF476" s="85"/>
      <c r="EG476" s="85"/>
      <c r="EH476" s="85"/>
      <c r="EI476" s="85"/>
      <c r="EJ476" s="85"/>
      <c r="EK476" s="85"/>
      <c r="EL476" s="85"/>
      <c r="EM476" s="85"/>
      <c r="EN476" s="85"/>
      <c r="EO476" s="120"/>
      <c r="EP476" s="120"/>
      <c r="EQ476" s="120"/>
      <c r="ER476" s="120"/>
      <c r="ES476" s="120"/>
      <c r="ET476" s="120"/>
      <c r="EU476" s="120"/>
      <c r="EV476" s="120"/>
      <c r="EW476" s="120"/>
      <c r="EX476" s="120"/>
    </row>
    <row r="477" spans="1:154" x14ac:dyDescent="0.3">
      <c r="A477" s="85"/>
      <c r="B477" s="86"/>
      <c r="C477" s="86"/>
      <c r="D477" s="86"/>
      <c r="E477" s="86"/>
      <c r="F477" s="86"/>
      <c r="G477" s="48" t="e">
        <f>SUM(J477,L477,N477,O477,P477,T477,U477,V477,AB477,AD477,AO477,AQ477,CE477,CG477,CP477,CR477,#REF!,#REF!,CZ477,DB477,DE477,DG477,DN477,DP477,DW477,DY477,EF477,EH477)</f>
        <v>#REF!</v>
      </c>
      <c r="H477" s="48" t="e">
        <f>SUM(K477,M477,Q477,R477,S477,W477,X477,Y477,AC477,AE477,AF477,AG477,AH477,AI477,AL477,AP477,AR477,#REF!,AY477,AZ477,CF477,CH477,CI477,CJ477,CK477,CL477,CQ477,CS477,CT477,CU477,CV477,CW477,#REF!,#REF!,DA477,DC477,DF477,DH477,DO477,#REF!,#REF!,#REF!,#REF!,DQ477,DR477,DS477,DT477,DU477,DX477,DZ477,EA477,EB477,EC477,ED477,EG477,EI477,EJ477,EK477,EL477,EM477)</f>
        <v>#REF!</v>
      </c>
      <c r="I477" s="48" t="e">
        <f t="shared" si="15"/>
        <v>#REF!</v>
      </c>
      <c r="J477" s="78"/>
      <c r="K477" s="78"/>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O477" s="85"/>
      <c r="CP477" s="85"/>
      <c r="CQ477" s="85"/>
      <c r="CR477" s="85"/>
      <c r="CS477" s="85"/>
      <c r="CT477" s="85"/>
      <c r="CU477" s="85"/>
      <c r="CV477" s="85"/>
      <c r="CW477" s="85"/>
      <c r="CX477" s="85"/>
      <c r="CY477" s="85"/>
      <c r="CZ477" s="85"/>
      <c r="DA477" s="85"/>
      <c r="DB477" s="85"/>
      <c r="DC477" s="85"/>
      <c r="DD477" s="85"/>
      <c r="DE477" s="85"/>
      <c r="DF477" s="85"/>
      <c r="DG477" s="85"/>
      <c r="DH477" s="85"/>
      <c r="DI477" s="85"/>
      <c r="DJ477" s="85"/>
      <c r="DK477" s="85"/>
      <c r="DL477" s="85"/>
      <c r="DM477" s="85"/>
      <c r="DN477" s="85"/>
      <c r="DO477" s="85"/>
      <c r="DP477" s="85"/>
      <c r="DQ477" s="85"/>
      <c r="DR477" s="85"/>
      <c r="DS477" s="85"/>
      <c r="DT477" s="85"/>
      <c r="DU477" s="85"/>
      <c r="DV477" s="85"/>
      <c r="DW477" s="85"/>
      <c r="DX477" s="85"/>
      <c r="DY477" s="85"/>
      <c r="DZ477" s="85"/>
      <c r="EA477" s="85"/>
      <c r="EB477" s="85"/>
      <c r="EC477" s="85"/>
      <c r="ED477" s="85"/>
      <c r="EE477" s="85"/>
      <c r="EF477" s="85"/>
      <c r="EG477" s="85"/>
      <c r="EH477" s="85"/>
      <c r="EI477" s="85"/>
      <c r="EJ477" s="85"/>
      <c r="EK477" s="85"/>
      <c r="EL477" s="85"/>
      <c r="EM477" s="85"/>
      <c r="EN477" s="85"/>
      <c r="EO477" s="120"/>
      <c r="EP477" s="120"/>
      <c r="EQ477" s="120"/>
      <c r="ER477" s="120"/>
      <c r="ES477" s="120"/>
      <c r="ET477" s="120"/>
      <c r="EU477" s="120"/>
      <c r="EV477" s="120"/>
      <c r="EW477" s="120"/>
      <c r="EX477" s="120"/>
    </row>
    <row r="478" spans="1:154" x14ac:dyDescent="0.3">
      <c r="A478" s="85"/>
      <c r="B478" s="86"/>
      <c r="C478" s="86"/>
      <c r="D478" s="86"/>
      <c r="E478" s="86"/>
      <c r="F478" s="86"/>
      <c r="G478" s="48" t="e">
        <f>SUM(J478,L478,N478,O478,P478,T478,U478,V478,AB478,AD478,AO478,AQ478,CE478,CG478,CP478,CR478,#REF!,#REF!,CZ478,DB478,DE478,DG478,DN478,DP478,DW478,DY478,EF478,EH478)</f>
        <v>#REF!</v>
      </c>
      <c r="H478" s="48" t="e">
        <f>SUM(K478,M478,Q478,R478,S478,W478,X478,Y478,AC478,AE478,AF478,AG478,AH478,AI478,AL478,AP478,AR478,#REF!,AY478,AZ478,CF478,CH478,CI478,CJ478,CK478,CL478,CQ478,CS478,CT478,CU478,CV478,CW478,#REF!,#REF!,DA478,DC478,DF478,DH478,DO478,#REF!,#REF!,#REF!,#REF!,DQ478,DR478,DS478,DT478,DU478,DX478,DZ478,EA478,EB478,EC478,ED478,EG478,EI478,EJ478,EK478,EL478,EM478)</f>
        <v>#REF!</v>
      </c>
      <c r="I478" s="48" t="e">
        <f t="shared" si="15"/>
        <v>#REF!</v>
      </c>
      <c r="J478" s="78"/>
      <c r="K478" s="78"/>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85"/>
      <c r="CZ478" s="85"/>
      <c r="DA478" s="85"/>
      <c r="DB478" s="85"/>
      <c r="DC478" s="85"/>
      <c r="DD478" s="85"/>
      <c r="DE478" s="85"/>
      <c r="DF478" s="85"/>
      <c r="DG478" s="85"/>
      <c r="DH478" s="85"/>
      <c r="DI478" s="85"/>
      <c r="DJ478" s="85"/>
      <c r="DK478" s="85"/>
      <c r="DL478" s="85"/>
      <c r="DM478" s="85"/>
      <c r="DN478" s="85"/>
      <c r="DO478" s="85"/>
      <c r="DP478" s="85"/>
      <c r="DQ478" s="85"/>
      <c r="DR478" s="85"/>
      <c r="DS478" s="85"/>
      <c r="DT478" s="85"/>
      <c r="DU478" s="85"/>
      <c r="DV478" s="85"/>
      <c r="DW478" s="85"/>
      <c r="DX478" s="85"/>
      <c r="DY478" s="85"/>
      <c r="DZ478" s="85"/>
      <c r="EA478" s="85"/>
      <c r="EB478" s="85"/>
      <c r="EC478" s="85"/>
      <c r="ED478" s="85"/>
      <c r="EE478" s="85"/>
      <c r="EF478" s="85"/>
      <c r="EG478" s="85"/>
      <c r="EH478" s="85"/>
      <c r="EI478" s="85"/>
      <c r="EJ478" s="85"/>
      <c r="EK478" s="85"/>
      <c r="EL478" s="85"/>
      <c r="EM478" s="85"/>
      <c r="EN478" s="85"/>
      <c r="EO478" s="120"/>
      <c r="EP478" s="120"/>
      <c r="EQ478" s="120"/>
      <c r="ER478" s="120"/>
      <c r="ES478" s="120"/>
      <c r="ET478" s="120"/>
      <c r="EU478" s="120"/>
      <c r="EV478" s="120"/>
      <c r="EW478" s="120"/>
      <c r="EX478" s="120"/>
    </row>
    <row r="479" spans="1:154" x14ac:dyDescent="0.3">
      <c r="A479" s="85"/>
      <c r="B479" s="86"/>
      <c r="C479" s="86"/>
      <c r="D479" s="86"/>
      <c r="E479" s="86"/>
      <c r="F479" s="86"/>
      <c r="G479" s="48" t="e">
        <f>SUM(J479,L479,N479,O479,P479,T479,U479,V479,AB479,AD479,AO479,AQ479,CE479,CG479,CP479,CR479,#REF!,#REF!,CZ479,DB479,DE479,DG479,DN479,DP479,DW479,DY479,EF479,EH479)</f>
        <v>#REF!</v>
      </c>
      <c r="H479" s="48" t="e">
        <f>SUM(K479,M479,Q479,R479,S479,W479,X479,Y479,AC479,AE479,AF479,AG479,AH479,AI479,AL479,AP479,AR479,#REF!,AY479,AZ479,CF479,CH479,CI479,CJ479,CK479,CL479,CQ479,CS479,CT479,CU479,CV479,CW479,#REF!,#REF!,DA479,DC479,DF479,DH479,DO479,#REF!,#REF!,#REF!,#REF!,DQ479,DR479,DS479,DT479,DU479,DX479,DZ479,EA479,EB479,EC479,ED479,EG479,EI479,EJ479,EK479,EL479,EM479)</f>
        <v>#REF!</v>
      </c>
      <c r="I479" s="48" t="e">
        <f t="shared" si="15"/>
        <v>#REF!</v>
      </c>
      <c r="J479" s="78"/>
      <c r="K479" s="78"/>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O479" s="85"/>
      <c r="CP479" s="85"/>
      <c r="CQ479" s="85"/>
      <c r="CR479" s="85"/>
      <c r="CS479" s="85"/>
      <c r="CT479" s="85"/>
      <c r="CU479" s="85"/>
      <c r="CV479" s="85"/>
      <c r="CW479" s="85"/>
      <c r="CX479" s="85"/>
      <c r="CY479" s="85"/>
      <c r="CZ479" s="85"/>
      <c r="DA479" s="85"/>
      <c r="DB479" s="85"/>
      <c r="DC479" s="85"/>
      <c r="DD479" s="85"/>
      <c r="DE479" s="85"/>
      <c r="DF479" s="85"/>
      <c r="DG479" s="85"/>
      <c r="DH479" s="85"/>
      <c r="DI479" s="85"/>
      <c r="DJ479" s="85"/>
      <c r="DK479" s="85"/>
      <c r="DL479" s="85"/>
      <c r="DM479" s="85"/>
      <c r="DN479" s="85"/>
      <c r="DO479" s="85"/>
      <c r="DP479" s="85"/>
      <c r="DQ479" s="85"/>
      <c r="DR479" s="85"/>
      <c r="DS479" s="85"/>
      <c r="DT479" s="85"/>
      <c r="DU479" s="85"/>
      <c r="DV479" s="85"/>
      <c r="DW479" s="85"/>
      <c r="DX479" s="85"/>
      <c r="DY479" s="85"/>
      <c r="DZ479" s="85"/>
      <c r="EA479" s="85"/>
      <c r="EB479" s="85"/>
      <c r="EC479" s="85"/>
      <c r="ED479" s="85"/>
      <c r="EE479" s="85"/>
      <c r="EF479" s="85"/>
      <c r="EG479" s="85"/>
      <c r="EH479" s="85"/>
      <c r="EI479" s="85"/>
      <c r="EJ479" s="85"/>
      <c r="EK479" s="85"/>
      <c r="EL479" s="85"/>
      <c r="EM479" s="85"/>
      <c r="EN479" s="85"/>
      <c r="EO479" s="120"/>
      <c r="EP479" s="120"/>
      <c r="EQ479" s="120"/>
      <c r="ER479" s="120"/>
      <c r="ES479" s="120"/>
      <c r="ET479" s="120"/>
      <c r="EU479" s="120"/>
      <c r="EV479" s="120"/>
      <c r="EW479" s="120"/>
      <c r="EX479" s="120"/>
    </row>
    <row r="480" spans="1:154" x14ac:dyDescent="0.3">
      <c r="A480" s="85"/>
      <c r="B480" s="86"/>
      <c r="C480" s="86"/>
      <c r="D480" s="86"/>
      <c r="E480" s="86"/>
      <c r="F480" s="86"/>
      <c r="G480" s="48" t="e">
        <f>SUM(J480,L480,N480,O480,P480,T480,U480,V480,AB480,AD480,AO480,AQ480,CE480,CG480,CP480,CR480,#REF!,#REF!,CZ480,DB480,DE480,DG480,DN480,DP480,DW480,DY480,EF480,EH480)</f>
        <v>#REF!</v>
      </c>
      <c r="H480" s="48" t="e">
        <f>SUM(K480,M480,Q480,R480,S480,W480,X480,Y480,AC480,AE480,AF480,AG480,AH480,AI480,AL480,AP480,AR480,#REF!,AY480,AZ480,CF480,CH480,CI480,CJ480,CK480,CL480,CQ480,CS480,CT480,CU480,CV480,CW480,#REF!,#REF!,DA480,DC480,DF480,DH480,DO480,#REF!,#REF!,#REF!,#REF!,DQ480,DR480,DS480,DT480,DU480,DX480,DZ480,EA480,EB480,EC480,ED480,EG480,EI480,EJ480,EK480,EL480,EM480)</f>
        <v>#REF!</v>
      </c>
      <c r="I480" s="48" t="e">
        <f t="shared" si="15"/>
        <v>#REF!</v>
      </c>
      <c r="J480" s="78"/>
      <c r="K480" s="78"/>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85"/>
      <c r="DI480" s="85"/>
      <c r="DJ480" s="85"/>
      <c r="DK480" s="85"/>
      <c r="DL480" s="85"/>
      <c r="DM480" s="85"/>
      <c r="DN480" s="85"/>
      <c r="DO480" s="85"/>
      <c r="DP480" s="85"/>
      <c r="DQ480" s="85"/>
      <c r="DR480" s="85"/>
      <c r="DS480" s="85"/>
      <c r="DT480" s="85"/>
      <c r="DU480" s="85"/>
      <c r="DV480" s="85"/>
      <c r="DW480" s="85"/>
      <c r="DX480" s="85"/>
      <c r="DY480" s="85"/>
      <c r="DZ480" s="85"/>
      <c r="EA480" s="85"/>
      <c r="EB480" s="85"/>
      <c r="EC480" s="85"/>
      <c r="ED480" s="85"/>
      <c r="EE480" s="85"/>
      <c r="EF480" s="85"/>
      <c r="EG480" s="85"/>
      <c r="EH480" s="85"/>
      <c r="EI480" s="85"/>
      <c r="EJ480" s="85"/>
      <c r="EK480" s="85"/>
      <c r="EL480" s="85"/>
      <c r="EM480" s="85"/>
      <c r="EN480" s="85"/>
      <c r="EO480" s="120"/>
      <c r="EP480" s="120"/>
      <c r="EQ480" s="120"/>
      <c r="ER480" s="120"/>
      <c r="ES480" s="120"/>
      <c r="ET480" s="120"/>
      <c r="EU480" s="120"/>
      <c r="EV480" s="120"/>
      <c r="EW480" s="120"/>
      <c r="EX480" s="120"/>
    </row>
    <row r="481" spans="1:154" x14ac:dyDescent="0.3">
      <c r="A481" s="85"/>
      <c r="B481" s="86"/>
      <c r="C481" s="86"/>
      <c r="D481" s="86"/>
      <c r="E481" s="86"/>
      <c r="F481" s="86"/>
      <c r="G481" s="48" t="e">
        <f>SUM(J481,L481,N481,O481,P481,T481,U481,V481,AB481,AD481,AO481,AQ481,CE481,CG481,CP481,CR481,#REF!,#REF!,CZ481,DB481,DE481,DG481,DN481,DP481,DW481,DY481,EF481,EH481)</f>
        <v>#REF!</v>
      </c>
      <c r="H481" s="48" t="e">
        <f>SUM(K481,M481,Q481,R481,S481,W481,X481,Y481,AC481,AE481,AF481,AG481,AH481,AI481,AL481,AP481,AR481,#REF!,AY481,AZ481,CF481,CH481,CI481,CJ481,CK481,CL481,CQ481,CS481,CT481,CU481,CV481,CW481,#REF!,#REF!,DA481,DC481,DF481,DH481,DO481,#REF!,#REF!,#REF!,#REF!,DQ481,DR481,DS481,DT481,DU481,DX481,DZ481,EA481,EB481,EC481,ED481,EG481,EI481,EJ481,EK481,EL481,EM481)</f>
        <v>#REF!</v>
      </c>
      <c r="I481" s="48" t="e">
        <f t="shared" si="15"/>
        <v>#REF!</v>
      </c>
      <c r="J481" s="78"/>
      <c r="K481" s="78"/>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O481" s="85"/>
      <c r="CP481" s="85"/>
      <c r="CQ481" s="85"/>
      <c r="CR481" s="85"/>
      <c r="CS481" s="85"/>
      <c r="CT481" s="85"/>
      <c r="CU481" s="85"/>
      <c r="CV481" s="85"/>
      <c r="CW481" s="85"/>
      <c r="CX481" s="85"/>
      <c r="CY481" s="85"/>
      <c r="CZ481" s="85"/>
      <c r="DA481" s="85"/>
      <c r="DB481" s="85"/>
      <c r="DC481" s="85"/>
      <c r="DD481" s="85"/>
      <c r="DE481" s="85"/>
      <c r="DF481" s="85"/>
      <c r="DG481" s="85"/>
      <c r="DH481" s="85"/>
      <c r="DI481" s="85"/>
      <c r="DJ481" s="85"/>
      <c r="DK481" s="85"/>
      <c r="DL481" s="85"/>
      <c r="DM481" s="85"/>
      <c r="DN481" s="85"/>
      <c r="DO481" s="85"/>
      <c r="DP481" s="85"/>
      <c r="DQ481" s="85"/>
      <c r="DR481" s="85"/>
      <c r="DS481" s="85"/>
      <c r="DT481" s="85"/>
      <c r="DU481" s="85"/>
      <c r="DV481" s="85"/>
      <c r="DW481" s="85"/>
      <c r="DX481" s="85"/>
      <c r="DY481" s="85"/>
      <c r="DZ481" s="85"/>
      <c r="EA481" s="85"/>
      <c r="EB481" s="85"/>
      <c r="EC481" s="85"/>
      <c r="ED481" s="85"/>
      <c r="EE481" s="85"/>
      <c r="EF481" s="85"/>
      <c r="EG481" s="85"/>
      <c r="EH481" s="85"/>
      <c r="EI481" s="85"/>
      <c r="EJ481" s="85"/>
      <c r="EK481" s="85"/>
      <c r="EL481" s="85"/>
      <c r="EM481" s="85"/>
      <c r="EN481" s="85"/>
      <c r="EO481" s="120"/>
      <c r="EP481" s="120"/>
      <c r="EQ481" s="120"/>
      <c r="ER481" s="120"/>
      <c r="ES481" s="120"/>
      <c r="ET481" s="120"/>
      <c r="EU481" s="120"/>
      <c r="EV481" s="120"/>
      <c r="EW481" s="120"/>
      <c r="EX481" s="120"/>
    </row>
    <row r="482" spans="1:154" x14ac:dyDescent="0.3">
      <c r="A482" s="85"/>
      <c r="B482" s="86"/>
      <c r="C482" s="86"/>
      <c r="D482" s="86"/>
      <c r="E482" s="86"/>
      <c r="F482" s="86"/>
      <c r="G482" s="48" t="e">
        <f>SUM(J482,L482,N482,O482,P482,T482,U482,V482,AB482,AD482,AO482,AQ482,CE482,CG482,CP482,CR482,#REF!,#REF!,CZ482,DB482,DE482,DG482,DN482,DP482,DW482,DY482,EF482,EH482)</f>
        <v>#REF!</v>
      </c>
      <c r="H482" s="48" t="e">
        <f>SUM(K482,M482,Q482,R482,S482,W482,X482,Y482,AC482,AE482,AF482,AG482,AH482,AI482,AL482,AP482,AR482,#REF!,AY482,AZ482,CF482,CH482,CI482,CJ482,CK482,CL482,CQ482,CS482,CT482,CU482,CV482,CW482,#REF!,#REF!,DA482,DC482,DF482,DH482,DO482,#REF!,#REF!,#REF!,#REF!,DQ482,DR482,DS482,DT482,DU482,DX482,DZ482,EA482,EB482,EC482,ED482,EG482,EI482,EJ482,EK482,EL482,EM482)</f>
        <v>#REF!</v>
      </c>
      <c r="I482" s="48" t="e">
        <f t="shared" si="15"/>
        <v>#REF!</v>
      </c>
      <c r="J482" s="78"/>
      <c r="K482" s="78"/>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O482" s="85"/>
      <c r="CP482" s="85"/>
      <c r="CQ482" s="85"/>
      <c r="CR482" s="85"/>
      <c r="CS482" s="85"/>
      <c r="CT482" s="85"/>
      <c r="CU482" s="85"/>
      <c r="CV482" s="85"/>
      <c r="CW482" s="85"/>
      <c r="CX482" s="85"/>
      <c r="CY482" s="85"/>
      <c r="CZ482" s="85"/>
      <c r="DA482" s="85"/>
      <c r="DB482" s="85"/>
      <c r="DC482" s="85"/>
      <c r="DD482" s="85"/>
      <c r="DE482" s="85"/>
      <c r="DF482" s="85"/>
      <c r="DG482" s="85"/>
      <c r="DH482" s="85"/>
      <c r="DI482" s="85"/>
      <c r="DJ482" s="85"/>
      <c r="DK482" s="85"/>
      <c r="DL482" s="85"/>
      <c r="DM482" s="85"/>
      <c r="DN482" s="85"/>
      <c r="DO482" s="85"/>
      <c r="DP482" s="85"/>
      <c r="DQ482" s="85"/>
      <c r="DR482" s="85"/>
      <c r="DS482" s="85"/>
      <c r="DT482" s="85"/>
      <c r="DU482" s="85"/>
      <c r="DV482" s="85"/>
      <c r="DW482" s="85"/>
      <c r="DX482" s="85"/>
      <c r="DY482" s="85"/>
      <c r="DZ482" s="85"/>
      <c r="EA482" s="85"/>
      <c r="EB482" s="85"/>
      <c r="EC482" s="85"/>
      <c r="ED482" s="85"/>
      <c r="EE482" s="85"/>
      <c r="EF482" s="85"/>
      <c r="EG482" s="85"/>
      <c r="EH482" s="85"/>
      <c r="EI482" s="85"/>
      <c r="EJ482" s="85"/>
      <c r="EK482" s="85"/>
      <c r="EL482" s="85"/>
      <c r="EM482" s="85"/>
      <c r="EN482" s="85"/>
      <c r="EO482" s="120"/>
      <c r="EP482" s="120"/>
      <c r="EQ482" s="120"/>
      <c r="ER482" s="120"/>
      <c r="ES482" s="120"/>
      <c r="ET482" s="120"/>
      <c r="EU482" s="120"/>
      <c r="EV482" s="120"/>
      <c r="EW482" s="120"/>
      <c r="EX482" s="120"/>
    </row>
    <row r="483" spans="1:154" x14ac:dyDescent="0.3">
      <c r="A483" s="85"/>
      <c r="B483" s="86"/>
      <c r="C483" s="86"/>
      <c r="D483" s="86"/>
      <c r="E483" s="86"/>
      <c r="F483" s="86"/>
      <c r="G483" s="48" t="e">
        <f>SUM(J483,L483,N483,O483,P483,T483,U483,V483,AB483,AD483,AO483,AQ483,CE483,CG483,CP483,CR483,#REF!,#REF!,CZ483,DB483,DE483,DG483,DN483,DP483,DW483,DY483,EF483,EH483)</f>
        <v>#REF!</v>
      </c>
      <c r="H483" s="48" t="e">
        <f>SUM(K483,M483,Q483,R483,S483,W483,X483,Y483,AC483,AE483,AF483,AG483,AH483,AI483,AL483,AP483,AR483,#REF!,AY483,AZ483,CF483,CH483,CI483,CJ483,CK483,CL483,CQ483,CS483,CT483,CU483,CV483,CW483,#REF!,#REF!,DA483,DC483,DF483,DH483,DO483,#REF!,#REF!,#REF!,#REF!,DQ483,DR483,DS483,DT483,DU483,DX483,DZ483,EA483,EB483,EC483,ED483,EG483,EI483,EJ483,EK483,EL483,EM483)</f>
        <v>#REF!</v>
      </c>
      <c r="I483" s="48" t="e">
        <f t="shared" si="15"/>
        <v>#REF!</v>
      </c>
      <c r="J483" s="78"/>
      <c r="K483" s="78"/>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c r="EA483" s="85"/>
      <c r="EB483" s="85"/>
      <c r="EC483" s="85"/>
      <c r="ED483" s="85"/>
      <c r="EE483" s="85"/>
      <c r="EF483" s="85"/>
      <c r="EG483" s="85"/>
      <c r="EH483" s="85"/>
      <c r="EI483" s="85"/>
      <c r="EJ483" s="85"/>
      <c r="EK483" s="85"/>
      <c r="EL483" s="85"/>
      <c r="EM483" s="85"/>
      <c r="EN483" s="85"/>
      <c r="EO483" s="120"/>
      <c r="EP483" s="120"/>
      <c r="EQ483" s="120"/>
      <c r="ER483" s="120"/>
      <c r="ES483" s="120"/>
      <c r="ET483" s="120"/>
      <c r="EU483" s="120"/>
      <c r="EV483" s="120"/>
      <c r="EW483" s="120"/>
      <c r="EX483" s="120"/>
    </row>
    <row r="484" spans="1:154" x14ac:dyDescent="0.3">
      <c r="A484" s="85"/>
      <c r="B484" s="86"/>
      <c r="C484" s="86"/>
      <c r="D484" s="86"/>
      <c r="E484" s="86"/>
      <c r="F484" s="86"/>
      <c r="G484" s="48" t="e">
        <f>SUM(J484,L484,N484,O484,P484,T484,U484,V484,AB484,AD484,AO484,AQ484,CE484,CG484,CP484,CR484,#REF!,#REF!,CZ484,DB484,DE484,DG484,DN484,DP484,DW484,DY484,EF484,EH484)</f>
        <v>#REF!</v>
      </c>
      <c r="H484" s="48" t="e">
        <f>SUM(K484,M484,Q484,R484,S484,W484,X484,Y484,AC484,AE484,AF484,AG484,AH484,AI484,AL484,AP484,AR484,#REF!,AY484,AZ484,CF484,CH484,CI484,CJ484,CK484,CL484,CQ484,CS484,CT484,CU484,CV484,CW484,#REF!,#REF!,DA484,DC484,DF484,DH484,DO484,#REF!,#REF!,#REF!,#REF!,DQ484,DR484,DS484,DT484,DU484,DX484,DZ484,EA484,EB484,EC484,ED484,EG484,EI484,EJ484,EK484,EL484,EM484)</f>
        <v>#REF!</v>
      </c>
      <c r="I484" s="48" t="e">
        <f t="shared" si="15"/>
        <v>#REF!</v>
      </c>
      <c r="J484" s="78"/>
      <c r="K484" s="78"/>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c r="EA484" s="85"/>
      <c r="EB484" s="85"/>
      <c r="EC484" s="85"/>
      <c r="ED484" s="85"/>
      <c r="EE484" s="85"/>
      <c r="EF484" s="85"/>
      <c r="EG484" s="85"/>
      <c r="EH484" s="85"/>
      <c r="EI484" s="85"/>
      <c r="EJ484" s="85"/>
      <c r="EK484" s="85"/>
      <c r="EL484" s="85"/>
      <c r="EM484" s="85"/>
      <c r="EN484" s="85"/>
      <c r="EO484" s="120"/>
      <c r="EP484" s="120"/>
      <c r="EQ484" s="120"/>
      <c r="ER484" s="120"/>
      <c r="ES484" s="120"/>
      <c r="ET484" s="120"/>
      <c r="EU484" s="120"/>
      <c r="EV484" s="120"/>
      <c r="EW484" s="120"/>
      <c r="EX484" s="120"/>
    </row>
    <row r="485" spans="1:154" x14ac:dyDescent="0.3">
      <c r="A485" s="85"/>
      <c r="B485" s="86"/>
      <c r="C485" s="86"/>
      <c r="D485" s="86"/>
      <c r="E485" s="86"/>
      <c r="F485" s="86"/>
      <c r="G485" s="48" t="e">
        <f>SUM(J485,L485,N485,O485,P485,T485,U485,V485,AB485,AD485,AO485,AQ485,CE485,CG485,CP485,CR485,#REF!,#REF!,CZ485,DB485,DE485,DG485,DN485,DP485,DW485,DY485,EF485,EH485)</f>
        <v>#REF!</v>
      </c>
      <c r="H485" s="48" t="e">
        <f>SUM(K485,M485,Q485,R485,S485,W485,X485,Y485,AC485,AE485,AF485,AG485,AH485,AI485,AL485,AP485,AR485,#REF!,AY485,AZ485,CF485,CH485,CI485,CJ485,CK485,CL485,CQ485,CS485,CT485,CU485,CV485,CW485,#REF!,#REF!,DA485,DC485,DF485,DH485,DO485,#REF!,#REF!,#REF!,#REF!,DQ485,DR485,DS485,DT485,DU485,DX485,DZ485,EA485,EB485,EC485,ED485,EG485,EI485,EJ485,EK485,EL485,EM485)</f>
        <v>#REF!</v>
      </c>
      <c r="I485" s="48" t="e">
        <f t="shared" si="15"/>
        <v>#REF!</v>
      </c>
      <c r="J485" s="78"/>
      <c r="K485" s="78"/>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O485" s="85"/>
      <c r="CP485" s="85"/>
      <c r="CQ485" s="85"/>
      <c r="CR485" s="85"/>
      <c r="CS485" s="85"/>
      <c r="CT485" s="85"/>
      <c r="CU485" s="85"/>
      <c r="CV485" s="85"/>
      <c r="CW485" s="85"/>
      <c r="CX485" s="85"/>
      <c r="CY485" s="85"/>
      <c r="CZ485" s="85"/>
      <c r="DA485" s="85"/>
      <c r="DB485" s="85"/>
      <c r="DC485" s="85"/>
      <c r="DD485" s="85"/>
      <c r="DE485" s="85"/>
      <c r="DF485" s="85"/>
      <c r="DG485" s="85"/>
      <c r="DH485" s="85"/>
      <c r="DI485" s="85"/>
      <c r="DJ485" s="85"/>
      <c r="DK485" s="85"/>
      <c r="DL485" s="85"/>
      <c r="DM485" s="85"/>
      <c r="DN485" s="85"/>
      <c r="DO485" s="85"/>
      <c r="DP485" s="85"/>
      <c r="DQ485" s="85"/>
      <c r="DR485" s="85"/>
      <c r="DS485" s="85"/>
      <c r="DT485" s="85"/>
      <c r="DU485" s="85"/>
      <c r="DV485" s="85"/>
      <c r="DW485" s="85"/>
      <c r="DX485" s="85"/>
      <c r="DY485" s="85"/>
      <c r="DZ485" s="85"/>
      <c r="EA485" s="85"/>
      <c r="EB485" s="85"/>
      <c r="EC485" s="85"/>
      <c r="ED485" s="85"/>
      <c r="EE485" s="85"/>
      <c r="EF485" s="85"/>
      <c r="EG485" s="85"/>
      <c r="EH485" s="85"/>
      <c r="EI485" s="85"/>
      <c r="EJ485" s="85"/>
      <c r="EK485" s="85"/>
      <c r="EL485" s="85"/>
      <c r="EM485" s="85"/>
      <c r="EN485" s="85"/>
      <c r="EO485" s="120"/>
      <c r="EP485" s="120"/>
      <c r="EQ485" s="120"/>
      <c r="ER485" s="120"/>
      <c r="ES485" s="120"/>
      <c r="ET485" s="120"/>
      <c r="EU485" s="120"/>
      <c r="EV485" s="120"/>
      <c r="EW485" s="120"/>
      <c r="EX485" s="120"/>
    </row>
    <row r="486" spans="1:154" x14ac:dyDescent="0.3">
      <c r="A486" s="85"/>
      <c r="B486" s="86"/>
      <c r="C486" s="86"/>
      <c r="D486" s="86"/>
      <c r="E486" s="86"/>
      <c r="F486" s="86"/>
      <c r="G486" s="48" t="e">
        <f>SUM(J486,L486,N486,O486,P486,T486,U486,V486,AB486,AD486,AO486,AQ486,CE486,CG486,CP486,CR486,#REF!,#REF!,CZ486,DB486,DE486,DG486,DN486,DP486,DW486,DY486,EF486,EH486)</f>
        <v>#REF!</v>
      </c>
      <c r="H486" s="48" t="e">
        <f>SUM(K486,M486,Q486,R486,S486,W486,X486,Y486,AC486,AE486,AF486,AG486,AH486,AI486,AL486,AP486,AR486,#REF!,AY486,AZ486,CF486,CH486,CI486,CJ486,CK486,CL486,CQ486,CS486,CT486,CU486,CV486,CW486,#REF!,#REF!,DA486,DC486,DF486,DH486,DO486,#REF!,#REF!,#REF!,#REF!,DQ486,DR486,DS486,DT486,DU486,DX486,DZ486,EA486,EB486,EC486,ED486,EG486,EI486,EJ486,EK486,EL486,EM486)</f>
        <v>#REF!</v>
      </c>
      <c r="I486" s="48" t="e">
        <f t="shared" si="15"/>
        <v>#REF!</v>
      </c>
      <c r="J486" s="78"/>
      <c r="K486" s="78"/>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O486" s="85"/>
      <c r="CP486" s="85"/>
      <c r="CQ486" s="85"/>
      <c r="CR486" s="85"/>
      <c r="CS486" s="85"/>
      <c r="CT486" s="85"/>
      <c r="CU486" s="85"/>
      <c r="CV486" s="85"/>
      <c r="CW486" s="85"/>
      <c r="CX486" s="85"/>
      <c r="CY486" s="85"/>
      <c r="CZ486" s="85"/>
      <c r="DA486" s="85"/>
      <c r="DB486" s="85"/>
      <c r="DC486" s="85"/>
      <c r="DD486" s="85"/>
      <c r="DE486" s="85"/>
      <c r="DF486" s="85"/>
      <c r="DG486" s="85"/>
      <c r="DH486" s="85"/>
      <c r="DI486" s="85"/>
      <c r="DJ486" s="85"/>
      <c r="DK486" s="85"/>
      <c r="DL486" s="85"/>
      <c r="DM486" s="85"/>
      <c r="DN486" s="85"/>
      <c r="DO486" s="85"/>
      <c r="DP486" s="85"/>
      <c r="DQ486" s="85"/>
      <c r="DR486" s="85"/>
      <c r="DS486" s="85"/>
      <c r="DT486" s="85"/>
      <c r="DU486" s="85"/>
      <c r="DV486" s="85"/>
      <c r="DW486" s="85"/>
      <c r="DX486" s="85"/>
      <c r="DY486" s="85"/>
      <c r="DZ486" s="85"/>
      <c r="EA486" s="85"/>
      <c r="EB486" s="85"/>
      <c r="EC486" s="85"/>
      <c r="ED486" s="85"/>
      <c r="EE486" s="85"/>
      <c r="EF486" s="85"/>
      <c r="EG486" s="85"/>
      <c r="EH486" s="85"/>
      <c r="EI486" s="85"/>
      <c r="EJ486" s="85"/>
      <c r="EK486" s="85"/>
      <c r="EL486" s="85"/>
      <c r="EM486" s="85"/>
      <c r="EN486" s="85"/>
      <c r="EO486" s="120"/>
      <c r="EP486" s="120"/>
      <c r="EQ486" s="120"/>
      <c r="ER486" s="120"/>
      <c r="ES486" s="120"/>
      <c r="ET486" s="120"/>
      <c r="EU486" s="120"/>
      <c r="EV486" s="120"/>
      <c r="EW486" s="120"/>
      <c r="EX486" s="120"/>
    </row>
    <row r="487" spans="1:154" x14ac:dyDescent="0.3">
      <c r="A487" s="85"/>
      <c r="B487" s="86"/>
      <c r="C487" s="86"/>
      <c r="D487" s="86"/>
      <c r="E487" s="86"/>
      <c r="F487" s="86"/>
      <c r="G487" s="48" t="e">
        <f>SUM(J487,L487,N487,O487,P487,T487,U487,V487,AB487,AD487,AO487,AQ487,CE487,CG487,CP487,CR487,#REF!,#REF!,CZ487,DB487,DE487,DG487,DN487,DP487,DW487,DY487,EF487,EH487)</f>
        <v>#REF!</v>
      </c>
      <c r="H487" s="48" t="e">
        <f>SUM(K487,M487,Q487,R487,S487,W487,X487,Y487,AC487,AE487,AF487,AG487,AH487,AI487,AL487,AP487,AR487,#REF!,AY487,AZ487,CF487,CH487,CI487,CJ487,CK487,CL487,CQ487,CS487,CT487,CU487,CV487,CW487,#REF!,#REF!,DA487,DC487,DF487,DH487,DO487,#REF!,#REF!,#REF!,#REF!,DQ487,DR487,DS487,DT487,DU487,DX487,DZ487,EA487,EB487,EC487,ED487,EG487,EI487,EJ487,EK487,EL487,EM487)</f>
        <v>#REF!</v>
      </c>
      <c r="I487" s="48" t="e">
        <f t="shared" si="15"/>
        <v>#REF!</v>
      </c>
      <c r="J487" s="78"/>
      <c r="K487" s="78"/>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O487" s="85"/>
      <c r="CP487" s="85"/>
      <c r="CQ487" s="85"/>
      <c r="CR487" s="85"/>
      <c r="CS487" s="85"/>
      <c r="CT487" s="85"/>
      <c r="CU487" s="85"/>
      <c r="CV487" s="85"/>
      <c r="CW487" s="85"/>
      <c r="CX487" s="85"/>
      <c r="CY487" s="85"/>
      <c r="CZ487" s="85"/>
      <c r="DA487" s="85"/>
      <c r="DB487" s="85"/>
      <c r="DC487" s="85"/>
      <c r="DD487" s="85"/>
      <c r="DE487" s="85"/>
      <c r="DF487" s="85"/>
      <c r="DG487" s="85"/>
      <c r="DH487" s="85"/>
      <c r="DI487" s="85"/>
      <c r="DJ487" s="85"/>
      <c r="DK487" s="85"/>
      <c r="DL487" s="85"/>
      <c r="DM487" s="85"/>
      <c r="DN487" s="85"/>
      <c r="DO487" s="85"/>
      <c r="DP487" s="85"/>
      <c r="DQ487" s="85"/>
      <c r="DR487" s="85"/>
      <c r="DS487" s="85"/>
      <c r="DT487" s="85"/>
      <c r="DU487" s="85"/>
      <c r="DV487" s="85"/>
      <c r="DW487" s="85"/>
      <c r="DX487" s="85"/>
      <c r="DY487" s="85"/>
      <c r="DZ487" s="85"/>
      <c r="EA487" s="85"/>
      <c r="EB487" s="85"/>
      <c r="EC487" s="85"/>
      <c r="ED487" s="85"/>
      <c r="EE487" s="85"/>
      <c r="EF487" s="85"/>
      <c r="EG487" s="85"/>
      <c r="EH487" s="85"/>
      <c r="EI487" s="85"/>
      <c r="EJ487" s="85"/>
      <c r="EK487" s="85"/>
      <c r="EL487" s="85"/>
      <c r="EM487" s="85"/>
      <c r="EN487" s="85"/>
      <c r="EO487" s="120"/>
      <c r="EP487" s="120"/>
      <c r="EQ487" s="120"/>
      <c r="ER487" s="120"/>
      <c r="ES487" s="120"/>
      <c r="ET487" s="120"/>
      <c r="EU487" s="120"/>
      <c r="EV487" s="120"/>
      <c r="EW487" s="120"/>
      <c r="EX487" s="120"/>
    </row>
    <row r="488" spans="1:154" x14ac:dyDescent="0.3">
      <c r="A488" s="85"/>
      <c r="B488" s="86"/>
      <c r="C488" s="86"/>
      <c r="D488" s="86"/>
      <c r="E488" s="86"/>
      <c r="F488" s="86"/>
      <c r="G488" s="48" t="e">
        <f>SUM(J488,L488,N488,O488,P488,T488,U488,V488,AB488,AD488,AO488,AQ488,CE488,CG488,CP488,CR488,#REF!,#REF!,CZ488,DB488,DE488,DG488,DN488,DP488,DW488,DY488,EF488,EH488)</f>
        <v>#REF!</v>
      </c>
      <c r="H488" s="48" t="e">
        <f>SUM(K488,M488,Q488,R488,S488,W488,X488,Y488,AC488,AE488,AF488,AG488,AH488,AI488,AL488,AP488,AR488,#REF!,AY488,AZ488,CF488,CH488,CI488,CJ488,CK488,CL488,CQ488,CS488,CT488,CU488,CV488,CW488,#REF!,#REF!,DA488,DC488,DF488,DH488,DO488,#REF!,#REF!,#REF!,#REF!,DQ488,DR488,DS488,DT488,DU488,DX488,DZ488,EA488,EB488,EC488,ED488,EG488,EI488,EJ488,EK488,EL488,EM488)</f>
        <v>#REF!</v>
      </c>
      <c r="I488" s="48" t="e">
        <f t="shared" si="15"/>
        <v>#REF!</v>
      </c>
      <c r="J488" s="78"/>
      <c r="K488" s="78"/>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O488" s="85"/>
      <c r="CP488" s="85"/>
      <c r="CQ488" s="85"/>
      <c r="CR488" s="85"/>
      <c r="CS488" s="85"/>
      <c r="CT488" s="85"/>
      <c r="CU488" s="85"/>
      <c r="CV488" s="85"/>
      <c r="CW488" s="85"/>
      <c r="CX488" s="85"/>
      <c r="CY488" s="85"/>
      <c r="CZ488" s="85"/>
      <c r="DA488" s="85"/>
      <c r="DB488" s="85"/>
      <c r="DC488" s="85"/>
      <c r="DD488" s="85"/>
      <c r="DE488" s="85"/>
      <c r="DF488" s="85"/>
      <c r="DG488" s="85"/>
      <c r="DH488" s="85"/>
      <c r="DI488" s="85"/>
      <c r="DJ488" s="85"/>
      <c r="DK488" s="85"/>
      <c r="DL488" s="85"/>
      <c r="DM488" s="85"/>
      <c r="DN488" s="85"/>
      <c r="DO488" s="85"/>
      <c r="DP488" s="85"/>
      <c r="DQ488" s="85"/>
      <c r="DR488" s="85"/>
      <c r="DS488" s="85"/>
      <c r="DT488" s="85"/>
      <c r="DU488" s="85"/>
      <c r="DV488" s="85"/>
      <c r="DW488" s="85"/>
      <c r="DX488" s="85"/>
      <c r="DY488" s="85"/>
      <c r="DZ488" s="85"/>
      <c r="EA488" s="85"/>
      <c r="EB488" s="85"/>
      <c r="EC488" s="85"/>
      <c r="ED488" s="85"/>
      <c r="EE488" s="85"/>
      <c r="EF488" s="85"/>
      <c r="EG488" s="85"/>
      <c r="EH488" s="85"/>
      <c r="EI488" s="85"/>
      <c r="EJ488" s="85"/>
      <c r="EK488" s="85"/>
      <c r="EL488" s="85"/>
      <c r="EM488" s="85"/>
      <c r="EN488" s="85"/>
      <c r="EO488" s="120"/>
      <c r="EP488" s="120"/>
      <c r="EQ488" s="120"/>
      <c r="ER488" s="120"/>
      <c r="ES488" s="120"/>
      <c r="ET488" s="120"/>
      <c r="EU488" s="120"/>
      <c r="EV488" s="120"/>
      <c r="EW488" s="120"/>
      <c r="EX488" s="120"/>
    </row>
    <row r="489" spans="1:154" x14ac:dyDescent="0.3">
      <c r="A489" s="85"/>
      <c r="B489" s="86"/>
      <c r="C489" s="86"/>
      <c r="D489" s="86"/>
      <c r="E489" s="86"/>
      <c r="F489" s="86"/>
      <c r="G489" s="48" t="e">
        <f>SUM(J489,L489,N489,O489,P489,T489,U489,V489,AB489,AD489,AO489,AQ489,CE489,CG489,CP489,CR489,#REF!,#REF!,CZ489,DB489,DE489,DG489,DN489,DP489,DW489,DY489,EF489,EH489)</f>
        <v>#REF!</v>
      </c>
      <c r="H489" s="48" t="e">
        <f>SUM(K489,M489,Q489,R489,S489,W489,X489,Y489,AC489,AE489,AF489,AG489,AH489,AI489,AL489,AP489,AR489,#REF!,AY489,AZ489,CF489,CH489,CI489,CJ489,CK489,CL489,CQ489,CS489,CT489,CU489,CV489,CW489,#REF!,#REF!,DA489,DC489,DF489,DH489,DO489,#REF!,#REF!,#REF!,#REF!,DQ489,DR489,DS489,DT489,DU489,DX489,DZ489,EA489,EB489,EC489,ED489,EG489,EI489,EJ489,EK489,EL489,EM489)</f>
        <v>#REF!</v>
      </c>
      <c r="I489" s="48" t="e">
        <f t="shared" si="15"/>
        <v>#REF!</v>
      </c>
      <c r="J489" s="78"/>
      <c r="K489" s="78"/>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O489" s="85"/>
      <c r="CP489" s="85"/>
      <c r="CQ489" s="85"/>
      <c r="CR489" s="85"/>
      <c r="CS489" s="85"/>
      <c r="CT489" s="85"/>
      <c r="CU489" s="85"/>
      <c r="CV489" s="85"/>
      <c r="CW489" s="85"/>
      <c r="CX489" s="85"/>
      <c r="CY489" s="85"/>
      <c r="CZ489" s="85"/>
      <c r="DA489" s="85"/>
      <c r="DB489" s="85"/>
      <c r="DC489" s="85"/>
      <c r="DD489" s="85"/>
      <c r="DE489" s="85"/>
      <c r="DF489" s="85"/>
      <c r="DG489" s="85"/>
      <c r="DH489" s="85"/>
      <c r="DI489" s="85"/>
      <c r="DJ489" s="85"/>
      <c r="DK489" s="85"/>
      <c r="DL489" s="85"/>
      <c r="DM489" s="85"/>
      <c r="DN489" s="85"/>
      <c r="DO489" s="85"/>
      <c r="DP489" s="85"/>
      <c r="DQ489" s="85"/>
      <c r="DR489" s="85"/>
      <c r="DS489" s="85"/>
      <c r="DT489" s="85"/>
      <c r="DU489" s="85"/>
      <c r="DV489" s="85"/>
      <c r="DW489" s="85"/>
      <c r="DX489" s="85"/>
      <c r="DY489" s="85"/>
      <c r="DZ489" s="85"/>
      <c r="EA489" s="85"/>
      <c r="EB489" s="85"/>
      <c r="EC489" s="85"/>
      <c r="ED489" s="85"/>
      <c r="EE489" s="85"/>
      <c r="EF489" s="85"/>
      <c r="EG489" s="85"/>
      <c r="EH489" s="85"/>
      <c r="EI489" s="85"/>
      <c r="EJ489" s="85"/>
      <c r="EK489" s="85"/>
      <c r="EL489" s="85"/>
      <c r="EM489" s="85"/>
      <c r="EN489" s="85"/>
      <c r="EO489" s="120"/>
      <c r="EP489" s="120"/>
      <c r="EQ489" s="120"/>
      <c r="ER489" s="120"/>
      <c r="ES489" s="120"/>
      <c r="ET489" s="120"/>
      <c r="EU489" s="120"/>
      <c r="EV489" s="120"/>
      <c r="EW489" s="120"/>
      <c r="EX489" s="120"/>
    </row>
    <row r="490" spans="1:154" x14ac:dyDescent="0.3">
      <c r="A490" s="85"/>
      <c r="B490" s="86"/>
      <c r="C490" s="86"/>
      <c r="D490" s="86"/>
      <c r="E490" s="86"/>
      <c r="F490" s="86"/>
      <c r="G490" s="48" t="e">
        <f>SUM(J490,L490,N490,O490,P490,T490,U490,V490,AB490,AD490,AO490,AQ490,CE490,CG490,CP490,CR490,#REF!,#REF!,CZ490,DB490,DE490,DG490,DN490,DP490,DW490,DY490,EF490,EH490)</f>
        <v>#REF!</v>
      </c>
      <c r="H490" s="48" t="e">
        <f>SUM(K490,M490,Q490,R490,S490,W490,X490,Y490,AC490,AE490,AF490,AG490,AH490,AI490,AL490,AP490,AR490,#REF!,AY490,AZ490,CF490,CH490,CI490,CJ490,CK490,CL490,CQ490,CS490,CT490,CU490,CV490,CW490,#REF!,#REF!,DA490,DC490,DF490,DH490,DO490,#REF!,#REF!,#REF!,#REF!,DQ490,DR490,DS490,DT490,DU490,DX490,DZ490,EA490,EB490,EC490,ED490,EG490,EI490,EJ490,EK490,EL490,EM490)</f>
        <v>#REF!</v>
      </c>
      <c r="I490" s="48" t="e">
        <f t="shared" si="15"/>
        <v>#REF!</v>
      </c>
      <c r="J490" s="78"/>
      <c r="K490" s="78"/>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c r="CC490" s="85"/>
      <c r="CD490" s="85"/>
      <c r="CE490" s="85"/>
      <c r="CF490" s="85"/>
      <c r="CG490" s="85"/>
      <c r="CH490" s="85"/>
      <c r="CI490" s="85"/>
      <c r="CJ490" s="85"/>
      <c r="CK490" s="85"/>
      <c r="CL490" s="85"/>
      <c r="CM490" s="85"/>
      <c r="CN490" s="85"/>
      <c r="CO490" s="85"/>
      <c r="CP490" s="85"/>
      <c r="CQ490" s="85"/>
      <c r="CR490" s="85"/>
      <c r="CS490" s="85"/>
      <c r="CT490" s="85"/>
      <c r="CU490" s="85"/>
      <c r="CV490" s="85"/>
      <c r="CW490" s="85"/>
      <c r="CX490" s="85"/>
      <c r="CY490" s="85"/>
      <c r="CZ490" s="85"/>
      <c r="DA490" s="85"/>
      <c r="DB490" s="85"/>
      <c r="DC490" s="85"/>
      <c r="DD490" s="85"/>
      <c r="DE490" s="85"/>
      <c r="DF490" s="85"/>
      <c r="DG490" s="85"/>
      <c r="DH490" s="85"/>
      <c r="DI490" s="85"/>
      <c r="DJ490" s="85"/>
      <c r="DK490" s="85"/>
      <c r="DL490" s="85"/>
      <c r="DM490" s="85"/>
      <c r="DN490" s="85"/>
      <c r="DO490" s="85"/>
      <c r="DP490" s="85"/>
      <c r="DQ490" s="85"/>
      <c r="DR490" s="85"/>
      <c r="DS490" s="85"/>
      <c r="DT490" s="85"/>
      <c r="DU490" s="85"/>
      <c r="DV490" s="85"/>
      <c r="DW490" s="85"/>
      <c r="DX490" s="85"/>
      <c r="DY490" s="85"/>
      <c r="DZ490" s="85"/>
      <c r="EA490" s="85"/>
      <c r="EB490" s="85"/>
      <c r="EC490" s="85"/>
      <c r="ED490" s="85"/>
      <c r="EE490" s="85"/>
      <c r="EF490" s="85"/>
      <c r="EG490" s="85"/>
      <c r="EH490" s="85"/>
      <c r="EI490" s="85"/>
      <c r="EJ490" s="85"/>
      <c r="EK490" s="85"/>
      <c r="EL490" s="85"/>
      <c r="EM490" s="85"/>
      <c r="EN490" s="85"/>
      <c r="EO490" s="120"/>
      <c r="EP490" s="120"/>
      <c r="EQ490" s="120"/>
      <c r="ER490" s="120"/>
      <c r="ES490" s="120"/>
      <c r="ET490" s="120"/>
      <c r="EU490" s="120"/>
      <c r="EV490" s="120"/>
      <c r="EW490" s="120"/>
      <c r="EX490" s="120"/>
    </row>
    <row r="491" spans="1:154" x14ac:dyDescent="0.3">
      <c r="A491" s="85"/>
      <c r="B491" s="86"/>
      <c r="C491" s="86"/>
      <c r="D491" s="86"/>
      <c r="E491" s="86"/>
      <c r="F491" s="86"/>
      <c r="G491" s="48" t="e">
        <f>SUM(J491,L491,N491,O491,P491,T491,U491,V491,AB491,AD491,AO491,AQ491,CE491,CG491,CP491,CR491,#REF!,#REF!,CZ491,DB491,DE491,DG491,DN491,DP491,DW491,DY491,EF491,EH491)</f>
        <v>#REF!</v>
      </c>
      <c r="H491" s="48" t="e">
        <f>SUM(K491,M491,Q491,R491,S491,W491,X491,Y491,AC491,AE491,AF491,AG491,AH491,AI491,AL491,AP491,AR491,#REF!,AY491,AZ491,CF491,CH491,CI491,CJ491,CK491,CL491,CQ491,CS491,CT491,CU491,CV491,CW491,#REF!,#REF!,DA491,DC491,DF491,DH491,DO491,#REF!,#REF!,#REF!,#REF!,DQ491,DR491,DS491,DT491,DU491,DX491,DZ491,EA491,EB491,EC491,ED491,EG491,EI491,EJ491,EK491,EL491,EM491)</f>
        <v>#REF!</v>
      </c>
      <c r="I491" s="48" t="e">
        <f t="shared" si="15"/>
        <v>#REF!</v>
      </c>
      <c r="J491" s="78"/>
      <c r="K491" s="78"/>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O491" s="85"/>
      <c r="CP491" s="85"/>
      <c r="CQ491" s="85"/>
      <c r="CR491" s="85"/>
      <c r="CS491" s="85"/>
      <c r="CT491" s="85"/>
      <c r="CU491" s="85"/>
      <c r="CV491" s="85"/>
      <c r="CW491" s="85"/>
      <c r="CX491" s="85"/>
      <c r="CY491" s="85"/>
      <c r="CZ491" s="85"/>
      <c r="DA491" s="85"/>
      <c r="DB491" s="85"/>
      <c r="DC491" s="85"/>
      <c r="DD491" s="85"/>
      <c r="DE491" s="85"/>
      <c r="DF491" s="85"/>
      <c r="DG491" s="85"/>
      <c r="DH491" s="85"/>
      <c r="DI491" s="85"/>
      <c r="DJ491" s="85"/>
      <c r="DK491" s="85"/>
      <c r="DL491" s="85"/>
      <c r="DM491" s="85"/>
      <c r="DN491" s="85"/>
      <c r="DO491" s="85"/>
      <c r="DP491" s="85"/>
      <c r="DQ491" s="85"/>
      <c r="DR491" s="85"/>
      <c r="DS491" s="85"/>
      <c r="DT491" s="85"/>
      <c r="DU491" s="85"/>
      <c r="DV491" s="85"/>
      <c r="DW491" s="85"/>
      <c r="DX491" s="85"/>
      <c r="DY491" s="85"/>
      <c r="DZ491" s="85"/>
      <c r="EA491" s="85"/>
      <c r="EB491" s="85"/>
      <c r="EC491" s="85"/>
      <c r="ED491" s="85"/>
      <c r="EE491" s="85"/>
      <c r="EF491" s="85"/>
      <c r="EG491" s="85"/>
      <c r="EH491" s="85"/>
      <c r="EI491" s="85"/>
      <c r="EJ491" s="85"/>
      <c r="EK491" s="85"/>
      <c r="EL491" s="85"/>
      <c r="EM491" s="85"/>
      <c r="EN491" s="85"/>
      <c r="EO491" s="120"/>
      <c r="EP491" s="120"/>
      <c r="EQ491" s="120"/>
      <c r="ER491" s="120"/>
      <c r="ES491" s="120"/>
      <c r="ET491" s="120"/>
      <c r="EU491" s="120"/>
      <c r="EV491" s="120"/>
      <c r="EW491" s="120"/>
      <c r="EX491" s="120"/>
    </row>
    <row r="492" spans="1:154" x14ac:dyDescent="0.3">
      <c r="A492" s="85"/>
      <c r="B492" s="86"/>
      <c r="C492" s="86"/>
      <c r="D492" s="86"/>
      <c r="E492" s="86"/>
      <c r="F492" s="86"/>
      <c r="G492" s="48" t="e">
        <f>SUM(J492,L492,N492,O492,P492,T492,U492,V492,AB492,AD492,AO492,AQ492,CE492,CG492,CP492,CR492,#REF!,#REF!,CZ492,DB492,DE492,DG492,DN492,DP492,DW492,DY492,EF492,EH492)</f>
        <v>#REF!</v>
      </c>
      <c r="H492" s="48" t="e">
        <f>SUM(K492,M492,Q492,R492,S492,W492,X492,Y492,AC492,AE492,AF492,AG492,AH492,AI492,AL492,AP492,AR492,#REF!,AY492,AZ492,CF492,CH492,CI492,CJ492,CK492,CL492,CQ492,CS492,CT492,CU492,CV492,CW492,#REF!,#REF!,DA492,DC492,DF492,DH492,DO492,#REF!,#REF!,#REF!,#REF!,DQ492,DR492,DS492,DT492,DU492,DX492,DZ492,EA492,EB492,EC492,ED492,EG492,EI492,EJ492,EK492,EL492,EM492)</f>
        <v>#REF!</v>
      </c>
      <c r="I492" s="48" t="e">
        <f t="shared" si="15"/>
        <v>#REF!</v>
      </c>
      <c r="J492" s="78"/>
      <c r="K492" s="78"/>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O492" s="85"/>
      <c r="CP492" s="85"/>
      <c r="CQ492" s="85"/>
      <c r="CR492" s="85"/>
      <c r="CS492" s="85"/>
      <c r="CT492" s="85"/>
      <c r="CU492" s="85"/>
      <c r="CV492" s="85"/>
      <c r="CW492" s="85"/>
      <c r="CX492" s="85"/>
      <c r="CY492" s="85"/>
      <c r="CZ492" s="85"/>
      <c r="DA492" s="85"/>
      <c r="DB492" s="85"/>
      <c r="DC492" s="85"/>
      <c r="DD492" s="85"/>
      <c r="DE492" s="85"/>
      <c r="DF492" s="85"/>
      <c r="DG492" s="85"/>
      <c r="DH492" s="85"/>
      <c r="DI492" s="85"/>
      <c r="DJ492" s="85"/>
      <c r="DK492" s="85"/>
      <c r="DL492" s="85"/>
      <c r="DM492" s="85"/>
      <c r="DN492" s="85"/>
      <c r="DO492" s="85"/>
      <c r="DP492" s="85"/>
      <c r="DQ492" s="85"/>
      <c r="DR492" s="85"/>
      <c r="DS492" s="85"/>
      <c r="DT492" s="85"/>
      <c r="DU492" s="85"/>
      <c r="DV492" s="85"/>
      <c r="DW492" s="85"/>
      <c r="DX492" s="85"/>
      <c r="DY492" s="85"/>
      <c r="DZ492" s="85"/>
      <c r="EA492" s="85"/>
      <c r="EB492" s="85"/>
      <c r="EC492" s="85"/>
      <c r="ED492" s="85"/>
      <c r="EE492" s="85"/>
      <c r="EF492" s="85"/>
      <c r="EG492" s="85"/>
      <c r="EH492" s="85"/>
      <c r="EI492" s="85"/>
      <c r="EJ492" s="85"/>
      <c r="EK492" s="85"/>
      <c r="EL492" s="85"/>
      <c r="EM492" s="85"/>
      <c r="EN492" s="85"/>
      <c r="EO492" s="120"/>
      <c r="EP492" s="120"/>
      <c r="EQ492" s="120"/>
      <c r="ER492" s="120"/>
      <c r="ES492" s="120"/>
      <c r="ET492" s="120"/>
      <c r="EU492" s="120"/>
      <c r="EV492" s="120"/>
      <c r="EW492" s="120"/>
      <c r="EX492" s="120"/>
    </row>
    <row r="493" spans="1:154" x14ac:dyDescent="0.3">
      <c r="A493" s="85"/>
      <c r="B493" s="86"/>
      <c r="C493" s="86"/>
      <c r="D493" s="86"/>
      <c r="E493" s="86"/>
      <c r="F493" s="86"/>
      <c r="G493" s="48" t="e">
        <f>SUM(J493,L493,N493,O493,P493,T493,U493,V493,AB493,AD493,AO493,AQ493,CE493,CG493,CP493,CR493,#REF!,#REF!,CZ493,DB493,DE493,DG493,DN493,DP493,DW493,DY493,EF493,EH493)</f>
        <v>#REF!</v>
      </c>
      <c r="H493" s="48" t="e">
        <f>SUM(K493,M493,Q493,R493,S493,W493,X493,Y493,AC493,AE493,AF493,AG493,AH493,AI493,AL493,AP493,AR493,#REF!,AY493,AZ493,CF493,CH493,CI493,CJ493,CK493,CL493,CQ493,CS493,CT493,CU493,CV493,CW493,#REF!,#REF!,DA493,DC493,DF493,DH493,DO493,#REF!,#REF!,#REF!,#REF!,DQ493,DR493,DS493,DT493,DU493,DX493,DZ493,EA493,EB493,EC493,ED493,EG493,EI493,EJ493,EK493,EL493,EM493)</f>
        <v>#REF!</v>
      </c>
      <c r="I493" s="48" t="e">
        <f t="shared" si="15"/>
        <v>#REF!</v>
      </c>
      <c r="J493" s="78"/>
      <c r="K493" s="78"/>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O493" s="85"/>
      <c r="CP493" s="85"/>
      <c r="CQ493" s="85"/>
      <c r="CR493" s="85"/>
      <c r="CS493" s="85"/>
      <c r="CT493" s="85"/>
      <c r="CU493" s="85"/>
      <c r="CV493" s="85"/>
      <c r="CW493" s="85"/>
      <c r="CX493" s="85"/>
      <c r="CY493" s="85"/>
      <c r="CZ493" s="85"/>
      <c r="DA493" s="85"/>
      <c r="DB493" s="85"/>
      <c r="DC493" s="85"/>
      <c r="DD493" s="85"/>
      <c r="DE493" s="85"/>
      <c r="DF493" s="85"/>
      <c r="DG493" s="85"/>
      <c r="DH493" s="85"/>
      <c r="DI493" s="85"/>
      <c r="DJ493" s="85"/>
      <c r="DK493" s="85"/>
      <c r="DL493" s="85"/>
      <c r="DM493" s="85"/>
      <c r="DN493" s="85"/>
      <c r="DO493" s="85"/>
      <c r="DP493" s="85"/>
      <c r="DQ493" s="85"/>
      <c r="DR493" s="85"/>
      <c r="DS493" s="85"/>
      <c r="DT493" s="85"/>
      <c r="DU493" s="85"/>
      <c r="DV493" s="85"/>
      <c r="DW493" s="85"/>
      <c r="DX493" s="85"/>
      <c r="DY493" s="85"/>
      <c r="DZ493" s="85"/>
      <c r="EA493" s="85"/>
      <c r="EB493" s="85"/>
      <c r="EC493" s="85"/>
      <c r="ED493" s="85"/>
      <c r="EE493" s="85"/>
      <c r="EF493" s="85"/>
      <c r="EG493" s="85"/>
      <c r="EH493" s="85"/>
      <c r="EI493" s="85"/>
      <c r="EJ493" s="85"/>
      <c r="EK493" s="85"/>
      <c r="EL493" s="85"/>
      <c r="EM493" s="85"/>
      <c r="EN493" s="85"/>
      <c r="EO493" s="120"/>
      <c r="EP493" s="120"/>
      <c r="EQ493" s="120"/>
      <c r="ER493" s="120"/>
      <c r="ES493" s="120"/>
      <c r="ET493" s="120"/>
      <c r="EU493" s="120"/>
      <c r="EV493" s="120"/>
      <c r="EW493" s="120"/>
      <c r="EX493" s="120"/>
    </row>
    <row r="494" spans="1:154" x14ac:dyDescent="0.3">
      <c r="A494" s="85"/>
      <c r="B494" s="86"/>
      <c r="C494" s="86"/>
      <c r="D494" s="86"/>
      <c r="E494" s="86"/>
      <c r="F494" s="86"/>
      <c r="G494" s="48" t="e">
        <f>SUM(J494,L494,N494,O494,P494,T494,U494,V494,AB494,AD494,AO494,AQ494,CE494,CG494,CP494,CR494,#REF!,#REF!,CZ494,DB494,DE494,DG494,DN494,DP494,DW494,DY494,EF494,EH494)</f>
        <v>#REF!</v>
      </c>
      <c r="H494" s="48" t="e">
        <f>SUM(K494,M494,Q494,R494,S494,W494,X494,Y494,AC494,AE494,AF494,AG494,AH494,AI494,AL494,AP494,AR494,#REF!,AY494,AZ494,CF494,CH494,CI494,CJ494,CK494,CL494,CQ494,CS494,CT494,CU494,CV494,CW494,#REF!,#REF!,DA494,DC494,DF494,DH494,DO494,#REF!,#REF!,#REF!,#REF!,DQ494,DR494,DS494,DT494,DU494,DX494,DZ494,EA494,EB494,EC494,ED494,EG494,EI494,EJ494,EK494,EL494,EM494)</f>
        <v>#REF!</v>
      </c>
      <c r="I494" s="48" t="e">
        <f t="shared" si="15"/>
        <v>#REF!</v>
      </c>
      <c r="J494" s="78"/>
      <c r="K494" s="78"/>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O494" s="85"/>
      <c r="CP494" s="85"/>
      <c r="CQ494" s="85"/>
      <c r="CR494" s="85"/>
      <c r="CS494" s="85"/>
      <c r="CT494" s="85"/>
      <c r="CU494" s="85"/>
      <c r="CV494" s="85"/>
      <c r="CW494" s="85"/>
      <c r="CX494" s="85"/>
      <c r="CY494" s="85"/>
      <c r="CZ494" s="85"/>
      <c r="DA494" s="85"/>
      <c r="DB494" s="85"/>
      <c r="DC494" s="85"/>
      <c r="DD494" s="85"/>
      <c r="DE494" s="85"/>
      <c r="DF494" s="85"/>
      <c r="DG494" s="85"/>
      <c r="DH494" s="85"/>
      <c r="DI494" s="85"/>
      <c r="DJ494" s="85"/>
      <c r="DK494" s="85"/>
      <c r="DL494" s="85"/>
      <c r="DM494" s="85"/>
      <c r="DN494" s="85"/>
      <c r="DO494" s="85"/>
      <c r="DP494" s="85"/>
      <c r="DQ494" s="85"/>
      <c r="DR494" s="85"/>
      <c r="DS494" s="85"/>
      <c r="DT494" s="85"/>
      <c r="DU494" s="85"/>
      <c r="DV494" s="85"/>
      <c r="DW494" s="85"/>
      <c r="DX494" s="85"/>
      <c r="DY494" s="85"/>
      <c r="DZ494" s="85"/>
      <c r="EA494" s="85"/>
      <c r="EB494" s="85"/>
      <c r="EC494" s="85"/>
      <c r="ED494" s="85"/>
      <c r="EE494" s="85"/>
      <c r="EF494" s="85"/>
      <c r="EG494" s="85"/>
      <c r="EH494" s="85"/>
      <c r="EI494" s="85"/>
      <c r="EJ494" s="85"/>
      <c r="EK494" s="85"/>
      <c r="EL494" s="85"/>
      <c r="EM494" s="85"/>
      <c r="EN494" s="85"/>
      <c r="EO494" s="120"/>
      <c r="EP494" s="120"/>
      <c r="EQ494" s="120"/>
      <c r="ER494" s="120"/>
      <c r="ES494" s="120"/>
      <c r="ET494" s="120"/>
      <c r="EU494" s="120"/>
      <c r="EV494" s="120"/>
      <c r="EW494" s="120"/>
      <c r="EX494" s="120"/>
    </row>
    <row r="495" spans="1:154" x14ac:dyDescent="0.3">
      <c r="A495" s="85"/>
      <c r="B495" s="86"/>
      <c r="C495" s="86"/>
      <c r="D495" s="86"/>
      <c r="E495" s="86"/>
      <c r="F495" s="86"/>
      <c r="G495" s="48" t="e">
        <f>SUM(J495,L495,N495,O495,P495,T495,U495,V495,AB495,AD495,AO495,AQ495,CE495,CG495,CP495,CR495,#REF!,#REF!,CZ495,DB495,DE495,DG495,DN495,DP495,DW495,DY495,EF495,EH495)</f>
        <v>#REF!</v>
      </c>
      <c r="H495" s="48" t="e">
        <f>SUM(K495,M495,Q495,R495,S495,W495,X495,Y495,AC495,AE495,AF495,AG495,AH495,AI495,AL495,AP495,AR495,#REF!,AY495,AZ495,CF495,CH495,CI495,CJ495,CK495,CL495,CQ495,CS495,CT495,CU495,CV495,CW495,#REF!,#REF!,DA495,DC495,DF495,DH495,DO495,#REF!,#REF!,#REF!,#REF!,DQ495,DR495,DS495,DT495,DU495,DX495,DZ495,EA495,EB495,EC495,ED495,EG495,EI495,EJ495,EK495,EL495,EM495)</f>
        <v>#REF!</v>
      </c>
      <c r="I495" s="48" t="e">
        <f t="shared" si="15"/>
        <v>#REF!</v>
      </c>
      <c r="J495" s="78"/>
      <c r="K495" s="78"/>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O495" s="85"/>
      <c r="CP495" s="85"/>
      <c r="CQ495" s="85"/>
      <c r="CR495" s="85"/>
      <c r="CS495" s="85"/>
      <c r="CT495" s="85"/>
      <c r="CU495" s="85"/>
      <c r="CV495" s="85"/>
      <c r="CW495" s="85"/>
      <c r="CX495" s="85"/>
      <c r="CY495" s="85"/>
      <c r="CZ495" s="85"/>
      <c r="DA495" s="85"/>
      <c r="DB495" s="85"/>
      <c r="DC495" s="85"/>
      <c r="DD495" s="85"/>
      <c r="DE495" s="85"/>
      <c r="DF495" s="85"/>
      <c r="DG495" s="85"/>
      <c r="DH495" s="85"/>
      <c r="DI495" s="85"/>
      <c r="DJ495" s="85"/>
      <c r="DK495" s="85"/>
      <c r="DL495" s="85"/>
      <c r="DM495" s="85"/>
      <c r="DN495" s="85"/>
      <c r="DO495" s="85"/>
      <c r="DP495" s="85"/>
      <c r="DQ495" s="85"/>
      <c r="DR495" s="85"/>
      <c r="DS495" s="85"/>
      <c r="DT495" s="85"/>
      <c r="DU495" s="85"/>
      <c r="DV495" s="85"/>
      <c r="DW495" s="85"/>
      <c r="DX495" s="85"/>
      <c r="DY495" s="85"/>
      <c r="DZ495" s="85"/>
      <c r="EA495" s="85"/>
      <c r="EB495" s="85"/>
      <c r="EC495" s="85"/>
      <c r="ED495" s="85"/>
      <c r="EE495" s="85"/>
      <c r="EF495" s="85"/>
      <c r="EG495" s="85"/>
      <c r="EH495" s="85"/>
      <c r="EI495" s="85"/>
      <c r="EJ495" s="85"/>
      <c r="EK495" s="85"/>
      <c r="EL495" s="85"/>
      <c r="EM495" s="85"/>
      <c r="EN495" s="85"/>
      <c r="EO495" s="120"/>
      <c r="EP495" s="120"/>
      <c r="EQ495" s="120"/>
      <c r="ER495" s="120"/>
      <c r="ES495" s="120"/>
      <c r="ET495" s="120"/>
      <c r="EU495" s="120"/>
      <c r="EV495" s="120"/>
      <c r="EW495" s="120"/>
      <c r="EX495" s="120"/>
    </row>
    <row r="496" spans="1:154" x14ac:dyDescent="0.3">
      <c r="A496" s="85"/>
      <c r="B496" s="86"/>
      <c r="C496" s="86"/>
      <c r="D496" s="86"/>
      <c r="E496" s="86"/>
      <c r="F496" s="86"/>
      <c r="G496" s="48" t="e">
        <f>SUM(J496,L496,N496,O496,P496,T496,U496,V496,AB496,AD496,AO496,AQ496,CE496,CG496,CP496,CR496,#REF!,#REF!,CZ496,DB496,DE496,DG496,DN496,DP496,DW496,DY496,EF496,EH496)</f>
        <v>#REF!</v>
      </c>
      <c r="H496" s="48" t="e">
        <f>SUM(K496,M496,Q496,R496,S496,W496,X496,Y496,AC496,AE496,AF496,AG496,AH496,AI496,AL496,AP496,AR496,#REF!,AY496,AZ496,CF496,CH496,CI496,CJ496,CK496,CL496,CQ496,CS496,CT496,CU496,CV496,CW496,#REF!,#REF!,DA496,DC496,DF496,DH496,DO496,#REF!,#REF!,#REF!,#REF!,DQ496,DR496,DS496,DT496,DU496,DX496,DZ496,EA496,EB496,EC496,ED496,EG496,EI496,EJ496,EK496,EL496,EM496)</f>
        <v>#REF!</v>
      </c>
      <c r="I496" s="48" t="e">
        <f t="shared" si="15"/>
        <v>#REF!</v>
      </c>
      <c r="J496" s="78"/>
      <c r="K496" s="78"/>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O496" s="85"/>
      <c r="CP496" s="85"/>
      <c r="CQ496" s="85"/>
      <c r="CR496" s="85"/>
      <c r="CS496" s="85"/>
      <c r="CT496" s="85"/>
      <c r="CU496" s="85"/>
      <c r="CV496" s="85"/>
      <c r="CW496" s="85"/>
      <c r="CX496" s="85"/>
      <c r="CY496" s="85"/>
      <c r="CZ496" s="85"/>
      <c r="DA496" s="85"/>
      <c r="DB496" s="85"/>
      <c r="DC496" s="85"/>
      <c r="DD496" s="85"/>
      <c r="DE496" s="85"/>
      <c r="DF496" s="85"/>
      <c r="DG496" s="85"/>
      <c r="DH496" s="85"/>
      <c r="DI496" s="85"/>
      <c r="DJ496" s="85"/>
      <c r="DK496" s="85"/>
      <c r="DL496" s="85"/>
      <c r="DM496" s="85"/>
      <c r="DN496" s="85"/>
      <c r="DO496" s="85"/>
      <c r="DP496" s="85"/>
      <c r="DQ496" s="85"/>
      <c r="DR496" s="85"/>
      <c r="DS496" s="85"/>
      <c r="DT496" s="85"/>
      <c r="DU496" s="85"/>
      <c r="DV496" s="85"/>
      <c r="DW496" s="85"/>
      <c r="DX496" s="85"/>
      <c r="DY496" s="85"/>
      <c r="DZ496" s="85"/>
      <c r="EA496" s="85"/>
      <c r="EB496" s="85"/>
      <c r="EC496" s="85"/>
      <c r="ED496" s="85"/>
      <c r="EE496" s="85"/>
      <c r="EF496" s="85"/>
      <c r="EG496" s="85"/>
      <c r="EH496" s="85"/>
      <c r="EI496" s="85"/>
      <c r="EJ496" s="85"/>
      <c r="EK496" s="85"/>
      <c r="EL496" s="85"/>
      <c r="EM496" s="85"/>
      <c r="EN496" s="85"/>
      <c r="EO496" s="120"/>
      <c r="EP496" s="120"/>
      <c r="EQ496" s="120"/>
      <c r="ER496" s="120"/>
      <c r="ES496" s="120"/>
      <c r="ET496" s="120"/>
      <c r="EU496" s="120"/>
      <c r="EV496" s="120"/>
      <c r="EW496" s="120"/>
      <c r="EX496" s="120"/>
    </row>
    <row r="497" spans="1:154" x14ac:dyDescent="0.3">
      <c r="A497" s="85"/>
      <c r="B497" s="86"/>
      <c r="C497" s="86"/>
      <c r="D497" s="86"/>
      <c r="E497" s="86"/>
      <c r="F497" s="86"/>
      <c r="G497" s="48" t="e">
        <f>SUM(J497,L497,N497,O497,P497,T497,U497,V497,AB497,AD497,AO497,AQ497,CE497,CG497,CP497,CR497,#REF!,#REF!,CZ497,DB497,DE497,DG497,DN497,DP497,DW497,DY497,EF497,EH497)</f>
        <v>#REF!</v>
      </c>
      <c r="H497" s="48" t="e">
        <f>SUM(K497,M497,Q497,R497,S497,W497,X497,Y497,AC497,AE497,AF497,AG497,AH497,AI497,AL497,AP497,AR497,#REF!,AY497,AZ497,CF497,CH497,CI497,CJ497,CK497,CL497,CQ497,CS497,CT497,CU497,CV497,CW497,#REF!,#REF!,DA497,DC497,DF497,DH497,DO497,#REF!,#REF!,#REF!,#REF!,DQ497,DR497,DS497,DT497,DU497,DX497,DZ497,EA497,EB497,EC497,ED497,EG497,EI497,EJ497,EK497,EL497,EM497)</f>
        <v>#REF!</v>
      </c>
      <c r="I497" s="48" t="e">
        <f t="shared" si="15"/>
        <v>#REF!</v>
      </c>
      <c r="J497" s="78"/>
      <c r="K497" s="78"/>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O497" s="85"/>
      <c r="CP497" s="85"/>
      <c r="CQ497" s="85"/>
      <c r="CR497" s="85"/>
      <c r="CS497" s="85"/>
      <c r="CT497" s="85"/>
      <c r="CU497" s="85"/>
      <c r="CV497" s="85"/>
      <c r="CW497" s="85"/>
      <c r="CX497" s="85"/>
      <c r="CY497" s="85"/>
      <c r="CZ497" s="85"/>
      <c r="DA497" s="85"/>
      <c r="DB497" s="85"/>
      <c r="DC497" s="85"/>
      <c r="DD497" s="85"/>
      <c r="DE497" s="85"/>
      <c r="DF497" s="85"/>
      <c r="DG497" s="85"/>
      <c r="DH497" s="85"/>
      <c r="DI497" s="85"/>
      <c r="DJ497" s="85"/>
      <c r="DK497" s="85"/>
      <c r="DL497" s="85"/>
      <c r="DM497" s="85"/>
      <c r="DN497" s="85"/>
      <c r="DO497" s="85"/>
      <c r="DP497" s="85"/>
      <c r="DQ497" s="85"/>
      <c r="DR497" s="85"/>
      <c r="DS497" s="85"/>
      <c r="DT497" s="85"/>
      <c r="DU497" s="85"/>
      <c r="DV497" s="85"/>
      <c r="DW497" s="85"/>
      <c r="DX497" s="85"/>
      <c r="DY497" s="85"/>
      <c r="DZ497" s="85"/>
      <c r="EA497" s="85"/>
      <c r="EB497" s="85"/>
      <c r="EC497" s="85"/>
      <c r="ED497" s="85"/>
      <c r="EE497" s="85"/>
      <c r="EF497" s="85"/>
      <c r="EG497" s="85"/>
      <c r="EH497" s="85"/>
      <c r="EI497" s="85"/>
      <c r="EJ497" s="85"/>
      <c r="EK497" s="85"/>
      <c r="EL497" s="85"/>
      <c r="EM497" s="85"/>
      <c r="EN497" s="85"/>
      <c r="EO497" s="120"/>
      <c r="EP497" s="120"/>
      <c r="EQ497" s="120"/>
      <c r="ER497" s="120"/>
      <c r="ES497" s="120"/>
      <c r="ET497" s="120"/>
      <c r="EU497" s="120"/>
      <c r="EV497" s="120"/>
      <c r="EW497" s="120"/>
      <c r="EX497" s="120"/>
    </row>
    <row r="498" spans="1:154" x14ac:dyDescent="0.3">
      <c r="A498" s="85"/>
      <c r="B498" s="86"/>
      <c r="C498" s="86"/>
      <c r="D498" s="86"/>
      <c r="E498" s="86"/>
      <c r="F498" s="86"/>
      <c r="G498" s="48" t="e">
        <f>SUM(J498,L498,N498,O498,P498,T498,U498,V498,AB498,AD498,AO498,AQ498,CE498,CG498,CP498,CR498,#REF!,#REF!,CZ498,DB498,DE498,DG498,DN498,DP498,DW498,DY498,EF498,EH498)</f>
        <v>#REF!</v>
      </c>
      <c r="H498" s="48" t="e">
        <f>SUM(K498,M498,Q498,R498,S498,W498,X498,Y498,AC498,AE498,AF498,AG498,AH498,AI498,AL498,AP498,AR498,#REF!,AY498,AZ498,CF498,CH498,CI498,CJ498,CK498,CL498,CQ498,CS498,CT498,CU498,CV498,CW498,#REF!,#REF!,DA498,DC498,DF498,DH498,DO498,#REF!,#REF!,#REF!,#REF!,DQ498,DR498,DS498,DT498,DU498,DX498,DZ498,EA498,EB498,EC498,ED498,EG498,EI498,EJ498,EK498,EL498,EM498)</f>
        <v>#REF!</v>
      </c>
      <c r="I498" s="48" t="e">
        <f t="shared" si="15"/>
        <v>#REF!</v>
      </c>
      <c r="J498" s="78"/>
      <c r="K498" s="78"/>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O498" s="85"/>
      <c r="CP498" s="85"/>
      <c r="CQ498" s="85"/>
      <c r="CR498" s="85"/>
      <c r="CS498" s="85"/>
      <c r="CT498" s="85"/>
      <c r="CU498" s="85"/>
      <c r="CV498" s="85"/>
      <c r="CW498" s="85"/>
      <c r="CX498" s="85"/>
      <c r="CY498" s="85"/>
      <c r="CZ498" s="85"/>
      <c r="DA498" s="85"/>
      <c r="DB498" s="85"/>
      <c r="DC498" s="85"/>
      <c r="DD498" s="85"/>
      <c r="DE498" s="85"/>
      <c r="DF498" s="85"/>
      <c r="DG498" s="85"/>
      <c r="DH498" s="85"/>
      <c r="DI498" s="85"/>
      <c r="DJ498" s="85"/>
      <c r="DK498" s="85"/>
      <c r="DL498" s="85"/>
      <c r="DM498" s="85"/>
      <c r="DN498" s="85"/>
      <c r="DO498" s="85"/>
      <c r="DP498" s="85"/>
      <c r="DQ498" s="85"/>
      <c r="DR498" s="85"/>
      <c r="DS498" s="85"/>
      <c r="DT498" s="85"/>
      <c r="DU498" s="85"/>
      <c r="DV498" s="85"/>
      <c r="DW498" s="85"/>
      <c r="DX498" s="85"/>
      <c r="DY498" s="85"/>
      <c r="DZ498" s="85"/>
      <c r="EA498" s="85"/>
      <c r="EB498" s="85"/>
      <c r="EC498" s="85"/>
      <c r="ED498" s="85"/>
      <c r="EE498" s="85"/>
      <c r="EF498" s="85"/>
      <c r="EG498" s="85"/>
      <c r="EH498" s="85"/>
      <c r="EI498" s="85"/>
      <c r="EJ498" s="85"/>
      <c r="EK498" s="85"/>
      <c r="EL498" s="85"/>
      <c r="EM498" s="85"/>
      <c r="EN498" s="85"/>
      <c r="EO498" s="120"/>
      <c r="EP498" s="120"/>
      <c r="EQ498" s="120"/>
      <c r="ER498" s="120"/>
      <c r="ES498" s="120"/>
      <c r="ET498" s="120"/>
      <c r="EU498" s="120"/>
      <c r="EV498" s="120"/>
      <c r="EW498" s="120"/>
      <c r="EX498" s="120"/>
    </row>
    <row r="499" spans="1:154" x14ac:dyDescent="0.3">
      <c r="A499" s="85"/>
      <c r="B499" s="86"/>
      <c r="C499" s="86"/>
      <c r="D499" s="86"/>
      <c r="E499" s="86"/>
      <c r="F499" s="86"/>
      <c r="G499" s="48" t="e">
        <f>SUM(J499,L499,N499,O499,P499,T499,U499,V499,AB499,AD499,AO499,AQ499,CE499,CG499,CP499,CR499,#REF!,#REF!,CZ499,DB499,DE499,DG499,DN499,DP499,DW499,DY499,EF499,EH499)</f>
        <v>#REF!</v>
      </c>
      <c r="H499" s="48" t="e">
        <f>SUM(K499,M499,Q499,R499,S499,W499,X499,Y499,AC499,AE499,AF499,AG499,AH499,AI499,AL499,AP499,AR499,#REF!,AY499,AZ499,CF499,CH499,CI499,CJ499,CK499,CL499,CQ499,CS499,CT499,CU499,CV499,CW499,#REF!,#REF!,DA499,DC499,DF499,DH499,DO499,#REF!,#REF!,#REF!,#REF!,DQ499,DR499,DS499,DT499,DU499,DX499,DZ499,EA499,EB499,EC499,ED499,EG499,EI499,EJ499,EK499,EL499,EM499)</f>
        <v>#REF!</v>
      </c>
      <c r="I499" s="48" t="e">
        <f t="shared" si="15"/>
        <v>#REF!</v>
      </c>
      <c r="J499" s="78"/>
      <c r="K499" s="78"/>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O499" s="85"/>
      <c r="CP499" s="85"/>
      <c r="CQ499" s="85"/>
      <c r="CR499" s="85"/>
      <c r="CS499" s="85"/>
      <c r="CT499" s="85"/>
      <c r="CU499" s="85"/>
      <c r="CV499" s="85"/>
      <c r="CW499" s="85"/>
      <c r="CX499" s="85"/>
      <c r="CY499" s="85"/>
      <c r="CZ499" s="85"/>
      <c r="DA499" s="85"/>
      <c r="DB499" s="85"/>
      <c r="DC499" s="85"/>
      <c r="DD499" s="85"/>
      <c r="DE499" s="85"/>
      <c r="DF499" s="85"/>
      <c r="DG499" s="85"/>
      <c r="DH499" s="85"/>
      <c r="DI499" s="85"/>
      <c r="DJ499" s="85"/>
      <c r="DK499" s="85"/>
      <c r="DL499" s="85"/>
      <c r="DM499" s="85"/>
      <c r="DN499" s="85"/>
      <c r="DO499" s="85"/>
      <c r="DP499" s="85"/>
      <c r="DQ499" s="85"/>
      <c r="DR499" s="85"/>
      <c r="DS499" s="85"/>
      <c r="DT499" s="85"/>
      <c r="DU499" s="85"/>
      <c r="DV499" s="85"/>
      <c r="DW499" s="85"/>
      <c r="DX499" s="85"/>
      <c r="DY499" s="85"/>
      <c r="DZ499" s="85"/>
      <c r="EA499" s="85"/>
      <c r="EB499" s="85"/>
      <c r="EC499" s="85"/>
      <c r="ED499" s="85"/>
      <c r="EE499" s="85"/>
      <c r="EF499" s="85"/>
      <c r="EG499" s="85"/>
      <c r="EH499" s="85"/>
      <c r="EI499" s="85"/>
      <c r="EJ499" s="85"/>
      <c r="EK499" s="85"/>
      <c r="EL499" s="85"/>
      <c r="EM499" s="85"/>
      <c r="EN499" s="85"/>
      <c r="EO499" s="120"/>
      <c r="EP499" s="120"/>
      <c r="EQ499" s="120"/>
      <c r="ER499" s="120"/>
      <c r="ES499" s="120"/>
      <c r="ET499" s="120"/>
      <c r="EU499" s="120"/>
      <c r="EV499" s="120"/>
      <c r="EW499" s="120"/>
      <c r="EX499" s="120"/>
    </row>
    <row r="500" spans="1:154" x14ac:dyDescent="0.3">
      <c r="A500" s="85"/>
      <c r="B500" s="86"/>
      <c r="C500" s="86"/>
      <c r="D500" s="86"/>
      <c r="E500" s="86"/>
      <c r="F500" s="86"/>
      <c r="G500" s="48" t="e">
        <f>SUM(J500,L500,N500,O500,P500,T500,U500,V500,AB500,AD500,AO500,AQ500,CE500,CG500,CP500,CR500,#REF!,#REF!,CZ500,DB500,DE500,DG500,DN500,DP500,DW500,DY500,EF500,EH500)</f>
        <v>#REF!</v>
      </c>
      <c r="H500" s="48" t="e">
        <f>SUM(K500,M500,Q500,R500,S500,W500,X500,Y500,AC500,AE500,AF500,AG500,AH500,AI500,AL500,AP500,AR500,#REF!,AY500,AZ500,CF500,CH500,CI500,CJ500,CK500,CL500,CQ500,CS500,CT500,CU500,CV500,CW500,#REF!,#REF!,DA500,DC500,DF500,DH500,DO500,#REF!,#REF!,#REF!,#REF!,DQ500,DR500,DS500,DT500,DU500,DX500,DZ500,EA500,EB500,EC500,ED500,EG500,EI500,EJ500,EK500,EL500,EM500)</f>
        <v>#REF!</v>
      </c>
      <c r="I500" s="48" t="e">
        <f t="shared" si="15"/>
        <v>#REF!</v>
      </c>
      <c r="J500" s="78"/>
      <c r="K500" s="78"/>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c r="CC500" s="85"/>
      <c r="CD500" s="85"/>
      <c r="CE500" s="85"/>
      <c r="CF500" s="85"/>
      <c r="CG500" s="85"/>
      <c r="CH500" s="85"/>
      <c r="CI500" s="85"/>
      <c r="CJ500" s="85"/>
      <c r="CK500" s="85"/>
      <c r="CL500" s="85"/>
      <c r="CM500" s="85"/>
      <c r="CN500" s="85"/>
      <c r="CO500" s="85"/>
      <c r="CP500" s="85"/>
      <c r="CQ500" s="85"/>
      <c r="CR500" s="85"/>
      <c r="CS500" s="85"/>
      <c r="CT500" s="85"/>
      <c r="CU500" s="85"/>
      <c r="CV500" s="85"/>
      <c r="CW500" s="85"/>
      <c r="CX500" s="85"/>
      <c r="CY500" s="85"/>
      <c r="CZ500" s="85"/>
      <c r="DA500" s="85"/>
      <c r="DB500" s="85"/>
      <c r="DC500" s="85"/>
      <c r="DD500" s="85"/>
      <c r="DE500" s="85"/>
      <c r="DF500" s="85"/>
      <c r="DG500" s="85"/>
      <c r="DH500" s="85"/>
      <c r="DI500" s="85"/>
      <c r="DJ500" s="85"/>
      <c r="DK500" s="85"/>
      <c r="DL500" s="85"/>
      <c r="DM500" s="85"/>
      <c r="DN500" s="85"/>
      <c r="DO500" s="85"/>
      <c r="DP500" s="85"/>
      <c r="DQ500" s="85"/>
      <c r="DR500" s="85"/>
      <c r="DS500" s="85"/>
      <c r="DT500" s="85"/>
      <c r="DU500" s="85"/>
      <c r="DV500" s="85"/>
      <c r="DW500" s="85"/>
      <c r="DX500" s="85"/>
      <c r="DY500" s="85"/>
      <c r="DZ500" s="85"/>
      <c r="EA500" s="85"/>
      <c r="EB500" s="85"/>
      <c r="EC500" s="85"/>
      <c r="ED500" s="85"/>
      <c r="EE500" s="85"/>
      <c r="EF500" s="85"/>
      <c r="EG500" s="85"/>
      <c r="EH500" s="85"/>
      <c r="EI500" s="85"/>
      <c r="EJ500" s="85"/>
      <c r="EK500" s="85"/>
      <c r="EL500" s="85"/>
      <c r="EM500" s="85"/>
      <c r="EN500" s="85"/>
      <c r="EO500" s="120"/>
      <c r="EP500" s="120"/>
      <c r="EQ500" s="120"/>
      <c r="ER500" s="120"/>
      <c r="ES500" s="120"/>
      <c r="ET500" s="120"/>
      <c r="EU500" s="120"/>
      <c r="EV500" s="120"/>
      <c r="EW500" s="120"/>
      <c r="EX500" s="120"/>
    </row>
    <row r="501" spans="1:154" x14ac:dyDescent="0.3">
      <c r="A501" s="85"/>
      <c r="B501" s="86"/>
      <c r="C501" s="86"/>
      <c r="D501" s="86"/>
      <c r="E501" s="86"/>
      <c r="F501" s="86"/>
      <c r="G501" s="48" t="e">
        <f>SUM(J501,L501,N501,O501,P501,T501,U501,V501,AB501,AD501,AO501,AQ501,CE501,CG501,CP501,CR501,#REF!,#REF!,CZ501,DB501,DE501,DG501,DN501,DP501,DW501,DY501,EF501,EH501)</f>
        <v>#REF!</v>
      </c>
      <c r="H501" s="48" t="e">
        <f>SUM(K501,M501,Q501,R501,S501,W501,X501,Y501,AC501,AE501,AF501,AG501,AH501,AI501,AL501,AP501,AR501,#REF!,AY501,AZ501,CF501,CH501,CI501,CJ501,CK501,CL501,CQ501,CS501,CT501,CU501,CV501,CW501,#REF!,#REF!,DA501,DC501,DF501,DH501,DO501,#REF!,#REF!,#REF!,#REF!,DQ501,DR501,DS501,DT501,DU501,DX501,DZ501,EA501,EB501,EC501,ED501,EG501,EI501,EJ501,EK501,EL501,EM501)</f>
        <v>#REF!</v>
      </c>
      <c r="I501" s="48" t="e">
        <f t="shared" si="15"/>
        <v>#REF!</v>
      </c>
      <c r="J501" s="78"/>
      <c r="K501" s="78"/>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120"/>
      <c r="EP501" s="120"/>
      <c r="EQ501" s="120"/>
      <c r="ER501" s="120"/>
      <c r="ES501" s="120"/>
      <c r="ET501" s="120"/>
      <c r="EU501" s="120"/>
      <c r="EV501" s="120"/>
      <c r="EW501" s="120"/>
      <c r="EX501" s="120"/>
    </row>
    <row r="502" spans="1:154" x14ac:dyDescent="0.3">
      <c r="A502" s="85"/>
      <c r="B502" s="86"/>
      <c r="C502" s="86"/>
      <c r="D502" s="86"/>
      <c r="E502" s="86"/>
      <c r="F502" s="86"/>
      <c r="G502" s="48" t="e">
        <f>SUM(J502,L502,N502,O502,P502,T502,U502,V502,AB502,AD502,AO502,AQ502,CE502,CG502,CP502,CR502,#REF!,#REF!,CZ502,DB502,DE502,DG502,DN502,DP502,DW502,DY502,EF502,EH502)</f>
        <v>#REF!</v>
      </c>
      <c r="H502" s="48" t="e">
        <f>SUM(K502,M502,Q502,R502,S502,W502,X502,Y502,AC502,AE502,AF502,AG502,AH502,AI502,AL502,AP502,AR502,#REF!,AY502,AZ502,CF502,CH502,CI502,CJ502,CK502,CL502,CQ502,CS502,CT502,CU502,CV502,CW502,#REF!,#REF!,DA502,DC502,DF502,DH502,DO502,#REF!,#REF!,#REF!,#REF!,DQ502,DR502,DS502,DT502,DU502,DX502,DZ502,EA502,EB502,EC502,ED502,EG502,EI502,EJ502,EK502,EL502,EM502)</f>
        <v>#REF!</v>
      </c>
      <c r="I502" s="48" t="e">
        <f t="shared" si="15"/>
        <v>#REF!</v>
      </c>
      <c r="J502" s="78"/>
      <c r="K502" s="78"/>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120"/>
      <c r="EP502" s="120"/>
      <c r="EQ502" s="120"/>
      <c r="ER502" s="120"/>
      <c r="ES502" s="120"/>
      <c r="ET502" s="120"/>
      <c r="EU502" s="120"/>
      <c r="EV502" s="120"/>
      <c r="EW502" s="120"/>
      <c r="EX502" s="120"/>
    </row>
    <row r="503" spans="1:154" x14ac:dyDescent="0.3">
      <c r="A503" s="85"/>
      <c r="B503" s="86"/>
      <c r="C503" s="86"/>
      <c r="D503" s="86"/>
      <c r="E503" s="86"/>
      <c r="F503" s="86"/>
      <c r="G503" s="48" t="e">
        <f>SUM(J503,L503,N503,O503,P503,T503,U503,V503,AB503,AD503,AO503,AQ503,CE503,CG503,CP503,CR503,#REF!,#REF!,CZ503,DB503,DE503,DG503,DN503,DP503,DW503,DY503,EF503,EH503)</f>
        <v>#REF!</v>
      </c>
      <c r="H503" s="48" t="e">
        <f>SUM(K503,M503,Q503,R503,S503,W503,X503,Y503,AC503,AE503,AF503,AG503,AH503,AI503,AL503,AP503,AR503,#REF!,AY503,AZ503,CF503,CH503,CI503,CJ503,CK503,CL503,CQ503,CS503,CT503,CU503,CV503,CW503,#REF!,#REF!,DA503,DC503,DF503,DH503,DO503,#REF!,#REF!,#REF!,#REF!,DQ503,DR503,DS503,DT503,DU503,DX503,DZ503,EA503,EB503,EC503,ED503,EG503,EI503,EJ503,EK503,EL503,EM503)</f>
        <v>#REF!</v>
      </c>
      <c r="I503" s="48" t="e">
        <f t="shared" si="15"/>
        <v>#REF!</v>
      </c>
      <c r="J503" s="78"/>
      <c r="K503" s="78"/>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120"/>
      <c r="EP503" s="120"/>
      <c r="EQ503" s="120"/>
      <c r="ER503" s="120"/>
      <c r="ES503" s="120"/>
      <c r="ET503" s="120"/>
      <c r="EU503" s="120"/>
      <c r="EV503" s="120"/>
      <c r="EW503" s="120"/>
      <c r="EX503" s="120"/>
    </row>
    <row r="504" spans="1:154" x14ac:dyDescent="0.3">
      <c r="A504" s="85"/>
      <c r="B504" s="86"/>
      <c r="C504" s="86"/>
      <c r="D504" s="86"/>
      <c r="E504" s="86"/>
      <c r="F504" s="86"/>
      <c r="G504" s="48" t="e">
        <f>SUM(J504,L504,N504,O504,P504,T504,U504,V504,AB504,AD504,AO504,AQ504,CE504,CG504,CP504,CR504,#REF!,#REF!,CZ504,DB504,DE504,DG504,DN504,DP504,DW504,DY504,EF504,EH504)</f>
        <v>#REF!</v>
      </c>
      <c r="H504" s="48" t="e">
        <f>SUM(K504,M504,Q504,R504,S504,W504,X504,Y504,AC504,AE504,AF504,AG504,AH504,AI504,AL504,AP504,AR504,#REF!,AY504,AZ504,CF504,CH504,CI504,CJ504,CK504,CL504,CQ504,CS504,CT504,CU504,CV504,CW504,#REF!,#REF!,DA504,DC504,DF504,DH504,DO504,#REF!,#REF!,#REF!,#REF!,DQ504,DR504,DS504,DT504,DU504,DX504,DZ504,EA504,EB504,EC504,ED504,EG504,EI504,EJ504,EK504,EL504,EM504)</f>
        <v>#REF!</v>
      </c>
      <c r="I504" s="48" t="e">
        <f t="shared" si="15"/>
        <v>#REF!</v>
      </c>
      <c r="J504" s="78"/>
      <c r="K504" s="78"/>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120"/>
      <c r="EP504" s="120"/>
      <c r="EQ504" s="120"/>
      <c r="ER504" s="120"/>
      <c r="ES504" s="120"/>
      <c r="ET504" s="120"/>
      <c r="EU504" s="120"/>
      <c r="EV504" s="120"/>
      <c r="EW504" s="120"/>
      <c r="EX504" s="120"/>
    </row>
    <row r="505" spans="1:154" x14ac:dyDescent="0.3">
      <c r="A505" s="85"/>
      <c r="B505" s="86"/>
      <c r="C505" s="86"/>
      <c r="D505" s="86"/>
      <c r="E505" s="86"/>
      <c r="F505" s="86"/>
      <c r="G505" s="48" t="e">
        <f>SUM(J505,L505,N505,O505,P505,T505,U505,V505,AB505,AD505,AO505,AQ505,CE505,CG505,CP505,CR505,#REF!,#REF!,CZ505,DB505,DE505,DG505,DN505,DP505,DW505,DY505,EF505,EH505)</f>
        <v>#REF!</v>
      </c>
      <c r="H505" s="48" t="e">
        <f>SUM(K505,M505,Q505,R505,S505,W505,X505,Y505,AC505,AE505,AF505,AG505,AH505,AI505,AL505,AP505,AR505,#REF!,AY505,AZ505,CF505,CH505,CI505,CJ505,CK505,CL505,CQ505,CS505,CT505,CU505,CV505,CW505,#REF!,#REF!,DA505,DC505,DF505,DH505,DO505,#REF!,#REF!,#REF!,#REF!,DQ505,DR505,DS505,DT505,DU505,DX505,DZ505,EA505,EB505,EC505,ED505,EG505,EI505,EJ505,EK505,EL505,EM505)</f>
        <v>#REF!</v>
      </c>
      <c r="I505" s="48" t="e">
        <f t="shared" si="15"/>
        <v>#REF!</v>
      </c>
      <c r="J505" s="78"/>
      <c r="K505" s="78"/>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120"/>
      <c r="EP505" s="120"/>
      <c r="EQ505" s="120"/>
      <c r="ER505" s="120"/>
      <c r="ES505" s="120"/>
      <c r="ET505" s="120"/>
      <c r="EU505" s="120"/>
      <c r="EV505" s="120"/>
      <c r="EW505" s="120"/>
      <c r="EX505" s="120"/>
    </row>
    <row r="506" spans="1:154" x14ac:dyDescent="0.3">
      <c r="A506" s="85"/>
      <c r="B506" s="86"/>
      <c r="C506" s="86"/>
      <c r="D506" s="86"/>
      <c r="E506" s="86"/>
      <c r="F506" s="86"/>
      <c r="G506" s="48" t="e">
        <f>SUM(J506,L506,N506,O506,P506,T506,U506,V506,AB506,AD506,AO506,AQ506,CE506,CG506,CP506,CR506,#REF!,#REF!,CZ506,DB506,DE506,DG506,DN506,DP506,DW506,DY506,EF506,EH506)</f>
        <v>#REF!</v>
      </c>
      <c r="H506" s="48" t="e">
        <f>SUM(K506,M506,Q506,R506,S506,W506,X506,Y506,AC506,AE506,AF506,AG506,AH506,AI506,AL506,AP506,AR506,#REF!,AY506,AZ506,CF506,CH506,CI506,CJ506,CK506,CL506,CQ506,CS506,CT506,CU506,CV506,CW506,#REF!,#REF!,DA506,DC506,DF506,DH506,DO506,#REF!,#REF!,#REF!,#REF!,DQ506,DR506,DS506,DT506,DU506,DX506,DZ506,EA506,EB506,EC506,ED506,EG506,EI506,EJ506,EK506,EL506,EM506)</f>
        <v>#REF!</v>
      </c>
      <c r="I506" s="48" t="e">
        <f t="shared" si="15"/>
        <v>#REF!</v>
      </c>
      <c r="J506" s="78"/>
      <c r="K506" s="78"/>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O506" s="85"/>
      <c r="CP506" s="85"/>
      <c r="CQ506" s="85"/>
      <c r="CR506" s="85"/>
      <c r="CS506" s="85"/>
      <c r="CT506" s="85"/>
      <c r="CU506" s="85"/>
      <c r="CV506" s="85"/>
      <c r="CW506" s="85"/>
      <c r="CX506" s="85"/>
      <c r="CY506" s="85"/>
      <c r="CZ506" s="85"/>
      <c r="DA506" s="85"/>
      <c r="DB506" s="85"/>
      <c r="DC506" s="85"/>
      <c r="DD506" s="85"/>
      <c r="DE506" s="85"/>
      <c r="DF506" s="85"/>
      <c r="DG506" s="85"/>
      <c r="DH506" s="85"/>
      <c r="DI506" s="85"/>
      <c r="DJ506" s="85"/>
      <c r="DK506" s="85"/>
      <c r="DL506" s="85"/>
      <c r="DM506" s="85"/>
      <c r="DN506" s="85"/>
      <c r="DO506" s="85"/>
      <c r="DP506" s="85"/>
      <c r="DQ506" s="85"/>
      <c r="DR506" s="85"/>
      <c r="DS506" s="85"/>
      <c r="DT506" s="85"/>
      <c r="DU506" s="85"/>
      <c r="DV506" s="85"/>
      <c r="DW506" s="85"/>
      <c r="DX506" s="85"/>
      <c r="DY506" s="85"/>
      <c r="DZ506" s="85"/>
      <c r="EA506" s="85"/>
      <c r="EB506" s="85"/>
      <c r="EC506" s="85"/>
      <c r="ED506" s="85"/>
      <c r="EE506" s="85"/>
      <c r="EF506" s="85"/>
      <c r="EG506" s="85"/>
      <c r="EH506" s="85"/>
      <c r="EI506" s="85"/>
      <c r="EJ506" s="85"/>
      <c r="EK506" s="85"/>
      <c r="EL506" s="85"/>
      <c r="EM506" s="85"/>
      <c r="EN506" s="85"/>
      <c r="EO506" s="120"/>
      <c r="EP506" s="120"/>
      <c r="EQ506" s="120"/>
      <c r="ER506" s="120"/>
      <c r="ES506" s="120"/>
      <c r="ET506" s="120"/>
      <c r="EU506" s="120"/>
      <c r="EV506" s="120"/>
      <c r="EW506" s="120"/>
      <c r="EX506" s="120"/>
    </row>
    <row r="507" spans="1:154" x14ac:dyDescent="0.3">
      <c r="A507" s="85"/>
      <c r="B507" s="86"/>
      <c r="C507" s="86"/>
      <c r="D507" s="86"/>
      <c r="E507" s="86"/>
      <c r="F507" s="86"/>
      <c r="G507" s="48" t="e">
        <f>SUM(J507,L507,N507,O507,P507,T507,U507,V507,AB507,AD507,AO507,AQ507,CE507,CG507,CP507,CR507,#REF!,#REF!,CZ507,DB507,DE507,DG507,DN507,DP507,DW507,DY507,EF507,EH507)</f>
        <v>#REF!</v>
      </c>
      <c r="H507" s="48" t="e">
        <f>SUM(K507,M507,Q507,R507,S507,W507,X507,Y507,AC507,AE507,AF507,AG507,AH507,AI507,AL507,AP507,AR507,#REF!,AY507,AZ507,CF507,CH507,CI507,CJ507,CK507,CL507,CQ507,CS507,CT507,CU507,CV507,CW507,#REF!,#REF!,DA507,DC507,DF507,DH507,DO507,#REF!,#REF!,#REF!,#REF!,DQ507,DR507,DS507,DT507,DU507,DX507,DZ507,EA507,EB507,EC507,ED507,EG507,EI507,EJ507,EK507,EL507,EM507)</f>
        <v>#REF!</v>
      </c>
      <c r="I507" s="48" t="e">
        <f t="shared" si="15"/>
        <v>#REF!</v>
      </c>
      <c r="J507" s="78"/>
      <c r="K507" s="78"/>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O507" s="85"/>
      <c r="CP507" s="85"/>
      <c r="CQ507" s="85"/>
      <c r="CR507" s="85"/>
      <c r="CS507" s="85"/>
      <c r="CT507" s="85"/>
      <c r="CU507" s="85"/>
      <c r="CV507" s="85"/>
      <c r="CW507" s="85"/>
      <c r="CX507" s="85"/>
      <c r="CY507" s="85"/>
      <c r="CZ507" s="85"/>
      <c r="DA507" s="85"/>
      <c r="DB507" s="85"/>
      <c r="DC507" s="85"/>
      <c r="DD507" s="85"/>
      <c r="DE507" s="85"/>
      <c r="DF507" s="85"/>
      <c r="DG507" s="85"/>
      <c r="DH507" s="85"/>
      <c r="DI507" s="85"/>
      <c r="DJ507" s="85"/>
      <c r="DK507" s="85"/>
      <c r="DL507" s="85"/>
      <c r="DM507" s="85"/>
      <c r="DN507" s="85"/>
      <c r="DO507" s="85"/>
      <c r="DP507" s="85"/>
      <c r="DQ507" s="85"/>
      <c r="DR507" s="85"/>
      <c r="DS507" s="85"/>
      <c r="DT507" s="85"/>
      <c r="DU507" s="85"/>
      <c r="DV507" s="85"/>
      <c r="DW507" s="85"/>
      <c r="DX507" s="85"/>
      <c r="DY507" s="85"/>
      <c r="DZ507" s="85"/>
      <c r="EA507" s="85"/>
      <c r="EB507" s="85"/>
      <c r="EC507" s="85"/>
      <c r="ED507" s="85"/>
      <c r="EE507" s="85"/>
      <c r="EF507" s="85"/>
      <c r="EG507" s="85"/>
      <c r="EH507" s="85"/>
      <c r="EI507" s="85"/>
      <c r="EJ507" s="85"/>
      <c r="EK507" s="85"/>
      <c r="EL507" s="85"/>
      <c r="EM507" s="85"/>
      <c r="EN507" s="85"/>
      <c r="EO507" s="120"/>
      <c r="EP507" s="120"/>
      <c r="EQ507" s="120"/>
      <c r="ER507" s="120"/>
      <c r="ES507" s="120"/>
      <c r="ET507" s="120"/>
      <c r="EU507" s="120"/>
      <c r="EV507" s="120"/>
      <c r="EW507" s="120"/>
      <c r="EX507" s="120"/>
    </row>
    <row r="508" spans="1:154" x14ac:dyDescent="0.3">
      <c r="A508" s="85"/>
      <c r="B508" s="86"/>
      <c r="C508" s="86"/>
      <c r="D508" s="86"/>
      <c r="E508" s="86"/>
      <c r="F508" s="86"/>
      <c r="G508" s="48" t="e">
        <f>SUM(J508,L508,N508,O508,P508,T508,U508,V508,AB508,AD508,AO508,AQ508,CE508,CG508,CP508,CR508,#REF!,#REF!,CZ508,DB508,DE508,DG508,DN508,DP508,DW508,DY508,EF508,EH508)</f>
        <v>#REF!</v>
      </c>
      <c r="H508" s="48" t="e">
        <f>SUM(K508,M508,Q508,R508,S508,W508,X508,Y508,AC508,AE508,AF508,AG508,AH508,AI508,AL508,AP508,AR508,#REF!,AY508,AZ508,CF508,CH508,CI508,CJ508,CK508,CL508,CQ508,CS508,CT508,CU508,CV508,CW508,#REF!,#REF!,DA508,DC508,DF508,DH508,DO508,#REF!,#REF!,#REF!,#REF!,DQ508,DR508,DS508,DT508,DU508,DX508,DZ508,EA508,EB508,EC508,ED508,EG508,EI508,EJ508,EK508,EL508,EM508)</f>
        <v>#REF!</v>
      </c>
      <c r="I508" s="48" t="e">
        <f t="shared" si="15"/>
        <v>#REF!</v>
      </c>
      <c r="J508" s="78"/>
      <c r="K508" s="78"/>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O508" s="85"/>
      <c r="CP508" s="85"/>
      <c r="CQ508" s="85"/>
      <c r="CR508" s="85"/>
      <c r="CS508" s="85"/>
      <c r="CT508" s="85"/>
      <c r="CU508" s="85"/>
      <c r="CV508" s="85"/>
      <c r="CW508" s="85"/>
      <c r="CX508" s="85"/>
      <c r="CY508" s="85"/>
      <c r="CZ508" s="85"/>
      <c r="DA508" s="85"/>
      <c r="DB508" s="85"/>
      <c r="DC508" s="85"/>
      <c r="DD508" s="85"/>
      <c r="DE508" s="85"/>
      <c r="DF508" s="85"/>
      <c r="DG508" s="85"/>
      <c r="DH508" s="85"/>
      <c r="DI508" s="85"/>
      <c r="DJ508" s="85"/>
      <c r="DK508" s="85"/>
      <c r="DL508" s="85"/>
      <c r="DM508" s="85"/>
      <c r="DN508" s="85"/>
      <c r="DO508" s="85"/>
      <c r="DP508" s="85"/>
      <c r="DQ508" s="85"/>
      <c r="DR508" s="85"/>
      <c r="DS508" s="85"/>
      <c r="DT508" s="85"/>
      <c r="DU508" s="85"/>
      <c r="DV508" s="85"/>
      <c r="DW508" s="85"/>
      <c r="DX508" s="85"/>
      <c r="DY508" s="85"/>
      <c r="DZ508" s="85"/>
      <c r="EA508" s="85"/>
      <c r="EB508" s="85"/>
      <c r="EC508" s="85"/>
      <c r="ED508" s="85"/>
      <c r="EE508" s="85"/>
      <c r="EF508" s="85"/>
      <c r="EG508" s="85"/>
      <c r="EH508" s="85"/>
      <c r="EI508" s="85"/>
      <c r="EJ508" s="85"/>
      <c r="EK508" s="85"/>
      <c r="EL508" s="85"/>
      <c r="EM508" s="85"/>
      <c r="EN508" s="85"/>
      <c r="EO508" s="120"/>
      <c r="EP508" s="120"/>
      <c r="EQ508" s="120"/>
      <c r="ER508" s="120"/>
      <c r="ES508" s="120"/>
      <c r="ET508" s="120"/>
      <c r="EU508" s="120"/>
      <c r="EV508" s="120"/>
      <c r="EW508" s="120"/>
      <c r="EX508" s="120"/>
    </row>
    <row r="509" spans="1:154" x14ac:dyDescent="0.3">
      <c r="A509" s="85"/>
      <c r="B509" s="86"/>
      <c r="C509" s="86"/>
      <c r="D509" s="86"/>
      <c r="E509" s="86"/>
      <c r="F509" s="86"/>
      <c r="G509" s="48" t="e">
        <f>SUM(J509,L509,N509,O509,P509,T509,U509,V509,AB509,AD509,AO509,AQ509,CE509,CG509,CP509,CR509,#REF!,#REF!,CZ509,DB509,DE509,DG509,DN509,DP509,DW509,DY509,EF509,EH509)</f>
        <v>#REF!</v>
      </c>
      <c r="H509" s="48" t="e">
        <f>SUM(K509,M509,Q509,R509,S509,W509,X509,Y509,AC509,AE509,AF509,AG509,AH509,AI509,AL509,AP509,AR509,#REF!,AY509,AZ509,CF509,CH509,CI509,CJ509,CK509,CL509,CQ509,CS509,CT509,CU509,CV509,CW509,#REF!,#REF!,DA509,DC509,DF509,DH509,DO509,#REF!,#REF!,#REF!,#REF!,DQ509,DR509,DS509,DT509,DU509,DX509,DZ509,EA509,EB509,EC509,ED509,EG509,EI509,EJ509,EK509,EL509,EM509)</f>
        <v>#REF!</v>
      </c>
      <c r="I509" s="48" t="e">
        <f t="shared" si="15"/>
        <v>#REF!</v>
      </c>
      <c r="J509" s="78"/>
      <c r="K509" s="78"/>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5"/>
      <c r="EA509" s="85"/>
      <c r="EB509" s="85"/>
      <c r="EC509" s="85"/>
      <c r="ED509" s="85"/>
      <c r="EE509" s="85"/>
      <c r="EF509" s="85"/>
      <c r="EG509" s="85"/>
      <c r="EH509" s="85"/>
      <c r="EI509" s="85"/>
      <c r="EJ509" s="85"/>
      <c r="EK509" s="85"/>
      <c r="EL509" s="85"/>
      <c r="EM509" s="85"/>
      <c r="EN509" s="85"/>
      <c r="EO509" s="120"/>
      <c r="EP509" s="120"/>
      <c r="EQ509" s="120"/>
      <c r="ER509" s="120"/>
      <c r="ES509" s="120"/>
      <c r="ET509" s="120"/>
      <c r="EU509" s="120"/>
      <c r="EV509" s="120"/>
      <c r="EW509" s="120"/>
      <c r="EX509" s="120"/>
    </row>
    <row r="510" spans="1:154" x14ac:dyDescent="0.3">
      <c r="A510" s="85"/>
      <c r="B510" s="86"/>
      <c r="C510" s="86"/>
      <c r="D510" s="86"/>
      <c r="E510" s="86"/>
      <c r="F510" s="86"/>
      <c r="G510" s="48" t="e">
        <f>SUM(J510,L510,N510,O510,P510,T510,U510,V510,AB510,AD510,AO510,AQ510,CE510,CG510,CP510,CR510,#REF!,#REF!,CZ510,DB510,DE510,DG510,DN510,DP510,DW510,DY510,EF510,EH510)</f>
        <v>#REF!</v>
      </c>
      <c r="H510" s="48" t="e">
        <f>SUM(K510,M510,Q510,R510,S510,W510,X510,Y510,AC510,AE510,AF510,AG510,AH510,AI510,AL510,AP510,AR510,#REF!,AY510,AZ510,CF510,CH510,CI510,CJ510,CK510,CL510,CQ510,CS510,CT510,CU510,CV510,CW510,#REF!,#REF!,DA510,DC510,DF510,DH510,DO510,#REF!,#REF!,#REF!,#REF!,DQ510,DR510,DS510,DT510,DU510,DX510,DZ510,EA510,EB510,EC510,ED510,EG510,EI510,EJ510,EK510,EL510,EM510)</f>
        <v>#REF!</v>
      </c>
      <c r="I510" s="48" t="e">
        <f t="shared" si="15"/>
        <v>#REF!</v>
      </c>
      <c r="J510" s="78"/>
      <c r="K510" s="78"/>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c r="CC510" s="85"/>
      <c r="CD510" s="85"/>
      <c r="CE510" s="85"/>
      <c r="CF510" s="85"/>
      <c r="CG510" s="85"/>
      <c r="CH510" s="85"/>
      <c r="CI510" s="85"/>
      <c r="CJ510" s="85"/>
      <c r="CK510" s="85"/>
      <c r="CL510" s="85"/>
      <c r="CM510" s="85"/>
      <c r="CN510" s="85"/>
      <c r="CO510" s="85"/>
      <c r="CP510" s="85"/>
      <c r="CQ510" s="85"/>
      <c r="CR510" s="85"/>
      <c r="CS510" s="85"/>
      <c r="CT510" s="85"/>
      <c r="CU510" s="85"/>
      <c r="CV510" s="85"/>
      <c r="CW510" s="85"/>
      <c r="CX510" s="85"/>
      <c r="CY510" s="85"/>
      <c r="CZ510" s="85"/>
      <c r="DA510" s="85"/>
      <c r="DB510" s="85"/>
      <c r="DC510" s="85"/>
      <c r="DD510" s="85"/>
      <c r="DE510" s="85"/>
      <c r="DF510" s="85"/>
      <c r="DG510" s="85"/>
      <c r="DH510" s="85"/>
      <c r="DI510" s="85"/>
      <c r="DJ510" s="85"/>
      <c r="DK510" s="85"/>
      <c r="DL510" s="85"/>
      <c r="DM510" s="85"/>
      <c r="DN510" s="85"/>
      <c r="DO510" s="85"/>
      <c r="DP510" s="85"/>
      <c r="DQ510" s="85"/>
      <c r="DR510" s="85"/>
      <c r="DS510" s="85"/>
      <c r="DT510" s="85"/>
      <c r="DU510" s="85"/>
      <c r="DV510" s="85"/>
      <c r="DW510" s="85"/>
      <c r="DX510" s="85"/>
      <c r="DY510" s="85"/>
      <c r="DZ510" s="85"/>
      <c r="EA510" s="85"/>
      <c r="EB510" s="85"/>
      <c r="EC510" s="85"/>
      <c r="ED510" s="85"/>
      <c r="EE510" s="85"/>
      <c r="EF510" s="85"/>
      <c r="EG510" s="85"/>
      <c r="EH510" s="85"/>
      <c r="EI510" s="85"/>
      <c r="EJ510" s="85"/>
      <c r="EK510" s="85"/>
      <c r="EL510" s="85"/>
      <c r="EM510" s="85"/>
      <c r="EN510" s="85"/>
      <c r="EO510" s="120"/>
      <c r="EP510" s="120"/>
      <c r="EQ510" s="120"/>
      <c r="ER510" s="120"/>
      <c r="ES510" s="120"/>
      <c r="ET510" s="120"/>
      <c r="EU510" s="120"/>
      <c r="EV510" s="120"/>
      <c r="EW510" s="120"/>
      <c r="EX510" s="120"/>
    </row>
    <row r="511" spans="1:154" x14ac:dyDescent="0.3">
      <c r="A511" s="85"/>
      <c r="B511" s="86"/>
      <c r="C511" s="86"/>
      <c r="D511" s="86"/>
      <c r="E511" s="86"/>
      <c r="F511" s="86"/>
      <c r="G511" s="48" t="e">
        <f>SUM(J511,L511,N511,O511,P511,T511,U511,V511,AB511,AD511,AO511,AQ511,CE511,CG511,CP511,CR511,#REF!,#REF!,CZ511,DB511,DE511,DG511,DN511,DP511,DW511,DY511,EF511,EH511)</f>
        <v>#REF!</v>
      </c>
      <c r="H511" s="48" t="e">
        <f>SUM(K511,M511,Q511,R511,S511,W511,X511,Y511,AC511,AE511,AF511,AG511,AH511,AI511,AL511,AP511,AR511,#REF!,AY511,AZ511,CF511,CH511,CI511,CJ511,CK511,CL511,CQ511,CS511,CT511,CU511,CV511,CW511,#REF!,#REF!,DA511,DC511,DF511,DH511,DO511,#REF!,#REF!,#REF!,#REF!,DQ511,DR511,DS511,DT511,DU511,DX511,DZ511,EA511,EB511,EC511,ED511,EG511,EI511,EJ511,EK511,EL511,EM511)</f>
        <v>#REF!</v>
      </c>
      <c r="I511" s="48" t="e">
        <f t="shared" si="15"/>
        <v>#REF!</v>
      </c>
      <c r="J511" s="78"/>
      <c r="K511" s="78"/>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O511" s="85"/>
      <c r="CP511" s="85"/>
      <c r="CQ511" s="85"/>
      <c r="CR511" s="85"/>
      <c r="CS511" s="85"/>
      <c r="CT511" s="85"/>
      <c r="CU511" s="85"/>
      <c r="CV511" s="85"/>
      <c r="CW511" s="85"/>
      <c r="CX511" s="85"/>
      <c r="CY511" s="85"/>
      <c r="CZ511" s="85"/>
      <c r="DA511" s="85"/>
      <c r="DB511" s="85"/>
      <c r="DC511" s="85"/>
      <c r="DD511" s="85"/>
      <c r="DE511" s="85"/>
      <c r="DF511" s="85"/>
      <c r="DG511" s="85"/>
      <c r="DH511" s="85"/>
      <c r="DI511" s="85"/>
      <c r="DJ511" s="85"/>
      <c r="DK511" s="85"/>
      <c r="DL511" s="85"/>
      <c r="DM511" s="85"/>
      <c r="DN511" s="85"/>
      <c r="DO511" s="85"/>
      <c r="DP511" s="85"/>
      <c r="DQ511" s="85"/>
      <c r="DR511" s="85"/>
      <c r="DS511" s="85"/>
      <c r="DT511" s="85"/>
      <c r="DU511" s="85"/>
      <c r="DV511" s="85"/>
      <c r="DW511" s="85"/>
      <c r="DX511" s="85"/>
      <c r="DY511" s="85"/>
      <c r="DZ511" s="85"/>
      <c r="EA511" s="85"/>
      <c r="EB511" s="85"/>
      <c r="EC511" s="85"/>
      <c r="ED511" s="85"/>
      <c r="EE511" s="85"/>
      <c r="EF511" s="85"/>
      <c r="EG511" s="85"/>
      <c r="EH511" s="85"/>
      <c r="EI511" s="85"/>
      <c r="EJ511" s="85"/>
      <c r="EK511" s="85"/>
      <c r="EL511" s="85"/>
      <c r="EM511" s="85"/>
      <c r="EN511" s="85"/>
      <c r="EO511" s="120"/>
      <c r="EP511" s="120"/>
      <c r="EQ511" s="120"/>
      <c r="ER511" s="120"/>
      <c r="ES511" s="120"/>
      <c r="ET511" s="120"/>
      <c r="EU511" s="120"/>
      <c r="EV511" s="120"/>
      <c r="EW511" s="120"/>
      <c r="EX511" s="120"/>
    </row>
    <row r="512" spans="1:154" x14ac:dyDescent="0.3">
      <c r="A512" s="85"/>
      <c r="B512" s="86"/>
      <c r="C512" s="86"/>
      <c r="D512" s="86"/>
      <c r="E512" s="86"/>
      <c r="F512" s="86"/>
      <c r="G512" s="48" t="e">
        <f>SUM(J512,L512,N512,O512,P512,T512,U512,V512,AB512,AD512,AO512,AQ512,CE512,CG512,CP512,CR512,#REF!,#REF!,CZ512,DB512,DE512,DG512,DN512,DP512,DW512,DY512,EF512,EH512)</f>
        <v>#REF!</v>
      </c>
      <c r="H512" s="48" t="e">
        <f>SUM(K512,M512,Q512,R512,S512,W512,X512,Y512,AC512,AE512,AF512,AG512,AH512,AI512,AL512,AP512,AR512,#REF!,AY512,AZ512,CF512,CH512,CI512,CJ512,CK512,CL512,CQ512,CS512,CT512,CU512,CV512,CW512,#REF!,#REF!,DA512,DC512,DF512,DH512,DO512,#REF!,#REF!,#REF!,#REF!,DQ512,DR512,DS512,DT512,DU512,DX512,DZ512,EA512,EB512,EC512,ED512,EG512,EI512,EJ512,EK512,EL512,EM512)</f>
        <v>#REF!</v>
      </c>
      <c r="I512" s="48" t="e">
        <f t="shared" si="15"/>
        <v>#REF!</v>
      </c>
      <c r="J512" s="78"/>
      <c r="K512" s="78"/>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O512" s="85"/>
      <c r="CP512" s="85"/>
      <c r="CQ512" s="85"/>
      <c r="CR512" s="85"/>
      <c r="CS512" s="85"/>
      <c r="CT512" s="85"/>
      <c r="CU512" s="85"/>
      <c r="CV512" s="85"/>
      <c r="CW512" s="85"/>
      <c r="CX512" s="85"/>
      <c r="CY512" s="85"/>
      <c r="CZ512" s="85"/>
      <c r="DA512" s="85"/>
      <c r="DB512" s="85"/>
      <c r="DC512" s="85"/>
      <c r="DD512" s="85"/>
      <c r="DE512" s="85"/>
      <c r="DF512" s="85"/>
      <c r="DG512" s="85"/>
      <c r="DH512" s="85"/>
      <c r="DI512" s="85"/>
      <c r="DJ512" s="85"/>
      <c r="DK512" s="85"/>
      <c r="DL512" s="85"/>
      <c r="DM512" s="85"/>
      <c r="DN512" s="85"/>
      <c r="DO512" s="85"/>
      <c r="DP512" s="85"/>
      <c r="DQ512" s="85"/>
      <c r="DR512" s="85"/>
      <c r="DS512" s="85"/>
      <c r="DT512" s="85"/>
      <c r="DU512" s="85"/>
      <c r="DV512" s="85"/>
      <c r="DW512" s="85"/>
      <c r="DX512" s="85"/>
      <c r="DY512" s="85"/>
      <c r="DZ512" s="85"/>
      <c r="EA512" s="85"/>
      <c r="EB512" s="85"/>
      <c r="EC512" s="85"/>
      <c r="ED512" s="85"/>
      <c r="EE512" s="85"/>
      <c r="EF512" s="85"/>
      <c r="EG512" s="85"/>
      <c r="EH512" s="85"/>
      <c r="EI512" s="85"/>
      <c r="EJ512" s="85"/>
      <c r="EK512" s="85"/>
      <c r="EL512" s="85"/>
      <c r="EM512" s="85"/>
      <c r="EN512" s="85"/>
      <c r="EO512" s="120"/>
      <c r="EP512" s="120"/>
      <c r="EQ512" s="120"/>
      <c r="ER512" s="120"/>
      <c r="ES512" s="120"/>
      <c r="ET512" s="120"/>
      <c r="EU512" s="120"/>
      <c r="EV512" s="120"/>
      <c r="EW512" s="120"/>
      <c r="EX512" s="120"/>
    </row>
    <row r="513" spans="1:154" x14ac:dyDescent="0.3">
      <c r="A513" s="85"/>
      <c r="B513" s="86"/>
      <c r="C513" s="86"/>
      <c r="D513" s="86"/>
      <c r="E513" s="86"/>
      <c r="F513" s="86"/>
      <c r="G513" s="48" t="e">
        <f>SUM(J513,L513,N513,O513,P513,T513,U513,V513,AB513,AD513,AO513,AQ513,CE513,CG513,CP513,CR513,#REF!,#REF!,CZ513,DB513,DE513,DG513,DN513,DP513,DW513,DY513,EF513,EH513)</f>
        <v>#REF!</v>
      </c>
      <c r="H513" s="48" t="e">
        <f>SUM(K513,M513,Q513,R513,S513,W513,X513,Y513,AC513,AE513,AF513,AG513,AH513,AI513,AL513,AP513,AR513,#REF!,AY513,AZ513,CF513,CH513,CI513,CJ513,CK513,CL513,CQ513,CS513,CT513,CU513,CV513,CW513,#REF!,#REF!,DA513,DC513,DF513,DH513,DO513,#REF!,#REF!,#REF!,#REF!,DQ513,DR513,DS513,DT513,DU513,DX513,DZ513,EA513,EB513,EC513,ED513,EG513,EI513,EJ513,EK513,EL513,EM513)</f>
        <v>#REF!</v>
      </c>
      <c r="I513" s="48" t="e">
        <f t="shared" si="15"/>
        <v>#REF!</v>
      </c>
      <c r="J513" s="78"/>
      <c r="K513" s="78"/>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c r="CC513" s="85"/>
      <c r="CD513" s="85"/>
      <c r="CE513" s="85"/>
      <c r="CF513" s="85"/>
      <c r="CG513" s="85"/>
      <c r="CH513" s="85"/>
      <c r="CI513" s="85"/>
      <c r="CJ513" s="85"/>
      <c r="CK513" s="85"/>
      <c r="CL513" s="85"/>
      <c r="CM513" s="85"/>
      <c r="CN513" s="85"/>
      <c r="CO513" s="85"/>
      <c r="CP513" s="85"/>
      <c r="CQ513" s="85"/>
      <c r="CR513" s="85"/>
      <c r="CS513" s="85"/>
      <c r="CT513" s="85"/>
      <c r="CU513" s="85"/>
      <c r="CV513" s="85"/>
      <c r="CW513" s="85"/>
      <c r="CX513" s="85"/>
      <c r="CY513" s="85"/>
      <c r="CZ513" s="85"/>
      <c r="DA513" s="85"/>
      <c r="DB513" s="85"/>
      <c r="DC513" s="85"/>
      <c r="DD513" s="85"/>
      <c r="DE513" s="85"/>
      <c r="DF513" s="85"/>
      <c r="DG513" s="85"/>
      <c r="DH513" s="85"/>
      <c r="DI513" s="85"/>
      <c r="DJ513" s="85"/>
      <c r="DK513" s="85"/>
      <c r="DL513" s="85"/>
      <c r="DM513" s="85"/>
      <c r="DN513" s="85"/>
      <c r="DO513" s="85"/>
      <c r="DP513" s="85"/>
      <c r="DQ513" s="85"/>
      <c r="DR513" s="85"/>
      <c r="DS513" s="85"/>
      <c r="DT513" s="85"/>
      <c r="DU513" s="85"/>
      <c r="DV513" s="85"/>
      <c r="DW513" s="85"/>
      <c r="DX513" s="85"/>
      <c r="DY513" s="85"/>
      <c r="DZ513" s="85"/>
      <c r="EA513" s="85"/>
      <c r="EB513" s="85"/>
      <c r="EC513" s="85"/>
      <c r="ED513" s="85"/>
      <c r="EE513" s="85"/>
      <c r="EF513" s="85"/>
      <c r="EG513" s="85"/>
      <c r="EH513" s="85"/>
      <c r="EI513" s="85"/>
      <c r="EJ513" s="85"/>
      <c r="EK513" s="85"/>
      <c r="EL513" s="85"/>
      <c r="EM513" s="85"/>
      <c r="EN513" s="85"/>
      <c r="EO513" s="120"/>
      <c r="EP513" s="120"/>
      <c r="EQ513" s="120"/>
      <c r="ER513" s="120"/>
      <c r="ES513" s="120"/>
      <c r="ET513" s="120"/>
      <c r="EU513" s="120"/>
      <c r="EV513" s="120"/>
      <c r="EW513" s="120"/>
      <c r="EX513" s="120"/>
    </row>
    <row r="514" spans="1:154" x14ac:dyDescent="0.3">
      <c r="A514" s="85"/>
      <c r="B514" s="86"/>
      <c r="C514" s="86"/>
      <c r="D514" s="86"/>
      <c r="E514" s="86"/>
      <c r="F514" s="86"/>
      <c r="G514" s="48" t="e">
        <f>SUM(J514,L514,N514,O514,P514,T514,U514,V514,AB514,AD514,AO514,AQ514,CE514,CG514,CP514,CR514,#REF!,#REF!,CZ514,DB514,DE514,DG514,DN514,DP514,DW514,DY514,EF514,EH514)</f>
        <v>#REF!</v>
      </c>
      <c r="H514" s="48" t="e">
        <f>SUM(K514,M514,Q514,R514,S514,W514,X514,Y514,AC514,AE514,AF514,AG514,AH514,AI514,AL514,AP514,AR514,#REF!,AY514,AZ514,CF514,CH514,CI514,CJ514,CK514,CL514,CQ514,CS514,CT514,CU514,CV514,CW514,#REF!,#REF!,DA514,DC514,DF514,DH514,DO514,#REF!,#REF!,#REF!,#REF!,DQ514,DR514,DS514,DT514,DU514,DX514,DZ514,EA514,EB514,EC514,ED514,EG514,EI514,EJ514,EK514,EL514,EM514)</f>
        <v>#REF!</v>
      </c>
      <c r="I514" s="48" t="e">
        <f t="shared" si="15"/>
        <v>#REF!</v>
      </c>
      <c r="J514" s="78"/>
      <c r="K514" s="78"/>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O514" s="85"/>
      <c r="CP514" s="85"/>
      <c r="CQ514" s="85"/>
      <c r="CR514" s="85"/>
      <c r="CS514" s="85"/>
      <c r="CT514" s="85"/>
      <c r="CU514" s="85"/>
      <c r="CV514" s="85"/>
      <c r="CW514" s="85"/>
      <c r="CX514" s="85"/>
      <c r="CY514" s="85"/>
      <c r="CZ514" s="85"/>
      <c r="DA514" s="85"/>
      <c r="DB514" s="85"/>
      <c r="DC514" s="85"/>
      <c r="DD514" s="85"/>
      <c r="DE514" s="85"/>
      <c r="DF514" s="85"/>
      <c r="DG514" s="85"/>
      <c r="DH514" s="85"/>
      <c r="DI514" s="85"/>
      <c r="DJ514" s="85"/>
      <c r="DK514" s="85"/>
      <c r="DL514" s="85"/>
      <c r="DM514" s="85"/>
      <c r="DN514" s="85"/>
      <c r="DO514" s="85"/>
      <c r="DP514" s="85"/>
      <c r="DQ514" s="85"/>
      <c r="DR514" s="85"/>
      <c r="DS514" s="85"/>
      <c r="DT514" s="85"/>
      <c r="DU514" s="85"/>
      <c r="DV514" s="85"/>
      <c r="DW514" s="85"/>
      <c r="DX514" s="85"/>
      <c r="DY514" s="85"/>
      <c r="DZ514" s="85"/>
      <c r="EA514" s="85"/>
      <c r="EB514" s="85"/>
      <c r="EC514" s="85"/>
      <c r="ED514" s="85"/>
      <c r="EE514" s="85"/>
      <c r="EF514" s="85"/>
      <c r="EG514" s="85"/>
      <c r="EH514" s="85"/>
      <c r="EI514" s="85"/>
      <c r="EJ514" s="85"/>
      <c r="EK514" s="85"/>
      <c r="EL514" s="85"/>
      <c r="EM514" s="85"/>
      <c r="EN514" s="85"/>
      <c r="EO514" s="120"/>
      <c r="EP514" s="120"/>
      <c r="EQ514" s="120"/>
      <c r="ER514" s="120"/>
      <c r="ES514" s="120"/>
      <c r="ET514" s="120"/>
      <c r="EU514" s="120"/>
      <c r="EV514" s="120"/>
      <c r="EW514" s="120"/>
      <c r="EX514" s="120"/>
    </row>
    <row r="515" spans="1:154" x14ac:dyDescent="0.3">
      <c r="A515" s="85"/>
      <c r="B515" s="86"/>
      <c r="C515" s="86"/>
      <c r="D515" s="86"/>
      <c r="E515" s="86"/>
      <c r="F515" s="86"/>
      <c r="G515" s="48" t="e">
        <f>SUM(J515,L515,N515,O515,P515,T515,U515,V515,AB515,AD515,AO515,AQ515,CE515,CG515,CP515,CR515,#REF!,#REF!,CZ515,DB515,DE515,DG515,DN515,DP515,DW515,DY515,EF515,EH515)</f>
        <v>#REF!</v>
      </c>
      <c r="H515" s="48" t="e">
        <f>SUM(K515,M515,Q515,R515,S515,W515,X515,Y515,AC515,AE515,AF515,AG515,AH515,AI515,AL515,AP515,AR515,#REF!,AY515,AZ515,CF515,CH515,CI515,CJ515,CK515,CL515,CQ515,CS515,CT515,CU515,CV515,CW515,#REF!,#REF!,DA515,DC515,DF515,DH515,DO515,#REF!,#REF!,#REF!,#REF!,DQ515,DR515,DS515,DT515,DU515,DX515,DZ515,EA515,EB515,EC515,ED515,EG515,EI515,EJ515,EK515,EL515,EM515)</f>
        <v>#REF!</v>
      </c>
      <c r="I515" s="48" t="e">
        <f t="shared" si="15"/>
        <v>#REF!</v>
      </c>
      <c r="J515" s="78"/>
      <c r="K515" s="78"/>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O515" s="85"/>
      <c r="CP515" s="85"/>
      <c r="CQ515" s="85"/>
      <c r="CR515" s="85"/>
      <c r="CS515" s="85"/>
      <c r="CT515" s="85"/>
      <c r="CU515" s="85"/>
      <c r="CV515" s="85"/>
      <c r="CW515" s="85"/>
      <c r="CX515" s="85"/>
      <c r="CY515" s="85"/>
      <c r="CZ515" s="85"/>
      <c r="DA515" s="85"/>
      <c r="DB515" s="85"/>
      <c r="DC515" s="85"/>
      <c r="DD515" s="85"/>
      <c r="DE515" s="85"/>
      <c r="DF515" s="85"/>
      <c r="DG515" s="85"/>
      <c r="DH515" s="85"/>
      <c r="DI515" s="85"/>
      <c r="DJ515" s="85"/>
      <c r="DK515" s="85"/>
      <c r="DL515" s="85"/>
      <c r="DM515" s="85"/>
      <c r="DN515" s="85"/>
      <c r="DO515" s="85"/>
      <c r="DP515" s="85"/>
      <c r="DQ515" s="85"/>
      <c r="DR515" s="85"/>
      <c r="DS515" s="85"/>
      <c r="DT515" s="85"/>
      <c r="DU515" s="85"/>
      <c r="DV515" s="85"/>
      <c r="DW515" s="85"/>
      <c r="DX515" s="85"/>
      <c r="DY515" s="85"/>
      <c r="DZ515" s="85"/>
      <c r="EA515" s="85"/>
      <c r="EB515" s="85"/>
      <c r="EC515" s="85"/>
      <c r="ED515" s="85"/>
      <c r="EE515" s="85"/>
      <c r="EF515" s="85"/>
      <c r="EG515" s="85"/>
      <c r="EH515" s="85"/>
      <c r="EI515" s="85"/>
      <c r="EJ515" s="85"/>
      <c r="EK515" s="85"/>
      <c r="EL515" s="85"/>
      <c r="EM515" s="85"/>
      <c r="EN515" s="85"/>
      <c r="EO515" s="120"/>
      <c r="EP515" s="120"/>
      <c r="EQ515" s="120"/>
      <c r="ER515" s="120"/>
      <c r="ES515" s="120"/>
      <c r="ET515" s="120"/>
      <c r="EU515" s="120"/>
      <c r="EV515" s="120"/>
      <c r="EW515" s="120"/>
      <c r="EX515" s="120"/>
    </row>
    <row r="516" spans="1:154" x14ac:dyDescent="0.3">
      <c r="A516" s="85"/>
      <c r="B516" s="86"/>
      <c r="C516" s="86"/>
      <c r="D516" s="86"/>
      <c r="E516" s="86"/>
      <c r="F516" s="86"/>
      <c r="G516" s="48" t="e">
        <f>SUM(J516,L516,N516,O516,P516,T516,U516,V516,AB516,AD516,AO516,AQ516,CE516,CG516,CP516,CR516,#REF!,#REF!,CZ516,DB516,DE516,DG516,DN516,DP516,DW516,DY516,EF516,EH516)</f>
        <v>#REF!</v>
      </c>
      <c r="H516" s="48" t="e">
        <f>SUM(K516,M516,Q516,R516,S516,W516,X516,Y516,AC516,AE516,AF516,AG516,AH516,AI516,AL516,AP516,AR516,#REF!,AY516,AZ516,CF516,CH516,CI516,CJ516,CK516,CL516,CQ516,CS516,CT516,CU516,CV516,CW516,#REF!,#REF!,DA516,DC516,DF516,DH516,DO516,#REF!,#REF!,#REF!,#REF!,DQ516,DR516,DS516,DT516,DU516,DX516,DZ516,EA516,EB516,EC516,ED516,EG516,EI516,EJ516,EK516,EL516,EM516)</f>
        <v>#REF!</v>
      </c>
      <c r="I516" s="48" t="e">
        <f t="shared" si="15"/>
        <v>#REF!</v>
      </c>
      <c r="J516" s="78"/>
      <c r="K516" s="78"/>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O516" s="85"/>
      <c r="CP516" s="85"/>
      <c r="CQ516" s="85"/>
      <c r="CR516" s="85"/>
      <c r="CS516" s="85"/>
      <c r="CT516" s="85"/>
      <c r="CU516" s="85"/>
      <c r="CV516" s="85"/>
      <c r="CW516" s="85"/>
      <c r="CX516" s="85"/>
      <c r="CY516" s="85"/>
      <c r="CZ516" s="85"/>
      <c r="DA516" s="85"/>
      <c r="DB516" s="85"/>
      <c r="DC516" s="85"/>
      <c r="DD516" s="85"/>
      <c r="DE516" s="85"/>
      <c r="DF516" s="85"/>
      <c r="DG516" s="85"/>
      <c r="DH516" s="85"/>
      <c r="DI516" s="85"/>
      <c r="DJ516" s="85"/>
      <c r="DK516" s="85"/>
      <c r="DL516" s="85"/>
      <c r="DM516" s="85"/>
      <c r="DN516" s="85"/>
      <c r="DO516" s="85"/>
      <c r="DP516" s="85"/>
      <c r="DQ516" s="85"/>
      <c r="DR516" s="85"/>
      <c r="DS516" s="85"/>
      <c r="DT516" s="85"/>
      <c r="DU516" s="85"/>
      <c r="DV516" s="85"/>
      <c r="DW516" s="85"/>
      <c r="DX516" s="85"/>
      <c r="DY516" s="85"/>
      <c r="DZ516" s="85"/>
      <c r="EA516" s="85"/>
      <c r="EB516" s="85"/>
      <c r="EC516" s="85"/>
      <c r="ED516" s="85"/>
      <c r="EE516" s="85"/>
      <c r="EF516" s="85"/>
      <c r="EG516" s="85"/>
      <c r="EH516" s="85"/>
      <c r="EI516" s="85"/>
      <c r="EJ516" s="85"/>
      <c r="EK516" s="85"/>
      <c r="EL516" s="85"/>
      <c r="EM516" s="85"/>
      <c r="EN516" s="85"/>
      <c r="EO516" s="120"/>
      <c r="EP516" s="120"/>
      <c r="EQ516" s="120"/>
      <c r="ER516" s="120"/>
      <c r="ES516" s="120"/>
      <c r="ET516" s="120"/>
      <c r="EU516" s="120"/>
      <c r="EV516" s="120"/>
      <c r="EW516" s="120"/>
      <c r="EX516" s="120"/>
    </row>
    <row r="517" spans="1:154" x14ac:dyDescent="0.3">
      <c r="A517" s="85"/>
      <c r="B517" s="86"/>
      <c r="C517" s="86"/>
      <c r="D517" s="86"/>
      <c r="E517" s="86"/>
      <c r="F517" s="86"/>
      <c r="G517" s="48" t="e">
        <f>SUM(J517,L517,N517,O517,P517,T517,U517,V517,AB517,AD517,AO517,AQ517,CE517,CG517,CP517,CR517,#REF!,#REF!,CZ517,DB517,DE517,DG517,DN517,DP517,DW517,DY517,EF517,EH517)</f>
        <v>#REF!</v>
      </c>
      <c r="H517" s="48" t="e">
        <f>SUM(K517,M517,Q517,R517,S517,W517,X517,Y517,AC517,AE517,AF517,AG517,AH517,AI517,AL517,AP517,AR517,#REF!,AY517,AZ517,CF517,CH517,CI517,CJ517,CK517,CL517,CQ517,CS517,CT517,CU517,CV517,CW517,#REF!,#REF!,DA517,DC517,DF517,DH517,DO517,#REF!,#REF!,#REF!,#REF!,DQ517,DR517,DS517,DT517,DU517,DX517,DZ517,EA517,EB517,EC517,ED517,EG517,EI517,EJ517,EK517,EL517,EM517)</f>
        <v>#REF!</v>
      </c>
      <c r="I517" s="48" t="e">
        <f t="shared" si="15"/>
        <v>#REF!</v>
      </c>
      <c r="J517" s="78"/>
      <c r="K517" s="78"/>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5"/>
      <c r="CU517" s="85"/>
      <c r="CV517" s="85"/>
      <c r="CW517" s="85"/>
      <c r="CX517" s="85"/>
      <c r="CY517" s="85"/>
      <c r="CZ517" s="85"/>
      <c r="DA517" s="85"/>
      <c r="DB517" s="85"/>
      <c r="DC517" s="85"/>
      <c r="DD517" s="85"/>
      <c r="DE517" s="85"/>
      <c r="DF517" s="85"/>
      <c r="DG517" s="85"/>
      <c r="DH517" s="85"/>
      <c r="DI517" s="85"/>
      <c r="DJ517" s="85"/>
      <c r="DK517" s="85"/>
      <c r="DL517" s="85"/>
      <c r="DM517" s="85"/>
      <c r="DN517" s="85"/>
      <c r="DO517" s="85"/>
      <c r="DP517" s="85"/>
      <c r="DQ517" s="85"/>
      <c r="DR517" s="85"/>
      <c r="DS517" s="85"/>
      <c r="DT517" s="85"/>
      <c r="DU517" s="85"/>
      <c r="DV517" s="85"/>
      <c r="DW517" s="85"/>
      <c r="DX517" s="85"/>
      <c r="DY517" s="85"/>
      <c r="DZ517" s="85"/>
      <c r="EA517" s="85"/>
      <c r="EB517" s="85"/>
      <c r="EC517" s="85"/>
      <c r="ED517" s="85"/>
      <c r="EE517" s="85"/>
      <c r="EF517" s="85"/>
      <c r="EG517" s="85"/>
      <c r="EH517" s="85"/>
      <c r="EI517" s="85"/>
      <c r="EJ517" s="85"/>
      <c r="EK517" s="85"/>
      <c r="EL517" s="85"/>
      <c r="EM517" s="85"/>
      <c r="EN517" s="85"/>
      <c r="EO517" s="120"/>
      <c r="EP517" s="120"/>
      <c r="EQ517" s="120"/>
      <c r="ER517" s="120"/>
      <c r="ES517" s="120"/>
      <c r="ET517" s="120"/>
      <c r="EU517" s="120"/>
      <c r="EV517" s="120"/>
      <c r="EW517" s="120"/>
      <c r="EX517" s="120"/>
    </row>
    <row r="518" spans="1:154" x14ac:dyDescent="0.3">
      <c r="A518" s="85"/>
      <c r="B518" s="86"/>
      <c r="C518" s="86"/>
      <c r="D518" s="86"/>
      <c r="E518" s="86"/>
      <c r="F518" s="86"/>
      <c r="G518" s="48" t="e">
        <f>SUM(J518,L518,N518,O518,P518,T518,U518,V518,AB518,AD518,AO518,AQ518,CE518,CG518,CP518,CR518,#REF!,#REF!,CZ518,DB518,DE518,DG518,DN518,DP518,DW518,DY518,EF518,EH518)</f>
        <v>#REF!</v>
      </c>
      <c r="H518" s="48" t="e">
        <f>SUM(K518,M518,Q518,R518,S518,W518,X518,Y518,AC518,AE518,AF518,AG518,AH518,AI518,AL518,AP518,AR518,#REF!,AY518,AZ518,CF518,CH518,CI518,CJ518,CK518,CL518,CQ518,CS518,CT518,CU518,CV518,CW518,#REF!,#REF!,DA518,DC518,DF518,DH518,DO518,#REF!,#REF!,#REF!,#REF!,DQ518,DR518,DS518,DT518,DU518,DX518,DZ518,EA518,EB518,EC518,ED518,EG518,EI518,EJ518,EK518,EL518,EM518)</f>
        <v>#REF!</v>
      </c>
      <c r="I518" s="48" t="e">
        <f t="shared" si="15"/>
        <v>#REF!</v>
      </c>
      <c r="J518" s="78"/>
      <c r="K518" s="78"/>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5"/>
      <c r="DV518" s="85"/>
      <c r="DW518" s="85"/>
      <c r="DX518" s="85"/>
      <c r="DY518" s="85"/>
      <c r="DZ518" s="85"/>
      <c r="EA518" s="85"/>
      <c r="EB518" s="85"/>
      <c r="EC518" s="85"/>
      <c r="ED518" s="85"/>
      <c r="EE518" s="85"/>
      <c r="EF518" s="85"/>
      <c r="EG518" s="85"/>
      <c r="EH518" s="85"/>
      <c r="EI518" s="85"/>
      <c r="EJ518" s="85"/>
      <c r="EK518" s="85"/>
      <c r="EL518" s="85"/>
      <c r="EM518" s="85"/>
      <c r="EN518" s="85"/>
      <c r="EO518" s="120"/>
      <c r="EP518" s="120"/>
      <c r="EQ518" s="120"/>
      <c r="ER518" s="120"/>
      <c r="ES518" s="120"/>
      <c r="ET518" s="120"/>
      <c r="EU518" s="120"/>
      <c r="EV518" s="120"/>
      <c r="EW518" s="120"/>
      <c r="EX518" s="120"/>
    </row>
    <row r="519" spans="1:154" x14ac:dyDescent="0.3">
      <c r="A519" s="85"/>
      <c r="B519" s="86"/>
      <c r="C519" s="86"/>
      <c r="D519" s="86"/>
      <c r="E519" s="86"/>
      <c r="F519" s="86"/>
      <c r="G519" s="48" t="e">
        <f>SUM(J519,L519,N519,O519,P519,T519,U519,V519,AB519,AD519,AO519,AQ519,CE519,CG519,CP519,CR519,#REF!,#REF!,CZ519,DB519,DE519,DG519,DN519,DP519,DW519,DY519,EF519,EH519)</f>
        <v>#REF!</v>
      </c>
      <c r="H519" s="48" t="e">
        <f>SUM(K519,M519,Q519,R519,S519,W519,X519,Y519,AC519,AE519,AF519,AG519,AH519,AI519,AL519,AP519,AR519,#REF!,AY519,AZ519,CF519,CH519,CI519,CJ519,CK519,CL519,CQ519,CS519,CT519,CU519,CV519,CW519,#REF!,#REF!,DA519,DC519,DF519,DH519,DO519,#REF!,#REF!,#REF!,#REF!,DQ519,DR519,DS519,DT519,DU519,DX519,DZ519,EA519,EB519,EC519,ED519,EG519,EI519,EJ519,EK519,EL519,EM519)</f>
        <v>#REF!</v>
      </c>
      <c r="I519" s="48" t="e">
        <f t="shared" si="15"/>
        <v>#REF!</v>
      </c>
      <c r="J519" s="78"/>
      <c r="K519" s="78"/>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O519" s="85"/>
      <c r="CP519" s="85"/>
      <c r="CQ519" s="85"/>
      <c r="CR519" s="85"/>
      <c r="CS519" s="85"/>
      <c r="CT519" s="85"/>
      <c r="CU519" s="85"/>
      <c r="CV519" s="85"/>
      <c r="CW519" s="85"/>
      <c r="CX519" s="85"/>
      <c r="CY519" s="85"/>
      <c r="CZ519" s="85"/>
      <c r="DA519" s="85"/>
      <c r="DB519" s="85"/>
      <c r="DC519" s="85"/>
      <c r="DD519" s="85"/>
      <c r="DE519" s="85"/>
      <c r="DF519" s="85"/>
      <c r="DG519" s="85"/>
      <c r="DH519" s="85"/>
      <c r="DI519" s="85"/>
      <c r="DJ519" s="85"/>
      <c r="DK519" s="85"/>
      <c r="DL519" s="85"/>
      <c r="DM519" s="85"/>
      <c r="DN519" s="85"/>
      <c r="DO519" s="85"/>
      <c r="DP519" s="85"/>
      <c r="DQ519" s="85"/>
      <c r="DR519" s="85"/>
      <c r="DS519" s="85"/>
      <c r="DT519" s="85"/>
      <c r="DU519" s="85"/>
      <c r="DV519" s="85"/>
      <c r="DW519" s="85"/>
      <c r="DX519" s="85"/>
      <c r="DY519" s="85"/>
      <c r="DZ519" s="85"/>
      <c r="EA519" s="85"/>
      <c r="EB519" s="85"/>
      <c r="EC519" s="85"/>
      <c r="ED519" s="85"/>
      <c r="EE519" s="85"/>
      <c r="EF519" s="85"/>
      <c r="EG519" s="85"/>
      <c r="EH519" s="85"/>
      <c r="EI519" s="85"/>
      <c r="EJ519" s="85"/>
      <c r="EK519" s="85"/>
      <c r="EL519" s="85"/>
      <c r="EM519" s="85"/>
      <c r="EN519" s="85"/>
      <c r="EO519" s="120"/>
      <c r="EP519" s="120"/>
      <c r="EQ519" s="120"/>
      <c r="ER519" s="120"/>
      <c r="ES519" s="120"/>
      <c r="ET519" s="120"/>
      <c r="EU519" s="120"/>
      <c r="EV519" s="120"/>
      <c r="EW519" s="120"/>
      <c r="EX519" s="120"/>
    </row>
    <row r="520" spans="1:154" x14ac:dyDescent="0.3">
      <c r="A520" s="85"/>
      <c r="B520" s="86"/>
      <c r="C520" s="86"/>
      <c r="D520" s="86"/>
      <c r="E520" s="86"/>
      <c r="F520" s="86"/>
      <c r="G520" s="48" t="e">
        <f>SUM(J520,L520,N520,O520,P520,T520,U520,V520,AB520,AD520,AO520,AQ520,CE520,CG520,CP520,CR520,#REF!,#REF!,CZ520,DB520,DE520,DG520,DN520,DP520,DW520,DY520,EF520,EH520)</f>
        <v>#REF!</v>
      </c>
      <c r="H520" s="48" t="e">
        <f>SUM(K520,M520,Q520,R520,S520,W520,X520,Y520,AC520,AE520,AF520,AG520,AH520,AI520,AL520,AP520,AR520,#REF!,AY520,AZ520,CF520,CH520,CI520,CJ520,CK520,CL520,CQ520,CS520,CT520,CU520,CV520,CW520,#REF!,#REF!,DA520,DC520,DF520,DH520,DO520,#REF!,#REF!,#REF!,#REF!,DQ520,DR520,DS520,DT520,DU520,DX520,DZ520,EA520,EB520,EC520,ED520,EG520,EI520,EJ520,EK520,EL520,EM520)</f>
        <v>#REF!</v>
      </c>
      <c r="I520" s="48" t="e">
        <f t="shared" si="15"/>
        <v>#REF!</v>
      </c>
      <c r="J520" s="78"/>
      <c r="K520" s="78"/>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O520" s="85"/>
      <c r="CP520" s="85"/>
      <c r="CQ520" s="85"/>
      <c r="CR520" s="85"/>
      <c r="CS520" s="85"/>
      <c r="CT520" s="85"/>
      <c r="CU520" s="85"/>
      <c r="CV520" s="85"/>
      <c r="CW520" s="85"/>
      <c r="CX520" s="85"/>
      <c r="CY520" s="85"/>
      <c r="CZ520" s="85"/>
      <c r="DA520" s="85"/>
      <c r="DB520" s="85"/>
      <c r="DC520" s="85"/>
      <c r="DD520" s="85"/>
      <c r="DE520" s="85"/>
      <c r="DF520" s="85"/>
      <c r="DG520" s="85"/>
      <c r="DH520" s="85"/>
      <c r="DI520" s="85"/>
      <c r="DJ520" s="85"/>
      <c r="DK520" s="85"/>
      <c r="DL520" s="85"/>
      <c r="DM520" s="85"/>
      <c r="DN520" s="85"/>
      <c r="DO520" s="85"/>
      <c r="DP520" s="85"/>
      <c r="DQ520" s="85"/>
      <c r="DR520" s="85"/>
      <c r="DS520" s="85"/>
      <c r="DT520" s="85"/>
      <c r="DU520" s="85"/>
      <c r="DV520" s="85"/>
      <c r="DW520" s="85"/>
      <c r="DX520" s="85"/>
      <c r="DY520" s="85"/>
      <c r="DZ520" s="85"/>
      <c r="EA520" s="85"/>
      <c r="EB520" s="85"/>
      <c r="EC520" s="85"/>
      <c r="ED520" s="85"/>
      <c r="EE520" s="85"/>
      <c r="EF520" s="85"/>
      <c r="EG520" s="85"/>
      <c r="EH520" s="85"/>
      <c r="EI520" s="85"/>
      <c r="EJ520" s="85"/>
      <c r="EK520" s="85"/>
      <c r="EL520" s="85"/>
      <c r="EM520" s="85"/>
      <c r="EN520" s="85"/>
      <c r="EO520" s="120"/>
      <c r="EP520" s="120"/>
      <c r="EQ520" s="120"/>
      <c r="ER520" s="120"/>
      <c r="ES520" s="120"/>
      <c r="ET520" s="120"/>
      <c r="EU520" s="120"/>
      <c r="EV520" s="120"/>
      <c r="EW520" s="120"/>
      <c r="EX520" s="120"/>
    </row>
    <row r="521" spans="1:154" x14ac:dyDescent="0.3">
      <c r="A521" s="85"/>
      <c r="B521" s="86"/>
      <c r="C521" s="86"/>
      <c r="D521" s="86"/>
      <c r="E521" s="86"/>
      <c r="F521" s="86"/>
      <c r="G521" s="48" t="e">
        <f>SUM(J521,L521,N521,O521,P521,T521,U521,V521,AB521,AD521,AO521,AQ521,CE521,CG521,CP521,CR521,#REF!,#REF!,CZ521,DB521,DE521,DG521,DN521,DP521,DW521,DY521,EF521,EH521)</f>
        <v>#REF!</v>
      </c>
      <c r="H521" s="48" t="e">
        <f>SUM(K521,M521,Q521,R521,S521,W521,X521,Y521,AC521,AE521,AF521,AG521,AH521,AI521,AL521,AP521,AR521,#REF!,AY521,AZ521,CF521,CH521,CI521,CJ521,CK521,CL521,CQ521,CS521,CT521,CU521,CV521,CW521,#REF!,#REF!,DA521,DC521,DF521,DH521,DO521,#REF!,#REF!,#REF!,#REF!,DQ521,DR521,DS521,DT521,DU521,DX521,DZ521,EA521,EB521,EC521,ED521,EG521,EI521,EJ521,EK521,EL521,EM521)</f>
        <v>#REF!</v>
      </c>
      <c r="I521" s="48" t="e">
        <f t="shared" si="15"/>
        <v>#REF!</v>
      </c>
      <c r="J521" s="78"/>
      <c r="K521" s="78"/>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O521" s="85"/>
      <c r="CP521" s="85"/>
      <c r="CQ521" s="85"/>
      <c r="CR521" s="85"/>
      <c r="CS521" s="85"/>
      <c r="CT521" s="85"/>
      <c r="CU521" s="85"/>
      <c r="CV521" s="85"/>
      <c r="CW521" s="85"/>
      <c r="CX521" s="85"/>
      <c r="CY521" s="85"/>
      <c r="CZ521" s="85"/>
      <c r="DA521" s="85"/>
      <c r="DB521" s="85"/>
      <c r="DC521" s="85"/>
      <c r="DD521" s="85"/>
      <c r="DE521" s="85"/>
      <c r="DF521" s="85"/>
      <c r="DG521" s="85"/>
      <c r="DH521" s="85"/>
      <c r="DI521" s="85"/>
      <c r="DJ521" s="85"/>
      <c r="DK521" s="85"/>
      <c r="DL521" s="85"/>
      <c r="DM521" s="85"/>
      <c r="DN521" s="85"/>
      <c r="DO521" s="85"/>
      <c r="DP521" s="85"/>
      <c r="DQ521" s="85"/>
      <c r="DR521" s="85"/>
      <c r="DS521" s="85"/>
      <c r="DT521" s="85"/>
      <c r="DU521" s="85"/>
      <c r="DV521" s="85"/>
      <c r="DW521" s="85"/>
      <c r="DX521" s="85"/>
      <c r="DY521" s="85"/>
      <c r="DZ521" s="85"/>
      <c r="EA521" s="85"/>
      <c r="EB521" s="85"/>
      <c r="EC521" s="85"/>
      <c r="ED521" s="85"/>
      <c r="EE521" s="85"/>
      <c r="EF521" s="85"/>
      <c r="EG521" s="85"/>
      <c r="EH521" s="85"/>
      <c r="EI521" s="85"/>
      <c r="EJ521" s="85"/>
      <c r="EK521" s="85"/>
      <c r="EL521" s="85"/>
      <c r="EM521" s="85"/>
      <c r="EN521" s="85"/>
      <c r="EO521" s="120"/>
      <c r="EP521" s="120"/>
      <c r="EQ521" s="120"/>
      <c r="ER521" s="120"/>
      <c r="ES521" s="120"/>
      <c r="ET521" s="120"/>
      <c r="EU521" s="120"/>
      <c r="EV521" s="120"/>
      <c r="EW521" s="120"/>
      <c r="EX521" s="120"/>
    </row>
    <row r="522" spans="1:154" x14ac:dyDescent="0.3">
      <c r="A522" s="85"/>
      <c r="B522" s="86"/>
      <c r="C522" s="86"/>
      <c r="D522" s="86"/>
      <c r="E522" s="86"/>
      <c r="F522" s="86"/>
      <c r="G522" s="48" t="e">
        <f>SUM(J522,L522,N522,O522,P522,T522,U522,V522,AB522,AD522,AO522,AQ522,CE522,CG522,CP522,CR522,#REF!,#REF!,CZ522,DB522,DE522,DG522,DN522,DP522,DW522,DY522,EF522,EH522)</f>
        <v>#REF!</v>
      </c>
      <c r="H522" s="48" t="e">
        <f>SUM(K522,M522,Q522,R522,S522,W522,X522,Y522,AC522,AE522,AF522,AG522,AH522,AI522,AL522,AP522,AR522,#REF!,AY522,AZ522,CF522,CH522,CI522,CJ522,CK522,CL522,CQ522,CS522,CT522,CU522,CV522,CW522,#REF!,#REF!,DA522,DC522,DF522,DH522,DO522,#REF!,#REF!,#REF!,#REF!,DQ522,DR522,DS522,DT522,DU522,DX522,DZ522,EA522,EB522,EC522,ED522,EG522,EI522,EJ522,EK522,EL522,EM522)</f>
        <v>#REF!</v>
      </c>
      <c r="I522" s="48" t="e">
        <f t="shared" ref="I522:I585" si="16">G522+H522</f>
        <v>#REF!</v>
      </c>
      <c r="J522" s="78"/>
      <c r="K522" s="78"/>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85"/>
      <c r="CZ522" s="85"/>
      <c r="DA522" s="85"/>
      <c r="DB522" s="85"/>
      <c r="DC522" s="85"/>
      <c r="DD522" s="85"/>
      <c r="DE522" s="85"/>
      <c r="DF522" s="85"/>
      <c r="DG522" s="85"/>
      <c r="DH522" s="85"/>
      <c r="DI522" s="85"/>
      <c r="DJ522" s="85"/>
      <c r="DK522" s="85"/>
      <c r="DL522" s="85"/>
      <c r="DM522" s="85"/>
      <c r="DN522" s="85"/>
      <c r="DO522" s="85"/>
      <c r="DP522" s="85"/>
      <c r="DQ522" s="85"/>
      <c r="DR522" s="85"/>
      <c r="DS522" s="85"/>
      <c r="DT522" s="85"/>
      <c r="DU522" s="85"/>
      <c r="DV522" s="85"/>
      <c r="DW522" s="85"/>
      <c r="DX522" s="85"/>
      <c r="DY522" s="85"/>
      <c r="DZ522" s="85"/>
      <c r="EA522" s="85"/>
      <c r="EB522" s="85"/>
      <c r="EC522" s="85"/>
      <c r="ED522" s="85"/>
      <c r="EE522" s="85"/>
      <c r="EF522" s="85"/>
      <c r="EG522" s="85"/>
      <c r="EH522" s="85"/>
      <c r="EI522" s="85"/>
      <c r="EJ522" s="85"/>
      <c r="EK522" s="85"/>
      <c r="EL522" s="85"/>
      <c r="EM522" s="85"/>
      <c r="EN522" s="85"/>
      <c r="EO522" s="120"/>
      <c r="EP522" s="120"/>
      <c r="EQ522" s="120"/>
      <c r="ER522" s="120"/>
      <c r="ES522" s="120"/>
      <c r="ET522" s="120"/>
      <c r="EU522" s="120"/>
      <c r="EV522" s="120"/>
      <c r="EW522" s="120"/>
      <c r="EX522" s="120"/>
    </row>
    <row r="523" spans="1:154" x14ac:dyDescent="0.3">
      <c r="A523" s="85"/>
      <c r="B523" s="86"/>
      <c r="C523" s="86"/>
      <c r="D523" s="86"/>
      <c r="E523" s="86"/>
      <c r="F523" s="86"/>
      <c r="G523" s="48" t="e">
        <f>SUM(J523,L523,N523,O523,P523,T523,U523,V523,AB523,AD523,AO523,AQ523,CE523,CG523,CP523,CR523,#REF!,#REF!,CZ523,DB523,DE523,DG523,DN523,DP523,DW523,DY523,EF523,EH523)</f>
        <v>#REF!</v>
      </c>
      <c r="H523" s="48" t="e">
        <f>SUM(K523,M523,Q523,R523,S523,W523,X523,Y523,AC523,AE523,AF523,AG523,AH523,AI523,AL523,AP523,AR523,#REF!,AY523,AZ523,CF523,CH523,CI523,CJ523,CK523,CL523,CQ523,CS523,CT523,CU523,CV523,CW523,#REF!,#REF!,DA523,DC523,DF523,DH523,DO523,#REF!,#REF!,#REF!,#REF!,DQ523,DR523,DS523,DT523,DU523,DX523,DZ523,EA523,EB523,EC523,ED523,EG523,EI523,EJ523,EK523,EL523,EM523)</f>
        <v>#REF!</v>
      </c>
      <c r="I523" s="48" t="e">
        <f t="shared" si="16"/>
        <v>#REF!</v>
      </c>
      <c r="J523" s="78"/>
      <c r="K523" s="78"/>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c r="CC523" s="85"/>
      <c r="CD523" s="85"/>
      <c r="CE523" s="85"/>
      <c r="CF523" s="85"/>
      <c r="CG523" s="85"/>
      <c r="CH523" s="85"/>
      <c r="CI523" s="85"/>
      <c r="CJ523" s="85"/>
      <c r="CK523" s="85"/>
      <c r="CL523" s="85"/>
      <c r="CM523" s="85"/>
      <c r="CN523" s="85"/>
      <c r="CO523" s="85"/>
      <c r="CP523" s="85"/>
      <c r="CQ523" s="85"/>
      <c r="CR523" s="85"/>
      <c r="CS523" s="85"/>
      <c r="CT523" s="85"/>
      <c r="CU523" s="85"/>
      <c r="CV523" s="85"/>
      <c r="CW523" s="85"/>
      <c r="CX523" s="85"/>
      <c r="CY523" s="85"/>
      <c r="CZ523" s="85"/>
      <c r="DA523" s="85"/>
      <c r="DB523" s="85"/>
      <c r="DC523" s="85"/>
      <c r="DD523" s="85"/>
      <c r="DE523" s="85"/>
      <c r="DF523" s="85"/>
      <c r="DG523" s="85"/>
      <c r="DH523" s="85"/>
      <c r="DI523" s="85"/>
      <c r="DJ523" s="85"/>
      <c r="DK523" s="85"/>
      <c r="DL523" s="85"/>
      <c r="DM523" s="85"/>
      <c r="DN523" s="85"/>
      <c r="DO523" s="85"/>
      <c r="DP523" s="85"/>
      <c r="DQ523" s="85"/>
      <c r="DR523" s="85"/>
      <c r="DS523" s="85"/>
      <c r="DT523" s="85"/>
      <c r="DU523" s="85"/>
      <c r="DV523" s="85"/>
      <c r="DW523" s="85"/>
      <c r="DX523" s="85"/>
      <c r="DY523" s="85"/>
      <c r="DZ523" s="85"/>
      <c r="EA523" s="85"/>
      <c r="EB523" s="85"/>
      <c r="EC523" s="85"/>
      <c r="ED523" s="85"/>
      <c r="EE523" s="85"/>
      <c r="EF523" s="85"/>
      <c r="EG523" s="85"/>
      <c r="EH523" s="85"/>
      <c r="EI523" s="85"/>
      <c r="EJ523" s="85"/>
      <c r="EK523" s="85"/>
      <c r="EL523" s="85"/>
      <c r="EM523" s="85"/>
      <c r="EN523" s="85"/>
      <c r="EO523" s="120"/>
      <c r="EP523" s="120"/>
      <c r="EQ523" s="120"/>
      <c r="ER523" s="120"/>
      <c r="ES523" s="120"/>
      <c r="ET523" s="120"/>
      <c r="EU523" s="120"/>
      <c r="EV523" s="120"/>
      <c r="EW523" s="120"/>
      <c r="EX523" s="120"/>
    </row>
    <row r="524" spans="1:154" x14ac:dyDescent="0.3">
      <c r="A524" s="85"/>
      <c r="B524" s="86"/>
      <c r="C524" s="86"/>
      <c r="D524" s="86"/>
      <c r="E524" s="86"/>
      <c r="F524" s="86"/>
      <c r="G524" s="48" t="e">
        <f>SUM(J524,L524,N524,O524,P524,T524,U524,V524,AB524,AD524,AO524,AQ524,CE524,CG524,CP524,CR524,#REF!,#REF!,CZ524,DB524,DE524,DG524,DN524,DP524,DW524,DY524,EF524,EH524)</f>
        <v>#REF!</v>
      </c>
      <c r="H524" s="48" t="e">
        <f>SUM(K524,M524,Q524,R524,S524,W524,X524,Y524,AC524,AE524,AF524,AG524,AH524,AI524,AL524,AP524,AR524,#REF!,AY524,AZ524,CF524,CH524,CI524,CJ524,CK524,CL524,CQ524,CS524,CT524,CU524,CV524,CW524,#REF!,#REF!,DA524,DC524,DF524,DH524,DO524,#REF!,#REF!,#REF!,#REF!,DQ524,DR524,DS524,DT524,DU524,DX524,DZ524,EA524,EB524,EC524,ED524,EG524,EI524,EJ524,EK524,EL524,EM524)</f>
        <v>#REF!</v>
      </c>
      <c r="I524" s="48" t="e">
        <f t="shared" si="16"/>
        <v>#REF!</v>
      </c>
      <c r="J524" s="78"/>
      <c r="K524" s="78"/>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85"/>
      <c r="CZ524" s="85"/>
      <c r="DA524" s="85"/>
      <c r="DB524" s="85"/>
      <c r="DC524" s="85"/>
      <c r="DD524" s="85"/>
      <c r="DE524" s="85"/>
      <c r="DF524" s="85"/>
      <c r="DG524" s="85"/>
      <c r="DH524" s="85"/>
      <c r="DI524" s="85"/>
      <c r="DJ524" s="85"/>
      <c r="DK524" s="85"/>
      <c r="DL524" s="85"/>
      <c r="DM524" s="85"/>
      <c r="DN524" s="85"/>
      <c r="DO524" s="85"/>
      <c r="DP524" s="85"/>
      <c r="DQ524" s="85"/>
      <c r="DR524" s="85"/>
      <c r="DS524" s="85"/>
      <c r="DT524" s="85"/>
      <c r="DU524" s="85"/>
      <c r="DV524" s="85"/>
      <c r="DW524" s="85"/>
      <c r="DX524" s="85"/>
      <c r="DY524" s="85"/>
      <c r="DZ524" s="85"/>
      <c r="EA524" s="85"/>
      <c r="EB524" s="85"/>
      <c r="EC524" s="85"/>
      <c r="ED524" s="85"/>
      <c r="EE524" s="85"/>
      <c r="EF524" s="85"/>
      <c r="EG524" s="85"/>
      <c r="EH524" s="85"/>
      <c r="EI524" s="85"/>
      <c r="EJ524" s="85"/>
      <c r="EK524" s="85"/>
      <c r="EL524" s="85"/>
      <c r="EM524" s="85"/>
      <c r="EN524" s="85"/>
      <c r="EO524" s="120"/>
      <c r="EP524" s="120"/>
      <c r="EQ524" s="120"/>
      <c r="ER524" s="120"/>
      <c r="ES524" s="120"/>
      <c r="ET524" s="120"/>
      <c r="EU524" s="120"/>
      <c r="EV524" s="120"/>
      <c r="EW524" s="120"/>
      <c r="EX524" s="120"/>
    </row>
    <row r="525" spans="1:154" x14ac:dyDescent="0.3">
      <c r="A525" s="85"/>
      <c r="B525" s="86"/>
      <c r="C525" s="86"/>
      <c r="D525" s="86"/>
      <c r="E525" s="86"/>
      <c r="F525" s="86"/>
      <c r="G525" s="48" t="e">
        <f>SUM(J525,L525,N525,O525,P525,T525,U525,V525,AB525,AD525,AO525,AQ525,CE525,CG525,CP525,CR525,#REF!,#REF!,CZ525,DB525,DE525,DG525,DN525,DP525,DW525,DY525,EF525,EH525)</f>
        <v>#REF!</v>
      </c>
      <c r="H525" s="48" t="e">
        <f>SUM(K525,M525,Q525,R525,S525,W525,X525,Y525,AC525,AE525,AF525,AG525,AH525,AI525,AL525,AP525,AR525,#REF!,AY525,AZ525,CF525,CH525,CI525,CJ525,CK525,CL525,CQ525,CS525,CT525,CU525,CV525,CW525,#REF!,#REF!,DA525,DC525,DF525,DH525,DO525,#REF!,#REF!,#REF!,#REF!,DQ525,DR525,DS525,DT525,DU525,DX525,DZ525,EA525,EB525,EC525,ED525,EG525,EI525,EJ525,EK525,EL525,EM525)</f>
        <v>#REF!</v>
      </c>
      <c r="I525" s="48" t="e">
        <f t="shared" si="16"/>
        <v>#REF!</v>
      </c>
      <c r="J525" s="78"/>
      <c r="K525" s="78"/>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O525" s="85"/>
      <c r="CP525" s="85"/>
      <c r="CQ525" s="85"/>
      <c r="CR525" s="85"/>
      <c r="CS525" s="85"/>
      <c r="CT525" s="85"/>
      <c r="CU525" s="85"/>
      <c r="CV525" s="85"/>
      <c r="CW525" s="85"/>
      <c r="CX525" s="85"/>
      <c r="CY525" s="85"/>
      <c r="CZ525" s="85"/>
      <c r="DA525" s="85"/>
      <c r="DB525" s="85"/>
      <c r="DC525" s="85"/>
      <c r="DD525" s="85"/>
      <c r="DE525" s="85"/>
      <c r="DF525" s="85"/>
      <c r="DG525" s="85"/>
      <c r="DH525" s="85"/>
      <c r="DI525" s="85"/>
      <c r="DJ525" s="85"/>
      <c r="DK525" s="85"/>
      <c r="DL525" s="85"/>
      <c r="DM525" s="85"/>
      <c r="DN525" s="85"/>
      <c r="DO525" s="85"/>
      <c r="DP525" s="85"/>
      <c r="DQ525" s="85"/>
      <c r="DR525" s="85"/>
      <c r="DS525" s="85"/>
      <c r="DT525" s="85"/>
      <c r="DU525" s="85"/>
      <c r="DV525" s="85"/>
      <c r="DW525" s="85"/>
      <c r="DX525" s="85"/>
      <c r="DY525" s="85"/>
      <c r="DZ525" s="85"/>
      <c r="EA525" s="85"/>
      <c r="EB525" s="85"/>
      <c r="EC525" s="85"/>
      <c r="ED525" s="85"/>
      <c r="EE525" s="85"/>
      <c r="EF525" s="85"/>
      <c r="EG525" s="85"/>
      <c r="EH525" s="85"/>
      <c r="EI525" s="85"/>
      <c r="EJ525" s="85"/>
      <c r="EK525" s="85"/>
      <c r="EL525" s="85"/>
      <c r="EM525" s="85"/>
      <c r="EN525" s="85"/>
      <c r="EO525" s="120"/>
      <c r="EP525" s="120"/>
      <c r="EQ525" s="120"/>
      <c r="ER525" s="120"/>
      <c r="ES525" s="120"/>
      <c r="ET525" s="120"/>
      <c r="EU525" s="120"/>
      <c r="EV525" s="120"/>
      <c r="EW525" s="120"/>
      <c r="EX525" s="120"/>
    </row>
    <row r="526" spans="1:154" x14ac:dyDescent="0.3">
      <c r="A526" s="85"/>
      <c r="B526" s="86"/>
      <c r="C526" s="86"/>
      <c r="D526" s="86"/>
      <c r="E526" s="86"/>
      <c r="F526" s="86"/>
      <c r="G526" s="48" t="e">
        <f>SUM(J526,L526,N526,O526,P526,T526,U526,V526,AB526,AD526,AO526,AQ526,CE526,CG526,CP526,CR526,#REF!,#REF!,CZ526,DB526,DE526,DG526,DN526,DP526,DW526,DY526,EF526,EH526)</f>
        <v>#REF!</v>
      </c>
      <c r="H526" s="48" t="e">
        <f>SUM(K526,M526,Q526,R526,S526,W526,X526,Y526,AC526,AE526,AF526,AG526,AH526,AI526,AL526,AP526,AR526,#REF!,AY526,AZ526,CF526,CH526,CI526,CJ526,CK526,CL526,CQ526,CS526,CT526,CU526,CV526,CW526,#REF!,#REF!,DA526,DC526,DF526,DH526,DO526,#REF!,#REF!,#REF!,#REF!,DQ526,DR526,DS526,DT526,DU526,DX526,DZ526,EA526,EB526,EC526,ED526,EG526,EI526,EJ526,EK526,EL526,EM526)</f>
        <v>#REF!</v>
      </c>
      <c r="I526" s="48" t="e">
        <f t="shared" si="16"/>
        <v>#REF!</v>
      </c>
      <c r="J526" s="78"/>
      <c r="K526" s="78"/>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O526" s="85"/>
      <c r="CP526" s="85"/>
      <c r="CQ526" s="85"/>
      <c r="CR526" s="85"/>
      <c r="CS526" s="85"/>
      <c r="CT526" s="85"/>
      <c r="CU526" s="85"/>
      <c r="CV526" s="85"/>
      <c r="CW526" s="85"/>
      <c r="CX526" s="85"/>
      <c r="CY526" s="85"/>
      <c r="CZ526" s="85"/>
      <c r="DA526" s="85"/>
      <c r="DB526" s="85"/>
      <c r="DC526" s="85"/>
      <c r="DD526" s="85"/>
      <c r="DE526" s="85"/>
      <c r="DF526" s="85"/>
      <c r="DG526" s="85"/>
      <c r="DH526" s="85"/>
      <c r="DI526" s="85"/>
      <c r="DJ526" s="85"/>
      <c r="DK526" s="85"/>
      <c r="DL526" s="85"/>
      <c r="DM526" s="85"/>
      <c r="DN526" s="85"/>
      <c r="DO526" s="85"/>
      <c r="DP526" s="85"/>
      <c r="DQ526" s="85"/>
      <c r="DR526" s="85"/>
      <c r="DS526" s="85"/>
      <c r="DT526" s="85"/>
      <c r="DU526" s="85"/>
      <c r="DV526" s="85"/>
      <c r="DW526" s="85"/>
      <c r="DX526" s="85"/>
      <c r="DY526" s="85"/>
      <c r="DZ526" s="85"/>
      <c r="EA526" s="85"/>
      <c r="EB526" s="85"/>
      <c r="EC526" s="85"/>
      <c r="ED526" s="85"/>
      <c r="EE526" s="85"/>
      <c r="EF526" s="85"/>
      <c r="EG526" s="85"/>
      <c r="EH526" s="85"/>
      <c r="EI526" s="85"/>
      <c r="EJ526" s="85"/>
      <c r="EK526" s="85"/>
      <c r="EL526" s="85"/>
      <c r="EM526" s="85"/>
      <c r="EN526" s="85"/>
      <c r="EO526" s="120"/>
      <c r="EP526" s="120"/>
      <c r="EQ526" s="120"/>
      <c r="ER526" s="120"/>
      <c r="ES526" s="120"/>
      <c r="ET526" s="120"/>
      <c r="EU526" s="120"/>
      <c r="EV526" s="120"/>
      <c r="EW526" s="120"/>
      <c r="EX526" s="120"/>
    </row>
    <row r="527" spans="1:154" x14ac:dyDescent="0.3">
      <c r="A527" s="85"/>
      <c r="B527" s="86"/>
      <c r="C527" s="86"/>
      <c r="D527" s="86"/>
      <c r="E527" s="86"/>
      <c r="F527" s="86"/>
      <c r="G527" s="48" t="e">
        <f>SUM(J527,L527,N527,O527,P527,T527,U527,V527,AB527,AD527,AO527,AQ527,CE527,CG527,CP527,CR527,#REF!,#REF!,CZ527,DB527,DE527,DG527,DN527,DP527,DW527,DY527,EF527,EH527)</f>
        <v>#REF!</v>
      </c>
      <c r="H527" s="48" t="e">
        <f>SUM(K527,M527,Q527,R527,S527,W527,X527,Y527,AC527,AE527,AF527,AG527,AH527,AI527,AL527,AP527,AR527,#REF!,AY527,AZ527,CF527,CH527,CI527,CJ527,CK527,CL527,CQ527,CS527,CT527,CU527,CV527,CW527,#REF!,#REF!,DA527,DC527,DF527,DH527,DO527,#REF!,#REF!,#REF!,#REF!,DQ527,DR527,DS527,DT527,DU527,DX527,DZ527,EA527,EB527,EC527,ED527,EG527,EI527,EJ527,EK527,EL527,EM527)</f>
        <v>#REF!</v>
      </c>
      <c r="I527" s="48" t="e">
        <f t="shared" si="16"/>
        <v>#REF!</v>
      </c>
      <c r="J527" s="78"/>
      <c r="K527" s="78"/>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O527" s="85"/>
      <c r="CP527" s="85"/>
      <c r="CQ527" s="85"/>
      <c r="CR527" s="85"/>
      <c r="CS527" s="85"/>
      <c r="CT527" s="85"/>
      <c r="CU527" s="85"/>
      <c r="CV527" s="85"/>
      <c r="CW527" s="85"/>
      <c r="CX527" s="85"/>
      <c r="CY527" s="85"/>
      <c r="CZ527" s="85"/>
      <c r="DA527" s="85"/>
      <c r="DB527" s="85"/>
      <c r="DC527" s="85"/>
      <c r="DD527" s="85"/>
      <c r="DE527" s="85"/>
      <c r="DF527" s="85"/>
      <c r="DG527" s="85"/>
      <c r="DH527" s="85"/>
      <c r="DI527" s="85"/>
      <c r="DJ527" s="85"/>
      <c r="DK527" s="85"/>
      <c r="DL527" s="85"/>
      <c r="DM527" s="85"/>
      <c r="DN527" s="85"/>
      <c r="DO527" s="85"/>
      <c r="DP527" s="85"/>
      <c r="DQ527" s="85"/>
      <c r="DR527" s="85"/>
      <c r="DS527" s="85"/>
      <c r="DT527" s="85"/>
      <c r="DU527" s="85"/>
      <c r="DV527" s="85"/>
      <c r="DW527" s="85"/>
      <c r="DX527" s="85"/>
      <c r="DY527" s="85"/>
      <c r="DZ527" s="85"/>
      <c r="EA527" s="85"/>
      <c r="EB527" s="85"/>
      <c r="EC527" s="85"/>
      <c r="ED527" s="85"/>
      <c r="EE527" s="85"/>
      <c r="EF527" s="85"/>
      <c r="EG527" s="85"/>
      <c r="EH527" s="85"/>
      <c r="EI527" s="85"/>
      <c r="EJ527" s="85"/>
      <c r="EK527" s="85"/>
      <c r="EL527" s="85"/>
      <c r="EM527" s="85"/>
      <c r="EN527" s="85"/>
      <c r="EO527" s="120"/>
      <c r="EP527" s="120"/>
      <c r="EQ527" s="120"/>
      <c r="ER527" s="120"/>
      <c r="ES527" s="120"/>
      <c r="ET527" s="120"/>
      <c r="EU527" s="120"/>
      <c r="EV527" s="120"/>
      <c r="EW527" s="120"/>
      <c r="EX527" s="120"/>
    </row>
    <row r="528" spans="1:154" x14ac:dyDescent="0.3">
      <c r="A528" s="85"/>
      <c r="B528" s="86"/>
      <c r="C528" s="86"/>
      <c r="D528" s="86"/>
      <c r="E528" s="86"/>
      <c r="F528" s="86"/>
      <c r="G528" s="48" t="e">
        <f>SUM(J528,L528,N528,O528,P528,T528,U528,V528,AB528,AD528,AO528,AQ528,CE528,CG528,CP528,CR528,#REF!,#REF!,CZ528,DB528,DE528,DG528,DN528,DP528,DW528,DY528,EF528,EH528)</f>
        <v>#REF!</v>
      </c>
      <c r="H528" s="48" t="e">
        <f>SUM(K528,M528,Q528,R528,S528,W528,X528,Y528,AC528,AE528,AF528,AG528,AH528,AI528,AL528,AP528,AR528,#REF!,AY528,AZ528,CF528,CH528,CI528,CJ528,CK528,CL528,CQ528,CS528,CT528,CU528,CV528,CW528,#REF!,#REF!,DA528,DC528,DF528,DH528,DO528,#REF!,#REF!,#REF!,#REF!,DQ528,DR528,DS528,DT528,DU528,DX528,DZ528,EA528,EB528,EC528,ED528,EG528,EI528,EJ528,EK528,EL528,EM528)</f>
        <v>#REF!</v>
      </c>
      <c r="I528" s="48" t="e">
        <f t="shared" si="16"/>
        <v>#REF!</v>
      </c>
      <c r="J528" s="78"/>
      <c r="K528" s="78"/>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O528" s="85"/>
      <c r="CP528" s="85"/>
      <c r="CQ528" s="85"/>
      <c r="CR528" s="85"/>
      <c r="CS528" s="85"/>
      <c r="CT528" s="85"/>
      <c r="CU528" s="85"/>
      <c r="CV528" s="85"/>
      <c r="CW528" s="85"/>
      <c r="CX528" s="85"/>
      <c r="CY528" s="85"/>
      <c r="CZ528" s="85"/>
      <c r="DA528" s="85"/>
      <c r="DB528" s="85"/>
      <c r="DC528" s="85"/>
      <c r="DD528" s="85"/>
      <c r="DE528" s="85"/>
      <c r="DF528" s="85"/>
      <c r="DG528" s="85"/>
      <c r="DH528" s="85"/>
      <c r="DI528" s="85"/>
      <c r="DJ528" s="85"/>
      <c r="DK528" s="85"/>
      <c r="DL528" s="85"/>
      <c r="DM528" s="85"/>
      <c r="DN528" s="85"/>
      <c r="DO528" s="85"/>
      <c r="DP528" s="85"/>
      <c r="DQ528" s="85"/>
      <c r="DR528" s="85"/>
      <c r="DS528" s="85"/>
      <c r="DT528" s="85"/>
      <c r="DU528" s="85"/>
      <c r="DV528" s="85"/>
      <c r="DW528" s="85"/>
      <c r="DX528" s="85"/>
      <c r="DY528" s="85"/>
      <c r="DZ528" s="85"/>
      <c r="EA528" s="85"/>
      <c r="EB528" s="85"/>
      <c r="EC528" s="85"/>
      <c r="ED528" s="85"/>
      <c r="EE528" s="85"/>
      <c r="EF528" s="85"/>
      <c r="EG528" s="85"/>
      <c r="EH528" s="85"/>
      <c r="EI528" s="85"/>
      <c r="EJ528" s="85"/>
      <c r="EK528" s="85"/>
      <c r="EL528" s="85"/>
      <c r="EM528" s="85"/>
      <c r="EN528" s="85"/>
      <c r="EO528" s="120"/>
      <c r="EP528" s="120"/>
      <c r="EQ528" s="120"/>
      <c r="ER528" s="120"/>
      <c r="ES528" s="120"/>
      <c r="ET528" s="120"/>
      <c r="EU528" s="120"/>
      <c r="EV528" s="120"/>
      <c r="EW528" s="120"/>
      <c r="EX528" s="120"/>
    </row>
    <row r="529" spans="1:154" x14ac:dyDescent="0.3">
      <c r="A529" s="85"/>
      <c r="B529" s="86"/>
      <c r="C529" s="86"/>
      <c r="D529" s="86"/>
      <c r="E529" s="86"/>
      <c r="F529" s="86"/>
      <c r="G529" s="48" t="e">
        <f>SUM(J529,L529,N529,O529,P529,T529,U529,V529,AB529,AD529,AO529,AQ529,CE529,CG529,CP529,CR529,#REF!,#REF!,CZ529,DB529,DE529,DG529,DN529,DP529,DW529,DY529,EF529,EH529)</f>
        <v>#REF!</v>
      </c>
      <c r="H529" s="48" t="e">
        <f>SUM(K529,M529,Q529,R529,S529,W529,X529,Y529,AC529,AE529,AF529,AG529,AH529,AI529,AL529,AP529,AR529,#REF!,AY529,AZ529,CF529,CH529,CI529,CJ529,CK529,CL529,CQ529,CS529,CT529,CU529,CV529,CW529,#REF!,#REF!,DA529,DC529,DF529,DH529,DO529,#REF!,#REF!,#REF!,#REF!,DQ529,DR529,DS529,DT529,DU529,DX529,DZ529,EA529,EB529,EC529,ED529,EG529,EI529,EJ529,EK529,EL529,EM529)</f>
        <v>#REF!</v>
      </c>
      <c r="I529" s="48" t="e">
        <f t="shared" si="16"/>
        <v>#REF!</v>
      </c>
      <c r="J529" s="78"/>
      <c r="K529" s="78"/>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O529" s="85"/>
      <c r="CP529" s="85"/>
      <c r="CQ529" s="85"/>
      <c r="CR529" s="85"/>
      <c r="CS529" s="85"/>
      <c r="CT529" s="85"/>
      <c r="CU529" s="85"/>
      <c r="CV529" s="85"/>
      <c r="CW529" s="85"/>
      <c r="CX529" s="85"/>
      <c r="CY529" s="85"/>
      <c r="CZ529" s="85"/>
      <c r="DA529" s="85"/>
      <c r="DB529" s="85"/>
      <c r="DC529" s="85"/>
      <c r="DD529" s="85"/>
      <c r="DE529" s="85"/>
      <c r="DF529" s="85"/>
      <c r="DG529" s="85"/>
      <c r="DH529" s="85"/>
      <c r="DI529" s="85"/>
      <c r="DJ529" s="85"/>
      <c r="DK529" s="85"/>
      <c r="DL529" s="85"/>
      <c r="DM529" s="85"/>
      <c r="DN529" s="85"/>
      <c r="DO529" s="85"/>
      <c r="DP529" s="85"/>
      <c r="DQ529" s="85"/>
      <c r="DR529" s="85"/>
      <c r="DS529" s="85"/>
      <c r="DT529" s="85"/>
      <c r="DU529" s="85"/>
      <c r="DV529" s="85"/>
      <c r="DW529" s="85"/>
      <c r="DX529" s="85"/>
      <c r="DY529" s="85"/>
      <c r="DZ529" s="85"/>
      <c r="EA529" s="85"/>
      <c r="EB529" s="85"/>
      <c r="EC529" s="85"/>
      <c r="ED529" s="85"/>
      <c r="EE529" s="85"/>
      <c r="EF529" s="85"/>
      <c r="EG529" s="85"/>
      <c r="EH529" s="85"/>
      <c r="EI529" s="85"/>
      <c r="EJ529" s="85"/>
      <c r="EK529" s="85"/>
      <c r="EL529" s="85"/>
      <c r="EM529" s="85"/>
      <c r="EN529" s="85"/>
      <c r="EO529" s="120"/>
      <c r="EP529" s="120"/>
      <c r="EQ529" s="120"/>
      <c r="ER529" s="120"/>
      <c r="ES529" s="120"/>
      <c r="ET529" s="120"/>
      <c r="EU529" s="120"/>
      <c r="EV529" s="120"/>
      <c r="EW529" s="120"/>
      <c r="EX529" s="120"/>
    </row>
    <row r="530" spans="1:154" x14ac:dyDescent="0.3">
      <c r="A530" s="85"/>
      <c r="B530" s="86"/>
      <c r="C530" s="86"/>
      <c r="D530" s="86"/>
      <c r="E530" s="86"/>
      <c r="F530" s="86"/>
      <c r="G530" s="48" t="e">
        <f>SUM(J530,L530,N530,O530,P530,T530,U530,V530,AB530,AD530,AO530,AQ530,CE530,CG530,CP530,CR530,#REF!,#REF!,CZ530,DB530,DE530,DG530,DN530,DP530,DW530,DY530,EF530,EH530)</f>
        <v>#REF!</v>
      </c>
      <c r="H530" s="48" t="e">
        <f>SUM(K530,M530,Q530,R530,S530,W530,X530,Y530,AC530,AE530,AF530,AG530,AH530,AI530,AL530,AP530,AR530,#REF!,AY530,AZ530,CF530,CH530,CI530,CJ530,CK530,CL530,CQ530,CS530,CT530,CU530,CV530,CW530,#REF!,#REF!,DA530,DC530,DF530,DH530,DO530,#REF!,#REF!,#REF!,#REF!,DQ530,DR530,DS530,DT530,DU530,DX530,DZ530,EA530,EB530,EC530,ED530,EG530,EI530,EJ530,EK530,EL530,EM530)</f>
        <v>#REF!</v>
      </c>
      <c r="I530" s="48" t="e">
        <f t="shared" si="16"/>
        <v>#REF!</v>
      </c>
      <c r="J530" s="78"/>
      <c r="K530" s="78"/>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O530" s="85"/>
      <c r="CP530" s="85"/>
      <c r="CQ530" s="85"/>
      <c r="CR530" s="85"/>
      <c r="CS530" s="85"/>
      <c r="CT530" s="85"/>
      <c r="CU530" s="85"/>
      <c r="CV530" s="85"/>
      <c r="CW530" s="85"/>
      <c r="CX530" s="85"/>
      <c r="CY530" s="85"/>
      <c r="CZ530" s="85"/>
      <c r="DA530" s="85"/>
      <c r="DB530" s="85"/>
      <c r="DC530" s="85"/>
      <c r="DD530" s="85"/>
      <c r="DE530" s="85"/>
      <c r="DF530" s="85"/>
      <c r="DG530" s="85"/>
      <c r="DH530" s="85"/>
      <c r="DI530" s="85"/>
      <c r="DJ530" s="85"/>
      <c r="DK530" s="85"/>
      <c r="DL530" s="85"/>
      <c r="DM530" s="85"/>
      <c r="DN530" s="85"/>
      <c r="DO530" s="85"/>
      <c r="DP530" s="85"/>
      <c r="DQ530" s="85"/>
      <c r="DR530" s="85"/>
      <c r="DS530" s="85"/>
      <c r="DT530" s="85"/>
      <c r="DU530" s="85"/>
      <c r="DV530" s="85"/>
      <c r="DW530" s="85"/>
      <c r="DX530" s="85"/>
      <c r="DY530" s="85"/>
      <c r="DZ530" s="85"/>
      <c r="EA530" s="85"/>
      <c r="EB530" s="85"/>
      <c r="EC530" s="85"/>
      <c r="ED530" s="85"/>
      <c r="EE530" s="85"/>
      <c r="EF530" s="85"/>
      <c r="EG530" s="85"/>
      <c r="EH530" s="85"/>
      <c r="EI530" s="85"/>
      <c r="EJ530" s="85"/>
      <c r="EK530" s="85"/>
      <c r="EL530" s="85"/>
      <c r="EM530" s="85"/>
      <c r="EN530" s="85"/>
      <c r="EO530" s="120"/>
      <c r="EP530" s="120"/>
      <c r="EQ530" s="120"/>
      <c r="ER530" s="120"/>
      <c r="ES530" s="120"/>
      <c r="ET530" s="120"/>
      <c r="EU530" s="120"/>
      <c r="EV530" s="120"/>
      <c r="EW530" s="120"/>
      <c r="EX530" s="120"/>
    </row>
    <row r="531" spans="1:154" x14ac:dyDescent="0.3">
      <c r="A531" s="85"/>
      <c r="B531" s="86"/>
      <c r="C531" s="86"/>
      <c r="D531" s="86"/>
      <c r="E531" s="86"/>
      <c r="F531" s="86"/>
      <c r="G531" s="48" t="e">
        <f>SUM(J531,L531,N531,O531,P531,T531,U531,V531,AB531,AD531,AO531,AQ531,CE531,CG531,CP531,CR531,#REF!,#REF!,CZ531,DB531,DE531,DG531,DN531,DP531,DW531,DY531,EF531,EH531)</f>
        <v>#REF!</v>
      </c>
      <c r="H531" s="48" t="e">
        <f>SUM(K531,M531,Q531,R531,S531,W531,X531,Y531,AC531,AE531,AF531,AG531,AH531,AI531,AL531,AP531,AR531,#REF!,AY531,AZ531,CF531,CH531,CI531,CJ531,CK531,CL531,CQ531,CS531,CT531,CU531,CV531,CW531,#REF!,#REF!,DA531,DC531,DF531,DH531,DO531,#REF!,#REF!,#REF!,#REF!,DQ531,DR531,DS531,DT531,DU531,DX531,DZ531,EA531,EB531,EC531,ED531,EG531,EI531,EJ531,EK531,EL531,EM531)</f>
        <v>#REF!</v>
      </c>
      <c r="I531" s="48" t="e">
        <f t="shared" si="16"/>
        <v>#REF!</v>
      </c>
      <c r="J531" s="78"/>
      <c r="K531" s="78"/>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O531" s="85"/>
      <c r="CP531" s="85"/>
      <c r="CQ531" s="85"/>
      <c r="CR531" s="85"/>
      <c r="CS531" s="85"/>
      <c r="CT531" s="85"/>
      <c r="CU531" s="85"/>
      <c r="CV531" s="85"/>
      <c r="CW531" s="85"/>
      <c r="CX531" s="85"/>
      <c r="CY531" s="85"/>
      <c r="CZ531" s="85"/>
      <c r="DA531" s="85"/>
      <c r="DB531" s="85"/>
      <c r="DC531" s="85"/>
      <c r="DD531" s="85"/>
      <c r="DE531" s="85"/>
      <c r="DF531" s="85"/>
      <c r="DG531" s="85"/>
      <c r="DH531" s="85"/>
      <c r="DI531" s="85"/>
      <c r="DJ531" s="85"/>
      <c r="DK531" s="85"/>
      <c r="DL531" s="85"/>
      <c r="DM531" s="85"/>
      <c r="DN531" s="85"/>
      <c r="DO531" s="85"/>
      <c r="DP531" s="85"/>
      <c r="DQ531" s="85"/>
      <c r="DR531" s="85"/>
      <c r="DS531" s="85"/>
      <c r="DT531" s="85"/>
      <c r="DU531" s="85"/>
      <c r="DV531" s="85"/>
      <c r="DW531" s="85"/>
      <c r="DX531" s="85"/>
      <c r="DY531" s="85"/>
      <c r="DZ531" s="85"/>
      <c r="EA531" s="85"/>
      <c r="EB531" s="85"/>
      <c r="EC531" s="85"/>
      <c r="ED531" s="85"/>
      <c r="EE531" s="85"/>
      <c r="EF531" s="85"/>
      <c r="EG531" s="85"/>
      <c r="EH531" s="85"/>
      <c r="EI531" s="85"/>
      <c r="EJ531" s="85"/>
      <c r="EK531" s="85"/>
      <c r="EL531" s="85"/>
      <c r="EM531" s="85"/>
      <c r="EN531" s="85"/>
      <c r="EO531" s="120"/>
      <c r="EP531" s="120"/>
      <c r="EQ531" s="120"/>
      <c r="ER531" s="120"/>
      <c r="ES531" s="120"/>
      <c r="ET531" s="120"/>
      <c r="EU531" s="120"/>
      <c r="EV531" s="120"/>
      <c r="EW531" s="120"/>
      <c r="EX531" s="120"/>
    </row>
    <row r="532" spans="1:154" x14ac:dyDescent="0.3">
      <c r="A532" s="85"/>
      <c r="B532" s="86"/>
      <c r="C532" s="86"/>
      <c r="D532" s="86"/>
      <c r="E532" s="86"/>
      <c r="F532" s="86"/>
      <c r="G532" s="48" t="e">
        <f>SUM(J532,L532,N532,O532,P532,T532,U532,V532,AB532,AD532,AO532,AQ532,CE532,CG532,CP532,CR532,#REF!,#REF!,CZ532,DB532,DE532,DG532,DN532,DP532,DW532,DY532,EF532,EH532)</f>
        <v>#REF!</v>
      </c>
      <c r="H532" s="48" t="e">
        <f>SUM(K532,M532,Q532,R532,S532,W532,X532,Y532,AC532,AE532,AF532,AG532,AH532,AI532,AL532,AP532,AR532,#REF!,AY532,AZ532,CF532,CH532,CI532,CJ532,CK532,CL532,CQ532,CS532,CT532,CU532,CV532,CW532,#REF!,#REF!,DA532,DC532,DF532,DH532,DO532,#REF!,#REF!,#REF!,#REF!,DQ532,DR532,DS532,DT532,DU532,DX532,DZ532,EA532,EB532,EC532,ED532,EG532,EI532,EJ532,EK532,EL532,EM532)</f>
        <v>#REF!</v>
      </c>
      <c r="I532" s="48" t="e">
        <f t="shared" si="16"/>
        <v>#REF!</v>
      </c>
      <c r="J532" s="78"/>
      <c r="K532" s="78"/>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O532" s="85"/>
      <c r="CP532" s="85"/>
      <c r="CQ532" s="85"/>
      <c r="CR532" s="85"/>
      <c r="CS532" s="85"/>
      <c r="CT532" s="85"/>
      <c r="CU532" s="85"/>
      <c r="CV532" s="85"/>
      <c r="CW532" s="85"/>
      <c r="CX532" s="85"/>
      <c r="CY532" s="85"/>
      <c r="CZ532" s="85"/>
      <c r="DA532" s="85"/>
      <c r="DB532" s="85"/>
      <c r="DC532" s="85"/>
      <c r="DD532" s="85"/>
      <c r="DE532" s="85"/>
      <c r="DF532" s="85"/>
      <c r="DG532" s="85"/>
      <c r="DH532" s="85"/>
      <c r="DI532" s="85"/>
      <c r="DJ532" s="85"/>
      <c r="DK532" s="85"/>
      <c r="DL532" s="85"/>
      <c r="DM532" s="85"/>
      <c r="DN532" s="85"/>
      <c r="DO532" s="85"/>
      <c r="DP532" s="85"/>
      <c r="DQ532" s="85"/>
      <c r="DR532" s="85"/>
      <c r="DS532" s="85"/>
      <c r="DT532" s="85"/>
      <c r="DU532" s="85"/>
      <c r="DV532" s="85"/>
      <c r="DW532" s="85"/>
      <c r="DX532" s="85"/>
      <c r="DY532" s="85"/>
      <c r="DZ532" s="85"/>
      <c r="EA532" s="85"/>
      <c r="EB532" s="85"/>
      <c r="EC532" s="85"/>
      <c r="ED532" s="85"/>
      <c r="EE532" s="85"/>
      <c r="EF532" s="85"/>
      <c r="EG532" s="85"/>
      <c r="EH532" s="85"/>
      <c r="EI532" s="85"/>
      <c r="EJ532" s="85"/>
      <c r="EK532" s="85"/>
      <c r="EL532" s="85"/>
      <c r="EM532" s="85"/>
      <c r="EN532" s="85"/>
      <c r="EO532" s="120"/>
      <c r="EP532" s="120"/>
      <c r="EQ532" s="120"/>
      <c r="ER532" s="120"/>
      <c r="ES532" s="120"/>
      <c r="ET532" s="120"/>
      <c r="EU532" s="120"/>
      <c r="EV532" s="120"/>
      <c r="EW532" s="120"/>
      <c r="EX532" s="120"/>
    </row>
    <row r="533" spans="1:154" x14ac:dyDescent="0.3">
      <c r="A533" s="85"/>
      <c r="B533" s="86"/>
      <c r="C533" s="86"/>
      <c r="D533" s="86"/>
      <c r="E533" s="86"/>
      <c r="F533" s="86"/>
      <c r="G533" s="48" t="e">
        <f>SUM(J533,L533,N533,O533,P533,T533,U533,V533,AB533,AD533,AO533,AQ533,CE533,CG533,CP533,CR533,#REF!,#REF!,CZ533,DB533,DE533,DG533,DN533,DP533,DW533,DY533,EF533,EH533)</f>
        <v>#REF!</v>
      </c>
      <c r="H533" s="48" t="e">
        <f>SUM(K533,M533,Q533,R533,S533,W533,X533,Y533,AC533,AE533,AF533,AG533,AH533,AI533,AL533,AP533,AR533,#REF!,AY533,AZ533,CF533,CH533,CI533,CJ533,CK533,CL533,CQ533,CS533,CT533,CU533,CV533,CW533,#REF!,#REF!,DA533,DC533,DF533,DH533,DO533,#REF!,#REF!,#REF!,#REF!,DQ533,DR533,DS533,DT533,DU533,DX533,DZ533,EA533,EB533,EC533,ED533,EG533,EI533,EJ533,EK533,EL533,EM533)</f>
        <v>#REF!</v>
      </c>
      <c r="I533" s="48" t="e">
        <f t="shared" si="16"/>
        <v>#REF!</v>
      </c>
      <c r="J533" s="78"/>
      <c r="K533" s="78"/>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c r="CC533" s="85"/>
      <c r="CD533" s="85"/>
      <c r="CE533" s="85"/>
      <c r="CF533" s="85"/>
      <c r="CG533" s="85"/>
      <c r="CH533" s="85"/>
      <c r="CI533" s="85"/>
      <c r="CJ533" s="85"/>
      <c r="CK533" s="85"/>
      <c r="CL533" s="85"/>
      <c r="CM533" s="85"/>
      <c r="CN533" s="85"/>
      <c r="CO533" s="85"/>
      <c r="CP533" s="85"/>
      <c r="CQ533" s="85"/>
      <c r="CR533" s="85"/>
      <c r="CS533" s="85"/>
      <c r="CT533" s="85"/>
      <c r="CU533" s="85"/>
      <c r="CV533" s="85"/>
      <c r="CW533" s="85"/>
      <c r="CX533" s="85"/>
      <c r="CY533" s="85"/>
      <c r="CZ533" s="85"/>
      <c r="DA533" s="85"/>
      <c r="DB533" s="85"/>
      <c r="DC533" s="85"/>
      <c r="DD533" s="85"/>
      <c r="DE533" s="85"/>
      <c r="DF533" s="85"/>
      <c r="DG533" s="85"/>
      <c r="DH533" s="85"/>
      <c r="DI533" s="85"/>
      <c r="DJ533" s="85"/>
      <c r="DK533" s="85"/>
      <c r="DL533" s="85"/>
      <c r="DM533" s="85"/>
      <c r="DN533" s="85"/>
      <c r="DO533" s="85"/>
      <c r="DP533" s="85"/>
      <c r="DQ533" s="85"/>
      <c r="DR533" s="85"/>
      <c r="DS533" s="85"/>
      <c r="DT533" s="85"/>
      <c r="DU533" s="85"/>
      <c r="DV533" s="85"/>
      <c r="DW533" s="85"/>
      <c r="DX533" s="85"/>
      <c r="DY533" s="85"/>
      <c r="DZ533" s="85"/>
      <c r="EA533" s="85"/>
      <c r="EB533" s="85"/>
      <c r="EC533" s="85"/>
      <c r="ED533" s="85"/>
      <c r="EE533" s="85"/>
      <c r="EF533" s="85"/>
      <c r="EG533" s="85"/>
      <c r="EH533" s="85"/>
      <c r="EI533" s="85"/>
      <c r="EJ533" s="85"/>
      <c r="EK533" s="85"/>
      <c r="EL533" s="85"/>
      <c r="EM533" s="85"/>
      <c r="EN533" s="85"/>
      <c r="EO533" s="120"/>
      <c r="EP533" s="120"/>
      <c r="EQ533" s="120"/>
      <c r="ER533" s="120"/>
      <c r="ES533" s="120"/>
      <c r="ET533" s="120"/>
      <c r="EU533" s="120"/>
      <c r="EV533" s="120"/>
      <c r="EW533" s="120"/>
      <c r="EX533" s="120"/>
    </row>
    <row r="534" spans="1:154" x14ac:dyDescent="0.3">
      <c r="A534" s="85"/>
      <c r="B534" s="86"/>
      <c r="C534" s="86"/>
      <c r="D534" s="86"/>
      <c r="E534" s="86"/>
      <c r="F534" s="86"/>
      <c r="G534" s="48" t="e">
        <f>SUM(J534,L534,N534,O534,P534,T534,U534,V534,AB534,AD534,AO534,AQ534,CE534,CG534,CP534,CR534,#REF!,#REF!,CZ534,DB534,DE534,DG534,DN534,DP534,DW534,DY534,EF534,EH534)</f>
        <v>#REF!</v>
      </c>
      <c r="H534" s="48" t="e">
        <f>SUM(K534,M534,Q534,R534,S534,W534,X534,Y534,AC534,AE534,AF534,AG534,AH534,AI534,AL534,AP534,AR534,#REF!,AY534,AZ534,CF534,CH534,CI534,CJ534,CK534,CL534,CQ534,CS534,CT534,CU534,CV534,CW534,#REF!,#REF!,DA534,DC534,DF534,DH534,DO534,#REF!,#REF!,#REF!,#REF!,DQ534,DR534,DS534,DT534,DU534,DX534,DZ534,EA534,EB534,EC534,ED534,EG534,EI534,EJ534,EK534,EL534,EM534)</f>
        <v>#REF!</v>
      </c>
      <c r="I534" s="48" t="e">
        <f t="shared" si="16"/>
        <v>#REF!</v>
      </c>
      <c r="J534" s="78"/>
      <c r="K534" s="78"/>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O534" s="85"/>
      <c r="CP534" s="85"/>
      <c r="CQ534" s="85"/>
      <c r="CR534" s="85"/>
      <c r="CS534" s="85"/>
      <c r="CT534" s="85"/>
      <c r="CU534" s="85"/>
      <c r="CV534" s="85"/>
      <c r="CW534" s="85"/>
      <c r="CX534" s="85"/>
      <c r="CY534" s="85"/>
      <c r="CZ534" s="85"/>
      <c r="DA534" s="85"/>
      <c r="DB534" s="85"/>
      <c r="DC534" s="85"/>
      <c r="DD534" s="85"/>
      <c r="DE534" s="85"/>
      <c r="DF534" s="85"/>
      <c r="DG534" s="85"/>
      <c r="DH534" s="85"/>
      <c r="DI534" s="85"/>
      <c r="DJ534" s="85"/>
      <c r="DK534" s="85"/>
      <c r="DL534" s="85"/>
      <c r="DM534" s="85"/>
      <c r="DN534" s="85"/>
      <c r="DO534" s="85"/>
      <c r="DP534" s="85"/>
      <c r="DQ534" s="85"/>
      <c r="DR534" s="85"/>
      <c r="DS534" s="85"/>
      <c r="DT534" s="85"/>
      <c r="DU534" s="85"/>
      <c r="DV534" s="85"/>
      <c r="DW534" s="85"/>
      <c r="DX534" s="85"/>
      <c r="DY534" s="85"/>
      <c r="DZ534" s="85"/>
      <c r="EA534" s="85"/>
      <c r="EB534" s="85"/>
      <c r="EC534" s="85"/>
      <c r="ED534" s="85"/>
      <c r="EE534" s="85"/>
      <c r="EF534" s="85"/>
      <c r="EG534" s="85"/>
      <c r="EH534" s="85"/>
      <c r="EI534" s="85"/>
      <c r="EJ534" s="85"/>
      <c r="EK534" s="85"/>
      <c r="EL534" s="85"/>
      <c r="EM534" s="85"/>
      <c r="EN534" s="85"/>
      <c r="EO534" s="120"/>
      <c r="EP534" s="120"/>
      <c r="EQ534" s="120"/>
      <c r="ER534" s="120"/>
      <c r="ES534" s="120"/>
      <c r="ET534" s="120"/>
      <c r="EU534" s="120"/>
      <c r="EV534" s="120"/>
      <c r="EW534" s="120"/>
      <c r="EX534" s="120"/>
    </row>
    <row r="535" spans="1:154" x14ac:dyDescent="0.3">
      <c r="A535" s="85"/>
      <c r="B535" s="86"/>
      <c r="C535" s="86"/>
      <c r="D535" s="86"/>
      <c r="E535" s="86"/>
      <c r="F535" s="86"/>
      <c r="G535" s="48" t="e">
        <f>SUM(J535,L535,N535,O535,P535,T535,U535,V535,AB535,AD535,AO535,AQ535,CE535,CG535,CP535,CR535,#REF!,#REF!,CZ535,DB535,DE535,DG535,DN535,DP535,DW535,DY535,EF535,EH535)</f>
        <v>#REF!</v>
      </c>
      <c r="H535" s="48" t="e">
        <f>SUM(K535,M535,Q535,R535,S535,W535,X535,Y535,AC535,AE535,AF535,AG535,AH535,AI535,AL535,AP535,AR535,#REF!,AY535,AZ535,CF535,CH535,CI535,CJ535,CK535,CL535,CQ535,CS535,CT535,CU535,CV535,CW535,#REF!,#REF!,DA535,DC535,DF535,DH535,DO535,#REF!,#REF!,#REF!,#REF!,DQ535,DR535,DS535,DT535,DU535,DX535,DZ535,EA535,EB535,EC535,ED535,EG535,EI535,EJ535,EK535,EL535,EM535)</f>
        <v>#REF!</v>
      </c>
      <c r="I535" s="48" t="e">
        <f t="shared" si="16"/>
        <v>#REF!</v>
      </c>
      <c r="J535" s="78"/>
      <c r="K535" s="78"/>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O535" s="85"/>
      <c r="CP535" s="85"/>
      <c r="CQ535" s="85"/>
      <c r="CR535" s="85"/>
      <c r="CS535" s="85"/>
      <c r="CT535" s="85"/>
      <c r="CU535" s="85"/>
      <c r="CV535" s="85"/>
      <c r="CW535" s="85"/>
      <c r="CX535" s="85"/>
      <c r="CY535" s="85"/>
      <c r="CZ535" s="85"/>
      <c r="DA535" s="85"/>
      <c r="DB535" s="85"/>
      <c r="DC535" s="85"/>
      <c r="DD535" s="85"/>
      <c r="DE535" s="85"/>
      <c r="DF535" s="85"/>
      <c r="DG535" s="85"/>
      <c r="DH535" s="85"/>
      <c r="DI535" s="85"/>
      <c r="DJ535" s="85"/>
      <c r="DK535" s="85"/>
      <c r="DL535" s="85"/>
      <c r="DM535" s="85"/>
      <c r="DN535" s="85"/>
      <c r="DO535" s="85"/>
      <c r="DP535" s="85"/>
      <c r="DQ535" s="85"/>
      <c r="DR535" s="85"/>
      <c r="DS535" s="85"/>
      <c r="DT535" s="85"/>
      <c r="DU535" s="85"/>
      <c r="DV535" s="85"/>
      <c r="DW535" s="85"/>
      <c r="DX535" s="85"/>
      <c r="DY535" s="85"/>
      <c r="DZ535" s="85"/>
      <c r="EA535" s="85"/>
      <c r="EB535" s="85"/>
      <c r="EC535" s="85"/>
      <c r="ED535" s="85"/>
      <c r="EE535" s="85"/>
      <c r="EF535" s="85"/>
      <c r="EG535" s="85"/>
      <c r="EH535" s="85"/>
      <c r="EI535" s="85"/>
      <c r="EJ535" s="85"/>
      <c r="EK535" s="85"/>
      <c r="EL535" s="85"/>
      <c r="EM535" s="85"/>
      <c r="EN535" s="85"/>
      <c r="EO535" s="120"/>
      <c r="EP535" s="120"/>
      <c r="EQ535" s="120"/>
      <c r="ER535" s="120"/>
      <c r="ES535" s="120"/>
      <c r="ET535" s="120"/>
      <c r="EU535" s="120"/>
      <c r="EV535" s="120"/>
      <c r="EW535" s="120"/>
      <c r="EX535" s="120"/>
    </row>
    <row r="536" spans="1:154" x14ac:dyDescent="0.3">
      <c r="A536" s="85"/>
      <c r="B536" s="86"/>
      <c r="C536" s="86"/>
      <c r="D536" s="86"/>
      <c r="E536" s="86"/>
      <c r="F536" s="86"/>
      <c r="G536" s="48" t="e">
        <f>SUM(J536,L536,N536,O536,P536,T536,U536,V536,AB536,AD536,AO536,AQ536,CE536,CG536,CP536,CR536,#REF!,#REF!,CZ536,DB536,DE536,DG536,DN536,DP536,DW536,DY536,EF536,EH536)</f>
        <v>#REF!</v>
      </c>
      <c r="H536" s="48" t="e">
        <f>SUM(K536,M536,Q536,R536,S536,W536,X536,Y536,AC536,AE536,AF536,AG536,AH536,AI536,AL536,AP536,AR536,#REF!,AY536,AZ536,CF536,CH536,CI536,CJ536,CK536,CL536,CQ536,CS536,CT536,CU536,CV536,CW536,#REF!,#REF!,DA536,DC536,DF536,DH536,DO536,#REF!,#REF!,#REF!,#REF!,DQ536,DR536,DS536,DT536,DU536,DX536,DZ536,EA536,EB536,EC536,ED536,EG536,EI536,EJ536,EK536,EL536,EM536)</f>
        <v>#REF!</v>
      </c>
      <c r="I536" s="48" t="e">
        <f t="shared" si="16"/>
        <v>#REF!</v>
      </c>
      <c r="J536" s="78"/>
      <c r="K536" s="78"/>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O536" s="85"/>
      <c r="CP536" s="85"/>
      <c r="CQ536" s="85"/>
      <c r="CR536" s="85"/>
      <c r="CS536" s="85"/>
      <c r="CT536" s="85"/>
      <c r="CU536" s="85"/>
      <c r="CV536" s="85"/>
      <c r="CW536" s="85"/>
      <c r="CX536" s="85"/>
      <c r="CY536" s="85"/>
      <c r="CZ536" s="85"/>
      <c r="DA536" s="85"/>
      <c r="DB536" s="85"/>
      <c r="DC536" s="85"/>
      <c r="DD536" s="85"/>
      <c r="DE536" s="85"/>
      <c r="DF536" s="85"/>
      <c r="DG536" s="85"/>
      <c r="DH536" s="85"/>
      <c r="DI536" s="85"/>
      <c r="DJ536" s="85"/>
      <c r="DK536" s="85"/>
      <c r="DL536" s="85"/>
      <c r="DM536" s="85"/>
      <c r="DN536" s="85"/>
      <c r="DO536" s="85"/>
      <c r="DP536" s="85"/>
      <c r="DQ536" s="85"/>
      <c r="DR536" s="85"/>
      <c r="DS536" s="85"/>
      <c r="DT536" s="85"/>
      <c r="DU536" s="85"/>
      <c r="DV536" s="85"/>
      <c r="DW536" s="85"/>
      <c r="DX536" s="85"/>
      <c r="DY536" s="85"/>
      <c r="DZ536" s="85"/>
      <c r="EA536" s="85"/>
      <c r="EB536" s="85"/>
      <c r="EC536" s="85"/>
      <c r="ED536" s="85"/>
      <c r="EE536" s="85"/>
      <c r="EF536" s="85"/>
      <c r="EG536" s="85"/>
      <c r="EH536" s="85"/>
      <c r="EI536" s="85"/>
      <c r="EJ536" s="85"/>
      <c r="EK536" s="85"/>
      <c r="EL536" s="85"/>
      <c r="EM536" s="85"/>
      <c r="EN536" s="85"/>
      <c r="EO536" s="120"/>
      <c r="EP536" s="120"/>
      <c r="EQ536" s="120"/>
      <c r="ER536" s="120"/>
      <c r="ES536" s="120"/>
      <c r="ET536" s="120"/>
      <c r="EU536" s="120"/>
      <c r="EV536" s="120"/>
      <c r="EW536" s="120"/>
      <c r="EX536" s="120"/>
    </row>
    <row r="537" spans="1:154" x14ac:dyDescent="0.3">
      <c r="A537" s="85"/>
      <c r="B537" s="86"/>
      <c r="C537" s="86"/>
      <c r="D537" s="86"/>
      <c r="E537" s="86"/>
      <c r="F537" s="86"/>
      <c r="G537" s="48" t="e">
        <f>SUM(J537,L537,N537,O537,P537,T537,U537,V537,AB537,AD537,AO537,AQ537,CE537,CG537,CP537,CR537,#REF!,#REF!,CZ537,DB537,DE537,DG537,DN537,DP537,DW537,DY537,EF537,EH537)</f>
        <v>#REF!</v>
      </c>
      <c r="H537" s="48" t="e">
        <f>SUM(K537,M537,Q537,R537,S537,W537,X537,Y537,AC537,AE537,AF537,AG537,AH537,AI537,AL537,AP537,AR537,#REF!,AY537,AZ537,CF537,CH537,CI537,CJ537,CK537,CL537,CQ537,CS537,CT537,CU537,CV537,CW537,#REF!,#REF!,DA537,DC537,DF537,DH537,DO537,#REF!,#REF!,#REF!,#REF!,DQ537,DR537,DS537,DT537,DU537,DX537,DZ537,EA537,EB537,EC537,ED537,EG537,EI537,EJ537,EK537,EL537,EM537)</f>
        <v>#REF!</v>
      </c>
      <c r="I537" s="48" t="e">
        <f t="shared" si="16"/>
        <v>#REF!</v>
      </c>
      <c r="J537" s="78"/>
      <c r="K537" s="78"/>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O537" s="85"/>
      <c r="CP537" s="85"/>
      <c r="CQ537" s="85"/>
      <c r="CR537" s="85"/>
      <c r="CS537" s="85"/>
      <c r="CT537" s="85"/>
      <c r="CU537" s="85"/>
      <c r="CV537" s="85"/>
      <c r="CW537" s="85"/>
      <c r="CX537" s="85"/>
      <c r="CY537" s="85"/>
      <c r="CZ537" s="85"/>
      <c r="DA537" s="85"/>
      <c r="DB537" s="85"/>
      <c r="DC537" s="85"/>
      <c r="DD537" s="85"/>
      <c r="DE537" s="85"/>
      <c r="DF537" s="85"/>
      <c r="DG537" s="85"/>
      <c r="DH537" s="85"/>
      <c r="DI537" s="85"/>
      <c r="DJ537" s="85"/>
      <c r="DK537" s="85"/>
      <c r="DL537" s="85"/>
      <c r="DM537" s="85"/>
      <c r="DN537" s="85"/>
      <c r="DO537" s="85"/>
      <c r="DP537" s="85"/>
      <c r="DQ537" s="85"/>
      <c r="DR537" s="85"/>
      <c r="DS537" s="85"/>
      <c r="DT537" s="85"/>
      <c r="DU537" s="85"/>
      <c r="DV537" s="85"/>
      <c r="DW537" s="85"/>
      <c r="DX537" s="85"/>
      <c r="DY537" s="85"/>
      <c r="DZ537" s="85"/>
      <c r="EA537" s="85"/>
      <c r="EB537" s="85"/>
      <c r="EC537" s="85"/>
      <c r="ED537" s="85"/>
      <c r="EE537" s="85"/>
      <c r="EF537" s="85"/>
      <c r="EG537" s="85"/>
      <c r="EH537" s="85"/>
      <c r="EI537" s="85"/>
      <c r="EJ537" s="85"/>
      <c r="EK537" s="85"/>
      <c r="EL537" s="85"/>
      <c r="EM537" s="85"/>
      <c r="EN537" s="85"/>
      <c r="EO537" s="120"/>
      <c r="EP537" s="120"/>
      <c r="EQ537" s="120"/>
      <c r="ER537" s="120"/>
      <c r="ES537" s="120"/>
      <c r="ET537" s="120"/>
      <c r="EU537" s="120"/>
      <c r="EV537" s="120"/>
      <c r="EW537" s="120"/>
      <c r="EX537" s="120"/>
    </row>
    <row r="538" spans="1:154" x14ac:dyDescent="0.3">
      <c r="A538" s="85"/>
      <c r="B538" s="86"/>
      <c r="C538" s="86"/>
      <c r="D538" s="86"/>
      <c r="E538" s="86"/>
      <c r="F538" s="86"/>
      <c r="G538" s="48" t="e">
        <f>SUM(J538,L538,N538,O538,P538,T538,U538,V538,AB538,AD538,AO538,AQ538,CE538,CG538,CP538,CR538,#REF!,#REF!,CZ538,DB538,DE538,DG538,DN538,DP538,DW538,DY538,EF538,EH538)</f>
        <v>#REF!</v>
      </c>
      <c r="H538" s="48" t="e">
        <f>SUM(K538,M538,Q538,R538,S538,W538,X538,Y538,AC538,AE538,AF538,AG538,AH538,AI538,AL538,AP538,AR538,#REF!,AY538,AZ538,CF538,CH538,CI538,CJ538,CK538,CL538,CQ538,CS538,CT538,CU538,CV538,CW538,#REF!,#REF!,DA538,DC538,DF538,DH538,DO538,#REF!,#REF!,#REF!,#REF!,DQ538,DR538,DS538,DT538,DU538,DX538,DZ538,EA538,EB538,EC538,ED538,EG538,EI538,EJ538,EK538,EL538,EM538)</f>
        <v>#REF!</v>
      </c>
      <c r="I538" s="48" t="e">
        <f t="shared" si="16"/>
        <v>#REF!</v>
      </c>
      <c r="J538" s="78"/>
      <c r="K538" s="78"/>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85"/>
      <c r="CY538" s="85"/>
      <c r="CZ538" s="85"/>
      <c r="DA538" s="85"/>
      <c r="DB538" s="85"/>
      <c r="DC538" s="85"/>
      <c r="DD538" s="85"/>
      <c r="DE538" s="85"/>
      <c r="DF538" s="85"/>
      <c r="DG538" s="85"/>
      <c r="DH538" s="85"/>
      <c r="DI538" s="85"/>
      <c r="DJ538" s="85"/>
      <c r="DK538" s="85"/>
      <c r="DL538" s="85"/>
      <c r="DM538" s="85"/>
      <c r="DN538" s="85"/>
      <c r="DO538" s="85"/>
      <c r="DP538" s="85"/>
      <c r="DQ538" s="85"/>
      <c r="DR538" s="85"/>
      <c r="DS538" s="85"/>
      <c r="DT538" s="85"/>
      <c r="DU538" s="85"/>
      <c r="DV538" s="85"/>
      <c r="DW538" s="85"/>
      <c r="DX538" s="85"/>
      <c r="DY538" s="85"/>
      <c r="DZ538" s="85"/>
      <c r="EA538" s="85"/>
      <c r="EB538" s="85"/>
      <c r="EC538" s="85"/>
      <c r="ED538" s="85"/>
      <c r="EE538" s="85"/>
      <c r="EF538" s="85"/>
      <c r="EG538" s="85"/>
      <c r="EH538" s="85"/>
      <c r="EI538" s="85"/>
      <c r="EJ538" s="85"/>
      <c r="EK538" s="85"/>
      <c r="EL538" s="85"/>
      <c r="EM538" s="85"/>
      <c r="EN538" s="85"/>
      <c r="EO538" s="120"/>
      <c r="EP538" s="120"/>
      <c r="EQ538" s="120"/>
      <c r="ER538" s="120"/>
      <c r="ES538" s="120"/>
      <c r="ET538" s="120"/>
      <c r="EU538" s="120"/>
      <c r="EV538" s="120"/>
      <c r="EW538" s="120"/>
      <c r="EX538" s="120"/>
    </row>
    <row r="539" spans="1:154" x14ac:dyDescent="0.3">
      <c r="A539" s="85"/>
      <c r="B539" s="86"/>
      <c r="C539" s="86"/>
      <c r="D539" s="86"/>
      <c r="E539" s="86"/>
      <c r="F539" s="86"/>
      <c r="G539" s="48" t="e">
        <f>SUM(J539,L539,N539,O539,P539,T539,U539,V539,AB539,AD539,AO539,AQ539,CE539,CG539,CP539,CR539,#REF!,#REF!,CZ539,DB539,DE539,DG539,DN539,DP539,DW539,DY539,EF539,EH539)</f>
        <v>#REF!</v>
      </c>
      <c r="H539" s="48" t="e">
        <f>SUM(K539,M539,Q539,R539,S539,W539,X539,Y539,AC539,AE539,AF539,AG539,AH539,AI539,AL539,AP539,AR539,#REF!,AY539,AZ539,CF539,CH539,CI539,CJ539,CK539,CL539,CQ539,CS539,CT539,CU539,CV539,CW539,#REF!,#REF!,DA539,DC539,DF539,DH539,DO539,#REF!,#REF!,#REF!,#REF!,DQ539,DR539,DS539,DT539,DU539,DX539,DZ539,EA539,EB539,EC539,ED539,EG539,EI539,EJ539,EK539,EL539,EM539)</f>
        <v>#REF!</v>
      </c>
      <c r="I539" s="48" t="e">
        <f t="shared" si="16"/>
        <v>#REF!</v>
      </c>
      <c r="J539" s="78"/>
      <c r="K539" s="78"/>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O539" s="85"/>
      <c r="CP539" s="85"/>
      <c r="CQ539" s="85"/>
      <c r="CR539" s="85"/>
      <c r="CS539" s="85"/>
      <c r="CT539" s="85"/>
      <c r="CU539" s="85"/>
      <c r="CV539" s="85"/>
      <c r="CW539" s="85"/>
      <c r="CX539" s="85"/>
      <c r="CY539" s="85"/>
      <c r="CZ539" s="85"/>
      <c r="DA539" s="85"/>
      <c r="DB539" s="85"/>
      <c r="DC539" s="85"/>
      <c r="DD539" s="85"/>
      <c r="DE539" s="85"/>
      <c r="DF539" s="85"/>
      <c r="DG539" s="85"/>
      <c r="DH539" s="85"/>
      <c r="DI539" s="85"/>
      <c r="DJ539" s="85"/>
      <c r="DK539" s="85"/>
      <c r="DL539" s="85"/>
      <c r="DM539" s="85"/>
      <c r="DN539" s="85"/>
      <c r="DO539" s="85"/>
      <c r="DP539" s="85"/>
      <c r="DQ539" s="85"/>
      <c r="DR539" s="85"/>
      <c r="DS539" s="85"/>
      <c r="DT539" s="85"/>
      <c r="DU539" s="85"/>
      <c r="DV539" s="85"/>
      <c r="DW539" s="85"/>
      <c r="DX539" s="85"/>
      <c r="DY539" s="85"/>
      <c r="DZ539" s="85"/>
      <c r="EA539" s="85"/>
      <c r="EB539" s="85"/>
      <c r="EC539" s="85"/>
      <c r="ED539" s="85"/>
      <c r="EE539" s="85"/>
      <c r="EF539" s="85"/>
      <c r="EG539" s="85"/>
      <c r="EH539" s="85"/>
      <c r="EI539" s="85"/>
      <c r="EJ539" s="85"/>
      <c r="EK539" s="85"/>
      <c r="EL539" s="85"/>
      <c r="EM539" s="85"/>
      <c r="EN539" s="85"/>
      <c r="EO539" s="120"/>
      <c r="EP539" s="120"/>
      <c r="EQ539" s="120"/>
      <c r="ER539" s="120"/>
      <c r="ES539" s="120"/>
      <c r="ET539" s="120"/>
      <c r="EU539" s="120"/>
      <c r="EV539" s="120"/>
      <c r="EW539" s="120"/>
      <c r="EX539" s="120"/>
    </row>
    <row r="540" spans="1:154" x14ac:dyDescent="0.3">
      <c r="A540" s="85"/>
      <c r="B540" s="86"/>
      <c r="C540" s="86"/>
      <c r="D540" s="86"/>
      <c r="E540" s="86"/>
      <c r="F540" s="86"/>
      <c r="G540" s="48" t="e">
        <f>SUM(J540,L540,N540,O540,P540,T540,U540,V540,AB540,AD540,AO540,AQ540,CE540,CG540,CP540,CR540,#REF!,#REF!,CZ540,DB540,DE540,DG540,DN540,DP540,DW540,DY540,EF540,EH540)</f>
        <v>#REF!</v>
      </c>
      <c r="H540" s="48" t="e">
        <f>SUM(K540,M540,Q540,R540,S540,W540,X540,Y540,AC540,AE540,AF540,AG540,AH540,AI540,AL540,AP540,AR540,#REF!,AY540,AZ540,CF540,CH540,CI540,CJ540,CK540,CL540,CQ540,CS540,CT540,CU540,CV540,CW540,#REF!,#REF!,DA540,DC540,DF540,DH540,DO540,#REF!,#REF!,#REF!,#REF!,DQ540,DR540,DS540,DT540,DU540,DX540,DZ540,EA540,EB540,EC540,ED540,EG540,EI540,EJ540,EK540,EL540,EM540)</f>
        <v>#REF!</v>
      </c>
      <c r="I540" s="48" t="e">
        <f t="shared" si="16"/>
        <v>#REF!</v>
      </c>
      <c r="J540" s="78"/>
      <c r="K540" s="78"/>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O540" s="85"/>
      <c r="CP540" s="85"/>
      <c r="CQ540" s="85"/>
      <c r="CR540" s="85"/>
      <c r="CS540" s="85"/>
      <c r="CT540" s="85"/>
      <c r="CU540" s="85"/>
      <c r="CV540" s="85"/>
      <c r="CW540" s="85"/>
      <c r="CX540" s="85"/>
      <c r="CY540" s="85"/>
      <c r="CZ540" s="85"/>
      <c r="DA540" s="85"/>
      <c r="DB540" s="85"/>
      <c r="DC540" s="85"/>
      <c r="DD540" s="85"/>
      <c r="DE540" s="85"/>
      <c r="DF540" s="85"/>
      <c r="DG540" s="85"/>
      <c r="DH540" s="85"/>
      <c r="DI540" s="85"/>
      <c r="DJ540" s="85"/>
      <c r="DK540" s="85"/>
      <c r="DL540" s="85"/>
      <c r="DM540" s="85"/>
      <c r="DN540" s="85"/>
      <c r="DO540" s="85"/>
      <c r="DP540" s="85"/>
      <c r="DQ540" s="85"/>
      <c r="DR540" s="85"/>
      <c r="DS540" s="85"/>
      <c r="DT540" s="85"/>
      <c r="DU540" s="85"/>
      <c r="DV540" s="85"/>
      <c r="DW540" s="85"/>
      <c r="DX540" s="85"/>
      <c r="DY540" s="85"/>
      <c r="DZ540" s="85"/>
      <c r="EA540" s="85"/>
      <c r="EB540" s="85"/>
      <c r="EC540" s="85"/>
      <c r="ED540" s="85"/>
      <c r="EE540" s="85"/>
      <c r="EF540" s="85"/>
      <c r="EG540" s="85"/>
      <c r="EH540" s="85"/>
      <c r="EI540" s="85"/>
      <c r="EJ540" s="85"/>
      <c r="EK540" s="85"/>
      <c r="EL540" s="85"/>
      <c r="EM540" s="85"/>
      <c r="EN540" s="85"/>
      <c r="EO540" s="120"/>
      <c r="EP540" s="120"/>
      <c r="EQ540" s="120"/>
      <c r="ER540" s="120"/>
      <c r="ES540" s="120"/>
      <c r="ET540" s="120"/>
      <c r="EU540" s="120"/>
      <c r="EV540" s="120"/>
      <c r="EW540" s="120"/>
      <c r="EX540" s="120"/>
    </row>
    <row r="541" spans="1:154" x14ac:dyDescent="0.3">
      <c r="A541" s="85"/>
      <c r="B541" s="86"/>
      <c r="C541" s="86"/>
      <c r="D541" s="86"/>
      <c r="E541" s="86"/>
      <c r="F541" s="86"/>
      <c r="G541" s="48" t="e">
        <f>SUM(J541,L541,N541,O541,P541,T541,U541,V541,AB541,AD541,AO541,AQ541,CE541,CG541,CP541,CR541,#REF!,#REF!,CZ541,DB541,DE541,DG541,DN541,DP541,DW541,DY541,EF541,EH541)</f>
        <v>#REF!</v>
      </c>
      <c r="H541" s="48" t="e">
        <f>SUM(K541,M541,Q541,R541,S541,W541,X541,Y541,AC541,AE541,AF541,AG541,AH541,AI541,AL541,AP541,AR541,#REF!,AY541,AZ541,CF541,CH541,CI541,CJ541,CK541,CL541,CQ541,CS541,CT541,CU541,CV541,CW541,#REF!,#REF!,DA541,DC541,DF541,DH541,DO541,#REF!,#REF!,#REF!,#REF!,DQ541,DR541,DS541,DT541,DU541,DX541,DZ541,EA541,EB541,EC541,ED541,EG541,EI541,EJ541,EK541,EL541,EM541)</f>
        <v>#REF!</v>
      </c>
      <c r="I541" s="48" t="e">
        <f t="shared" si="16"/>
        <v>#REF!</v>
      </c>
      <c r="J541" s="78"/>
      <c r="K541" s="78"/>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O541" s="85"/>
      <c r="CP541" s="85"/>
      <c r="CQ541" s="85"/>
      <c r="CR541" s="85"/>
      <c r="CS541" s="85"/>
      <c r="CT541" s="85"/>
      <c r="CU541" s="85"/>
      <c r="CV541" s="85"/>
      <c r="CW541" s="85"/>
      <c r="CX541" s="85"/>
      <c r="CY541" s="85"/>
      <c r="CZ541" s="85"/>
      <c r="DA541" s="85"/>
      <c r="DB541" s="85"/>
      <c r="DC541" s="85"/>
      <c r="DD541" s="85"/>
      <c r="DE541" s="85"/>
      <c r="DF541" s="85"/>
      <c r="DG541" s="85"/>
      <c r="DH541" s="85"/>
      <c r="DI541" s="85"/>
      <c r="DJ541" s="85"/>
      <c r="DK541" s="85"/>
      <c r="DL541" s="85"/>
      <c r="DM541" s="85"/>
      <c r="DN541" s="85"/>
      <c r="DO541" s="85"/>
      <c r="DP541" s="85"/>
      <c r="DQ541" s="85"/>
      <c r="DR541" s="85"/>
      <c r="DS541" s="85"/>
      <c r="DT541" s="85"/>
      <c r="DU541" s="85"/>
      <c r="DV541" s="85"/>
      <c r="DW541" s="85"/>
      <c r="DX541" s="85"/>
      <c r="DY541" s="85"/>
      <c r="DZ541" s="85"/>
      <c r="EA541" s="85"/>
      <c r="EB541" s="85"/>
      <c r="EC541" s="85"/>
      <c r="ED541" s="85"/>
      <c r="EE541" s="85"/>
      <c r="EF541" s="85"/>
      <c r="EG541" s="85"/>
      <c r="EH541" s="85"/>
      <c r="EI541" s="85"/>
      <c r="EJ541" s="85"/>
      <c r="EK541" s="85"/>
      <c r="EL541" s="85"/>
      <c r="EM541" s="85"/>
      <c r="EN541" s="85"/>
      <c r="EO541" s="120"/>
      <c r="EP541" s="120"/>
      <c r="EQ541" s="120"/>
      <c r="ER541" s="120"/>
      <c r="ES541" s="120"/>
      <c r="ET541" s="120"/>
      <c r="EU541" s="120"/>
      <c r="EV541" s="120"/>
      <c r="EW541" s="120"/>
      <c r="EX541" s="120"/>
    </row>
    <row r="542" spans="1:154" x14ac:dyDescent="0.3">
      <c r="A542" s="85"/>
      <c r="B542" s="86"/>
      <c r="C542" s="86"/>
      <c r="D542" s="86"/>
      <c r="E542" s="86"/>
      <c r="F542" s="86"/>
      <c r="G542" s="48" t="e">
        <f>SUM(J542,L542,N542,O542,P542,T542,U542,V542,AB542,AD542,AO542,AQ542,CE542,CG542,CP542,CR542,#REF!,#REF!,CZ542,DB542,DE542,DG542,DN542,DP542,DW542,DY542,EF542,EH542)</f>
        <v>#REF!</v>
      </c>
      <c r="H542" s="48" t="e">
        <f>SUM(K542,M542,Q542,R542,S542,W542,X542,Y542,AC542,AE542,AF542,AG542,AH542,AI542,AL542,AP542,AR542,#REF!,AY542,AZ542,CF542,CH542,CI542,CJ542,CK542,CL542,CQ542,CS542,CT542,CU542,CV542,CW542,#REF!,#REF!,DA542,DC542,DF542,DH542,DO542,#REF!,#REF!,#REF!,#REF!,DQ542,DR542,DS542,DT542,DU542,DX542,DZ542,EA542,EB542,EC542,ED542,EG542,EI542,EJ542,EK542,EL542,EM542)</f>
        <v>#REF!</v>
      </c>
      <c r="I542" s="48" t="e">
        <f t="shared" si="16"/>
        <v>#REF!</v>
      </c>
      <c r="J542" s="78"/>
      <c r="K542" s="78"/>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O542" s="85"/>
      <c r="CP542" s="85"/>
      <c r="CQ542" s="85"/>
      <c r="CR542" s="85"/>
      <c r="CS542" s="85"/>
      <c r="CT542" s="85"/>
      <c r="CU542" s="85"/>
      <c r="CV542" s="85"/>
      <c r="CW542" s="85"/>
      <c r="CX542" s="85"/>
      <c r="CY542" s="85"/>
      <c r="CZ542" s="85"/>
      <c r="DA542" s="85"/>
      <c r="DB542" s="85"/>
      <c r="DC542" s="85"/>
      <c r="DD542" s="85"/>
      <c r="DE542" s="85"/>
      <c r="DF542" s="85"/>
      <c r="DG542" s="85"/>
      <c r="DH542" s="85"/>
      <c r="DI542" s="85"/>
      <c r="DJ542" s="85"/>
      <c r="DK542" s="85"/>
      <c r="DL542" s="85"/>
      <c r="DM542" s="85"/>
      <c r="DN542" s="85"/>
      <c r="DO542" s="85"/>
      <c r="DP542" s="85"/>
      <c r="DQ542" s="85"/>
      <c r="DR542" s="85"/>
      <c r="DS542" s="85"/>
      <c r="DT542" s="85"/>
      <c r="DU542" s="85"/>
      <c r="DV542" s="85"/>
      <c r="DW542" s="85"/>
      <c r="DX542" s="85"/>
      <c r="DY542" s="85"/>
      <c r="DZ542" s="85"/>
      <c r="EA542" s="85"/>
      <c r="EB542" s="85"/>
      <c r="EC542" s="85"/>
      <c r="ED542" s="85"/>
      <c r="EE542" s="85"/>
      <c r="EF542" s="85"/>
      <c r="EG542" s="85"/>
      <c r="EH542" s="85"/>
      <c r="EI542" s="85"/>
      <c r="EJ542" s="85"/>
      <c r="EK542" s="85"/>
      <c r="EL542" s="85"/>
      <c r="EM542" s="85"/>
      <c r="EN542" s="85"/>
      <c r="EO542" s="120"/>
      <c r="EP542" s="120"/>
      <c r="EQ542" s="120"/>
      <c r="ER542" s="120"/>
      <c r="ES542" s="120"/>
      <c r="ET542" s="120"/>
      <c r="EU542" s="120"/>
      <c r="EV542" s="120"/>
      <c r="EW542" s="120"/>
      <c r="EX542" s="120"/>
    </row>
    <row r="543" spans="1:154" x14ac:dyDescent="0.3">
      <c r="A543" s="85"/>
      <c r="B543" s="86"/>
      <c r="C543" s="86"/>
      <c r="D543" s="86"/>
      <c r="E543" s="86"/>
      <c r="F543" s="86"/>
      <c r="G543" s="48" t="e">
        <f>SUM(J543,L543,N543,O543,P543,T543,U543,V543,AB543,AD543,AO543,AQ543,CE543,CG543,CP543,CR543,#REF!,#REF!,CZ543,DB543,DE543,DG543,DN543,DP543,DW543,DY543,EF543,EH543)</f>
        <v>#REF!</v>
      </c>
      <c r="H543" s="48" t="e">
        <f>SUM(K543,M543,Q543,R543,S543,W543,X543,Y543,AC543,AE543,AF543,AG543,AH543,AI543,AL543,AP543,AR543,#REF!,AY543,AZ543,CF543,CH543,CI543,CJ543,CK543,CL543,CQ543,CS543,CT543,CU543,CV543,CW543,#REF!,#REF!,DA543,DC543,DF543,DH543,DO543,#REF!,#REF!,#REF!,#REF!,DQ543,DR543,DS543,DT543,DU543,DX543,DZ543,EA543,EB543,EC543,ED543,EG543,EI543,EJ543,EK543,EL543,EM543)</f>
        <v>#REF!</v>
      </c>
      <c r="I543" s="48" t="e">
        <f t="shared" si="16"/>
        <v>#REF!</v>
      </c>
      <c r="J543" s="78"/>
      <c r="K543" s="78"/>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O543" s="85"/>
      <c r="CP543" s="85"/>
      <c r="CQ543" s="85"/>
      <c r="CR543" s="85"/>
      <c r="CS543" s="85"/>
      <c r="CT543" s="85"/>
      <c r="CU543" s="85"/>
      <c r="CV543" s="85"/>
      <c r="CW543" s="85"/>
      <c r="CX543" s="85"/>
      <c r="CY543" s="85"/>
      <c r="CZ543" s="85"/>
      <c r="DA543" s="85"/>
      <c r="DB543" s="85"/>
      <c r="DC543" s="85"/>
      <c r="DD543" s="85"/>
      <c r="DE543" s="85"/>
      <c r="DF543" s="85"/>
      <c r="DG543" s="85"/>
      <c r="DH543" s="85"/>
      <c r="DI543" s="85"/>
      <c r="DJ543" s="85"/>
      <c r="DK543" s="85"/>
      <c r="DL543" s="85"/>
      <c r="DM543" s="85"/>
      <c r="DN543" s="85"/>
      <c r="DO543" s="85"/>
      <c r="DP543" s="85"/>
      <c r="DQ543" s="85"/>
      <c r="DR543" s="85"/>
      <c r="DS543" s="85"/>
      <c r="DT543" s="85"/>
      <c r="DU543" s="85"/>
      <c r="DV543" s="85"/>
      <c r="DW543" s="85"/>
      <c r="DX543" s="85"/>
      <c r="DY543" s="85"/>
      <c r="DZ543" s="85"/>
      <c r="EA543" s="85"/>
      <c r="EB543" s="85"/>
      <c r="EC543" s="85"/>
      <c r="ED543" s="85"/>
      <c r="EE543" s="85"/>
      <c r="EF543" s="85"/>
      <c r="EG543" s="85"/>
      <c r="EH543" s="85"/>
      <c r="EI543" s="85"/>
      <c r="EJ543" s="85"/>
      <c r="EK543" s="85"/>
      <c r="EL543" s="85"/>
      <c r="EM543" s="85"/>
      <c r="EN543" s="85"/>
      <c r="EO543" s="120"/>
      <c r="EP543" s="120"/>
      <c r="EQ543" s="120"/>
      <c r="ER543" s="120"/>
      <c r="ES543" s="120"/>
      <c r="ET543" s="120"/>
      <c r="EU543" s="120"/>
      <c r="EV543" s="120"/>
      <c r="EW543" s="120"/>
      <c r="EX543" s="120"/>
    </row>
    <row r="544" spans="1:154" x14ac:dyDescent="0.3">
      <c r="A544" s="85"/>
      <c r="B544" s="86"/>
      <c r="C544" s="86"/>
      <c r="D544" s="86"/>
      <c r="E544" s="86"/>
      <c r="F544" s="86"/>
      <c r="G544" s="48" t="e">
        <f>SUM(J544,L544,N544,O544,P544,T544,U544,V544,AB544,AD544,AO544,AQ544,CE544,CG544,CP544,CR544,#REF!,#REF!,CZ544,DB544,DE544,DG544,DN544,DP544,DW544,DY544,EF544,EH544)</f>
        <v>#REF!</v>
      </c>
      <c r="H544" s="48" t="e">
        <f>SUM(K544,M544,Q544,R544,S544,W544,X544,Y544,AC544,AE544,AF544,AG544,AH544,AI544,AL544,AP544,AR544,#REF!,AY544,AZ544,CF544,CH544,CI544,CJ544,CK544,CL544,CQ544,CS544,CT544,CU544,CV544,CW544,#REF!,#REF!,DA544,DC544,DF544,DH544,DO544,#REF!,#REF!,#REF!,#REF!,DQ544,DR544,DS544,DT544,DU544,DX544,DZ544,EA544,EB544,EC544,ED544,EG544,EI544,EJ544,EK544,EL544,EM544)</f>
        <v>#REF!</v>
      </c>
      <c r="I544" s="48" t="e">
        <f t="shared" si="16"/>
        <v>#REF!</v>
      </c>
      <c r="J544" s="78"/>
      <c r="K544" s="78"/>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O544" s="85"/>
      <c r="CP544" s="85"/>
      <c r="CQ544" s="85"/>
      <c r="CR544" s="85"/>
      <c r="CS544" s="85"/>
      <c r="CT544" s="85"/>
      <c r="CU544" s="85"/>
      <c r="CV544" s="85"/>
      <c r="CW544" s="85"/>
      <c r="CX544" s="85"/>
      <c r="CY544" s="85"/>
      <c r="CZ544" s="85"/>
      <c r="DA544" s="85"/>
      <c r="DB544" s="85"/>
      <c r="DC544" s="85"/>
      <c r="DD544" s="85"/>
      <c r="DE544" s="85"/>
      <c r="DF544" s="85"/>
      <c r="DG544" s="85"/>
      <c r="DH544" s="85"/>
      <c r="DI544" s="85"/>
      <c r="DJ544" s="85"/>
      <c r="DK544" s="85"/>
      <c r="DL544" s="85"/>
      <c r="DM544" s="85"/>
      <c r="DN544" s="85"/>
      <c r="DO544" s="85"/>
      <c r="DP544" s="85"/>
      <c r="DQ544" s="85"/>
      <c r="DR544" s="85"/>
      <c r="DS544" s="85"/>
      <c r="DT544" s="85"/>
      <c r="DU544" s="85"/>
      <c r="DV544" s="85"/>
      <c r="DW544" s="85"/>
      <c r="DX544" s="85"/>
      <c r="DY544" s="85"/>
      <c r="DZ544" s="85"/>
      <c r="EA544" s="85"/>
      <c r="EB544" s="85"/>
      <c r="EC544" s="85"/>
      <c r="ED544" s="85"/>
      <c r="EE544" s="85"/>
      <c r="EF544" s="85"/>
      <c r="EG544" s="85"/>
      <c r="EH544" s="85"/>
      <c r="EI544" s="85"/>
      <c r="EJ544" s="85"/>
      <c r="EK544" s="85"/>
      <c r="EL544" s="85"/>
      <c r="EM544" s="85"/>
      <c r="EN544" s="85"/>
      <c r="EO544" s="120"/>
      <c r="EP544" s="120"/>
      <c r="EQ544" s="120"/>
      <c r="ER544" s="120"/>
      <c r="ES544" s="120"/>
      <c r="ET544" s="120"/>
      <c r="EU544" s="120"/>
      <c r="EV544" s="120"/>
      <c r="EW544" s="120"/>
      <c r="EX544" s="120"/>
    </row>
    <row r="545" spans="1:154" x14ac:dyDescent="0.3">
      <c r="A545" s="85"/>
      <c r="B545" s="86"/>
      <c r="C545" s="86"/>
      <c r="D545" s="86"/>
      <c r="E545" s="86"/>
      <c r="F545" s="86"/>
      <c r="G545" s="48" t="e">
        <f>SUM(J545,L545,N545,O545,P545,T545,U545,V545,AB545,AD545,AO545,AQ545,CE545,CG545,CP545,CR545,#REF!,#REF!,CZ545,DB545,DE545,DG545,DN545,DP545,DW545,DY545,EF545,EH545)</f>
        <v>#REF!</v>
      </c>
      <c r="H545" s="48" t="e">
        <f>SUM(K545,M545,Q545,R545,S545,W545,X545,Y545,AC545,AE545,AF545,AG545,AH545,AI545,AL545,AP545,AR545,#REF!,AY545,AZ545,CF545,CH545,CI545,CJ545,CK545,CL545,CQ545,CS545,CT545,CU545,CV545,CW545,#REF!,#REF!,DA545,DC545,DF545,DH545,DO545,#REF!,#REF!,#REF!,#REF!,DQ545,DR545,DS545,DT545,DU545,DX545,DZ545,EA545,EB545,EC545,ED545,EG545,EI545,EJ545,EK545,EL545,EM545)</f>
        <v>#REF!</v>
      </c>
      <c r="I545" s="48" t="e">
        <f t="shared" si="16"/>
        <v>#REF!</v>
      </c>
      <c r="J545" s="78"/>
      <c r="K545" s="78"/>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O545" s="85"/>
      <c r="CP545" s="85"/>
      <c r="CQ545" s="85"/>
      <c r="CR545" s="85"/>
      <c r="CS545" s="85"/>
      <c r="CT545" s="85"/>
      <c r="CU545" s="85"/>
      <c r="CV545" s="85"/>
      <c r="CW545" s="85"/>
      <c r="CX545" s="85"/>
      <c r="CY545" s="85"/>
      <c r="CZ545" s="85"/>
      <c r="DA545" s="85"/>
      <c r="DB545" s="85"/>
      <c r="DC545" s="85"/>
      <c r="DD545" s="85"/>
      <c r="DE545" s="85"/>
      <c r="DF545" s="85"/>
      <c r="DG545" s="85"/>
      <c r="DH545" s="85"/>
      <c r="DI545" s="85"/>
      <c r="DJ545" s="85"/>
      <c r="DK545" s="85"/>
      <c r="DL545" s="85"/>
      <c r="DM545" s="85"/>
      <c r="DN545" s="85"/>
      <c r="DO545" s="85"/>
      <c r="DP545" s="85"/>
      <c r="DQ545" s="85"/>
      <c r="DR545" s="85"/>
      <c r="DS545" s="85"/>
      <c r="DT545" s="85"/>
      <c r="DU545" s="85"/>
      <c r="DV545" s="85"/>
      <c r="DW545" s="85"/>
      <c r="DX545" s="85"/>
      <c r="DY545" s="85"/>
      <c r="DZ545" s="85"/>
      <c r="EA545" s="85"/>
      <c r="EB545" s="85"/>
      <c r="EC545" s="85"/>
      <c r="ED545" s="85"/>
      <c r="EE545" s="85"/>
      <c r="EF545" s="85"/>
      <c r="EG545" s="85"/>
      <c r="EH545" s="85"/>
      <c r="EI545" s="85"/>
      <c r="EJ545" s="85"/>
      <c r="EK545" s="85"/>
      <c r="EL545" s="85"/>
      <c r="EM545" s="85"/>
      <c r="EN545" s="85"/>
      <c r="EO545" s="120"/>
      <c r="EP545" s="120"/>
      <c r="EQ545" s="120"/>
      <c r="ER545" s="120"/>
      <c r="ES545" s="120"/>
      <c r="ET545" s="120"/>
      <c r="EU545" s="120"/>
      <c r="EV545" s="120"/>
      <c r="EW545" s="120"/>
      <c r="EX545" s="120"/>
    </row>
    <row r="546" spans="1:154" x14ac:dyDescent="0.3">
      <c r="A546" s="85"/>
      <c r="B546" s="86"/>
      <c r="C546" s="86"/>
      <c r="D546" s="86"/>
      <c r="E546" s="86"/>
      <c r="F546" s="86"/>
      <c r="G546" s="48" t="e">
        <f>SUM(J546,L546,N546,O546,P546,T546,U546,V546,AB546,AD546,AO546,AQ546,CE546,CG546,CP546,CR546,#REF!,#REF!,CZ546,DB546,DE546,DG546,DN546,DP546,DW546,DY546,EF546,EH546)</f>
        <v>#REF!</v>
      </c>
      <c r="H546" s="48" t="e">
        <f>SUM(K546,M546,Q546,R546,S546,W546,X546,Y546,AC546,AE546,AF546,AG546,AH546,AI546,AL546,AP546,AR546,#REF!,AY546,AZ546,CF546,CH546,CI546,CJ546,CK546,CL546,CQ546,CS546,CT546,CU546,CV546,CW546,#REF!,#REF!,DA546,DC546,DF546,DH546,DO546,#REF!,#REF!,#REF!,#REF!,DQ546,DR546,DS546,DT546,DU546,DX546,DZ546,EA546,EB546,EC546,ED546,EG546,EI546,EJ546,EK546,EL546,EM546)</f>
        <v>#REF!</v>
      </c>
      <c r="I546" s="48" t="e">
        <f t="shared" si="16"/>
        <v>#REF!</v>
      </c>
      <c r="J546" s="78"/>
      <c r="K546" s="78"/>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O546" s="85"/>
      <c r="CP546" s="85"/>
      <c r="CQ546" s="85"/>
      <c r="CR546" s="85"/>
      <c r="CS546" s="85"/>
      <c r="CT546" s="85"/>
      <c r="CU546" s="85"/>
      <c r="CV546" s="85"/>
      <c r="CW546" s="85"/>
      <c r="CX546" s="85"/>
      <c r="CY546" s="85"/>
      <c r="CZ546" s="85"/>
      <c r="DA546" s="85"/>
      <c r="DB546" s="85"/>
      <c r="DC546" s="85"/>
      <c r="DD546" s="85"/>
      <c r="DE546" s="85"/>
      <c r="DF546" s="85"/>
      <c r="DG546" s="85"/>
      <c r="DH546" s="85"/>
      <c r="DI546" s="85"/>
      <c r="DJ546" s="85"/>
      <c r="DK546" s="85"/>
      <c r="DL546" s="85"/>
      <c r="DM546" s="85"/>
      <c r="DN546" s="85"/>
      <c r="DO546" s="85"/>
      <c r="DP546" s="85"/>
      <c r="DQ546" s="85"/>
      <c r="DR546" s="85"/>
      <c r="DS546" s="85"/>
      <c r="DT546" s="85"/>
      <c r="DU546" s="85"/>
      <c r="DV546" s="85"/>
      <c r="DW546" s="85"/>
      <c r="DX546" s="85"/>
      <c r="DY546" s="85"/>
      <c r="DZ546" s="85"/>
      <c r="EA546" s="85"/>
      <c r="EB546" s="85"/>
      <c r="EC546" s="85"/>
      <c r="ED546" s="85"/>
      <c r="EE546" s="85"/>
      <c r="EF546" s="85"/>
      <c r="EG546" s="85"/>
      <c r="EH546" s="85"/>
      <c r="EI546" s="85"/>
      <c r="EJ546" s="85"/>
      <c r="EK546" s="85"/>
      <c r="EL546" s="85"/>
      <c r="EM546" s="85"/>
      <c r="EN546" s="85"/>
      <c r="EO546" s="120"/>
      <c r="EP546" s="120"/>
      <c r="EQ546" s="120"/>
      <c r="ER546" s="120"/>
      <c r="ES546" s="120"/>
      <c r="ET546" s="120"/>
      <c r="EU546" s="120"/>
      <c r="EV546" s="120"/>
      <c r="EW546" s="120"/>
      <c r="EX546" s="120"/>
    </row>
    <row r="547" spans="1:154" x14ac:dyDescent="0.3">
      <c r="A547" s="85"/>
      <c r="B547" s="86"/>
      <c r="C547" s="86"/>
      <c r="D547" s="86"/>
      <c r="E547" s="86"/>
      <c r="F547" s="86"/>
      <c r="G547" s="48" t="e">
        <f>SUM(J547,L547,N547,O547,P547,T547,U547,V547,AB547,AD547,AO547,AQ547,CE547,CG547,CP547,CR547,#REF!,#REF!,CZ547,DB547,DE547,DG547,DN547,DP547,DW547,DY547,EF547,EH547)</f>
        <v>#REF!</v>
      </c>
      <c r="H547" s="48" t="e">
        <f>SUM(K547,M547,Q547,R547,S547,W547,X547,Y547,AC547,AE547,AF547,AG547,AH547,AI547,AL547,AP547,AR547,#REF!,AY547,AZ547,CF547,CH547,CI547,CJ547,CK547,CL547,CQ547,CS547,CT547,CU547,CV547,CW547,#REF!,#REF!,DA547,DC547,DF547,DH547,DO547,#REF!,#REF!,#REF!,#REF!,DQ547,DR547,DS547,DT547,DU547,DX547,DZ547,EA547,EB547,EC547,ED547,EG547,EI547,EJ547,EK547,EL547,EM547)</f>
        <v>#REF!</v>
      </c>
      <c r="I547" s="48" t="e">
        <f t="shared" si="16"/>
        <v>#REF!</v>
      </c>
      <c r="J547" s="78"/>
      <c r="K547" s="78"/>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O547" s="85"/>
      <c r="CP547" s="85"/>
      <c r="CQ547" s="85"/>
      <c r="CR547" s="85"/>
      <c r="CS547" s="85"/>
      <c r="CT547" s="85"/>
      <c r="CU547" s="85"/>
      <c r="CV547" s="85"/>
      <c r="CW547" s="85"/>
      <c r="CX547" s="85"/>
      <c r="CY547" s="85"/>
      <c r="CZ547" s="85"/>
      <c r="DA547" s="85"/>
      <c r="DB547" s="85"/>
      <c r="DC547" s="85"/>
      <c r="DD547" s="85"/>
      <c r="DE547" s="85"/>
      <c r="DF547" s="85"/>
      <c r="DG547" s="85"/>
      <c r="DH547" s="85"/>
      <c r="DI547" s="85"/>
      <c r="DJ547" s="85"/>
      <c r="DK547" s="85"/>
      <c r="DL547" s="85"/>
      <c r="DM547" s="85"/>
      <c r="DN547" s="85"/>
      <c r="DO547" s="85"/>
      <c r="DP547" s="85"/>
      <c r="DQ547" s="85"/>
      <c r="DR547" s="85"/>
      <c r="DS547" s="85"/>
      <c r="DT547" s="85"/>
      <c r="DU547" s="85"/>
      <c r="DV547" s="85"/>
      <c r="DW547" s="85"/>
      <c r="DX547" s="85"/>
      <c r="DY547" s="85"/>
      <c r="DZ547" s="85"/>
      <c r="EA547" s="85"/>
      <c r="EB547" s="85"/>
      <c r="EC547" s="85"/>
      <c r="ED547" s="85"/>
      <c r="EE547" s="85"/>
      <c r="EF547" s="85"/>
      <c r="EG547" s="85"/>
      <c r="EH547" s="85"/>
      <c r="EI547" s="85"/>
      <c r="EJ547" s="85"/>
      <c r="EK547" s="85"/>
      <c r="EL547" s="85"/>
      <c r="EM547" s="85"/>
      <c r="EN547" s="85"/>
      <c r="EO547" s="120"/>
      <c r="EP547" s="120"/>
      <c r="EQ547" s="120"/>
      <c r="ER547" s="120"/>
      <c r="ES547" s="120"/>
      <c r="ET547" s="120"/>
      <c r="EU547" s="120"/>
      <c r="EV547" s="120"/>
      <c r="EW547" s="120"/>
      <c r="EX547" s="120"/>
    </row>
    <row r="548" spans="1:154" x14ac:dyDescent="0.3">
      <c r="A548" s="85"/>
      <c r="B548" s="86"/>
      <c r="C548" s="86"/>
      <c r="D548" s="86"/>
      <c r="E548" s="86"/>
      <c r="F548" s="86"/>
      <c r="G548" s="48" t="e">
        <f>SUM(J548,L548,N548,O548,P548,T548,U548,V548,AB548,AD548,AO548,AQ548,CE548,CG548,CP548,CR548,#REF!,#REF!,CZ548,DB548,DE548,DG548,DN548,DP548,DW548,DY548,EF548,EH548)</f>
        <v>#REF!</v>
      </c>
      <c r="H548" s="48" t="e">
        <f>SUM(K548,M548,Q548,R548,S548,W548,X548,Y548,AC548,AE548,AF548,AG548,AH548,AI548,AL548,AP548,AR548,#REF!,AY548,AZ548,CF548,CH548,CI548,CJ548,CK548,CL548,CQ548,CS548,CT548,CU548,CV548,CW548,#REF!,#REF!,DA548,DC548,DF548,DH548,DO548,#REF!,#REF!,#REF!,#REF!,DQ548,DR548,DS548,DT548,DU548,DX548,DZ548,EA548,EB548,EC548,ED548,EG548,EI548,EJ548,EK548,EL548,EM548)</f>
        <v>#REF!</v>
      </c>
      <c r="I548" s="48" t="e">
        <f t="shared" si="16"/>
        <v>#REF!</v>
      </c>
      <c r="J548" s="78"/>
      <c r="K548" s="78"/>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85"/>
      <c r="DI548" s="85"/>
      <c r="DJ548" s="85"/>
      <c r="DK548" s="85"/>
      <c r="DL548" s="85"/>
      <c r="DM548" s="85"/>
      <c r="DN548" s="85"/>
      <c r="DO548" s="85"/>
      <c r="DP548" s="85"/>
      <c r="DQ548" s="85"/>
      <c r="DR548" s="85"/>
      <c r="DS548" s="85"/>
      <c r="DT548" s="85"/>
      <c r="DU548" s="85"/>
      <c r="DV548" s="85"/>
      <c r="DW548" s="85"/>
      <c r="DX548" s="85"/>
      <c r="DY548" s="85"/>
      <c r="DZ548" s="85"/>
      <c r="EA548" s="85"/>
      <c r="EB548" s="85"/>
      <c r="EC548" s="85"/>
      <c r="ED548" s="85"/>
      <c r="EE548" s="85"/>
      <c r="EF548" s="85"/>
      <c r="EG548" s="85"/>
      <c r="EH548" s="85"/>
      <c r="EI548" s="85"/>
      <c r="EJ548" s="85"/>
      <c r="EK548" s="85"/>
      <c r="EL548" s="85"/>
      <c r="EM548" s="85"/>
      <c r="EN548" s="85"/>
      <c r="EO548" s="120"/>
      <c r="EP548" s="120"/>
      <c r="EQ548" s="120"/>
      <c r="ER548" s="120"/>
      <c r="ES548" s="120"/>
      <c r="ET548" s="120"/>
      <c r="EU548" s="120"/>
      <c r="EV548" s="120"/>
      <c r="EW548" s="120"/>
      <c r="EX548" s="120"/>
    </row>
    <row r="549" spans="1:154" x14ac:dyDescent="0.3">
      <c r="A549" s="85"/>
      <c r="B549" s="86"/>
      <c r="C549" s="86"/>
      <c r="D549" s="86"/>
      <c r="E549" s="86"/>
      <c r="F549" s="86"/>
      <c r="G549" s="48" t="e">
        <f>SUM(J549,L549,N549,O549,P549,T549,U549,V549,AB549,AD549,AO549,AQ549,CE549,CG549,CP549,CR549,#REF!,#REF!,CZ549,DB549,DE549,DG549,DN549,DP549,DW549,DY549,EF549,EH549)</f>
        <v>#REF!</v>
      </c>
      <c r="H549" s="48" t="e">
        <f>SUM(K549,M549,Q549,R549,S549,W549,X549,Y549,AC549,AE549,AF549,AG549,AH549,AI549,AL549,AP549,AR549,#REF!,AY549,AZ549,CF549,CH549,CI549,CJ549,CK549,CL549,CQ549,CS549,CT549,CU549,CV549,CW549,#REF!,#REF!,DA549,DC549,DF549,DH549,DO549,#REF!,#REF!,#REF!,#REF!,DQ549,DR549,DS549,DT549,DU549,DX549,DZ549,EA549,EB549,EC549,ED549,EG549,EI549,EJ549,EK549,EL549,EM549)</f>
        <v>#REF!</v>
      </c>
      <c r="I549" s="48" t="e">
        <f t="shared" si="16"/>
        <v>#REF!</v>
      </c>
      <c r="J549" s="78"/>
      <c r="K549" s="78"/>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O549" s="85"/>
      <c r="CP549" s="85"/>
      <c r="CQ549" s="85"/>
      <c r="CR549" s="85"/>
      <c r="CS549" s="85"/>
      <c r="CT549" s="85"/>
      <c r="CU549" s="85"/>
      <c r="CV549" s="85"/>
      <c r="CW549" s="85"/>
      <c r="CX549" s="85"/>
      <c r="CY549" s="85"/>
      <c r="CZ549" s="85"/>
      <c r="DA549" s="85"/>
      <c r="DB549" s="85"/>
      <c r="DC549" s="85"/>
      <c r="DD549" s="85"/>
      <c r="DE549" s="85"/>
      <c r="DF549" s="85"/>
      <c r="DG549" s="85"/>
      <c r="DH549" s="85"/>
      <c r="DI549" s="85"/>
      <c r="DJ549" s="85"/>
      <c r="DK549" s="85"/>
      <c r="DL549" s="85"/>
      <c r="DM549" s="85"/>
      <c r="DN549" s="85"/>
      <c r="DO549" s="85"/>
      <c r="DP549" s="85"/>
      <c r="DQ549" s="85"/>
      <c r="DR549" s="85"/>
      <c r="DS549" s="85"/>
      <c r="DT549" s="85"/>
      <c r="DU549" s="85"/>
      <c r="DV549" s="85"/>
      <c r="DW549" s="85"/>
      <c r="DX549" s="85"/>
      <c r="DY549" s="85"/>
      <c r="DZ549" s="85"/>
      <c r="EA549" s="85"/>
      <c r="EB549" s="85"/>
      <c r="EC549" s="85"/>
      <c r="ED549" s="85"/>
      <c r="EE549" s="85"/>
      <c r="EF549" s="85"/>
      <c r="EG549" s="85"/>
      <c r="EH549" s="85"/>
      <c r="EI549" s="85"/>
      <c r="EJ549" s="85"/>
      <c r="EK549" s="85"/>
      <c r="EL549" s="85"/>
      <c r="EM549" s="85"/>
      <c r="EN549" s="85"/>
      <c r="EO549" s="120"/>
      <c r="EP549" s="120"/>
      <c r="EQ549" s="120"/>
      <c r="ER549" s="120"/>
      <c r="ES549" s="120"/>
      <c r="ET549" s="120"/>
      <c r="EU549" s="120"/>
      <c r="EV549" s="120"/>
      <c r="EW549" s="120"/>
      <c r="EX549" s="120"/>
    </row>
    <row r="550" spans="1:154" x14ac:dyDescent="0.3">
      <c r="A550" s="85"/>
      <c r="B550" s="86"/>
      <c r="C550" s="86"/>
      <c r="D550" s="86"/>
      <c r="E550" s="86"/>
      <c r="F550" s="86"/>
      <c r="G550" s="48" t="e">
        <f>SUM(J550,L550,N550,O550,P550,T550,U550,V550,AB550,AD550,AO550,AQ550,CE550,CG550,CP550,CR550,#REF!,#REF!,CZ550,DB550,DE550,DG550,DN550,DP550,DW550,DY550,EF550,EH550)</f>
        <v>#REF!</v>
      </c>
      <c r="H550" s="48" t="e">
        <f>SUM(K550,M550,Q550,R550,S550,W550,X550,Y550,AC550,AE550,AF550,AG550,AH550,AI550,AL550,AP550,AR550,#REF!,AY550,AZ550,CF550,CH550,CI550,CJ550,CK550,CL550,CQ550,CS550,CT550,CU550,CV550,CW550,#REF!,#REF!,DA550,DC550,DF550,DH550,DO550,#REF!,#REF!,#REF!,#REF!,DQ550,DR550,DS550,DT550,DU550,DX550,DZ550,EA550,EB550,EC550,ED550,EG550,EI550,EJ550,EK550,EL550,EM550)</f>
        <v>#REF!</v>
      </c>
      <c r="I550" s="48" t="e">
        <f t="shared" si="16"/>
        <v>#REF!</v>
      </c>
      <c r="J550" s="78"/>
      <c r="K550" s="78"/>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O550" s="85"/>
      <c r="CP550" s="85"/>
      <c r="CQ550" s="85"/>
      <c r="CR550" s="85"/>
      <c r="CS550" s="85"/>
      <c r="CT550" s="85"/>
      <c r="CU550" s="85"/>
      <c r="CV550" s="85"/>
      <c r="CW550" s="85"/>
      <c r="CX550" s="85"/>
      <c r="CY550" s="85"/>
      <c r="CZ550" s="85"/>
      <c r="DA550" s="85"/>
      <c r="DB550" s="85"/>
      <c r="DC550" s="85"/>
      <c r="DD550" s="85"/>
      <c r="DE550" s="85"/>
      <c r="DF550" s="85"/>
      <c r="DG550" s="85"/>
      <c r="DH550" s="85"/>
      <c r="DI550" s="85"/>
      <c r="DJ550" s="85"/>
      <c r="DK550" s="85"/>
      <c r="DL550" s="85"/>
      <c r="DM550" s="85"/>
      <c r="DN550" s="85"/>
      <c r="DO550" s="85"/>
      <c r="DP550" s="85"/>
      <c r="DQ550" s="85"/>
      <c r="DR550" s="85"/>
      <c r="DS550" s="85"/>
      <c r="DT550" s="85"/>
      <c r="DU550" s="85"/>
      <c r="DV550" s="85"/>
      <c r="DW550" s="85"/>
      <c r="DX550" s="85"/>
      <c r="DY550" s="85"/>
      <c r="DZ550" s="85"/>
      <c r="EA550" s="85"/>
      <c r="EB550" s="85"/>
      <c r="EC550" s="85"/>
      <c r="ED550" s="85"/>
      <c r="EE550" s="85"/>
      <c r="EF550" s="85"/>
      <c r="EG550" s="85"/>
      <c r="EH550" s="85"/>
      <c r="EI550" s="85"/>
      <c r="EJ550" s="85"/>
      <c r="EK550" s="85"/>
      <c r="EL550" s="85"/>
      <c r="EM550" s="85"/>
      <c r="EN550" s="85"/>
      <c r="EO550" s="120"/>
      <c r="EP550" s="120"/>
      <c r="EQ550" s="120"/>
      <c r="ER550" s="120"/>
      <c r="ES550" s="120"/>
      <c r="ET550" s="120"/>
      <c r="EU550" s="120"/>
      <c r="EV550" s="120"/>
      <c r="EW550" s="120"/>
      <c r="EX550" s="120"/>
    </row>
    <row r="551" spans="1:154" x14ac:dyDescent="0.3">
      <c r="A551" s="85"/>
      <c r="B551" s="86"/>
      <c r="C551" s="86"/>
      <c r="D551" s="86"/>
      <c r="E551" s="86"/>
      <c r="F551" s="86"/>
      <c r="G551" s="48" t="e">
        <f>SUM(J551,L551,N551,O551,P551,T551,U551,V551,AB551,AD551,AO551,AQ551,CE551,CG551,CP551,CR551,#REF!,#REF!,CZ551,DB551,DE551,DG551,DN551,DP551,DW551,DY551,EF551,EH551)</f>
        <v>#REF!</v>
      </c>
      <c r="H551" s="48" t="e">
        <f>SUM(K551,M551,Q551,R551,S551,W551,X551,Y551,AC551,AE551,AF551,AG551,AH551,AI551,AL551,AP551,AR551,#REF!,AY551,AZ551,CF551,CH551,CI551,CJ551,CK551,CL551,CQ551,CS551,CT551,CU551,CV551,CW551,#REF!,#REF!,DA551,DC551,DF551,DH551,DO551,#REF!,#REF!,#REF!,#REF!,DQ551,DR551,DS551,DT551,DU551,DX551,DZ551,EA551,EB551,EC551,ED551,EG551,EI551,EJ551,EK551,EL551,EM551)</f>
        <v>#REF!</v>
      </c>
      <c r="I551" s="48" t="e">
        <f t="shared" si="16"/>
        <v>#REF!</v>
      </c>
      <c r="J551" s="78"/>
      <c r="K551" s="78"/>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O551" s="85"/>
      <c r="CP551" s="85"/>
      <c r="CQ551" s="85"/>
      <c r="CR551" s="85"/>
      <c r="CS551" s="85"/>
      <c r="CT551" s="85"/>
      <c r="CU551" s="85"/>
      <c r="CV551" s="85"/>
      <c r="CW551" s="85"/>
      <c r="CX551" s="85"/>
      <c r="CY551" s="85"/>
      <c r="CZ551" s="85"/>
      <c r="DA551" s="85"/>
      <c r="DB551" s="85"/>
      <c r="DC551" s="85"/>
      <c r="DD551" s="85"/>
      <c r="DE551" s="85"/>
      <c r="DF551" s="85"/>
      <c r="DG551" s="85"/>
      <c r="DH551" s="85"/>
      <c r="DI551" s="85"/>
      <c r="DJ551" s="85"/>
      <c r="DK551" s="85"/>
      <c r="DL551" s="85"/>
      <c r="DM551" s="85"/>
      <c r="DN551" s="85"/>
      <c r="DO551" s="85"/>
      <c r="DP551" s="85"/>
      <c r="DQ551" s="85"/>
      <c r="DR551" s="85"/>
      <c r="DS551" s="85"/>
      <c r="DT551" s="85"/>
      <c r="DU551" s="85"/>
      <c r="DV551" s="85"/>
      <c r="DW551" s="85"/>
      <c r="DX551" s="85"/>
      <c r="DY551" s="85"/>
      <c r="DZ551" s="85"/>
      <c r="EA551" s="85"/>
      <c r="EB551" s="85"/>
      <c r="EC551" s="85"/>
      <c r="ED551" s="85"/>
      <c r="EE551" s="85"/>
      <c r="EF551" s="85"/>
      <c r="EG551" s="85"/>
      <c r="EH551" s="85"/>
      <c r="EI551" s="85"/>
      <c r="EJ551" s="85"/>
      <c r="EK551" s="85"/>
      <c r="EL551" s="85"/>
      <c r="EM551" s="85"/>
      <c r="EN551" s="85"/>
      <c r="EO551" s="120"/>
      <c r="EP551" s="120"/>
      <c r="EQ551" s="120"/>
      <c r="ER551" s="120"/>
      <c r="ES551" s="120"/>
      <c r="ET551" s="120"/>
      <c r="EU551" s="120"/>
      <c r="EV551" s="120"/>
      <c r="EW551" s="120"/>
      <c r="EX551" s="120"/>
    </row>
    <row r="552" spans="1:154" x14ac:dyDescent="0.3">
      <c r="A552" s="85"/>
      <c r="B552" s="86"/>
      <c r="C552" s="86"/>
      <c r="D552" s="86"/>
      <c r="E552" s="86"/>
      <c r="F552" s="86"/>
      <c r="G552" s="48" t="e">
        <f>SUM(J552,L552,N552,O552,P552,T552,U552,V552,AB552,AD552,AO552,AQ552,CE552,CG552,CP552,CR552,#REF!,#REF!,CZ552,DB552,DE552,DG552,DN552,DP552,DW552,DY552,EF552,EH552)</f>
        <v>#REF!</v>
      </c>
      <c r="H552" s="48" t="e">
        <f>SUM(K552,M552,Q552,R552,S552,W552,X552,Y552,AC552,AE552,AF552,AG552,AH552,AI552,AL552,AP552,AR552,#REF!,AY552,AZ552,CF552,CH552,CI552,CJ552,CK552,CL552,CQ552,CS552,CT552,CU552,CV552,CW552,#REF!,#REF!,DA552,DC552,DF552,DH552,DO552,#REF!,#REF!,#REF!,#REF!,DQ552,DR552,DS552,DT552,DU552,DX552,DZ552,EA552,EB552,EC552,ED552,EG552,EI552,EJ552,EK552,EL552,EM552)</f>
        <v>#REF!</v>
      </c>
      <c r="I552" s="48" t="e">
        <f t="shared" si="16"/>
        <v>#REF!</v>
      </c>
      <c r="J552" s="78"/>
      <c r="K552" s="78"/>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O552" s="85"/>
      <c r="CP552" s="85"/>
      <c r="CQ552" s="85"/>
      <c r="CR552" s="85"/>
      <c r="CS552" s="85"/>
      <c r="CT552" s="85"/>
      <c r="CU552" s="85"/>
      <c r="CV552" s="85"/>
      <c r="CW552" s="85"/>
      <c r="CX552" s="85"/>
      <c r="CY552" s="85"/>
      <c r="CZ552" s="85"/>
      <c r="DA552" s="85"/>
      <c r="DB552" s="85"/>
      <c r="DC552" s="85"/>
      <c r="DD552" s="85"/>
      <c r="DE552" s="85"/>
      <c r="DF552" s="85"/>
      <c r="DG552" s="85"/>
      <c r="DH552" s="85"/>
      <c r="DI552" s="85"/>
      <c r="DJ552" s="85"/>
      <c r="DK552" s="85"/>
      <c r="DL552" s="85"/>
      <c r="DM552" s="85"/>
      <c r="DN552" s="85"/>
      <c r="DO552" s="85"/>
      <c r="DP552" s="85"/>
      <c r="DQ552" s="85"/>
      <c r="DR552" s="85"/>
      <c r="DS552" s="85"/>
      <c r="DT552" s="85"/>
      <c r="DU552" s="85"/>
      <c r="DV552" s="85"/>
      <c r="DW552" s="85"/>
      <c r="DX552" s="85"/>
      <c r="DY552" s="85"/>
      <c r="DZ552" s="85"/>
      <c r="EA552" s="85"/>
      <c r="EB552" s="85"/>
      <c r="EC552" s="85"/>
      <c r="ED552" s="85"/>
      <c r="EE552" s="85"/>
      <c r="EF552" s="85"/>
      <c r="EG552" s="85"/>
      <c r="EH552" s="85"/>
      <c r="EI552" s="85"/>
      <c r="EJ552" s="85"/>
      <c r="EK552" s="85"/>
      <c r="EL552" s="85"/>
      <c r="EM552" s="85"/>
      <c r="EN552" s="85"/>
      <c r="EO552" s="120"/>
      <c r="EP552" s="120"/>
      <c r="EQ552" s="120"/>
      <c r="ER552" s="120"/>
      <c r="ES552" s="120"/>
      <c r="ET552" s="120"/>
      <c r="EU552" s="120"/>
      <c r="EV552" s="120"/>
      <c r="EW552" s="120"/>
      <c r="EX552" s="120"/>
    </row>
    <row r="553" spans="1:154" x14ac:dyDescent="0.3">
      <c r="A553" s="85"/>
      <c r="B553" s="86"/>
      <c r="C553" s="86"/>
      <c r="D553" s="86"/>
      <c r="E553" s="86"/>
      <c r="F553" s="86"/>
      <c r="G553" s="48" t="e">
        <f>SUM(J553,L553,N553,O553,P553,T553,U553,V553,AB553,AD553,AO553,AQ553,CE553,CG553,CP553,CR553,#REF!,#REF!,CZ553,DB553,DE553,DG553,DN553,DP553,DW553,DY553,EF553,EH553)</f>
        <v>#REF!</v>
      </c>
      <c r="H553" s="48" t="e">
        <f>SUM(K553,M553,Q553,R553,S553,W553,X553,Y553,AC553,AE553,AF553,AG553,AH553,AI553,AL553,AP553,AR553,#REF!,AY553,AZ553,CF553,CH553,CI553,CJ553,CK553,CL553,CQ553,CS553,CT553,CU553,CV553,CW553,#REF!,#REF!,DA553,DC553,DF553,DH553,DO553,#REF!,#REF!,#REF!,#REF!,DQ553,DR553,DS553,DT553,DU553,DX553,DZ553,EA553,EB553,EC553,ED553,EG553,EI553,EJ553,EK553,EL553,EM553)</f>
        <v>#REF!</v>
      </c>
      <c r="I553" s="48" t="e">
        <f t="shared" si="16"/>
        <v>#REF!</v>
      </c>
      <c r="J553" s="78"/>
      <c r="K553" s="78"/>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5"/>
      <c r="DV553" s="85"/>
      <c r="DW553" s="85"/>
      <c r="DX553" s="85"/>
      <c r="DY553" s="85"/>
      <c r="DZ553" s="85"/>
      <c r="EA553" s="85"/>
      <c r="EB553" s="85"/>
      <c r="EC553" s="85"/>
      <c r="ED553" s="85"/>
      <c r="EE553" s="85"/>
      <c r="EF553" s="85"/>
      <c r="EG553" s="85"/>
      <c r="EH553" s="85"/>
      <c r="EI553" s="85"/>
      <c r="EJ553" s="85"/>
      <c r="EK553" s="85"/>
      <c r="EL553" s="85"/>
      <c r="EM553" s="85"/>
      <c r="EN553" s="85"/>
      <c r="EO553" s="120"/>
      <c r="EP553" s="120"/>
      <c r="EQ553" s="120"/>
      <c r="ER553" s="120"/>
      <c r="ES553" s="120"/>
      <c r="ET553" s="120"/>
      <c r="EU553" s="120"/>
      <c r="EV553" s="120"/>
      <c r="EW553" s="120"/>
      <c r="EX553" s="120"/>
    </row>
    <row r="554" spans="1:154" x14ac:dyDescent="0.3">
      <c r="A554" s="85"/>
      <c r="B554" s="86"/>
      <c r="C554" s="86"/>
      <c r="D554" s="86"/>
      <c r="E554" s="86"/>
      <c r="F554" s="86"/>
      <c r="G554" s="48" t="e">
        <f>SUM(J554,L554,N554,O554,P554,T554,U554,V554,AB554,AD554,AO554,AQ554,CE554,CG554,CP554,CR554,#REF!,#REF!,CZ554,DB554,DE554,DG554,DN554,DP554,DW554,DY554,EF554,EH554)</f>
        <v>#REF!</v>
      </c>
      <c r="H554" s="48" t="e">
        <f>SUM(K554,M554,Q554,R554,S554,W554,X554,Y554,AC554,AE554,AF554,AG554,AH554,AI554,AL554,AP554,AR554,#REF!,AY554,AZ554,CF554,CH554,CI554,CJ554,CK554,CL554,CQ554,CS554,CT554,CU554,CV554,CW554,#REF!,#REF!,DA554,DC554,DF554,DH554,DO554,#REF!,#REF!,#REF!,#REF!,DQ554,DR554,DS554,DT554,DU554,DX554,DZ554,EA554,EB554,EC554,ED554,EG554,EI554,EJ554,EK554,EL554,EM554)</f>
        <v>#REF!</v>
      </c>
      <c r="I554" s="48" t="e">
        <f t="shared" si="16"/>
        <v>#REF!</v>
      </c>
      <c r="J554" s="78"/>
      <c r="K554" s="78"/>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O554" s="85"/>
      <c r="CP554" s="85"/>
      <c r="CQ554" s="85"/>
      <c r="CR554" s="85"/>
      <c r="CS554" s="85"/>
      <c r="CT554" s="85"/>
      <c r="CU554" s="85"/>
      <c r="CV554" s="85"/>
      <c r="CW554" s="85"/>
      <c r="CX554" s="85"/>
      <c r="CY554" s="85"/>
      <c r="CZ554" s="85"/>
      <c r="DA554" s="85"/>
      <c r="DB554" s="85"/>
      <c r="DC554" s="85"/>
      <c r="DD554" s="85"/>
      <c r="DE554" s="85"/>
      <c r="DF554" s="85"/>
      <c r="DG554" s="85"/>
      <c r="DH554" s="85"/>
      <c r="DI554" s="85"/>
      <c r="DJ554" s="85"/>
      <c r="DK554" s="85"/>
      <c r="DL554" s="85"/>
      <c r="DM554" s="85"/>
      <c r="DN554" s="85"/>
      <c r="DO554" s="85"/>
      <c r="DP554" s="85"/>
      <c r="DQ554" s="85"/>
      <c r="DR554" s="85"/>
      <c r="DS554" s="85"/>
      <c r="DT554" s="85"/>
      <c r="DU554" s="85"/>
      <c r="DV554" s="85"/>
      <c r="DW554" s="85"/>
      <c r="DX554" s="85"/>
      <c r="DY554" s="85"/>
      <c r="DZ554" s="85"/>
      <c r="EA554" s="85"/>
      <c r="EB554" s="85"/>
      <c r="EC554" s="85"/>
      <c r="ED554" s="85"/>
      <c r="EE554" s="85"/>
      <c r="EF554" s="85"/>
      <c r="EG554" s="85"/>
      <c r="EH554" s="85"/>
      <c r="EI554" s="85"/>
      <c r="EJ554" s="85"/>
      <c r="EK554" s="85"/>
      <c r="EL554" s="85"/>
      <c r="EM554" s="85"/>
      <c r="EN554" s="85"/>
      <c r="EO554" s="120"/>
      <c r="EP554" s="120"/>
      <c r="EQ554" s="120"/>
      <c r="ER554" s="120"/>
      <c r="ES554" s="120"/>
      <c r="ET554" s="120"/>
      <c r="EU554" s="120"/>
      <c r="EV554" s="120"/>
      <c r="EW554" s="120"/>
      <c r="EX554" s="120"/>
    </row>
    <row r="555" spans="1:154" x14ac:dyDescent="0.3">
      <c r="A555" s="85"/>
      <c r="B555" s="86"/>
      <c r="C555" s="86"/>
      <c r="D555" s="86"/>
      <c r="E555" s="86"/>
      <c r="F555" s="86"/>
      <c r="G555" s="48" t="e">
        <f>SUM(J555,L555,N555,O555,P555,T555,U555,V555,AB555,AD555,AO555,AQ555,CE555,CG555,CP555,CR555,#REF!,#REF!,CZ555,DB555,DE555,DG555,DN555,DP555,DW555,DY555,EF555,EH555)</f>
        <v>#REF!</v>
      </c>
      <c r="H555" s="48" t="e">
        <f>SUM(K555,M555,Q555,R555,S555,W555,X555,Y555,AC555,AE555,AF555,AG555,AH555,AI555,AL555,AP555,AR555,#REF!,AY555,AZ555,CF555,CH555,CI555,CJ555,CK555,CL555,CQ555,CS555,CT555,CU555,CV555,CW555,#REF!,#REF!,DA555,DC555,DF555,DH555,DO555,#REF!,#REF!,#REF!,#REF!,DQ555,DR555,DS555,DT555,DU555,DX555,DZ555,EA555,EB555,EC555,ED555,EG555,EI555,EJ555,EK555,EL555,EM555)</f>
        <v>#REF!</v>
      </c>
      <c r="I555" s="48" t="e">
        <f t="shared" si="16"/>
        <v>#REF!</v>
      </c>
      <c r="J555" s="78"/>
      <c r="K555" s="78"/>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O555" s="85"/>
      <c r="CP555" s="85"/>
      <c r="CQ555" s="85"/>
      <c r="CR555" s="85"/>
      <c r="CS555" s="85"/>
      <c r="CT555" s="85"/>
      <c r="CU555" s="85"/>
      <c r="CV555" s="85"/>
      <c r="CW555" s="85"/>
      <c r="CX555" s="85"/>
      <c r="CY555" s="85"/>
      <c r="CZ555" s="85"/>
      <c r="DA555" s="85"/>
      <c r="DB555" s="85"/>
      <c r="DC555" s="85"/>
      <c r="DD555" s="85"/>
      <c r="DE555" s="85"/>
      <c r="DF555" s="85"/>
      <c r="DG555" s="85"/>
      <c r="DH555" s="85"/>
      <c r="DI555" s="85"/>
      <c r="DJ555" s="85"/>
      <c r="DK555" s="85"/>
      <c r="DL555" s="85"/>
      <c r="DM555" s="85"/>
      <c r="DN555" s="85"/>
      <c r="DO555" s="85"/>
      <c r="DP555" s="85"/>
      <c r="DQ555" s="85"/>
      <c r="DR555" s="85"/>
      <c r="DS555" s="85"/>
      <c r="DT555" s="85"/>
      <c r="DU555" s="85"/>
      <c r="DV555" s="85"/>
      <c r="DW555" s="85"/>
      <c r="DX555" s="85"/>
      <c r="DY555" s="85"/>
      <c r="DZ555" s="85"/>
      <c r="EA555" s="85"/>
      <c r="EB555" s="85"/>
      <c r="EC555" s="85"/>
      <c r="ED555" s="85"/>
      <c r="EE555" s="85"/>
      <c r="EF555" s="85"/>
      <c r="EG555" s="85"/>
      <c r="EH555" s="85"/>
      <c r="EI555" s="85"/>
      <c r="EJ555" s="85"/>
      <c r="EK555" s="85"/>
      <c r="EL555" s="85"/>
      <c r="EM555" s="85"/>
      <c r="EN555" s="85"/>
      <c r="EO555" s="120"/>
      <c r="EP555" s="120"/>
      <c r="EQ555" s="120"/>
      <c r="ER555" s="120"/>
      <c r="ES555" s="120"/>
      <c r="ET555" s="120"/>
      <c r="EU555" s="120"/>
      <c r="EV555" s="120"/>
      <c r="EW555" s="120"/>
      <c r="EX555" s="120"/>
    </row>
    <row r="556" spans="1:154" x14ac:dyDescent="0.3">
      <c r="A556" s="85"/>
      <c r="B556" s="86"/>
      <c r="C556" s="86"/>
      <c r="D556" s="86"/>
      <c r="E556" s="86"/>
      <c r="F556" s="86"/>
      <c r="G556" s="48" t="e">
        <f>SUM(J556,L556,N556,O556,P556,T556,U556,V556,AB556,AD556,AO556,AQ556,CE556,CG556,CP556,CR556,#REF!,#REF!,CZ556,DB556,DE556,DG556,DN556,DP556,DW556,DY556,EF556,EH556)</f>
        <v>#REF!</v>
      </c>
      <c r="H556" s="48" t="e">
        <f>SUM(K556,M556,Q556,R556,S556,W556,X556,Y556,AC556,AE556,AF556,AG556,AH556,AI556,AL556,AP556,AR556,#REF!,AY556,AZ556,CF556,CH556,CI556,CJ556,CK556,CL556,CQ556,CS556,CT556,CU556,CV556,CW556,#REF!,#REF!,DA556,DC556,DF556,DH556,DO556,#REF!,#REF!,#REF!,#REF!,DQ556,DR556,DS556,DT556,DU556,DX556,DZ556,EA556,EB556,EC556,ED556,EG556,EI556,EJ556,EK556,EL556,EM556)</f>
        <v>#REF!</v>
      </c>
      <c r="I556" s="48" t="e">
        <f t="shared" si="16"/>
        <v>#REF!</v>
      </c>
      <c r="J556" s="78"/>
      <c r="K556" s="78"/>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O556" s="85"/>
      <c r="CP556" s="85"/>
      <c r="CQ556" s="85"/>
      <c r="CR556" s="85"/>
      <c r="CS556" s="85"/>
      <c r="CT556" s="85"/>
      <c r="CU556" s="85"/>
      <c r="CV556" s="85"/>
      <c r="CW556" s="85"/>
      <c r="CX556" s="85"/>
      <c r="CY556" s="85"/>
      <c r="CZ556" s="85"/>
      <c r="DA556" s="85"/>
      <c r="DB556" s="85"/>
      <c r="DC556" s="85"/>
      <c r="DD556" s="85"/>
      <c r="DE556" s="85"/>
      <c r="DF556" s="85"/>
      <c r="DG556" s="85"/>
      <c r="DH556" s="85"/>
      <c r="DI556" s="85"/>
      <c r="DJ556" s="85"/>
      <c r="DK556" s="85"/>
      <c r="DL556" s="85"/>
      <c r="DM556" s="85"/>
      <c r="DN556" s="85"/>
      <c r="DO556" s="85"/>
      <c r="DP556" s="85"/>
      <c r="DQ556" s="85"/>
      <c r="DR556" s="85"/>
      <c r="DS556" s="85"/>
      <c r="DT556" s="85"/>
      <c r="DU556" s="85"/>
      <c r="DV556" s="85"/>
      <c r="DW556" s="85"/>
      <c r="DX556" s="85"/>
      <c r="DY556" s="85"/>
      <c r="DZ556" s="85"/>
      <c r="EA556" s="85"/>
      <c r="EB556" s="85"/>
      <c r="EC556" s="85"/>
      <c r="ED556" s="85"/>
      <c r="EE556" s="85"/>
      <c r="EF556" s="85"/>
      <c r="EG556" s="85"/>
      <c r="EH556" s="85"/>
      <c r="EI556" s="85"/>
      <c r="EJ556" s="85"/>
      <c r="EK556" s="85"/>
      <c r="EL556" s="85"/>
      <c r="EM556" s="85"/>
      <c r="EN556" s="85"/>
      <c r="EO556" s="120"/>
      <c r="EP556" s="120"/>
      <c r="EQ556" s="120"/>
      <c r="ER556" s="120"/>
      <c r="ES556" s="120"/>
      <c r="ET556" s="120"/>
      <c r="EU556" s="120"/>
      <c r="EV556" s="120"/>
      <c r="EW556" s="120"/>
      <c r="EX556" s="120"/>
    </row>
    <row r="557" spans="1:154" x14ac:dyDescent="0.3">
      <c r="A557" s="85"/>
      <c r="B557" s="86"/>
      <c r="C557" s="86"/>
      <c r="D557" s="86"/>
      <c r="E557" s="86"/>
      <c r="F557" s="86"/>
      <c r="G557" s="48" t="e">
        <f>SUM(J557,L557,N557,O557,P557,T557,U557,V557,AB557,AD557,AO557,AQ557,CE557,CG557,CP557,CR557,#REF!,#REF!,CZ557,DB557,DE557,DG557,DN557,DP557,DW557,DY557,EF557,EH557)</f>
        <v>#REF!</v>
      </c>
      <c r="H557" s="48" t="e">
        <f>SUM(K557,M557,Q557,R557,S557,W557,X557,Y557,AC557,AE557,AF557,AG557,AH557,AI557,AL557,AP557,AR557,#REF!,AY557,AZ557,CF557,CH557,CI557,CJ557,CK557,CL557,CQ557,CS557,CT557,CU557,CV557,CW557,#REF!,#REF!,DA557,DC557,DF557,DH557,DO557,#REF!,#REF!,#REF!,#REF!,DQ557,DR557,DS557,DT557,DU557,DX557,DZ557,EA557,EB557,EC557,ED557,EG557,EI557,EJ557,EK557,EL557,EM557)</f>
        <v>#REF!</v>
      </c>
      <c r="I557" s="48" t="e">
        <f t="shared" si="16"/>
        <v>#REF!</v>
      </c>
      <c r="J557" s="78"/>
      <c r="K557" s="78"/>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O557" s="85"/>
      <c r="CP557" s="85"/>
      <c r="CQ557" s="85"/>
      <c r="CR557" s="85"/>
      <c r="CS557" s="85"/>
      <c r="CT557" s="85"/>
      <c r="CU557" s="85"/>
      <c r="CV557" s="85"/>
      <c r="CW557" s="85"/>
      <c r="CX557" s="85"/>
      <c r="CY557" s="85"/>
      <c r="CZ557" s="85"/>
      <c r="DA557" s="85"/>
      <c r="DB557" s="85"/>
      <c r="DC557" s="85"/>
      <c r="DD557" s="85"/>
      <c r="DE557" s="85"/>
      <c r="DF557" s="85"/>
      <c r="DG557" s="85"/>
      <c r="DH557" s="85"/>
      <c r="DI557" s="85"/>
      <c r="DJ557" s="85"/>
      <c r="DK557" s="85"/>
      <c r="DL557" s="85"/>
      <c r="DM557" s="85"/>
      <c r="DN557" s="85"/>
      <c r="DO557" s="85"/>
      <c r="DP557" s="85"/>
      <c r="DQ557" s="85"/>
      <c r="DR557" s="85"/>
      <c r="DS557" s="85"/>
      <c r="DT557" s="85"/>
      <c r="DU557" s="85"/>
      <c r="DV557" s="85"/>
      <c r="DW557" s="85"/>
      <c r="DX557" s="85"/>
      <c r="DY557" s="85"/>
      <c r="DZ557" s="85"/>
      <c r="EA557" s="85"/>
      <c r="EB557" s="85"/>
      <c r="EC557" s="85"/>
      <c r="ED557" s="85"/>
      <c r="EE557" s="85"/>
      <c r="EF557" s="85"/>
      <c r="EG557" s="85"/>
      <c r="EH557" s="85"/>
      <c r="EI557" s="85"/>
      <c r="EJ557" s="85"/>
      <c r="EK557" s="85"/>
      <c r="EL557" s="85"/>
      <c r="EM557" s="85"/>
      <c r="EN557" s="85"/>
      <c r="EO557" s="120"/>
      <c r="EP557" s="120"/>
      <c r="EQ557" s="120"/>
      <c r="ER557" s="120"/>
      <c r="ES557" s="120"/>
      <c r="ET557" s="120"/>
      <c r="EU557" s="120"/>
      <c r="EV557" s="120"/>
      <c r="EW557" s="120"/>
      <c r="EX557" s="120"/>
    </row>
    <row r="558" spans="1:154" x14ac:dyDescent="0.3">
      <c r="A558" s="85"/>
      <c r="B558" s="86"/>
      <c r="C558" s="86"/>
      <c r="D558" s="86"/>
      <c r="E558" s="86"/>
      <c r="F558" s="86"/>
      <c r="G558" s="48" t="e">
        <f>SUM(J558,L558,N558,O558,P558,T558,U558,V558,AB558,AD558,AO558,AQ558,CE558,CG558,CP558,CR558,#REF!,#REF!,CZ558,DB558,DE558,DG558,DN558,DP558,DW558,DY558,EF558,EH558)</f>
        <v>#REF!</v>
      </c>
      <c r="H558" s="48" t="e">
        <f>SUM(K558,M558,Q558,R558,S558,W558,X558,Y558,AC558,AE558,AF558,AG558,AH558,AI558,AL558,AP558,AR558,#REF!,AY558,AZ558,CF558,CH558,CI558,CJ558,CK558,CL558,CQ558,CS558,CT558,CU558,CV558,CW558,#REF!,#REF!,DA558,DC558,DF558,DH558,DO558,#REF!,#REF!,#REF!,#REF!,DQ558,DR558,DS558,DT558,DU558,DX558,DZ558,EA558,EB558,EC558,ED558,EG558,EI558,EJ558,EK558,EL558,EM558)</f>
        <v>#REF!</v>
      </c>
      <c r="I558" s="48" t="e">
        <f t="shared" si="16"/>
        <v>#REF!</v>
      </c>
      <c r="J558" s="78"/>
      <c r="K558" s="78"/>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O558" s="85"/>
      <c r="CP558" s="85"/>
      <c r="CQ558" s="85"/>
      <c r="CR558" s="85"/>
      <c r="CS558" s="85"/>
      <c r="CT558" s="85"/>
      <c r="CU558" s="85"/>
      <c r="CV558" s="85"/>
      <c r="CW558" s="85"/>
      <c r="CX558" s="85"/>
      <c r="CY558" s="85"/>
      <c r="CZ558" s="85"/>
      <c r="DA558" s="85"/>
      <c r="DB558" s="85"/>
      <c r="DC558" s="85"/>
      <c r="DD558" s="85"/>
      <c r="DE558" s="85"/>
      <c r="DF558" s="85"/>
      <c r="DG558" s="85"/>
      <c r="DH558" s="85"/>
      <c r="DI558" s="85"/>
      <c r="DJ558" s="85"/>
      <c r="DK558" s="85"/>
      <c r="DL558" s="85"/>
      <c r="DM558" s="85"/>
      <c r="DN558" s="85"/>
      <c r="DO558" s="85"/>
      <c r="DP558" s="85"/>
      <c r="DQ558" s="85"/>
      <c r="DR558" s="85"/>
      <c r="DS558" s="85"/>
      <c r="DT558" s="85"/>
      <c r="DU558" s="85"/>
      <c r="DV558" s="85"/>
      <c r="DW558" s="85"/>
      <c r="DX558" s="85"/>
      <c r="DY558" s="85"/>
      <c r="DZ558" s="85"/>
      <c r="EA558" s="85"/>
      <c r="EB558" s="85"/>
      <c r="EC558" s="85"/>
      <c r="ED558" s="85"/>
      <c r="EE558" s="85"/>
      <c r="EF558" s="85"/>
      <c r="EG558" s="85"/>
      <c r="EH558" s="85"/>
      <c r="EI558" s="85"/>
      <c r="EJ558" s="85"/>
      <c r="EK558" s="85"/>
      <c r="EL558" s="85"/>
      <c r="EM558" s="85"/>
      <c r="EN558" s="85"/>
      <c r="EO558" s="120"/>
      <c r="EP558" s="120"/>
      <c r="EQ558" s="120"/>
      <c r="ER558" s="120"/>
      <c r="ES558" s="120"/>
      <c r="ET558" s="120"/>
      <c r="EU558" s="120"/>
      <c r="EV558" s="120"/>
      <c r="EW558" s="120"/>
      <c r="EX558" s="120"/>
    </row>
    <row r="559" spans="1:154" x14ac:dyDescent="0.3">
      <c r="A559" s="85"/>
      <c r="B559" s="86"/>
      <c r="C559" s="86"/>
      <c r="D559" s="86"/>
      <c r="E559" s="86"/>
      <c r="F559" s="86"/>
      <c r="G559" s="48" t="e">
        <f>SUM(J559,L559,N559,O559,P559,T559,U559,V559,AB559,AD559,AO559,AQ559,CE559,CG559,CP559,CR559,#REF!,#REF!,CZ559,DB559,DE559,DG559,DN559,DP559,DW559,DY559,EF559,EH559)</f>
        <v>#REF!</v>
      </c>
      <c r="H559" s="48" t="e">
        <f>SUM(K559,M559,Q559,R559,S559,W559,X559,Y559,AC559,AE559,AF559,AG559,AH559,AI559,AL559,AP559,AR559,#REF!,AY559,AZ559,CF559,CH559,CI559,CJ559,CK559,CL559,CQ559,CS559,CT559,CU559,CV559,CW559,#REF!,#REF!,DA559,DC559,DF559,DH559,DO559,#REF!,#REF!,#REF!,#REF!,DQ559,DR559,DS559,DT559,DU559,DX559,DZ559,EA559,EB559,EC559,ED559,EG559,EI559,EJ559,EK559,EL559,EM559)</f>
        <v>#REF!</v>
      </c>
      <c r="I559" s="48" t="e">
        <f t="shared" si="16"/>
        <v>#REF!</v>
      </c>
      <c r="J559" s="78"/>
      <c r="K559" s="78"/>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O559" s="85"/>
      <c r="CP559" s="85"/>
      <c r="CQ559" s="85"/>
      <c r="CR559" s="85"/>
      <c r="CS559" s="85"/>
      <c r="CT559" s="85"/>
      <c r="CU559" s="85"/>
      <c r="CV559" s="85"/>
      <c r="CW559" s="85"/>
      <c r="CX559" s="85"/>
      <c r="CY559" s="85"/>
      <c r="CZ559" s="85"/>
      <c r="DA559" s="85"/>
      <c r="DB559" s="85"/>
      <c r="DC559" s="85"/>
      <c r="DD559" s="85"/>
      <c r="DE559" s="85"/>
      <c r="DF559" s="85"/>
      <c r="DG559" s="85"/>
      <c r="DH559" s="85"/>
      <c r="DI559" s="85"/>
      <c r="DJ559" s="85"/>
      <c r="DK559" s="85"/>
      <c r="DL559" s="85"/>
      <c r="DM559" s="85"/>
      <c r="DN559" s="85"/>
      <c r="DO559" s="85"/>
      <c r="DP559" s="85"/>
      <c r="DQ559" s="85"/>
      <c r="DR559" s="85"/>
      <c r="DS559" s="85"/>
      <c r="DT559" s="85"/>
      <c r="DU559" s="85"/>
      <c r="DV559" s="85"/>
      <c r="DW559" s="85"/>
      <c r="DX559" s="85"/>
      <c r="DY559" s="85"/>
      <c r="DZ559" s="85"/>
      <c r="EA559" s="85"/>
      <c r="EB559" s="85"/>
      <c r="EC559" s="85"/>
      <c r="ED559" s="85"/>
      <c r="EE559" s="85"/>
      <c r="EF559" s="85"/>
      <c r="EG559" s="85"/>
      <c r="EH559" s="85"/>
      <c r="EI559" s="85"/>
      <c r="EJ559" s="85"/>
      <c r="EK559" s="85"/>
      <c r="EL559" s="85"/>
      <c r="EM559" s="85"/>
      <c r="EN559" s="85"/>
      <c r="EO559" s="120"/>
      <c r="EP559" s="120"/>
      <c r="EQ559" s="120"/>
      <c r="ER559" s="120"/>
      <c r="ES559" s="120"/>
      <c r="ET559" s="120"/>
      <c r="EU559" s="120"/>
      <c r="EV559" s="120"/>
      <c r="EW559" s="120"/>
      <c r="EX559" s="120"/>
    </row>
    <row r="560" spans="1:154" x14ac:dyDescent="0.3">
      <c r="A560" s="85"/>
      <c r="B560" s="86"/>
      <c r="C560" s="86"/>
      <c r="D560" s="86"/>
      <c r="E560" s="86"/>
      <c r="F560" s="86"/>
      <c r="G560" s="48" t="e">
        <f>SUM(J560,L560,N560,O560,P560,T560,U560,V560,AB560,AD560,AO560,AQ560,CE560,CG560,CP560,CR560,#REF!,#REF!,CZ560,DB560,DE560,DG560,DN560,DP560,DW560,DY560,EF560,EH560)</f>
        <v>#REF!</v>
      </c>
      <c r="H560" s="48" t="e">
        <f>SUM(K560,M560,Q560,R560,S560,W560,X560,Y560,AC560,AE560,AF560,AG560,AH560,AI560,AL560,AP560,AR560,#REF!,AY560,AZ560,CF560,CH560,CI560,CJ560,CK560,CL560,CQ560,CS560,CT560,CU560,CV560,CW560,#REF!,#REF!,DA560,DC560,DF560,DH560,DO560,#REF!,#REF!,#REF!,#REF!,DQ560,DR560,DS560,DT560,DU560,DX560,DZ560,EA560,EB560,EC560,ED560,EG560,EI560,EJ560,EK560,EL560,EM560)</f>
        <v>#REF!</v>
      </c>
      <c r="I560" s="48" t="e">
        <f t="shared" si="16"/>
        <v>#REF!</v>
      </c>
      <c r="J560" s="78"/>
      <c r="K560" s="78"/>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O560" s="85"/>
      <c r="CP560" s="85"/>
      <c r="CQ560" s="85"/>
      <c r="CR560" s="85"/>
      <c r="CS560" s="85"/>
      <c r="CT560" s="85"/>
      <c r="CU560" s="85"/>
      <c r="CV560" s="85"/>
      <c r="CW560" s="85"/>
      <c r="CX560" s="85"/>
      <c r="CY560" s="85"/>
      <c r="CZ560" s="85"/>
      <c r="DA560" s="85"/>
      <c r="DB560" s="85"/>
      <c r="DC560" s="85"/>
      <c r="DD560" s="85"/>
      <c r="DE560" s="85"/>
      <c r="DF560" s="85"/>
      <c r="DG560" s="85"/>
      <c r="DH560" s="85"/>
      <c r="DI560" s="85"/>
      <c r="DJ560" s="85"/>
      <c r="DK560" s="85"/>
      <c r="DL560" s="85"/>
      <c r="DM560" s="85"/>
      <c r="DN560" s="85"/>
      <c r="DO560" s="85"/>
      <c r="DP560" s="85"/>
      <c r="DQ560" s="85"/>
      <c r="DR560" s="85"/>
      <c r="DS560" s="85"/>
      <c r="DT560" s="85"/>
      <c r="DU560" s="85"/>
      <c r="DV560" s="85"/>
      <c r="DW560" s="85"/>
      <c r="DX560" s="85"/>
      <c r="DY560" s="85"/>
      <c r="DZ560" s="85"/>
      <c r="EA560" s="85"/>
      <c r="EB560" s="85"/>
      <c r="EC560" s="85"/>
      <c r="ED560" s="85"/>
      <c r="EE560" s="85"/>
      <c r="EF560" s="85"/>
      <c r="EG560" s="85"/>
      <c r="EH560" s="85"/>
      <c r="EI560" s="85"/>
      <c r="EJ560" s="85"/>
      <c r="EK560" s="85"/>
      <c r="EL560" s="85"/>
      <c r="EM560" s="85"/>
      <c r="EN560" s="85"/>
      <c r="EO560" s="120"/>
      <c r="EP560" s="120"/>
      <c r="EQ560" s="120"/>
      <c r="ER560" s="120"/>
      <c r="ES560" s="120"/>
      <c r="ET560" s="120"/>
      <c r="EU560" s="120"/>
      <c r="EV560" s="120"/>
      <c r="EW560" s="120"/>
      <c r="EX560" s="120"/>
    </row>
    <row r="561" spans="1:154" x14ac:dyDescent="0.3">
      <c r="A561" s="85"/>
      <c r="B561" s="86"/>
      <c r="C561" s="86"/>
      <c r="D561" s="86"/>
      <c r="E561" s="86"/>
      <c r="F561" s="86"/>
      <c r="G561" s="48" t="e">
        <f>SUM(J561,L561,N561,O561,P561,T561,U561,V561,AB561,AD561,AO561,AQ561,CE561,CG561,CP561,CR561,#REF!,#REF!,CZ561,DB561,DE561,DG561,DN561,DP561,DW561,DY561,EF561,EH561)</f>
        <v>#REF!</v>
      </c>
      <c r="H561" s="48" t="e">
        <f>SUM(K561,M561,Q561,R561,S561,W561,X561,Y561,AC561,AE561,AF561,AG561,AH561,AI561,AL561,AP561,AR561,#REF!,AY561,AZ561,CF561,CH561,CI561,CJ561,CK561,CL561,CQ561,CS561,CT561,CU561,CV561,CW561,#REF!,#REF!,DA561,DC561,DF561,DH561,DO561,#REF!,#REF!,#REF!,#REF!,DQ561,DR561,DS561,DT561,DU561,DX561,DZ561,EA561,EB561,EC561,ED561,EG561,EI561,EJ561,EK561,EL561,EM561)</f>
        <v>#REF!</v>
      </c>
      <c r="I561" s="48" t="e">
        <f t="shared" si="16"/>
        <v>#REF!</v>
      </c>
      <c r="J561" s="78"/>
      <c r="K561" s="78"/>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O561" s="85"/>
      <c r="CP561" s="85"/>
      <c r="CQ561" s="85"/>
      <c r="CR561" s="85"/>
      <c r="CS561" s="85"/>
      <c r="CT561" s="85"/>
      <c r="CU561" s="85"/>
      <c r="CV561" s="85"/>
      <c r="CW561" s="85"/>
      <c r="CX561" s="85"/>
      <c r="CY561" s="85"/>
      <c r="CZ561" s="85"/>
      <c r="DA561" s="85"/>
      <c r="DB561" s="85"/>
      <c r="DC561" s="85"/>
      <c r="DD561" s="85"/>
      <c r="DE561" s="85"/>
      <c r="DF561" s="85"/>
      <c r="DG561" s="85"/>
      <c r="DH561" s="85"/>
      <c r="DI561" s="85"/>
      <c r="DJ561" s="85"/>
      <c r="DK561" s="85"/>
      <c r="DL561" s="85"/>
      <c r="DM561" s="85"/>
      <c r="DN561" s="85"/>
      <c r="DO561" s="85"/>
      <c r="DP561" s="85"/>
      <c r="DQ561" s="85"/>
      <c r="DR561" s="85"/>
      <c r="DS561" s="85"/>
      <c r="DT561" s="85"/>
      <c r="DU561" s="85"/>
      <c r="DV561" s="85"/>
      <c r="DW561" s="85"/>
      <c r="DX561" s="85"/>
      <c r="DY561" s="85"/>
      <c r="DZ561" s="85"/>
      <c r="EA561" s="85"/>
      <c r="EB561" s="85"/>
      <c r="EC561" s="85"/>
      <c r="ED561" s="85"/>
      <c r="EE561" s="85"/>
      <c r="EF561" s="85"/>
      <c r="EG561" s="85"/>
      <c r="EH561" s="85"/>
      <c r="EI561" s="85"/>
      <c r="EJ561" s="85"/>
      <c r="EK561" s="85"/>
      <c r="EL561" s="85"/>
      <c r="EM561" s="85"/>
      <c r="EN561" s="85"/>
      <c r="EO561" s="120"/>
      <c r="EP561" s="120"/>
      <c r="EQ561" s="120"/>
      <c r="ER561" s="120"/>
      <c r="ES561" s="120"/>
      <c r="ET561" s="120"/>
      <c r="EU561" s="120"/>
      <c r="EV561" s="120"/>
      <c r="EW561" s="120"/>
      <c r="EX561" s="120"/>
    </row>
    <row r="562" spans="1:154" x14ac:dyDescent="0.3">
      <c r="A562" s="85"/>
      <c r="B562" s="86"/>
      <c r="C562" s="86"/>
      <c r="D562" s="86"/>
      <c r="E562" s="86"/>
      <c r="F562" s="86"/>
      <c r="G562" s="48" t="e">
        <f>SUM(J562,L562,N562,O562,P562,T562,U562,V562,AB562,AD562,AO562,AQ562,CE562,CG562,CP562,CR562,#REF!,#REF!,CZ562,DB562,DE562,DG562,DN562,DP562,DW562,DY562,EF562,EH562)</f>
        <v>#REF!</v>
      </c>
      <c r="H562" s="48" t="e">
        <f>SUM(K562,M562,Q562,R562,S562,W562,X562,Y562,AC562,AE562,AF562,AG562,AH562,AI562,AL562,AP562,AR562,#REF!,AY562,AZ562,CF562,CH562,CI562,CJ562,CK562,CL562,CQ562,CS562,CT562,CU562,CV562,CW562,#REF!,#REF!,DA562,DC562,DF562,DH562,DO562,#REF!,#REF!,#REF!,#REF!,DQ562,DR562,DS562,DT562,DU562,DX562,DZ562,EA562,EB562,EC562,ED562,EG562,EI562,EJ562,EK562,EL562,EM562)</f>
        <v>#REF!</v>
      </c>
      <c r="I562" s="48" t="e">
        <f t="shared" si="16"/>
        <v>#REF!</v>
      </c>
      <c r="J562" s="78"/>
      <c r="K562" s="78"/>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O562" s="85"/>
      <c r="CP562" s="85"/>
      <c r="CQ562" s="85"/>
      <c r="CR562" s="85"/>
      <c r="CS562" s="85"/>
      <c r="CT562" s="85"/>
      <c r="CU562" s="85"/>
      <c r="CV562" s="85"/>
      <c r="CW562" s="85"/>
      <c r="CX562" s="85"/>
      <c r="CY562" s="85"/>
      <c r="CZ562" s="85"/>
      <c r="DA562" s="85"/>
      <c r="DB562" s="85"/>
      <c r="DC562" s="85"/>
      <c r="DD562" s="85"/>
      <c r="DE562" s="85"/>
      <c r="DF562" s="85"/>
      <c r="DG562" s="85"/>
      <c r="DH562" s="85"/>
      <c r="DI562" s="85"/>
      <c r="DJ562" s="85"/>
      <c r="DK562" s="85"/>
      <c r="DL562" s="85"/>
      <c r="DM562" s="85"/>
      <c r="DN562" s="85"/>
      <c r="DO562" s="85"/>
      <c r="DP562" s="85"/>
      <c r="DQ562" s="85"/>
      <c r="DR562" s="85"/>
      <c r="DS562" s="85"/>
      <c r="DT562" s="85"/>
      <c r="DU562" s="85"/>
      <c r="DV562" s="85"/>
      <c r="DW562" s="85"/>
      <c r="DX562" s="85"/>
      <c r="DY562" s="85"/>
      <c r="DZ562" s="85"/>
      <c r="EA562" s="85"/>
      <c r="EB562" s="85"/>
      <c r="EC562" s="85"/>
      <c r="ED562" s="85"/>
      <c r="EE562" s="85"/>
      <c r="EF562" s="85"/>
      <c r="EG562" s="85"/>
      <c r="EH562" s="85"/>
      <c r="EI562" s="85"/>
      <c r="EJ562" s="85"/>
      <c r="EK562" s="85"/>
      <c r="EL562" s="85"/>
      <c r="EM562" s="85"/>
      <c r="EN562" s="85"/>
      <c r="EO562" s="120"/>
      <c r="EP562" s="120"/>
      <c r="EQ562" s="120"/>
      <c r="ER562" s="120"/>
      <c r="ES562" s="120"/>
      <c r="ET562" s="120"/>
      <c r="EU562" s="120"/>
      <c r="EV562" s="120"/>
      <c r="EW562" s="120"/>
      <c r="EX562" s="120"/>
    </row>
    <row r="563" spans="1:154" x14ac:dyDescent="0.3">
      <c r="A563" s="85"/>
      <c r="B563" s="86"/>
      <c r="C563" s="86"/>
      <c r="D563" s="86"/>
      <c r="E563" s="86"/>
      <c r="F563" s="86"/>
      <c r="G563" s="48" t="e">
        <f>SUM(J563,L563,N563,O563,P563,T563,U563,V563,AB563,AD563,AO563,AQ563,CE563,CG563,CP563,CR563,#REF!,#REF!,CZ563,DB563,DE563,DG563,DN563,DP563,DW563,DY563,EF563,EH563)</f>
        <v>#REF!</v>
      </c>
      <c r="H563" s="48" t="e">
        <f>SUM(K563,M563,Q563,R563,S563,W563,X563,Y563,AC563,AE563,AF563,AG563,AH563,AI563,AL563,AP563,AR563,#REF!,AY563,AZ563,CF563,CH563,CI563,CJ563,CK563,CL563,CQ563,CS563,CT563,CU563,CV563,CW563,#REF!,#REF!,DA563,DC563,DF563,DH563,DO563,#REF!,#REF!,#REF!,#REF!,DQ563,DR563,DS563,DT563,DU563,DX563,DZ563,EA563,EB563,EC563,ED563,EG563,EI563,EJ563,EK563,EL563,EM563)</f>
        <v>#REF!</v>
      </c>
      <c r="I563" s="48" t="e">
        <f t="shared" si="16"/>
        <v>#REF!</v>
      </c>
      <c r="J563" s="78"/>
      <c r="K563" s="78"/>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O563" s="85"/>
      <c r="CP563" s="85"/>
      <c r="CQ563" s="85"/>
      <c r="CR563" s="85"/>
      <c r="CS563" s="85"/>
      <c r="CT563" s="85"/>
      <c r="CU563" s="85"/>
      <c r="CV563" s="85"/>
      <c r="CW563" s="85"/>
      <c r="CX563" s="85"/>
      <c r="CY563" s="85"/>
      <c r="CZ563" s="85"/>
      <c r="DA563" s="85"/>
      <c r="DB563" s="85"/>
      <c r="DC563" s="85"/>
      <c r="DD563" s="85"/>
      <c r="DE563" s="85"/>
      <c r="DF563" s="85"/>
      <c r="DG563" s="85"/>
      <c r="DH563" s="85"/>
      <c r="DI563" s="85"/>
      <c r="DJ563" s="85"/>
      <c r="DK563" s="85"/>
      <c r="DL563" s="85"/>
      <c r="DM563" s="85"/>
      <c r="DN563" s="85"/>
      <c r="DO563" s="85"/>
      <c r="DP563" s="85"/>
      <c r="DQ563" s="85"/>
      <c r="DR563" s="85"/>
      <c r="DS563" s="85"/>
      <c r="DT563" s="85"/>
      <c r="DU563" s="85"/>
      <c r="DV563" s="85"/>
      <c r="DW563" s="85"/>
      <c r="DX563" s="85"/>
      <c r="DY563" s="85"/>
      <c r="DZ563" s="85"/>
      <c r="EA563" s="85"/>
      <c r="EB563" s="85"/>
      <c r="EC563" s="85"/>
      <c r="ED563" s="85"/>
      <c r="EE563" s="85"/>
      <c r="EF563" s="85"/>
      <c r="EG563" s="85"/>
      <c r="EH563" s="85"/>
      <c r="EI563" s="85"/>
      <c r="EJ563" s="85"/>
      <c r="EK563" s="85"/>
      <c r="EL563" s="85"/>
      <c r="EM563" s="85"/>
      <c r="EN563" s="85"/>
      <c r="EO563" s="120"/>
      <c r="EP563" s="120"/>
      <c r="EQ563" s="120"/>
      <c r="ER563" s="120"/>
      <c r="ES563" s="120"/>
      <c r="ET563" s="120"/>
      <c r="EU563" s="120"/>
      <c r="EV563" s="120"/>
      <c r="EW563" s="120"/>
      <c r="EX563" s="120"/>
    </row>
    <row r="564" spans="1:154" x14ac:dyDescent="0.3">
      <c r="A564" s="85"/>
      <c r="B564" s="86"/>
      <c r="C564" s="86"/>
      <c r="D564" s="86"/>
      <c r="E564" s="86"/>
      <c r="F564" s="86"/>
      <c r="G564" s="48" t="e">
        <f>SUM(J564,L564,N564,O564,P564,T564,U564,V564,AB564,AD564,AO564,AQ564,CE564,CG564,CP564,CR564,#REF!,#REF!,CZ564,DB564,DE564,DG564,DN564,DP564,DW564,DY564,EF564,EH564)</f>
        <v>#REF!</v>
      </c>
      <c r="H564" s="48" t="e">
        <f>SUM(K564,M564,Q564,R564,S564,W564,X564,Y564,AC564,AE564,AF564,AG564,AH564,AI564,AL564,AP564,AR564,#REF!,AY564,AZ564,CF564,CH564,CI564,CJ564,CK564,CL564,CQ564,CS564,CT564,CU564,CV564,CW564,#REF!,#REF!,DA564,DC564,DF564,DH564,DO564,#REF!,#REF!,#REF!,#REF!,DQ564,DR564,DS564,DT564,DU564,DX564,DZ564,EA564,EB564,EC564,ED564,EG564,EI564,EJ564,EK564,EL564,EM564)</f>
        <v>#REF!</v>
      </c>
      <c r="I564" s="48" t="e">
        <f t="shared" si="16"/>
        <v>#REF!</v>
      </c>
      <c r="J564" s="78"/>
      <c r="K564" s="78"/>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O564" s="85"/>
      <c r="CP564" s="85"/>
      <c r="CQ564" s="85"/>
      <c r="CR564" s="85"/>
      <c r="CS564" s="85"/>
      <c r="CT564" s="85"/>
      <c r="CU564" s="85"/>
      <c r="CV564" s="85"/>
      <c r="CW564" s="85"/>
      <c r="CX564" s="85"/>
      <c r="CY564" s="85"/>
      <c r="CZ564" s="85"/>
      <c r="DA564" s="85"/>
      <c r="DB564" s="85"/>
      <c r="DC564" s="85"/>
      <c r="DD564" s="85"/>
      <c r="DE564" s="85"/>
      <c r="DF564" s="85"/>
      <c r="DG564" s="85"/>
      <c r="DH564" s="85"/>
      <c r="DI564" s="85"/>
      <c r="DJ564" s="85"/>
      <c r="DK564" s="85"/>
      <c r="DL564" s="85"/>
      <c r="DM564" s="85"/>
      <c r="DN564" s="85"/>
      <c r="DO564" s="85"/>
      <c r="DP564" s="85"/>
      <c r="DQ564" s="85"/>
      <c r="DR564" s="85"/>
      <c r="DS564" s="85"/>
      <c r="DT564" s="85"/>
      <c r="DU564" s="85"/>
      <c r="DV564" s="85"/>
      <c r="DW564" s="85"/>
      <c r="DX564" s="85"/>
      <c r="DY564" s="85"/>
      <c r="DZ564" s="85"/>
      <c r="EA564" s="85"/>
      <c r="EB564" s="85"/>
      <c r="EC564" s="85"/>
      <c r="ED564" s="85"/>
      <c r="EE564" s="85"/>
      <c r="EF564" s="85"/>
      <c r="EG564" s="85"/>
      <c r="EH564" s="85"/>
      <c r="EI564" s="85"/>
      <c r="EJ564" s="85"/>
      <c r="EK564" s="85"/>
      <c r="EL564" s="85"/>
      <c r="EM564" s="85"/>
      <c r="EN564" s="85"/>
      <c r="EO564" s="120"/>
      <c r="EP564" s="120"/>
      <c r="EQ564" s="120"/>
      <c r="ER564" s="120"/>
      <c r="ES564" s="120"/>
      <c r="ET564" s="120"/>
      <c r="EU564" s="120"/>
      <c r="EV564" s="120"/>
      <c r="EW564" s="120"/>
      <c r="EX564" s="120"/>
    </row>
    <row r="565" spans="1:154" x14ac:dyDescent="0.3">
      <c r="A565" s="85"/>
      <c r="B565" s="86"/>
      <c r="C565" s="86"/>
      <c r="D565" s="86"/>
      <c r="E565" s="86"/>
      <c r="F565" s="86"/>
      <c r="G565" s="48" t="e">
        <f>SUM(J565,L565,N565,O565,P565,T565,U565,V565,AB565,AD565,AO565,AQ565,CE565,CG565,CP565,CR565,#REF!,#REF!,CZ565,DB565,DE565,DG565,DN565,DP565,DW565,DY565,EF565,EH565)</f>
        <v>#REF!</v>
      </c>
      <c r="H565" s="48" t="e">
        <f>SUM(K565,M565,Q565,R565,S565,W565,X565,Y565,AC565,AE565,AF565,AG565,AH565,AI565,AL565,AP565,AR565,#REF!,AY565,AZ565,CF565,CH565,CI565,CJ565,CK565,CL565,CQ565,CS565,CT565,CU565,CV565,CW565,#REF!,#REF!,DA565,DC565,DF565,DH565,DO565,#REF!,#REF!,#REF!,#REF!,DQ565,DR565,DS565,DT565,DU565,DX565,DZ565,EA565,EB565,EC565,ED565,EG565,EI565,EJ565,EK565,EL565,EM565)</f>
        <v>#REF!</v>
      </c>
      <c r="I565" s="48" t="e">
        <f t="shared" si="16"/>
        <v>#REF!</v>
      </c>
      <c r="J565" s="78"/>
      <c r="K565" s="78"/>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O565" s="85"/>
      <c r="CP565" s="85"/>
      <c r="CQ565" s="85"/>
      <c r="CR565" s="85"/>
      <c r="CS565" s="85"/>
      <c r="CT565" s="85"/>
      <c r="CU565" s="85"/>
      <c r="CV565" s="85"/>
      <c r="CW565" s="85"/>
      <c r="CX565" s="85"/>
      <c r="CY565" s="85"/>
      <c r="CZ565" s="85"/>
      <c r="DA565" s="85"/>
      <c r="DB565" s="85"/>
      <c r="DC565" s="85"/>
      <c r="DD565" s="85"/>
      <c r="DE565" s="85"/>
      <c r="DF565" s="85"/>
      <c r="DG565" s="85"/>
      <c r="DH565" s="85"/>
      <c r="DI565" s="85"/>
      <c r="DJ565" s="85"/>
      <c r="DK565" s="85"/>
      <c r="DL565" s="85"/>
      <c r="DM565" s="85"/>
      <c r="DN565" s="85"/>
      <c r="DO565" s="85"/>
      <c r="DP565" s="85"/>
      <c r="DQ565" s="85"/>
      <c r="DR565" s="85"/>
      <c r="DS565" s="85"/>
      <c r="DT565" s="85"/>
      <c r="DU565" s="85"/>
      <c r="DV565" s="85"/>
      <c r="DW565" s="85"/>
      <c r="DX565" s="85"/>
      <c r="DY565" s="85"/>
      <c r="DZ565" s="85"/>
      <c r="EA565" s="85"/>
      <c r="EB565" s="85"/>
      <c r="EC565" s="85"/>
      <c r="ED565" s="85"/>
      <c r="EE565" s="85"/>
      <c r="EF565" s="85"/>
      <c r="EG565" s="85"/>
      <c r="EH565" s="85"/>
      <c r="EI565" s="85"/>
      <c r="EJ565" s="85"/>
      <c r="EK565" s="85"/>
      <c r="EL565" s="85"/>
      <c r="EM565" s="85"/>
      <c r="EN565" s="85"/>
      <c r="EO565" s="120"/>
      <c r="EP565" s="120"/>
      <c r="EQ565" s="120"/>
      <c r="ER565" s="120"/>
      <c r="ES565" s="120"/>
      <c r="ET565" s="120"/>
      <c r="EU565" s="120"/>
      <c r="EV565" s="120"/>
      <c r="EW565" s="120"/>
      <c r="EX565" s="120"/>
    </row>
    <row r="566" spans="1:154" x14ac:dyDescent="0.3">
      <c r="A566" s="85"/>
      <c r="B566" s="86"/>
      <c r="C566" s="86"/>
      <c r="D566" s="86"/>
      <c r="E566" s="86"/>
      <c r="F566" s="86"/>
      <c r="G566" s="48" t="e">
        <f>SUM(J566,L566,N566,O566,P566,T566,U566,V566,AB566,AD566,AO566,AQ566,CE566,CG566,CP566,CR566,#REF!,#REF!,CZ566,DB566,DE566,DG566,DN566,DP566,DW566,DY566,EF566,EH566)</f>
        <v>#REF!</v>
      </c>
      <c r="H566" s="48" t="e">
        <f>SUM(K566,M566,Q566,R566,S566,W566,X566,Y566,AC566,AE566,AF566,AG566,AH566,AI566,AL566,AP566,AR566,#REF!,AY566,AZ566,CF566,CH566,CI566,CJ566,CK566,CL566,CQ566,CS566,CT566,CU566,CV566,CW566,#REF!,#REF!,DA566,DC566,DF566,DH566,DO566,#REF!,#REF!,#REF!,#REF!,DQ566,DR566,DS566,DT566,DU566,DX566,DZ566,EA566,EB566,EC566,ED566,EG566,EI566,EJ566,EK566,EL566,EM566)</f>
        <v>#REF!</v>
      </c>
      <c r="I566" s="48" t="e">
        <f t="shared" si="16"/>
        <v>#REF!</v>
      </c>
      <c r="J566" s="78"/>
      <c r="K566" s="78"/>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O566" s="85"/>
      <c r="CP566" s="85"/>
      <c r="CQ566" s="85"/>
      <c r="CR566" s="85"/>
      <c r="CS566" s="85"/>
      <c r="CT566" s="85"/>
      <c r="CU566" s="85"/>
      <c r="CV566" s="85"/>
      <c r="CW566" s="85"/>
      <c r="CX566" s="85"/>
      <c r="CY566" s="85"/>
      <c r="CZ566" s="85"/>
      <c r="DA566" s="85"/>
      <c r="DB566" s="85"/>
      <c r="DC566" s="85"/>
      <c r="DD566" s="85"/>
      <c r="DE566" s="85"/>
      <c r="DF566" s="85"/>
      <c r="DG566" s="85"/>
      <c r="DH566" s="85"/>
      <c r="DI566" s="85"/>
      <c r="DJ566" s="85"/>
      <c r="DK566" s="85"/>
      <c r="DL566" s="85"/>
      <c r="DM566" s="85"/>
      <c r="DN566" s="85"/>
      <c r="DO566" s="85"/>
      <c r="DP566" s="85"/>
      <c r="DQ566" s="85"/>
      <c r="DR566" s="85"/>
      <c r="DS566" s="85"/>
      <c r="DT566" s="85"/>
      <c r="DU566" s="85"/>
      <c r="DV566" s="85"/>
      <c r="DW566" s="85"/>
      <c r="DX566" s="85"/>
      <c r="DY566" s="85"/>
      <c r="DZ566" s="85"/>
      <c r="EA566" s="85"/>
      <c r="EB566" s="85"/>
      <c r="EC566" s="85"/>
      <c r="ED566" s="85"/>
      <c r="EE566" s="85"/>
      <c r="EF566" s="85"/>
      <c r="EG566" s="85"/>
      <c r="EH566" s="85"/>
      <c r="EI566" s="85"/>
      <c r="EJ566" s="85"/>
      <c r="EK566" s="85"/>
      <c r="EL566" s="85"/>
      <c r="EM566" s="85"/>
      <c r="EN566" s="85"/>
      <c r="EO566" s="120"/>
      <c r="EP566" s="120"/>
      <c r="EQ566" s="120"/>
      <c r="ER566" s="120"/>
      <c r="ES566" s="120"/>
      <c r="ET566" s="120"/>
      <c r="EU566" s="120"/>
      <c r="EV566" s="120"/>
      <c r="EW566" s="120"/>
      <c r="EX566" s="120"/>
    </row>
    <row r="567" spans="1:154" x14ac:dyDescent="0.3">
      <c r="A567" s="85"/>
      <c r="B567" s="86"/>
      <c r="C567" s="86"/>
      <c r="D567" s="86"/>
      <c r="E567" s="86"/>
      <c r="F567" s="86"/>
      <c r="G567" s="48" t="e">
        <f>SUM(J567,L567,N567,O567,P567,T567,U567,V567,AB567,AD567,AO567,AQ567,CE567,CG567,CP567,CR567,#REF!,#REF!,CZ567,DB567,DE567,DG567,DN567,DP567,DW567,DY567,EF567,EH567)</f>
        <v>#REF!</v>
      </c>
      <c r="H567" s="48" t="e">
        <f>SUM(K567,M567,Q567,R567,S567,W567,X567,Y567,AC567,AE567,AF567,AG567,AH567,AI567,AL567,AP567,AR567,#REF!,AY567,AZ567,CF567,CH567,CI567,CJ567,CK567,CL567,CQ567,CS567,CT567,CU567,CV567,CW567,#REF!,#REF!,DA567,DC567,DF567,DH567,DO567,#REF!,#REF!,#REF!,#REF!,DQ567,DR567,DS567,DT567,DU567,DX567,DZ567,EA567,EB567,EC567,ED567,EG567,EI567,EJ567,EK567,EL567,EM567)</f>
        <v>#REF!</v>
      </c>
      <c r="I567" s="48" t="e">
        <f t="shared" si="16"/>
        <v>#REF!</v>
      </c>
      <c r="J567" s="78"/>
      <c r="K567" s="78"/>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O567" s="85"/>
      <c r="CP567" s="85"/>
      <c r="CQ567" s="85"/>
      <c r="CR567" s="85"/>
      <c r="CS567" s="85"/>
      <c r="CT567" s="85"/>
      <c r="CU567" s="85"/>
      <c r="CV567" s="85"/>
      <c r="CW567" s="85"/>
      <c r="CX567" s="85"/>
      <c r="CY567" s="85"/>
      <c r="CZ567" s="85"/>
      <c r="DA567" s="85"/>
      <c r="DB567" s="85"/>
      <c r="DC567" s="85"/>
      <c r="DD567" s="85"/>
      <c r="DE567" s="85"/>
      <c r="DF567" s="85"/>
      <c r="DG567" s="85"/>
      <c r="DH567" s="85"/>
      <c r="DI567" s="85"/>
      <c r="DJ567" s="85"/>
      <c r="DK567" s="85"/>
      <c r="DL567" s="85"/>
      <c r="DM567" s="85"/>
      <c r="DN567" s="85"/>
      <c r="DO567" s="85"/>
      <c r="DP567" s="85"/>
      <c r="DQ567" s="85"/>
      <c r="DR567" s="85"/>
      <c r="DS567" s="85"/>
      <c r="DT567" s="85"/>
      <c r="DU567" s="85"/>
      <c r="DV567" s="85"/>
      <c r="DW567" s="85"/>
      <c r="DX567" s="85"/>
      <c r="DY567" s="85"/>
      <c r="DZ567" s="85"/>
      <c r="EA567" s="85"/>
      <c r="EB567" s="85"/>
      <c r="EC567" s="85"/>
      <c r="ED567" s="85"/>
      <c r="EE567" s="85"/>
      <c r="EF567" s="85"/>
      <c r="EG567" s="85"/>
      <c r="EH567" s="85"/>
      <c r="EI567" s="85"/>
      <c r="EJ567" s="85"/>
      <c r="EK567" s="85"/>
      <c r="EL567" s="85"/>
      <c r="EM567" s="85"/>
      <c r="EN567" s="85"/>
      <c r="EO567" s="120"/>
      <c r="EP567" s="120"/>
      <c r="EQ567" s="120"/>
      <c r="ER567" s="120"/>
      <c r="ES567" s="120"/>
      <c r="ET567" s="120"/>
      <c r="EU567" s="120"/>
      <c r="EV567" s="120"/>
      <c r="EW567" s="120"/>
      <c r="EX567" s="120"/>
    </row>
    <row r="568" spans="1:154" x14ac:dyDescent="0.3">
      <c r="A568" s="85"/>
      <c r="B568" s="86"/>
      <c r="C568" s="86"/>
      <c r="D568" s="86"/>
      <c r="E568" s="86"/>
      <c r="F568" s="86"/>
      <c r="G568" s="48" t="e">
        <f>SUM(J568,L568,N568,O568,P568,T568,U568,V568,AB568,AD568,AO568,AQ568,CE568,CG568,CP568,CR568,#REF!,#REF!,CZ568,DB568,DE568,DG568,DN568,DP568,DW568,DY568,EF568,EH568)</f>
        <v>#REF!</v>
      </c>
      <c r="H568" s="48" t="e">
        <f>SUM(K568,M568,Q568,R568,S568,W568,X568,Y568,AC568,AE568,AF568,AG568,AH568,AI568,AL568,AP568,AR568,#REF!,AY568,AZ568,CF568,CH568,CI568,CJ568,CK568,CL568,CQ568,CS568,CT568,CU568,CV568,CW568,#REF!,#REF!,DA568,DC568,DF568,DH568,DO568,#REF!,#REF!,#REF!,#REF!,DQ568,DR568,DS568,DT568,DU568,DX568,DZ568,EA568,EB568,EC568,ED568,EG568,EI568,EJ568,EK568,EL568,EM568)</f>
        <v>#REF!</v>
      </c>
      <c r="I568" s="48" t="e">
        <f t="shared" si="16"/>
        <v>#REF!</v>
      </c>
      <c r="J568" s="78"/>
      <c r="K568" s="78"/>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O568" s="85"/>
      <c r="CP568" s="85"/>
      <c r="CQ568" s="85"/>
      <c r="CR568" s="85"/>
      <c r="CS568" s="85"/>
      <c r="CT568" s="85"/>
      <c r="CU568" s="85"/>
      <c r="CV568" s="85"/>
      <c r="CW568" s="85"/>
      <c r="CX568" s="85"/>
      <c r="CY568" s="85"/>
      <c r="CZ568" s="85"/>
      <c r="DA568" s="85"/>
      <c r="DB568" s="85"/>
      <c r="DC568" s="85"/>
      <c r="DD568" s="85"/>
      <c r="DE568" s="85"/>
      <c r="DF568" s="85"/>
      <c r="DG568" s="85"/>
      <c r="DH568" s="85"/>
      <c r="DI568" s="85"/>
      <c r="DJ568" s="85"/>
      <c r="DK568" s="85"/>
      <c r="DL568" s="85"/>
      <c r="DM568" s="85"/>
      <c r="DN568" s="85"/>
      <c r="DO568" s="85"/>
      <c r="DP568" s="85"/>
      <c r="DQ568" s="85"/>
      <c r="DR568" s="85"/>
      <c r="DS568" s="85"/>
      <c r="DT568" s="85"/>
      <c r="DU568" s="85"/>
      <c r="DV568" s="85"/>
      <c r="DW568" s="85"/>
      <c r="DX568" s="85"/>
      <c r="DY568" s="85"/>
      <c r="DZ568" s="85"/>
      <c r="EA568" s="85"/>
      <c r="EB568" s="85"/>
      <c r="EC568" s="85"/>
      <c r="ED568" s="85"/>
      <c r="EE568" s="85"/>
      <c r="EF568" s="85"/>
      <c r="EG568" s="85"/>
      <c r="EH568" s="85"/>
      <c r="EI568" s="85"/>
      <c r="EJ568" s="85"/>
      <c r="EK568" s="85"/>
      <c r="EL568" s="85"/>
      <c r="EM568" s="85"/>
      <c r="EN568" s="85"/>
      <c r="EO568" s="120"/>
      <c r="EP568" s="120"/>
      <c r="EQ568" s="120"/>
      <c r="ER568" s="120"/>
      <c r="ES568" s="120"/>
      <c r="ET568" s="120"/>
      <c r="EU568" s="120"/>
      <c r="EV568" s="120"/>
      <c r="EW568" s="120"/>
      <c r="EX568" s="120"/>
    </row>
    <row r="569" spans="1:154" x14ac:dyDescent="0.3">
      <c r="A569" s="85"/>
      <c r="B569" s="86"/>
      <c r="C569" s="86"/>
      <c r="D569" s="86"/>
      <c r="E569" s="86"/>
      <c r="F569" s="86"/>
      <c r="G569" s="48" t="e">
        <f>SUM(J569,L569,N569,O569,P569,T569,U569,V569,AB569,AD569,AO569,AQ569,CE569,CG569,CP569,CR569,#REF!,#REF!,CZ569,DB569,DE569,DG569,DN569,DP569,DW569,DY569,EF569,EH569)</f>
        <v>#REF!</v>
      </c>
      <c r="H569" s="48" t="e">
        <f>SUM(K569,M569,Q569,R569,S569,W569,X569,Y569,AC569,AE569,AF569,AG569,AH569,AI569,AL569,AP569,AR569,#REF!,AY569,AZ569,CF569,CH569,CI569,CJ569,CK569,CL569,CQ569,CS569,CT569,CU569,CV569,CW569,#REF!,#REF!,DA569,DC569,DF569,DH569,DO569,#REF!,#REF!,#REF!,#REF!,DQ569,DR569,DS569,DT569,DU569,DX569,DZ569,EA569,EB569,EC569,ED569,EG569,EI569,EJ569,EK569,EL569,EM569)</f>
        <v>#REF!</v>
      </c>
      <c r="I569" s="48" t="e">
        <f t="shared" si="16"/>
        <v>#REF!</v>
      </c>
      <c r="J569" s="78"/>
      <c r="K569" s="78"/>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O569" s="85"/>
      <c r="CP569" s="85"/>
      <c r="CQ569" s="85"/>
      <c r="CR569" s="85"/>
      <c r="CS569" s="85"/>
      <c r="CT569" s="85"/>
      <c r="CU569" s="85"/>
      <c r="CV569" s="85"/>
      <c r="CW569" s="85"/>
      <c r="CX569" s="85"/>
      <c r="CY569" s="85"/>
      <c r="CZ569" s="85"/>
      <c r="DA569" s="85"/>
      <c r="DB569" s="85"/>
      <c r="DC569" s="85"/>
      <c r="DD569" s="85"/>
      <c r="DE569" s="85"/>
      <c r="DF569" s="85"/>
      <c r="DG569" s="85"/>
      <c r="DH569" s="85"/>
      <c r="DI569" s="85"/>
      <c r="DJ569" s="85"/>
      <c r="DK569" s="85"/>
      <c r="DL569" s="85"/>
      <c r="DM569" s="85"/>
      <c r="DN569" s="85"/>
      <c r="DO569" s="85"/>
      <c r="DP569" s="85"/>
      <c r="DQ569" s="85"/>
      <c r="DR569" s="85"/>
      <c r="DS569" s="85"/>
      <c r="DT569" s="85"/>
      <c r="DU569" s="85"/>
      <c r="DV569" s="85"/>
      <c r="DW569" s="85"/>
      <c r="DX569" s="85"/>
      <c r="DY569" s="85"/>
      <c r="DZ569" s="85"/>
      <c r="EA569" s="85"/>
      <c r="EB569" s="85"/>
      <c r="EC569" s="85"/>
      <c r="ED569" s="85"/>
      <c r="EE569" s="85"/>
      <c r="EF569" s="85"/>
      <c r="EG569" s="85"/>
      <c r="EH569" s="85"/>
      <c r="EI569" s="85"/>
      <c r="EJ569" s="85"/>
      <c r="EK569" s="85"/>
      <c r="EL569" s="85"/>
      <c r="EM569" s="85"/>
      <c r="EN569" s="85"/>
      <c r="EO569" s="120"/>
      <c r="EP569" s="120"/>
      <c r="EQ569" s="120"/>
      <c r="ER569" s="120"/>
      <c r="ES569" s="120"/>
      <c r="ET569" s="120"/>
      <c r="EU569" s="120"/>
      <c r="EV569" s="120"/>
      <c r="EW569" s="120"/>
      <c r="EX569" s="120"/>
    </row>
    <row r="570" spans="1:154" x14ac:dyDescent="0.3">
      <c r="A570" s="85"/>
      <c r="B570" s="86"/>
      <c r="C570" s="86"/>
      <c r="D570" s="86"/>
      <c r="E570" s="86"/>
      <c r="F570" s="86"/>
      <c r="G570" s="48" t="e">
        <f>SUM(J570,L570,N570,O570,P570,T570,U570,V570,AB570,AD570,AO570,AQ570,CE570,CG570,CP570,CR570,#REF!,#REF!,CZ570,DB570,DE570,DG570,DN570,DP570,DW570,DY570,EF570,EH570)</f>
        <v>#REF!</v>
      </c>
      <c r="H570" s="48" t="e">
        <f>SUM(K570,M570,Q570,R570,S570,W570,X570,Y570,AC570,AE570,AF570,AG570,AH570,AI570,AL570,AP570,AR570,#REF!,AY570,AZ570,CF570,CH570,CI570,CJ570,CK570,CL570,CQ570,CS570,CT570,CU570,CV570,CW570,#REF!,#REF!,DA570,DC570,DF570,DH570,DO570,#REF!,#REF!,#REF!,#REF!,DQ570,DR570,DS570,DT570,DU570,DX570,DZ570,EA570,EB570,EC570,ED570,EG570,EI570,EJ570,EK570,EL570,EM570)</f>
        <v>#REF!</v>
      </c>
      <c r="I570" s="48" t="e">
        <f t="shared" si="16"/>
        <v>#REF!</v>
      </c>
      <c r="J570" s="78"/>
      <c r="K570" s="78"/>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O570" s="85"/>
      <c r="CP570" s="85"/>
      <c r="CQ570" s="85"/>
      <c r="CR570" s="85"/>
      <c r="CS570" s="85"/>
      <c r="CT570" s="85"/>
      <c r="CU570" s="85"/>
      <c r="CV570" s="85"/>
      <c r="CW570" s="85"/>
      <c r="CX570" s="85"/>
      <c r="CY570" s="85"/>
      <c r="CZ570" s="85"/>
      <c r="DA570" s="85"/>
      <c r="DB570" s="85"/>
      <c r="DC570" s="85"/>
      <c r="DD570" s="85"/>
      <c r="DE570" s="85"/>
      <c r="DF570" s="85"/>
      <c r="DG570" s="85"/>
      <c r="DH570" s="85"/>
      <c r="DI570" s="85"/>
      <c r="DJ570" s="85"/>
      <c r="DK570" s="85"/>
      <c r="DL570" s="85"/>
      <c r="DM570" s="85"/>
      <c r="DN570" s="85"/>
      <c r="DO570" s="85"/>
      <c r="DP570" s="85"/>
      <c r="DQ570" s="85"/>
      <c r="DR570" s="85"/>
      <c r="DS570" s="85"/>
      <c r="DT570" s="85"/>
      <c r="DU570" s="85"/>
      <c r="DV570" s="85"/>
      <c r="DW570" s="85"/>
      <c r="DX570" s="85"/>
      <c r="DY570" s="85"/>
      <c r="DZ570" s="85"/>
      <c r="EA570" s="85"/>
      <c r="EB570" s="85"/>
      <c r="EC570" s="85"/>
      <c r="ED570" s="85"/>
      <c r="EE570" s="85"/>
      <c r="EF570" s="85"/>
      <c r="EG570" s="85"/>
      <c r="EH570" s="85"/>
      <c r="EI570" s="85"/>
      <c r="EJ570" s="85"/>
      <c r="EK570" s="85"/>
      <c r="EL570" s="85"/>
      <c r="EM570" s="85"/>
      <c r="EN570" s="85"/>
      <c r="EO570" s="120"/>
      <c r="EP570" s="120"/>
      <c r="EQ570" s="120"/>
      <c r="ER570" s="120"/>
      <c r="ES570" s="120"/>
      <c r="ET570" s="120"/>
      <c r="EU570" s="120"/>
      <c r="EV570" s="120"/>
      <c r="EW570" s="120"/>
      <c r="EX570" s="120"/>
    </row>
    <row r="571" spans="1:154" x14ac:dyDescent="0.3">
      <c r="A571" s="85"/>
      <c r="B571" s="86"/>
      <c r="C571" s="86"/>
      <c r="D571" s="86"/>
      <c r="E571" s="86"/>
      <c r="F571" s="86"/>
      <c r="G571" s="48" t="e">
        <f>SUM(J571,L571,N571,O571,P571,T571,U571,V571,AB571,AD571,AO571,AQ571,CE571,CG571,CP571,CR571,#REF!,#REF!,CZ571,DB571,DE571,DG571,DN571,DP571,DW571,DY571,EF571,EH571)</f>
        <v>#REF!</v>
      </c>
      <c r="H571" s="48" t="e">
        <f>SUM(K571,M571,Q571,R571,S571,W571,X571,Y571,AC571,AE571,AF571,AG571,AH571,AI571,AL571,AP571,AR571,#REF!,AY571,AZ571,CF571,CH571,CI571,CJ571,CK571,CL571,CQ571,CS571,CT571,CU571,CV571,CW571,#REF!,#REF!,DA571,DC571,DF571,DH571,DO571,#REF!,#REF!,#REF!,#REF!,DQ571,DR571,DS571,DT571,DU571,DX571,DZ571,EA571,EB571,EC571,ED571,EG571,EI571,EJ571,EK571,EL571,EM571)</f>
        <v>#REF!</v>
      </c>
      <c r="I571" s="48" t="e">
        <f t="shared" si="16"/>
        <v>#REF!</v>
      </c>
      <c r="J571" s="78"/>
      <c r="K571" s="78"/>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O571" s="85"/>
      <c r="CP571" s="85"/>
      <c r="CQ571" s="85"/>
      <c r="CR571" s="85"/>
      <c r="CS571" s="85"/>
      <c r="CT571" s="85"/>
      <c r="CU571" s="85"/>
      <c r="CV571" s="85"/>
      <c r="CW571" s="85"/>
      <c r="CX571" s="85"/>
      <c r="CY571" s="85"/>
      <c r="CZ571" s="85"/>
      <c r="DA571" s="85"/>
      <c r="DB571" s="85"/>
      <c r="DC571" s="85"/>
      <c r="DD571" s="85"/>
      <c r="DE571" s="85"/>
      <c r="DF571" s="85"/>
      <c r="DG571" s="85"/>
      <c r="DH571" s="85"/>
      <c r="DI571" s="85"/>
      <c r="DJ571" s="85"/>
      <c r="DK571" s="85"/>
      <c r="DL571" s="85"/>
      <c r="DM571" s="85"/>
      <c r="DN571" s="85"/>
      <c r="DO571" s="85"/>
      <c r="DP571" s="85"/>
      <c r="DQ571" s="85"/>
      <c r="DR571" s="85"/>
      <c r="DS571" s="85"/>
      <c r="DT571" s="85"/>
      <c r="DU571" s="85"/>
      <c r="DV571" s="85"/>
      <c r="DW571" s="85"/>
      <c r="DX571" s="85"/>
      <c r="DY571" s="85"/>
      <c r="DZ571" s="85"/>
      <c r="EA571" s="85"/>
      <c r="EB571" s="85"/>
      <c r="EC571" s="85"/>
      <c r="ED571" s="85"/>
      <c r="EE571" s="85"/>
      <c r="EF571" s="85"/>
      <c r="EG571" s="85"/>
      <c r="EH571" s="85"/>
      <c r="EI571" s="85"/>
      <c r="EJ571" s="85"/>
      <c r="EK571" s="85"/>
      <c r="EL571" s="85"/>
      <c r="EM571" s="85"/>
      <c r="EN571" s="85"/>
      <c r="EO571" s="120"/>
      <c r="EP571" s="120"/>
      <c r="EQ571" s="120"/>
      <c r="ER571" s="120"/>
      <c r="ES571" s="120"/>
      <c r="ET571" s="120"/>
      <c r="EU571" s="120"/>
      <c r="EV571" s="120"/>
      <c r="EW571" s="120"/>
      <c r="EX571" s="120"/>
    </row>
    <row r="572" spans="1:154" x14ac:dyDescent="0.3">
      <c r="A572" s="85"/>
      <c r="B572" s="86"/>
      <c r="C572" s="86"/>
      <c r="D572" s="86"/>
      <c r="E572" s="86"/>
      <c r="F572" s="86"/>
      <c r="G572" s="48" t="e">
        <f>SUM(J572,L572,N572,O572,P572,T572,U572,V572,AB572,AD572,AO572,AQ572,CE572,CG572,CP572,CR572,#REF!,#REF!,CZ572,DB572,DE572,DG572,DN572,DP572,DW572,DY572,EF572,EH572)</f>
        <v>#REF!</v>
      </c>
      <c r="H572" s="48" t="e">
        <f>SUM(K572,M572,Q572,R572,S572,W572,X572,Y572,AC572,AE572,AF572,AG572,AH572,AI572,AL572,AP572,AR572,#REF!,AY572,AZ572,CF572,CH572,CI572,CJ572,CK572,CL572,CQ572,CS572,CT572,CU572,CV572,CW572,#REF!,#REF!,DA572,DC572,DF572,DH572,DO572,#REF!,#REF!,#REF!,#REF!,DQ572,DR572,DS572,DT572,DU572,DX572,DZ572,EA572,EB572,EC572,ED572,EG572,EI572,EJ572,EK572,EL572,EM572)</f>
        <v>#REF!</v>
      </c>
      <c r="I572" s="48" t="e">
        <f t="shared" si="16"/>
        <v>#REF!</v>
      </c>
      <c r="J572" s="78"/>
      <c r="K572" s="78"/>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O572" s="85"/>
      <c r="CP572" s="85"/>
      <c r="CQ572" s="85"/>
      <c r="CR572" s="85"/>
      <c r="CS572" s="85"/>
      <c r="CT572" s="85"/>
      <c r="CU572" s="85"/>
      <c r="CV572" s="85"/>
      <c r="CW572" s="85"/>
      <c r="CX572" s="85"/>
      <c r="CY572" s="85"/>
      <c r="CZ572" s="85"/>
      <c r="DA572" s="85"/>
      <c r="DB572" s="85"/>
      <c r="DC572" s="85"/>
      <c r="DD572" s="85"/>
      <c r="DE572" s="85"/>
      <c r="DF572" s="85"/>
      <c r="DG572" s="85"/>
      <c r="DH572" s="85"/>
      <c r="DI572" s="85"/>
      <c r="DJ572" s="85"/>
      <c r="DK572" s="85"/>
      <c r="DL572" s="85"/>
      <c r="DM572" s="85"/>
      <c r="DN572" s="85"/>
      <c r="DO572" s="85"/>
      <c r="DP572" s="85"/>
      <c r="DQ572" s="85"/>
      <c r="DR572" s="85"/>
      <c r="DS572" s="85"/>
      <c r="DT572" s="85"/>
      <c r="DU572" s="85"/>
      <c r="DV572" s="85"/>
      <c r="DW572" s="85"/>
      <c r="DX572" s="85"/>
      <c r="DY572" s="85"/>
      <c r="DZ572" s="85"/>
      <c r="EA572" s="85"/>
      <c r="EB572" s="85"/>
      <c r="EC572" s="85"/>
      <c r="ED572" s="85"/>
      <c r="EE572" s="85"/>
      <c r="EF572" s="85"/>
      <c r="EG572" s="85"/>
      <c r="EH572" s="85"/>
      <c r="EI572" s="85"/>
      <c r="EJ572" s="85"/>
      <c r="EK572" s="85"/>
      <c r="EL572" s="85"/>
      <c r="EM572" s="85"/>
      <c r="EN572" s="85"/>
      <c r="EO572" s="120"/>
      <c r="EP572" s="120"/>
      <c r="EQ572" s="120"/>
      <c r="ER572" s="120"/>
      <c r="ES572" s="120"/>
      <c r="ET572" s="120"/>
      <c r="EU572" s="120"/>
      <c r="EV572" s="120"/>
      <c r="EW572" s="120"/>
      <c r="EX572" s="120"/>
    </row>
    <row r="573" spans="1:154" x14ac:dyDescent="0.3">
      <c r="A573" s="85"/>
      <c r="B573" s="86"/>
      <c r="C573" s="86"/>
      <c r="D573" s="86"/>
      <c r="E573" s="86"/>
      <c r="F573" s="86"/>
      <c r="G573" s="48" t="e">
        <f>SUM(J573,L573,N573,O573,P573,T573,U573,V573,AB573,AD573,AO573,AQ573,CE573,CG573,CP573,CR573,#REF!,#REF!,CZ573,DB573,DE573,DG573,DN573,DP573,DW573,DY573,EF573,EH573)</f>
        <v>#REF!</v>
      </c>
      <c r="H573" s="48" t="e">
        <f>SUM(K573,M573,Q573,R573,S573,W573,X573,Y573,AC573,AE573,AF573,AG573,AH573,AI573,AL573,AP573,AR573,#REF!,AY573,AZ573,CF573,CH573,CI573,CJ573,CK573,CL573,CQ573,CS573,CT573,CU573,CV573,CW573,#REF!,#REF!,DA573,DC573,DF573,DH573,DO573,#REF!,#REF!,#REF!,#REF!,DQ573,DR573,DS573,DT573,DU573,DX573,DZ573,EA573,EB573,EC573,ED573,EG573,EI573,EJ573,EK573,EL573,EM573)</f>
        <v>#REF!</v>
      </c>
      <c r="I573" s="48" t="e">
        <f t="shared" si="16"/>
        <v>#REF!</v>
      </c>
      <c r="J573" s="78"/>
      <c r="K573" s="78"/>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O573" s="85"/>
      <c r="CP573" s="85"/>
      <c r="CQ573" s="85"/>
      <c r="CR573" s="85"/>
      <c r="CS573" s="85"/>
      <c r="CT573" s="85"/>
      <c r="CU573" s="85"/>
      <c r="CV573" s="85"/>
      <c r="CW573" s="85"/>
      <c r="CX573" s="85"/>
      <c r="CY573" s="85"/>
      <c r="CZ573" s="85"/>
      <c r="DA573" s="85"/>
      <c r="DB573" s="85"/>
      <c r="DC573" s="85"/>
      <c r="DD573" s="85"/>
      <c r="DE573" s="85"/>
      <c r="DF573" s="85"/>
      <c r="DG573" s="85"/>
      <c r="DH573" s="85"/>
      <c r="DI573" s="85"/>
      <c r="DJ573" s="85"/>
      <c r="DK573" s="85"/>
      <c r="DL573" s="85"/>
      <c r="DM573" s="85"/>
      <c r="DN573" s="85"/>
      <c r="DO573" s="85"/>
      <c r="DP573" s="85"/>
      <c r="DQ573" s="85"/>
      <c r="DR573" s="85"/>
      <c r="DS573" s="85"/>
      <c r="DT573" s="85"/>
      <c r="DU573" s="85"/>
      <c r="DV573" s="85"/>
      <c r="DW573" s="85"/>
      <c r="DX573" s="85"/>
      <c r="DY573" s="85"/>
      <c r="DZ573" s="85"/>
      <c r="EA573" s="85"/>
      <c r="EB573" s="85"/>
      <c r="EC573" s="85"/>
      <c r="ED573" s="85"/>
      <c r="EE573" s="85"/>
      <c r="EF573" s="85"/>
      <c r="EG573" s="85"/>
      <c r="EH573" s="85"/>
      <c r="EI573" s="85"/>
      <c r="EJ573" s="85"/>
      <c r="EK573" s="85"/>
      <c r="EL573" s="85"/>
      <c r="EM573" s="85"/>
      <c r="EN573" s="85"/>
      <c r="EO573" s="120"/>
      <c r="EP573" s="120"/>
      <c r="EQ573" s="120"/>
      <c r="ER573" s="120"/>
      <c r="ES573" s="120"/>
      <c r="ET573" s="120"/>
      <c r="EU573" s="120"/>
      <c r="EV573" s="120"/>
      <c r="EW573" s="120"/>
      <c r="EX573" s="120"/>
    </row>
    <row r="574" spans="1:154" x14ac:dyDescent="0.3">
      <c r="A574" s="85"/>
      <c r="B574" s="86"/>
      <c r="C574" s="86"/>
      <c r="D574" s="86"/>
      <c r="E574" s="86"/>
      <c r="F574" s="86"/>
      <c r="G574" s="48" t="e">
        <f>SUM(J574,L574,N574,O574,P574,T574,U574,V574,AB574,AD574,AO574,AQ574,CE574,CG574,CP574,CR574,#REF!,#REF!,CZ574,DB574,DE574,DG574,DN574,DP574,DW574,DY574,EF574,EH574)</f>
        <v>#REF!</v>
      </c>
      <c r="H574" s="48" t="e">
        <f>SUM(K574,M574,Q574,R574,S574,W574,X574,Y574,AC574,AE574,AF574,AG574,AH574,AI574,AL574,AP574,AR574,#REF!,AY574,AZ574,CF574,CH574,CI574,CJ574,CK574,CL574,CQ574,CS574,CT574,CU574,CV574,CW574,#REF!,#REF!,DA574,DC574,DF574,DH574,DO574,#REF!,#REF!,#REF!,#REF!,DQ574,DR574,DS574,DT574,DU574,DX574,DZ574,EA574,EB574,EC574,ED574,EG574,EI574,EJ574,EK574,EL574,EM574)</f>
        <v>#REF!</v>
      </c>
      <c r="I574" s="48" t="e">
        <f t="shared" si="16"/>
        <v>#REF!</v>
      </c>
      <c r="J574" s="78"/>
      <c r="K574" s="78"/>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O574" s="85"/>
      <c r="CP574" s="85"/>
      <c r="CQ574" s="85"/>
      <c r="CR574" s="85"/>
      <c r="CS574" s="85"/>
      <c r="CT574" s="85"/>
      <c r="CU574" s="85"/>
      <c r="CV574" s="85"/>
      <c r="CW574" s="85"/>
      <c r="CX574" s="85"/>
      <c r="CY574" s="85"/>
      <c r="CZ574" s="85"/>
      <c r="DA574" s="85"/>
      <c r="DB574" s="85"/>
      <c r="DC574" s="85"/>
      <c r="DD574" s="85"/>
      <c r="DE574" s="85"/>
      <c r="DF574" s="85"/>
      <c r="DG574" s="85"/>
      <c r="DH574" s="85"/>
      <c r="DI574" s="85"/>
      <c r="DJ574" s="85"/>
      <c r="DK574" s="85"/>
      <c r="DL574" s="85"/>
      <c r="DM574" s="85"/>
      <c r="DN574" s="85"/>
      <c r="DO574" s="85"/>
      <c r="DP574" s="85"/>
      <c r="DQ574" s="85"/>
      <c r="DR574" s="85"/>
      <c r="DS574" s="85"/>
      <c r="DT574" s="85"/>
      <c r="DU574" s="85"/>
      <c r="DV574" s="85"/>
      <c r="DW574" s="85"/>
      <c r="DX574" s="85"/>
      <c r="DY574" s="85"/>
      <c r="DZ574" s="85"/>
      <c r="EA574" s="85"/>
      <c r="EB574" s="85"/>
      <c r="EC574" s="85"/>
      <c r="ED574" s="85"/>
      <c r="EE574" s="85"/>
      <c r="EF574" s="85"/>
      <c r="EG574" s="85"/>
      <c r="EH574" s="85"/>
      <c r="EI574" s="85"/>
      <c r="EJ574" s="85"/>
      <c r="EK574" s="85"/>
      <c r="EL574" s="85"/>
      <c r="EM574" s="85"/>
      <c r="EN574" s="85"/>
      <c r="EO574" s="120"/>
      <c r="EP574" s="120"/>
      <c r="EQ574" s="120"/>
      <c r="ER574" s="120"/>
      <c r="ES574" s="120"/>
      <c r="ET574" s="120"/>
      <c r="EU574" s="120"/>
      <c r="EV574" s="120"/>
      <c r="EW574" s="120"/>
      <c r="EX574" s="120"/>
    </row>
    <row r="575" spans="1:154" x14ac:dyDescent="0.3">
      <c r="A575" s="85"/>
      <c r="B575" s="86"/>
      <c r="C575" s="86"/>
      <c r="D575" s="86"/>
      <c r="E575" s="86"/>
      <c r="F575" s="86"/>
      <c r="G575" s="48" t="e">
        <f>SUM(J575,L575,N575,O575,P575,T575,U575,V575,AB575,AD575,AO575,AQ575,CE575,CG575,CP575,CR575,#REF!,#REF!,CZ575,DB575,DE575,DG575,DN575,DP575,DW575,DY575,EF575,EH575)</f>
        <v>#REF!</v>
      </c>
      <c r="H575" s="48" t="e">
        <f>SUM(K575,M575,Q575,R575,S575,W575,X575,Y575,AC575,AE575,AF575,AG575,AH575,AI575,AL575,AP575,AR575,#REF!,AY575,AZ575,CF575,CH575,CI575,CJ575,CK575,CL575,CQ575,CS575,CT575,CU575,CV575,CW575,#REF!,#REF!,DA575,DC575,DF575,DH575,DO575,#REF!,#REF!,#REF!,#REF!,DQ575,DR575,DS575,DT575,DU575,DX575,DZ575,EA575,EB575,EC575,ED575,EG575,EI575,EJ575,EK575,EL575,EM575)</f>
        <v>#REF!</v>
      </c>
      <c r="I575" s="48" t="e">
        <f t="shared" si="16"/>
        <v>#REF!</v>
      </c>
      <c r="J575" s="78"/>
      <c r="K575" s="78"/>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O575" s="85"/>
      <c r="CP575" s="85"/>
      <c r="CQ575" s="85"/>
      <c r="CR575" s="85"/>
      <c r="CS575" s="85"/>
      <c r="CT575" s="85"/>
      <c r="CU575" s="85"/>
      <c r="CV575" s="85"/>
      <c r="CW575" s="85"/>
      <c r="CX575" s="85"/>
      <c r="CY575" s="85"/>
      <c r="CZ575" s="85"/>
      <c r="DA575" s="85"/>
      <c r="DB575" s="85"/>
      <c r="DC575" s="85"/>
      <c r="DD575" s="85"/>
      <c r="DE575" s="85"/>
      <c r="DF575" s="85"/>
      <c r="DG575" s="85"/>
      <c r="DH575" s="85"/>
      <c r="DI575" s="85"/>
      <c r="DJ575" s="85"/>
      <c r="DK575" s="85"/>
      <c r="DL575" s="85"/>
      <c r="DM575" s="85"/>
      <c r="DN575" s="85"/>
      <c r="DO575" s="85"/>
      <c r="DP575" s="85"/>
      <c r="DQ575" s="85"/>
      <c r="DR575" s="85"/>
      <c r="DS575" s="85"/>
      <c r="DT575" s="85"/>
      <c r="DU575" s="85"/>
      <c r="DV575" s="85"/>
      <c r="DW575" s="85"/>
      <c r="DX575" s="85"/>
      <c r="DY575" s="85"/>
      <c r="DZ575" s="85"/>
      <c r="EA575" s="85"/>
      <c r="EB575" s="85"/>
      <c r="EC575" s="85"/>
      <c r="ED575" s="85"/>
      <c r="EE575" s="85"/>
      <c r="EF575" s="85"/>
      <c r="EG575" s="85"/>
      <c r="EH575" s="85"/>
      <c r="EI575" s="85"/>
      <c r="EJ575" s="85"/>
      <c r="EK575" s="85"/>
      <c r="EL575" s="85"/>
      <c r="EM575" s="85"/>
      <c r="EN575" s="85"/>
      <c r="EO575" s="120"/>
      <c r="EP575" s="120"/>
      <c r="EQ575" s="120"/>
      <c r="ER575" s="120"/>
      <c r="ES575" s="120"/>
      <c r="ET575" s="120"/>
      <c r="EU575" s="120"/>
      <c r="EV575" s="120"/>
      <c r="EW575" s="120"/>
      <c r="EX575" s="120"/>
    </row>
    <row r="576" spans="1:154" x14ac:dyDescent="0.3">
      <c r="A576" s="85"/>
      <c r="B576" s="86"/>
      <c r="C576" s="86"/>
      <c r="D576" s="86"/>
      <c r="E576" s="86"/>
      <c r="F576" s="86"/>
      <c r="G576" s="48" t="e">
        <f>SUM(J576,L576,N576,O576,P576,T576,U576,V576,AB576,AD576,AO576,AQ576,CE576,CG576,CP576,CR576,#REF!,#REF!,CZ576,DB576,DE576,DG576,DN576,DP576,DW576,DY576,EF576,EH576)</f>
        <v>#REF!</v>
      </c>
      <c r="H576" s="48" t="e">
        <f>SUM(K576,M576,Q576,R576,S576,W576,X576,Y576,AC576,AE576,AF576,AG576,AH576,AI576,AL576,AP576,AR576,#REF!,AY576,AZ576,CF576,CH576,CI576,CJ576,CK576,CL576,CQ576,CS576,CT576,CU576,CV576,CW576,#REF!,#REF!,DA576,DC576,DF576,DH576,DO576,#REF!,#REF!,#REF!,#REF!,DQ576,DR576,DS576,DT576,DU576,DX576,DZ576,EA576,EB576,EC576,ED576,EG576,EI576,EJ576,EK576,EL576,EM576)</f>
        <v>#REF!</v>
      </c>
      <c r="I576" s="48" t="e">
        <f t="shared" si="16"/>
        <v>#REF!</v>
      </c>
      <c r="J576" s="78"/>
      <c r="K576" s="78"/>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O576" s="85"/>
      <c r="CP576" s="85"/>
      <c r="CQ576" s="85"/>
      <c r="CR576" s="85"/>
      <c r="CS576" s="85"/>
      <c r="CT576" s="85"/>
      <c r="CU576" s="85"/>
      <c r="CV576" s="85"/>
      <c r="CW576" s="85"/>
      <c r="CX576" s="85"/>
      <c r="CY576" s="85"/>
      <c r="CZ576" s="85"/>
      <c r="DA576" s="85"/>
      <c r="DB576" s="85"/>
      <c r="DC576" s="85"/>
      <c r="DD576" s="85"/>
      <c r="DE576" s="85"/>
      <c r="DF576" s="85"/>
      <c r="DG576" s="85"/>
      <c r="DH576" s="85"/>
      <c r="DI576" s="85"/>
      <c r="DJ576" s="85"/>
      <c r="DK576" s="85"/>
      <c r="DL576" s="85"/>
      <c r="DM576" s="85"/>
      <c r="DN576" s="85"/>
      <c r="DO576" s="85"/>
      <c r="DP576" s="85"/>
      <c r="DQ576" s="85"/>
      <c r="DR576" s="85"/>
      <c r="DS576" s="85"/>
      <c r="DT576" s="85"/>
      <c r="DU576" s="85"/>
      <c r="DV576" s="85"/>
      <c r="DW576" s="85"/>
      <c r="DX576" s="85"/>
      <c r="DY576" s="85"/>
      <c r="DZ576" s="85"/>
      <c r="EA576" s="85"/>
      <c r="EB576" s="85"/>
      <c r="EC576" s="85"/>
      <c r="ED576" s="85"/>
      <c r="EE576" s="85"/>
      <c r="EF576" s="85"/>
      <c r="EG576" s="85"/>
      <c r="EH576" s="85"/>
      <c r="EI576" s="85"/>
      <c r="EJ576" s="85"/>
      <c r="EK576" s="85"/>
      <c r="EL576" s="85"/>
      <c r="EM576" s="85"/>
      <c r="EN576" s="85"/>
      <c r="EO576" s="120"/>
      <c r="EP576" s="120"/>
      <c r="EQ576" s="120"/>
      <c r="ER576" s="120"/>
      <c r="ES576" s="120"/>
      <c r="ET576" s="120"/>
      <c r="EU576" s="120"/>
      <c r="EV576" s="120"/>
      <c r="EW576" s="120"/>
      <c r="EX576" s="120"/>
    </row>
    <row r="577" spans="1:154" x14ac:dyDescent="0.3">
      <c r="A577" s="85"/>
      <c r="B577" s="86"/>
      <c r="C577" s="86"/>
      <c r="D577" s="86"/>
      <c r="E577" s="86"/>
      <c r="F577" s="86"/>
      <c r="G577" s="48" t="e">
        <f>SUM(J577,L577,N577,O577,P577,T577,U577,V577,AB577,AD577,AO577,AQ577,CE577,CG577,CP577,CR577,#REF!,#REF!,CZ577,DB577,DE577,DG577,DN577,DP577,DW577,DY577,EF577,EH577)</f>
        <v>#REF!</v>
      </c>
      <c r="H577" s="48" t="e">
        <f>SUM(K577,M577,Q577,R577,S577,W577,X577,Y577,AC577,AE577,AF577,AG577,AH577,AI577,AL577,AP577,AR577,#REF!,AY577,AZ577,CF577,CH577,CI577,CJ577,CK577,CL577,CQ577,CS577,CT577,CU577,CV577,CW577,#REF!,#REF!,DA577,DC577,DF577,DH577,DO577,#REF!,#REF!,#REF!,#REF!,DQ577,DR577,DS577,DT577,DU577,DX577,DZ577,EA577,EB577,EC577,ED577,EG577,EI577,EJ577,EK577,EL577,EM577)</f>
        <v>#REF!</v>
      </c>
      <c r="I577" s="48" t="e">
        <f t="shared" si="16"/>
        <v>#REF!</v>
      </c>
      <c r="J577" s="78"/>
      <c r="K577" s="78"/>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O577" s="85"/>
      <c r="CP577" s="85"/>
      <c r="CQ577" s="85"/>
      <c r="CR577" s="85"/>
      <c r="CS577" s="85"/>
      <c r="CT577" s="85"/>
      <c r="CU577" s="85"/>
      <c r="CV577" s="85"/>
      <c r="CW577" s="85"/>
      <c r="CX577" s="85"/>
      <c r="CY577" s="85"/>
      <c r="CZ577" s="85"/>
      <c r="DA577" s="85"/>
      <c r="DB577" s="85"/>
      <c r="DC577" s="85"/>
      <c r="DD577" s="85"/>
      <c r="DE577" s="85"/>
      <c r="DF577" s="85"/>
      <c r="DG577" s="85"/>
      <c r="DH577" s="85"/>
      <c r="DI577" s="85"/>
      <c r="DJ577" s="85"/>
      <c r="DK577" s="85"/>
      <c r="DL577" s="85"/>
      <c r="DM577" s="85"/>
      <c r="DN577" s="85"/>
      <c r="DO577" s="85"/>
      <c r="DP577" s="85"/>
      <c r="DQ577" s="85"/>
      <c r="DR577" s="85"/>
      <c r="DS577" s="85"/>
      <c r="DT577" s="85"/>
      <c r="DU577" s="85"/>
      <c r="DV577" s="85"/>
      <c r="DW577" s="85"/>
      <c r="DX577" s="85"/>
      <c r="DY577" s="85"/>
      <c r="DZ577" s="85"/>
      <c r="EA577" s="85"/>
      <c r="EB577" s="85"/>
      <c r="EC577" s="85"/>
      <c r="ED577" s="85"/>
      <c r="EE577" s="85"/>
      <c r="EF577" s="85"/>
      <c r="EG577" s="85"/>
      <c r="EH577" s="85"/>
      <c r="EI577" s="85"/>
      <c r="EJ577" s="85"/>
      <c r="EK577" s="85"/>
      <c r="EL577" s="85"/>
      <c r="EM577" s="85"/>
      <c r="EN577" s="85"/>
      <c r="EO577" s="120"/>
      <c r="EP577" s="120"/>
      <c r="EQ577" s="120"/>
      <c r="ER577" s="120"/>
      <c r="ES577" s="120"/>
      <c r="ET577" s="120"/>
      <c r="EU577" s="120"/>
      <c r="EV577" s="120"/>
      <c r="EW577" s="120"/>
      <c r="EX577" s="120"/>
    </row>
    <row r="578" spans="1:154" x14ac:dyDescent="0.3">
      <c r="A578" s="85"/>
      <c r="B578" s="86"/>
      <c r="C578" s="86"/>
      <c r="D578" s="86"/>
      <c r="E578" s="86"/>
      <c r="F578" s="86"/>
      <c r="G578" s="48" t="e">
        <f>SUM(J578,L578,N578,O578,P578,T578,U578,V578,AB578,AD578,AO578,AQ578,CE578,CG578,CP578,CR578,#REF!,#REF!,CZ578,DB578,DE578,DG578,DN578,DP578,DW578,DY578,EF578,EH578)</f>
        <v>#REF!</v>
      </c>
      <c r="H578" s="48" t="e">
        <f>SUM(K578,M578,Q578,R578,S578,W578,X578,Y578,AC578,AE578,AF578,AG578,AH578,AI578,AL578,AP578,AR578,#REF!,AY578,AZ578,CF578,CH578,CI578,CJ578,CK578,CL578,CQ578,CS578,CT578,CU578,CV578,CW578,#REF!,#REF!,DA578,DC578,DF578,DH578,DO578,#REF!,#REF!,#REF!,#REF!,DQ578,DR578,DS578,DT578,DU578,DX578,DZ578,EA578,EB578,EC578,ED578,EG578,EI578,EJ578,EK578,EL578,EM578)</f>
        <v>#REF!</v>
      </c>
      <c r="I578" s="48" t="e">
        <f t="shared" si="16"/>
        <v>#REF!</v>
      </c>
      <c r="J578" s="78"/>
      <c r="K578" s="78"/>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O578" s="85"/>
      <c r="CP578" s="85"/>
      <c r="CQ578" s="85"/>
      <c r="CR578" s="85"/>
      <c r="CS578" s="85"/>
      <c r="CT578" s="85"/>
      <c r="CU578" s="85"/>
      <c r="CV578" s="85"/>
      <c r="CW578" s="85"/>
      <c r="CX578" s="85"/>
      <c r="CY578" s="85"/>
      <c r="CZ578" s="85"/>
      <c r="DA578" s="85"/>
      <c r="DB578" s="85"/>
      <c r="DC578" s="85"/>
      <c r="DD578" s="85"/>
      <c r="DE578" s="85"/>
      <c r="DF578" s="85"/>
      <c r="DG578" s="85"/>
      <c r="DH578" s="85"/>
      <c r="DI578" s="85"/>
      <c r="DJ578" s="85"/>
      <c r="DK578" s="85"/>
      <c r="DL578" s="85"/>
      <c r="DM578" s="85"/>
      <c r="DN578" s="85"/>
      <c r="DO578" s="85"/>
      <c r="DP578" s="85"/>
      <c r="DQ578" s="85"/>
      <c r="DR578" s="85"/>
      <c r="DS578" s="85"/>
      <c r="DT578" s="85"/>
      <c r="DU578" s="85"/>
      <c r="DV578" s="85"/>
      <c r="DW578" s="85"/>
      <c r="DX578" s="85"/>
      <c r="DY578" s="85"/>
      <c r="DZ578" s="85"/>
      <c r="EA578" s="85"/>
      <c r="EB578" s="85"/>
      <c r="EC578" s="85"/>
      <c r="ED578" s="85"/>
      <c r="EE578" s="85"/>
      <c r="EF578" s="85"/>
      <c r="EG578" s="85"/>
      <c r="EH578" s="85"/>
      <c r="EI578" s="85"/>
      <c r="EJ578" s="85"/>
      <c r="EK578" s="85"/>
      <c r="EL578" s="85"/>
      <c r="EM578" s="85"/>
      <c r="EN578" s="85"/>
      <c r="EO578" s="120"/>
      <c r="EP578" s="120"/>
      <c r="EQ578" s="120"/>
      <c r="ER578" s="120"/>
      <c r="ES578" s="120"/>
      <c r="ET578" s="120"/>
      <c r="EU578" s="120"/>
      <c r="EV578" s="120"/>
      <c r="EW578" s="120"/>
      <c r="EX578" s="120"/>
    </row>
    <row r="579" spans="1:154" x14ac:dyDescent="0.3">
      <c r="A579" s="85"/>
      <c r="B579" s="86"/>
      <c r="C579" s="86"/>
      <c r="D579" s="86"/>
      <c r="E579" s="86"/>
      <c r="F579" s="86"/>
      <c r="G579" s="48" t="e">
        <f>SUM(J579,L579,N579,O579,P579,T579,U579,V579,AB579,AD579,AO579,AQ579,CE579,CG579,CP579,CR579,#REF!,#REF!,CZ579,DB579,DE579,DG579,DN579,DP579,DW579,DY579,EF579,EH579)</f>
        <v>#REF!</v>
      </c>
      <c r="H579" s="48" t="e">
        <f>SUM(K579,M579,Q579,R579,S579,W579,X579,Y579,AC579,AE579,AF579,AG579,AH579,AI579,AL579,AP579,AR579,#REF!,AY579,AZ579,CF579,CH579,CI579,CJ579,CK579,CL579,CQ579,CS579,CT579,CU579,CV579,CW579,#REF!,#REF!,DA579,DC579,DF579,DH579,DO579,#REF!,#REF!,#REF!,#REF!,DQ579,DR579,DS579,DT579,DU579,DX579,DZ579,EA579,EB579,EC579,ED579,EG579,EI579,EJ579,EK579,EL579,EM579)</f>
        <v>#REF!</v>
      </c>
      <c r="I579" s="48" t="e">
        <f t="shared" si="16"/>
        <v>#REF!</v>
      </c>
      <c r="J579" s="78"/>
      <c r="K579" s="78"/>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O579" s="85"/>
      <c r="CP579" s="85"/>
      <c r="CQ579" s="85"/>
      <c r="CR579" s="85"/>
      <c r="CS579" s="85"/>
      <c r="CT579" s="85"/>
      <c r="CU579" s="85"/>
      <c r="CV579" s="85"/>
      <c r="CW579" s="85"/>
      <c r="CX579" s="85"/>
      <c r="CY579" s="85"/>
      <c r="CZ579" s="85"/>
      <c r="DA579" s="85"/>
      <c r="DB579" s="85"/>
      <c r="DC579" s="85"/>
      <c r="DD579" s="85"/>
      <c r="DE579" s="85"/>
      <c r="DF579" s="85"/>
      <c r="DG579" s="85"/>
      <c r="DH579" s="85"/>
      <c r="DI579" s="85"/>
      <c r="DJ579" s="85"/>
      <c r="DK579" s="85"/>
      <c r="DL579" s="85"/>
      <c r="DM579" s="85"/>
      <c r="DN579" s="85"/>
      <c r="DO579" s="85"/>
      <c r="DP579" s="85"/>
      <c r="DQ579" s="85"/>
      <c r="DR579" s="85"/>
      <c r="DS579" s="85"/>
      <c r="DT579" s="85"/>
      <c r="DU579" s="85"/>
      <c r="DV579" s="85"/>
      <c r="DW579" s="85"/>
      <c r="DX579" s="85"/>
      <c r="DY579" s="85"/>
      <c r="DZ579" s="85"/>
      <c r="EA579" s="85"/>
      <c r="EB579" s="85"/>
      <c r="EC579" s="85"/>
      <c r="ED579" s="85"/>
      <c r="EE579" s="85"/>
      <c r="EF579" s="85"/>
      <c r="EG579" s="85"/>
      <c r="EH579" s="85"/>
      <c r="EI579" s="85"/>
      <c r="EJ579" s="85"/>
      <c r="EK579" s="85"/>
      <c r="EL579" s="85"/>
      <c r="EM579" s="85"/>
      <c r="EN579" s="85"/>
      <c r="EO579" s="120"/>
      <c r="EP579" s="120"/>
      <c r="EQ579" s="120"/>
      <c r="ER579" s="120"/>
      <c r="ES579" s="120"/>
      <c r="ET579" s="120"/>
      <c r="EU579" s="120"/>
      <c r="EV579" s="120"/>
      <c r="EW579" s="120"/>
      <c r="EX579" s="120"/>
    </row>
    <row r="580" spans="1:154" x14ac:dyDescent="0.3">
      <c r="A580" s="85"/>
      <c r="B580" s="86"/>
      <c r="C580" s="86"/>
      <c r="D580" s="86"/>
      <c r="E580" s="86"/>
      <c r="F580" s="86"/>
      <c r="G580" s="48" t="e">
        <f>SUM(J580,L580,N580,O580,P580,T580,U580,V580,AB580,AD580,AO580,AQ580,CE580,CG580,CP580,CR580,#REF!,#REF!,CZ580,DB580,DE580,DG580,DN580,DP580,DW580,DY580,EF580,EH580)</f>
        <v>#REF!</v>
      </c>
      <c r="H580" s="48" t="e">
        <f>SUM(K580,M580,Q580,R580,S580,W580,X580,Y580,AC580,AE580,AF580,AG580,AH580,AI580,AL580,AP580,AR580,#REF!,AY580,AZ580,CF580,CH580,CI580,CJ580,CK580,CL580,CQ580,CS580,CT580,CU580,CV580,CW580,#REF!,#REF!,DA580,DC580,DF580,DH580,DO580,#REF!,#REF!,#REF!,#REF!,DQ580,DR580,DS580,DT580,DU580,DX580,DZ580,EA580,EB580,EC580,ED580,EG580,EI580,EJ580,EK580,EL580,EM580)</f>
        <v>#REF!</v>
      </c>
      <c r="I580" s="48" t="e">
        <f t="shared" si="16"/>
        <v>#REF!</v>
      </c>
      <c r="J580" s="78"/>
      <c r="K580" s="78"/>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O580" s="85"/>
      <c r="CP580" s="85"/>
      <c r="CQ580" s="85"/>
      <c r="CR580" s="85"/>
      <c r="CS580" s="85"/>
      <c r="CT580" s="85"/>
      <c r="CU580" s="85"/>
      <c r="CV580" s="85"/>
      <c r="CW580" s="85"/>
      <c r="CX580" s="85"/>
      <c r="CY580" s="85"/>
      <c r="CZ580" s="85"/>
      <c r="DA580" s="85"/>
      <c r="DB580" s="85"/>
      <c r="DC580" s="85"/>
      <c r="DD580" s="85"/>
      <c r="DE580" s="85"/>
      <c r="DF580" s="85"/>
      <c r="DG580" s="85"/>
      <c r="DH580" s="85"/>
      <c r="DI580" s="85"/>
      <c r="DJ580" s="85"/>
      <c r="DK580" s="85"/>
      <c r="DL580" s="85"/>
      <c r="DM580" s="85"/>
      <c r="DN580" s="85"/>
      <c r="DO580" s="85"/>
      <c r="DP580" s="85"/>
      <c r="DQ580" s="85"/>
      <c r="DR580" s="85"/>
      <c r="DS580" s="85"/>
      <c r="DT580" s="85"/>
      <c r="DU580" s="85"/>
      <c r="DV580" s="85"/>
      <c r="DW580" s="85"/>
      <c r="DX580" s="85"/>
      <c r="DY580" s="85"/>
      <c r="DZ580" s="85"/>
      <c r="EA580" s="85"/>
      <c r="EB580" s="85"/>
      <c r="EC580" s="85"/>
      <c r="ED580" s="85"/>
      <c r="EE580" s="85"/>
      <c r="EF580" s="85"/>
      <c r="EG580" s="85"/>
      <c r="EH580" s="85"/>
      <c r="EI580" s="85"/>
      <c r="EJ580" s="85"/>
      <c r="EK580" s="85"/>
      <c r="EL580" s="85"/>
      <c r="EM580" s="85"/>
      <c r="EN580" s="85"/>
      <c r="EO580" s="120"/>
      <c r="EP580" s="120"/>
      <c r="EQ580" s="120"/>
      <c r="ER580" s="120"/>
      <c r="ES580" s="120"/>
      <c r="ET580" s="120"/>
      <c r="EU580" s="120"/>
      <c r="EV580" s="120"/>
      <c r="EW580" s="120"/>
      <c r="EX580" s="120"/>
    </row>
    <row r="581" spans="1:154" x14ac:dyDescent="0.3">
      <c r="A581" s="85"/>
      <c r="B581" s="86"/>
      <c r="C581" s="86"/>
      <c r="D581" s="86"/>
      <c r="E581" s="86"/>
      <c r="F581" s="86"/>
      <c r="G581" s="48" t="e">
        <f>SUM(J581,L581,N581,O581,P581,T581,U581,V581,AB581,AD581,AO581,AQ581,CE581,CG581,CP581,CR581,#REF!,#REF!,CZ581,DB581,DE581,DG581,DN581,DP581,DW581,DY581,EF581,EH581)</f>
        <v>#REF!</v>
      </c>
      <c r="H581" s="48" t="e">
        <f>SUM(K581,M581,Q581,R581,S581,W581,X581,Y581,AC581,AE581,AF581,AG581,AH581,AI581,AL581,AP581,AR581,#REF!,AY581,AZ581,CF581,CH581,CI581,CJ581,CK581,CL581,CQ581,CS581,CT581,CU581,CV581,CW581,#REF!,#REF!,DA581,DC581,DF581,DH581,DO581,#REF!,#REF!,#REF!,#REF!,DQ581,DR581,DS581,DT581,DU581,DX581,DZ581,EA581,EB581,EC581,ED581,EG581,EI581,EJ581,EK581,EL581,EM581)</f>
        <v>#REF!</v>
      </c>
      <c r="I581" s="48" t="e">
        <f t="shared" si="16"/>
        <v>#REF!</v>
      </c>
      <c r="J581" s="78"/>
      <c r="K581" s="78"/>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O581" s="85"/>
      <c r="CP581" s="85"/>
      <c r="CQ581" s="85"/>
      <c r="CR581" s="85"/>
      <c r="CS581" s="85"/>
      <c r="CT581" s="85"/>
      <c r="CU581" s="85"/>
      <c r="CV581" s="85"/>
      <c r="CW581" s="85"/>
      <c r="CX581" s="85"/>
      <c r="CY581" s="85"/>
      <c r="CZ581" s="85"/>
      <c r="DA581" s="85"/>
      <c r="DB581" s="85"/>
      <c r="DC581" s="85"/>
      <c r="DD581" s="85"/>
      <c r="DE581" s="85"/>
      <c r="DF581" s="85"/>
      <c r="DG581" s="85"/>
      <c r="DH581" s="85"/>
      <c r="DI581" s="85"/>
      <c r="DJ581" s="85"/>
      <c r="DK581" s="85"/>
      <c r="DL581" s="85"/>
      <c r="DM581" s="85"/>
      <c r="DN581" s="85"/>
      <c r="DO581" s="85"/>
      <c r="DP581" s="85"/>
      <c r="DQ581" s="85"/>
      <c r="DR581" s="85"/>
      <c r="DS581" s="85"/>
      <c r="DT581" s="85"/>
      <c r="DU581" s="85"/>
      <c r="DV581" s="85"/>
      <c r="DW581" s="85"/>
      <c r="DX581" s="85"/>
      <c r="DY581" s="85"/>
      <c r="DZ581" s="85"/>
      <c r="EA581" s="85"/>
      <c r="EB581" s="85"/>
      <c r="EC581" s="85"/>
      <c r="ED581" s="85"/>
      <c r="EE581" s="85"/>
      <c r="EF581" s="85"/>
      <c r="EG581" s="85"/>
      <c r="EH581" s="85"/>
      <c r="EI581" s="85"/>
      <c r="EJ581" s="85"/>
      <c r="EK581" s="85"/>
      <c r="EL581" s="85"/>
      <c r="EM581" s="85"/>
      <c r="EN581" s="85"/>
      <c r="EO581" s="120"/>
      <c r="EP581" s="120"/>
      <c r="EQ581" s="120"/>
      <c r="ER581" s="120"/>
      <c r="ES581" s="120"/>
      <c r="ET581" s="120"/>
      <c r="EU581" s="120"/>
      <c r="EV581" s="120"/>
      <c r="EW581" s="120"/>
      <c r="EX581" s="120"/>
    </row>
    <row r="582" spans="1:154" x14ac:dyDescent="0.3">
      <c r="A582" s="85"/>
      <c r="B582" s="86"/>
      <c r="C582" s="86"/>
      <c r="D582" s="86"/>
      <c r="E582" s="86"/>
      <c r="F582" s="86"/>
      <c r="G582" s="48" t="e">
        <f>SUM(J582,L582,N582,O582,P582,T582,U582,V582,AB582,AD582,AO582,AQ582,CE582,CG582,CP582,CR582,#REF!,#REF!,CZ582,DB582,DE582,DG582,DN582,DP582,DW582,DY582,EF582,EH582)</f>
        <v>#REF!</v>
      </c>
      <c r="H582" s="48" t="e">
        <f>SUM(K582,M582,Q582,R582,S582,W582,X582,Y582,AC582,AE582,AF582,AG582,AH582,AI582,AL582,AP582,AR582,#REF!,AY582,AZ582,CF582,CH582,CI582,CJ582,CK582,CL582,CQ582,CS582,CT582,CU582,CV582,CW582,#REF!,#REF!,DA582,DC582,DF582,DH582,DO582,#REF!,#REF!,#REF!,#REF!,DQ582,DR582,DS582,DT582,DU582,DX582,DZ582,EA582,EB582,EC582,ED582,EG582,EI582,EJ582,EK582,EL582,EM582)</f>
        <v>#REF!</v>
      </c>
      <c r="I582" s="48" t="e">
        <f t="shared" si="16"/>
        <v>#REF!</v>
      </c>
      <c r="J582" s="78"/>
      <c r="K582" s="78"/>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O582" s="85"/>
      <c r="CP582" s="85"/>
      <c r="CQ582" s="85"/>
      <c r="CR582" s="85"/>
      <c r="CS582" s="85"/>
      <c r="CT582" s="85"/>
      <c r="CU582" s="85"/>
      <c r="CV582" s="85"/>
      <c r="CW582" s="85"/>
      <c r="CX582" s="85"/>
      <c r="CY582" s="85"/>
      <c r="CZ582" s="85"/>
      <c r="DA582" s="85"/>
      <c r="DB582" s="85"/>
      <c r="DC582" s="85"/>
      <c r="DD582" s="85"/>
      <c r="DE582" s="85"/>
      <c r="DF582" s="85"/>
      <c r="DG582" s="85"/>
      <c r="DH582" s="85"/>
      <c r="DI582" s="85"/>
      <c r="DJ582" s="85"/>
      <c r="DK582" s="85"/>
      <c r="DL582" s="85"/>
      <c r="DM582" s="85"/>
      <c r="DN582" s="85"/>
      <c r="DO582" s="85"/>
      <c r="DP582" s="85"/>
      <c r="DQ582" s="85"/>
      <c r="DR582" s="85"/>
      <c r="DS582" s="85"/>
      <c r="DT582" s="85"/>
      <c r="DU582" s="85"/>
      <c r="DV582" s="85"/>
      <c r="DW582" s="85"/>
      <c r="DX582" s="85"/>
      <c r="DY582" s="85"/>
      <c r="DZ582" s="85"/>
      <c r="EA582" s="85"/>
      <c r="EB582" s="85"/>
      <c r="EC582" s="85"/>
      <c r="ED582" s="85"/>
      <c r="EE582" s="85"/>
      <c r="EF582" s="85"/>
      <c r="EG582" s="85"/>
      <c r="EH582" s="85"/>
      <c r="EI582" s="85"/>
      <c r="EJ582" s="85"/>
      <c r="EK582" s="85"/>
      <c r="EL582" s="85"/>
      <c r="EM582" s="85"/>
      <c r="EN582" s="85"/>
      <c r="EO582" s="120"/>
      <c r="EP582" s="120"/>
      <c r="EQ582" s="120"/>
      <c r="ER582" s="120"/>
      <c r="ES582" s="120"/>
      <c r="ET582" s="120"/>
      <c r="EU582" s="120"/>
      <c r="EV582" s="120"/>
      <c r="EW582" s="120"/>
      <c r="EX582" s="120"/>
    </row>
    <row r="583" spans="1:154" x14ac:dyDescent="0.3">
      <c r="A583" s="85"/>
      <c r="B583" s="86"/>
      <c r="C583" s="86"/>
      <c r="D583" s="86"/>
      <c r="E583" s="86"/>
      <c r="F583" s="86"/>
      <c r="G583" s="48" t="e">
        <f>SUM(J583,L583,N583,O583,P583,T583,U583,V583,AB583,AD583,AO583,AQ583,CE583,CG583,CP583,CR583,#REF!,#REF!,CZ583,DB583,DE583,DG583,DN583,DP583,DW583,DY583,EF583,EH583)</f>
        <v>#REF!</v>
      </c>
      <c r="H583" s="48" t="e">
        <f>SUM(K583,M583,Q583,R583,S583,W583,X583,Y583,AC583,AE583,AF583,AG583,AH583,AI583,AL583,AP583,AR583,#REF!,AY583,AZ583,CF583,CH583,CI583,CJ583,CK583,CL583,CQ583,CS583,CT583,CU583,CV583,CW583,#REF!,#REF!,DA583,DC583,DF583,DH583,DO583,#REF!,#REF!,#REF!,#REF!,DQ583,DR583,DS583,DT583,DU583,DX583,DZ583,EA583,EB583,EC583,ED583,EG583,EI583,EJ583,EK583,EL583,EM583)</f>
        <v>#REF!</v>
      </c>
      <c r="I583" s="48" t="e">
        <f t="shared" si="16"/>
        <v>#REF!</v>
      </c>
      <c r="J583" s="78"/>
      <c r="K583" s="78"/>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O583" s="85"/>
      <c r="CP583" s="85"/>
      <c r="CQ583" s="85"/>
      <c r="CR583" s="85"/>
      <c r="CS583" s="85"/>
      <c r="CT583" s="85"/>
      <c r="CU583" s="85"/>
      <c r="CV583" s="85"/>
      <c r="CW583" s="85"/>
      <c r="CX583" s="85"/>
      <c r="CY583" s="85"/>
      <c r="CZ583" s="85"/>
      <c r="DA583" s="85"/>
      <c r="DB583" s="85"/>
      <c r="DC583" s="85"/>
      <c r="DD583" s="85"/>
      <c r="DE583" s="85"/>
      <c r="DF583" s="85"/>
      <c r="DG583" s="85"/>
      <c r="DH583" s="85"/>
      <c r="DI583" s="85"/>
      <c r="DJ583" s="85"/>
      <c r="DK583" s="85"/>
      <c r="DL583" s="85"/>
      <c r="DM583" s="85"/>
      <c r="DN583" s="85"/>
      <c r="DO583" s="85"/>
      <c r="DP583" s="85"/>
      <c r="DQ583" s="85"/>
      <c r="DR583" s="85"/>
      <c r="DS583" s="85"/>
      <c r="DT583" s="85"/>
      <c r="DU583" s="85"/>
      <c r="DV583" s="85"/>
      <c r="DW583" s="85"/>
      <c r="DX583" s="85"/>
      <c r="DY583" s="85"/>
      <c r="DZ583" s="85"/>
      <c r="EA583" s="85"/>
      <c r="EB583" s="85"/>
      <c r="EC583" s="85"/>
      <c r="ED583" s="85"/>
      <c r="EE583" s="85"/>
      <c r="EF583" s="85"/>
      <c r="EG583" s="85"/>
      <c r="EH583" s="85"/>
      <c r="EI583" s="85"/>
      <c r="EJ583" s="85"/>
      <c r="EK583" s="85"/>
      <c r="EL583" s="85"/>
      <c r="EM583" s="85"/>
      <c r="EN583" s="85"/>
      <c r="EO583" s="120"/>
      <c r="EP583" s="120"/>
      <c r="EQ583" s="120"/>
      <c r="ER583" s="120"/>
      <c r="ES583" s="120"/>
      <c r="ET583" s="120"/>
      <c r="EU583" s="120"/>
      <c r="EV583" s="120"/>
      <c r="EW583" s="120"/>
      <c r="EX583" s="120"/>
    </row>
    <row r="584" spans="1:154" x14ac:dyDescent="0.3">
      <c r="A584" s="85"/>
      <c r="B584" s="86"/>
      <c r="C584" s="86"/>
      <c r="D584" s="86"/>
      <c r="E584" s="86"/>
      <c r="F584" s="86"/>
      <c r="G584" s="48" t="e">
        <f>SUM(J584,L584,N584,O584,P584,T584,U584,V584,AB584,AD584,AO584,AQ584,CE584,CG584,CP584,CR584,#REF!,#REF!,CZ584,DB584,DE584,DG584,DN584,DP584,DW584,DY584,EF584,EH584)</f>
        <v>#REF!</v>
      </c>
      <c r="H584" s="48" t="e">
        <f>SUM(K584,M584,Q584,R584,S584,W584,X584,Y584,AC584,AE584,AF584,AG584,AH584,AI584,AL584,AP584,AR584,#REF!,AY584,AZ584,CF584,CH584,CI584,CJ584,CK584,CL584,CQ584,CS584,CT584,CU584,CV584,CW584,#REF!,#REF!,DA584,DC584,DF584,DH584,DO584,#REF!,#REF!,#REF!,#REF!,DQ584,DR584,DS584,DT584,DU584,DX584,DZ584,EA584,EB584,EC584,ED584,EG584,EI584,EJ584,EK584,EL584,EM584)</f>
        <v>#REF!</v>
      </c>
      <c r="I584" s="48" t="e">
        <f t="shared" si="16"/>
        <v>#REF!</v>
      </c>
      <c r="J584" s="78"/>
      <c r="K584" s="78"/>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O584" s="85"/>
      <c r="CP584" s="85"/>
      <c r="CQ584" s="85"/>
      <c r="CR584" s="85"/>
      <c r="CS584" s="85"/>
      <c r="CT584" s="85"/>
      <c r="CU584" s="85"/>
      <c r="CV584" s="85"/>
      <c r="CW584" s="85"/>
      <c r="CX584" s="85"/>
      <c r="CY584" s="85"/>
      <c r="CZ584" s="85"/>
      <c r="DA584" s="85"/>
      <c r="DB584" s="85"/>
      <c r="DC584" s="85"/>
      <c r="DD584" s="85"/>
      <c r="DE584" s="85"/>
      <c r="DF584" s="85"/>
      <c r="DG584" s="85"/>
      <c r="DH584" s="85"/>
      <c r="DI584" s="85"/>
      <c r="DJ584" s="85"/>
      <c r="DK584" s="85"/>
      <c r="DL584" s="85"/>
      <c r="DM584" s="85"/>
      <c r="DN584" s="85"/>
      <c r="DO584" s="85"/>
      <c r="DP584" s="85"/>
      <c r="DQ584" s="85"/>
      <c r="DR584" s="85"/>
      <c r="DS584" s="85"/>
      <c r="DT584" s="85"/>
      <c r="DU584" s="85"/>
      <c r="DV584" s="85"/>
      <c r="DW584" s="85"/>
      <c r="DX584" s="85"/>
      <c r="DY584" s="85"/>
      <c r="DZ584" s="85"/>
      <c r="EA584" s="85"/>
      <c r="EB584" s="85"/>
      <c r="EC584" s="85"/>
      <c r="ED584" s="85"/>
      <c r="EE584" s="85"/>
      <c r="EF584" s="85"/>
      <c r="EG584" s="85"/>
      <c r="EH584" s="85"/>
      <c r="EI584" s="85"/>
      <c r="EJ584" s="85"/>
      <c r="EK584" s="85"/>
      <c r="EL584" s="85"/>
      <c r="EM584" s="85"/>
      <c r="EN584" s="85"/>
      <c r="EO584" s="120"/>
      <c r="EP584" s="120"/>
      <c r="EQ584" s="120"/>
      <c r="ER584" s="120"/>
      <c r="ES584" s="120"/>
      <c r="ET584" s="120"/>
      <c r="EU584" s="120"/>
      <c r="EV584" s="120"/>
      <c r="EW584" s="120"/>
      <c r="EX584" s="120"/>
    </row>
    <row r="585" spans="1:154" x14ac:dyDescent="0.3">
      <c r="A585" s="85"/>
      <c r="B585" s="86"/>
      <c r="C585" s="86"/>
      <c r="D585" s="86"/>
      <c r="E585" s="86"/>
      <c r="F585" s="86"/>
      <c r="G585" s="48" t="e">
        <f>SUM(J585,L585,N585,O585,P585,T585,U585,V585,AB585,AD585,AO585,AQ585,CE585,CG585,CP585,CR585,#REF!,#REF!,CZ585,DB585,DE585,DG585,DN585,DP585,DW585,DY585,EF585,EH585)</f>
        <v>#REF!</v>
      </c>
      <c r="H585" s="48" t="e">
        <f>SUM(K585,M585,Q585,R585,S585,W585,X585,Y585,AC585,AE585,AF585,AG585,AH585,AI585,AL585,AP585,AR585,#REF!,AY585,AZ585,CF585,CH585,CI585,CJ585,CK585,CL585,CQ585,CS585,CT585,CU585,CV585,CW585,#REF!,#REF!,DA585,DC585,DF585,DH585,DO585,#REF!,#REF!,#REF!,#REF!,DQ585,DR585,DS585,DT585,DU585,DX585,DZ585,EA585,EB585,EC585,ED585,EG585,EI585,EJ585,EK585,EL585,EM585)</f>
        <v>#REF!</v>
      </c>
      <c r="I585" s="48" t="e">
        <f t="shared" si="16"/>
        <v>#REF!</v>
      </c>
      <c r="J585" s="78"/>
      <c r="K585" s="78"/>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O585" s="85"/>
      <c r="CP585" s="85"/>
      <c r="CQ585" s="85"/>
      <c r="CR585" s="85"/>
      <c r="CS585" s="85"/>
      <c r="CT585" s="85"/>
      <c r="CU585" s="85"/>
      <c r="CV585" s="85"/>
      <c r="CW585" s="85"/>
      <c r="CX585" s="85"/>
      <c r="CY585" s="85"/>
      <c r="CZ585" s="85"/>
      <c r="DA585" s="85"/>
      <c r="DB585" s="85"/>
      <c r="DC585" s="85"/>
      <c r="DD585" s="85"/>
      <c r="DE585" s="85"/>
      <c r="DF585" s="85"/>
      <c r="DG585" s="85"/>
      <c r="DH585" s="85"/>
      <c r="DI585" s="85"/>
      <c r="DJ585" s="85"/>
      <c r="DK585" s="85"/>
      <c r="DL585" s="85"/>
      <c r="DM585" s="85"/>
      <c r="DN585" s="85"/>
      <c r="DO585" s="85"/>
      <c r="DP585" s="85"/>
      <c r="DQ585" s="85"/>
      <c r="DR585" s="85"/>
      <c r="DS585" s="85"/>
      <c r="DT585" s="85"/>
      <c r="DU585" s="85"/>
      <c r="DV585" s="85"/>
      <c r="DW585" s="85"/>
      <c r="DX585" s="85"/>
      <c r="DY585" s="85"/>
      <c r="DZ585" s="85"/>
      <c r="EA585" s="85"/>
      <c r="EB585" s="85"/>
      <c r="EC585" s="85"/>
      <c r="ED585" s="85"/>
      <c r="EE585" s="85"/>
      <c r="EF585" s="85"/>
      <c r="EG585" s="85"/>
      <c r="EH585" s="85"/>
      <c r="EI585" s="85"/>
      <c r="EJ585" s="85"/>
      <c r="EK585" s="85"/>
      <c r="EL585" s="85"/>
      <c r="EM585" s="85"/>
      <c r="EN585" s="85"/>
      <c r="EO585" s="120"/>
      <c r="EP585" s="120"/>
      <c r="EQ585" s="120"/>
      <c r="ER585" s="120"/>
      <c r="ES585" s="120"/>
      <c r="ET585" s="120"/>
      <c r="EU585" s="120"/>
      <c r="EV585" s="120"/>
      <c r="EW585" s="120"/>
      <c r="EX585" s="120"/>
    </row>
    <row r="586" spans="1:154" x14ac:dyDescent="0.3">
      <c r="A586" s="85"/>
      <c r="B586" s="86"/>
      <c r="C586" s="86"/>
      <c r="D586" s="86"/>
      <c r="E586" s="86"/>
      <c r="F586" s="86"/>
      <c r="G586" s="48" t="e">
        <f>SUM(J586,L586,N586,O586,P586,T586,U586,V586,AB586,AD586,AO586,AQ586,CE586,CG586,CP586,CR586,#REF!,#REF!,CZ586,DB586,DE586,DG586,DN586,DP586,DW586,DY586,EF586,EH586)</f>
        <v>#REF!</v>
      </c>
      <c r="H586" s="48" t="e">
        <f>SUM(K586,M586,Q586,R586,S586,W586,X586,Y586,AC586,AE586,AF586,AG586,AH586,AI586,AL586,AP586,AR586,#REF!,AY586,AZ586,CF586,CH586,CI586,CJ586,CK586,CL586,CQ586,CS586,CT586,CU586,CV586,CW586,#REF!,#REF!,DA586,DC586,DF586,DH586,DO586,#REF!,#REF!,#REF!,#REF!,DQ586,DR586,DS586,DT586,DU586,DX586,DZ586,EA586,EB586,EC586,ED586,EG586,EI586,EJ586,EK586,EL586,EM586)</f>
        <v>#REF!</v>
      </c>
      <c r="I586" s="48" t="e">
        <f t="shared" ref="I586:I649" si="17">G586+H586</f>
        <v>#REF!</v>
      </c>
      <c r="J586" s="78"/>
      <c r="K586" s="78"/>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O586" s="85"/>
      <c r="CP586" s="85"/>
      <c r="CQ586" s="85"/>
      <c r="CR586" s="85"/>
      <c r="CS586" s="85"/>
      <c r="CT586" s="85"/>
      <c r="CU586" s="85"/>
      <c r="CV586" s="85"/>
      <c r="CW586" s="85"/>
      <c r="CX586" s="85"/>
      <c r="CY586" s="85"/>
      <c r="CZ586" s="85"/>
      <c r="DA586" s="85"/>
      <c r="DB586" s="85"/>
      <c r="DC586" s="85"/>
      <c r="DD586" s="85"/>
      <c r="DE586" s="85"/>
      <c r="DF586" s="85"/>
      <c r="DG586" s="85"/>
      <c r="DH586" s="85"/>
      <c r="DI586" s="85"/>
      <c r="DJ586" s="85"/>
      <c r="DK586" s="85"/>
      <c r="DL586" s="85"/>
      <c r="DM586" s="85"/>
      <c r="DN586" s="85"/>
      <c r="DO586" s="85"/>
      <c r="DP586" s="85"/>
      <c r="DQ586" s="85"/>
      <c r="DR586" s="85"/>
      <c r="DS586" s="85"/>
      <c r="DT586" s="85"/>
      <c r="DU586" s="85"/>
      <c r="DV586" s="85"/>
      <c r="DW586" s="85"/>
      <c r="DX586" s="85"/>
      <c r="DY586" s="85"/>
      <c r="DZ586" s="85"/>
      <c r="EA586" s="85"/>
      <c r="EB586" s="85"/>
      <c r="EC586" s="85"/>
      <c r="ED586" s="85"/>
      <c r="EE586" s="85"/>
      <c r="EF586" s="85"/>
      <c r="EG586" s="85"/>
      <c r="EH586" s="85"/>
      <c r="EI586" s="85"/>
      <c r="EJ586" s="85"/>
      <c r="EK586" s="85"/>
      <c r="EL586" s="85"/>
      <c r="EM586" s="85"/>
      <c r="EN586" s="85"/>
      <c r="EO586" s="120"/>
      <c r="EP586" s="120"/>
      <c r="EQ586" s="120"/>
      <c r="ER586" s="120"/>
      <c r="ES586" s="120"/>
      <c r="ET586" s="120"/>
      <c r="EU586" s="120"/>
      <c r="EV586" s="120"/>
      <c r="EW586" s="120"/>
      <c r="EX586" s="120"/>
    </row>
    <row r="587" spans="1:154" x14ac:dyDescent="0.3">
      <c r="A587" s="85"/>
      <c r="B587" s="86"/>
      <c r="C587" s="86"/>
      <c r="D587" s="86"/>
      <c r="E587" s="86"/>
      <c r="F587" s="86"/>
      <c r="G587" s="48" t="e">
        <f>SUM(J587,L587,N587,O587,P587,T587,U587,V587,AB587,AD587,AO587,AQ587,CE587,CG587,CP587,CR587,#REF!,#REF!,CZ587,DB587,DE587,DG587,DN587,DP587,DW587,DY587,EF587,EH587)</f>
        <v>#REF!</v>
      </c>
      <c r="H587" s="48" t="e">
        <f>SUM(K587,M587,Q587,R587,S587,W587,X587,Y587,AC587,AE587,AF587,AG587,AH587,AI587,AL587,AP587,AR587,#REF!,AY587,AZ587,CF587,CH587,CI587,CJ587,CK587,CL587,CQ587,CS587,CT587,CU587,CV587,CW587,#REF!,#REF!,DA587,DC587,DF587,DH587,DO587,#REF!,#REF!,#REF!,#REF!,DQ587,DR587,DS587,DT587,DU587,DX587,DZ587,EA587,EB587,EC587,ED587,EG587,EI587,EJ587,EK587,EL587,EM587)</f>
        <v>#REF!</v>
      </c>
      <c r="I587" s="48" t="e">
        <f t="shared" si="17"/>
        <v>#REF!</v>
      </c>
      <c r="J587" s="78"/>
      <c r="K587" s="78"/>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5"/>
      <c r="DV587" s="85"/>
      <c r="DW587" s="85"/>
      <c r="DX587" s="85"/>
      <c r="DY587" s="85"/>
      <c r="DZ587" s="85"/>
      <c r="EA587" s="85"/>
      <c r="EB587" s="85"/>
      <c r="EC587" s="85"/>
      <c r="ED587" s="85"/>
      <c r="EE587" s="85"/>
      <c r="EF587" s="85"/>
      <c r="EG587" s="85"/>
      <c r="EH587" s="85"/>
      <c r="EI587" s="85"/>
      <c r="EJ587" s="85"/>
      <c r="EK587" s="85"/>
      <c r="EL587" s="85"/>
      <c r="EM587" s="85"/>
      <c r="EN587" s="85"/>
      <c r="EO587" s="120"/>
      <c r="EP587" s="120"/>
      <c r="EQ587" s="120"/>
      <c r="ER587" s="120"/>
      <c r="ES587" s="120"/>
      <c r="ET587" s="120"/>
      <c r="EU587" s="120"/>
      <c r="EV587" s="120"/>
      <c r="EW587" s="120"/>
      <c r="EX587" s="120"/>
    </row>
    <row r="588" spans="1:154" x14ac:dyDescent="0.3">
      <c r="A588" s="85"/>
      <c r="B588" s="86"/>
      <c r="C588" s="86"/>
      <c r="D588" s="86"/>
      <c r="E588" s="86"/>
      <c r="F588" s="86"/>
      <c r="G588" s="48" t="e">
        <f>SUM(J588,L588,N588,O588,P588,T588,U588,V588,AB588,AD588,AO588,AQ588,CE588,CG588,CP588,CR588,#REF!,#REF!,CZ588,DB588,DE588,DG588,DN588,DP588,DW588,DY588,EF588,EH588)</f>
        <v>#REF!</v>
      </c>
      <c r="H588" s="48" t="e">
        <f>SUM(K588,M588,Q588,R588,S588,W588,X588,Y588,AC588,AE588,AF588,AG588,AH588,AI588,AL588,AP588,AR588,#REF!,AY588,AZ588,CF588,CH588,CI588,CJ588,CK588,CL588,CQ588,CS588,CT588,CU588,CV588,CW588,#REF!,#REF!,DA588,DC588,DF588,DH588,DO588,#REF!,#REF!,#REF!,#REF!,DQ588,DR588,DS588,DT588,DU588,DX588,DZ588,EA588,EB588,EC588,ED588,EG588,EI588,EJ588,EK588,EL588,EM588)</f>
        <v>#REF!</v>
      </c>
      <c r="I588" s="48" t="e">
        <f t="shared" si="17"/>
        <v>#REF!</v>
      </c>
      <c r="J588" s="78"/>
      <c r="K588" s="78"/>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5"/>
      <c r="DV588" s="85"/>
      <c r="DW588" s="85"/>
      <c r="DX588" s="85"/>
      <c r="DY588" s="85"/>
      <c r="DZ588" s="85"/>
      <c r="EA588" s="85"/>
      <c r="EB588" s="85"/>
      <c r="EC588" s="85"/>
      <c r="ED588" s="85"/>
      <c r="EE588" s="85"/>
      <c r="EF588" s="85"/>
      <c r="EG588" s="85"/>
      <c r="EH588" s="85"/>
      <c r="EI588" s="85"/>
      <c r="EJ588" s="85"/>
      <c r="EK588" s="85"/>
      <c r="EL588" s="85"/>
      <c r="EM588" s="85"/>
      <c r="EN588" s="85"/>
      <c r="EO588" s="120"/>
      <c r="EP588" s="120"/>
      <c r="EQ588" s="120"/>
      <c r="ER588" s="120"/>
      <c r="ES588" s="120"/>
      <c r="ET588" s="120"/>
      <c r="EU588" s="120"/>
      <c r="EV588" s="120"/>
      <c r="EW588" s="120"/>
      <c r="EX588" s="120"/>
    </row>
    <row r="589" spans="1:154" x14ac:dyDescent="0.3">
      <c r="A589" s="85"/>
      <c r="B589" s="86"/>
      <c r="C589" s="86"/>
      <c r="D589" s="86"/>
      <c r="E589" s="86"/>
      <c r="F589" s="86"/>
      <c r="G589" s="48" t="e">
        <f>SUM(J589,L589,N589,O589,P589,T589,U589,V589,AB589,AD589,AO589,AQ589,CE589,CG589,CP589,CR589,#REF!,#REF!,CZ589,DB589,DE589,DG589,DN589,DP589,DW589,DY589,EF589,EH589)</f>
        <v>#REF!</v>
      </c>
      <c r="H589" s="48" t="e">
        <f>SUM(K589,M589,Q589,R589,S589,W589,X589,Y589,AC589,AE589,AF589,AG589,AH589,AI589,AL589,AP589,AR589,#REF!,AY589,AZ589,CF589,CH589,CI589,CJ589,CK589,CL589,CQ589,CS589,CT589,CU589,CV589,CW589,#REF!,#REF!,DA589,DC589,DF589,DH589,DO589,#REF!,#REF!,#REF!,#REF!,DQ589,DR589,DS589,DT589,DU589,DX589,DZ589,EA589,EB589,EC589,ED589,EG589,EI589,EJ589,EK589,EL589,EM589)</f>
        <v>#REF!</v>
      </c>
      <c r="I589" s="48" t="e">
        <f t="shared" si="17"/>
        <v>#REF!</v>
      </c>
      <c r="J589" s="78"/>
      <c r="K589" s="78"/>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O589" s="85"/>
      <c r="CP589" s="85"/>
      <c r="CQ589" s="85"/>
      <c r="CR589" s="85"/>
      <c r="CS589" s="85"/>
      <c r="CT589" s="85"/>
      <c r="CU589" s="85"/>
      <c r="CV589" s="85"/>
      <c r="CW589" s="85"/>
      <c r="CX589" s="85"/>
      <c r="CY589" s="85"/>
      <c r="CZ589" s="85"/>
      <c r="DA589" s="85"/>
      <c r="DB589" s="85"/>
      <c r="DC589" s="85"/>
      <c r="DD589" s="85"/>
      <c r="DE589" s="85"/>
      <c r="DF589" s="85"/>
      <c r="DG589" s="85"/>
      <c r="DH589" s="85"/>
      <c r="DI589" s="85"/>
      <c r="DJ589" s="85"/>
      <c r="DK589" s="85"/>
      <c r="DL589" s="85"/>
      <c r="DM589" s="85"/>
      <c r="DN589" s="85"/>
      <c r="DO589" s="85"/>
      <c r="DP589" s="85"/>
      <c r="DQ589" s="85"/>
      <c r="DR589" s="85"/>
      <c r="DS589" s="85"/>
      <c r="DT589" s="85"/>
      <c r="DU589" s="85"/>
      <c r="DV589" s="85"/>
      <c r="DW589" s="85"/>
      <c r="DX589" s="85"/>
      <c r="DY589" s="85"/>
      <c r="DZ589" s="85"/>
      <c r="EA589" s="85"/>
      <c r="EB589" s="85"/>
      <c r="EC589" s="85"/>
      <c r="ED589" s="85"/>
      <c r="EE589" s="85"/>
      <c r="EF589" s="85"/>
      <c r="EG589" s="85"/>
      <c r="EH589" s="85"/>
      <c r="EI589" s="85"/>
      <c r="EJ589" s="85"/>
      <c r="EK589" s="85"/>
      <c r="EL589" s="85"/>
      <c r="EM589" s="85"/>
      <c r="EN589" s="85"/>
      <c r="EO589" s="120"/>
      <c r="EP589" s="120"/>
      <c r="EQ589" s="120"/>
      <c r="ER589" s="120"/>
      <c r="ES589" s="120"/>
      <c r="ET589" s="120"/>
      <c r="EU589" s="120"/>
      <c r="EV589" s="120"/>
      <c r="EW589" s="120"/>
      <c r="EX589" s="120"/>
    </row>
    <row r="590" spans="1:154" x14ac:dyDescent="0.3">
      <c r="A590" s="85"/>
      <c r="B590" s="86"/>
      <c r="C590" s="86"/>
      <c r="D590" s="86"/>
      <c r="E590" s="86"/>
      <c r="F590" s="86"/>
      <c r="G590" s="48" t="e">
        <f>SUM(J590,L590,N590,O590,P590,T590,U590,V590,AB590,AD590,AO590,AQ590,CE590,CG590,CP590,CR590,#REF!,#REF!,CZ590,DB590,DE590,DG590,DN590,DP590,DW590,DY590,EF590,EH590)</f>
        <v>#REF!</v>
      </c>
      <c r="H590" s="48" t="e">
        <f>SUM(K590,M590,Q590,R590,S590,W590,X590,Y590,AC590,AE590,AF590,AG590,AH590,AI590,AL590,AP590,AR590,#REF!,AY590,AZ590,CF590,CH590,CI590,CJ590,CK590,CL590,CQ590,CS590,CT590,CU590,CV590,CW590,#REF!,#REF!,DA590,DC590,DF590,DH590,DO590,#REF!,#REF!,#REF!,#REF!,DQ590,DR590,DS590,DT590,DU590,DX590,DZ590,EA590,EB590,EC590,ED590,EG590,EI590,EJ590,EK590,EL590,EM590)</f>
        <v>#REF!</v>
      </c>
      <c r="I590" s="48" t="e">
        <f t="shared" si="17"/>
        <v>#REF!</v>
      </c>
      <c r="J590" s="78"/>
      <c r="K590" s="78"/>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O590" s="85"/>
      <c r="CP590" s="85"/>
      <c r="CQ590" s="85"/>
      <c r="CR590" s="85"/>
      <c r="CS590" s="85"/>
      <c r="CT590" s="85"/>
      <c r="CU590" s="85"/>
      <c r="CV590" s="85"/>
      <c r="CW590" s="85"/>
      <c r="CX590" s="85"/>
      <c r="CY590" s="85"/>
      <c r="CZ590" s="85"/>
      <c r="DA590" s="85"/>
      <c r="DB590" s="85"/>
      <c r="DC590" s="85"/>
      <c r="DD590" s="85"/>
      <c r="DE590" s="85"/>
      <c r="DF590" s="85"/>
      <c r="DG590" s="85"/>
      <c r="DH590" s="85"/>
      <c r="DI590" s="85"/>
      <c r="DJ590" s="85"/>
      <c r="DK590" s="85"/>
      <c r="DL590" s="85"/>
      <c r="DM590" s="85"/>
      <c r="DN590" s="85"/>
      <c r="DO590" s="85"/>
      <c r="DP590" s="85"/>
      <c r="DQ590" s="85"/>
      <c r="DR590" s="85"/>
      <c r="DS590" s="85"/>
      <c r="DT590" s="85"/>
      <c r="DU590" s="85"/>
      <c r="DV590" s="85"/>
      <c r="DW590" s="85"/>
      <c r="DX590" s="85"/>
      <c r="DY590" s="85"/>
      <c r="DZ590" s="85"/>
      <c r="EA590" s="85"/>
      <c r="EB590" s="85"/>
      <c r="EC590" s="85"/>
      <c r="ED590" s="85"/>
      <c r="EE590" s="85"/>
      <c r="EF590" s="85"/>
      <c r="EG590" s="85"/>
      <c r="EH590" s="85"/>
      <c r="EI590" s="85"/>
      <c r="EJ590" s="85"/>
      <c r="EK590" s="85"/>
      <c r="EL590" s="85"/>
      <c r="EM590" s="85"/>
      <c r="EN590" s="85"/>
      <c r="EO590" s="120"/>
      <c r="EP590" s="120"/>
      <c r="EQ590" s="120"/>
      <c r="ER590" s="120"/>
      <c r="ES590" s="120"/>
      <c r="ET590" s="120"/>
      <c r="EU590" s="120"/>
      <c r="EV590" s="120"/>
      <c r="EW590" s="120"/>
      <c r="EX590" s="120"/>
    </row>
    <row r="591" spans="1:154" x14ac:dyDescent="0.3">
      <c r="A591" s="85"/>
      <c r="B591" s="86"/>
      <c r="C591" s="86"/>
      <c r="D591" s="86"/>
      <c r="E591" s="86"/>
      <c r="F591" s="86"/>
      <c r="G591" s="48" t="e">
        <f>SUM(J591,L591,N591,O591,P591,T591,U591,V591,AB591,AD591,AO591,AQ591,CE591,CG591,CP591,CR591,#REF!,#REF!,CZ591,DB591,DE591,DG591,DN591,DP591,DW591,DY591,EF591,EH591)</f>
        <v>#REF!</v>
      </c>
      <c r="H591" s="48" t="e">
        <f>SUM(K591,M591,Q591,R591,S591,W591,X591,Y591,AC591,AE591,AF591,AG591,AH591,AI591,AL591,AP591,AR591,#REF!,AY591,AZ591,CF591,CH591,CI591,CJ591,CK591,CL591,CQ591,CS591,CT591,CU591,CV591,CW591,#REF!,#REF!,DA591,DC591,DF591,DH591,DO591,#REF!,#REF!,#REF!,#REF!,DQ591,DR591,DS591,DT591,DU591,DX591,DZ591,EA591,EB591,EC591,ED591,EG591,EI591,EJ591,EK591,EL591,EM591)</f>
        <v>#REF!</v>
      </c>
      <c r="I591" s="48" t="e">
        <f t="shared" si="17"/>
        <v>#REF!</v>
      </c>
      <c r="J591" s="78"/>
      <c r="K591" s="78"/>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O591" s="85"/>
      <c r="CP591" s="85"/>
      <c r="CQ591" s="85"/>
      <c r="CR591" s="85"/>
      <c r="CS591" s="85"/>
      <c r="CT591" s="85"/>
      <c r="CU591" s="85"/>
      <c r="CV591" s="85"/>
      <c r="CW591" s="85"/>
      <c r="CX591" s="85"/>
      <c r="CY591" s="85"/>
      <c r="CZ591" s="85"/>
      <c r="DA591" s="85"/>
      <c r="DB591" s="85"/>
      <c r="DC591" s="85"/>
      <c r="DD591" s="85"/>
      <c r="DE591" s="85"/>
      <c r="DF591" s="85"/>
      <c r="DG591" s="85"/>
      <c r="DH591" s="85"/>
      <c r="DI591" s="85"/>
      <c r="DJ591" s="85"/>
      <c r="DK591" s="85"/>
      <c r="DL591" s="85"/>
      <c r="DM591" s="85"/>
      <c r="DN591" s="85"/>
      <c r="DO591" s="85"/>
      <c r="DP591" s="85"/>
      <c r="DQ591" s="85"/>
      <c r="DR591" s="85"/>
      <c r="DS591" s="85"/>
      <c r="DT591" s="85"/>
      <c r="DU591" s="85"/>
      <c r="DV591" s="85"/>
      <c r="DW591" s="85"/>
      <c r="DX591" s="85"/>
      <c r="DY591" s="85"/>
      <c r="DZ591" s="85"/>
      <c r="EA591" s="85"/>
      <c r="EB591" s="85"/>
      <c r="EC591" s="85"/>
      <c r="ED591" s="85"/>
      <c r="EE591" s="85"/>
      <c r="EF591" s="85"/>
      <c r="EG591" s="85"/>
      <c r="EH591" s="85"/>
      <c r="EI591" s="85"/>
      <c r="EJ591" s="85"/>
      <c r="EK591" s="85"/>
      <c r="EL591" s="85"/>
      <c r="EM591" s="85"/>
      <c r="EN591" s="85"/>
      <c r="EO591" s="120"/>
      <c r="EP591" s="120"/>
      <c r="EQ591" s="120"/>
      <c r="ER591" s="120"/>
      <c r="ES591" s="120"/>
      <c r="ET591" s="120"/>
      <c r="EU591" s="120"/>
      <c r="EV591" s="120"/>
      <c r="EW591" s="120"/>
      <c r="EX591" s="120"/>
    </row>
    <row r="592" spans="1:154" x14ac:dyDescent="0.3">
      <c r="A592" s="85"/>
      <c r="B592" s="86"/>
      <c r="C592" s="86"/>
      <c r="D592" s="86"/>
      <c r="E592" s="86"/>
      <c r="F592" s="86"/>
      <c r="G592" s="48" t="e">
        <f>SUM(J592,L592,N592,O592,P592,T592,U592,V592,AB592,AD592,AO592,AQ592,CE592,CG592,CP592,CR592,#REF!,#REF!,CZ592,DB592,DE592,DG592,DN592,DP592,DW592,DY592,EF592,EH592)</f>
        <v>#REF!</v>
      </c>
      <c r="H592" s="48" t="e">
        <f>SUM(K592,M592,Q592,R592,S592,W592,X592,Y592,AC592,AE592,AF592,AG592,AH592,AI592,AL592,AP592,AR592,#REF!,AY592,AZ592,CF592,CH592,CI592,CJ592,CK592,CL592,CQ592,CS592,CT592,CU592,CV592,CW592,#REF!,#REF!,DA592,DC592,DF592,DH592,DO592,#REF!,#REF!,#REF!,#REF!,DQ592,DR592,DS592,DT592,DU592,DX592,DZ592,EA592,EB592,EC592,ED592,EG592,EI592,EJ592,EK592,EL592,EM592)</f>
        <v>#REF!</v>
      </c>
      <c r="I592" s="48" t="e">
        <f t="shared" si="17"/>
        <v>#REF!</v>
      </c>
      <c r="J592" s="78"/>
      <c r="K592" s="78"/>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O592" s="85"/>
      <c r="CP592" s="85"/>
      <c r="CQ592" s="85"/>
      <c r="CR592" s="85"/>
      <c r="CS592" s="85"/>
      <c r="CT592" s="85"/>
      <c r="CU592" s="85"/>
      <c r="CV592" s="85"/>
      <c r="CW592" s="85"/>
      <c r="CX592" s="85"/>
      <c r="CY592" s="85"/>
      <c r="CZ592" s="85"/>
      <c r="DA592" s="85"/>
      <c r="DB592" s="85"/>
      <c r="DC592" s="85"/>
      <c r="DD592" s="85"/>
      <c r="DE592" s="85"/>
      <c r="DF592" s="85"/>
      <c r="DG592" s="85"/>
      <c r="DH592" s="85"/>
      <c r="DI592" s="85"/>
      <c r="DJ592" s="85"/>
      <c r="DK592" s="85"/>
      <c r="DL592" s="85"/>
      <c r="DM592" s="85"/>
      <c r="DN592" s="85"/>
      <c r="DO592" s="85"/>
      <c r="DP592" s="85"/>
      <c r="DQ592" s="85"/>
      <c r="DR592" s="85"/>
      <c r="DS592" s="85"/>
      <c r="DT592" s="85"/>
      <c r="DU592" s="85"/>
      <c r="DV592" s="85"/>
      <c r="DW592" s="85"/>
      <c r="DX592" s="85"/>
      <c r="DY592" s="85"/>
      <c r="DZ592" s="85"/>
      <c r="EA592" s="85"/>
      <c r="EB592" s="85"/>
      <c r="EC592" s="85"/>
      <c r="ED592" s="85"/>
      <c r="EE592" s="85"/>
      <c r="EF592" s="85"/>
      <c r="EG592" s="85"/>
      <c r="EH592" s="85"/>
      <c r="EI592" s="85"/>
      <c r="EJ592" s="85"/>
      <c r="EK592" s="85"/>
      <c r="EL592" s="85"/>
      <c r="EM592" s="85"/>
      <c r="EN592" s="85"/>
      <c r="EO592" s="120"/>
      <c r="EP592" s="120"/>
      <c r="EQ592" s="120"/>
      <c r="ER592" s="120"/>
      <c r="ES592" s="120"/>
      <c r="ET592" s="120"/>
      <c r="EU592" s="120"/>
      <c r="EV592" s="120"/>
      <c r="EW592" s="120"/>
      <c r="EX592" s="120"/>
    </row>
    <row r="593" spans="1:154" x14ac:dyDescent="0.3">
      <c r="A593" s="85"/>
      <c r="B593" s="86"/>
      <c r="C593" s="86"/>
      <c r="D593" s="86"/>
      <c r="E593" s="86"/>
      <c r="F593" s="86"/>
      <c r="G593" s="48" t="e">
        <f>SUM(J593,L593,N593,O593,P593,T593,U593,V593,AB593,AD593,AO593,AQ593,CE593,CG593,CP593,CR593,#REF!,#REF!,CZ593,DB593,DE593,DG593,DN593,DP593,DW593,DY593,EF593,EH593)</f>
        <v>#REF!</v>
      </c>
      <c r="H593" s="48" t="e">
        <f>SUM(K593,M593,Q593,R593,S593,W593,X593,Y593,AC593,AE593,AF593,AG593,AH593,AI593,AL593,AP593,AR593,#REF!,AY593,AZ593,CF593,CH593,CI593,CJ593,CK593,CL593,CQ593,CS593,CT593,CU593,CV593,CW593,#REF!,#REF!,DA593,DC593,DF593,DH593,DO593,#REF!,#REF!,#REF!,#REF!,DQ593,DR593,DS593,DT593,DU593,DX593,DZ593,EA593,EB593,EC593,ED593,EG593,EI593,EJ593,EK593,EL593,EM593)</f>
        <v>#REF!</v>
      </c>
      <c r="I593" s="48" t="e">
        <f t="shared" si="17"/>
        <v>#REF!</v>
      </c>
      <c r="J593" s="78"/>
      <c r="K593" s="78"/>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5"/>
      <c r="DY593" s="85"/>
      <c r="DZ593" s="85"/>
      <c r="EA593" s="85"/>
      <c r="EB593" s="85"/>
      <c r="EC593" s="85"/>
      <c r="ED593" s="85"/>
      <c r="EE593" s="85"/>
      <c r="EF593" s="85"/>
      <c r="EG593" s="85"/>
      <c r="EH593" s="85"/>
      <c r="EI593" s="85"/>
      <c r="EJ593" s="85"/>
      <c r="EK593" s="85"/>
      <c r="EL593" s="85"/>
      <c r="EM593" s="85"/>
      <c r="EN593" s="85"/>
      <c r="EO593" s="120"/>
      <c r="EP593" s="120"/>
      <c r="EQ593" s="120"/>
      <c r="ER593" s="120"/>
      <c r="ES593" s="120"/>
      <c r="ET593" s="120"/>
      <c r="EU593" s="120"/>
      <c r="EV593" s="120"/>
      <c r="EW593" s="120"/>
      <c r="EX593" s="120"/>
    </row>
    <row r="594" spans="1:154" x14ac:dyDescent="0.3">
      <c r="A594" s="85"/>
      <c r="B594" s="86"/>
      <c r="C594" s="86"/>
      <c r="D594" s="86"/>
      <c r="E594" s="86"/>
      <c r="F594" s="86"/>
      <c r="G594" s="48" t="e">
        <f>SUM(J594,L594,N594,O594,P594,T594,U594,V594,AB594,AD594,AO594,AQ594,CE594,CG594,CP594,CR594,#REF!,#REF!,CZ594,DB594,DE594,DG594,DN594,DP594,DW594,DY594,EF594,EH594)</f>
        <v>#REF!</v>
      </c>
      <c r="H594" s="48" t="e">
        <f>SUM(K594,M594,Q594,R594,S594,W594,X594,Y594,AC594,AE594,AF594,AG594,AH594,AI594,AL594,AP594,AR594,#REF!,AY594,AZ594,CF594,CH594,CI594,CJ594,CK594,CL594,CQ594,CS594,CT594,CU594,CV594,CW594,#REF!,#REF!,DA594,DC594,DF594,DH594,DO594,#REF!,#REF!,#REF!,#REF!,DQ594,DR594,DS594,DT594,DU594,DX594,DZ594,EA594,EB594,EC594,ED594,EG594,EI594,EJ594,EK594,EL594,EM594)</f>
        <v>#REF!</v>
      </c>
      <c r="I594" s="48" t="e">
        <f t="shared" si="17"/>
        <v>#REF!</v>
      </c>
      <c r="J594" s="78"/>
      <c r="K594" s="78"/>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O594" s="85"/>
      <c r="CP594" s="85"/>
      <c r="CQ594" s="85"/>
      <c r="CR594" s="85"/>
      <c r="CS594" s="85"/>
      <c r="CT594" s="85"/>
      <c r="CU594" s="85"/>
      <c r="CV594" s="85"/>
      <c r="CW594" s="85"/>
      <c r="CX594" s="85"/>
      <c r="CY594" s="85"/>
      <c r="CZ594" s="85"/>
      <c r="DA594" s="85"/>
      <c r="DB594" s="85"/>
      <c r="DC594" s="85"/>
      <c r="DD594" s="85"/>
      <c r="DE594" s="85"/>
      <c r="DF594" s="85"/>
      <c r="DG594" s="85"/>
      <c r="DH594" s="85"/>
      <c r="DI594" s="85"/>
      <c r="DJ594" s="85"/>
      <c r="DK594" s="85"/>
      <c r="DL594" s="85"/>
      <c r="DM594" s="85"/>
      <c r="DN594" s="85"/>
      <c r="DO594" s="85"/>
      <c r="DP594" s="85"/>
      <c r="DQ594" s="85"/>
      <c r="DR594" s="85"/>
      <c r="DS594" s="85"/>
      <c r="DT594" s="85"/>
      <c r="DU594" s="85"/>
      <c r="DV594" s="85"/>
      <c r="DW594" s="85"/>
      <c r="DX594" s="85"/>
      <c r="DY594" s="85"/>
      <c r="DZ594" s="85"/>
      <c r="EA594" s="85"/>
      <c r="EB594" s="85"/>
      <c r="EC594" s="85"/>
      <c r="ED594" s="85"/>
      <c r="EE594" s="85"/>
      <c r="EF594" s="85"/>
      <c r="EG594" s="85"/>
      <c r="EH594" s="85"/>
      <c r="EI594" s="85"/>
      <c r="EJ594" s="85"/>
      <c r="EK594" s="85"/>
      <c r="EL594" s="85"/>
      <c r="EM594" s="85"/>
      <c r="EN594" s="85"/>
      <c r="EO594" s="120"/>
      <c r="EP594" s="120"/>
      <c r="EQ594" s="120"/>
      <c r="ER594" s="120"/>
      <c r="ES594" s="120"/>
      <c r="ET594" s="120"/>
      <c r="EU594" s="120"/>
      <c r="EV594" s="120"/>
      <c r="EW594" s="120"/>
      <c r="EX594" s="120"/>
    </row>
    <row r="595" spans="1:154" x14ac:dyDescent="0.3">
      <c r="A595" s="85"/>
      <c r="B595" s="86"/>
      <c r="C595" s="86"/>
      <c r="D595" s="86"/>
      <c r="E595" s="86"/>
      <c r="F595" s="86"/>
      <c r="G595" s="48" t="e">
        <f>SUM(J595,L595,N595,O595,P595,T595,U595,V595,AB595,AD595,AO595,AQ595,CE595,CG595,CP595,CR595,#REF!,#REF!,CZ595,DB595,DE595,DG595,DN595,DP595,DW595,DY595,EF595,EH595)</f>
        <v>#REF!</v>
      </c>
      <c r="H595" s="48" t="e">
        <f>SUM(K595,M595,Q595,R595,S595,W595,X595,Y595,AC595,AE595,AF595,AG595,AH595,AI595,AL595,AP595,AR595,#REF!,AY595,AZ595,CF595,CH595,CI595,CJ595,CK595,CL595,CQ595,CS595,CT595,CU595,CV595,CW595,#REF!,#REF!,DA595,DC595,DF595,DH595,DO595,#REF!,#REF!,#REF!,#REF!,DQ595,DR595,DS595,DT595,DU595,DX595,DZ595,EA595,EB595,EC595,ED595,EG595,EI595,EJ595,EK595,EL595,EM595)</f>
        <v>#REF!</v>
      </c>
      <c r="I595" s="48" t="e">
        <f t="shared" si="17"/>
        <v>#REF!</v>
      </c>
      <c r="J595" s="78"/>
      <c r="K595" s="78"/>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O595" s="85"/>
      <c r="CP595" s="85"/>
      <c r="CQ595" s="85"/>
      <c r="CR595" s="85"/>
      <c r="CS595" s="85"/>
      <c r="CT595" s="85"/>
      <c r="CU595" s="85"/>
      <c r="CV595" s="85"/>
      <c r="CW595" s="85"/>
      <c r="CX595" s="85"/>
      <c r="CY595" s="85"/>
      <c r="CZ595" s="85"/>
      <c r="DA595" s="85"/>
      <c r="DB595" s="85"/>
      <c r="DC595" s="85"/>
      <c r="DD595" s="85"/>
      <c r="DE595" s="85"/>
      <c r="DF595" s="85"/>
      <c r="DG595" s="85"/>
      <c r="DH595" s="85"/>
      <c r="DI595" s="85"/>
      <c r="DJ595" s="85"/>
      <c r="DK595" s="85"/>
      <c r="DL595" s="85"/>
      <c r="DM595" s="85"/>
      <c r="DN595" s="85"/>
      <c r="DO595" s="85"/>
      <c r="DP595" s="85"/>
      <c r="DQ595" s="85"/>
      <c r="DR595" s="85"/>
      <c r="DS595" s="85"/>
      <c r="DT595" s="85"/>
      <c r="DU595" s="85"/>
      <c r="DV595" s="85"/>
      <c r="DW595" s="85"/>
      <c r="DX595" s="85"/>
      <c r="DY595" s="85"/>
      <c r="DZ595" s="85"/>
      <c r="EA595" s="85"/>
      <c r="EB595" s="85"/>
      <c r="EC595" s="85"/>
      <c r="ED595" s="85"/>
      <c r="EE595" s="85"/>
      <c r="EF595" s="85"/>
      <c r="EG595" s="85"/>
      <c r="EH595" s="85"/>
      <c r="EI595" s="85"/>
      <c r="EJ595" s="85"/>
      <c r="EK595" s="85"/>
      <c r="EL595" s="85"/>
      <c r="EM595" s="85"/>
      <c r="EN595" s="85"/>
      <c r="EO595" s="120"/>
      <c r="EP595" s="120"/>
      <c r="EQ595" s="120"/>
      <c r="ER595" s="120"/>
      <c r="ES595" s="120"/>
      <c r="ET595" s="120"/>
      <c r="EU595" s="120"/>
      <c r="EV595" s="120"/>
      <c r="EW595" s="120"/>
      <c r="EX595" s="120"/>
    </row>
    <row r="596" spans="1:154" x14ac:dyDescent="0.3">
      <c r="A596" s="85"/>
      <c r="B596" s="86"/>
      <c r="C596" s="86"/>
      <c r="D596" s="86"/>
      <c r="E596" s="86"/>
      <c r="F596" s="86"/>
      <c r="G596" s="48" t="e">
        <f>SUM(J596,L596,N596,O596,P596,T596,U596,V596,AB596,AD596,AO596,AQ596,CE596,CG596,CP596,CR596,#REF!,#REF!,CZ596,DB596,DE596,DG596,DN596,DP596,DW596,DY596,EF596,EH596)</f>
        <v>#REF!</v>
      </c>
      <c r="H596" s="48" t="e">
        <f>SUM(K596,M596,Q596,R596,S596,W596,X596,Y596,AC596,AE596,AF596,AG596,AH596,AI596,AL596,AP596,AR596,#REF!,AY596,AZ596,CF596,CH596,CI596,CJ596,CK596,CL596,CQ596,CS596,CT596,CU596,CV596,CW596,#REF!,#REF!,DA596,DC596,DF596,DH596,DO596,#REF!,#REF!,#REF!,#REF!,DQ596,DR596,DS596,DT596,DU596,DX596,DZ596,EA596,EB596,EC596,ED596,EG596,EI596,EJ596,EK596,EL596,EM596)</f>
        <v>#REF!</v>
      </c>
      <c r="I596" s="48" t="e">
        <f t="shared" si="17"/>
        <v>#REF!</v>
      </c>
      <c r="J596" s="78"/>
      <c r="K596" s="78"/>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O596" s="85"/>
      <c r="CP596" s="85"/>
      <c r="CQ596" s="85"/>
      <c r="CR596" s="85"/>
      <c r="CS596" s="85"/>
      <c r="CT596" s="85"/>
      <c r="CU596" s="85"/>
      <c r="CV596" s="85"/>
      <c r="CW596" s="85"/>
      <c r="CX596" s="85"/>
      <c r="CY596" s="85"/>
      <c r="CZ596" s="85"/>
      <c r="DA596" s="85"/>
      <c r="DB596" s="85"/>
      <c r="DC596" s="85"/>
      <c r="DD596" s="85"/>
      <c r="DE596" s="85"/>
      <c r="DF596" s="85"/>
      <c r="DG596" s="85"/>
      <c r="DH596" s="85"/>
      <c r="DI596" s="85"/>
      <c r="DJ596" s="85"/>
      <c r="DK596" s="85"/>
      <c r="DL596" s="85"/>
      <c r="DM596" s="85"/>
      <c r="DN596" s="85"/>
      <c r="DO596" s="85"/>
      <c r="DP596" s="85"/>
      <c r="DQ596" s="85"/>
      <c r="DR596" s="85"/>
      <c r="DS596" s="85"/>
      <c r="DT596" s="85"/>
      <c r="DU596" s="85"/>
      <c r="DV596" s="85"/>
      <c r="DW596" s="85"/>
      <c r="DX596" s="85"/>
      <c r="DY596" s="85"/>
      <c r="DZ596" s="85"/>
      <c r="EA596" s="85"/>
      <c r="EB596" s="85"/>
      <c r="EC596" s="85"/>
      <c r="ED596" s="85"/>
      <c r="EE596" s="85"/>
      <c r="EF596" s="85"/>
      <c r="EG596" s="85"/>
      <c r="EH596" s="85"/>
      <c r="EI596" s="85"/>
      <c r="EJ596" s="85"/>
      <c r="EK596" s="85"/>
      <c r="EL596" s="85"/>
      <c r="EM596" s="85"/>
      <c r="EN596" s="85"/>
      <c r="EO596" s="120"/>
      <c r="EP596" s="120"/>
      <c r="EQ596" s="120"/>
      <c r="ER596" s="120"/>
      <c r="ES596" s="120"/>
      <c r="ET596" s="120"/>
      <c r="EU596" s="120"/>
      <c r="EV596" s="120"/>
      <c r="EW596" s="120"/>
      <c r="EX596" s="120"/>
    </row>
    <row r="597" spans="1:154" x14ac:dyDescent="0.3">
      <c r="A597" s="85"/>
      <c r="B597" s="86"/>
      <c r="C597" s="86"/>
      <c r="D597" s="86"/>
      <c r="E597" s="86"/>
      <c r="F597" s="86"/>
      <c r="G597" s="48" t="e">
        <f>SUM(J597,L597,N597,O597,P597,T597,U597,V597,AB597,AD597,AO597,AQ597,CE597,CG597,CP597,CR597,#REF!,#REF!,CZ597,DB597,DE597,DG597,DN597,DP597,DW597,DY597,EF597,EH597)</f>
        <v>#REF!</v>
      </c>
      <c r="H597" s="48" t="e">
        <f>SUM(K597,M597,Q597,R597,S597,W597,X597,Y597,AC597,AE597,AF597,AG597,AH597,AI597,AL597,AP597,AR597,#REF!,AY597,AZ597,CF597,CH597,CI597,CJ597,CK597,CL597,CQ597,CS597,CT597,CU597,CV597,CW597,#REF!,#REF!,DA597,DC597,DF597,DH597,DO597,#REF!,#REF!,#REF!,#REF!,DQ597,DR597,DS597,DT597,DU597,DX597,DZ597,EA597,EB597,EC597,ED597,EG597,EI597,EJ597,EK597,EL597,EM597)</f>
        <v>#REF!</v>
      </c>
      <c r="I597" s="48" t="e">
        <f t="shared" si="17"/>
        <v>#REF!</v>
      </c>
      <c r="J597" s="78"/>
      <c r="K597" s="78"/>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O597" s="85"/>
      <c r="CP597" s="85"/>
      <c r="CQ597" s="85"/>
      <c r="CR597" s="85"/>
      <c r="CS597" s="85"/>
      <c r="CT597" s="85"/>
      <c r="CU597" s="85"/>
      <c r="CV597" s="85"/>
      <c r="CW597" s="85"/>
      <c r="CX597" s="85"/>
      <c r="CY597" s="85"/>
      <c r="CZ597" s="85"/>
      <c r="DA597" s="85"/>
      <c r="DB597" s="85"/>
      <c r="DC597" s="85"/>
      <c r="DD597" s="85"/>
      <c r="DE597" s="85"/>
      <c r="DF597" s="85"/>
      <c r="DG597" s="85"/>
      <c r="DH597" s="85"/>
      <c r="DI597" s="85"/>
      <c r="DJ597" s="85"/>
      <c r="DK597" s="85"/>
      <c r="DL597" s="85"/>
      <c r="DM597" s="85"/>
      <c r="DN597" s="85"/>
      <c r="DO597" s="85"/>
      <c r="DP597" s="85"/>
      <c r="DQ597" s="85"/>
      <c r="DR597" s="85"/>
      <c r="DS597" s="85"/>
      <c r="DT597" s="85"/>
      <c r="DU597" s="85"/>
      <c r="DV597" s="85"/>
      <c r="DW597" s="85"/>
      <c r="DX597" s="85"/>
      <c r="DY597" s="85"/>
      <c r="DZ597" s="85"/>
      <c r="EA597" s="85"/>
      <c r="EB597" s="85"/>
      <c r="EC597" s="85"/>
      <c r="ED597" s="85"/>
      <c r="EE597" s="85"/>
      <c r="EF597" s="85"/>
      <c r="EG597" s="85"/>
      <c r="EH597" s="85"/>
      <c r="EI597" s="85"/>
      <c r="EJ597" s="85"/>
      <c r="EK597" s="85"/>
      <c r="EL597" s="85"/>
      <c r="EM597" s="85"/>
      <c r="EN597" s="85"/>
      <c r="EO597" s="120"/>
      <c r="EP597" s="120"/>
      <c r="EQ597" s="120"/>
      <c r="ER597" s="120"/>
      <c r="ES597" s="120"/>
      <c r="ET597" s="120"/>
      <c r="EU597" s="120"/>
      <c r="EV597" s="120"/>
      <c r="EW597" s="120"/>
      <c r="EX597" s="120"/>
    </row>
    <row r="598" spans="1:154" x14ac:dyDescent="0.3">
      <c r="A598" s="85"/>
      <c r="B598" s="86"/>
      <c r="C598" s="86"/>
      <c r="D598" s="86"/>
      <c r="E598" s="86"/>
      <c r="F598" s="86"/>
      <c r="G598" s="48" t="e">
        <f>SUM(J598,L598,N598,O598,P598,T598,U598,V598,AB598,AD598,AO598,AQ598,CE598,CG598,CP598,CR598,#REF!,#REF!,CZ598,DB598,DE598,DG598,DN598,DP598,DW598,DY598,EF598,EH598)</f>
        <v>#REF!</v>
      </c>
      <c r="H598" s="48" t="e">
        <f>SUM(K598,M598,Q598,R598,S598,W598,X598,Y598,AC598,AE598,AF598,AG598,AH598,AI598,AL598,AP598,AR598,#REF!,AY598,AZ598,CF598,CH598,CI598,CJ598,CK598,CL598,CQ598,CS598,CT598,CU598,CV598,CW598,#REF!,#REF!,DA598,DC598,DF598,DH598,DO598,#REF!,#REF!,#REF!,#REF!,DQ598,DR598,DS598,DT598,DU598,DX598,DZ598,EA598,EB598,EC598,ED598,EG598,EI598,EJ598,EK598,EL598,EM598)</f>
        <v>#REF!</v>
      </c>
      <c r="I598" s="48" t="e">
        <f t="shared" si="17"/>
        <v>#REF!</v>
      </c>
      <c r="J598" s="78"/>
      <c r="K598" s="78"/>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O598" s="85"/>
      <c r="CP598" s="85"/>
      <c r="CQ598" s="85"/>
      <c r="CR598" s="85"/>
      <c r="CS598" s="85"/>
      <c r="CT598" s="85"/>
      <c r="CU598" s="85"/>
      <c r="CV598" s="85"/>
      <c r="CW598" s="85"/>
      <c r="CX598" s="85"/>
      <c r="CY598" s="85"/>
      <c r="CZ598" s="85"/>
      <c r="DA598" s="85"/>
      <c r="DB598" s="85"/>
      <c r="DC598" s="85"/>
      <c r="DD598" s="85"/>
      <c r="DE598" s="85"/>
      <c r="DF598" s="85"/>
      <c r="DG598" s="85"/>
      <c r="DH598" s="85"/>
      <c r="DI598" s="85"/>
      <c r="DJ598" s="85"/>
      <c r="DK598" s="85"/>
      <c r="DL598" s="85"/>
      <c r="DM598" s="85"/>
      <c r="DN598" s="85"/>
      <c r="DO598" s="85"/>
      <c r="DP598" s="85"/>
      <c r="DQ598" s="85"/>
      <c r="DR598" s="85"/>
      <c r="DS598" s="85"/>
      <c r="DT598" s="85"/>
      <c r="DU598" s="85"/>
      <c r="DV598" s="85"/>
      <c r="DW598" s="85"/>
      <c r="DX598" s="85"/>
      <c r="DY598" s="85"/>
      <c r="DZ598" s="85"/>
      <c r="EA598" s="85"/>
      <c r="EB598" s="85"/>
      <c r="EC598" s="85"/>
      <c r="ED598" s="85"/>
      <c r="EE598" s="85"/>
      <c r="EF598" s="85"/>
      <c r="EG598" s="85"/>
      <c r="EH598" s="85"/>
      <c r="EI598" s="85"/>
      <c r="EJ598" s="85"/>
      <c r="EK598" s="85"/>
      <c r="EL598" s="85"/>
      <c r="EM598" s="85"/>
      <c r="EN598" s="85"/>
      <c r="EO598" s="120"/>
      <c r="EP598" s="120"/>
      <c r="EQ598" s="120"/>
      <c r="ER598" s="120"/>
      <c r="ES598" s="120"/>
      <c r="ET598" s="120"/>
      <c r="EU598" s="120"/>
      <c r="EV598" s="120"/>
      <c r="EW598" s="120"/>
      <c r="EX598" s="120"/>
    </row>
    <row r="599" spans="1:154" x14ac:dyDescent="0.3">
      <c r="A599" s="85"/>
      <c r="B599" s="86"/>
      <c r="C599" s="86"/>
      <c r="D599" s="86"/>
      <c r="E599" s="86"/>
      <c r="F599" s="86"/>
      <c r="G599" s="48" t="e">
        <f>SUM(J599,L599,N599,O599,P599,T599,U599,V599,AB599,AD599,AO599,AQ599,CE599,CG599,CP599,CR599,#REF!,#REF!,CZ599,DB599,DE599,DG599,DN599,DP599,DW599,DY599,EF599,EH599)</f>
        <v>#REF!</v>
      </c>
      <c r="H599" s="48" t="e">
        <f>SUM(K599,M599,Q599,R599,S599,W599,X599,Y599,AC599,AE599,AF599,AG599,AH599,AI599,AL599,AP599,AR599,#REF!,AY599,AZ599,CF599,CH599,CI599,CJ599,CK599,CL599,CQ599,CS599,CT599,CU599,CV599,CW599,#REF!,#REF!,DA599,DC599,DF599,DH599,DO599,#REF!,#REF!,#REF!,#REF!,DQ599,DR599,DS599,DT599,DU599,DX599,DZ599,EA599,EB599,EC599,ED599,EG599,EI599,EJ599,EK599,EL599,EM599)</f>
        <v>#REF!</v>
      </c>
      <c r="I599" s="48" t="e">
        <f t="shared" si="17"/>
        <v>#REF!</v>
      </c>
      <c r="J599" s="78"/>
      <c r="K599" s="78"/>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O599" s="85"/>
      <c r="CP599" s="85"/>
      <c r="CQ599" s="85"/>
      <c r="CR599" s="85"/>
      <c r="CS599" s="85"/>
      <c r="CT599" s="85"/>
      <c r="CU599" s="85"/>
      <c r="CV599" s="85"/>
      <c r="CW599" s="85"/>
      <c r="CX599" s="85"/>
      <c r="CY599" s="85"/>
      <c r="CZ599" s="85"/>
      <c r="DA599" s="85"/>
      <c r="DB599" s="85"/>
      <c r="DC599" s="85"/>
      <c r="DD599" s="85"/>
      <c r="DE599" s="85"/>
      <c r="DF599" s="85"/>
      <c r="DG599" s="85"/>
      <c r="DH599" s="85"/>
      <c r="DI599" s="85"/>
      <c r="DJ599" s="85"/>
      <c r="DK599" s="85"/>
      <c r="DL599" s="85"/>
      <c r="DM599" s="85"/>
      <c r="DN599" s="85"/>
      <c r="DO599" s="85"/>
      <c r="DP599" s="85"/>
      <c r="DQ599" s="85"/>
      <c r="DR599" s="85"/>
      <c r="DS599" s="85"/>
      <c r="DT599" s="85"/>
      <c r="DU599" s="85"/>
      <c r="DV599" s="85"/>
      <c r="DW599" s="85"/>
      <c r="DX599" s="85"/>
      <c r="DY599" s="85"/>
      <c r="DZ599" s="85"/>
      <c r="EA599" s="85"/>
      <c r="EB599" s="85"/>
      <c r="EC599" s="85"/>
      <c r="ED599" s="85"/>
      <c r="EE599" s="85"/>
      <c r="EF599" s="85"/>
      <c r="EG599" s="85"/>
      <c r="EH599" s="85"/>
      <c r="EI599" s="85"/>
      <c r="EJ599" s="85"/>
      <c r="EK599" s="85"/>
      <c r="EL599" s="85"/>
      <c r="EM599" s="85"/>
      <c r="EN599" s="85"/>
      <c r="EO599" s="120"/>
      <c r="EP599" s="120"/>
      <c r="EQ599" s="120"/>
      <c r="ER599" s="120"/>
      <c r="ES599" s="120"/>
      <c r="ET599" s="120"/>
      <c r="EU599" s="120"/>
      <c r="EV599" s="120"/>
      <c r="EW599" s="120"/>
      <c r="EX599" s="120"/>
    </row>
    <row r="600" spans="1:154" x14ac:dyDescent="0.3">
      <c r="A600" s="85"/>
      <c r="B600" s="86"/>
      <c r="C600" s="86"/>
      <c r="D600" s="86"/>
      <c r="E600" s="86"/>
      <c r="F600" s="86"/>
      <c r="G600" s="48" t="e">
        <f>SUM(J600,L600,N600,O600,P600,T600,U600,V600,AB600,AD600,AO600,AQ600,CE600,CG600,CP600,CR600,#REF!,#REF!,CZ600,DB600,DE600,DG600,DN600,DP600,DW600,DY600,EF600,EH600)</f>
        <v>#REF!</v>
      </c>
      <c r="H600" s="48" t="e">
        <f>SUM(K600,M600,Q600,R600,S600,W600,X600,Y600,AC600,AE600,AF600,AG600,AH600,AI600,AL600,AP600,AR600,#REF!,AY600,AZ600,CF600,CH600,CI600,CJ600,CK600,CL600,CQ600,CS600,CT600,CU600,CV600,CW600,#REF!,#REF!,DA600,DC600,DF600,DH600,DO600,#REF!,#REF!,#REF!,#REF!,DQ600,DR600,DS600,DT600,DU600,DX600,DZ600,EA600,EB600,EC600,ED600,EG600,EI600,EJ600,EK600,EL600,EM600)</f>
        <v>#REF!</v>
      </c>
      <c r="I600" s="48" t="e">
        <f t="shared" si="17"/>
        <v>#REF!</v>
      </c>
      <c r="J600" s="78"/>
      <c r="K600" s="78"/>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O600" s="85"/>
      <c r="CP600" s="85"/>
      <c r="CQ600" s="85"/>
      <c r="CR600" s="85"/>
      <c r="CS600" s="85"/>
      <c r="CT600" s="85"/>
      <c r="CU600" s="85"/>
      <c r="CV600" s="85"/>
      <c r="CW600" s="85"/>
      <c r="CX600" s="85"/>
      <c r="CY600" s="85"/>
      <c r="CZ600" s="85"/>
      <c r="DA600" s="85"/>
      <c r="DB600" s="85"/>
      <c r="DC600" s="85"/>
      <c r="DD600" s="85"/>
      <c r="DE600" s="85"/>
      <c r="DF600" s="85"/>
      <c r="DG600" s="85"/>
      <c r="DH600" s="85"/>
      <c r="DI600" s="85"/>
      <c r="DJ600" s="85"/>
      <c r="DK600" s="85"/>
      <c r="DL600" s="85"/>
      <c r="DM600" s="85"/>
      <c r="DN600" s="85"/>
      <c r="DO600" s="85"/>
      <c r="DP600" s="85"/>
      <c r="DQ600" s="85"/>
      <c r="DR600" s="85"/>
      <c r="DS600" s="85"/>
      <c r="DT600" s="85"/>
      <c r="DU600" s="85"/>
      <c r="DV600" s="85"/>
      <c r="DW600" s="85"/>
      <c r="DX600" s="85"/>
      <c r="DY600" s="85"/>
      <c r="DZ600" s="85"/>
      <c r="EA600" s="85"/>
      <c r="EB600" s="85"/>
      <c r="EC600" s="85"/>
      <c r="ED600" s="85"/>
      <c r="EE600" s="85"/>
      <c r="EF600" s="85"/>
      <c r="EG600" s="85"/>
      <c r="EH600" s="85"/>
      <c r="EI600" s="85"/>
      <c r="EJ600" s="85"/>
      <c r="EK600" s="85"/>
      <c r="EL600" s="85"/>
      <c r="EM600" s="85"/>
      <c r="EN600" s="85"/>
      <c r="EO600" s="120"/>
      <c r="EP600" s="120"/>
      <c r="EQ600" s="120"/>
      <c r="ER600" s="120"/>
      <c r="ES600" s="120"/>
      <c r="ET600" s="120"/>
      <c r="EU600" s="120"/>
      <c r="EV600" s="120"/>
      <c r="EW600" s="120"/>
      <c r="EX600" s="120"/>
    </row>
    <row r="601" spans="1:154" x14ac:dyDescent="0.3">
      <c r="A601" s="85"/>
      <c r="B601" s="86"/>
      <c r="C601" s="86"/>
      <c r="D601" s="86"/>
      <c r="E601" s="86"/>
      <c r="F601" s="86"/>
      <c r="G601" s="48" t="e">
        <f>SUM(J601,L601,N601,O601,P601,T601,U601,V601,AB601,AD601,AO601,AQ601,CE601,CG601,CP601,CR601,#REF!,#REF!,CZ601,DB601,DE601,DG601,DN601,DP601,DW601,DY601,EF601,EH601)</f>
        <v>#REF!</v>
      </c>
      <c r="H601" s="48" t="e">
        <f>SUM(K601,M601,Q601,R601,S601,W601,X601,Y601,AC601,AE601,AF601,AG601,AH601,AI601,AL601,AP601,AR601,#REF!,AY601,AZ601,CF601,CH601,CI601,CJ601,CK601,CL601,CQ601,CS601,CT601,CU601,CV601,CW601,#REF!,#REF!,DA601,DC601,DF601,DH601,DO601,#REF!,#REF!,#REF!,#REF!,DQ601,DR601,DS601,DT601,DU601,DX601,DZ601,EA601,EB601,EC601,ED601,EG601,EI601,EJ601,EK601,EL601,EM601)</f>
        <v>#REF!</v>
      </c>
      <c r="I601" s="48" t="e">
        <f t="shared" si="17"/>
        <v>#REF!</v>
      </c>
      <c r="J601" s="78"/>
      <c r="K601" s="78"/>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85"/>
      <c r="CY601" s="85"/>
      <c r="CZ601" s="85"/>
      <c r="DA601" s="85"/>
      <c r="DB601" s="85"/>
      <c r="DC601" s="85"/>
      <c r="DD601" s="85"/>
      <c r="DE601" s="85"/>
      <c r="DF601" s="85"/>
      <c r="DG601" s="85"/>
      <c r="DH601" s="85"/>
      <c r="DI601" s="85"/>
      <c r="DJ601" s="85"/>
      <c r="DK601" s="85"/>
      <c r="DL601" s="85"/>
      <c r="DM601" s="85"/>
      <c r="DN601" s="85"/>
      <c r="DO601" s="85"/>
      <c r="DP601" s="85"/>
      <c r="DQ601" s="85"/>
      <c r="DR601" s="85"/>
      <c r="DS601" s="85"/>
      <c r="DT601" s="85"/>
      <c r="DU601" s="85"/>
      <c r="DV601" s="85"/>
      <c r="DW601" s="85"/>
      <c r="DX601" s="85"/>
      <c r="DY601" s="85"/>
      <c r="DZ601" s="85"/>
      <c r="EA601" s="85"/>
      <c r="EB601" s="85"/>
      <c r="EC601" s="85"/>
      <c r="ED601" s="85"/>
      <c r="EE601" s="85"/>
      <c r="EF601" s="85"/>
      <c r="EG601" s="85"/>
      <c r="EH601" s="85"/>
      <c r="EI601" s="85"/>
      <c r="EJ601" s="85"/>
      <c r="EK601" s="85"/>
      <c r="EL601" s="85"/>
      <c r="EM601" s="85"/>
      <c r="EN601" s="85"/>
      <c r="EO601" s="120"/>
      <c r="EP601" s="120"/>
      <c r="EQ601" s="120"/>
      <c r="ER601" s="120"/>
      <c r="ES601" s="120"/>
      <c r="ET601" s="120"/>
      <c r="EU601" s="120"/>
      <c r="EV601" s="120"/>
      <c r="EW601" s="120"/>
      <c r="EX601" s="120"/>
    </row>
    <row r="602" spans="1:154" x14ac:dyDescent="0.3">
      <c r="A602" s="85"/>
      <c r="B602" s="86"/>
      <c r="C602" s="86"/>
      <c r="D602" s="86"/>
      <c r="E602" s="86"/>
      <c r="F602" s="86"/>
      <c r="G602" s="48" t="e">
        <f>SUM(J602,L602,N602,O602,P602,T602,U602,V602,AB602,AD602,AO602,AQ602,CE602,CG602,CP602,CR602,#REF!,#REF!,CZ602,DB602,DE602,DG602,DN602,DP602,DW602,DY602,EF602,EH602)</f>
        <v>#REF!</v>
      </c>
      <c r="H602" s="48" t="e">
        <f>SUM(K602,M602,Q602,R602,S602,W602,X602,Y602,AC602,AE602,AF602,AG602,AH602,AI602,AL602,AP602,AR602,#REF!,AY602,AZ602,CF602,CH602,CI602,CJ602,CK602,CL602,CQ602,CS602,CT602,CU602,CV602,CW602,#REF!,#REF!,DA602,DC602,DF602,DH602,DO602,#REF!,#REF!,#REF!,#REF!,DQ602,DR602,DS602,DT602,DU602,DX602,DZ602,EA602,EB602,EC602,ED602,EG602,EI602,EJ602,EK602,EL602,EM602)</f>
        <v>#REF!</v>
      </c>
      <c r="I602" s="48" t="e">
        <f t="shared" si="17"/>
        <v>#REF!</v>
      </c>
      <c r="J602" s="78"/>
      <c r="K602" s="78"/>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5"/>
      <c r="CU602" s="85"/>
      <c r="CV602" s="85"/>
      <c r="CW602" s="85"/>
      <c r="CX602" s="85"/>
      <c r="CY602" s="85"/>
      <c r="CZ602" s="85"/>
      <c r="DA602" s="85"/>
      <c r="DB602" s="85"/>
      <c r="DC602" s="85"/>
      <c r="DD602" s="85"/>
      <c r="DE602" s="85"/>
      <c r="DF602" s="85"/>
      <c r="DG602" s="85"/>
      <c r="DH602" s="85"/>
      <c r="DI602" s="85"/>
      <c r="DJ602" s="85"/>
      <c r="DK602" s="85"/>
      <c r="DL602" s="85"/>
      <c r="DM602" s="85"/>
      <c r="DN602" s="85"/>
      <c r="DO602" s="85"/>
      <c r="DP602" s="85"/>
      <c r="DQ602" s="85"/>
      <c r="DR602" s="85"/>
      <c r="DS602" s="85"/>
      <c r="DT602" s="85"/>
      <c r="DU602" s="85"/>
      <c r="DV602" s="85"/>
      <c r="DW602" s="85"/>
      <c r="DX602" s="85"/>
      <c r="DY602" s="85"/>
      <c r="DZ602" s="85"/>
      <c r="EA602" s="85"/>
      <c r="EB602" s="85"/>
      <c r="EC602" s="85"/>
      <c r="ED602" s="85"/>
      <c r="EE602" s="85"/>
      <c r="EF602" s="85"/>
      <c r="EG602" s="85"/>
      <c r="EH602" s="85"/>
      <c r="EI602" s="85"/>
      <c r="EJ602" s="85"/>
      <c r="EK602" s="85"/>
      <c r="EL602" s="85"/>
      <c r="EM602" s="85"/>
      <c r="EN602" s="85"/>
      <c r="EO602" s="120"/>
      <c r="EP602" s="120"/>
      <c r="EQ602" s="120"/>
      <c r="ER602" s="120"/>
      <c r="ES602" s="120"/>
      <c r="ET602" s="120"/>
      <c r="EU602" s="120"/>
      <c r="EV602" s="120"/>
      <c r="EW602" s="120"/>
      <c r="EX602" s="120"/>
    </row>
    <row r="603" spans="1:154" x14ac:dyDescent="0.3">
      <c r="A603" s="85"/>
      <c r="B603" s="86"/>
      <c r="C603" s="86"/>
      <c r="D603" s="86"/>
      <c r="E603" s="86"/>
      <c r="F603" s="86"/>
      <c r="G603" s="48" t="e">
        <f>SUM(J603,L603,N603,O603,P603,T603,U603,V603,AB603,AD603,AO603,AQ603,CE603,CG603,CP603,CR603,#REF!,#REF!,CZ603,DB603,DE603,DG603,DN603,DP603,DW603,DY603,EF603,EH603)</f>
        <v>#REF!</v>
      </c>
      <c r="H603" s="48" t="e">
        <f>SUM(K603,M603,Q603,R603,S603,W603,X603,Y603,AC603,AE603,AF603,AG603,AH603,AI603,AL603,AP603,AR603,#REF!,AY603,AZ603,CF603,CH603,CI603,CJ603,CK603,CL603,CQ603,CS603,CT603,CU603,CV603,CW603,#REF!,#REF!,DA603,DC603,DF603,DH603,DO603,#REF!,#REF!,#REF!,#REF!,DQ603,DR603,DS603,DT603,DU603,DX603,DZ603,EA603,EB603,EC603,ED603,EG603,EI603,EJ603,EK603,EL603,EM603)</f>
        <v>#REF!</v>
      </c>
      <c r="I603" s="48" t="e">
        <f t="shared" si="17"/>
        <v>#REF!</v>
      </c>
      <c r="J603" s="78"/>
      <c r="K603" s="78"/>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O603" s="85"/>
      <c r="CP603" s="85"/>
      <c r="CQ603" s="85"/>
      <c r="CR603" s="85"/>
      <c r="CS603" s="85"/>
      <c r="CT603" s="85"/>
      <c r="CU603" s="85"/>
      <c r="CV603" s="85"/>
      <c r="CW603" s="85"/>
      <c r="CX603" s="85"/>
      <c r="CY603" s="85"/>
      <c r="CZ603" s="85"/>
      <c r="DA603" s="85"/>
      <c r="DB603" s="85"/>
      <c r="DC603" s="85"/>
      <c r="DD603" s="85"/>
      <c r="DE603" s="85"/>
      <c r="DF603" s="85"/>
      <c r="DG603" s="85"/>
      <c r="DH603" s="85"/>
      <c r="DI603" s="85"/>
      <c r="DJ603" s="85"/>
      <c r="DK603" s="85"/>
      <c r="DL603" s="85"/>
      <c r="DM603" s="85"/>
      <c r="DN603" s="85"/>
      <c r="DO603" s="85"/>
      <c r="DP603" s="85"/>
      <c r="DQ603" s="85"/>
      <c r="DR603" s="85"/>
      <c r="DS603" s="85"/>
      <c r="DT603" s="85"/>
      <c r="DU603" s="85"/>
      <c r="DV603" s="85"/>
      <c r="DW603" s="85"/>
      <c r="DX603" s="85"/>
      <c r="DY603" s="85"/>
      <c r="DZ603" s="85"/>
      <c r="EA603" s="85"/>
      <c r="EB603" s="85"/>
      <c r="EC603" s="85"/>
      <c r="ED603" s="85"/>
      <c r="EE603" s="85"/>
      <c r="EF603" s="85"/>
      <c r="EG603" s="85"/>
      <c r="EH603" s="85"/>
      <c r="EI603" s="85"/>
      <c r="EJ603" s="85"/>
      <c r="EK603" s="85"/>
      <c r="EL603" s="85"/>
      <c r="EM603" s="85"/>
      <c r="EN603" s="85"/>
      <c r="EO603" s="120"/>
      <c r="EP603" s="120"/>
      <c r="EQ603" s="120"/>
      <c r="ER603" s="120"/>
      <c r="ES603" s="120"/>
      <c r="ET603" s="120"/>
      <c r="EU603" s="120"/>
      <c r="EV603" s="120"/>
      <c r="EW603" s="120"/>
      <c r="EX603" s="120"/>
    </row>
    <row r="604" spans="1:154" x14ac:dyDescent="0.3">
      <c r="A604" s="85"/>
      <c r="B604" s="86"/>
      <c r="C604" s="86"/>
      <c r="D604" s="86"/>
      <c r="E604" s="86"/>
      <c r="F604" s="86"/>
      <c r="G604" s="48" t="e">
        <f>SUM(J604,L604,N604,O604,P604,T604,U604,V604,AB604,AD604,AO604,AQ604,CE604,CG604,CP604,CR604,#REF!,#REF!,CZ604,DB604,DE604,DG604,DN604,DP604,DW604,DY604,EF604,EH604)</f>
        <v>#REF!</v>
      </c>
      <c r="H604" s="48" t="e">
        <f>SUM(K604,M604,Q604,R604,S604,W604,X604,Y604,AC604,AE604,AF604,AG604,AH604,AI604,AL604,AP604,AR604,#REF!,AY604,AZ604,CF604,CH604,CI604,CJ604,CK604,CL604,CQ604,CS604,CT604,CU604,CV604,CW604,#REF!,#REF!,DA604,DC604,DF604,DH604,DO604,#REF!,#REF!,#REF!,#REF!,DQ604,DR604,DS604,DT604,DU604,DX604,DZ604,EA604,EB604,EC604,ED604,EG604,EI604,EJ604,EK604,EL604,EM604)</f>
        <v>#REF!</v>
      </c>
      <c r="I604" s="48" t="e">
        <f t="shared" si="17"/>
        <v>#REF!</v>
      </c>
      <c r="J604" s="78"/>
      <c r="K604" s="78"/>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O604" s="85"/>
      <c r="CP604" s="85"/>
      <c r="CQ604" s="85"/>
      <c r="CR604" s="85"/>
      <c r="CS604" s="85"/>
      <c r="CT604" s="85"/>
      <c r="CU604" s="85"/>
      <c r="CV604" s="85"/>
      <c r="CW604" s="85"/>
      <c r="CX604" s="85"/>
      <c r="CY604" s="85"/>
      <c r="CZ604" s="85"/>
      <c r="DA604" s="85"/>
      <c r="DB604" s="85"/>
      <c r="DC604" s="85"/>
      <c r="DD604" s="85"/>
      <c r="DE604" s="85"/>
      <c r="DF604" s="85"/>
      <c r="DG604" s="85"/>
      <c r="DH604" s="85"/>
      <c r="DI604" s="85"/>
      <c r="DJ604" s="85"/>
      <c r="DK604" s="85"/>
      <c r="DL604" s="85"/>
      <c r="DM604" s="85"/>
      <c r="DN604" s="85"/>
      <c r="DO604" s="85"/>
      <c r="DP604" s="85"/>
      <c r="DQ604" s="85"/>
      <c r="DR604" s="85"/>
      <c r="DS604" s="85"/>
      <c r="DT604" s="85"/>
      <c r="DU604" s="85"/>
      <c r="DV604" s="85"/>
      <c r="DW604" s="85"/>
      <c r="DX604" s="85"/>
      <c r="DY604" s="85"/>
      <c r="DZ604" s="85"/>
      <c r="EA604" s="85"/>
      <c r="EB604" s="85"/>
      <c r="EC604" s="85"/>
      <c r="ED604" s="85"/>
      <c r="EE604" s="85"/>
      <c r="EF604" s="85"/>
      <c r="EG604" s="85"/>
      <c r="EH604" s="85"/>
      <c r="EI604" s="85"/>
      <c r="EJ604" s="85"/>
      <c r="EK604" s="85"/>
      <c r="EL604" s="85"/>
      <c r="EM604" s="85"/>
      <c r="EN604" s="85"/>
      <c r="EO604" s="120"/>
      <c r="EP604" s="120"/>
      <c r="EQ604" s="120"/>
      <c r="ER604" s="120"/>
      <c r="ES604" s="120"/>
      <c r="ET604" s="120"/>
      <c r="EU604" s="120"/>
      <c r="EV604" s="120"/>
      <c r="EW604" s="120"/>
      <c r="EX604" s="120"/>
    </row>
    <row r="605" spans="1:154" x14ac:dyDescent="0.3">
      <c r="A605" s="85"/>
      <c r="B605" s="86"/>
      <c r="C605" s="86"/>
      <c r="D605" s="86"/>
      <c r="E605" s="86"/>
      <c r="F605" s="86"/>
      <c r="G605" s="48" t="e">
        <f>SUM(J605,L605,N605,O605,P605,T605,U605,V605,AB605,AD605,AO605,AQ605,CE605,CG605,CP605,CR605,#REF!,#REF!,CZ605,DB605,DE605,DG605,DN605,DP605,DW605,DY605,EF605,EH605)</f>
        <v>#REF!</v>
      </c>
      <c r="H605" s="48" t="e">
        <f>SUM(K605,M605,Q605,R605,S605,W605,X605,Y605,AC605,AE605,AF605,AG605,AH605,AI605,AL605,AP605,AR605,#REF!,AY605,AZ605,CF605,CH605,CI605,CJ605,CK605,CL605,CQ605,CS605,CT605,CU605,CV605,CW605,#REF!,#REF!,DA605,DC605,DF605,DH605,DO605,#REF!,#REF!,#REF!,#REF!,DQ605,DR605,DS605,DT605,DU605,DX605,DZ605,EA605,EB605,EC605,ED605,EG605,EI605,EJ605,EK605,EL605,EM605)</f>
        <v>#REF!</v>
      </c>
      <c r="I605" s="48" t="e">
        <f t="shared" si="17"/>
        <v>#REF!</v>
      </c>
      <c r="J605" s="78"/>
      <c r="K605" s="78"/>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O605" s="85"/>
      <c r="CP605" s="85"/>
      <c r="CQ605" s="85"/>
      <c r="CR605" s="85"/>
      <c r="CS605" s="85"/>
      <c r="CT605" s="85"/>
      <c r="CU605" s="85"/>
      <c r="CV605" s="85"/>
      <c r="CW605" s="85"/>
      <c r="CX605" s="85"/>
      <c r="CY605" s="85"/>
      <c r="CZ605" s="85"/>
      <c r="DA605" s="85"/>
      <c r="DB605" s="85"/>
      <c r="DC605" s="85"/>
      <c r="DD605" s="85"/>
      <c r="DE605" s="85"/>
      <c r="DF605" s="85"/>
      <c r="DG605" s="85"/>
      <c r="DH605" s="85"/>
      <c r="DI605" s="85"/>
      <c r="DJ605" s="85"/>
      <c r="DK605" s="85"/>
      <c r="DL605" s="85"/>
      <c r="DM605" s="85"/>
      <c r="DN605" s="85"/>
      <c r="DO605" s="85"/>
      <c r="DP605" s="85"/>
      <c r="DQ605" s="85"/>
      <c r="DR605" s="85"/>
      <c r="DS605" s="85"/>
      <c r="DT605" s="85"/>
      <c r="DU605" s="85"/>
      <c r="DV605" s="85"/>
      <c r="DW605" s="85"/>
      <c r="DX605" s="85"/>
      <c r="DY605" s="85"/>
      <c r="DZ605" s="85"/>
      <c r="EA605" s="85"/>
      <c r="EB605" s="85"/>
      <c r="EC605" s="85"/>
      <c r="ED605" s="85"/>
      <c r="EE605" s="85"/>
      <c r="EF605" s="85"/>
      <c r="EG605" s="85"/>
      <c r="EH605" s="85"/>
      <c r="EI605" s="85"/>
      <c r="EJ605" s="85"/>
      <c r="EK605" s="85"/>
      <c r="EL605" s="85"/>
      <c r="EM605" s="85"/>
      <c r="EN605" s="85"/>
      <c r="EO605" s="120"/>
      <c r="EP605" s="120"/>
      <c r="EQ605" s="120"/>
      <c r="ER605" s="120"/>
      <c r="ES605" s="120"/>
      <c r="ET605" s="120"/>
      <c r="EU605" s="120"/>
      <c r="EV605" s="120"/>
      <c r="EW605" s="120"/>
      <c r="EX605" s="120"/>
    </row>
    <row r="606" spans="1:154" x14ac:dyDescent="0.3">
      <c r="A606" s="85"/>
      <c r="B606" s="86"/>
      <c r="C606" s="86"/>
      <c r="D606" s="86"/>
      <c r="E606" s="86"/>
      <c r="F606" s="86"/>
      <c r="G606" s="48" t="e">
        <f>SUM(J606,L606,N606,O606,P606,T606,U606,V606,AB606,AD606,AO606,AQ606,CE606,CG606,CP606,CR606,#REF!,#REF!,CZ606,DB606,DE606,DG606,DN606,DP606,DW606,DY606,EF606,EH606)</f>
        <v>#REF!</v>
      </c>
      <c r="H606" s="48" t="e">
        <f>SUM(K606,M606,Q606,R606,S606,W606,X606,Y606,AC606,AE606,AF606,AG606,AH606,AI606,AL606,AP606,AR606,#REF!,AY606,AZ606,CF606,CH606,CI606,CJ606,CK606,CL606,CQ606,CS606,CT606,CU606,CV606,CW606,#REF!,#REF!,DA606,DC606,DF606,DH606,DO606,#REF!,#REF!,#REF!,#REF!,DQ606,DR606,DS606,DT606,DU606,DX606,DZ606,EA606,EB606,EC606,ED606,EG606,EI606,EJ606,EK606,EL606,EM606)</f>
        <v>#REF!</v>
      </c>
      <c r="I606" s="48" t="e">
        <f t="shared" si="17"/>
        <v>#REF!</v>
      </c>
      <c r="J606" s="78"/>
      <c r="K606" s="78"/>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5"/>
      <c r="CU606" s="85"/>
      <c r="CV606" s="85"/>
      <c r="CW606" s="85"/>
      <c r="CX606" s="85"/>
      <c r="CY606" s="85"/>
      <c r="CZ606" s="85"/>
      <c r="DA606" s="85"/>
      <c r="DB606" s="85"/>
      <c r="DC606" s="85"/>
      <c r="DD606" s="85"/>
      <c r="DE606" s="85"/>
      <c r="DF606" s="85"/>
      <c r="DG606" s="85"/>
      <c r="DH606" s="85"/>
      <c r="DI606" s="85"/>
      <c r="DJ606" s="85"/>
      <c r="DK606" s="85"/>
      <c r="DL606" s="85"/>
      <c r="DM606" s="85"/>
      <c r="DN606" s="85"/>
      <c r="DO606" s="85"/>
      <c r="DP606" s="85"/>
      <c r="DQ606" s="85"/>
      <c r="DR606" s="85"/>
      <c r="DS606" s="85"/>
      <c r="DT606" s="85"/>
      <c r="DU606" s="85"/>
      <c r="DV606" s="85"/>
      <c r="DW606" s="85"/>
      <c r="DX606" s="85"/>
      <c r="DY606" s="85"/>
      <c r="DZ606" s="85"/>
      <c r="EA606" s="85"/>
      <c r="EB606" s="85"/>
      <c r="EC606" s="85"/>
      <c r="ED606" s="85"/>
      <c r="EE606" s="85"/>
      <c r="EF606" s="85"/>
      <c r="EG606" s="85"/>
      <c r="EH606" s="85"/>
      <c r="EI606" s="85"/>
      <c r="EJ606" s="85"/>
      <c r="EK606" s="85"/>
      <c r="EL606" s="85"/>
      <c r="EM606" s="85"/>
      <c r="EN606" s="85"/>
      <c r="EO606" s="120"/>
      <c r="EP606" s="120"/>
      <c r="EQ606" s="120"/>
      <c r="ER606" s="120"/>
      <c r="ES606" s="120"/>
      <c r="ET606" s="120"/>
      <c r="EU606" s="120"/>
      <c r="EV606" s="120"/>
      <c r="EW606" s="120"/>
      <c r="EX606" s="120"/>
    </row>
    <row r="607" spans="1:154" x14ac:dyDescent="0.3">
      <c r="A607" s="85"/>
      <c r="B607" s="86"/>
      <c r="C607" s="86"/>
      <c r="D607" s="86"/>
      <c r="E607" s="86"/>
      <c r="F607" s="86"/>
      <c r="G607" s="48" t="e">
        <f>SUM(J607,L607,N607,O607,P607,T607,U607,V607,AB607,AD607,AO607,AQ607,CE607,CG607,CP607,CR607,#REF!,#REF!,CZ607,DB607,DE607,DG607,DN607,DP607,DW607,DY607,EF607,EH607)</f>
        <v>#REF!</v>
      </c>
      <c r="H607" s="48" t="e">
        <f>SUM(K607,M607,Q607,R607,S607,W607,X607,Y607,AC607,AE607,AF607,AG607,AH607,AI607,AL607,AP607,AR607,#REF!,AY607,AZ607,CF607,CH607,CI607,CJ607,CK607,CL607,CQ607,CS607,CT607,CU607,CV607,CW607,#REF!,#REF!,DA607,DC607,DF607,DH607,DO607,#REF!,#REF!,#REF!,#REF!,DQ607,DR607,DS607,DT607,DU607,DX607,DZ607,EA607,EB607,EC607,ED607,EG607,EI607,EJ607,EK607,EL607,EM607)</f>
        <v>#REF!</v>
      </c>
      <c r="I607" s="48" t="e">
        <f t="shared" si="17"/>
        <v>#REF!</v>
      </c>
      <c r="J607" s="78"/>
      <c r="K607" s="78"/>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O607" s="85"/>
      <c r="CP607" s="85"/>
      <c r="CQ607" s="85"/>
      <c r="CR607" s="85"/>
      <c r="CS607" s="85"/>
      <c r="CT607" s="85"/>
      <c r="CU607" s="85"/>
      <c r="CV607" s="85"/>
      <c r="CW607" s="85"/>
      <c r="CX607" s="85"/>
      <c r="CY607" s="85"/>
      <c r="CZ607" s="85"/>
      <c r="DA607" s="85"/>
      <c r="DB607" s="85"/>
      <c r="DC607" s="85"/>
      <c r="DD607" s="85"/>
      <c r="DE607" s="85"/>
      <c r="DF607" s="85"/>
      <c r="DG607" s="85"/>
      <c r="DH607" s="85"/>
      <c r="DI607" s="85"/>
      <c r="DJ607" s="85"/>
      <c r="DK607" s="85"/>
      <c r="DL607" s="85"/>
      <c r="DM607" s="85"/>
      <c r="DN607" s="85"/>
      <c r="DO607" s="85"/>
      <c r="DP607" s="85"/>
      <c r="DQ607" s="85"/>
      <c r="DR607" s="85"/>
      <c r="DS607" s="85"/>
      <c r="DT607" s="85"/>
      <c r="DU607" s="85"/>
      <c r="DV607" s="85"/>
      <c r="DW607" s="85"/>
      <c r="DX607" s="85"/>
      <c r="DY607" s="85"/>
      <c r="DZ607" s="85"/>
      <c r="EA607" s="85"/>
      <c r="EB607" s="85"/>
      <c r="EC607" s="85"/>
      <c r="ED607" s="85"/>
      <c r="EE607" s="85"/>
      <c r="EF607" s="85"/>
      <c r="EG607" s="85"/>
      <c r="EH607" s="85"/>
      <c r="EI607" s="85"/>
      <c r="EJ607" s="85"/>
      <c r="EK607" s="85"/>
      <c r="EL607" s="85"/>
      <c r="EM607" s="85"/>
      <c r="EN607" s="85"/>
      <c r="EO607" s="120"/>
      <c r="EP607" s="120"/>
      <c r="EQ607" s="120"/>
      <c r="ER607" s="120"/>
      <c r="ES607" s="120"/>
      <c r="ET607" s="120"/>
      <c r="EU607" s="120"/>
      <c r="EV607" s="120"/>
      <c r="EW607" s="120"/>
      <c r="EX607" s="120"/>
    </row>
    <row r="608" spans="1:154" x14ac:dyDescent="0.3">
      <c r="A608" s="85"/>
      <c r="B608" s="86"/>
      <c r="C608" s="86"/>
      <c r="D608" s="86"/>
      <c r="E608" s="86"/>
      <c r="F608" s="86"/>
      <c r="G608" s="48" t="e">
        <f>SUM(J608,L608,N608,O608,P608,T608,U608,V608,AB608,AD608,AO608,AQ608,CE608,CG608,CP608,CR608,#REF!,#REF!,CZ608,DB608,DE608,DG608,DN608,DP608,DW608,DY608,EF608,EH608)</f>
        <v>#REF!</v>
      </c>
      <c r="H608" s="48" t="e">
        <f>SUM(K608,M608,Q608,R608,S608,W608,X608,Y608,AC608,AE608,AF608,AG608,AH608,AI608,AL608,AP608,AR608,#REF!,AY608,AZ608,CF608,CH608,CI608,CJ608,CK608,CL608,CQ608,CS608,CT608,CU608,CV608,CW608,#REF!,#REF!,DA608,DC608,DF608,DH608,DO608,#REF!,#REF!,#REF!,#REF!,DQ608,DR608,DS608,DT608,DU608,DX608,DZ608,EA608,EB608,EC608,ED608,EG608,EI608,EJ608,EK608,EL608,EM608)</f>
        <v>#REF!</v>
      </c>
      <c r="I608" s="48" t="e">
        <f t="shared" si="17"/>
        <v>#REF!</v>
      </c>
      <c r="J608" s="78"/>
      <c r="K608" s="78"/>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O608" s="85"/>
      <c r="CP608" s="85"/>
      <c r="CQ608" s="85"/>
      <c r="CR608" s="85"/>
      <c r="CS608" s="85"/>
      <c r="CT608" s="85"/>
      <c r="CU608" s="85"/>
      <c r="CV608" s="85"/>
      <c r="CW608" s="85"/>
      <c r="CX608" s="85"/>
      <c r="CY608" s="85"/>
      <c r="CZ608" s="85"/>
      <c r="DA608" s="85"/>
      <c r="DB608" s="85"/>
      <c r="DC608" s="85"/>
      <c r="DD608" s="85"/>
      <c r="DE608" s="85"/>
      <c r="DF608" s="85"/>
      <c r="DG608" s="85"/>
      <c r="DH608" s="85"/>
      <c r="DI608" s="85"/>
      <c r="DJ608" s="85"/>
      <c r="DK608" s="85"/>
      <c r="DL608" s="85"/>
      <c r="DM608" s="85"/>
      <c r="DN608" s="85"/>
      <c r="DO608" s="85"/>
      <c r="DP608" s="85"/>
      <c r="DQ608" s="85"/>
      <c r="DR608" s="85"/>
      <c r="DS608" s="85"/>
      <c r="DT608" s="85"/>
      <c r="DU608" s="85"/>
      <c r="DV608" s="85"/>
      <c r="DW608" s="85"/>
      <c r="DX608" s="85"/>
      <c r="DY608" s="85"/>
      <c r="DZ608" s="85"/>
      <c r="EA608" s="85"/>
      <c r="EB608" s="85"/>
      <c r="EC608" s="85"/>
      <c r="ED608" s="85"/>
      <c r="EE608" s="85"/>
      <c r="EF608" s="85"/>
      <c r="EG608" s="85"/>
      <c r="EH608" s="85"/>
      <c r="EI608" s="85"/>
      <c r="EJ608" s="85"/>
      <c r="EK608" s="85"/>
      <c r="EL608" s="85"/>
      <c r="EM608" s="85"/>
      <c r="EN608" s="85"/>
      <c r="EO608" s="120"/>
      <c r="EP608" s="120"/>
      <c r="EQ608" s="120"/>
      <c r="ER608" s="120"/>
      <c r="ES608" s="120"/>
      <c r="ET608" s="120"/>
      <c r="EU608" s="120"/>
      <c r="EV608" s="120"/>
      <c r="EW608" s="120"/>
      <c r="EX608" s="120"/>
    </row>
    <row r="609" spans="1:154" x14ac:dyDescent="0.3">
      <c r="A609" s="85"/>
      <c r="B609" s="86"/>
      <c r="C609" s="86"/>
      <c r="D609" s="86"/>
      <c r="E609" s="86"/>
      <c r="F609" s="86"/>
      <c r="G609" s="48" t="e">
        <f>SUM(J609,L609,N609,O609,P609,T609,U609,V609,AB609,AD609,AO609,AQ609,CE609,CG609,CP609,CR609,#REF!,#REF!,CZ609,DB609,DE609,DG609,DN609,DP609,DW609,DY609,EF609,EH609)</f>
        <v>#REF!</v>
      </c>
      <c r="H609" s="48" t="e">
        <f>SUM(K609,M609,Q609,R609,S609,W609,X609,Y609,AC609,AE609,AF609,AG609,AH609,AI609,AL609,AP609,AR609,#REF!,AY609,AZ609,CF609,CH609,CI609,CJ609,CK609,CL609,CQ609,CS609,CT609,CU609,CV609,CW609,#REF!,#REF!,DA609,DC609,DF609,DH609,DO609,#REF!,#REF!,#REF!,#REF!,DQ609,DR609,DS609,DT609,DU609,DX609,DZ609,EA609,EB609,EC609,ED609,EG609,EI609,EJ609,EK609,EL609,EM609)</f>
        <v>#REF!</v>
      </c>
      <c r="I609" s="48" t="e">
        <f t="shared" si="17"/>
        <v>#REF!</v>
      </c>
      <c r="J609" s="78"/>
      <c r="K609" s="78"/>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O609" s="85"/>
      <c r="CP609" s="85"/>
      <c r="CQ609" s="85"/>
      <c r="CR609" s="85"/>
      <c r="CS609" s="85"/>
      <c r="CT609" s="85"/>
      <c r="CU609" s="85"/>
      <c r="CV609" s="85"/>
      <c r="CW609" s="85"/>
      <c r="CX609" s="85"/>
      <c r="CY609" s="85"/>
      <c r="CZ609" s="85"/>
      <c r="DA609" s="85"/>
      <c r="DB609" s="85"/>
      <c r="DC609" s="85"/>
      <c r="DD609" s="85"/>
      <c r="DE609" s="85"/>
      <c r="DF609" s="85"/>
      <c r="DG609" s="85"/>
      <c r="DH609" s="85"/>
      <c r="DI609" s="85"/>
      <c r="DJ609" s="85"/>
      <c r="DK609" s="85"/>
      <c r="DL609" s="85"/>
      <c r="DM609" s="85"/>
      <c r="DN609" s="85"/>
      <c r="DO609" s="85"/>
      <c r="DP609" s="85"/>
      <c r="DQ609" s="85"/>
      <c r="DR609" s="85"/>
      <c r="DS609" s="85"/>
      <c r="DT609" s="85"/>
      <c r="DU609" s="85"/>
      <c r="DV609" s="85"/>
      <c r="DW609" s="85"/>
      <c r="DX609" s="85"/>
      <c r="DY609" s="85"/>
      <c r="DZ609" s="85"/>
      <c r="EA609" s="85"/>
      <c r="EB609" s="85"/>
      <c r="EC609" s="85"/>
      <c r="ED609" s="85"/>
      <c r="EE609" s="85"/>
      <c r="EF609" s="85"/>
      <c r="EG609" s="85"/>
      <c r="EH609" s="85"/>
      <c r="EI609" s="85"/>
      <c r="EJ609" s="85"/>
      <c r="EK609" s="85"/>
      <c r="EL609" s="85"/>
      <c r="EM609" s="85"/>
      <c r="EN609" s="85"/>
      <c r="EO609" s="120"/>
      <c r="EP609" s="120"/>
      <c r="EQ609" s="120"/>
      <c r="ER609" s="120"/>
      <c r="ES609" s="120"/>
      <c r="ET609" s="120"/>
      <c r="EU609" s="120"/>
      <c r="EV609" s="120"/>
      <c r="EW609" s="120"/>
      <c r="EX609" s="120"/>
    </row>
    <row r="610" spans="1:154" x14ac:dyDescent="0.3">
      <c r="A610" s="85"/>
      <c r="B610" s="86"/>
      <c r="C610" s="86"/>
      <c r="D610" s="86"/>
      <c r="E610" s="86"/>
      <c r="F610" s="86"/>
      <c r="G610" s="48" t="e">
        <f>SUM(J610,L610,N610,O610,P610,T610,U610,V610,AB610,AD610,AO610,AQ610,CE610,CG610,CP610,CR610,#REF!,#REF!,CZ610,DB610,DE610,DG610,DN610,DP610,DW610,DY610,EF610,EH610)</f>
        <v>#REF!</v>
      </c>
      <c r="H610" s="48" t="e">
        <f>SUM(K610,M610,Q610,R610,S610,W610,X610,Y610,AC610,AE610,AF610,AG610,AH610,AI610,AL610,AP610,AR610,#REF!,AY610,AZ610,CF610,CH610,CI610,CJ610,CK610,CL610,CQ610,CS610,CT610,CU610,CV610,CW610,#REF!,#REF!,DA610,DC610,DF610,DH610,DO610,#REF!,#REF!,#REF!,#REF!,DQ610,DR610,DS610,DT610,DU610,DX610,DZ610,EA610,EB610,EC610,ED610,EG610,EI610,EJ610,EK610,EL610,EM610)</f>
        <v>#REF!</v>
      </c>
      <c r="I610" s="48" t="e">
        <f t="shared" si="17"/>
        <v>#REF!</v>
      </c>
      <c r="J610" s="78"/>
      <c r="K610" s="78"/>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O610" s="85"/>
      <c r="CP610" s="85"/>
      <c r="CQ610" s="85"/>
      <c r="CR610" s="85"/>
      <c r="CS610" s="85"/>
      <c r="CT610" s="85"/>
      <c r="CU610" s="85"/>
      <c r="CV610" s="85"/>
      <c r="CW610" s="85"/>
      <c r="CX610" s="85"/>
      <c r="CY610" s="85"/>
      <c r="CZ610" s="85"/>
      <c r="DA610" s="85"/>
      <c r="DB610" s="85"/>
      <c r="DC610" s="85"/>
      <c r="DD610" s="85"/>
      <c r="DE610" s="85"/>
      <c r="DF610" s="85"/>
      <c r="DG610" s="85"/>
      <c r="DH610" s="85"/>
      <c r="DI610" s="85"/>
      <c r="DJ610" s="85"/>
      <c r="DK610" s="85"/>
      <c r="DL610" s="85"/>
      <c r="DM610" s="85"/>
      <c r="DN610" s="85"/>
      <c r="DO610" s="85"/>
      <c r="DP610" s="85"/>
      <c r="DQ610" s="85"/>
      <c r="DR610" s="85"/>
      <c r="DS610" s="85"/>
      <c r="DT610" s="85"/>
      <c r="DU610" s="85"/>
      <c r="DV610" s="85"/>
      <c r="DW610" s="85"/>
      <c r="DX610" s="85"/>
      <c r="DY610" s="85"/>
      <c r="DZ610" s="85"/>
      <c r="EA610" s="85"/>
      <c r="EB610" s="85"/>
      <c r="EC610" s="85"/>
      <c r="ED610" s="85"/>
      <c r="EE610" s="85"/>
      <c r="EF610" s="85"/>
      <c r="EG610" s="85"/>
      <c r="EH610" s="85"/>
      <c r="EI610" s="85"/>
      <c r="EJ610" s="85"/>
      <c r="EK610" s="85"/>
      <c r="EL610" s="85"/>
      <c r="EM610" s="85"/>
      <c r="EN610" s="85"/>
      <c r="EO610" s="120"/>
      <c r="EP610" s="120"/>
      <c r="EQ610" s="120"/>
      <c r="ER610" s="120"/>
      <c r="ES610" s="120"/>
      <c r="ET610" s="120"/>
      <c r="EU610" s="120"/>
      <c r="EV610" s="120"/>
      <c r="EW610" s="120"/>
      <c r="EX610" s="120"/>
    </row>
    <row r="611" spans="1:154" x14ac:dyDescent="0.3">
      <c r="A611" s="85"/>
      <c r="B611" s="86"/>
      <c r="C611" s="86"/>
      <c r="D611" s="86"/>
      <c r="E611" s="86"/>
      <c r="F611" s="86"/>
      <c r="G611" s="48" t="e">
        <f>SUM(J611,L611,N611,O611,P611,T611,U611,V611,AB611,AD611,AO611,AQ611,CE611,CG611,CP611,CR611,#REF!,#REF!,CZ611,DB611,DE611,DG611,DN611,DP611,DW611,DY611,EF611,EH611)</f>
        <v>#REF!</v>
      </c>
      <c r="H611" s="48" t="e">
        <f>SUM(K611,M611,Q611,R611,S611,W611,X611,Y611,AC611,AE611,AF611,AG611,AH611,AI611,AL611,AP611,AR611,#REF!,AY611,AZ611,CF611,CH611,CI611,CJ611,CK611,CL611,CQ611,CS611,CT611,CU611,CV611,CW611,#REF!,#REF!,DA611,DC611,DF611,DH611,DO611,#REF!,#REF!,#REF!,#REF!,DQ611,DR611,DS611,DT611,DU611,DX611,DZ611,EA611,EB611,EC611,ED611,EG611,EI611,EJ611,EK611,EL611,EM611)</f>
        <v>#REF!</v>
      </c>
      <c r="I611" s="48" t="e">
        <f t="shared" si="17"/>
        <v>#REF!</v>
      </c>
      <c r="J611" s="78"/>
      <c r="K611" s="78"/>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O611" s="85"/>
      <c r="CP611" s="85"/>
      <c r="CQ611" s="85"/>
      <c r="CR611" s="85"/>
      <c r="CS611" s="85"/>
      <c r="CT611" s="85"/>
      <c r="CU611" s="85"/>
      <c r="CV611" s="85"/>
      <c r="CW611" s="85"/>
      <c r="CX611" s="85"/>
      <c r="CY611" s="85"/>
      <c r="CZ611" s="85"/>
      <c r="DA611" s="85"/>
      <c r="DB611" s="85"/>
      <c r="DC611" s="85"/>
      <c r="DD611" s="85"/>
      <c r="DE611" s="85"/>
      <c r="DF611" s="85"/>
      <c r="DG611" s="85"/>
      <c r="DH611" s="85"/>
      <c r="DI611" s="85"/>
      <c r="DJ611" s="85"/>
      <c r="DK611" s="85"/>
      <c r="DL611" s="85"/>
      <c r="DM611" s="85"/>
      <c r="DN611" s="85"/>
      <c r="DO611" s="85"/>
      <c r="DP611" s="85"/>
      <c r="DQ611" s="85"/>
      <c r="DR611" s="85"/>
      <c r="DS611" s="85"/>
      <c r="DT611" s="85"/>
      <c r="DU611" s="85"/>
      <c r="DV611" s="85"/>
      <c r="DW611" s="85"/>
      <c r="DX611" s="85"/>
      <c r="DY611" s="85"/>
      <c r="DZ611" s="85"/>
      <c r="EA611" s="85"/>
      <c r="EB611" s="85"/>
      <c r="EC611" s="85"/>
      <c r="ED611" s="85"/>
      <c r="EE611" s="85"/>
      <c r="EF611" s="85"/>
      <c r="EG611" s="85"/>
      <c r="EH611" s="85"/>
      <c r="EI611" s="85"/>
      <c r="EJ611" s="85"/>
      <c r="EK611" s="85"/>
      <c r="EL611" s="85"/>
      <c r="EM611" s="85"/>
      <c r="EN611" s="85"/>
      <c r="EO611" s="120"/>
      <c r="EP611" s="120"/>
      <c r="EQ611" s="120"/>
      <c r="ER611" s="120"/>
      <c r="ES611" s="120"/>
      <c r="ET611" s="120"/>
      <c r="EU611" s="120"/>
      <c r="EV611" s="120"/>
      <c r="EW611" s="120"/>
      <c r="EX611" s="120"/>
    </row>
    <row r="612" spans="1:154" x14ac:dyDescent="0.3">
      <c r="A612" s="85"/>
      <c r="B612" s="86"/>
      <c r="C612" s="86"/>
      <c r="D612" s="86"/>
      <c r="E612" s="86"/>
      <c r="F612" s="86"/>
      <c r="G612" s="48" t="e">
        <f>SUM(J612,L612,N612,O612,P612,T612,U612,V612,AB612,AD612,AO612,AQ612,CE612,CG612,CP612,CR612,#REF!,#REF!,CZ612,DB612,DE612,DG612,DN612,DP612,DW612,DY612,EF612,EH612)</f>
        <v>#REF!</v>
      </c>
      <c r="H612" s="48" t="e">
        <f>SUM(K612,M612,Q612,R612,S612,W612,X612,Y612,AC612,AE612,AF612,AG612,AH612,AI612,AL612,AP612,AR612,#REF!,AY612,AZ612,CF612,CH612,CI612,CJ612,CK612,CL612,CQ612,CS612,CT612,CU612,CV612,CW612,#REF!,#REF!,DA612,DC612,DF612,DH612,DO612,#REF!,#REF!,#REF!,#REF!,DQ612,DR612,DS612,DT612,DU612,DX612,DZ612,EA612,EB612,EC612,ED612,EG612,EI612,EJ612,EK612,EL612,EM612)</f>
        <v>#REF!</v>
      </c>
      <c r="I612" s="48" t="e">
        <f t="shared" si="17"/>
        <v>#REF!</v>
      </c>
      <c r="J612" s="78"/>
      <c r="K612" s="78"/>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O612" s="85"/>
      <c r="CP612" s="85"/>
      <c r="CQ612" s="85"/>
      <c r="CR612" s="85"/>
      <c r="CS612" s="85"/>
      <c r="CT612" s="85"/>
      <c r="CU612" s="85"/>
      <c r="CV612" s="85"/>
      <c r="CW612" s="85"/>
      <c r="CX612" s="85"/>
      <c r="CY612" s="85"/>
      <c r="CZ612" s="85"/>
      <c r="DA612" s="85"/>
      <c r="DB612" s="85"/>
      <c r="DC612" s="85"/>
      <c r="DD612" s="85"/>
      <c r="DE612" s="85"/>
      <c r="DF612" s="85"/>
      <c r="DG612" s="85"/>
      <c r="DH612" s="85"/>
      <c r="DI612" s="85"/>
      <c r="DJ612" s="85"/>
      <c r="DK612" s="85"/>
      <c r="DL612" s="85"/>
      <c r="DM612" s="85"/>
      <c r="DN612" s="85"/>
      <c r="DO612" s="85"/>
      <c r="DP612" s="85"/>
      <c r="DQ612" s="85"/>
      <c r="DR612" s="85"/>
      <c r="DS612" s="85"/>
      <c r="DT612" s="85"/>
      <c r="DU612" s="85"/>
      <c r="DV612" s="85"/>
      <c r="DW612" s="85"/>
      <c r="DX612" s="85"/>
      <c r="DY612" s="85"/>
      <c r="DZ612" s="85"/>
      <c r="EA612" s="85"/>
      <c r="EB612" s="85"/>
      <c r="EC612" s="85"/>
      <c r="ED612" s="85"/>
      <c r="EE612" s="85"/>
      <c r="EF612" s="85"/>
      <c r="EG612" s="85"/>
      <c r="EH612" s="85"/>
      <c r="EI612" s="85"/>
      <c r="EJ612" s="85"/>
      <c r="EK612" s="85"/>
      <c r="EL612" s="85"/>
      <c r="EM612" s="85"/>
      <c r="EN612" s="85"/>
      <c r="EO612" s="120"/>
      <c r="EP612" s="120"/>
      <c r="EQ612" s="120"/>
      <c r="ER612" s="120"/>
      <c r="ES612" s="120"/>
      <c r="ET612" s="120"/>
      <c r="EU612" s="120"/>
      <c r="EV612" s="120"/>
      <c r="EW612" s="120"/>
      <c r="EX612" s="120"/>
    </row>
    <row r="613" spans="1:154" x14ac:dyDescent="0.3">
      <c r="A613" s="85"/>
      <c r="B613" s="86"/>
      <c r="C613" s="86"/>
      <c r="D613" s="86"/>
      <c r="E613" s="86"/>
      <c r="F613" s="86"/>
      <c r="G613" s="48" t="e">
        <f>SUM(J613,L613,N613,O613,P613,T613,U613,V613,AB613,AD613,AO613,AQ613,CE613,CG613,CP613,CR613,#REF!,#REF!,CZ613,DB613,DE613,DG613,DN613,DP613,DW613,DY613,EF613,EH613)</f>
        <v>#REF!</v>
      </c>
      <c r="H613" s="48" t="e">
        <f>SUM(K613,M613,Q613,R613,S613,W613,X613,Y613,AC613,AE613,AF613,AG613,AH613,AI613,AL613,AP613,AR613,#REF!,AY613,AZ613,CF613,CH613,CI613,CJ613,CK613,CL613,CQ613,CS613,CT613,CU613,CV613,CW613,#REF!,#REF!,DA613,DC613,DF613,DH613,DO613,#REF!,#REF!,#REF!,#REF!,DQ613,DR613,DS613,DT613,DU613,DX613,DZ613,EA613,EB613,EC613,ED613,EG613,EI613,EJ613,EK613,EL613,EM613)</f>
        <v>#REF!</v>
      </c>
      <c r="I613" s="48" t="e">
        <f t="shared" si="17"/>
        <v>#REF!</v>
      </c>
      <c r="J613" s="78"/>
      <c r="K613" s="78"/>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O613" s="85"/>
      <c r="CP613" s="85"/>
      <c r="CQ613" s="85"/>
      <c r="CR613" s="85"/>
      <c r="CS613" s="85"/>
      <c r="CT613" s="85"/>
      <c r="CU613" s="85"/>
      <c r="CV613" s="85"/>
      <c r="CW613" s="85"/>
      <c r="CX613" s="85"/>
      <c r="CY613" s="85"/>
      <c r="CZ613" s="85"/>
      <c r="DA613" s="85"/>
      <c r="DB613" s="85"/>
      <c r="DC613" s="85"/>
      <c r="DD613" s="85"/>
      <c r="DE613" s="85"/>
      <c r="DF613" s="85"/>
      <c r="DG613" s="85"/>
      <c r="DH613" s="85"/>
      <c r="DI613" s="85"/>
      <c r="DJ613" s="85"/>
      <c r="DK613" s="85"/>
      <c r="DL613" s="85"/>
      <c r="DM613" s="85"/>
      <c r="DN613" s="85"/>
      <c r="DO613" s="85"/>
      <c r="DP613" s="85"/>
      <c r="DQ613" s="85"/>
      <c r="DR613" s="85"/>
      <c r="DS613" s="85"/>
      <c r="DT613" s="85"/>
      <c r="DU613" s="85"/>
      <c r="DV613" s="85"/>
      <c r="DW613" s="85"/>
      <c r="DX613" s="85"/>
      <c r="DY613" s="85"/>
      <c r="DZ613" s="85"/>
      <c r="EA613" s="85"/>
      <c r="EB613" s="85"/>
      <c r="EC613" s="85"/>
      <c r="ED613" s="85"/>
      <c r="EE613" s="85"/>
      <c r="EF613" s="85"/>
      <c r="EG613" s="85"/>
      <c r="EH613" s="85"/>
      <c r="EI613" s="85"/>
      <c r="EJ613" s="85"/>
      <c r="EK613" s="85"/>
      <c r="EL613" s="85"/>
      <c r="EM613" s="85"/>
      <c r="EN613" s="85"/>
      <c r="EO613" s="120"/>
      <c r="EP613" s="120"/>
      <c r="EQ613" s="120"/>
      <c r="ER613" s="120"/>
      <c r="ES613" s="120"/>
      <c r="ET613" s="120"/>
      <c r="EU613" s="120"/>
      <c r="EV613" s="120"/>
      <c r="EW613" s="120"/>
      <c r="EX613" s="120"/>
    </row>
    <row r="614" spans="1:154" x14ac:dyDescent="0.3">
      <c r="A614" s="85"/>
      <c r="B614" s="86"/>
      <c r="C614" s="86"/>
      <c r="D614" s="86"/>
      <c r="E614" s="86"/>
      <c r="F614" s="86"/>
      <c r="G614" s="48" t="e">
        <f>SUM(J614,L614,N614,O614,P614,T614,U614,V614,AB614,AD614,AO614,AQ614,CE614,CG614,CP614,CR614,#REF!,#REF!,CZ614,DB614,DE614,DG614,DN614,DP614,DW614,DY614,EF614,EH614)</f>
        <v>#REF!</v>
      </c>
      <c r="H614" s="48" t="e">
        <f>SUM(K614,M614,Q614,R614,S614,W614,X614,Y614,AC614,AE614,AF614,AG614,AH614,AI614,AL614,AP614,AR614,#REF!,AY614,AZ614,CF614,CH614,CI614,CJ614,CK614,CL614,CQ614,CS614,CT614,CU614,CV614,CW614,#REF!,#REF!,DA614,DC614,DF614,DH614,DO614,#REF!,#REF!,#REF!,#REF!,DQ614,DR614,DS614,DT614,DU614,DX614,DZ614,EA614,EB614,EC614,ED614,EG614,EI614,EJ614,EK614,EL614,EM614)</f>
        <v>#REF!</v>
      </c>
      <c r="I614" s="48" t="e">
        <f t="shared" si="17"/>
        <v>#REF!</v>
      </c>
      <c r="J614" s="78"/>
      <c r="K614" s="78"/>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O614" s="85"/>
      <c r="CP614" s="85"/>
      <c r="CQ614" s="85"/>
      <c r="CR614" s="85"/>
      <c r="CS614" s="85"/>
      <c r="CT614" s="85"/>
      <c r="CU614" s="85"/>
      <c r="CV614" s="85"/>
      <c r="CW614" s="85"/>
      <c r="CX614" s="85"/>
      <c r="CY614" s="85"/>
      <c r="CZ614" s="85"/>
      <c r="DA614" s="85"/>
      <c r="DB614" s="85"/>
      <c r="DC614" s="85"/>
      <c r="DD614" s="85"/>
      <c r="DE614" s="85"/>
      <c r="DF614" s="85"/>
      <c r="DG614" s="85"/>
      <c r="DH614" s="85"/>
      <c r="DI614" s="85"/>
      <c r="DJ614" s="85"/>
      <c r="DK614" s="85"/>
      <c r="DL614" s="85"/>
      <c r="DM614" s="85"/>
      <c r="DN614" s="85"/>
      <c r="DO614" s="85"/>
      <c r="DP614" s="85"/>
      <c r="DQ614" s="85"/>
      <c r="DR614" s="85"/>
      <c r="DS614" s="85"/>
      <c r="DT614" s="85"/>
      <c r="DU614" s="85"/>
      <c r="DV614" s="85"/>
      <c r="DW614" s="85"/>
      <c r="DX614" s="85"/>
      <c r="DY614" s="85"/>
      <c r="DZ614" s="85"/>
      <c r="EA614" s="85"/>
      <c r="EB614" s="85"/>
      <c r="EC614" s="85"/>
      <c r="ED614" s="85"/>
      <c r="EE614" s="85"/>
      <c r="EF614" s="85"/>
      <c r="EG614" s="85"/>
      <c r="EH614" s="85"/>
      <c r="EI614" s="85"/>
      <c r="EJ614" s="85"/>
      <c r="EK614" s="85"/>
      <c r="EL614" s="85"/>
      <c r="EM614" s="85"/>
      <c r="EN614" s="85"/>
      <c r="EO614" s="120"/>
      <c r="EP614" s="120"/>
      <c r="EQ614" s="120"/>
      <c r="ER614" s="120"/>
      <c r="ES614" s="120"/>
      <c r="ET614" s="120"/>
      <c r="EU614" s="120"/>
      <c r="EV614" s="120"/>
      <c r="EW614" s="120"/>
      <c r="EX614" s="120"/>
    </row>
    <row r="615" spans="1:154" x14ac:dyDescent="0.3">
      <c r="A615" s="85"/>
      <c r="B615" s="86"/>
      <c r="C615" s="86"/>
      <c r="D615" s="86"/>
      <c r="E615" s="86"/>
      <c r="F615" s="86"/>
      <c r="G615" s="48" t="e">
        <f>SUM(J615,L615,N615,O615,P615,T615,U615,V615,AB615,AD615,AO615,AQ615,CE615,CG615,CP615,CR615,#REF!,#REF!,CZ615,DB615,DE615,DG615,DN615,DP615,DW615,DY615,EF615,EH615)</f>
        <v>#REF!</v>
      </c>
      <c r="H615" s="48" t="e">
        <f>SUM(K615,M615,Q615,R615,S615,W615,X615,Y615,AC615,AE615,AF615,AG615,AH615,AI615,AL615,AP615,AR615,#REF!,AY615,AZ615,CF615,CH615,CI615,CJ615,CK615,CL615,CQ615,CS615,CT615,CU615,CV615,CW615,#REF!,#REF!,DA615,DC615,DF615,DH615,DO615,#REF!,#REF!,#REF!,#REF!,DQ615,DR615,DS615,DT615,DU615,DX615,DZ615,EA615,EB615,EC615,ED615,EG615,EI615,EJ615,EK615,EL615,EM615)</f>
        <v>#REF!</v>
      </c>
      <c r="I615" s="48" t="e">
        <f t="shared" si="17"/>
        <v>#REF!</v>
      </c>
      <c r="J615" s="78"/>
      <c r="K615" s="78"/>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O615" s="85"/>
      <c r="CP615" s="85"/>
      <c r="CQ615" s="85"/>
      <c r="CR615" s="85"/>
      <c r="CS615" s="85"/>
      <c r="CT615" s="85"/>
      <c r="CU615" s="85"/>
      <c r="CV615" s="85"/>
      <c r="CW615" s="85"/>
      <c r="CX615" s="85"/>
      <c r="CY615" s="85"/>
      <c r="CZ615" s="85"/>
      <c r="DA615" s="85"/>
      <c r="DB615" s="85"/>
      <c r="DC615" s="85"/>
      <c r="DD615" s="85"/>
      <c r="DE615" s="85"/>
      <c r="DF615" s="85"/>
      <c r="DG615" s="85"/>
      <c r="DH615" s="85"/>
      <c r="DI615" s="85"/>
      <c r="DJ615" s="85"/>
      <c r="DK615" s="85"/>
      <c r="DL615" s="85"/>
      <c r="DM615" s="85"/>
      <c r="DN615" s="85"/>
      <c r="DO615" s="85"/>
      <c r="DP615" s="85"/>
      <c r="DQ615" s="85"/>
      <c r="DR615" s="85"/>
      <c r="DS615" s="85"/>
      <c r="DT615" s="85"/>
      <c r="DU615" s="85"/>
      <c r="DV615" s="85"/>
      <c r="DW615" s="85"/>
      <c r="DX615" s="85"/>
      <c r="DY615" s="85"/>
      <c r="DZ615" s="85"/>
      <c r="EA615" s="85"/>
      <c r="EB615" s="85"/>
      <c r="EC615" s="85"/>
      <c r="ED615" s="85"/>
      <c r="EE615" s="85"/>
      <c r="EF615" s="85"/>
      <c r="EG615" s="85"/>
      <c r="EH615" s="85"/>
      <c r="EI615" s="85"/>
      <c r="EJ615" s="85"/>
      <c r="EK615" s="85"/>
      <c r="EL615" s="85"/>
      <c r="EM615" s="85"/>
      <c r="EN615" s="85"/>
      <c r="EO615" s="120"/>
      <c r="EP615" s="120"/>
      <c r="EQ615" s="120"/>
      <c r="ER615" s="120"/>
      <c r="ES615" s="120"/>
      <c r="ET615" s="120"/>
      <c r="EU615" s="120"/>
      <c r="EV615" s="120"/>
      <c r="EW615" s="120"/>
      <c r="EX615" s="120"/>
    </row>
    <row r="616" spans="1:154" x14ac:dyDescent="0.3">
      <c r="A616" s="85"/>
      <c r="B616" s="86"/>
      <c r="C616" s="86"/>
      <c r="D616" s="86"/>
      <c r="E616" s="86"/>
      <c r="F616" s="86"/>
      <c r="G616" s="48" t="e">
        <f>SUM(J616,L616,N616,O616,P616,T616,U616,V616,AB616,AD616,AO616,AQ616,CE616,CG616,CP616,CR616,#REF!,#REF!,CZ616,DB616,DE616,DG616,DN616,DP616,DW616,DY616,EF616,EH616)</f>
        <v>#REF!</v>
      </c>
      <c r="H616" s="48" t="e">
        <f>SUM(K616,M616,Q616,R616,S616,W616,X616,Y616,AC616,AE616,AF616,AG616,AH616,AI616,AL616,AP616,AR616,#REF!,AY616,AZ616,CF616,CH616,CI616,CJ616,CK616,CL616,CQ616,CS616,CT616,CU616,CV616,CW616,#REF!,#REF!,DA616,DC616,DF616,DH616,DO616,#REF!,#REF!,#REF!,#REF!,DQ616,DR616,DS616,DT616,DU616,DX616,DZ616,EA616,EB616,EC616,ED616,EG616,EI616,EJ616,EK616,EL616,EM616)</f>
        <v>#REF!</v>
      </c>
      <c r="I616" s="48" t="e">
        <f t="shared" si="17"/>
        <v>#REF!</v>
      </c>
      <c r="J616" s="78"/>
      <c r="K616" s="78"/>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O616" s="85"/>
      <c r="CP616" s="85"/>
      <c r="CQ616" s="85"/>
      <c r="CR616" s="85"/>
      <c r="CS616" s="85"/>
      <c r="CT616" s="85"/>
      <c r="CU616" s="85"/>
      <c r="CV616" s="85"/>
      <c r="CW616" s="85"/>
      <c r="CX616" s="85"/>
      <c r="CY616" s="85"/>
      <c r="CZ616" s="85"/>
      <c r="DA616" s="85"/>
      <c r="DB616" s="85"/>
      <c r="DC616" s="85"/>
      <c r="DD616" s="85"/>
      <c r="DE616" s="85"/>
      <c r="DF616" s="85"/>
      <c r="DG616" s="85"/>
      <c r="DH616" s="85"/>
      <c r="DI616" s="85"/>
      <c r="DJ616" s="85"/>
      <c r="DK616" s="85"/>
      <c r="DL616" s="85"/>
      <c r="DM616" s="85"/>
      <c r="DN616" s="85"/>
      <c r="DO616" s="85"/>
      <c r="DP616" s="85"/>
      <c r="DQ616" s="85"/>
      <c r="DR616" s="85"/>
      <c r="DS616" s="85"/>
      <c r="DT616" s="85"/>
      <c r="DU616" s="85"/>
      <c r="DV616" s="85"/>
      <c r="DW616" s="85"/>
      <c r="DX616" s="85"/>
      <c r="DY616" s="85"/>
      <c r="DZ616" s="85"/>
      <c r="EA616" s="85"/>
      <c r="EB616" s="85"/>
      <c r="EC616" s="85"/>
      <c r="ED616" s="85"/>
      <c r="EE616" s="85"/>
      <c r="EF616" s="85"/>
      <c r="EG616" s="85"/>
      <c r="EH616" s="85"/>
      <c r="EI616" s="85"/>
      <c r="EJ616" s="85"/>
      <c r="EK616" s="85"/>
      <c r="EL616" s="85"/>
      <c r="EM616" s="85"/>
      <c r="EN616" s="85"/>
      <c r="EO616" s="120"/>
      <c r="EP616" s="120"/>
      <c r="EQ616" s="120"/>
      <c r="ER616" s="120"/>
      <c r="ES616" s="120"/>
      <c r="ET616" s="120"/>
      <c r="EU616" s="120"/>
      <c r="EV616" s="120"/>
      <c r="EW616" s="120"/>
      <c r="EX616" s="120"/>
    </row>
    <row r="617" spans="1:154" x14ac:dyDescent="0.3">
      <c r="A617" s="85"/>
      <c r="B617" s="86"/>
      <c r="C617" s="86"/>
      <c r="D617" s="86"/>
      <c r="E617" s="86"/>
      <c r="F617" s="86"/>
      <c r="G617" s="48" t="e">
        <f>SUM(J617,L617,N617,O617,P617,T617,U617,V617,AB617,AD617,AO617,AQ617,CE617,CG617,CP617,CR617,#REF!,#REF!,CZ617,DB617,DE617,DG617,DN617,DP617,DW617,DY617,EF617,EH617)</f>
        <v>#REF!</v>
      </c>
      <c r="H617" s="48" t="e">
        <f>SUM(K617,M617,Q617,R617,S617,W617,X617,Y617,AC617,AE617,AF617,AG617,AH617,AI617,AL617,AP617,AR617,#REF!,AY617,AZ617,CF617,CH617,CI617,CJ617,CK617,CL617,CQ617,CS617,CT617,CU617,CV617,CW617,#REF!,#REF!,DA617,DC617,DF617,DH617,DO617,#REF!,#REF!,#REF!,#REF!,DQ617,DR617,DS617,DT617,DU617,DX617,DZ617,EA617,EB617,EC617,ED617,EG617,EI617,EJ617,EK617,EL617,EM617)</f>
        <v>#REF!</v>
      </c>
      <c r="I617" s="48" t="e">
        <f t="shared" si="17"/>
        <v>#REF!</v>
      </c>
      <c r="J617" s="78"/>
      <c r="K617" s="78"/>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O617" s="85"/>
      <c r="CP617" s="85"/>
      <c r="CQ617" s="85"/>
      <c r="CR617" s="85"/>
      <c r="CS617" s="85"/>
      <c r="CT617" s="85"/>
      <c r="CU617" s="85"/>
      <c r="CV617" s="85"/>
      <c r="CW617" s="85"/>
      <c r="CX617" s="85"/>
      <c r="CY617" s="85"/>
      <c r="CZ617" s="85"/>
      <c r="DA617" s="85"/>
      <c r="DB617" s="85"/>
      <c r="DC617" s="85"/>
      <c r="DD617" s="85"/>
      <c r="DE617" s="85"/>
      <c r="DF617" s="85"/>
      <c r="DG617" s="85"/>
      <c r="DH617" s="85"/>
      <c r="DI617" s="85"/>
      <c r="DJ617" s="85"/>
      <c r="DK617" s="85"/>
      <c r="DL617" s="85"/>
      <c r="DM617" s="85"/>
      <c r="DN617" s="85"/>
      <c r="DO617" s="85"/>
      <c r="DP617" s="85"/>
      <c r="DQ617" s="85"/>
      <c r="DR617" s="85"/>
      <c r="DS617" s="85"/>
      <c r="DT617" s="85"/>
      <c r="DU617" s="85"/>
      <c r="DV617" s="85"/>
      <c r="DW617" s="85"/>
      <c r="DX617" s="85"/>
      <c r="DY617" s="85"/>
      <c r="DZ617" s="85"/>
      <c r="EA617" s="85"/>
      <c r="EB617" s="85"/>
      <c r="EC617" s="85"/>
      <c r="ED617" s="85"/>
      <c r="EE617" s="85"/>
      <c r="EF617" s="85"/>
      <c r="EG617" s="85"/>
      <c r="EH617" s="85"/>
      <c r="EI617" s="85"/>
      <c r="EJ617" s="85"/>
      <c r="EK617" s="85"/>
      <c r="EL617" s="85"/>
      <c r="EM617" s="85"/>
      <c r="EN617" s="85"/>
      <c r="EO617" s="120"/>
      <c r="EP617" s="120"/>
      <c r="EQ617" s="120"/>
      <c r="ER617" s="120"/>
      <c r="ES617" s="120"/>
      <c r="ET617" s="120"/>
      <c r="EU617" s="120"/>
      <c r="EV617" s="120"/>
      <c r="EW617" s="120"/>
      <c r="EX617" s="120"/>
    </row>
    <row r="618" spans="1:154" x14ac:dyDescent="0.3">
      <c r="A618" s="85"/>
      <c r="B618" s="86"/>
      <c r="C618" s="86"/>
      <c r="D618" s="86"/>
      <c r="E618" s="86"/>
      <c r="F618" s="86"/>
      <c r="G618" s="48" t="e">
        <f>SUM(J618,L618,N618,O618,P618,T618,U618,V618,AB618,AD618,AO618,AQ618,CE618,CG618,CP618,CR618,#REF!,#REF!,CZ618,DB618,DE618,DG618,DN618,DP618,DW618,DY618,EF618,EH618)</f>
        <v>#REF!</v>
      </c>
      <c r="H618" s="48" t="e">
        <f>SUM(K618,M618,Q618,R618,S618,W618,X618,Y618,AC618,AE618,AF618,AG618,AH618,AI618,AL618,AP618,AR618,#REF!,AY618,AZ618,CF618,CH618,CI618,CJ618,CK618,CL618,CQ618,CS618,CT618,CU618,CV618,CW618,#REF!,#REF!,DA618,DC618,DF618,DH618,DO618,#REF!,#REF!,#REF!,#REF!,DQ618,DR618,DS618,DT618,DU618,DX618,DZ618,EA618,EB618,EC618,ED618,EG618,EI618,EJ618,EK618,EL618,EM618)</f>
        <v>#REF!</v>
      </c>
      <c r="I618" s="48" t="e">
        <f t="shared" si="17"/>
        <v>#REF!</v>
      </c>
      <c r="J618" s="78"/>
      <c r="K618" s="78"/>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O618" s="85"/>
      <c r="CP618" s="85"/>
      <c r="CQ618" s="85"/>
      <c r="CR618" s="85"/>
      <c r="CS618" s="85"/>
      <c r="CT618" s="85"/>
      <c r="CU618" s="85"/>
      <c r="CV618" s="85"/>
      <c r="CW618" s="85"/>
      <c r="CX618" s="85"/>
      <c r="CY618" s="85"/>
      <c r="CZ618" s="85"/>
      <c r="DA618" s="85"/>
      <c r="DB618" s="85"/>
      <c r="DC618" s="85"/>
      <c r="DD618" s="85"/>
      <c r="DE618" s="85"/>
      <c r="DF618" s="85"/>
      <c r="DG618" s="85"/>
      <c r="DH618" s="85"/>
      <c r="DI618" s="85"/>
      <c r="DJ618" s="85"/>
      <c r="DK618" s="85"/>
      <c r="DL618" s="85"/>
      <c r="DM618" s="85"/>
      <c r="DN618" s="85"/>
      <c r="DO618" s="85"/>
      <c r="DP618" s="85"/>
      <c r="DQ618" s="85"/>
      <c r="DR618" s="85"/>
      <c r="DS618" s="85"/>
      <c r="DT618" s="85"/>
      <c r="DU618" s="85"/>
      <c r="DV618" s="85"/>
      <c r="DW618" s="85"/>
      <c r="DX618" s="85"/>
      <c r="DY618" s="85"/>
      <c r="DZ618" s="85"/>
      <c r="EA618" s="85"/>
      <c r="EB618" s="85"/>
      <c r="EC618" s="85"/>
      <c r="ED618" s="85"/>
      <c r="EE618" s="85"/>
      <c r="EF618" s="85"/>
      <c r="EG618" s="85"/>
      <c r="EH618" s="85"/>
      <c r="EI618" s="85"/>
      <c r="EJ618" s="85"/>
      <c r="EK618" s="85"/>
      <c r="EL618" s="85"/>
      <c r="EM618" s="85"/>
      <c r="EN618" s="85"/>
      <c r="EO618" s="120"/>
      <c r="EP618" s="120"/>
      <c r="EQ618" s="120"/>
      <c r="ER618" s="120"/>
      <c r="ES618" s="120"/>
      <c r="ET618" s="120"/>
      <c r="EU618" s="120"/>
      <c r="EV618" s="120"/>
      <c r="EW618" s="120"/>
      <c r="EX618" s="120"/>
    </row>
    <row r="619" spans="1:154" x14ac:dyDescent="0.3">
      <c r="A619" s="85"/>
      <c r="B619" s="86"/>
      <c r="C619" s="86"/>
      <c r="D619" s="86"/>
      <c r="E619" s="86"/>
      <c r="F619" s="86"/>
      <c r="G619" s="48" t="e">
        <f>SUM(J619,L619,N619,O619,P619,T619,U619,V619,AB619,AD619,AO619,AQ619,CE619,CG619,CP619,CR619,#REF!,#REF!,CZ619,DB619,DE619,DG619,DN619,DP619,DW619,DY619,EF619,EH619)</f>
        <v>#REF!</v>
      </c>
      <c r="H619" s="48" t="e">
        <f>SUM(K619,M619,Q619,R619,S619,W619,X619,Y619,AC619,AE619,AF619,AG619,AH619,AI619,AL619,AP619,AR619,#REF!,AY619,AZ619,CF619,CH619,CI619,CJ619,CK619,CL619,CQ619,CS619,CT619,CU619,CV619,CW619,#REF!,#REF!,DA619,DC619,DF619,DH619,DO619,#REF!,#REF!,#REF!,#REF!,DQ619,DR619,DS619,DT619,DU619,DX619,DZ619,EA619,EB619,EC619,ED619,EG619,EI619,EJ619,EK619,EL619,EM619)</f>
        <v>#REF!</v>
      </c>
      <c r="I619" s="48" t="e">
        <f t="shared" si="17"/>
        <v>#REF!</v>
      </c>
      <c r="J619" s="78"/>
      <c r="K619" s="78"/>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O619" s="85"/>
      <c r="CP619" s="85"/>
      <c r="CQ619" s="85"/>
      <c r="CR619" s="85"/>
      <c r="CS619" s="85"/>
      <c r="CT619" s="85"/>
      <c r="CU619" s="85"/>
      <c r="CV619" s="85"/>
      <c r="CW619" s="85"/>
      <c r="CX619" s="85"/>
      <c r="CY619" s="85"/>
      <c r="CZ619" s="85"/>
      <c r="DA619" s="85"/>
      <c r="DB619" s="85"/>
      <c r="DC619" s="85"/>
      <c r="DD619" s="85"/>
      <c r="DE619" s="85"/>
      <c r="DF619" s="85"/>
      <c r="DG619" s="85"/>
      <c r="DH619" s="85"/>
      <c r="DI619" s="85"/>
      <c r="DJ619" s="85"/>
      <c r="DK619" s="85"/>
      <c r="DL619" s="85"/>
      <c r="DM619" s="85"/>
      <c r="DN619" s="85"/>
      <c r="DO619" s="85"/>
      <c r="DP619" s="85"/>
      <c r="DQ619" s="85"/>
      <c r="DR619" s="85"/>
      <c r="DS619" s="85"/>
      <c r="DT619" s="85"/>
      <c r="DU619" s="85"/>
      <c r="DV619" s="85"/>
      <c r="DW619" s="85"/>
      <c r="DX619" s="85"/>
      <c r="DY619" s="85"/>
      <c r="DZ619" s="85"/>
      <c r="EA619" s="85"/>
      <c r="EB619" s="85"/>
      <c r="EC619" s="85"/>
      <c r="ED619" s="85"/>
      <c r="EE619" s="85"/>
      <c r="EF619" s="85"/>
      <c r="EG619" s="85"/>
      <c r="EH619" s="85"/>
      <c r="EI619" s="85"/>
      <c r="EJ619" s="85"/>
      <c r="EK619" s="85"/>
      <c r="EL619" s="85"/>
      <c r="EM619" s="85"/>
      <c r="EN619" s="85"/>
      <c r="EO619" s="120"/>
      <c r="EP619" s="120"/>
      <c r="EQ619" s="120"/>
      <c r="ER619" s="120"/>
      <c r="ES619" s="120"/>
      <c r="ET619" s="120"/>
      <c r="EU619" s="120"/>
      <c r="EV619" s="120"/>
      <c r="EW619" s="120"/>
      <c r="EX619" s="120"/>
    </row>
    <row r="620" spans="1:154" x14ac:dyDescent="0.3">
      <c r="A620" s="85"/>
      <c r="B620" s="86"/>
      <c r="C620" s="86"/>
      <c r="D620" s="86"/>
      <c r="E620" s="86"/>
      <c r="F620" s="86"/>
      <c r="G620" s="48" t="e">
        <f>SUM(J620,L620,N620,O620,P620,T620,U620,V620,AB620,AD620,AO620,AQ620,CE620,CG620,CP620,CR620,#REF!,#REF!,CZ620,DB620,DE620,DG620,DN620,DP620,DW620,DY620,EF620,EH620)</f>
        <v>#REF!</v>
      </c>
      <c r="H620" s="48" t="e">
        <f>SUM(K620,M620,Q620,R620,S620,W620,X620,Y620,AC620,AE620,AF620,AG620,AH620,AI620,AL620,AP620,AR620,#REF!,AY620,AZ620,CF620,CH620,CI620,CJ620,CK620,CL620,CQ620,CS620,CT620,CU620,CV620,CW620,#REF!,#REF!,DA620,DC620,DF620,DH620,DO620,#REF!,#REF!,#REF!,#REF!,DQ620,DR620,DS620,DT620,DU620,DX620,DZ620,EA620,EB620,EC620,ED620,EG620,EI620,EJ620,EK620,EL620,EM620)</f>
        <v>#REF!</v>
      </c>
      <c r="I620" s="48" t="e">
        <f t="shared" si="17"/>
        <v>#REF!</v>
      </c>
      <c r="J620" s="78"/>
      <c r="K620" s="78"/>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O620" s="85"/>
      <c r="CP620" s="85"/>
      <c r="CQ620" s="85"/>
      <c r="CR620" s="85"/>
      <c r="CS620" s="85"/>
      <c r="CT620" s="85"/>
      <c r="CU620" s="85"/>
      <c r="CV620" s="85"/>
      <c r="CW620" s="85"/>
      <c r="CX620" s="85"/>
      <c r="CY620" s="85"/>
      <c r="CZ620" s="85"/>
      <c r="DA620" s="85"/>
      <c r="DB620" s="85"/>
      <c r="DC620" s="85"/>
      <c r="DD620" s="85"/>
      <c r="DE620" s="85"/>
      <c r="DF620" s="85"/>
      <c r="DG620" s="85"/>
      <c r="DH620" s="85"/>
      <c r="DI620" s="85"/>
      <c r="DJ620" s="85"/>
      <c r="DK620" s="85"/>
      <c r="DL620" s="85"/>
      <c r="DM620" s="85"/>
      <c r="DN620" s="85"/>
      <c r="DO620" s="85"/>
      <c r="DP620" s="85"/>
      <c r="DQ620" s="85"/>
      <c r="DR620" s="85"/>
      <c r="DS620" s="85"/>
      <c r="DT620" s="85"/>
      <c r="DU620" s="85"/>
      <c r="DV620" s="85"/>
      <c r="DW620" s="85"/>
      <c r="DX620" s="85"/>
      <c r="DY620" s="85"/>
      <c r="DZ620" s="85"/>
      <c r="EA620" s="85"/>
      <c r="EB620" s="85"/>
      <c r="EC620" s="85"/>
      <c r="ED620" s="85"/>
      <c r="EE620" s="85"/>
      <c r="EF620" s="85"/>
      <c r="EG620" s="85"/>
      <c r="EH620" s="85"/>
      <c r="EI620" s="85"/>
      <c r="EJ620" s="85"/>
      <c r="EK620" s="85"/>
      <c r="EL620" s="85"/>
      <c r="EM620" s="85"/>
      <c r="EN620" s="85"/>
      <c r="EO620" s="120"/>
      <c r="EP620" s="120"/>
      <c r="EQ620" s="120"/>
      <c r="ER620" s="120"/>
      <c r="ES620" s="120"/>
      <c r="ET620" s="120"/>
      <c r="EU620" s="120"/>
      <c r="EV620" s="120"/>
      <c r="EW620" s="120"/>
      <c r="EX620" s="120"/>
    </row>
    <row r="621" spans="1:154" x14ac:dyDescent="0.3">
      <c r="A621" s="85"/>
      <c r="B621" s="86"/>
      <c r="C621" s="86"/>
      <c r="D621" s="86"/>
      <c r="E621" s="86"/>
      <c r="F621" s="86"/>
      <c r="G621" s="48" t="e">
        <f>SUM(J621,L621,N621,O621,P621,T621,U621,V621,AB621,AD621,AO621,AQ621,CE621,CG621,CP621,CR621,#REF!,#REF!,CZ621,DB621,DE621,DG621,DN621,DP621,DW621,DY621,EF621,EH621)</f>
        <v>#REF!</v>
      </c>
      <c r="H621" s="48" t="e">
        <f>SUM(K621,M621,Q621,R621,S621,W621,X621,Y621,AC621,AE621,AF621,AG621,AH621,AI621,AL621,AP621,AR621,#REF!,AY621,AZ621,CF621,CH621,CI621,CJ621,CK621,CL621,CQ621,CS621,CT621,CU621,CV621,CW621,#REF!,#REF!,DA621,DC621,DF621,DH621,DO621,#REF!,#REF!,#REF!,#REF!,DQ621,DR621,DS621,DT621,DU621,DX621,DZ621,EA621,EB621,EC621,ED621,EG621,EI621,EJ621,EK621,EL621,EM621)</f>
        <v>#REF!</v>
      </c>
      <c r="I621" s="48" t="e">
        <f t="shared" si="17"/>
        <v>#REF!</v>
      </c>
      <c r="J621" s="78"/>
      <c r="K621" s="78"/>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O621" s="85"/>
      <c r="CP621" s="85"/>
      <c r="CQ621" s="85"/>
      <c r="CR621" s="85"/>
      <c r="CS621" s="85"/>
      <c r="CT621" s="85"/>
      <c r="CU621" s="85"/>
      <c r="CV621" s="85"/>
      <c r="CW621" s="85"/>
      <c r="CX621" s="85"/>
      <c r="CY621" s="85"/>
      <c r="CZ621" s="85"/>
      <c r="DA621" s="85"/>
      <c r="DB621" s="85"/>
      <c r="DC621" s="85"/>
      <c r="DD621" s="85"/>
      <c r="DE621" s="85"/>
      <c r="DF621" s="85"/>
      <c r="DG621" s="85"/>
      <c r="DH621" s="85"/>
      <c r="DI621" s="85"/>
      <c r="DJ621" s="85"/>
      <c r="DK621" s="85"/>
      <c r="DL621" s="85"/>
      <c r="DM621" s="85"/>
      <c r="DN621" s="85"/>
      <c r="DO621" s="85"/>
      <c r="DP621" s="85"/>
      <c r="DQ621" s="85"/>
      <c r="DR621" s="85"/>
      <c r="DS621" s="85"/>
      <c r="DT621" s="85"/>
      <c r="DU621" s="85"/>
      <c r="DV621" s="85"/>
      <c r="DW621" s="85"/>
      <c r="DX621" s="85"/>
      <c r="DY621" s="85"/>
      <c r="DZ621" s="85"/>
      <c r="EA621" s="85"/>
      <c r="EB621" s="85"/>
      <c r="EC621" s="85"/>
      <c r="ED621" s="85"/>
      <c r="EE621" s="85"/>
      <c r="EF621" s="85"/>
      <c r="EG621" s="85"/>
      <c r="EH621" s="85"/>
      <c r="EI621" s="85"/>
      <c r="EJ621" s="85"/>
      <c r="EK621" s="85"/>
      <c r="EL621" s="85"/>
      <c r="EM621" s="85"/>
      <c r="EN621" s="85"/>
      <c r="EO621" s="120"/>
      <c r="EP621" s="120"/>
      <c r="EQ621" s="120"/>
      <c r="ER621" s="120"/>
      <c r="ES621" s="120"/>
      <c r="ET621" s="120"/>
      <c r="EU621" s="120"/>
      <c r="EV621" s="120"/>
      <c r="EW621" s="120"/>
      <c r="EX621" s="120"/>
    </row>
    <row r="622" spans="1:154" x14ac:dyDescent="0.3">
      <c r="A622" s="85"/>
      <c r="B622" s="86"/>
      <c r="C622" s="86"/>
      <c r="D622" s="86"/>
      <c r="E622" s="86"/>
      <c r="F622" s="86"/>
      <c r="G622" s="48" t="e">
        <f>SUM(J622,L622,N622,O622,P622,T622,U622,V622,AB622,AD622,AO622,AQ622,CE622,CG622,CP622,CR622,#REF!,#REF!,CZ622,DB622,DE622,DG622,DN622,DP622,DW622,DY622,EF622,EH622)</f>
        <v>#REF!</v>
      </c>
      <c r="H622" s="48" t="e">
        <f>SUM(K622,M622,Q622,R622,S622,W622,X622,Y622,AC622,AE622,AF622,AG622,AH622,AI622,AL622,AP622,AR622,#REF!,AY622,AZ622,CF622,CH622,CI622,CJ622,CK622,CL622,CQ622,CS622,CT622,CU622,CV622,CW622,#REF!,#REF!,DA622,DC622,DF622,DH622,DO622,#REF!,#REF!,#REF!,#REF!,DQ622,DR622,DS622,DT622,DU622,DX622,DZ622,EA622,EB622,EC622,ED622,EG622,EI622,EJ622,EK622,EL622,EM622)</f>
        <v>#REF!</v>
      </c>
      <c r="I622" s="48" t="e">
        <f t="shared" si="17"/>
        <v>#REF!</v>
      </c>
      <c r="J622" s="78"/>
      <c r="K622" s="78"/>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O622" s="85"/>
      <c r="CP622" s="85"/>
      <c r="CQ622" s="85"/>
      <c r="CR622" s="85"/>
      <c r="CS622" s="85"/>
      <c r="CT622" s="85"/>
      <c r="CU622" s="85"/>
      <c r="CV622" s="85"/>
      <c r="CW622" s="85"/>
      <c r="CX622" s="85"/>
      <c r="CY622" s="85"/>
      <c r="CZ622" s="85"/>
      <c r="DA622" s="85"/>
      <c r="DB622" s="85"/>
      <c r="DC622" s="85"/>
      <c r="DD622" s="85"/>
      <c r="DE622" s="85"/>
      <c r="DF622" s="85"/>
      <c r="DG622" s="85"/>
      <c r="DH622" s="85"/>
      <c r="DI622" s="85"/>
      <c r="DJ622" s="85"/>
      <c r="DK622" s="85"/>
      <c r="DL622" s="85"/>
      <c r="DM622" s="85"/>
      <c r="DN622" s="85"/>
      <c r="DO622" s="85"/>
      <c r="DP622" s="85"/>
      <c r="DQ622" s="85"/>
      <c r="DR622" s="85"/>
      <c r="DS622" s="85"/>
      <c r="DT622" s="85"/>
      <c r="DU622" s="85"/>
      <c r="DV622" s="85"/>
      <c r="DW622" s="85"/>
      <c r="DX622" s="85"/>
      <c r="DY622" s="85"/>
      <c r="DZ622" s="85"/>
      <c r="EA622" s="85"/>
      <c r="EB622" s="85"/>
      <c r="EC622" s="85"/>
      <c r="ED622" s="85"/>
      <c r="EE622" s="85"/>
      <c r="EF622" s="85"/>
      <c r="EG622" s="85"/>
      <c r="EH622" s="85"/>
      <c r="EI622" s="85"/>
      <c r="EJ622" s="85"/>
      <c r="EK622" s="85"/>
      <c r="EL622" s="85"/>
      <c r="EM622" s="85"/>
      <c r="EN622" s="85"/>
      <c r="EO622" s="120"/>
      <c r="EP622" s="120"/>
      <c r="EQ622" s="120"/>
      <c r="ER622" s="120"/>
      <c r="ES622" s="120"/>
      <c r="ET622" s="120"/>
      <c r="EU622" s="120"/>
      <c r="EV622" s="120"/>
      <c r="EW622" s="120"/>
      <c r="EX622" s="120"/>
    </row>
    <row r="623" spans="1:154" x14ac:dyDescent="0.3">
      <c r="A623" s="85"/>
      <c r="B623" s="86"/>
      <c r="C623" s="86"/>
      <c r="D623" s="86"/>
      <c r="E623" s="86"/>
      <c r="F623" s="86"/>
      <c r="G623" s="48" t="e">
        <f>SUM(J623,L623,N623,O623,P623,T623,U623,V623,AB623,AD623,AO623,AQ623,CE623,CG623,CP623,CR623,#REF!,#REF!,CZ623,DB623,DE623,DG623,DN623,DP623,DW623,DY623,EF623,EH623)</f>
        <v>#REF!</v>
      </c>
      <c r="H623" s="48" t="e">
        <f>SUM(K623,M623,Q623,R623,S623,W623,X623,Y623,AC623,AE623,AF623,AG623,AH623,AI623,AL623,AP623,AR623,#REF!,AY623,AZ623,CF623,CH623,CI623,CJ623,CK623,CL623,CQ623,CS623,CT623,CU623,CV623,CW623,#REF!,#REF!,DA623,DC623,DF623,DH623,DO623,#REF!,#REF!,#REF!,#REF!,DQ623,DR623,DS623,DT623,DU623,DX623,DZ623,EA623,EB623,EC623,ED623,EG623,EI623,EJ623,EK623,EL623,EM623)</f>
        <v>#REF!</v>
      </c>
      <c r="I623" s="48" t="e">
        <f t="shared" si="17"/>
        <v>#REF!</v>
      </c>
      <c r="J623" s="78"/>
      <c r="K623" s="78"/>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O623" s="85"/>
      <c r="CP623" s="85"/>
      <c r="CQ623" s="85"/>
      <c r="CR623" s="85"/>
      <c r="CS623" s="85"/>
      <c r="CT623" s="85"/>
      <c r="CU623" s="85"/>
      <c r="CV623" s="85"/>
      <c r="CW623" s="85"/>
      <c r="CX623" s="85"/>
      <c r="CY623" s="85"/>
      <c r="CZ623" s="85"/>
      <c r="DA623" s="85"/>
      <c r="DB623" s="85"/>
      <c r="DC623" s="85"/>
      <c r="DD623" s="85"/>
      <c r="DE623" s="85"/>
      <c r="DF623" s="85"/>
      <c r="DG623" s="85"/>
      <c r="DH623" s="85"/>
      <c r="DI623" s="85"/>
      <c r="DJ623" s="85"/>
      <c r="DK623" s="85"/>
      <c r="DL623" s="85"/>
      <c r="DM623" s="85"/>
      <c r="DN623" s="85"/>
      <c r="DO623" s="85"/>
      <c r="DP623" s="85"/>
      <c r="DQ623" s="85"/>
      <c r="DR623" s="85"/>
      <c r="DS623" s="85"/>
      <c r="DT623" s="85"/>
      <c r="DU623" s="85"/>
      <c r="DV623" s="85"/>
      <c r="DW623" s="85"/>
      <c r="DX623" s="85"/>
      <c r="DY623" s="85"/>
      <c r="DZ623" s="85"/>
      <c r="EA623" s="85"/>
      <c r="EB623" s="85"/>
      <c r="EC623" s="85"/>
      <c r="ED623" s="85"/>
      <c r="EE623" s="85"/>
      <c r="EF623" s="85"/>
      <c r="EG623" s="85"/>
      <c r="EH623" s="85"/>
      <c r="EI623" s="85"/>
      <c r="EJ623" s="85"/>
      <c r="EK623" s="85"/>
      <c r="EL623" s="85"/>
      <c r="EM623" s="85"/>
      <c r="EN623" s="85"/>
      <c r="EO623" s="120"/>
      <c r="EP623" s="120"/>
      <c r="EQ623" s="120"/>
      <c r="ER623" s="120"/>
      <c r="ES623" s="120"/>
      <c r="ET623" s="120"/>
      <c r="EU623" s="120"/>
      <c r="EV623" s="120"/>
      <c r="EW623" s="120"/>
      <c r="EX623" s="120"/>
    </row>
    <row r="624" spans="1:154" x14ac:dyDescent="0.3">
      <c r="A624" s="85"/>
      <c r="B624" s="86"/>
      <c r="C624" s="86"/>
      <c r="D624" s="86"/>
      <c r="E624" s="86"/>
      <c r="F624" s="86"/>
      <c r="G624" s="48" t="e">
        <f>SUM(J624,L624,N624,O624,P624,T624,U624,V624,AB624,AD624,AO624,AQ624,CE624,CG624,CP624,CR624,#REF!,#REF!,CZ624,DB624,DE624,DG624,DN624,DP624,DW624,DY624,EF624,EH624)</f>
        <v>#REF!</v>
      </c>
      <c r="H624" s="48" t="e">
        <f>SUM(K624,M624,Q624,R624,S624,W624,X624,Y624,AC624,AE624,AF624,AG624,AH624,AI624,AL624,AP624,AR624,#REF!,AY624,AZ624,CF624,CH624,CI624,CJ624,CK624,CL624,CQ624,CS624,CT624,CU624,CV624,CW624,#REF!,#REF!,DA624,DC624,DF624,DH624,DO624,#REF!,#REF!,#REF!,#REF!,DQ624,DR624,DS624,DT624,DU624,DX624,DZ624,EA624,EB624,EC624,ED624,EG624,EI624,EJ624,EK624,EL624,EM624)</f>
        <v>#REF!</v>
      </c>
      <c r="I624" s="48" t="e">
        <f t="shared" si="17"/>
        <v>#REF!</v>
      </c>
      <c r="J624" s="78"/>
      <c r="K624" s="78"/>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O624" s="85"/>
      <c r="CP624" s="85"/>
      <c r="CQ624" s="85"/>
      <c r="CR624" s="85"/>
      <c r="CS624" s="85"/>
      <c r="CT624" s="85"/>
      <c r="CU624" s="85"/>
      <c r="CV624" s="85"/>
      <c r="CW624" s="85"/>
      <c r="CX624" s="85"/>
      <c r="CY624" s="85"/>
      <c r="CZ624" s="85"/>
      <c r="DA624" s="85"/>
      <c r="DB624" s="85"/>
      <c r="DC624" s="85"/>
      <c r="DD624" s="85"/>
      <c r="DE624" s="85"/>
      <c r="DF624" s="85"/>
      <c r="DG624" s="85"/>
      <c r="DH624" s="85"/>
      <c r="DI624" s="85"/>
      <c r="DJ624" s="85"/>
      <c r="DK624" s="85"/>
      <c r="DL624" s="85"/>
      <c r="DM624" s="85"/>
      <c r="DN624" s="85"/>
      <c r="DO624" s="85"/>
      <c r="DP624" s="85"/>
      <c r="DQ624" s="85"/>
      <c r="DR624" s="85"/>
      <c r="DS624" s="85"/>
      <c r="DT624" s="85"/>
      <c r="DU624" s="85"/>
      <c r="DV624" s="85"/>
      <c r="DW624" s="85"/>
      <c r="DX624" s="85"/>
      <c r="DY624" s="85"/>
      <c r="DZ624" s="85"/>
      <c r="EA624" s="85"/>
      <c r="EB624" s="85"/>
      <c r="EC624" s="85"/>
      <c r="ED624" s="85"/>
      <c r="EE624" s="85"/>
      <c r="EF624" s="85"/>
      <c r="EG624" s="85"/>
      <c r="EH624" s="85"/>
      <c r="EI624" s="85"/>
      <c r="EJ624" s="85"/>
      <c r="EK624" s="85"/>
      <c r="EL624" s="85"/>
      <c r="EM624" s="85"/>
      <c r="EN624" s="85"/>
      <c r="EO624" s="120"/>
      <c r="EP624" s="120"/>
      <c r="EQ624" s="120"/>
      <c r="ER624" s="120"/>
      <c r="ES624" s="120"/>
      <c r="ET624" s="120"/>
      <c r="EU624" s="120"/>
      <c r="EV624" s="120"/>
      <c r="EW624" s="120"/>
      <c r="EX624" s="120"/>
    </row>
    <row r="625" spans="1:154" x14ac:dyDescent="0.3">
      <c r="A625" s="85"/>
      <c r="B625" s="86"/>
      <c r="C625" s="86"/>
      <c r="D625" s="86"/>
      <c r="E625" s="86"/>
      <c r="F625" s="86"/>
      <c r="G625" s="48" t="e">
        <f>SUM(J625,L625,N625,O625,P625,T625,U625,V625,AB625,AD625,AO625,AQ625,CE625,CG625,CP625,CR625,#REF!,#REF!,CZ625,DB625,DE625,DG625,DN625,DP625,DW625,DY625,EF625,EH625)</f>
        <v>#REF!</v>
      </c>
      <c r="H625" s="48" t="e">
        <f>SUM(K625,M625,Q625,R625,S625,W625,X625,Y625,AC625,AE625,AF625,AG625,AH625,AI625,AL625,AP625,AR625,#REF!,AY625,AZ625,CF625,CH625,CI625,CJ625,CK625,CL625,CQ625,CS625,CT625,CU625,CV625,CW625,#REF!,#REF!,DA625,DC625,DF625,DH625,DO625,#REF!,#REF!,#REF!,#REF!,DQ625,DR625,DS625,DT625,DU625,DX625,DZ625,EA625,EB625,EC625,ED625,EG625,EI625,EJ625,EK625,EL625,EM625)</f>
        <v>#REF!</v>
      </c>
      <c r="I625" s="48" t="e">
        <f t="shared" si="17"/>
        <v>#REF!</v>
      </c>
      <c r="J625" s="78"/>
      <c r="K625" s="78"/>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5"/>
      <c r="EA625" s="85"/>
      <c r="EB625" s="85"/>
      <c r="EC625" s="85"/>
      <c r="ED625" s="85"/>
      <c r="EE625" s="85"/>
      <c r="EF625" s="85"/>
      <c r="EG625" s="85"/>
      <c r="EH625" s="85"/>
      <c r="EI625" s="85"/>
      <c r="EJ625" s="85"/>
      <c r="EK625" s="85"/>
      <c r="EL625" s="85"/>
      <c r="EM625" s="85"/>
      <c r="EN625" s="85"/>
      <c r="EO625" s="120"/>
      <c r="EP625" s="120"/>
      <c r="EQ625" s="120"/>
      <c r="ER625" s="120"/>
      <c r="ES625" s="120"/>
      <c r="ET625" s="120"/>
      <c r="EU625" s="120"/>
      <c r="EV625" s="120"/>
      <c r="EW625" s="120"/>
      <c r="EX625" s="120"/>
    </row>
    <row r="626" spans="1:154" x14ac:dyDescent="0.3">
      <c r="A626" s="85"/>
      <c r="B626" s="86"/>
      <c r="C626" s="86"/>
      <c r="D626" s="86"/>
      <c r="E626" s="86"/>
      <c r="F626" s="86"/>
      <c r="G626" s="48" t="e">
        <f>SUM(J626,L626,N626,O626,P626,T626,U626,V626,AB626,AD626,AO626,AQ626,CE626,CG626,CP626,CR626,#REF!,#REF!,CZ626,DB626,DE626,DG626,DN626,DP626,DW626,DY626,EF626,EH626)</f>
        <v>#REF!</v>
      </c>
      <c r="H626" s="48" t="e">
        <f>SUM(K626,M626,Q626,R626,S626,W626,X626,Y626,AC626,AE626,AF626,AG626,AH626,AI626,AL626,AP626,AR626,#REF!,AY626,AZ626,CF626,CH626,CI626,CJ626,CK626,CL626,CQ626,CS626,CT626,CU626,CV626,CW626,#REF!,#REF!,DA626,DC626,DF626,DH626,DO626,#REF!,#REF!,#REF!,#REF!,DQ626,DR626,DS626,DT626,DU626,DX626,DZ626,EA626,EB626,EC626,ED626,EG626,EI626,EJ626,EK626,EL626,EM626)</f>
        <v>#REF!</v>
      </c>
      <c r="I626" s="48" t="e">
        <f t="shared" si="17"/>
        <v>#REF!</v>
      </c>
      <c r="J626" s="78"/>
      <c r="K626" s="78"/>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5"/>
      <c r="CU626" s="85"/>
      <c r="CV626" s="85"/>
      <c r="CW626" s="85"/>
      <c r="CX626" s="85"/>
      <c r="CY626" s="85"/>
      <c r="CZ626" s="85"/>
      <c r="DA626" s="85"/>
      <c r="DB626" s="85"/>
      <c r="DC626" s="85"/>
      <c r="DD626" s="85"/>
      <c r="DE626" s="85"/>
      <c r="DF626" s="85"/>
      <c r="DG626" s="85"/>
      <c r="DH626" s="85"/>
      <c r="DI626" s="85"/>
      <c r="DJ626" s="85"/>
      <c r="DK626" s="85"/>
      <c r="DL626" s="85"/>
      <c r="DM626" s="85"/>
      <c r="DN626" s="85"/>
      <c r="DO626" s="85"/>
      <c r="DP626" s="85"/>
      <c r="DQ626" s="85"/>
      <c r="DR626" s="85"/>
      <c r="DS626" s="85"/>
      <c r="DT626" s="85"/>
      <c r="DU626" s="85"/>
      <c r="DV626" s="85"/>
      <c r="DW626" s="85"/>
      <c r="DX626" s="85"/>
      <c r="DY626" s="85"/>
      <c r="DZ626" s="85"/>
      <c r="EA626" s="85"/>
      <c r="EB626" s="85"/>
      <c r="EC626" s="85"/>
      <c r="ED626" s="85"/>
      <c r="EE626" s="85"/>
      <c r="EF626" s="85"/>
      <c r="EG626" s="85"/>
      <c r="EH626" s="85"/>
      <c r="EI626" s="85"/>
      <c r="EJ626" s="85"/>
      <c r="EK626" s="85"/>
      <c r="EL626" s="85"/>
      <c r="EM626" s="85"/>
      <c r="EN626" s="85"/>
      <c r="EO626" s="120"/>
      <c r="EP626" s="120"/>
      <c r="EQ626" s="120"/>
      <c r="ER626" s="120"/>
      <c r="ES626" s="120"/>
      <c r="ET626" s="120"/>
      <c r="EU626" s="120"/>
      <c r="EV626" s="120"/>
      <c r="EW626" s="120"/>
      <c r="EX626" s="120"/>
    </row>
    <row r="627" spans="1:154" x14ac:dyDescent="0.3">
      <c r="A627" s="85"/>
      <c r="B627" s="86"/>
      <c r="C627" s="86"/>
      <c r="D627" s="86"/>
      <c r="E627" s="86"/>
      <c r="F627" s="86"/>
      <c r="G627" s="48" t="e">
        <f>SUM(J627,L627,N627,O627,P627,T627,U627,V627,AB627,AD627,AO627,AQ627,CE627,CG627,CP627,CR627,#REF!,#REF!,CZ627,DB627,DE627,DG627,DN627,DP627,DW627,DY627,EF627,EH627)</f>
        <v>#REF!</v>
      </c>
      <c r="H627" s="48" t="e">
        <f>SUM(K627,M627,Q627,R627,S627,W627,X627,Y627,AC627,AE627,AF627,AG627,AH627,AI627,AL627,AP627,AR627,#REF!,AY627,AZ627,CF627,CH627,CI627,CJ627,CK627,CL627,CQ627,CS627,CT627,CU627,CV627,CW627,#REF!,#REF!,DA627,DC627,DF627,DH627,DO627,#REF!,#REF!,#REF!,#REF!,DQ627,DR627,DS627,DT627,DU627,DX627,DZ627,EA627,EB627,EC627,ED627,EG627,EI627,EJ627,EK627,EL627,EM627)</f>
        <v>#REF!</v>
      </c>
      <c r="I627" s="48" t="e">
        <f t="shared" si="17"/>
        <v>#REF!</v>
      </c>
      <c r="J627" s="78"/>
      <c r="K627" s="78"/>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O627" s="85"/>
      <c r="CP627" s="85"/>
      <c r="CQ627" s="85"/>
      <c r="CR627" s="85"/>
      <c r="CS627" s="85"/>
      <c r="CT627" s="85"/>
      <c r="CU627" s="85"/>
      <c r="CV627" s="85"/>
      <c r="CW627" s="85"/>
      <c r="CX627" s="85"/>
      <c r="CY627" s="85"/>
      <c r="CZ627" s="85"/>
      <c r="DA627" s="85"/>
      <c r="DB627" s="85"/>
      <c r="DC627" s="85"/>
      <c r="DD627" s="85"/>
      <c r="DE627" s="85"/>
      <c r="DF627" s="85"/>
      <c r="DG627" s="85"/>
      <c r="DH627" s="85"/>
      <c r="DI627" s="85"/>
      <c r="DJ627" s="85"/>
      <c r="DK627" s="85"/>
      <c r="DL627" s="85"/>
      <c r="DM627" s="85"/>
      <c r="DN627" s="85"/>
      <c r="DO627" s="85"/>
      <c r="DP627" s="85"/>
      <c r="DQ627" s="85"/>
      <c r="DR627" s="85"/>
      <c r="DS627" s="85"/>
      <c r="DT627" s="85"/>
      <c r="DU627" s="85"/>
      <c r="DV627" s="85"/>
      <c r="DW627" s="85"/>
      <c r="DX627" s="85"/>
      <c r="DY627" s="85"/>
      <c r="DZ627" s="85"/>
      <c r="EA627" s="85"/>
      <c r="EB627" s="85"/>
      <c r="EC627" s="85"/>
      <c r="ED627" s="85"/>
      <c r="EE627" s="85"/>
      <c r="EF627" s="85"/>
      <c r="EG627" s="85"/>
      <c r="EH627" s="85"/>
      <c r="EI627" s="85"/>
      <c r="EJ627" s="85"/>
      <c r="EK627" s="85"/>
      <c r="EL627" s="85"/>
      <c r="EM627" s="85"/>
      <c r="EN627" s="85"/>
      <c r="EO627" s="120"/>
      <c r="EP627" s="120"/>
      <c r="EQ627" s="120"/>
      <c r="ER627" s="120"/>
      <c r="ES627" s="120"/>
      <c r="ET627" s="120"/>
      <c r="EU627" s="120"/>
      <c r="EV627" s="120"/>
      <c r="EW627" s="120"/>
      <c r="EX627" s="120"/>
    </row>
    <row r="628" spans="1:154" x14ac:dyDescent="0.3">
      <c r="A628" s="85"/>
      <c r="B628" s="86"/>
      <c r="C628" s="86"/>
      <c r="D628" s="86"/>
      <c r="E628" s="86"/>
      <c r="F628" s="86"/>
      <c r="G628" s="48" t="e">
        <f>SUM(J628,L628,N628,O628,P628,T628,U628,V628,AB628,AD628,AO628,AQ628,CE628,CG628,CP628,CR628,#REF!,#REF!,CZ628,DB628,DE628,DG628,DN628,DP628,DW628,DY628,EF628,EH628)</f>
        <v>#REF!</v>
      </c>
      <c r="H628" s="48" t="e">
        <f>SUM(K628,M628,Q628,R628,S628,W628,X628,Y628,AC628,AE628,AF628,AG628,AH628,AI628,AL628,AP628,AR628,#REF!,AY628,AZ628,CF628,CH628,CI628,CJ628,CK628,CL628,CQ628,CS628,CT628,CU628,CV628,CW628,#REF!,#REF!,DA628,DC628,DF628,DH628,DO628,#REF!,#REF!,#REF!,#REF!,DQ628,DR628,DS628,DT628,DU628,DX628,DZ628,EA628,EB628,EC628,ED628,EG628,EI628,EJ628,EK628,EL628,EM628)</f>
        <v>#REF!</v>
      </c>
      <c r="I628" s="48" t="e">
        <f t="shared" si="17"/>
        <v>#REF!</v>
      </c>
      <c r="J628" s="78"/>
      <c r="K628" s="78"/>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O628" s="85"/>
      <c r="CP628" s="85"/>
      <c r="CQ628" s="85"/>
      <c r="CR628" s="85"/>
      <c r="CS628" s="85"/>
      <c r="CT628" s="85"/>
      <c r="CU628" s="85"/>
      <c r="CV628" s="85"/>
      <c r="CW628" s="85"/>
      <c r="CX628" s="85"/>
      <c r="CY628" s="85"/>
      <c r="CZ628" s="85"/>
      <c r="DA628" s="85"/>
      <c r="DB628" s="85"/>
      <c r="DC628" s="85"/>
      <c r="DD628" s="85"/>
      <c r="DE628" s="85"/>
      <c r="DF628" s="85"/>
      <c r="DG628" s="85"/>
      <c r="DH628" s="85"/>
      <c r="DI628" s="85"/>
      <c r="DJ628" s="85"/>
      <c r="DK628" s="85"/>
      <c r="DL628" s="85"/>
      <c r="DM628" s="85"/>
      <c r="DN628" s="85"/>
      <c r="DO628" s="85"/>
      <c r="DP628" s="85"/>
      <c r="DQ628" s="85"/>
      <c r="DR628" s="85"/>
      <c r="DS628" s="85"/>
      <c r="DT628" s="85"/>
      <c r="DU628" s="85"/>
      <c r="DV628" s="85"/>
      <c r="DW628" s="85"/>
      <c r="DX628" s="85"/>
      <c r="DY628" s="85"/>
      <c r="DZ628" s="85"/>
      <c r="EA628" s="85"/>
      <c r="EB628" s="85"/>
      <c r="EC628" s="85"/>
      <c r="ED628" s="85"/>
      <c r="EE628" s="85"/>
      <c r="EF628" s="85"/>
      <c r="EG628" s="85"/>
      <c r="EH628" s="85"/>
      <c r="EI628" s="85"/>
      <c r="EJ628" s="85"/>
      <c r="EK628" s="85"/>
      <c r="EL628" s="85"/>
      <c r="EM628" s="85"/>
      <c r="EN628" s="85"/>
      <c r="EO628" s="120"/>
      <c r="EP628" s="120"/>
      <c r="EQ628" s="120"/>
      <c r="ER628" s="120"/>
      <c r="ES628" s="120"/>
      <c r="ET628" s="120"/>
      <c r="EU628" s="120"/>
      <c r="EV628" s="120"/>
      <c r="EW628" s="120"/>
      <c r="EX628" s="120"/>
    </row>
    <row r="629" spans="1:154" x14ac:dyDescent="0.3">
      <c r="A629" s="85"/>
      <c r="B629" s="86"/>
      <c r="C629" s="86"/>
      <c r="D629" s="86"/>
      <c r="E629" s="86"/>
      <c r="F629" s="86"/>
      <c r="G629" s="48" t="e">
        <f>SUM(J629,L629,N629,O629,P629,T629,U629,V629,AB629,AD629,AO629,AQ629,CE629,CG629,CP629,CR629,#REF!,#REF!,CZ629,DB629,DE629,DG629,DN629,DP629,DW629,DY629,EF629,EH629)</f>
        <v>#REF!</v>
      </c>
      <c r="H629" s="48" t="e">
        <f>SUM(K629,M629,Q629,R629,S629,W629,X629,Y629,AC629,AE629,AF629,AG629,AH629,AI629,AL629,AP629,AR629,#REF!,AY629,AZ629,CF629,CH629,CI629,CJ629,CK629,CL629,CQ629,CS629,CT629,CU629,CV629,CW629,#REF!,#REF!,DA629,DC629,DF629,DH629,DO629,#REF!,#REF!,#REF!,#REF!,DQ629,DR629,DS629,DT629,DU629,DX629,DZ629,EA629,EB629,EC629,ED629,EG629,EI629,EJ629,EK629,EL629,EM629)</f>
        <v>#REF!</v>
      </c>
      <c r="I629" s="48" t="e">
        <f t="shared" si="17"/>
        <v>#REF!</v>
      </c>
      <c r="J629" s="78"/>
      <c r="K629" s="78"/>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O629" s="85"/>
      <c r="CP629" s="85"/>
      <c r="CQ629" s="85"/>
      <c r="CR629" s="85"/>
      <c r="CS629" s="85"/>
      <c r="CT629" s="85"/>
      <c r="CU629" s="85"/>
      <c r="CV629" s="85"/>
      <c r="CW629" s="85"/>
      <c r="CX629" s="85"/>
      <c r="CY629" s="85"/>
      <c r="CZ629" s="85"/>
      <c r="DA629" s="85"/>
      <c r="DB629" s="85"/>
      <c r="DC629" s="85"/>
      <c r="DD629" s="85"/>
      <c r="DE629" s="85"/>
      <c r="DF629" s="85"/>
      <c r="DG629" s="85"/>
      <c r="DH629" s="85"/>
      <c r="DI629" s="85"/>
      <c r="DJ629" s="85"/>
      <c r="DK629" s="85"/>
      <c r="DL629" s="85"/>
      <c r="DM629" s="85"/>
      <c r="DN629" s="85"/>
      <c r="DO629" s="85"/>
      <c r="DP629" s="85"/>
      <c r="DQ629" s="85"/>
      <c r="DR629" s="85"/>
      <c r="DS629" s="85"/>
      <c r="DT629" s="85"/>
      <c r="DU629" s="85"/>
      <c r="DV629" s="85"/>
      <c r="DW629" s="85"/>
      <c r="DX629" s="85"/>
      <c r="DY629" s="85"/>
      <c r="DZ629" s="85"/>
      <c r="EA629" s="85"/>
      <c r="EB629" s="85"/>
      <c r="EC629" s="85"/>
      <c r="ED629" s="85"/>
      <c r="EE629" s="85"/>
      <c r="EF629" s="85"/>
      <c r="EG629" s="85"/>
      <c r="EH629" s="85"/>
      <c r="EI629" s="85"/>
      <c r="EJ629" s="85"/>
      <c r="EK629" s="85"/>
      <c r="EL629" s="85"/>
      <c r="EM629" s="85"/>
      <c r="EN629" s="85"/>
      <c r="EO629" s="120"/>
      <c r="EP629" s="120"/>
      <c r="EQ629" s="120"/>
      <c r="ER629" s="120"/>
      <c r="ES629" s="120"/>
      <c r="ET629" s="120"/>
      <c r="EU629" s="120"/>
      <c r="EV629" s="120"/>
      <c r="EW629" s="120"/>
      <c r="EX629" s="120"/>
    </row>
    <row r="630" spans="1:154" x14ac:dyDescent="0.3">
      <c r="A630" s="85"/>
      <c r="B630" s="86"/>
      <c r="C630" s="86"/>
      <c r="D630" s="86"/>
      <c r="E630" s="86"/>
      <c r="F630" s="86"/>
      <c r="G630" s="48" t="e">
        <f>SUM(J630,L630,N630,O630,P630,T630,U630,V630,AB630,AD630,AO630,AQ630,CE630,CG630,CP630,CR630,#REF!,#REF!,CZ630,DB630,DE630,DG630,DN630,DP630,DW630,DY630,EF630,EH630)</f>
        <v>#REF!</v>
      </c>
      <c r="H630" s="48" t="e">
        <f>SUM(K630,M630,Q630,R630,S630,W630,X630,Y630,AC630,AE630,AF630,AG630,AH630,AI630,AL630,AP630,AR630,#REF!,AY630,AZ630,CF630,CH630,CI630,CJ630,CK630,CL630,CQ630,CS630,CT630,CU630,CV630,CW630,#REF!,#REF!,DA630,DC630,DF630,DH630,DO630,#REF!,#REF!,#REF!,#REF!,DQ630,DR630,DS630,DT630,DU630,DX630,DZ630,EA630,EB630,EC630,ED630,EG630,EI630,EJ630,EK630,EL630,EM630)</f>
        <v>#REF!</v>
      </c>
      <c r="I630" s="48" t="e">
        <f t="shared" si="17"/>
        <v>#REF!</v>
      </c>
      <c r="J630" s="78"/>
      <c r="K630" s="78"/>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O630" s="85"/>
      <c r="CP630" s="85"/>
      <c r="CQ630" s="85"/>
      <c r="CR630" s="85"/>
      <c r="CS630" s="85"/>
      <c r="CT630" s="85"/>
      <c r="CU630" s="85"/>
      <c r="CV630" s="85"/>
      <c r="CW630" s="85"/>
      <c r="CX630" s="85"/>
      <c r="CY630" s="85"/>
      <c r="CZ630" s="85"/>
      <c r="DA630" s="85"/>
      <c r="DB630" s="85"/>
      <c r="DC630" s="85"/>
      <c r="DD630" s="85"/>
      <c r="DE630" s="85"/>
      <c r="DF630" s="85"/>
      <c r="DG630" s="85"/>
      <c r="DH630" s="85"/>
      <c r="DI630" s="85"/>
      <c r="DJ630" s="85"/>
      <c r="DK630" s="85"/>
      <c r="DL630" s="85"/>
      <c r="DM630" s="85"/>
      <c r="DN630" s="85"/>
      <c r="DO630" s="85"/>
      <c r="DP630" s="85"/>
      <c r="DQ630" s="85"/>
      <c r="DR630" s="85"/>
      <c r="DS630" s="85"/>
      <c r="DT630" s="85"/>
      <c r="DU630" s="85"/>
      <c r="DV630" s="85"/>
      <c r="DW630" s="85"/>
      <c r="DX630" s="85"/>
      <c r="DY630" s="85"/>
      <c r="DZ630" s="85"/>
      <c r="EA630" s="85"/>
      <c r="EB630" s="85"/>
      <c r="EC630" s="85"/>
      <c r="ED630" s="85"/>
      <c r="EE630" s="85"/>
      <c r="EF630" s="85"/>
      <c r="EG630" s="85"/>
      <c r="EH630" s="85"/>
      <c r="EI630" s="85"/>
      <c r="EJ630" s="85"/>
      <c r="EK630" s="85"/>
      <c r="EL630" s="85"/>
      <c r="EM630" s="85"/>
      <c r="EN630" s="85"/>
      <c r="EO630" s="120"/>
      <c r="EP630" s="120"/>
      <c r="EQ630" s="120"/>
      <c r="ER630" s="120"/>
      <c r="ES630" s="120"/>
      <c r="ET630" s="120"/>
      <c r="EU630" s="120"/>
      <c r="EV630" s="120"/>
      <c r="EW630" s="120"/>
      <c r="EX630" s="120"/>
    </row>
    <row r="631" spans="1:154" x14ac:dyDescent="0.3">
      <c r="A631" s="85"/>
      <c r="B631" s="86"/>
      <c r="C631" s="86"/>
      <c r="D631" s="86"/>
      <c r="E631" s="86"/>
      <c r="F631" s="86"/>
      <c r="G631" s="48" t="e">
        <f>SUM(J631,L631,N631,O631,P631,T631,U631,V631,AB631,AD631,AO631,AQ631,CE631,CG631,CP631,CR631,#REF!,#REF!,CZ631,DB631,DE631,DG631,DN631,DP631,DW631,DY631,EF631,EH631)</f>
        <v>#REF!</v>
      </c>
      <c r="H631" s="48" t="e">
        <f>SUM(K631,M631,Q631,R631,S631,W631,X631,Y631,AC631,AE631,AF631,AG631,AH631,AI631,AL631,AP631,AR631,#REF!,AY631,AZ631,CF631,CH631,CI631,CJ631,CK631,CL631,CQ631,CS631,CT631,CU631,CV631,CW631,#REF!,#REF!,DA631,DC631,DF631,DH631,DO631,#REF!,#REF!,#REF!,#REF!,DQ631,DR631,DS631,DT631,DU631,DX631,DZ631,EA631,EB631,EC631,ED631,EG631,EI631,EJ631,EK631,EL631,EM631)</f>
        <v>#REF!</v>
      </c>
      <c r="I631" s="48" t="e">
        <f t="shared" si="17"/>
        <v>#REF!</v>
      </c>
      <c r="J631" s="78"/>
      <c r="K631" s="78"/>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O631" s="85"/>
      <c r="CP631" s="85"/>
      <c r="CQ631" s="85"/>
      <c r="CR631" s="85"/>
      <c r="CS631" s="85"/>
      <c r="CT631" s="85"/>
      <c r="CU631" s="85"/>
      <c r="CV631" s="85"/>
      <c r="CW631" s="85"/>
      <c r="CX631" s="85"/>
      <c r="CY631" s="85"/>
      <c r="CZ631" s="85"/>
      <c r="DA631" s="85"/>
      <c r="DB631" s="85"/>
      <c r="DC631" s="85"/>
      <c r="DD631" s="85"/>
      <c r="DE631" s="85"/>
      <c r="DF631" s="85"/>
      <c r="DG631" s="85"/>
      <c r="DH631" s="85"/>
      <c r="DI631" s="85"/>
      <c r="DJ631" s="85"/>
      <c r="DK631" s="85"/>
      <c r="DL631" s="85"/>
      <c r="DM631" s="85"/>
      <c r="DN631" s="85"/>
      <c r="DO631" s="85"/>
      <c r="DP631" s="85"/>
      <c r="DQ631" s="85"/>
      <c r="DR631" s="85"/>
      <c r="DS631" s="85"/>
      <c r="DT631" s="85"/>
      <c r="DU631" s="85"/>
      <c r="DV631" s="85"/>
      <c r="DW631" s="85"/>
      <c r="DX631" s="85"/>
      <c r="DY631" s="85"/>
      <c r="DZ631" s="85"/>
      <c r="EA631" s="85"/>
      <c r="EB631" s="85"/>
      <c r="EC631" s="85"/>
      <c r="ED631" s="85"/>
      <c r="EE631" s="85"/>
      <c r="EF631" s="85"/>
      <c r="EG631" s="85"/>
      <c r="EH631" s="85"/>
      <c r="EI631" s="85"/>
      <c r="EJ631" s="85"/>
      <c r="EK631" s="85"/>
      <c r="EL631" s="85"/>
      <c r="EM631" s="85"/>
      <c r="EN631" s="85"/>
      <c r="EO631" s="120"/>
      <c r="EP631" s="120"/>
      <c r="EQ631" s="120"/>
      <c r="ER631" s="120"/>
      <c r="ES631" s="120"/>
      <c r="ET631" s="120"/>
      <c r="EU631" s="120"/>
      <c r="EV631" s="120"/>
      <c r="EW631" s="120"/>
      <c r="EX631" s="120"/>
    </row>
    <row r="632" spans="1:154" x14ac:dyDescent="0.3">
      <c r="A632" s="85"/>
      <c r="B632" s="86"/>
      <c r="C632" s="86"/>
      <c r="D632" s="86"/>
      <c r="E632" s="86"/>
      <c r="F632" s="86"/>
      <c r="G632" s="48" t="e">
        <f>SUM(J632,L632,N632,O632,P632,T632,U632,V632,AB632,AD632,AO632,AQ632,CE632,CG632,CP632,CR632,#REF!,#REF!,CZ632,DB632,DE632,DG632,DN632,DP632,DW632,DY632,EF632,EH632)</f>
        <v>#REF!</v>
      </c>
      <c r="H632" s="48" t="e">
        <f>SUM(K632,M632,Q632,R632,S632,W632,X632,Y632,AC632,AE632,AF632,AG632,AH632,AI632,AL632,AP632,AR632,#REF!,AY632,AZ632,CF632,CH632,CI632,CJ632,CK632,CL632,CQ632,CS632,CT632,CU632,CV632,CW632,#REF!,#REF!,DA632,DC632,DF632,DH632,DO632,#REF!,#REF!,#REF!,#REF!,DQ632,DR632,DS632,DT632,DU632,DX632,DZ632,EA632,EB632,EC632,ED632,EG632,EI632,EJ632,EK632,EL632,EM632)</f>
        <v>#REF!</v>
      </c>
      <c r="I632" s="48" t="e">
        <f t="shared" si="17"/>
        <v>#REF!</v>
      </c>
      <c r="J632" s="78"/>
      <c r="K632" s="78"/>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O632" s="85"/>
      <c r="CP632" s="85"/>
      <c r="CQ632" s="85"/>
      <c r="CR632" s="85"/>
      <c r="CS632" s="85"/>
      <c r="CT632" s="85"/>
      <c r="CU632" s="85"/>
      <c r="CV632" s="85"/>
      <c r="CW632" s="85"/>
      <c r="CX632" s="85"/>
      <c r="CY632" s="85"/>
      <c r="CZ632" s="85"/>
      <c r="DA632" s="85"/>
      <c r="DB632" s="85"/>
      <c r="DC632" s="85"/>
      <c r="DD632" s="85"/>
      <c r="DE632" s="85"/>
      <c r="DF632" s="85"/>
      <c r="DG632" s="85"/>
      <c r="DH632" s="85"/>
      <c r="DI632" s="85"/>
      <c r="DJ632" s="85"/>
      <c r="DK632" s="85"/>
      <c r="DL632" s="85"/>
      <c r="DM632" s="85"/>
      <c r="DN632" s="85"/>
      <c r="DO632" s="85"/>
      <c r="DP632" s="85"/>
      <c r="DQ632" s="85"/>
      <c r="DR632" s="85"/>
      <c r="DS632" s="85"/>
      <c r="DT632" s="85"/>
      <c r="DU632" s="85"/>
      <c r="DV632" s="85"/>
      <c r="DW632" s="85"/>
      <c r="DX632" s="85"/>
      <c r="DY632" s="85"/>
      <c r="DZ632" s="85"/>
      <c r="EA632" s="85"/>
      <c r="EB632" s="85"/>
      <c r="EC632" s="85"/>
      <c r="ED632" s="85"/>
      <c r="EE632" s="85"/>
      <c r="EF632" s="85"/>
      <c r="EG632" s="85"/>
      <c r="EH632" s="85"/>
      <c r="EI632" s="85"/>
      <c r="EJ632" s="85"/>
      <c r="EK632" s="85"/>
      <c r="EL632" s="85"/>
      <c r="EM632" s="85"/>
      <c r="EN632" s="85"/>
      <c r="EO632" s="120"/>
      <c r="EP632" s="120"/>
      <c r="EQ632" s="120"/>
      <c r="ER632" s="120"/>
      <c r="ES632" s="120"/>
      <c r="ET632" s="120"/>
      <c r="EU632" s="120"/>
      <c r="EV632" s="120"/>
      <c r="EW632" s="120"/>
      <c r="EX632" s="120"/>
    </row>
    <row r="633" spans="1:154" x14ac:dyDescent="0.3">
      <c r="A633" s="85"/>
      <c r="B633" s="86"/>
      <c r="C633" s="86"/>
      <c r="D633" s="86"/>
      <c r="E633" s="86"/>
      <c r="F633" s="86"/>
      <c r="G633" s="48" t="e">
        <f>SUM(J633,L633,N633,O633,P633,T633,U633,V633,AB633,AD633,AO633,AQ633,CE633,CG633,CP633,CR633,#REF!,#REF!,CZ633,DB633,DE633,DG633,DN633,DP633,DW633,DY633,EF633,EH633)</f>
        <v>#REF!</v>
      </c>
      <c r="H633" s="48" t="e">
        <f>SUM(K633,M633,Q633,R633,S633,W633,X633,Y633,AC633,AE633,AF633,AG633,AH633,AI633,AL633,AP633,AR633,#REF!,AY633,AZ633,CF633,CH633,CI633,CJ633,CK633,CL633,CQ633,CS633,CT633,CU633,CV633,CW633,#REF!,#REF!,DA633,DC633,DF633,DH633,DO633,#REF!,#REF!,#REF!,#REF!,DQ633,DR633,DS633,DT633,DU633,DX633,DZ633,EA633,EB633,EC633,ED633,EG633,EI633,EJ633,EK633,EL633,EM633)</f>
        <v>#REF!</v>
      </c>
      <c r="I633" s="48" t="e">
        <f t="shared" si="17"/>
        <v>#REF!</v>
      </c>
      <c r="J633" s="78"/>
      <c r="K633" s="78"/>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O633" s="85"/>
      <c r="CP633" s="85"/>
      <c r="CQ633" s="85"/>
      <c r="CR633" s="85"/>
      <c r="CS633" s="85"/>
      <c r="CT633" s="85"/>
      <c r="CU633" s="85"/>
      <c r="CV633" s="85"/>
      <c r="CW633" s="85"/>
      <c r="CX633" s="85"/>
      <c r="CY633" s="85"/>
      <c r="CZ633" s="85"/>
      <c r="DA633" s="85"/>
      <c r="DB633" s="85"/>
      <c r="DC633" s="85"/>
      <c r="DD633" s="85"/>
      <c r="DE633" s="85"/>
      <c r="DF633" s="85"/>
      <c r="DG633" s="85"/>
      <c r="DH633" s="85"/>
      <c r="DI633" s="85"/>
      <c r="DJ633" s="85"/>
      <c r="DK633" s="85"/>
      <c r="DL633" s="85"/>
      <c r="DM633" s="85"/>
      <c r="DN633" s="85"/>
      <c r="DO633" s="85"/>
      <c r="DP633" s="85"/>
      <c r="DQ633" s="85"/>
      <c r="DR633" s="85"/>
      <c r="DS633" s="85"/>
      <c r="DT633" s="85"/>
      <c r="DU633" s="85"/>
      <c r="DV633" s="85"/>
      <c r="DW633" s="85"/>
      <c r="DX633" s="85"/>
      <c r="DY633" s="85"/>
      <c r="DZ633" s="85"/>
      <c r="EA633" s="85"/>
      <c r="EB633" s="85"/>
      <c r="EC633" s="85"/>
      <c r="ED633" s="85"/>
      <c r="EE633" s="85"/>
      <c r="EF633" s="85"/>
      <c r="EG633" s="85"/>
      <c r="EH633" s="85"/>
      <c r="EI633" s="85"/>
      <c r="EJ633" s="85"/>
      <c r="EK633" s="85"/>
      <c r="EL633" s="85"/>
      <c r="EM633" s="85"/>
      <c r="EN633" s="85"/>
      <c r="EO633" s="120"/>
      <c r="EP633" s="120"/>
      <c r="EQ633" s="120"/>
      <c r="ER633" s="120"/>
      <c r="ES633" s="120"/>
      <c r="ET633" s="120"/>
      <c r="EU633" s="120"/>
      <c r="EV633" s="120"/>
      <c r="EW633" s="120"/>
      <c r="EX633" s="120"/>
    </row>
    <row r="634" spans="1:154" x14ac:dyDescent="0.3">
      <c r="A634" s="85"/>
      <c r="B634" s="86"/>
      <c r="C634" s="86"/>
      <c r="D634" s="86"/>
      <c r="E634" s="86"/>
      <c r="F634" s="86"/>
      <c r="G634" s="48" t="e">
        <f>SUM(J634,L634,N634,O634,P634,T634,U634,V634,AB634,AD634,AO634,AQ634,CE634,CG634,CP634,CR634,#REF!,#REF!,CZ634,DB634,DE634,DG634,DN634,DP634,DW634,DY634,EF634,EH634)</f>
        <v>#REF!</v>
      </c>
      <c r="H634" s="48" t="e">
        <f>SUM(K634,M634,Q634,R634,S634,W634,X634,Y634,AC634,AE634,AF634,AG634,AH634,AI634,AL634,AP634,AR634,#REF!,AY634,AZ634,CF634,CH634,CI634,CJ634,CK634,CL634,CQ634,CS634,CT634,CU634,CV634,CW634,#REF!,#REF!,DA634,DC634,DF634,DH634,DO634,#REF!,#REF!,#REF!,#REF!,DQ634,DR634,DS634,DT634,DU634,DX634,DZ634,EA634,EB634,EC634,ED634,EG634,EI634,EJ634,EK634,EL634,EM634)</f>
        <v>#REF!</v>
      </c>
      <c r="I634" s="48" t="e">
        <f t="shared" si="17"/>
        <v>#REF!</v>
      </c>
      <c r="J634" s="78"/>
      <c r="K634" s="78"/>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O634" s="85"/>
      <c r="CP634" s="85"/>
      <c r="CQ634" s="85"/>
      <c r="CR634" s="85"/>
      <c r="CS634" s="85"/>
      <c r="CT634" s="85"/>
      <c r="CU634" s="85"/>
      <c r="CV634" s="85"/>
      <c r="CW634" s="85"/>
      <c r="CX634" s="85"/>
      <c r="CY634" s="85"/>
      <c r="CZ634" s="85"/>
      <c r="DA634" s="85"/>
      <c r="DB634" s="85"/>
      <c r="DC634" s="85"/>
      <c r="DD634" s="85"/>
      <c r="DE634" s="85"/>
      <c r="DF634" s="85"/>
      <c r="DG634" s="85"/>
      <c r="DH634" s="85"/>
      <c r="DI634" s="85"/>
      <c r="DJ634" s="85"/>
      <c r="DK634" s="85"/>
      <c r="DL634" s="85"/>
      <c r="DM634" s="85"/>
      <c r="DN634" s="85"/>
      <c r="DO634" s="85"/>
      <c r="DP634" s="85"/>
      <c r="DQ634" s="85"/>
      <c r="DR634" s="85"/>
      <c r="DS634" s="85"/>
      <c r="DT634" s="85"/>
      <c r="DU634" s="85"/>
      <c r="DV634" s="85"/>
      <c r="DW634" s="85"/>
      <c r="DX634" s="85"/>
      <c r="DY634" s="85"/>
      <c r="DZ634" s="85"/>
      <c r="EA634" s="85"/>
      <c r="EB634" s="85"/>
      <c r="EC634" s="85"/>
      <c r="ED634" s="85"/>
      <c r="EE634" s="85"/>
      <c r="EF634" s="85"/>
      <c r="EG634" s="85"/>
      <c r="EH634" s="85"/>
      <c r="EI634" s="85"/>
      <c r="EJ634" s="85"/>
      <c r="EK634" s="85"/>
      <c r="EL634" s="85"/>
      <c r="EM634" s="85"/>
      <c r="EN634" s="85"/>
      <c r="EO634" s="120"/>
      <c r="EP634" s="120"/>
      <c r="EQ634" s="120"/>
      <c r="ER634" s="120"/>
      <c r="ES634" s="120"/>
      <c r="ET634" s="120"/>
      <c r="EU634" s="120"/>
      <c r="EV634" s="120"/>
      <c r="EW634" s="120"/>
      <c r="EX634" s="120"/>
    </row>
    <row r="635" spans="1:154" x14ac:dyDescent="0.3">
      <c r="A635" s="85"/>
      <c r="B635" s="86"/>
      <c r="C635" s="86"/>
      <c r="D635" s="86"/>
      <c r="E635" s="86"/>
      <c r="F635" s="86"/>
      <c r="G635" s="48" t="e">
        <f>SUM(J635,L635,N635,O635,P635,T635,U635,V635,AB635,AD635,AO635,AQ635,CE635,CG635,CP635,CR635,#REF!,#REF!,CZ635,DB635,DE635,DG635,DN635,DP635,DW635,DY635,EF635,EH635)</f>
        <v>#REF!</v>
      </c>
      <c r="H635" s="48" t="e">
        <f>SUM(K635,M635,Q635,R635,S635,W635,X635,Y635,AC635,AE635,AF635,AG635,AH635,AI635,AL635,AP635,AR635,#REF!,AY635,AZ635,CF635,CH635,CI635,CJ635,CK635,CL635,CQ635,CS635,CT635,CU635,CV635,CW635,#REF!,#REF!,DA635,DC635,DF635,DH635,DO635,#REF!,#REF!,#REF!,#REF!,DQ635,DR635,DS635,DT635,DU635,DX635,DZ635,EA635,EB635,EC635,ED635,EG635,EI635,EJ635,EK635,EL635,EM635)</f>
        <v>#REF!</v>
      </c>
      <c r="I635" s="48" t="e">
        <f t="shared" si="17"/>
        <v>#REF!</v>
      </c>
      <c r="J635" s="78"/>
      <c r="K635" s="78"/>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O635" s="85"/>
      <c r="CP635" s="85"/>
      <c r="CQ635" s="85"/>
      <c r="CR635" s="85"/>
      <c r="CS635" s="85"/>
      <c r="CT635" s="85"/>
      <c r="CU635" s="85"/>
      <c r="CV635" s="85"/>
      <c r="CW635" s="85"/>
      <c r="CX635" s="85"/>
      <c r="CY635" s="85"/>
      <c r="CZ635" s="85"/>
      <c r="DA635" s="85"/>
      <c r="DB635" s="85"/>
      <c r="DC635" s="85"/>
      <c r="DD635" s="85"/>
      <c r="DE635" s="85"/>
      <c r="DF635" s="85"/>
      <c r="DG635" s="85"/>
      <c r="DH635" s="85"/>
      <c r="DI635" s="85"/>
      <c r="DJ635" s="85"/>
      <c r="DK635" s="85"/>
      <c r="DL635" s="85"/>
      <c r="DM635" s="85"/>
      <c r="DN635" s="85"/>
      <c r="DO635" s="85"/>
      <c r="DP635" s="85"/>
      <c r="DQ635" s="85"/>
      <c r="DR635" s="85"/>
      <c r="DS635" s="85"/>
      <c r="DT635" s="85"/>
      <c r="DU635" s="85"/>
      <c r="DV635" s="85"/>
      <c r="DW635" s="85"/>
      <c r="DX635" s="85"/>
      <c r="DY635" s="85"/>
      <c r="DZ635" s="85"/>
      <c r="EA635" s="85"/>
      <c r="EB635" s="85"/>
      <c r="EC635" s="85"/>
      <c r="ED635" s="85"/>
      <c r="EE635" s="85"/>
      <c r="EF635" s="85"/>
      <c r="EG635" s="85"/>
      <c r="EH635" s="85"/>
      <c r="EI635" s="85"/>
      <c r="EJ635" s="85"/>
      <c r="EK635" s="85"/>
      <c r="EL635" s="85"/>
      <c r="EM635" s="85"/>
      <c r="EN635" s="85"/>
      <c r="EO635" s="120"/>
      <c r="EP635" s="120"/>
      <c r="EQ635" s="120"/>
      <c r="ER635" s="120"/>
      <c r="ES635" s="120"/>
      <c r="ET635" s="120"/>
      <c r="EU635" s="120"/>
      <c r="EV635" s="120"/>
      <c r="EW635" s="120"/>
      <c r="EX635" s="120"/>
    </row>
    <row r="636" spans="1:154" x14ac:dyDescent="0.3">
      <c r="A636" s="85"/>
      <c r="B636" s="86"/>
      <c r="C636" s="86"/>
      <c r="D636" s="86"/>
      <c r="E636" s="86"/>
      <c r="F636" s="86"/>
      <c r="G636" s="48" t="e">
        <f>SUM(J636,L636,N636,O636,P636,T636,U636,V636,AB636,AD636,AO636,AQ636,CE636,CG636,CP636,CR636,#REF!,#REF!,CZ636,DB636,DE636,DG636,DN636,DP636,DW636,DY636,EF636,EH636)</f>
        <v>#REF!</v>
      </c>
      <c r="H636" s="48" t="e">
        <f>SUM(K636,M636,Q636,R636,S636,W636,X636,Y636,AC636,AE636,AF636,AG636,AH636,AI636,AL636,AP636,AR636,#REF!,AY636,AZ636,CF636,CH636,CI636,CJ636,CK636,CL636,CQ636,CS636,CT636,CU636,CV636,CW636,#REF!,#REF!,DA636,DC636,DF636,DH636,DO636,#REF!,#REF!,#REF!,#REF!,DQ636,DR636,DS636,DT636,DU636,DX636,DZ636,EA636,EB636,EC636,ED636,EG636,EI636,EJ636,EK636,EL636,EM636)</f>
        <v>#REF!</v>
      </c>
      <c r="I636" s="48" t="e">
        <f t="shared" si="17"/>
        <v>#REF!</v>
      </c>
      <c r="J636" s="78"/>
      <c r="K636" s="78"/>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O636" s="85"/>
      <c r="CP636" s="85"/>
      <c r="CQ636" s="85"/>
      <c r="CR636" s="85"/>
      <c r="CS636" s="85"/>
      <c r="CT636" s="85"/>
      <c r="CU636" s="85"/>
      <c r="CV636" s="85"/>
      <c r="CW636" s="85"/>
      <c r="CX636" s="85"/>
      <c r="CY636" s="85"/>
      <c r="CZ636" s="85"/>
      <c r="DA636" s="85"/>
      <c r="DB636" s="85"/>
      <c r="DC636" s="85"/>
      <c r="DD636" s="85"/>
      <c r="DE636" s="85"/>
      <c r="DF636" s="85"/>
      <c r="DG636" s="85"/>
      <c r="DH636" s="85"/>
      <c r="DI636" s="85"/>
      <c r="DJ636" s="85"/>
      <c r="DK636" s="85"/>
      <c r="DL636" s="85"/>
      <c r="DM636" s="85"/>
      <c r="DN636" s="85"/>
      <c r="DO636" s="85"/>
      <c r="DP636" s="85"/>
      <c r="DQ636" s="85"/>
      <c r="DR636" s="85"/>
      <c r="DS636" s="85"/>
      <c r="DT636" s="85"/>
      <c r="DU636" s="85"/>
      <c r="DV636" s="85"/>
      <c r="DW636" s="85"/>
      <c r="DX636" s="85"/>
      <c r="DY636" s="85"/>
      <c r="DZ636" s="85"/>
      <c r="EA636" s="85"/>
      <c r="EB636" s="85"/>
      <c r="EC636" s="85"/>
      <c r="ED636" s="85"/>
      <c r="EE636" s="85"/>
      <c r="EF636" s="85"/>
      <c r="EG636" s="85"/>
      <c r="EH636" s="85"/>
      <c r="EI636" s="85"/>
      <c r="EJ636" s="85"/>
      <c r="EK636" s="85"/>
      <c r="EL636" s="85"/>
      <c r="EM636" s="85"/>
      <c r="EN636" s="85"/>
      <c r="EO636" s="120"/>
      <c r="EP636" s="120"/>
      <c r="EQ636" s="120"/>
      <c r="ER636" s="120"/>
      <c r="ES636" s="120"/>
      <c r="ET636" s="120"/>
      <c r="EU636" s="120"/>
      <c r="EV636" s="120"/>
      <c r="EW636" s="120"/>
      <c r="EX636" s="120"/>
    </row>
    <row r="637" spans="1:154" x14ac:dyDescent="0.3">
      <c r="A637" s="85"/>
      <c r="B637" s="86"/>
      <c r="C637" s="86"/>
      <c r="D637" s="86"/>
      <c r="E637" s="86"/>
      <c r="F637" s="86"/>
      <c r="G637" s="48" t="e">
        <f>SUM(J637,L637,N637,O637,P637,T637,U637,V637,AB637,AD637,AO637,AQ637,CE637,CG637,CP637,CR637,#REF!,#REF!,CZ637,DB637,DE637,DG637,DN637,DP637,DW637,DY637,EF637,EH637)</f>
        <v>#REF!</v>
      </c>
      <c r="H637" s="48" t="e">
        <f>SUM(K637,M637,Q637,R637,S637,W637,X637,Y637,AC637,AE637,AF637,AG637,AH637,AI637,AL637,AP637,AR637,#REF!,AY637,AZ637,CF637,CH637,CI637,CJ637,CK637,CL637,CQ637,CS637,CT637,CU637,CV637,CW637,#REF!,#REF!,DA637,DC637,DF637,DH637,DO637,#REF!,#REF!,#REF!,#REF!,DQ637,DR637,DS637,DT637,DU637,DX637,DZ637,EA637,EB637,EC637,ED637,EG637,EI637,EJ637,EK637,EL637,EM637)</f>
        <v>#REF!</v>
      </c>
      <c r="I637" s="48" t="e">
        <f t="shared" si="17"/>
        <v>#REF!</v>
      </c>
      <c r="J637" s="78"/>
      <c r="K637" s="78"/>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O637" s="85"/>
      <c r="CP637" s="85"/>
      <c r="CQ637" s="85"/>
      <c r="CR637" s="85"/>
      <c r="CS637" s="85"/>
      <c r="CT637" s="85"/>
      <c r="CU637" s="85"/>
      <c r="CV637" s="85"/>
      <c r="CW637" s="85"/>
      <c r="CX637" s="85"/>
      <c r="CY637" s="85"/>
      <c r="CZ637" s="85"/>
      <c r="DA637" s="85"/>
      <c r="DB637" s="85"/>
      <c r="DC637" s="85"/>
      <c r="DD637" s="85"/>
      <c r="DE637" s="85"/>
      <c r="DF637" s="85"/>
      <c r="DG637" s="85"/>
      <c r="DH637" s="85"/>
      <c r="DI637" s="85"/>
      <c r="DJ637" s="85"/>
      <c r="DK637" s="85"/>
      <c r="DL637" s="85"/>
      <c r="DM637" s="85"/>
      <c r="DN637" s="85"/>
      <c r="DO637" s="85"/>
      <c r="DP637" s="85"/>
      <c r="DQ637" s="85"/>
      <c r="DR637" s="85"/>
      <c r="DS637" s="85"/>
      <c r="DT637" s="85"/>
      <c r="DU637" s="85"/>
      <c r="DV637" s="85"/>
      <c r="DW637" s="85"/>
      <c r="DX637" s="85"/>
      <c r="DY637" s="85"/>
      <c r="DZ637" s="85"/>
      <c r="EA637" s="85"/>
      <c r="EB637" s="85"/>
      <c r="EC637" s="85"/>
      <c r="ED637" s="85"/>
      <c r="EE637" s="85"/>
      <c r="EF637" s="85"/>
      <c r="EG637" s="85"/>
      <c r="EH637" s="85"/>
      <c r="EI637" s="85"/>
      <c r="EJ637" s="85"/>
      <c r="EK637" s="85"/>
      <c r="EL637" s="85"/>
      <c r="EM637" s="85"/>
      <c r="EN637" s="85"/>
      <c r="EO637" s="120"/>
      <c r="EP637" s="120"/>
      <c r="EQ637" s="120"/>
      <c r="ER637" s="120"/>
      <c r="ES637" s="120"/>
      <c r="ET637" s="120"/>
      <c r="EU637" s="120"/>
      <c r="EV637" s="120"/>
      <c r="EW637" s="120"/>
      <c r="EX637" s="120"/>
    </row>
    <row r="638" spans="1:154" x14ac:dyDescent="0.3">
      <c r="A638" s="85"/>
      <c r="B638" s="86"/>
      <c r="C638" s="86"/>
      <c r="D638" s="86"/>
      <c r="E638" s="86"/>
      <c r="F638" s="86"/>
      <c r="G638" s="48" t="e">
        <f>SUM(J638,L638,N638,O638,P638,T638,U638,V638,AB638,AD638,AO638,AQ638,CE638,CG638,CP638,CR638,#REF!,#REF!,CZ638,DB638,DE638,DG638,DN638,DP638,DW638,DY638,EF638,EH638)</f>
        <v>#REF!</v>
      </c>
      <c r="H638" s="48" t="e">
        <f>SUM(K638,M638,Q638,R638,S638,W638,X638,Y638,AC638,AE638,AF638,AG638,AH638,AI638,AL638,AP638,AR638,#REF!,AY638,AZ638,CF638,CH638,CI638,CJ638,CK638,CL638,CQ638,CS638,CT638,CU638,CV638,CW638,#REF!,#REF!,DA638,DC638,DF638,DH638,DO638,#REF!,#REF!,#REF!,#REF!,DQ638,DR638,DS638,DT638,DU638,DX638,DZ638,EA638,EB638,EC638,ED638,EG638,EI638,EJ638,EK638,EL638,EM638)</f>
        <v>#REF!</v>
      </c>
      <c r="I638" s="48" t="e">
        <f t="shared" si="17"/>
        <v>#REF!</v>
      </c>
      <c r="J638" s="78"/>
      <c r="K638" s="78"/>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O638" s="85"/>
      <c r="CP638" s="85"/>
      <c r="CQ638" s="85"/>
      <c r="CR638" s="85"/>
      <c r="CS638" s="85"/>
      <c r="CT638" s="85"/>
      <c r="CU638" s="85"/>
      <c r="CV638" s="85"/>
      <c r="CW638" s="85"/>
      <c r="CX638" s="85"/>
      <c r="CY638" s="85"/>
      <c r="CZ638" s="85"/>
      <c r="DA638" s="85"/>
      <c r="DB638" s="85"/>
      <c r="DC638" s="85"/>
      <c r="DD638" s="85"/>
      <c r="DE638" s="85"/>
      <c r="DF638" s="85"/>
      <c r="DG638" s="85"/>
      <c r="DH638" s="85"/>
      <c r="DI638" s="85"/>
      <c r="DJ638" s="85"/>
      <c r="DK638" s="85"/>
      <c r="DL638" s="85"/>
      <c r="DM638" s="85"/>
      <c r="DN638" s="85"/>
      <c r="DO638" s="85"/>
      <c r="DP638" s="85"/>
      <c r="DQ638" s="85"/>
      <c r="DR638" s="85"/>
      <c r="DS638" s="85"/>
      <c r="DT638" s="85"/>
      <c r="DU638" s="85"/>
      <c r="DV638" s="85"/>
      <c r="DW638" s="85"/>
      <c r="DX638" s="85"/>
      <c r="DY638" s="85"/>
      <c r="DZ638" s="85"/>
      <c r="EA638" s="85"/>
      <c r="EB638" s="85"/>
      <c r="EC638" s="85"/>
      <c r="ED638" s="85"/>
      <c r="EE638" s="85"/>
      <c r="EF638" s="85"/>
      <c r="EG638" s="85"/>
      <c r="EH638" s="85"/>
      <c r="EI638" s="85"/>
      <c r="EJ638" s="85"/>
      <c r="EK638" s="85"/>
      <c r="EL638" s="85"/>
      <c r="EM638" s="85"/>
      <c r="EN638" s="85"/>
      <c r="EO638" s="120"/>
      <c r="EP638" s="120"/>
      <c r="EQ638" s="120"/>
      <c r="ER638" s="120"/>
      <c r="ES638" s="120"/>
      <c r="ET638" s="120"/>
      <c r="EU638" s="120"/>
      <c r="EV638" s="120"/>
      <c r="EW638" s="120"/>
      <c r="EX638" s="120"/>
    </row>
    <row r="639" spans="1:154" x14ac:dyDescent="0.3">
      <c r="A639" s="85"/>
      <c r="B639" s="86"/>
      <c r="C639" s="86"/>
      <c r="D639" s="86"/>
      <c r="E639" s="86"/>
      <c r="F639" s="86"/>
      <c r="G639" s="48" t="e">
        <f>SUM(J639,L639,N639,O639,P639,T639,U639,V639,AB639,AD639,AO639,AQ639,CE639,CG639,CP639,CR639,#REF!,#REF!,CZ639,DB639,DE639,DG639,DN639,DP639,DW639,DY639,EF639,EH639)</f>
        <v>#REF!</v>
      </c>
      <c r="H639" s="48" t="e">
        <f>SUM(K639,M639,Q639,R639,S639,W639,X639,Y639,AC639,AE639,AF639,AG639,AH639,AI639,AL639,AP639,AR639,#REF!,AY639,AZ639,CF639,CH639,CI639,CJ639,CK639,CL639,CQ639,CS639,CT639,CU639,CV639,CW639,#REF!,#REF!,DA639,DC639,DF639,DH639,DO639,#REF!,#REF!,#REF!,#REF!,DQ639,DR639,DS639,DT639,DU639,DX639,DZ639,EA639,EB639,EC639,ED639,EG639,EI639,EJ639,EK639,EL639,EM639)</f>
        <v>#REF!</v>
      </c>
      <c r="I639" s="48" t="e">
        <f t="shared" si="17"/>
        <v>#REF!</v>
      </c>
      <c r="J639" s="78"/>
      <c r="K639" s="78"/>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O639" s="85"/>
      <c r="CP639" s="85"/>
      <c r="CQ639" s="85"/>
      <c r="CR639" s="85"/>
      <c r="CS639" s="85"/>
      <c r="CT639" s="85"/>
      <c r="CU639" s="85"/>
      <c r="CV639" s="85"/>
      <c r="CW639" s="85"/>
      <c r="CX639" s="85"/>
      <c r="CY639" s="85"/>
      <c r="CZ639" s="85"/>
      <c r="DA639" s="85"/>
      <c r="DB639" s="85"/>
      <c r="DC639" s="85"/>
      <c r="DD639" s="85"/>
      <c r="DE639" s="85"/>
      <c r="DF639" s="85"/>
      <c r="DG639" s="85"/>
      <c r="DH639" s="85"/>
      <c r="DI639" s="85"/>
      <c r="DJ639" s="85"/>
      <c r="DK639" s="85"/>
      <c r="DL639" s="85"/>
      <c r="DM639" s="85"/>
      <c r="DN639" s="85"/>
      <c r="DO639" s="85"/>
      <c r="DP639" s="85"/>
      <c r="DQ639" s="85"/>
      <c r="DR639" s="85"/>
      <c r="DS639" s="85"/>
      <c r="DT639" s="85"/>
      <c r="DU639" s="85"/>
      <c r="DV639" s="85"/>
      <c r="DW639" s="85"/>
      <c r="DX639" s="85"/>
      <c r="DY639" s="85"/>
      <c r="DZ639" s="85"/>
      <c r="EA639" s="85"/>
      <c r="EB639" s="85"/>
      <c r="EC639" s="85"/>
      <c r="ED639" s="85"/>
      <c r="EE639" s="85"/>
      <c r="EF639" s="85"/>
      <c r="EG639" s="85"/>
      <c r="EH639" s="85"/>
      <c r="EI639" s="85"/>
      <c r="EJ639" s="85"/>
      <c r="EK639" s="85"/>
      <c r="EL639" s="85"/>
      <c r="EM639" s="85"/>
      <c r="EN639" s="85"/>
      <c r="EO639" s="120"/>
      <c r="EP639" s="120"/>
      <c r="EQ639" s="120"/>
      <c r="ER639" s="120"/>
      <c r="ES639" s="120"/>
      <c r="ET639" s="120"/>
      <c r="EU639" s="120"/>
      <c r="EV639" s="120"/>
      <c r="EW639" s="120"/>
      <c r="EX639" s="120"/>
    </row>
    <row r="640" spans="1:154" x14ac:dyDescent="0.3">
      <c r="A640" s="85"/>
      <c r="B640" s="86"/>
      <c r="C640" s="86"/>
      <c r="D640" s="86"/>
      <c r="E640" s="86"/>
      <c r="F640" s="86"/>
      <c r="G640" s="48" t="e">
        <f>SUM(J640,L640,N640,O640,P640,T640,U640,V640,AB640,AD640,AO640,AQ640,CE640,CG640,CP640,CR640,#REF!,#REF!,CZ640,DB640,DE640,DG640,DN640,DP640,DW640,DY640,EF640,EH640)</f>
        <v>#REF!</v>
      </c>
      <c r="H640" s="48" t="e">
        <f>SUM(K640,M640,Q640,R640,S640,W640,X640,Y640,AC640,AE640,AF640,AG640,AH640,AI640,AL640,AP640,AR640,#REF!,AY640,AZ640,CF640,CH640,CI640,CJ640,CK640,CL640,CQ640,CS640,CT640,CU640,CV640,CW640,#REF!,#REF!,DA640,DC640,DF640,DH640,DO640,#REF!,#REF!,#REF!,#REF!,DQ640,DR640,DS640,DT640,DU640,DX640,DZ640,EA640,EB640,EC640,ED640,EG640,EI640,EJ640,EK640,EL640,EM640)</f>
        <v>#REF!</v>
      </c>
      <c r="I640" s="48" t="e">
        <f t="shared" si="17"/>
        <v>#REF!</v>
      </c>
      <c r="J640" s="78"/>
      <c r="K640" s="78"/>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5"/>
      <c r="EA640" s="85"/>
      <c r="EB640" s="85"/>
      <c r="EC640" s="85"/>
      <c r="ED640" s="85"/>
      <c r="EE640" s="85"/>
      <c r="EF640" s="85"/>
      <c r="EG640" s="85"/>
      <c r="EH640" s="85"/>
      <c r="EI640" s="85"/>
      <c r="EJ640" s="85"/>
      <c r="EK640" s="85"/>
      <c r="EL640" s="85"/>
      <c r="EM640" s="85"/>
      <c r="EN640" s="85"/>
      <c r="EO640" s="120"/>
      <c r="EP640" s="120"/>
      <c r="EQ640" s="120"/>
      <c r="ER640" s="120"/>
      <c r="ES640" s="120"/>
      <c r="ET640" s="120"/>
      <c r="EU640" s="120"/>
      <c r="EV640" s="120"/>
      <c r="EW640" s="120"/>
      <c r="EX640" s="120"/>
    </row>
    <row r="641" spans="1:154" x14ac:dyDescent="0.3">
      <c r="A641" s="85"/>
      <c r="B641" s="86"/>
      <c r="C641" s="86"/>
      <c r="D641" s="86"/>
      <c r="E641" s="86"/>
      <c r="F641" s="86"/>
      <c r="G641" s="48" t="e">
        <f>SUM(J641,L641,N641,O641,P641,T641,U641,V641,AB641,AD641,AO641,AQ641,CE641,CG641,CP641,CR641,#REF!,#REF!,CZ641,DB641,DE641,DG641,DN641,DP641,DW641,DY641,EF641,EH641)</f>
        <v>#REF!</v>
      </c>
      <c r="H641" s="48" t="e">
        <f>SUM(K641,M641,Q641,R641,S641,W641,X641,Y641,AC641,AE641,AF641,AG641,AH641,AI641,AL641,AP641,AR641,#REF!,AY641,AZ641,CF641,CH641,CI641,CJ641,CK641,CL641,CQ641,CS641,CT641,CU641,CV641,CW641,#REF!,#REF!,DA641,DC641,DF641,DH641,DO641,#REF!,#REF!,#REF!,#REF!,DQ641,DR641,DS641,DT641,DU641,DX641,DZ641,EA641,EB641,EC641,ED641,EG641,EI641,EJ641,EK641,EL641,EM641)</f>
        <v>#REF!</v>
      </c>
      <c r="I641" s="48" t="e">
        <f t="shared" si="17"/>
        <v>#REF!</v>
      </c>
      <c r="J641" s="78"/>
      <c r="K641" s="78"/>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O641" s="85"/>
      <c r="CP641" s="85"/>
      <c r="CQ641" s="85"/>
      <c r="CR641" s="85"/>
      <c r="CS641" s="85"/>
      <c r="CT641" s="85"/>
      <c r="CU641" s="85"/>
      <c r="CV641" s="85"/>
      <c r="CW641" s="85"/>
      <c r="CX641" s="85"/>
      <c r="CY641" s="85"/>
      <c r="CZ641" s="85"/>
      <c r="DA641" s="85"/>
      <c r="DB641" s="85"/>
      <c r="DC641" s="85"/>
      <c r="DD641" s="85"/>
      <c r="DE641" s="85"/>
      <c r="DF641" s="85"/>
      <c r="DG641" s="85"/>
      <c r="DH641" s="85"/>
      <c r="DI641" s="85"/>
      <c r="DJ641" s="85"/>
      <c r="DK641" s="85"/>
      <c r="DL641" s="85"/>
      <c r="DM641" s="85"/>
      <c r="DN641" s="85"/>
      <c r="DO641" s="85"/>
      <c r="DP641" s="85"/>
      <c r="DQ641" s="85"/>
      <c r="DR641" s="85"/>
      <c r="DS641" s="85"/>
      <c r="DT641" s="85"/>
      <c r="DU641" s="85"/>
      <c r="DV641" s="85"/>
      <c r="DW641" s="85"/>
      <c r="DX641" s="85"/>
      <c r="DY641" s="85"/>
      <c r="DZ641" s="85"/>
      <c r="EA641" s="85"/>
      <c r="EB641" s="85"/>
      <c r="EC641" s="85"/>
      <c r="ED641" s="85"/>
      <c r="EE641" s="85"/>
      <c r="EF641" s="85"/>
      <c r="EG641" s="85"/>
      <c r="EH641" s="85"/>
      <c r="EI641" s="85"/>
      <c r="EJ641" s="85"/>
      <c r="EK641" s="85"/>
      <c r="EL641" s="85"/>
      <c r="EM641" s="85"/>
      <c r="EN641" s="85"/>
      <c r="EO641" s="120"/>
      <c r="EP641" s="120"/>
      <c r="EQ641" s="120"/>
      <c r="ER641" s="120"/>
      <c r="ES641" s="120"/>
      <c r="ET641" s="120"/>
      <c r="EU641" s="120"/>
      <c r="EV641" s="120"/>
      <c r="EW641" s="120"/>
      <c r="EX641" s="120"/>
    </row>
    <row r="642" spans="1:154" x14ac:dyDescent="0.3">
      <c r="A642" s="85"/>
      <c r="B642" s="86"/>
      <c r="C642" s="86"/>
      <c r="D642" s="86"/>
      <c r="E642" s="86"/>
      <c r="F642" s="86"/>
      <c r="G642" s="48" t="e">
        <f>SUM(J642,L642,N642,O642,P642,T642,U642,V642,AB642,AD642,AO642,AQ642,CE642,CG642,CP642,CR642,#REF!,#REF!,CZ642,DB642,DE642,DG642,DN642,DP642,DW642,DY642,EF642,EH642)</f>
        <v>#REF!</v>
      </c>
      <c r="H642" s="48" t="e">
        <f>SUM(K642,M642,Q642,R642,S642,W642,X642,Y642,AC642,AE642,AF642,AG642,AH642,AI642,AL642,AP642,AR642,#REF!,AY642,AZ642,CF642,CH642,CI642,CJ642,CK642,CL642,CQ642,CS642,CT642,CU642,CV642,CW642,#REF!,#REF!,DA642,DC642,DF642,DH642,DO642,#REF!,#REF!,#REF!,#REF!,DQ642,DR642,DS642,DT642,DU642,DX642,DZ642,EA642,EB642,EC642,ED642,EG642,EI642,EJ642,EK642,EL642,EM642)</f>
        <v>#REF!</v>
      </c>
      <c r="I642" s="48" t="e">
        <f t="shared" si="17"/>
        <v>#REF!</v>
      </c>
      <c r="J642" s="78"/>
      <c r="K642" s="78"/>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O642" s="85"/>
      <c r="CP642" s="85"/>
      <c r="CQ642" s="85"/>
      <c r="CR642" s="85"/>
      <c r="CS642" s="85"/>
      <c r="CT642" s="85"/>
      <c r="CU642" s="85"/>
      <c r="CV642" s="85"/>
      <c r="CW642" s="85"/>
      <c r="CX642" s="85"/>
      <c r="CY642" s="85"/>
      <c r="CZ642" s="85"/>
      <c r="DA642" s="85"/>
      <c r="DB642" s="85"/>
      <c r="DC642" s="85"/>
      <c r="DD642" s="85"/>
      <c r="DE642" s="85"/>
      <c r="DF642" s="85"/>
      <c r="DG642" s="85"/>
      <c r="DH642" s="85"/>
      <c r="DI642" s="85"/>
      <c r="DJ642" s="85"/>
      <c r="DK642" s="85"/>
      <c r="DL642" s="85"/>
      <c r="DM642" s="85"/>
      <c r="DN642" s="85"/>
      <c r="DO642" s="85"/>
      <c r="DP642" s="85"/>
      <c r="DQ642" s="85"/>
      <c r="DR642" s="85"/>
      <c r="DS642" s="85"/>
      <c r="DT642" s="85"/>
      <c r="DU642" s="85"/>
      <c r="DV642" s="85"/>
      <c r="DW642" s="85"/>
      <c r="DX642" s="85"/>
      <c r="DY642" s="85"/>
      <c r="DZ642" s="85"/>
      <c r="EA642" s="85"/>
      <c r="EB642" s="85"/>
      <c r="EC642" s="85"/>
      <c r="ED642" s="85"/>
      <c r="EE642" s="85"/>
      <c r="EF642" s="85"/>
      <c r="EG642" s="85"/>
      <c r="EH642" s="85"/>
      <c r="EI642" s="85"/>
      <c r="EJ642" s="85"/>
      <c r="EK642" s="85"/>
      <c r="EL642" s="85"/>
      <c r="EM642" s="85"/>
      <c r="EN642" s="85"/>
      <c r="EO642" s="120"/>
      <c r="EP642" s="120"/>
      <c r="EQ642" s="120"/>
      <c r="ER642" s="120"/>
      <c r="ES642" s="120"/>
      <c r="ET642" s="120"/>
      <c r="EU642" s="120"/>
      <c r="EV642" s="120"/>
      <c r="EW642" s="120"/>
      <c r="EX642" s="120"/>
    </row>
    <row r="643" spans="1:154" x14ac:dyDescent="0.3">
      <c r="A643" s="85"/>
      <c r="B643" s="86"/>
      <c r="C643" s="86"/>
      <c r="D643" s="86"/>
      <c r="E643" s="86"/>
      <c r="F643" s="86"/>
      <c r="G643" s="48" t="e">
        <f>SUM(J643,L643,N643,O643,P643,T643,U643,V643,AB643,AD643,AO643,AQ643,CE643,CG643,CP643,CR643,#REF!,#REF!,CZ643,DB643,DE643,DG643,DN643,DP643,DW643,DY643,EF643,EH643)</f>
        <v>#REF!</v>
      </c>
      <c r="H643" s="48" t="e">
        <f>SUM(K643,M643,Q643,R643,S643,W643,X643,Y643,AC643,AE643,AF643,AG643,AH643,AI643,AL643,AP643,AR643,#REF!,AY643,AZ643,CF643,CH643,CI643,CJ643,CK643,CL643,CQ643,CS643,CT643,CU643,CV643,CW643,#REF!,#REF!,DA643,DC643,DF643,DH643,DO643,#REF!,#REF!,#REF!,#REF!,DQ643,DR643,DS643,DT643,DU643,DX643,DZ643,EA643,EB643,EC643,ED643,EG643,EI643,EJ643,EK643,EL643,EM643)</f>
        <v>#REF!</v>
      </c>
      <c r="I643" s="48" t="e">
        <f t="shared" si="17"/>
        <v>#REF!</v>
      </c>
      <c r="J643" s="78"/>
      <c r="K643" s="78"/>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O643" s="85"/>
      <c r="CP643" s="85"/>
      <c r="CQ643" s="85"/>
      <c r="CR643" s="85"/>
      <c r="CS643" s="85"/>
      <c r="CT643" s="85"/>
      <c r="CU643" s="85"/>
      <c r="CV643" s="85"/>
      <c r="CW643" s="85"/>
      <c r="CX643" s="85"/>
      <c r="CY643" s="85"/>
      <c r="CZ643" s="85"/>
      <c r="DA643" s="85"/>
      <c r="DB643" s="85"/>
      <c r="DC643" s="85"/>
      <c r="DD643" s="85"/>
      <c r="DE643" s="85"/>
      <c r="DF643" s="85"/>
      <c r="DG643" s="85"/>
      <c r="DH643" s="85"/>
      <c r="DI643" s="85"/>
      <c r="DJ643" s="85"/>
      <c r="DK643" s="85"/>
      <c r="DL643" s="85"/>
      <c r="DM643" s="85"/>
      <c r="DN643" s="85"/>
      <c r="DO643" s="85"/>
      <c r="DP643" s="85"/>
      <c r="DQ643" s="85"/>
      <c r="DR643" s="85"/>
      <c r="DS643" s="85"/>
      <c r="DT643" s="85"/>
      <c r="DU643" s="85"/>
      <c r="DV643" s="85"/>
      <c r="DW643" s="85"/>
      <c r="DX643" s="85"/>
      <c r="DY643" s="85"/>
      <c r="DZ643" s="85"/>
      <c r="EA643" s="85"/>
      <c r="EB643" s="85"/>
      <c r="EC643" s="85"/>
      <c r="ED643" s="85"/>
      <c r="EE643" s="85"/>
      <c r="EF643" s="85"/>
      <c r="EG643" s="85"/>
      <c r="EH643" s="85"/>
      <c r="EI643" s="85"/>
      <c r="EJ643" s="85"/>
      <c r="EK643" s="85"/>
      <c r="EL643" s="85"/>
      <c r="EM643" s="85"/>
      <c r="EN643" s="85"/>
      <c r="EO643" s="120"/>
      <c r="EP643" s="120"/>
      <c r="EQ643" s="120"/>
      <c r="ER643" s="120"/>
      <c r="ES643" s="120"/>
      <c r="ET643" s="120"/>
      <c r="EU643" s="120"/>
      <c r="EV643" s="120"/>
      <c r="EW643" s="120"/>
      <c r="EX643" s="120"/>
    </row>
    <row r="644" spans="1:154" x14ac:dyDescent="0.3">
      <c r="A644" s="85"/>
      <c r="B644" s="86"/>
      <c r="C644" s="86"/>
      <c r="D644" s="86"/>
      <c r="E644" s="86"/>
      <c r="F644" s="86"/>
      <c r="G644" s="48" t="e">
        <f>SUM(J644,L644,N644,O644,P644,T644,U644,V644,AB644,AD644,AO644,AQ644,CE644,CG644,CP644,CR644,#REF!,#REF!,CZ644,DB644,DE644,DG644,DN644,DP644,DW644,DY644,EF644,EH644)</f>
        <v>#REF!</v>
      </c>
      <c r="H644" s="48" t="e">
        <f>SUM(K644,M644,Q644,R644,S644,W644,X644,Y644,AC644,AE644,AF644,AG644,AH644,AI644,AL644,AP644,AR644,#REF!,AY644,AZ644,CF644,CH644,CI644,CJ644,CK644,CL644,CQ644,CS644,CT644,CU644,CV644,CW644,#REF!,#REF!,DA644,DC644,DF644,DH644,DO644,#REF!,#REF!,#REF!,#REF!,DQ644,DR644,DS644,DT644,DU644,DX644,DZ644,EA644,EB644,EC644,ED644,EG644,EI644,EJ644,EK644,EL644,EM644)</f>
        <v>#REF!</v>
      </c>
      <c r="I644" s="48" t="e">
        <f t="shared" si="17"/>
        <v>#REF!</v>
      </c>
      <c r="J644" s="78"/>
      <c r="K644" s="78"/>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O644" s="85"/>
      <c r="CP644" s="85"/>
      <c r="CQ644" s="85"/>
      <c r="CR644" s="85"/>
      <c r="CS644" s="85"/>
      <c r="CT644" s="85"/>
      <c r="CU644" s="85"/>
      <c r="CV644" s="85"/>
      <c r="CW644" s="85"/>
      <c r="CX644" s="85"/>
      <c r="CY644" s="85"/>
      <c r="CZ644" s="85"/>
      <c r="DA644" s="85"/>
      <c r="DB644" s="85"/>
      <c r="DC644" s="85"/>
      <c r="DD644" s="85"/>
      <c r="DE644" s="85"/>
      <c r="DF644" s="85"/>
      <c r="DG644" s="85"/>
      <c r="DH644" s="85"/>
      <c r="DI644" s="85"/>
      <c r="DJ644" s="85"/>
      <c r="DK644" s="85"/>
      <c r="DL644" s="85"/>
      <c r="DM644" s="85"/>
      <c r="DN644" s="85"/>
      <c r="DO644" s="85"/>
      <c r="DP644" s="85"/>
      <c r="DQ644" s="85"/>
      <c r="DR644" s="85"/>
      <c r="DS644" s="85"/>
      <c r="DT644" s="85"/>
      <c r="DU644" s="85"/>
      <c r="DV644" s="85"/>
      <c r="DW644" s="85"/>
      <c r="DX644" s="85"/>
      <c r="DY644" s="85"/>
      <c r="DZ644" s="85"/>
      <c r="EA644" s="85"/>
      <c r="EB644" s="85"/>
      <c r="EC644" s="85"/>
      <c r="ED644" s="85"/>
      <c r="EE644" s="85"/>
      <c r="EF644" s="85"/>
      <c r="EG644" s="85"/>
      <c r="EH644" s="85"/>
      <c r="EI644" s="85"/>
      <c r="EJ644" s="85"/>
      <c r="EK644" s="85"/>
      <c r="EL644" s="85"/>
      <c r="EM644" s="85"/>
      <c r="EN644" s="85"/>
      <c r="EO644" s="120"/>
      <c r="EP644" s="120"/>
      <c r="EQ644" s="120"/>
      <c r="ER644" s="120"/>
      <c r="ES644" s="120"/>
      <c r="ET644" s="120"/>
      <c r="EU644" s="120"/>
      <c r="EV644" s="120"/>
      <c r="EW644" s="120"/>
      <c r="EX644" s="120"/>
    </row>
    <row r="645" spans="1:154" x14ac:dyDescent="0.3">
      <c r="A645" s="85"/>
      <c r="B645" s="86"/>
      <c r="C645" s="86"/>
      <c r="D645" s="86"/>
      <c r="E645" s="86"/>
      <c r="F645" s="86"/>
      <c r="G645" s="48" t="e">
        <f>SUM(J645,L645,N645,O645,P645,T645,U645,V645,AB645,AD645,AO645,AQ645,CE645,CG645,CP645,CR645,#REF!,#REF!,CZ645,DB645,DE645,DG645,DN645,DP645,DW645,DY645,EF645,EH645)</f>
        <v>#REF!</v>
      </c>
      <c r="H645" s="48" t="e">
        <f>SUM(K645,M645,Q645,R645,S645,W645,X645,Y645,AC645,AE645,AF645,AG645,AH645,AI645,AL645,AP645,AR645,#REF!,AY645,AZ645,CF645,CH645,CI645,CJ645,CK645,CL645,CQ645,CS645,CT645,CU645,CV645,CW645,#REF!,#REF!,DA645,DC645,DF645,DH645,DO645,#REF!,#REF!,#REF!,#REF!,DQ645,DR645,DS645,DT645,DU645,DX645,DZ645,EA645,EB645,EC645,ED645,EG645,EI645,EJ645,EK645,EL645,EM645)</f>
        <v>#REF!</v>
      </c>
      <c r="I645" s="48" t="e">
        <f t="shared" si="17"/>
        <v>#REF!</v>
      </c>
      <c r="J645" s="78"/>
      <c r="K645" s="78"/>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O645" s="85"/>
      <c r="CP645" s="85"/>
      <c r="CQ645" s="85"/>
      <c r="CR645" s="85"/>
      <c r="CS645" s="85"/>
      <c r="CT645" s="85"/>
      <c r="CU645" s="85"/>
      <c r="CV645" s="85"/>
      <c r="CW645" s="85"/>
      <c r="CX645" s="85"/>
      <c r="CY645" s="85"/>
      <c r="CZ645" s="85"/>
      <c r="DA645" s="85"/>
      <c r="DB645" s="85"/>
      <c r="DC645" s="85"/>
      <c r="DD645" s="85"/>
      <c r="DE645" s="85"/>
      <c r="DF645" s="85"/>
      <c r="DG645" s="85"/>
      <c r="DH645" s="85"/>
      <c r="DI645" s="85"/>
      <c r="DJ645" s="85"/>
      <c r="DK645" s="85"/>
      <c r="DL645" s="85"/>
      <c r="DM645" s="85"/>
      <c r="DN645" s="85"/>
      <c r="DO645" s="85"/>
      <c r="DP645" s="85"/>
      <c r="DQ645" s="85"/>
      <c r="DR645" s="85"/>
      <c r="DS645" s="85"/>
      <c r="DT645" s="85"/>
      <c r="DU645" s="85"/>
      <c r="DV645" s="85"/>
      <c r="DW645" s="85"/>
      <c r="DX645" s="85"/>
      <c r="DY645" s="85"/>
      <c r="DZ645" s="85"/>
      <c r="EA645" s="85"/>
      <c r="EB645" s="85"/>
      <c r="EC645" s="85"/>
      <c r="ED645" s="85"/>
      <c r="EE645" s="85"/>
      <c r="EF645" s="85"/>
      <c r="EG645" s="85"/>
      <c r="EH645" s="85"/>
      <c r="EI645" s="85"/>
      <c r="EJ645" s="85"/>
      <c r="EK645" s="85"/>
      <c r="EL645" s="85"/>
      <c r="EM645" s="85"/>
      <c r="EN645" s="85"/>
      <c r="EO645" s="120"/>
      <c r="EP645" s="120"/>
      <c r="EQ645" s="120"/>
      <c r="ER645" s="120"/>
      <c r="ES645" s="120"/>
      <c r="ET645" s="120"/>
      <c r="EU645" s="120"/>
      <c r="EV645" s="120"/>
      <c r="EW645" s="120"/>
      <c r="EX645" s="120"/>
    </row>
    <row r="646" spans="1:154" x14ac:dyDescent="0.3">
      <c r="A646" s="85"/>
      <c r="B646" s="86"/>
      <c r="C646" s="86"/>
      <c r="D646" s="86"/>
      <c r="E646" s="86"/>
      <c r="F646" s="86"/>
      <c r="G646" s="48" t="e">
        <f>SUM(J646,L646,N646,O646,P646,T646,U646,V646,AB646,AD646,AO646,AQ646,CE646,CG646,CP646,CR646,#REF!,#REF!,CZ646,DB646,DE646,DG646,DN646,DP646,DW646,DY646,EF646,EH646)</f>
        <v>#REF!</v>
      </c>
      <c r="H646" s="48" t="e">
        <f>SUM(K646,M646,Q646,R646,S646,W646,X646,Y646,AC646,AE646,AF646,AG646,AH646,AI646,AL646,AP646,AR646,#REF!,AY646,AZ646,CF646,CH646,CI646,CJ646,CK646,CL646,CQ646,CS646,CT646,CU646,CV646,CW646,#REF!,#REF!,DA646,DC646,DF646,DH646,DO646,#REF!,#REF!,#REF!,#REF!,DQ646,DR646,DS646,DT646,DU646,DX646,DZ646,EA646,EB646,EC646,ED646,EG646,EI646,EJ646,EK646,EL646,EM646)</f>
        <v>#REF!</v>
      </c>
      <c r="I646" s="48" t="e">
        <f t="shared" si="17"/>
        <v>#REF!</v>
      </c>
      <c r="J646" s="78"/>
      <c r="K646" s="78"/>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O646" s="85"/>
      <c r="CP646" s="85"/>
      <c r="CQ646" s="85"/>
      <c r="CR646" s="85"/>
      <c r="CS646" s="85"/>
      <c r="CT646" s="85"/>
      <c r="CU646" s="85"/>
      <c r="CV646" s="85"/>
      <c r="CW646" s="85"/>
      <c r="CX646" s="85"/>
      <c r="CY646" s="85"/>
      <c r="CZ646" s="85"/>
      <c r="DA646" s="85"/>
      <c r="DB646" s="85"/>
      <c r="DC646" s="85"/>
      <c r="DD646" s="85"/>
      <c r="DE646" s="85"/>
      <c r="DF646" s="85"/>
      <c r="DG646" s="85"/>
      <c r="DH646" s="85"/>
      <c r="DI646" s="85"/>
      <c r="DJ646" s="85"/>
      <c r="DK646" s="85"/>
      <c r="DL646" s="85"/>
      <c r="DM646" s="85"/>
      <c r="DN646" s="85"/>
      <c r="DO646" s="85"/>
      <c r="DP646" s="85"/>
      <c r="DQ646" s="85"/>
      <c r="DR646" s="85"/>
      <c r="DS646" s="85"/>
      <c r="DT646" s="85"/>
      <c r="DU646" s="85"/>
      <c r="DV646" s="85"/>
      <c r="DW646" s="85"/>
      <c r="DX646" s="85"/>
      <c r="DY646" s="85"/>
      <c r="DZ646" s="85"/>
      <c r="EA646" s="85"/>
      <c r="EB646" s="85"/>
      <c r="EC646" s="85"/>
      <c r="ED646" s="85"/>
      <c r="EE646" s="85"/>
      <c r="EF646" s="85"/>
      <c r="EG646" s="85"/>
      <c r="EH646" s="85"/>
      <c r="EI646" s="85"/>
      <c r="EJ646" s="85"/>
      <c r="EK646" s="85"/>
      <c r="EL646" s="85"/>
      <c r="EM646" s="85"/>
      <c r="EN646" s="85"/>
      <c r="EO646" s="120"/>
      <c r="EP646" s="120"/>
      <c r="EQ646" s="120"/>
      <c r="ER646" s="120"/>
      <c r="ES646" s="120"/>
      <c r="ET646" s="120"/>
      <c r="EU646" s="120"/>
      <c r="EV646" s="120"/>
      <c r="EW646" s="120"/>
      <c r="EX646" s="120"/>
    </row>
    <row r="647" spans="1:154" x14ac:dyDescent="0.3">
      <c r="A647" s="85"/>
      <c r="B647" s="86"/>
      <c r="C647" s="86"/>
      <c r="D647" s="86"/>
      <c r="E647" s="86"/>
      <c r="F647" s="86"/>
      <c r="G647" s="48" t="e">
        <f>SUM(J647,L647,N647,O647,P647,T647,U647,V647,AB647,AD647,AO647,AQ647,CE647,CG647,CP647,CR647,#REF!,#REF!,CZ647,DB647,DE647,DG647,DN647,DP647,DW647,DY647,EF647,EH647)</f>
        <v>#REF!</v>
      </c>
      <c r="H647" s="48" t="e">
        <f>SUM(K647,M647,Q647,R647,S647,W647,X647,Y647,AC647,AE647,AF647,AG647,AH647,AI647,AL647,AP647,AR647,#REF!,AY647,AZ647,CF647,CH647,CI647,CJ647,CK647,CL647,CQ647,CS647,CT647,CU647,CV647,CW647,#REF!,#REF!,DA647,DC647,DF647,DH647,DO647,#REF!,#REF!,#REF!,#REF!,DQ647,DR647,DS647,DT647,DU647,DX647,DZ647,EA647,EB647,EC647,ED647,EG647,EI647,EJ647,EK647,EL647,EM647)</f>
        <v>#REF!</v>
      </c>
      <c r="I647" s="48" t="e">
        <f t="shared" si="17"/>
        <v>#REF!</v>
      </c>
      <c r="J647" s="78"/>
      <c r="K647" s="78"/>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O647" s="85"/>
      <c r="CP647" s="85"/>
      <c r="CQ647" s="85"/>
      <c r="CR647" s="85"/>
      <c r="CS647" s="85"/>
      <c r="CT647" s="85"/>
      <c r="CU647" s="85"/>
      <c r="CV647" s="85"/>
      <c r="CW647" s="85"/>
      <c r="CX647" s="85"/>
      <c r="CY647" s="85"/>
      <c r="CZ647" s="85"/>
      <c r="DA647" s="85"/>
      <c r="DB647" s="85"/>
      <c r="DC647" s="85"/>
      <c r="DD647" s="85"/>
      <c r="DE647" s="85"/>
      <c r="DF647" s="85"/>
      <c r="DG647" s="85"/>
      <c r="DH647" s="85"/>
      <c r="DI647" s="85"/>
      <c r="DJ647" s="85"/>
      <c r="DK647" s="85"/>
      <c r="DL647" s="85"/>
      <c r="DM647" s="85"/>
      <c r="DN647" s="85"/>
      <c r="DO647" s="85"/>
      <c r="DP647" s="85"/>
      <c r="DQ647" s="85"/>
      <c r="DR647" s="85"/>
      <c r="DS647" s="85"/>
      <c r="DT647" s="85"/>
      <c r="DU647" s="85"/>
      <c r="DV647" s="85"/>
      <c r="DW647" s="85"/>
      <c r="DX647" s="85"/>
      <c r="DY647" s="85"/>
      <c r="DZ647" s="85"/>
      <c r="EA647" s="85"/>
      <c r="EB647" s="85"/>
      <c r="EC647" s="85"/>
      <c r="ED647" s="85"/>
      <c r="EE647" s="85"/>
      <c r="EF647" s="85"/>
      <c r="EG647" s="85"/>
      <c r="EH647" s="85"/>
      <c r="EI647" s="85"/>
      <c r="EJ647" s="85"/>
      <c r="EK647" s="85"/>
      <c r="EL647" s="85"/>
      <c r="EM647" s="85"/>
      <c r="EN647" s="85"/>
      <c r="EO647" s="120"/>
      <c r="EP647" s="120"/>
      <c r="EQ647" s="120"/>
      <c r="ER647" s="120"/>
      <c r="ES647" s="120"/>
      <c r="ET647" s="120"/>
      <c r="EU647" s="120"/>
      <c r="EV647" s="120"/>
      <c r="EW647" s="120"/>
      <c r="EX647" s="120"/>
    </row>
    <row r="648" spans="1:154" x14ac:dyDescent="0.3">
      <c r="A648" s="85"/>
      <c r="B648" s="86"/>
      <c r="C648" s="86"/>
      <c r="D648" s="86"/>
      <c r="E648" s="86"/>
      <c r="F648" s="86"/>
      <c r="G648" s="48" t="e">
        <f>SUM(J648,L648,N648,O648,P648,T648,U648,V648,AB648,AD648,AO648,AQ648,CE648,CG648,CP648,CR648,#REF!,#REF!,CZ648,DB648,DE648,DG648,DN648,DP648,DW648,DY648,EF648,EH648)</f>
        <v>#REF!</v>
      </c>
      <c r="H648" s="48" t="e">
        <f>SUM(K648,M648,Q648,R648,S648,W648,X648,Y648,AC648,AE648,AF648,AG648,AH648,AI648,AL648,AP648,AR648,#REF!,AY648,AZ648,CF648,CH648,CI648,CJ648,CK648,CL648,CQ648,CS648,CT648,CU648,CV648,CW648,#REF!,#REF!,DA648,DC648,DF648,DH648,DO648,#REF!,#REF!,#REF!,#REF!,DQ648,DR648,DS648,DT648,DU648,DX648,DZ648,EA648,EB648,EC648,ED648,EG648,EI648,EJ648,EK648,EL648,EM648)</f>
        <v>#REF!</v>
      </c>
      <c r="I648" s="48" t="e">
        <f t="shared" si="17"/>
        <v>#REF!</v>
      </c>
      <c r="J648" s="78"/>
      <c r="K648" s="78"/>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O648" s="85"/>
      <c r="CP648" s="85"/>
      <c r="CQ648" s="85"/>
      <c r="CR648" s="85"/>
      <c r="CS648" s="85"/>
      <c r="CT648" s="85"/>
      <c r="CU648" s="85"/>
      <c r="CV648" s="85"/>
      <c r="CW648" s="85"/>
      <c r="CX648" s="85"/>
      <c r="CY648" s="85"/>
      <c r="CZ648" s="85"/>
      <c r="DA648" s="85"/>
      <c r="DB648" s="85"/>
      <c r="DC648" s="85"/>
      <c r="DD648" s="85"/>
      <c r="DE648" s="85"/>
      <c r="DF648" s="85"/>
      <c r="DG648" s="85"/>
      <c r="DH648" s="85"/>
      <c r="DI648" s="85"/>
      <c r="DJ648" s="85"/>
      <c r="DK648" s="85"/>
      <c r="DL648" s="85"/>
      <c r="DM648" s="85"/>
      <c r="DN648" s="85"/>
      <c r="DO648" s="85"/>
      <c r="DP648" s="85"/>
      <c r="DQ648" s="85"/>
      <c r="DR648" s="85"/>
      <c r="DS648" s="85"/>
      <c r="DT648" s="85"/>
      <c r="DU648" s="85"/>
      <c r="DV648" s="85"/>
      <c r="DW648" s="85"/>
      <c r="DX648" s="85"/>
      <c r="DY648" s="85"/>
      <c r="DZ648" s="85"/>
      <c r="EA648" s="85"/>
      <c r="EB648" s="85"/>
      <c r="EC648" s="85"/>
      <c r="ED648" s="85"/>
      <c r="EE648" s="85"/>
      <c r="EF648" s="85"/>
      <c r="EG648" s="85"/>
      <c r="EH648" s="85"/>
      <c r="EI648" s="85"/>
      <c r="EJ648" s="85"/>
      <c r="EK648" s="85"/>
      <c r="EL648" s="85"/>
      <c r="EM648" s="85"/>
      <c r="EN648" s="85"/>
      <c r="EO648" s="120"/>
      <c r="EP648" s="120"/>
      <c r="EQ648" s="120"/>
      <c r="ER648" s="120"/>
      <c r="ES648" s="120"/>
      <c r="ET648" s="120"/>
      <c r="EU648" s="120"/>
      <c r="EV648" s="120"/>
      <c r="EW648" s="120"/>
      <c r="EX648" s="120"/>
    </row>
    <row r="649" spans="1:154" x14ac:dyDescent="0.3">
      <c r="A649" s="85"/>
      <c r="B649" s="86"/>
      <c r="C649" s="86"/>
      <c r="D649" s="86"/>
      <c r="E649" s="86"/>
      <c r="F649" s="86"/>
      <c r="G649" s="48" t="e">
        <f>SUM(J649,L649,N649,O649,P649,T649,U649,V649,AB649,AD649,AO649,AQ649,CE649,CG649,CP649,CR649,#REF!,#REF!,CZ649,DB649,DE649,DG649,DN649,DP649,DW649,DY649,EF649,EH649)</f>
        <v>#REF!</v>
      </c>
      <c r="H649" s="48" t="e">
        <f>SUM(K649,M649,Q649,R649,S649,W649,X649,Y649,AC649,AE649,AF649,AG649,AH649,AI649,AL649,AP649,AR649,#REF!,AY649,AZ649,CF649,CH649,CI649,CJ649,CK649,CL649,CQ649,CS649,CT649,CU649,CV649,CW649,#REF!,#REF!,DA649,DC649,DF649,DH649,DO649,#REF!,#REF!,#REF!,#REF!,DQ649,DR649,DS649,DT649,DU649,DX649,DZ649,EA649,EB649,EC649,ED649,EG649,EI649,EJ649,EK649,EL649,EM649)</f>
        <v>#REF!</v>
      </c>
      <c r="I649" s="48" t="e">
        <f t="shared" si="17"/>
        <v>#REF!</v>
      </c>
      <c r="J649" s="78"/>
      <c r="K649" s="78"/>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O649" s="85"/>
      <c r="CP649" s="85"/>
      <c r="CQ649" s="85"/>
      <c r="CR649" s="85"/>
      <c r="CS649" s="85"/>
      <c r="CT649" s="85"/>
      <c r="CU649" s="85"/>
      <c r="CV649" s="85"/>
      <c r="CW649" s="85"/>
      <c r="CX649" s="85"/>
      <c r="CY649" s="85"/>
      <c r="CZ649" s="85"/>
      <c r="DA649" s="85"/>
      <c r="DB649" s="85"/>
      <c r="DC649" s="85"/>
      <c r="DD649" s="85"/>
      <c r="DE649" s="85"/>
      <c r="DF649" s="85"/>
      <c r="DG649" s="85"/>
      <c r="DH649" s="85"/>
      <c r="DI649" s="85"/>
      <c r="DJ649" s="85"/>
      <c r="DK649" s="85"/>
      <c r="DL649" s="85"/>
      <c r="DM649" s="85"/>
      <c r="DN649" s="85"/>
      <c r="DO649" s="85"/>
      <c r="DP649" s="85"/>
      <c r="DQ649" s="85"/>
      <c r="DR649" s="85"/>
      <c r="DS649" s="85"/>
      <c r="DT649" s="85"/>
      <c r="DU649" s="85"/>
      <c r="DV649" s="85"/>
      <c r="DW649" s="85"/>
      <c r="DX649" s="85"/>
      <c r="DY649" s="85"/>
      <c r="DZ649" s="85"/>
      <c r="EA649" s="85"/>
      <c r="EB649" s="85"/>
      <c r="EC649" s="85"/>
      <c r="ED649" s="85"/>
      <c r="EE649" s="85"/>
      <c r="EF649" s="85"/>
      <c r="EG649" s="85"/>
      <c r="EH649" s="85"/>
      <c r="EI649" s="85"/>
      <c r="EJ649" s="85"/>
      <c r="EK649" s="85"/>
      <c r="EL649" s="85"/>
      <c r="EM649" s="85"/>
      <c r="EN649" s="85"/>
      <c r="EO649" s="120"/>
      <c r="EP649" s="120"/>
      <c r="EQ649" s="120"/>
      <c r="ER649" s="120"/>
      <c r="ES649" s="120"/>
      <c r="ET649" s="120"/>
      <c r="EU649" s="120"/>
      <c r="EV649" s="120"/>
      <c r="EW649" s="120"/>
      <c r="EX649" s="120"/>
    </row>
    <row r="650" spans="1:154" x14ac:dyDescent="0.3">
      <c r="A650" s="85"/>
      <c r="B650" s="86"/>
      <c r="C650" s="86"/>
      <c r="D650" s="86"/>
      <c r="E650" s="86"/>
      <c r="F650" s="86"/>
      <c r="G650" s="48" t="e">
        <f>SUM(J650,L650,N650,O650,P650,T650,U650,V650,AB650,AD650,AO650,AQ650,CE650,CG650,CP650,CR650,#REF!,#REF!,CZ650,DB650,DE650,DG650,DN650,DP650,DW650,DY650,EF650,EH650)</f>
        <v>#REF!</v>
      </c>
      <c r="H650" s="48" t="e">
        <f>SUM(K650,M650,Q650,R650,S650,W650,X650,Y650,AC650,AE650,AF650,AG650,AH650,AI650,AL650,AP650,AR650,#REF!,AY650,AZ650,CF650,CH650,CI650,CJ650,CK650,CL650,CQ650,CS650,CT650,CU650,CV650,CW650,#REF!,#REF!,DA650,DC650,DF650,DH650,DO650,#REF!,#REF!,#REF!,#REF!,DQ650,DR650,DS650,DT650,DU650,DX650,DZ650,EA650,EB650,EC650,ED650,EG650,EI650,EJ650,EK650,EL650,EM650)</f>
        <v>#REF!</v>
      </c>
      <c r="I650" s="48" t="e">
        <f t="shared" ref="I650:I713" si="18">G650+H650</f>
        <v>#REF!</v>
      </c>
      <c r="J650" s="78"/>
      <c r="K650" s="78"/>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O650" s="85"/>
      <c r="CP650" s="85"/>
      <c r="CQ650" s="85"/>
      <c r="CR650" s="85"/>
      <c r="CS650" s="85"/>
      <c r="CT650" s="85"/>
      <c r="CU650" s="85"/>
      <c r="CV650" s="85"/>
      <c r="CW650" s="85"/>
      <c r="CX650" s="85"/>
      <c r="CY650" s="85"/>
      <c r="CZ650" s="85"/>
      <c r="DA650" s="85"/>
      <c r="DB650" s="85"/>
      <c r="DC650" s="85"/>
      <c r="DD650" s="85"/>
      <c r="DE650" s="85"/>
      <c r="DF650" s="85"/>
      <c r="DG650" s="85"/>
      <c r="DH650" s="85"/>
      <c r="DI650" s="85"/>
      <c r="DJ650" s="85"/>
      <c r="DK650" s="85"/>
      <c r="DL650" s="85"/>
      <c r="DM650" s="85"/>
      <c r="DN650" s="85"/>
      <c r="DO650" s="85"/>
      <c r="DP650" s="85"/>
      <c r="DQ650" s="85"/>
      <c r="DR650" s="85"/>
      <c r="DS650" s="85"/>
      <c r="DT650" s="85"/>
      <c r="DU650" s="85"/>
      <c r="DV650" s="85"/>
      <c r="DW650" s="85"/>
      <c r="DX650" s="85"/>
      <c r="DY650" s="85"/>
      <c r="DZ650" s="85"/>
      <c r="EA650" s="85"/>
      <c r="EB650" s="85"/>
      <c r="EC650" s="85"/>
      <c r="ED650" s="85"/>
      <c r="EE650" s="85"/>
      <c r="EF650" s="85"/>
      <c r="EG650" s="85"/>
      <c r="EH650" s="85"/>
      <c r="EI650" s="85"/>
      <c r="EJ650" s="85"/>
      <c r="EK650" s="85"/>
      <c r="EL650" s="85"/>
      <c r="EM650" s="85"/>
      <c r="EN650" s="85"/>
      <c r="EO650" s="120"/>
      <c r="EP650" s="120"/>
      <c r="EQ650" s="120"/>
      <c r="ER650" s="120"/>
      <c r="ES650" s="120"/>
      <c r="ET650" s="120"/>
      <c r="EU650" s="120"/>
      <c r="EV650" s="120"/>
      <c r="EW650" s="120"/>
      <c r="EX650" s="120"/>
    </row>
    <row r="651" spans="1:154" x14ac:dyDescent="0.3">
      <c r="A651" s="85"/>
      <c r="B651" s="86"/>
      <c r="C651" s="86"/>
      <c r="D651" s="86"/>
      <c r="E651" s="86"/>
      <c r="F651" s="86"/>
      <c r="G651" s="48" t="e">
        <f>SUM(J651,L651,N651,O651,P651,T651,U651,V651,AB651,AD651,AO651,AQ651,CE651,CG651,CP651,CR651,#REF!,#REF!,CZ651,DB651,DE651,DG651,DN651,DP651,DW651,DY651,EF651,EH651)</f>
        <v>#REF!</v>
      </c>
      <c r="H651" s="48" t="e">
        <f>SUM(K651,M651,Q651,R651,S651,W651,X651,Y651,AC651,AE651,AF651,AG651,AH651,AI651,AL651,AP651,AR651,#REF!,AY651,AZ651,CF651,CH651,CI651,CJ651,CK651,CL651,CQ651,CS651,CT651,CU651,CV651,CW651,#REF!,#REF!,DA651,DC651,DF651,DH651,DO651,#REF!,#REF!,#REF!,#REF!,DQ651,DR651,DS651,DT651,DU651,DX651,DZ651,EA651,EB651,EC651,ED651,EG651,EI651,EJ651,EK651,EL651,EM651)</f>
        <v>#REF!</v>
      </c>
      <c r="I651" s="48" t="e">
        <f t="shared" si="18"/>
        <v>#REF!</v>
      </c>
      <c r="J651" s="78"/>
      <c r="K651" s="78"/>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O651" s="85"/>
      <c r="CP651" s="85"/>
      <c r="CQ651" s="85"/>
      <c r="CR651" s="85"/>
      <c r="CS651" s="85"/>
      <c r="CT651" s="85"/>
      <c r="CU651" s="85"/>
      <c r="CV651" s="85"/>
      <c r="CW651" s="85"/>
      <c r="CX651" s="85"/>
      <c r="CY651" s="85"/>
      <c r="CZ651" s="85"/>
      <c r="DA651" s="85"/>
      <c r="DB651" s="85"/>
      <c r="DC651" s="85"/>
      <c r="DD651" s="85"/>
      <c r="DE651" s="85"/>
      <c r="DF651" s="85"/>
      <c r="DG651" s="85"/>
      <c r="DH651" s="85"/>
      <c r="DI651" s="85"/>
      <c r="DJ651" s="85"/>
      <c r="DK651" s="85"/>
      <c r="DL651" s="85"/>
      <c r="DM651" s="85"/>
      <c r="DN651" s="85"/>
      <c r="DO651" s="85"/>
      <c r="DP651" s="85"/>
      <c r="DQ651" s="85"/>
      <c r="DR651" s="85"/>
      <c r="DS651" s="85"/>
      <c r="DT651" s="85"/>
      <c r="DU651" s="85"/>
      <c r="DV651" s="85"/>
      <c r="DW651" s="85"/>
      <c r="DX651" s="85"/>
      <c r="DY651" s="85"/>
      <c r="DZ651" s="85"/>
      <c r="EA651" s="85"/>
      <c r="EB651" s="85"/>
      <c r="EC651" s="85"/>
      <c r="ED651" s="85"/>
      <c r="EE651" s="85"/>
      <c r="EF651" s="85"/>
      <c r="EG651" s="85"/>
      <c r="EH651" s="85"/>
      <c r="EI651" s="85"/>
      <c r="EJ651" s="85"/>
      <c r="EK651" s="85"/>
      <c r="EL651" s="85"/>
      <c r="EM651" s="85"/>
      <c r="EN651" s="85"/>
      <c r="EO651" s="120"/>
      <c r="EP651" s="120"/>
      <c r="EQ651" s="120"/>
      <c r="ER651" s="120"/>
      <c r="ES651" s="120"/>
      <c r="ET651" s="120"/>
      <c r="EU651" s="120"/>
      <c r="EV651" s="120"/>
      <c r="EW651" s="120"/>
      <c r="EX651" s="120"/>
    </row>
    <row r="652" spans="1:154" x14ac:dyDescent="0.3">
      <c r="A652" s="85"/>
      <c r="B652" s="86"/>
      <c r="C652" s="86"/>
      <c r="D652" s="86"/>
      <c r="E652" s="86"/>
      <c r="F652" s="86"/>
      <c r="G652" s="48" t="e">
        <f>SUM(J652,L652,N652,O652,P652,T652,U652,V652,AB652,AD652,AO652,AQ652,CE652,CG652,CP652,CR652,#REF!,#REF!,CZ652,DB652,DE652,DG652,DN652,DP652,DW652,DY652,EF652,EH652)</f>
        <v>#REF!</v>
      </c>
      <c r="H652" s="48" t="e">
        <f>SUM(K652,M652,Q652,R652,S652,W652,X652,Y652,AC652,AE652,AF652,AG652,AH652,AI652,AL652,AP652,AR652,#REF!,AY652,AZ652,CF652,CH652,CI652,CJ652,CK652,CL652,CQ652,CS652,CT652,CU652,CV652,CW652,#REF!,#REF!,DA652,DC652,DF652,DH652,DO652,#REF!,#REF!,#REF!,#REF!,DQ652,DR652,DS652,DT652,DU652,DX652,DZ652,EA652,EB652,EC652,ED652,EG652,EI652,EJ652,EK652,EL652,EM652)</f>
        <v>#REF!</v>
      </c>
      <c r="I652" s="48" t="e">
        <f t="shared" si="18"/>
        <v>#REF!</v>
      </c>
      <c r="J652" s="78"/>
      <c r="K652" s="78"/>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O652" s="85"/>
      <c r="CP652" s="85"/>
      <c r="CQ652" s="85"/>
      <c r="CR652" s="85"/>
      <c r="CS652" s="85"/>
      <c r="CT652" s="85"/>
      <c r="CU652" s="85"/>
      <c r="CV652" s="85"/>
      <c r="CW652" s="85"/>
      <c r="CX652" s="85"/>
      <c r="CY652" s="85"/>
      <c r="CZ652" s="85"/>
      <c r="DA652" s="85"/>
      <c r="DB652" s="85"/>
      <c r="DC652" s="85"/>
      <c r="DD652" s="85"/>
      <c r="DE652" s="85"/>
      <c r="DF652" s="85"/>
      <c r="DG652" s="85"/>
      <c r="DH652" s="85"/>
      <c r="DI652" s="85"/>
      <c r="DJ652" s="85"/>
      <c r="DK652" s="85"/>
      <c r="DL652" s="85"/>
      <c r="DM652" s="85"/>
      <c r="DN652" s="85"/>
      <c r="DO652" s="85"/>
      <c r="DP652" s="85"/>
      <c r="DQ652" s="85"/>
      <c r="DR652" s="85"/>
      <c r="DS652" s="85"/>
      <c r="DT652" s="85"/>
      <c r="DU652" s="85"/>
      <c r="DV652" s="85"/>
      <c r="DW652" s="85"/>
      <c r="DX652" s="85"/>
      <c r="DY652" s="85"/>
      <c r="DZ652" s="85"/>
      <c r="EA652" s="85"/>
      <c r="EB652" s="85"/>
      <c r="EC652" s="85"/>
      <c r="ED652" s="85"/>
      <c r="EE652" s="85"/>
      <c r="EF652" s="85"/>
      <c r="EG652" s="85"/>
      <c r="EH652" s="85"/>
      <c r="EI652" s="85"/>
      <c r="EJ652" s="85"/>
      <c r="EK652" s="85"/>
      <c r="EL652" s="85"/>
      <c r="EM652" s="85"/>
      <c r="EN652" s="85"/>
      <c r="EO652" s="120"/>
      <c r="EP652" s="120"/>
      <c r="EQ652" s="120"/>
      <c r="ER652" s="120"/>
      <c r="ES652" s="120"/>
      <c r="ET652" s="120"/>
      <c r="EU652" s="120"/>
      <c r="EV652" s="120"/>
      <c r="EW652" s="120"/>
      <c r="EX652" s="120"/>
    </row>
    <row r="653" spans="1:154" x14ac:dyDescent="0.3">
      <c r="A653" s="85"/>
      <c r="B653" s="86"/>
      <c r="C653" s="86"/>
      <c r="D653" s="86"/>
      <c r="E653" s="86"/>
      <c r="F653" s="86"/>
      <c r="G653" s="48" t="e">
        <f>SUM(J653,L653,N653,O653,P653,T653,U653,V653,AB653,AD653,AO653,AQ653,CE653,CG653,CP653,CR653,#REF!,#REF!,CZ653,DB653,DE653,DG653,DN653,DP653,DW653,DY653,EF653,EH653)</f>
        <v>#REF!</v>
      </c>
      <c r="H653" s="48" t="e">
        <f>SUM(K653,M653,Q653,R653,S653,W653,X653,Y653,AC653,AE653,AF653,AG653,AH653,AI653,AL653,AP653,AR653,#REF!,AY653,AZ653,CF653,CH653,CI653,CJ653,CK653,CL653,CQ653,CS653,CT653,CU653,CV653,CW653,#REF!,#REF!,DA653,DC653,DF653,DH653,DO653,#REF!,#REF!,#REF!,#REF!,DQ653,DR653,DS653,DT653,DU653,DX653,DZ653,EA653,EB653,EC653,ED653,EG653,EI653,EJ653,EK653,EL653,EM653)</f>
        <v>#REF!</v>
      </c>
      <c r="I653" s="48" t="e">
        <f t="shared" si="18"/>
        <v>#REF!</v>
      </c>
      <c r="J653" s="78"/>
      <c r="K653" s="78"/>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O653" s="85"/>
      <c r="CP653" s="85"/>
      <c r="CQ653" s="85"/>
      <c r="CR653" s="85"/>
      <c r="CS653" s="85"/>
      <c r="CT653" s="85"/>
      <c r="CU653" s="85"/>
      <c r="CV653" s="85"/>
      <c r="CW653" s="85"/>
      <c r="CX653" s="85"/>
      <c r="CY653" s="85"/>
      <c r="CZ653" s="85"/>
      <c r="DA653" s="85"/>
      <c r="DB653" s="85"/>
      <c r="DC653" s="85"/>
      <c r="DD653" s="85"/>
      <c r="DE653" s="85"/>
      <c r="DF653" s="85"/>
      <c r="DG653" s="85"/>
      <c r="DH653" s="85"/>
      <c r="DI653" s="85"/>
      <c r="DJ653" s="85"/>
      <c r="DK653" s="85"/>
      <c r="DL653" s="85"/>
      <c r="DM653" s="85"/>
      <c r="DN653" s="85"/>
      <c r="DO653" s="85"/>
      <c r="DP653" s="85"/>
      <c r="DQ653" s="85"/>
      <c r="DR653" s="85"/>
      <c r="DS653" s="85"/>
      <c r="DT653" s="85"/>
      <c r="DU653" s="85"/>
      <c r="DV653" s="85"/>
      <c r="DW653" s="85"/>
      <c r="DX653" s="85"/>
      <c r="DY653" s="85"/>
      <c r="DZ653" s="85"/>
      <c r="EA653" s="85"/>
      <c r="EB653" s="85"/>
      <c r="EC653" s="85"/>
      <c r="ED653" s="85"/>
      <c r="EE653" s="85"/>
      <c r="EF653" s="85"/>
      <c r="EG653" s="85"/>
      <c r="EH653" s="85"/>
      <c r="EI653" s="85"/>
      <c r="EJ653" s="85"/>
      <c r="EK653" s="85"/>
      <c r="EL653" s="85"/>
      <c r="EM653" s="85"/>
      <c r="EN653" s="85"/>
      <c r="EO653" s="120"/>
      <c r="EP653" s="120"/>
      <c r="EQ653" s="120"/>
      <c r="ER653" s="120"/>
      <c r="ES653" s="120"/>
      <c r="ET653" s="120"/>
      <c r="EU653" s="120"/>
      <c r="EV653" s="120"/>
      <c r="EW653" s="120"/>
      <c r="EX653" s="120"/>
    </row>
    <row r="654" spans="1:154" x14ac:dyDescent="0.3">
      <c r="A654" s="85"/>
      <c r="B654" s="86"/>
      <c r="C654" s="86"/>
      <c r="D654" s="86"/>
      <c r="E654" s="86"/>
      <c r="F654" s="86"/>
      <c r="G654" s="48" t="e">
        <f>SUM(J654,L654,N654,O654,P654,T654,U654,V654,AB654,AD654,AO654,AQ654,CE654,CG654,CP654,CR654,#REF!,#REF!,CZ654,DB654,DE654,DG654,DN654,DP654,DW654,DY654,EF654,EH654)</f>
        <v>#REF!</v>
      </c>
      <c r="H654" s="48" t="e">
        <f>SUM(K654,M654,Q654,R654,S654,W654,X654,Y654,AC654,AE654,AF654,AG654,AH654,AI654,AL654,AP654,AR654,#REF!,AY654,AZ654,CF654,CH654,CI654,CJ654,CK654,CL654,CQ654,CS654,CT654,CU654,CV654,CW654,#REF!,#REF!,DA654,DC654,DF654,DH654,DO654,#REF!,#REF!,#REF!,#REF!,DQ654,DR654,DS654,DT654,DU654,DX654,DZ654,EA654,EB654,EC654,ED654,EG654,EI654,EJ654,EK654,EL654,EM654)</f>
        <v>#REF!</v>
      </c>
      <c r="I654" s="48" t="e">
        <f t="shared" si="18"/>
        <v>#REF!</v>
      </c>
      <c r="J654" s="78"/>
      <c r="K654" s="78"/>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O654" s="85"/>
      <c r="CP654" s="85"/>
      <c r="CQ654" s="85"/>
      <c r="CR654" s="85"/>
      <c r="CS654" s="85"/>
      <c r="CT654" s="85"/>
      <c r="CU654" s="85"/>
      <c r="CV654" s="85"/>
      <c r="CW654" s="85"/>
      <c r="CX654" s="85"/>
      <c r="CY654" s="85"/>
      <c r="CZ654" s="85"/>
      <c r="DA654" s="85"/>
      <c r="DB654" s="85"/>
      <c r="DC654" s="85"/>
      <c r="DD654" s="85"/>
      <c r="DE654" s="85"/>
      <c r="DF654" s="85"/>
      <c r="DG654" s="85"/>
      <c r="DH654" s="85"/>
      <c r="DI654" s="85"/>
      <c r="DJ654" s="85"/>
      <c r="DK654" s="85"/>
      <c r="DL654" s="85"/>
      <c r="DM654" s="85"/>
      <c r="DN654" s="85"/>
      <c r="DO654" s="85"/>
      <c r="DP654" s="85"/>
      <c r="DQ654" s="85"/>
      <c r="DR654" s="85"/>
      <c r="DS654" s="85"/>
      <c r="DT654" s="85"/>
      <c r="DU654" s="85"/>
      <c r="DV654" s="85"/>
      <c r="DW654" s="85"/>
      <c r="DX654" s="85"/>
      <c r="DY654" s="85"/>
      <c r="DZ654" s="85"/>
      <c r="EA654" s="85"/>
      <c r="EB654" s="85"/>
      <c r="EC654" s="85"/>
      <c r="ED654" s="85"/>
      <c r="EE654" s="85"/>
      <c r="EF654" s="85"/>
      <c r="EG654" s="85"/>
      <c r="EH654" s="85"/>
      <c r="EI654" s="85"/>
      <c r="EJ654" s="85"/>
      <c r="EK654" s="85"/>
      <c r="EL654" s="85"/>
      <c r="EM654" s="85"/>
      <c r="EN654" s="85"/>
      <c r="EO654" s="120"/>
      <c r="EP654" s="120"/>
      <c r="EQ654" s="120"/>
      <c r="ER654" s="120"/>
      <c r="ES654" s="120"/>
      <c r="ET654" s="120"/>
      <c r="EU654" s="120"/>
      <c r="EV654" s="120"/>
      <c r="EW654" s="120"/>
      <c r="EX654" s="120"/>
    </row>
    <row r="655" spans="1:154" x14ac:dyDescent="0.3">
      <c r="A655" s="85"/>
      <c r="B655" s="86"/>
      <c r="C655" s="86"/>
      <c r="D655" s="86"/>
      <c r="E655" s="86"/>
      <c r="F655" s="86"/>
      <c r="G655" s="48" t="e">
        <f>SUM(J655,L655,N655,O655,P655,T655,U655,V655,AB655,AD655,AO655,AQ655,CE655,CG655,CP655,CR655,#REF!,#REF!,CZ655,DB655,DE655,DG655,DN655,DP655,DW655,DY655,EF655,EH655)</f>
        <v>#REF!</v>
      </c>
      <c r="H655" s="48" t="e">
        <f>SUM(K655,M655,Q655,R655,S655,W655,X655,Y655,AC655,AE655,AF655,AG655,AH655,AI655,AL655,AP655,AR655,#REF!,AY655,AZ655,CF655,CH655,CI655,CJ655,CK655,CL655,CQ655,CS655,CT655,CU655,CV655,CW655,#REF!,#REF!,DA655,DC655,DF655,DH655,DO655,#REF!,#REF!,#REF!,#REF!,DQ655,DR655,DS655,DT655,DU655,DX655,DZ655,EA655,EB655,EC655,ED655,EG655,EI655,EJ655,EK655,EL655,EM655)</f>
        <v>#REF!</v>
      </c>
      <c r="I655" s="48" t="e">
        <f t="shared" si="18"/>
        <v>#REF!</v>
      </c>
      <c r="J655" s="78"/>
      <c r="K655" s="78"/>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O655" s="85"/>
      <c r="CP655" s="85"/>
      <c r="CQ655" s="85"/>
      <c r="CR655" s="85"/>
      <c r="CS655" s="85"/>
      <c r="CT655" s="85"/>
      <c r="CU655" s="85"/>
      <c r="CV655" s="85"/>
      <c r="CW655" s="85"/>
      <c r="CX655" s="85"/>
      <c r="CY655" s="85"/>
      <c r="CZ655" s="85"/>
      <c r="DA655" s="85"/>
      <c r="DB655" s="85"/>
      <c r="DC655" s="85"/>
      <c r="DD655" s="85"/>
      <c r="DE655" s="85"/>
      <c r="DF655" s="85"/>
      <c r="DG655" s="85"/>
      <c r="DH655" s="85"/>
      <c r="DI655" s="85"/>
      <c r="DJ655" s="85"/>
      <c r="DK655" s="85"/>
      <c r="DL655" s="85"/>
      <c r="DM655" s="85"/>
      <c r="DN655" s="85"/>
      <c r="DO655" s="85"/>
      <c r="DP655" s="85"/>
      <c r="DQ655" s="85"/>
      <c r="DR655" s="85"/>
      <c r="DS655" s="85"/>
      <c r="DT655" s="85"/>
      <c r="DU655" s="85"/>
      <c r="DV655" s="85"/>
      <c r="DW655" s="85"/>
      <c r="DX655" s="85"/>
      <c r="DY655" s="85"/>
      <c r="DZ655" s="85"/>
      <c r="EA655" s="85"/>
      <c r="EB655" s="85"/>
      <c r="EC655" s="85"/>
      <c r="ED655" s="85"/>
      <c r="EE655" s="85"/>
      <c r="EF655" s="85"/>
      <c r="EG655" s="85"/>
      <c r="EH655" s="85"/>
      <c r="EI655" s="85"/>
      <c r="EJ655" s="85"/>
      <c r="EK655" s="85"/>
      <c r="EL655" s="85"/>
      <c r="EM655" s="85"/>
      <c r="EN655" s="85"/>
      <c r="EO655" s="120"/>
      <c r="EP655" s="120"/>
      <c r="EQ655" s="120"/>
      <c r="ER655" s="120"/>
      <c r="ES655" s="120"/>
      <c r="ET655" s="120"/>
      <c r="EU655" s="120"/>
      <c r="EV655" s="120"/>
      <c r="EW655" s="120"/>
      <c r="EX655" s="120"/>
    </row>
    <row r="656" spans="1:154" x14ac:dyDescent="0.3">
      <c r="A656" s="85"/>
      <c r="B656" s="86"/>
      <c r="C656" s="86"/>
      <c r="D656" s="86"/>
      <c r="E656" s="86"/>
      <c r="F656" s="86"/>
      <c r="G656" s="48" t="e">
        <f>SUM(J656,L656,N656,O656,P656,T656,U656,V656,AB656,AD656,AO656,AQ656,CE656,CG656,CP656,CR656,#REF!,#REF!,CZ656,DB656,DE656,DG656,DN656,DP656,DW656,DY656,EF656,EH656)</f>
        <v>#REF!</v>
      </c>
      <c r="H656" s="48" t="e">
        <f>SUM(K656,M656,Q656,R656,S656,W656,X656,Y656,AC656,AE656,AF656,AG656,AH656,AI656,AL656,AP656,AR656,#REF!,AY656,AZ656,CF656,CH656,CI656,CJ656,CK656,CL656,CQ656,CS656,CT656,CU656,CV656,CW656,#REF!,#REF!,DA656,DC656,DF656,DH656,DO656,#REF!,#REF!,#REF!,#REF!,DQ656,DR656,DS656,DT656,DU656,DX656,DZ656,EA656,EB656,EC656,ED656,EG656,EI656,EJ656,EK656,EL656,EM656)</f>
        <v>#REF!</v>
      </c>
      <c r="I656" s="48" t="e">
        <f t="shared" si="18"/>
        <v>#REF!</v>
      </c>
      <c r="J656" s="78"/>
      <c r="K656" s="78"/>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O656" s="85"/>
      <c r="CP656" s="85"/>
      <c r="CQ656" s="85"/>
      <c r="CR656" s="85"/>
      <c r="CS656" s="85"/>
      <c r="CT656" s="85"/>
      <c r="CU656" s="85"/>
      <c r="CV656" s="85"/>
      <c r="CW656" s="85"/>
      <c r="CX656" s="85"/>
      <c r="CY656" s="85"/>
      <c r="CZ656" s="85"/>
      <c r="DA656" s="85"/>
      <c r="DB656" s="85"/>
      <c r="DC656" s="85"/>
      <c r="DD656" s="85"/>
      <c r="DE656" s="85"/>
      <c r="DF656" s="85"/>
      <c r="DG656" s="85"/>
      <c r="DH656" s="85"/>
      <c r="DI656" s="85"/>
      <c r="DJ656" s="85"/>
      <c r="DK656" s="85"/>
      <c r="DL656" s="85"/>
      <c r="DM656" s="85"/>
      <c r="DN656" s="85"/>
      <c r="DO656" s="85"/>
      <c r="DP656" s="85"/>
      <c r="DQ656" s="85"/>
      <c r="DR656" s="85"/>
      <c r="DS656" s="85"/>
      <c r="DT656" s="85"/>
      <c r="DU656" s="85"/>
      <c r="DV656" s="85"/>
      <c r="DW656" s="85"/>
      <c r="DX656" s="85"/>
      <c r="DY656" s="85"/>
      <c r="DZ656" s="85"/>
      <c r="EA656" s="85"/>
      <c r="EB656" s="85"/>
      <c r="EC656" s="85"/>
      <c r="ED656" s="85"/>
      <c r="EE656" s="85"/>
      <c r="EF656" s="85"/>
      <c r="EG656" s="85"/>
      <c r="EH656" s="85"/>
      <c r="EI656" s="85"/>
      <c r="EJ656" s="85"/>
      <c r="EK656" s="85"/>
      <c r="EL656" s="85"/>
      <c r="EM656" s="85"/>
      <c r="EN656" s="85"/>
      <c r="EO656" s="120"/>
      <c r="EP656" s="120"/>
      <c r="EQ656" s="120"/>
      <c r="ER656" s="120"/>
      <c r="ES656" s="120"/>
      <c r="ET656" s="120"/>
      <c r="EU656" s="120"/>
      <c r="EV656" s="120"/>
      <c r="EW656" s="120"/>
      <c r="EX656" s="120"/>
    </row>
    <row r="657" spans="1:154" x14ac:dyDescent="0.3">
      <c r="A657" s="85"/>
      <c r="B657" s="86"/>
      <c r="C657" s="86"/>
      <c r="D657" s="86"/>
      <c r="E657" s="86"/>
      <c r="F657" s="86"/>
      <c r="G657" s="48" t="e">
        <f>SUM(J657,L657,N657,O657,P657,T657,U657,V657,AB657,AD657,AO657,AQ657,CE657,CG657,CP657,CR657,#REF!,#REF!,CZ657,DB657,DE657,DG657,DN657,DP657,DW657,DY657,EF657,EH657)</f>
        <v>#REF!</v>
      </c>
      <c r="H657" s="48" t="e">
        <f>SUM(K657,M657,Q657,R657,S657,W657,X657,Y657,AC657,AE657,AF657,AG657,AH657,AI657,AL657,AP657,AR657,#REF!,AY657,AZ657,CF657,CH657,CI657,CJ657,CK657,CL657,CQ657,CS657,CT657,CU657,CV657,CW657,#REF!,#REF!,DA657,DC657,DF657,DH657,DO657,#REF!,#REF!,#REF!,#REF!,DQ657,DR657,DS657,DT657,DU657,DX657,DZ657,EA657,EB657,EC657,ED657,EG657,EI657,EJ657,EK657,EL657,EM657)</f>
        <v>#REF!</v>
      </c>
      <c r="I657" s="48" t="e">
        <f t="shared" si="18"/>
        <v>#REF!</v>
      </c>
      <c r="J657" s="78"/>
      <c r="K657" s="78"/>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O657" s="85"/>
      <c r="CP657" s="85"/>
      <c r="CQ657" s="85"/>
      <c r="CR657" s="85"/>
      <c r="CS657" s="85"/>
      <c r="CT657" s="85"/>
      <c r="CU657" s="85"/>
      <c r="CV657" s="85"/>
      <c r="CW657" s="85"/>
      <c r="CX657" s="85"/>
      <c r="CY657" s="85"/>
      <c r="CZ657" s="85"/>
      <c r="DA657" s="85"/>
      <c r="DB657" s="85"/>
      <c r="DC657" s="85"/>
      <c r="DD657" s="85"/>
      <c r="DE657" s="85"/>
      <c r="DF657" s="85"/>
      <c r="DG657" s="85"/>
      <c r="DH657" s="85"/>
      <c r="DI657" s="85"/>
      <c r="DJ657" s="85"/>
      <c r="DK657" s="85"/>
      <c r="DL657" s="85"/>
      <c r="DM657" s="85"/>
      <c r="DN657" s="85"/>
      <c r="DO657" s="85"/>
      <c r="DP657" s="85"/>
      <c r="DQ657" s="85"/>
      <c r="DR657" s="85"/>
      <c r="DS657" s="85"/>
      <c r="DT657" s="85"/>
      <c r="DU657" s="85"/>
      <c r="DV657" s="85"/>
      <c r="DW657" s="85"/>
      <c r="DX657" s="85"/>
      <c r="DY657" s="85"/>
      <c r="DZ657" s="85"/>
      <c r="EA657" s="85"/>
      <c r="EB657" s="85"/>
      <c r="EC657" s="85"/>
      <c r="ED657" s="85"/>
      <c r="EE657" s="85"/>
      <c r="EF657" s="85"/>
      <c r="EG657" s="85"/>
      <c r="EH657" s="85"/>
      <c r="EI657" s="85"/>
      <c r="EJ657" s="85"/>
      <c r="EK657" s="85"/>
      <c r="EL657" s="85"/>
      <c r="EM657" s="85"/>
      <c r="EN657" s="85"/>
      <c r="EO657" s="120"/>
      <c r="EP657" s="120"/>
      <c r="EQ657" s="120"/>
      <c r="ER657" s="120"/>
      <c r="ES657" s="120"/>
      <c r="ET657" s="120"/>
      <c r="EU657" s="120"/>
      <c r="EV657" s="120"/>
      <c r="EW657" s="120"/>
      <c r="EX657" s="120"/>
    </row>
    <row r="658" spans="1:154" x14ac:dyDescent="0.3">
      <c r="A658" s="85"/>
      <c r="B658" s="86"/>
      <c r="C658" s="86"/>
      <c r="D658" s="86"/>
      <c r="E658" s="86"/>
      <c r="F658" s="86"/>
      <c r="G658" s="48" t="e">
        <f>SUM(J658,L658,N658,O658,P658,T658,U658,V658,AB658,AD658,AO658,AQ658,CE658,CG658,CP658,CR658,#REF!,#REF!,CZ658,DB658,DE658,DG658,DN658,DP658,DW658,DY658,EF658,EH658)</f>
        <v>#REF!</v>
      </c>
      <c r="H658" s="48" t="e">
        <f>SUM(K658,M658,Q658,R658,S658,W658,X658,Y658,AC658,AE658,AF658,AG658,AH658,AI658,AL658,AP658,AR658,#REF!,AY658,AZ658,CF658,CH658,CI658,CJ658,CK658,CL658,CQ658,CS658,CT658,CU658,CV658,CW658,#REF!,#REF!,DA658,DC658,DF658,DH658,DO658,#REF!,#REF!,#REF!,#REF!,DQ658,DR658,DS658,DT658,DU658,DX658,DZ658,EA658,EB658,EC658,ED658,EG658,EI658,EJ658,EK658,EL658,EM658)</f>
        <v>#REF!</v>
      </c>
      <c r="I658" s="48" t="e">
        <f t="shared" si="18"/>
        <v>#REF!</v>
      </c>
      <c r="J658" s="78"/>
      <c r="K658" s="78"/>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O658" s="85"/>
      <c r="CP658" s="85"/>
      <c r="CQ658" s="85"/>
      <c r="CR658" s="85"/>
      <c r="CS658" s="85"/>
      <c r="CT658" s="85"/>
      <c r="CU658" s="85"/>
      <c r="CV658" s="85"/>
      <c r="CW658" s="85"/>
      <c r="CX658" s="85"/>
      <c r="CY658" s="85"/>
      <c r="CZ658" s="85"/>
      <c r="DA658" s="85"/>
      <c r="DB658" s="85"/>
      <c r="DC658" s="85"/>
      <c r="DD658" s="85"/>
      <c r="DE658" s="85"/>
      <c r="DF658" s="85"/>
      <c r="DG658" s="85"/>
      <c r="DH658" s="85"/>
      <c r="DI658" s="85"/>
      <c r="DJ658" s="85"/>
      <c r="DK658" s="85"/>
      <c r="DL658" s="85"/>
      <c r="DM658" s="85"/>
      <c r="DN658" s="85"/>
      <c r="DO658" s="85"/>
      <c r="DP658" s="85"/>
      <c r="DQ658" s="85"/>
      <c r="DR658" s="85"/>
      <c r="DS658" s="85"/>
      <c r="DT658" s="85"/>
      <c r="DU658" s="85"/>
      <c r="DV658" s="85"/>
      <c r="DW658" s="85"/>
      <c r="DX658" s="85"/>
      <c r="DY658" s="85"/>
      <c r="DZ658" s="85"/>
      <c r="EA658" s="85"/>
      <c r="EB658" s="85"/>
      <c r="EC658" s="85"/>
      <c r="ED658" s="85"/>
      <c r="EE658" s="85"/>
      <c r="EF658" s="85"/>
      <c r="EG658" s="85"/>
      <c r="EH658" s="85"/>
      <c r="EI658" s="85"/>
      <c r="EJ658" s="85"/>
      <c r="EK658" s="85"/>
      <c r="EL658" s="85"/>
      <c r="EM658" s="85"/>
      <c r="EN658" s="85"/>
      <c r="EO658" s="120"/>
      <c r="EP658" s="120"/>
      <c r="EQ658" s="120"/>
      <c r="ER658" s="120"/>
      <c r="ES658" s="120"/>
      <c r="ET658" s="120"/>
      <c r="EU658" s="120"/>
      <c r="EV658" s="120"/>
      <c r="EW658" s="120"/>
      <c r="EX658" s="120"/>
    </row>
    <row r="659" spans="1:154" x14ac:dyDescent="0.3">
      <c r="A659" s="85"/>
      <c r="B659" s="86"/>
      <c r="C659" s="86"/>
      <c r="D659" s="86"/>
      <c r="E659" s="86"/>
      <c r="F659" s="86"/>
      <c r="G659" s="48" t="e">
        <f>SUM(J659,L659,N659,O659,P659,T659,U659,V659,AB659,AD659,AO659,AQ659,CE659,CG659,CP659,CR659,#REF!,#REF!,CZ659,DB659,DE659,DG659,DN659,DP659,DW659,DY659,EF659,EH659)</f>
        <v>#REF!</v>
      </c>
      <c r="H659" s="48" t="e">
        <f>SUM(K659,M659,Q659,R659,S659,W659,X659,Y659,AC659,AE659,AF659,AG659,AH659,AI659,AL659,AP659,AR659,#REF!,AY659,AZ659,CF659,CH659,CI659,CJ659,CK659,CL659,CQ659,CS659,CT659,CU659,CV659,CW659,#REF!,#REF!,DA659,DC659,DF659,DH659,DO659,#REF!,#REF!,#REF!,#REF!,DQ659,DR659,DS659,DT659,DU659,DX659,DZ659,EA659,EB659,EC659,ED659,EG659,EI659,EJ659,EK659,EL659,EM659)</f>
        <v>#REF!</v>
      </c>
      <c r="I659" s="48" t="e">
        <f t="shared" si="18"/>
        <v>#REF!</v>
      </c>
      <c r="J659" s="78"/>
      <c r="K659" s="78"/>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O659" s="85"/>
      <c r="CP659" s="85"/>
      <c r="CQ659" s="85"/>
      <c r="CR659" s="85"/>
      <c r="CS659" s="85"/>
      <c r="CT659" s="85"/>
      <c r="CU659" s="85"/>
      <c r="CV659" s="85"/>
      <c r="CW659" s="85"/>
      <c r="CX659" s="85"/>
      <c r="CY659" s="85"/>
      <c r="CZ659" s="85"/>
      <c r="DA659" s="85"/>
      <c r="DB659" s="85"/>
      <c r="DC659" s="85"/>
      <c r="DD659" s="85"/>
      <c r="DE659" s="85"/>
      <c r="DF659" s="85"/>
      <c r="DG659" s="85"/>
      <c r="DH659" s="85"/>
      <c r="DI659" s="85"/>
      <c r="DJ659" s="85"/>
      <c r="DK659" s="85"/>
      <c r="DL659" s="85"/>
      <c r="DM659" s="85"/>
      <c r="DN659" s="85"/>
      <c r="DO659" s="85"/>
      <c r="DP659" s="85"/>
      <c r="DQ659" s="85"/>
      <c r="DR659" s="85"/>
      <c r="DS659" s="85"/>
      <c r="DT659" s="85"/>
      <c r="DU659" s="85"/>
      <c r="DV659" s="85"/>
      <c r="DW659" s="85"/>
      <c r="DX659" s="85"/>
      <c r="DY659" s="85"/>
      <c r="DZ659" s="85"/>
      <c r="EA659" s="85"/>
      <c r="EB659" s="85"/>
      <c r="EC659" s="85"/>
      <c r="ED659" s="85"/>
      <c r="EE659" s="85"/>
      <c r="EF659" s="85"/>
      <c r="EG659" s="85"/>
      <c r="EH659" s="85"/>
      <c r="EI659" s="85"/>
      <c r="EJ659" s="85"/>
      <c r="EK659" s="85"/>
      <c r="EL659" s="85"/>
      <c r="EM659" s="85"/>
      <c r="EN659" s="85"/>
      <c r="EO659" s="120"/>
      <c r="EP659" s="120"/>
      <c r="EQ659" s="120"/>
      <c r="ER659" s="120"/>
      <c r="ES659" s="120"/>
      <c r="ET659" s="120"/>
      <c r="EU659" s="120"/>
      <c r="EV659" s="120"/>
      <c r="EW659" s="120"/>
      <c r="EX659" s="120"/>
    </row>
    <row r="660" spans="1:154" x14ac:dyDescent="0.3">
      <c r="A660" s="85"/>
      <c r="B660" s="86"/>
      <c r="C660" s="86"/>
      <c r="D660" s="86"/>
      <c r="E660" s="86"/>
      <c r="F660" s="86"/>
      <c r="G660" s="48" t="e">
        <f>SUM(J660,L660,N660,O660,P660,T660,U660,V660,AB660,AD660,AO660,AQ660,CE660,CG660,CP660,CR660,#REF!,#REF!,CZ660,DB660,DE660,DG660,DN660,DP660,DW660,DY660,EF660,EH660)</f>
        <v>#REF!</v>
      </c>
      <c r="H660" s="48" t="e">
        <f>SUM(K660,M660,Q660,R660,S660,W660,X660,Y660,AC660,AE660,AF660,AG660,AH660,AI660,AL660,AP660,AR660,#REF!,AY660,AZ660,CF660,CH660,CI660,CJ660,CK660,CL660,CQ660,CS660,CT660,CU660,CV660,CW660,#REF!,#REF!,DA660,DC660,DF660,DH660,DO660,#REF!,#REF!,#REF!,#REF!,DQ660,DR660,DS660,DT660,DU660,DX660,DZ660,EA660,EB660,EC660,ED660,EG660,EI660,EJ660,EK660,EL660,EM660)</f>
        <v>#REF!</v>
      </c>
      <c r="I660" s="48" t="e">
        <f t="shared" si="18"/>
        <v>#REF!</v>
      </c>
      <c r="J660" s="78"/>
      <c r="K660" s="78"/>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O660" s="85"/>
      <c r="CP660" s="85"/>
      <c r="CQ660" s="85"/>
      <c r="CR660" s="85"/>
      <c r="CS660" s="85"/>
      <c r="CT660" s="85"/>
      <c r="CU660" s="85"/>
      <c r="CV660" s="85"/>
      <c r="CW660" s="85"/>
      <c r="CX660" s="85"/>
      <c r="CY660" s="85"/>
      <c r="CZ660" s="85"/>
      <c r="DA660" s="85"/>
      <c r="DB660" s="85"/>
      <c r="DC660" s="85"/>
      <c r="DD660" s="85"/>
      <c r="DE660" s="85"/>
      <c r="DF660" s="85"/>
      <c r="DG660" s="85"/>
      <c r="DH660" s="85"/>
      <c r="DI660" s="85"/>
      <c r="DJ660" s="85"/>
      <c r="DK660" s="85"/>
      <c r="DL660" s="85"/>
      <c r="DM660" s="85"/>
      <c r="DN660" s="85"/>
      <c r="DO660" s="85"/>
      <c r="DP660" s="85"/>
      <c r="DQ660" s="85"/>
      <c r="DR660" s="85"/>
      <c r="DS660" s="85"/>
      <c r="DT660" s="85"/>
      <c r="DU660" s="85"/>
      <c r="DV660" s="85"/>
      <c r="DW660" s="85"/>
      <c r="DX660" s="85"/>
      <c r="DY660" s="85"/>
      <c r="DZ660" s="85"/>
      <c r="EA660" s="85"/>
      <c r="EB660" s="85"/>
      <c r="EC660" s="85"/>
      <c r="ED660" s="85"/>
      <c r="EE660" s="85"/>
      <c r="EF660" s="85"/>
      <c r="EG660" s="85"/>
      <c r="EH660" s="85"/>
      <c r="EI660" s="85"/>
      <c r="EJ660" s="85"/>
      <c r="EK660" s="85"/>
      <c r="EL660" s="85"/>
      <c r="EM660" s="85"/>
      <c r="EN660" s="85"/>
      <c r="EO660" s="120"/>
      <c r="EP660" s="120"/>
      <c r="EQ660" s="120"/>
      <c r="ER660" s="120"/>
      <c r="ES660" s="120"/>
      <c r="ET660" s="120"/>
      <c r="EU660" s="120"/>
      <c r="EV660" s="120"/>
      <c r="EW660" s="120"/>
      <c r="EX660" s="120"/>
    </row>
    <row r="661" spans="1:154" x14ac:dyDescent="0.3">
      <c r="A661" s="85"/>
      <c r="B661" s="86"/>
      <c r="C661" s="86"/>
      <c r="D661" s="86"/>
      <c r="E661" s="86"/>
      <c r="F661" s="86"/>
      <c r="G661" s="48" t="e">
        <f>SUM(J661,L661,N661,O661,P661,T661,U661,V661,AB661,AD661,AO661,AQ661,CE661,CG661,CP661,CR661,#REF!,#REF!,CZ661,DB661,DE661,DG661,DN661,DP661,DW661,DY661,EF661,EH661)</f>
        <v>#REF!</v>
      </c>
      <c r="H661" s="48" t="e">
        <f>SUM(K661,M661,Q661,R661,S661,W661,X661,Y661,AC661,AE661,AF661,AG661,AH661,AI661,AL661,AP661,AR661,#REF!,AY661,AZ661,CF661,CH661,CI661,CJ661,CK661,CL661,CQ661,CS661,CT661,CU661,CV661,CW661,#REF!,#REF!,DA661,DC661,DF661,DH661,DO661,#REF!,#REF!,#REF!,#REF!,DQ661,DR661,DS661,DT661,DU661,DX661,DZ661,EA661,EB661,EC661,ED661,EG661,EI661,EJ661,EK661,EL661,EM661)</f>
        <v>#REF!</v>
      </c>
      <c r="I661" s="48" t="e">
        <f t="shared" si="18"/>
        <v>#REF!</v>
      </c>
      <c r="J661" s="78"/>
      <c r="K661" s="78"/>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O661" s="85"/>
      <c r="CP661" s="85"/>
      <c r="CQ661" s="85"/>
      <c r="CR661" s="85"/>
      <c r="CS661" s="85"/>
      <c r="CT661" s="85"/>
      <c r="CU661" s="85"/>
      <c r="CV661" s="85"/>
      <c r="CW661" s="85"/>
      <c r="CX661" s="85"/>
      <c r="CY661" s="85"/>
      <c r="CZ661" s="85"/>
      <c r="DA661" s="85"/>
      <c r="DB661" s="85"/>
      <c r="DC661" s="85"/>
      <c r="DD661" s="85"/>
      <c r="DE661" s="85"/>
      <c r="DF661" s="85"/>
      <c r="DG661" s="85"/>
      <c r="DH661" s="85"/>
      <c r="DI661" s="85"/>
      <c r="DJ661" s="85"/>
      <c r="DK661" s="85"/>
      <c r="DL661" s="85"/>
      <c r="DM661" s="85"/>
      <c r="DN661" s="85"/>
      <c r="DO661" s="85"/>
      <c r="DP661" s="85"/>
      <c r="DQ661" s="85"/>
      <c r="DR661" s="85"/>
      <c r="DS661" s="85"/>
      <c r="DT661" s="85"/>
      <c r="DU661" s="85"/>
      <c r="DV661" s="85"/>
      <c r="DW661" s="85"/>
      <c r="DX661" s="85"/>
      <c r="DY661" s="85"/>
      <c r="DZ661" s="85"/>
      <c r="EA661" s="85"/>
      <c r="EB661" s="85"/>
      <c r="EC661" s="85"/>
      <c r="ED661" s="85"/>
      <c r="EE661" s="85"/>
      <c r="EF661" s="85"/>
      <c r="EG661" s="85"/>
      <c r="EH661" s="85"/>
      <c r="EI661" s="85"/>
      <c r="EJ661" s="85"/>
      <c r="EK661" s="85"/>
      <c r="EL661" s="85"/>
      <c r="EM661" s="85"/>
      <c r="EN661" s="85"/>
      <c r="EO661" s="120"/>
      <c r="EP661" s="120"/>
      <c r="EQ661" s="120"/>
      <c r="ER661" s="120"/>
      <c r="ES661" s="120"/>
      <c r="ET661" s="120"/>
      <c r="EU661" s="120"/>
      <c r="EV661" s="120"/>
      <c r="EW661" s="120"/>
      <c r="EX661" s="120"/>
    </row>
    <row r="662" spans="1:154" x14ac:dyDescent="0.3">
      <c r="A662" s="85"/>
      <c r="B662" s="86"/>
      <c r="C662" s="86"/>
      <c r="D662" s="86"/>
      <c r="E662" s="86"/>
      <c r="F662" s="86"/>
      <c r="G662" s="48" t="e">
        <f>SUM(J662,L662,N662,O662,P662,T662,U662,V662,AB662,AD662,AO662,AQ662,CE662,CG662,CP662,CR662,#REF!,#REF!,CZ662,DB662,DE662,DG662,DN662,DP662,DW662,DY662,EF662,EH662)</f>
        <v>#REF!</v>
      </c>
      <c r="H662" s="48" t="e">
        <f>SUM(K662,M662,Q662,R662,S662,W662,X662,Y662,AC662,AE662,AF662,AG662,AH662,AI662,AL662,AP662,AR662,#REF!,AY662,AZ662,CF662,CH662,CI662,CJ662,CK662,CL662,CQ662,CS662,CT662,CU662,CV662,CW662,#REF!,#REF!,DA662,DC662,DF662,DH662,DO662,#REF!,#REF!,#REF!,#REF!,DQ662,DR662,DS662,DT662,DU662,DX662,DZ662,EA662,EB662,EC662,ED662,EG662,EI662,EJ662,EK662,EL662,EM662)</f>
        <v>#REF!</v>
      </c>
      <c r="I662" s="48" t="e">
        <f t="shared" si="18"/>
        <v>#REF!</v>
      </c>
      <c r="J662" s="78"/>
      <c r="K662" s="78"/>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O662" s="85"/>
      <c r="CP662" s="85"/>
      <c r="CQ662" s="85"/>
      <c r="CR662" s="85"/>
      <c r="CS662" s="85"/>
      <c r="CT662" s="85"/>
      <c r="CU662" s="85"/>
      <c r="CV662" s="85"/>
      <c r="CW662" s="85"/>
      <c r="CX662" s="85"/>
      <c r="CY662" s="85"/>
      <c r="CZ662" s="85"/>
      <c r="DA662" s="85"/>
      <c r="DB662" s="85"/>
      <c r="DC662" s="85"/>
      <c r="DD662" s="85"/>
      <c r="DE662" s="85"/>
      <c r="DF662" s="85"/>
      <c r="DG662" s="85"/>
      <c r="DH662" s="85"/>
      <c r="DI662" s="85"/>
      <c r="DJ662" s="85"/>
      <c r="DK662" s="85"/>
      <c r="DL662" s="85"/>
      <c r="DM662" s="85"/>
      <c r="DN662" s="85"/>
      <c r="DO662" s="85"/>
      <c r="DP662" s="85"/>
      <c r="DQ662" s="85"/>
      <c r="DR662" s="85"/>
      <c r="DS662" s="85"/>
      <c r="DT662" s="85"/>
      <c r="DU662" s="85"/>
      <c r="DV662" s="85"/>
      <c r="DW662" s="85"/>
      <c r="DX662" s="85"/>
      <c r="DY662" s="85"/>
      <c r="DZ662" s="85"/>
      <c r="EA662" s="85"/>
      <c r="EB662" s="85"/>
      <c r="EC662" s="85"/>
      <c r="ED662" s="85"/>
      <c r="EE662" s="85"/>
      <c r="EF662" s="85"/>
      <c r="EG662" s="85"/>
      <c r="EH662" s="85"/>
      <c r="EI662" s="85"/>
      <c r="EJ662" s="85"/>
      <c r="EK662" s="85"/>
      <c r="EL662" s="85"/>
      <c r="EM662" s="85"/>
      <c r="EN662" s="85"/>
      <c r="EO662" s="120"/>
      <c r="EP662" s="120"/>
      <c r="EQ662" s="120"/>
      <c r="ER662" s="120"/>
      <c r="ES662" s="120"/>
      <c r="ET662" s="120"/>
      <c r="EU662" s="120"/>
      <c r="EV662" s="120"/>
      <c r="EW662" s="120"/>
      <c r="EX662" s="120"/>
    </row>
    <row r="663" spans="1:154" x14ac:dyDescent="0.3">
      <c r="A663" s="85"/>
      <c r="B663" s="86"/>
      <c r="C663" s="86"/>
      <c r="D663" s="86"/>
      <c r="E663" s="86"/>
      <c r="F663" s="86"/>
      <c r="G663" s="48" t="e">
        <f>SUM(J663,L663,N663,O663,P663,T663,U663,V663,AB663,AD663,AO663,AQ663,CE663,CG663,CP663,CR663,#REF!,#REF!,CZ663,DB663,DE663,DG663,DN663,DP663,DW663,DY663,EF663,EH663)</f>
        <v>#REF!</v>
      </c>
      <c r="H663" s="48" t="e">
        <f>SUM(K663,M663,Q663,R663,S663,W663,X663,Y663,AC663,AE663,AF663,AG663,AH663,AI663,AL663,AP663,AR663,#REF!,AY663,AZ663,CF663,CH663,CI663,CJ663,CK663,CL663,CQ663,CS663,CT663,CU663,CV663,CW663,#REF!,#REF!,DA663,DC663,DF663,DH663,DO663,#REF!,#REF!,#REF!,#REF!,DQ663,DR663,DS663,DT663,DU663,DX663,DZ663,EA663,EB663,EC663,ED663,EG663,EI663,EJ663,EK663,EL663,EM663)</f>
        <v>#REF!</v>
      </c>
      <c r="I663" s="48" t="e">
        <f t="shared" si="18"/>
        <v>#REF!</v>
      </c>
      <c r="J663" s="78"/>
      <c r="K663" s="78"/>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O663" s="85"/>
      <c r="CP663" s="85"/>
      <c r="CQ663" s="85"/>
      <c r="CR663" s="85"/>
      <c r="CS663" s="85"/>
      <c r="CT663" s="85"/>
      <c r="CU663" s="85"/>
      <c r="CV663" s="85"/>
      <c r="CW663" s="85"/>
      <c r="CX663" s="85"/>
      <c r="CY663" s="85"/>
      <c r="CZ663" s="85"/>
      <c r="DA663" s="85"/>
      <c r="DB663" s="85"/>
      <c r="DC663" s="85"/>
      <c r="DD663" s="85"/>
      <c r="DE663" s="85"/>
      <c r="DF663" s="85"/>
      <c r="DG663" s="85"/>
      <c r="DH663" s="85"/>
      <c r="DI663" s="85"/>
      <c r="DJ663" s="85"/>
      <c r="DK663" s="85"/>
      <c r="DL663" s="85"/>
      <c r="DM663" s="85"/>
      <c r="DN663" s="85"/>
      <c r="DO663" s="85"/>
      <c r="DP663" s="85"/>
      <c r="DQ663" s="85"/>
      <c r="DR663" s="85"/>
      <c r="DS663" s="85"/>
      <c r="DT663" s="85"/>
      <c r="DU663" s="85"/>
      <c r="DV663" s="85"/>
      <c r="DW663" s="85"/>
      <c r="DX663" s="85"/>
      <c r="DY663" s="85"/>
      <c r="DZ663" s="85"/>
      <c r="EA663" s="85"/>
      <c r="EB663" s="85"/>
      <c r="EC663" s="85"/>
      <c r="ED663" s="85"/>
      <c r="EE663" s="85"/>
      <c r="EF663" s="85"/>
      <c r="EG663" s="85"/>
      <c r="EH663" s="85"/>
      <c r="EI663" s="85"/>
      <c r="EJ663" s="85"/>
      <c r="EK663" s="85"/>
      <c r="EL663" s="85"/>
      <c r="EM663" s="85"/>
      <c r="EN663" s="85"/>
      <c r="EO663" s="120"/>
      <c r="EP663" s="120"/>
      <c r="EQ663" s="120"/>
      <c r="ER663" s="120"/>
      <c r="ES663" s="120"/>
      <c r="ET663" s="120"/>
      <c r="EU663" s="120"/>
      <c r="EV663" s="120"/>
      <c r="EW663" s="120"/>
      <c r="EX663" s="120"/>
    </row>
    <row r="664" spans="1:154" x14ac:dyDescent="0.3">
      <c r="A664" s="85"/>
      <c r="B664" s="86"/>
      <c r="C664" s="86"/>
      <c r="D664" s="86"/>
      <c r="E664" s="86"/>
      <c r="F664" s="86"/>
      <c r="G664" s="48" t="e">
        <f>SUM(J664,L664,N664,O664,P664,T664,U664,V664,AB664,AD664,AO664,AQ664,CE664,CG664,CP664,CR664,#REF!,#REF!,CZ664,DB664,DE664,DG664,DN664,DP664,DW664,DY664,EF664,EH664)</f>
        <v>#REF!</v>
      </c>
      <c r="H664" s="48" t="e">
        <f>SUM(K664,M664,Q664,R664,S664,W664,X664,Y664,AC664,AE664,AF664,AG664,AH664,AI664,AL664,AP664,AR664,#REF!,AY664,AZ664,CF664,CH664,CI664,CJ664,CK664,CL664,CQ664,CS664,CT664,CU664,CV664,CW664,#REF!,#REF!,DA664,DC664,DF664,DH664,DO664,#REF!,#REF!,#REF!,#REF!,DQ664,DR664,DS664,DT664,DU664,DX664,DZ664,EA664,EB664,EC664,ED664,EG664,EI664,EJ664,EK664,EL664,EM664)</f>
        <v>#REF!</v>
      </c>
      <c r="I664" s="48" t="e">
        <f t="shared" si="18"/>
        <v>#REF!</v>
      </c>
      <c r="J664" s="78"/>
      <c r="K664" s="78"/>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O664" s="85"/>
      <c r="CP664" s="85"/>
      <c r="CQ664" s="85"/>
      <c r="CR664" s="85"/>
      <c r="CS664" s="85"/>
      <c r="CT664" s="85"/>
      <c r="CU664" s="85"/>
      <c r="CV664" s="85"/>
      <c r="CW664" s="85"/>
      <c r="CX664" s="85"/>
      <c r="CY664" s="85"/>
      <c r="CZ664" s="85"/>
      <c r="DA664" s="85"/>
      <c r="DB664" s="85"/>
      <c r="DC664" s="85"/>
      <c r="DD664" s="85"/>
      <c r="DE664" s="85"/>
      <c r="DF664" s="85"/>
      <c r="DG664" s="85"/>
      <c r="DH664" s="85"/>
      <c r="DI664" s="85"/>
      <c r="DJ664" s="85"/>
      <c r="DK664" s="85"/>
      <c r="DL664" s="85"/>
      <c r="DM664" s="85"/>
      <c r="DN664" s="85"/>
      <c r="DO664" s="85"/>
      <c r="DP664" s="85"/>
      <c r="DQ664" s="85"/>
      <c r="DR664" s="85"/>
      <c r="DS664" s="85"/>
      <c r="DT664" s="85"/>
      <c r="DU664" s="85"/>
      <c r="DV664" s="85"/>
      <c r="DW664" s="85"/>
      <c r="DX664" s="85"/>
      <c r="DY664" s="85"/>
      <c r="DZ664" s="85"/>
      <c r="EA664" s="85"/>
      <c r="EB664" s="85"/>
      <c r="EC664" s="85"/>
      <c r="ED664" s="85"/>
      <c r="EE664" s="85"/>
      <c r="EF664" s="85"/>
      <c r="EG664" s="85"/>
      <c r="EH664" s="85"/>
      <c r="EI664" s="85"/>
      <c r="EJ664" s="85"/>
      <c r="EK664" s="85"/>
      <c r="EL664" s="85"/>
      <c r="EM664" s="85"/>
      <c r="EN664" s="85"/>
      <c r="EO664" s="120"/>
      <c r="EP664" s="120"/>
      <c r="EQ664" s="120"/>
      <c r="ER664" s="120"/>
      <c r="ES664" s="120"/>
      <c r="ET664" s="120"/>
      <c r="EU664" s="120"/>
      <c r="EV664" s="120"/>
      <c r="EW664" s="120"/>
      <c r="EX664" s="120"/>
    </row>
    <row r="665" spans="1:154" x14ac:dyDescent="0.3">
      <c r="A665" s="85"/>
      <c r="B665" s="86"/>
      <c r="C665" s="86"/>
      <c r="D665" s="86"/>
      <c r="E665" s="86"/>
      <c r="F665" s="86"/>
      <c r="G665" s="48" t="e">
        <f>SUM(J665,L665,N665,O665,P665,T665,U665,V665,AB665,AD665,AO665,AQ665,CE665,CG665,CP665,CR665,#REF!,#REF!,CZ665,DB665,DE665,DG665,DN665,DP665,DW665,DY665,EF665,EH665)</f>
        <v>#REF!</v>
      </c>
      <c r="H665" s="48" t="e">
        <f>SUM(K665,M665,Q665,R665,S665,W665,X665,Y665,AC665,AE665,AF665,AG665,AH665,AI665,AL665,AP665,AR665,#REF!,AY665,AZ665,CF665,CH665,CI665,CJ665,CK665,CL665,CQ665,CS665,CT665,CU665,CV665,CW665,#REF!,#REF!,DA665,DC665,DF665,DH665,DO665,#REF!,#REF!,#REF!,#REF!,DQ665,DR665,DS665,DT665,DU665,DX665,DZ665,EA665,EB665,EC665,ED665,EG665,EI665,EJ665,EK665,EL665,EM665)</f>
        <v>#REF!</v>
      </c>
      <c r="I665" s="48" t="e">
        <f t="shared" si="18"/>
        <v>#REF!</v>
      </c>
      <c r="J665" s="78"/>
      <c r="K665" s="78"/>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O665" s="85"/>
      <c r="CP665" s="85"/>
      <c r="CQ665" s="85"/>
      <c r="CR665" s="85"/>
      <c r="CS665" s="85"/>
      <c r="CT665" s="85"/>
      <c r="CU665" s="85"/>
      <c r="CV665" s="85"/>
      <c r="CW665" s="85"/>
      <c r="CX665" s="85"/>
      <c r="CY665" s="85"/>
      <c r="CZ665" s="85"/>
      <c r="DA665" s="85"/>
      <c r="DB665" s="85"/>
      <c r="DC665" s="85"/>
      <c r="DD665" s="85"/>
      <c r="DE665" s="85"/>
      <c r="DF665" s="85"/>
      <c r="DG665" s="85"/>
      <c r="DH665" s="85"/>
      <c r="DI665" s="85"/>
      <c r="DJ665" s="85"/>
      <c r="DK665" s="85"/>
      <c r="DL665" s="85"/>
      <c r="DM665" s="85"/>
      <c r="DN665" s="85"/>
      <c r="DO665" s="85"/>
      <c r="DP665" s="85"/>
      <c r="DQ665" s="85"/>
      <c r="DR665" s="85"/>
      <c r="DS665" s="85"/>
      <c r="DT665" s="85"/>
      <c r="DU665" s="85"/>
      <c r="DV665" s="85"/>
      <c r="DW665" s="85"/>
      <c r="DX665" s="85"/>
      <c r="DY665" s="85"/>
      <c r="DZ665" s="85"/>
      <c r="EA665" s="85"/>
      <c r="EB665" s="85"/>
      <c r="EC665" s="85"/>
      <c r="ED665" s="85"/>
      <c r="EE665" s="85"/>
      <c r="EF665" s="85"/>
      <c r="EG665" s="85"/>
      <c r="EH665" s="85"/>
      <c r="EI665" s="85"/>
      <c r="EJ665" s="85"/>
      <c r="EK665" s="85"/>
      <c r="EL665" s="85"/>
      <c r="EM665" s="85"/>
      <c r="EN665" s="85"/>
      <c r="EO665" s="120"/>
      <c r="EP665" s="120"/>
      <c r="EQ665" s="120"/>
      <c r="ER665" s="120"/>
      <c r="ES665" s="120"/>
      <c r="ET665" s="120"/>
      <c r="EU665" s="120"/>
      <c r="EV665" s="120"/>
      <c r="EW665" s="120"/>
      <c r="EX665" s="120"/>
    </row>
    <row r="666" spans="1:154" x14ac:dyDescent="0.3">
      <c r="A666" s="85"/>
      <c r="B666" s="86"/>
      <c r="C666" s="86"/>
      <c r="D666" s="86"/>
      <c r="E666" s="86"/>
      <c r="F666" s="86"/>
      <c r="G666" s="48" t="e">
        <f>SUM(J666,L666,N666,O666,P666,T666,U666,V666,AB666,AD666,AO666,AQ666,CE666,CG666,CP666,CR666,#REF!,#REF!,CZ666,DB666,DE666,DG666,DN666,DP666,DW666,DY666,EF666,EH666)</f>
        <v>#REF!</v>
      </c>
      <c r="H666" s="48" t="e">
        <f>SUM(K666,M666,Q666,R666,S666,W666,X666,Y666,AC666,AE666,AF666,AG666,AH666,AI666,AL666,AP666,AR666,#REF!,AY666,AZ666,CF666,CH666,CI666,CJ666,CK666,CL666,CQ666,CS666,CT666,CU666,CV666,CW666,#REF!,#REF!,DA666,DC666,DF666,DH666,DO666,#REF!,#REF!,#REF!,#REF!,DQ666,DR666,DS666,DT666,DU666,DX666,DZ666,EA666,EB666,EC666,ED666,EG666,EI666,EJ666,EK666,EL666,EM666)</f>
        <v>#REF!</v>
      </c>
      <c r="I666" s="48" t="e">
        <f t="shared" si="18"/>
        <v>#REF!</v>
      </c>
      <c r="J666" s="78"/>
      <c r="K666" s="78"/>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O666" s="85"/>
      <c r="CP666" s="85"/>
      <c r="CQ666" s="85"/>
      <c r="CR666" s="85"/>
      <c r="CS666" s="85"/>
      <c r="CT666" s="85"/>
      <c r="CU666" s="85"/>
      <c r="CV666" s="85"/>
      <c r="CW666" s="85"/>
      <c r="CX666" s="85"/>
      <c r="CY666" s="85"/>
      <c r="CZ666" s="85"/>
      <c r="DA666" s="85"/>
      <c r="DB666" s="85"/>
      <c r="DC666" s="85"/>
      <c r="DD666" s="85"/>
      <c r="DE666" s="85"/>
      <c r="DF666" s="85"/>
      <c r="DG666" s="85"/>
      <c r="DH666" s="85"/>
      <c r="DI666" s="85"/>
      <c r="DJ666" s="85"/>
      <c r="DK666" s="85"/>
      <c r="DL666" s="85"/>
      <c r="DM666" s="85"/>
      <c r="DN666" s="85"/>
      <c r="DO666" s="85"/>
      <c r="DP666" s="85"/>
      <c r="DQ666" s="85"/>
      <c r="DR666" s="85"/>
      <c r="DS666" s="85"/>
      <c r="DT666" s="85"/>
      <c r="DU666" s="85"/>
      <c r="DV666" s="85"/>
      <c r="DW666" s="85"/>
      <c r="DX666" s="85"/>
      <c r="DY666" s="85"/>
      <c r="DZ666" s="85"/>
      <c r="EA666" s="85"/>
      <c r="EB666" s="85"/>
      <c r="EC666" s="85"/>
      <c r="ED666" s="85"/>
      <c r="EE666" s="85"/>
      <c r="EF666" s="85"/>
      <c r="EG666" s="85"/>
      <c r="EH666" s="85"/>
      <c r="EI666" s="85"/>
      <c r="EJ666" s="85"/>
      <c r="EK666" s="85"/>
      <c r="EL666" s="85"/>
      <c r="EM666" s="85"/>
      <c r="EN666" s="85"/>
      <c r="EO666" s="120"/>
      <c r="EP666" s="120"/>
      <c r="EQ666" s="120"/>
      <c r="ER666" s="120"/>
      <c r="ES666" s="120"/>
      <c r="ET666" s="120"/>
      <c r="EU666" s="120"/>
      <c r="EV666" s="120"/>
      <c r="EW666" s="120"/>
      <c r="EX666" s="120"/>
    </row>
    <row r="667" spans="1:154" x14ac:dyDescent="0.3">
      <c r="A667" s="85"/>
      <c r="B667" s="86"/>
      <c r="C667" s="86"/>
      <c r="D667" s="86"/>
      <c r="E667" s="86"/>
      <c r="F667" s="86"/>
      <c r="G667" s="48" t="e">
        <f>SUM(J667,L667,N667,O667,P667,T667,U667,V667,AB667,AD667,AO667,AQ667,CE667,CG667,CP667,CR667,#REF!,#REF!,CZ667,DB667,DE667,DG667,DN667,DP667,DW667,DY667,EF667,EH667)</f>
        <v>#REF!</v>
      </c>
      <c r="H667" s="48" t="e">
        <f>SUM(K667,M667,Q667,R667,S667,W667,X667,Y667,AC667,AE667,AF667,AG667,AH667,AI667,AL667,AP667,AR667,#REF!,AY667,AZ667,CF667,CH667,CI667,CJ667,CK667,CL667,CQ667,CS667,CT667,CU667,CV667,CW667,#REF!,#REF!,DA667,DC667,DF667,DH667,DO667,#REF!,#REF!,#REF!,#REF!,DQ667,DR667,DS667,DT667,DU667,DX667,DZ667,EA667,EB667,EC667,ED667,EG667,EI667,EJ667,EK667,EL667,EM667)</f>
        <v>#REF!</v>
      </c>
      <c r="I667" s="48" t="e">
        <f t="shared" si="18"/>
        <v>#REF!</v>
      </c>
      <c r="J667" s="78"/>
      <c r="K667" s="78"/>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O667" s="85"/>
      <c r="CP667" s="85"/>
      <c r="CQ667" s="85"/>
      <c r="CR667" s="85"/>
      <c r="CS667" s="85"/>
      <c r="CT667" s="85"/>
      <c r="CU667" s="85"/>
      <c r="CV667" s="85"/>
      <c r="CW667" s="85"/>
      <c r="CX667" s="85"/>
      <c r="CY667" s="85"/>
      <c r="CZ667" s="85"/>
      <c r="DA667" s="85"/>
      <c r="DB667" s="85"/>
      <c r="DC667" s="85"/>
      <c r="DD667" s="85"/>
      <c r="DE667" s="85"/>
      <c r="DF667" s="85"/>
      <c r="DG667" s="85"/>
      <c r="DH667" s="85"/>
      <c r="DI667" s="85"/>
      <c r="DJ667" s="85"/>
      <c r="DK667" s="85"/>
      <c r="DL667" s="85"/>
      <c r="DM667" s="85"/>
      <c r="DN667" s="85"/>
      <c r="DO667" s="85"/>
      <c r="DP667" s="85"/>
      <c r="DQ667" s="85"/>
      <c r="DR667" s="85"/>
      <c r="DS667" s="85"/>
      <c r="DT667" s="85"/>
      <c r="DU667" s="85"/>
      <c r="DV667" s="85"/>
      <c r="DW667" s="85"/>
      <c r="DX667" s="85"/>
      <c r="DY667" s="85"/>
      <c r="DZ667" s="85"/>
      <c r="EA667" s="85"/>
      <c r="EB667" s="85"/>
      <c r="EC667" s="85"/>
      <c r="ED667" s="85"/>
      <c r="EE667" s="85"/>
      <c r="EF667" s="85"/>
      <c r="EG667" s="85"/>
      <c r="EH667" s="85"/>
      <c r="EI667" s="85"/>
      <c r="EJ667" s="85"/>
      <c r="EK667" s="85"/>
      <c r="EL667" s="85"/>
      <c r="EM667" s="85"/>
      <c r="EN667" s="85"/>
      <c r="EO667" s="120"/>
      <c r="EP667" s="120"/>
      <c r="EQ667" s="120"/>
      <c r="ER667" s="120"/>
      <c r="ES667" s="120"/>
      <c r="ET667" s="120"/>
      <c r="EU667" s="120"/>
      <c r="EV667" s="120"/>
      <c r="EW667" s="120"/>
      <c r="EX667" s="120"/>
    </row>
    <row r="668" spans="1:154" x14ac:dyDescent="0.3">
      <c r="A668" s="85"/>
      <c r="B668" s="86"/>
      <c r="C668" s="86"/>
      <c r="D668" s="86"/>
      <c r="E668" s="86"/>
      <c r="F668" s="86"/>
      <c r="G668" s="48" t="e">
        <f>SUM(J668,L668,N668,O668,P668,T668,U668,V668,AB668,AD668,AO668,AQ668,CE668,CG668,CP668,CR668,#REF!,#REF!,CZ668,DB668,DE668,DG668,DN668,DP668,DW668,DY668,EF668,EH668)</f>
        <v>#REF!</v>
      </c>
      <c r="H668" s="48" t="e">
        <f>SUM(K668,M668,Q668,R668,S668,W668,X668,Y668,AC668,AE668,AF668,AG668,AH668,AI668,AL668,AP668,AR668,#REF!,AY668,AZ668,CF668,CH668,CI668,CJ668,CK668,CL668,CQ668,CS668,CT668,CU668,CV668,CW668,#REF!,#REF!,DA668,DC668,DF668,DH668,DO668,#REF!,#REF!,#REF!,#REF!,DQ668,DR668,DS668,DT668,DU668,DX668,DZ668,EA668,EB668,EC668,ED668,EG668,EI668,EJ668,EK668,EL668,EM668)</f>
        <v>#REF!</v>
      </c>
      <c r="I668" s="48" t="e">
        <f t="shared" si="18"/>
        <v>#REF!</v>
      </c>
      <c r="J668" s="78"/>
      <c r="K668" s="78"/>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O668" s="85"/>
      <c r="CP668" s="85"/>
      <c r="CQ668" s="85"/>
      <c r="CR668" s="85"/>
      <c r="CS668" s="85"/>
      <c r="CT668" s="85"/>
      <c r="CU668" s="85"/>
      <c r="CV668" s="85"/>
      <c r="CW668" s="85"/>
      <c r="CX668" s="85"/>
      <c r="CY668" s="85"/>
      <c r="CZ668" s="85"/>
      <c r="DA668" s="85"/>
      <c r="DB668" s="85"/>
      <c r="DC668" s="85"/>
      <c r="DD668" s="85"/>
      <c r="DE668" s="85"/>
      <c r="DF668" s="85"/>
      <c r="DG668" s="85"/>
      <c r="DH668" s="85"/>
      <c r="DI668" s="85"/>
      <c r="DJ668" s="85"/>
      <c r="DK668" s="85"/>
      <c r="DL668" s="85"/>
      <c r="DM668" s="85"/>
      <c r="DN668" s="85"/>
      <c r="DO668" s="85"/>
      <c r="DP668" s="85"/>
      <c r="DQ668" s="85"/>
      <c r="DR668" s="85"/>
      <c r="DS668" s="85"/>
      <c r="DT668" s="85"/>
      <c r="DU668" s="85"/>
      <c r="DV668" s="85"/>
      <c r="DW668" s="85"/>
      <c r="DX668" s="85"/>
      <c r="DY668" s="85"/>
      <c r="DZ668" s="85"/>
      <c r="EA668" s="85"/>
      <c r="EB668" s="85"/>
      <c r="EC668" s="85"/>
      <c r="ED668" s="85"/>
      <c r="EE668" s="85"/>
      <c r="EF668" s="85"/>
      <c r="EG668" s="85"/>
      <c r="EH668" s="85"/>
      <c r="EI668" s="85"/>
      <c r="EJ668" s="85"/>
      <c r="EK668" s="85"/>
      <c r="EL668" s="85"/>
      <c r="EM668" s="85"/>
      <c r="EN668" s="85"/>
      <c r="EO668" s="120"/>
      <c r="EP668" s="120"/>
      <c r="EQ668" s="120"/>
      <c r="ER668" s="120"/>
      <c r="ES668" s="120"/>
      <c r="ET668" s="120"/>
      <c r="EU668" s="120"/>
      <c r="EV668" s="120"/>
      <c r="EW668" s="120"/>
      <c r="EX668" s="120"/>
    </row>
    <row r="669" spans="1:154" x14ac:dyDescent="0.3">
      <c r="A669" s="85"/>
      <c r="B669" s="86"/>
      <c r="C669" s="86"/>
      <c r="D669" s="86"/>
      <c r="E669" s="86"/>
      <c r="F669" s="86"/>
      <c r="G669" s="48" t="e">
        <f>SUM(J669,L669,N669,O669,P669,T669,U669,V669,AB669,AD669,AO669,AQ669,CE669,CG669,CP669,CR669,#REF!,#REF!,CZ669,DB669,DE669,DG669,DN669,DP669,DW669,DY669,EF669,EH669)</f>
        <v>#REF!</v>
      </c>
      <c r="H669" s="48" t="e">
        <f>SUM(K669,M669,Q669,R669,S669,W669,X669,Y669,AC669,AE669,AF669,AG669,AH669,AI669,AL669,AP669,AR669,#REF!,AY669,AZ669,CF669,CH669,CI669,CJ669,CK669,CL669,CQ669,CS669,CT669,CU669,CV669,CW669,#REF!,#REF!,DA669,DC669,DF669,DH669,DO669,#REF!,#REF!,#REF!,#REF!,DQ669,DR669,DS669,DT669,DU669,DX669,DZ669,EA669,EB669,EC669,ED669,EG669,EI669,EJ669,EK669,EL669,EM669)</f>
        <v>#REF!</v>
      </c>
      <c r="I669" s="48" t="e">
        <f t="shared" si="18"/>
        <v>#REF!</v>
      </c>
      <c r="J669" s="78"/>
      <c r="K669" s="78"/>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O669" s="85"/>
      <c r="CP669" s="85"/>
      <c r="CQ669" s="85"/>
      <c r="CR669" s="85"/>
      <c r="CS669" s="85"/>
      <c r="CT669" s="85"/>
      <c r="CU669" s="85"/>
      <c r="CV669" s="85"/>
      <c r="CW669" s="85"/>
      <c r="CX669" s="85"/>
      <c r="CY669" s="85"/>
      <c r="CZ669" s="85"/>
      <c r="DA669" s="85"/>
      <c r="DB669" s="85"/>
      <c r="DC669" s="85"/>
      <c r="DD669" s="85"/>
      <c r="DE669" s="85"/>
      <c r="DF669" s="85"/>
      <c r="DG669" s="85"/>
      <c r="DH669" s="85"/>
      <c r="DI669" s="85"/>
      <c r="DJ669" s="85"/>
      <c r="DK669" s="85"/>
      <c r="DL669" s="85"/>
      <c r="DM669" s="85"/>
      <c r="DN669" s="85"/>
      <c r="DO669" s="85"/>
      <c r="DP669" s="85"/>
      <c r="DQ669" s="85"/>
      <c r="DR669" s="85"/>
      <c r="DS669" s="85"/>
      <c r="DT669" s="85"/>
      <c r="DU669" s="85"/>
      <c r="DV669" s="85"/>
      <c r="DW669" s="85"/>
      <c r="DX669" s="85"/>
      <c r="DY669" s="85"/>
      <c r="DZ669" s="85"/>
      <c r="EA669" s="85"/>
      <c r="EB669" s="85"/>
      <c r="EC669" s="85"/>
      <c r="ED669" s="85"/>
      <c r="EE669" s="85"/>
      <c r="EF669" s="85"/>
      <c r="EG669" s="85"/>
      <c r="EH669" s="85"/>
      <c r="EI669" s="85"/>
      <c r="EJ669" s="85"/>
      <c r="EK669" s="85"/>
      <c r="EL669" s="85"/>
      <c r="EM669" s="85"/>
      <c r="EN669" s="85"/>
      <c r="EO669" s="120"/>
      <c r="EP669" s="120"/>
      <c r="EQ669" s="120"/>
      <c r="ER669" s="120"/>
      <c r="ES669" s="120"/>
      <c r="ET669" s="120"/>
      <c r="EU669" s="120"/>
      <c r="EV669" s="120"/>
      <c r="EW669" s="120"/>
      <c r="EX669" s="120"/>
    </row>
    <row r="670" spans="1:154" x14ac:dyDescent="0.3">
      <c r="A670" s="85"/>
      <c r="B670" s="86"/>
      <c r="C670" s="86"/>
      <c r="D670" s="86"/>
      <c r="E670" s="86"/>
      <c r="F670" s="86"/>
      <c r="G670" s="48" t="e">
        <f>SUM(J670,L670,N670,O670,P670,T670,U670,V670,AB670,AD670,AO670,AQ670,CE670,CG670,CP670,CR670,#REF!,#REF!,CZ670,DB670,DE670,DG670,DN670,DP670,DW670,DY670,EF670,EH670)</f>
        <v>#REF!</v>
      </c>
      <c r="H670" s="48" t="e">
        <f>SUM(K670,M670,Q670,R670,S670,W670,X670,Y670,AC670,AE670,AF670,AG670,AH670,AI670,AL670,AP670,AR670,#REF!,AY670,AZ670,CF670,CH670,CI670,CJ670,CK670,CL670,CQ670,CS670,CT670,CU670,CV670,CW670,#REF!,#REF!,DA670,DC670,DF670,DH670,DO670,#REF!,#REF!,#REF!,#REF!,DQ670,DR670,DS670,DT670,DU670,DX670,DZ670,EA670,EB670,EC670,ED670,EG670,EI670,EJ670,EK670,EL670,EM670)</f>
        <v>#REF!</v>
      </c>
      <c r="I670" s="48" t="e">
        <f t="shared" si="18"/>
        <v>#REF!</v>
      </c>
      <c r="J670" s="78"/>
      <c r="K670" s="78"/>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O670" s="85"/>
      <c r="CP670" s="85"/>
      <c r="CQ670" s="85"/>
      <c r="CR670" s="85"/>
      <c r="CS670" s="85"/>
      <c r="CT670" s="85"/>
      <c r="CU670" s="85"/>
      <c r="CV670" s="85"/>
      <c r="CW670" s="85"/>
      <c r="CX670" s="85"/>
      <c r="CY670" s="85"/>
      <c r="CZ670" s="85"/>
      <c r="DA670" s="85"/>
      <c r="DB670" s="85"/>
      <c r="DC670" s="85"/>
      <c r="DD670" s="85"/>
      <c r="DE670" s="85"/>
      <c r="DF670" s="85"/>
      <c r="DG670" s="85"/>
      <c r="DH670" s="85"/>
      <c r="DI670" s="85"/>
      <c r="DJ670" s="85"/>
      <c r="DK670" s="85"/>
      <c r="DL670" s="85"/>
      <c r="DM670" s="85"/>
      <c r="DN670" s="85"/>
      <c r="DO670" s="85"/>
      <c r="DP670" s="85"/>
      <c r="DQ670" s="85"/>
      <c r="DR670" s="85"/>
      <c r="DS670" s="85"/>
      <c r="DT670" s="85"/>
      <c r="DU670" s="85"/>
      <c r="DV670" s="85"/>
      <c r="DW670" s="85"/>
      <c r="DX670" s="85"/>
      <c r="DY670" s="85"/>
      <c r="DZ670" s="85"/>
      <c r="EA670" s="85"/>
      <c r="EB670" s="85"/>
      <c r="EC670" s="85"/>
      <c r="ED670" s="85"/>
      <c r="EE670" s="85"/>
      <c r="EF670" s="85"/>
      <c r="EG670" s="85"/>
      <c r="EH670" s="85"/>
      <c r="EI670" s="85"/>
      <c r="EJ670" s="85"/>
      <c r="EK670" s="85"/>
      <c r="EL670" s="85"/>
      <c r="EM670" s="85"/>
      <c r="EN670" s="85"/>
      <c r="EO670" s="120"/>
      <c r="EP670" s="120"/>
      <c r="EQ670" s="120"/>
      <c r="ER670" s="120"/>
      <c r="ES670" s="120"/>
      <c r="ET670" s="120"/>
      <c r="EU670" s="120"/>
      <c r="EV670" s="120"/>
      <c r="EW670" s="120"/>
      <c r="EX670" s="120"/>
    </row>
    <row r="671" spans="1:154" x14ac:dyDescent="0.3">
      <c r="A671" s="85"/>
      <c r="B671" s="86"/>
      <c r="C671" s="86"/>
      <c r="D671" s="86"/>
      <c r="E671" s="86"/>
      <c r="F671" s="86"/>
      <c r="G671" s="48" t="e">
        <f>SUM(J671,L671,N671,O671,P671,T671,U671,V671,AB671,AD671,AO671,AQ671,CE671,CG671,CP671,CR671,#REF!,#REF!,CZ671,DB671,DE671,DG671,DN671,DP671,DW671,DY671,EF671,EH671)</f>
        <v>#REF!</v>
      </c>
      <c r="H671" s="48" t="e">
        <f>SUM(K671,M671,Q671,R671,S671,W671,X671,Y671,AC671,AE671,AF671,AG671,AH671,AI671,AL671,AP671,AR671,#REF!,AY671,AZ671,CF671,CH671,CI671,CJ671,CK671,CL671,CQ671,CS671,CT671,CU671,CV671,CW671,#REF!,#REF!,DA671,DC671,DF671,DH671,DO671,#REF!,#REF!,#REF!,#REF!,DQ671,DR671,DS671,DT671,DU671,DX671,DZ671,EA671,EB671,EC671,ED671,EG671,EI671,EJ671,EK671,EL671,EM671)</f>
        <v>#REF!</v>
      </c>
      <c r="I671" s="48" t="e">
        <f t="shared" si="18"/>
        <v>#REF!</v>
      </c>
      <c r="J671" s="78"/>
      <c r="K671" s="78"/>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O671" s="85"/>
      <c r="CP671" s="85"/>
      <c r="CQ671" s="85"/>
      <c r="CR671" s="85"/>
      <c r="CS671" s="85"/>
      <c r="CT671" s="85"/>
      <c r="CU671" s="85"/>
      <c r="CV671" s="85"/>
      <c r="CW671" s="85"/>
      <c r="CX671" s="85"/>
      <c r="CY671" s="85"/>
      <c r="CZ671" s="85"/>
      <c r="DA671" s="85"/>
      <c r="DB671" s="85"/>
      <c r="DC671" s="85"/>
      <c r="DD671" s="85"/>
      <c r="DE671" s="85"/>
      <c r="DF671" s="85"/>
      <c r="DG671" s="85"/>
      <c r="DH671" s="85"/>
      <c r="DI671" s="85"/>
      <c r="DJ671" s="85"/>
      <c r="DK671" s="85"/>
      <c r="DL671" s="85"/>
      <c r="DM671" s="85"/>
      <c r="DN671" s="85"/>
      <c r="DO671" s="85"/>
      <c r="DP671" s="85"/>
      <c r="DQ671" s="85"/>
      <c r="DR671" s="85"/>
      <c r="DS671" s="85"/>
      <c r="DT671" s="85"/>
      <c r="DU671" s="85"/>
      <c r="DV671" s="85"/>
      <c r="DW671" s="85"/>
      <c r="DX671" s="85"/>
      <c r="DY671" s="85"/>
      <c r="DZ671" s="85"/>
      <c r="EA671" s="85"/>
      <c r="EB671" s="85"/>
      <c r="EC671" s="85"/>
      <c r="ED671" s="85"/>
      <c r="EE671" s="85"/>
      <c r="EF671" s="85"/>
      <c r="EG671" s="85"/>
      <c r="EH671" s="85"/>
      <c r="EI671" s="85"/>
      <c r="EJ671" s="85"/>
      <c r="EK671" s="85"/>
      <c r="EL671" s="85"/>
      <c r="EM671" s="85"/>
      <c r="EN671" s="85"/>
      <c r="EO671" s="120"/>
      <c r="EP671" s="120"/>
      <c r="EQ671" s="120"/>
      <c r="ER671" s="120"/>
      <c r="ES671" s="120"/>
      <c r="ET671" s="120"/>
      <c r="EU671" s="120"/>
      <c r="EV671" s="120"/>
      <c r="EW671" s="120"/>
      <c r="EX671" s="120"/>
    </row>
    <row r="672" spans="1:154" x14ac:dyDescent="0.3">
      <c r="A672" s="85"/>
      <c r="B672" s="86"/>
      <c r="C672" s="86"/>
      <c r="D672" s="86"/>
      <c r="E672" s="86"/>
      <c r="F672" s="86"/>
      <c r="G672" s="48" t="e">
        <f>SUM(J672,L672,N672,O672,P672,T672,U672,V672,AB672,AD672,AO672,AQ672,CE672,CG672,CP672,CR672,#REF!,#REF!,CZ672,DB672,DE672,DG672,DN672,DP672,DW672,DY672,EF672,EH672)</f>
        <v>#REF!</v>
      </c>
      <c r="H672" s="48" t="e">
        <f>SUM(K672,M672,Q672,R672,S672,W672,X672,Y672,AC672,AE672,AF672,AG672,AH672,AI672,AL672,AP672,AR672,#REF!,AY672,AZ672,CF672,CH672,CI672,CJ672,CK672,CL672,CQ672,CS672,CT672,CU672,CV672,CW672,#REF!,#REF!,DA672,DC672,DF672,DH672,DO672,#REF!,#REF!,#REF!,#REF!,DQ672,DR672,DS672,DT672,DU672,DX672,DZ672,EA672,EB672,EC672,ED672,EG672,EI672,EJ672,EK672,EL672,EM672)</f>
        <v>#REF!</v>
      </c>
      <c r="I672" s="48" t="e">
        <f t="shared" si="18"/>
        <v>#REF!</v>
      </c>
      <c r="J672" s="78"/>
      <c r="K672" s="78"/>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O672" s="85"/>
      <c r="CP672" s="85"/>
      <c r="CQ672" s="85"/>
      <c r="CR672" s="85"/>
      <c r="CS672" s="85"/>
      <c r="CT672" s="85"/>
      <c r="CU672" s="85"/>
      <c r="CV672" s="85"/>
      <c r="CW672" s="85"/>
      <c r="CX672" s="85"/>
      <c r="CY672" s="85"/>
      <c r="CZ672" s="85"/>
      <c r="DA672" s="85"/>
      <c r="DB672" s="85"/>
      <c r="DC672" s="85"/>
      <c r="DD672" s="85"/>
      <c r="DE672" s="85"/>
      <c r="DF672" s="85"/>
      <c r="DG672" s="85"/>
      <c r="DH672" s="85"/>
      <c r="DI672" s="85"/>
      <c r="DJ672" s="85"/>
      <c r="DK672" s="85"/>
      <c r="DL672" s="85"/>
      <c r="DM672" s="85"/>
      <c r="DN672" s="85"/>
      <c r="DO672" s="85"/>
      <c r="DP672" s="85"/>
      <c r="DQ672" s="85"/>
      <c r="DR672" s="85"/>
      <c r="DS672" s="85"/>
      <c r="DT672" s="85"/>
      <c r="DU672" s="85"/>
      <c r="DV672" s="85"/>
      <c r="DW672" s="85"/>
      <c r="DX672" s="85"/>
      <c r="DY672" s="85"/>
      <c r="DZ672" s="85"/>
      <c r="EA672" s="85"/>
      <c r="EB672" s="85"/>
      <c r="EC672" s="85"/>
      <c r="ED672" s="85"/>
      <c r="EE672" s="85"/>
      <c r="EF672" s="85"/>
      <c r="EG672" s="85"/>
      <c r="EH672" s="85"/>
      <c r="EI672" s="85"/>
      <c r="EJ672" s="85"/>
      <c r="EK672" s="85"/>
      <c r="EL672" s="85"/>
      <c r="EM672" s="85"/>
      <c r="EN672" s="85"/>
      <c r="EO672" s="120"/>
      <c r="EP672" s="120"/>
      <c r="EQ672" s="120"/>
      <c r="ER672" s="120"/>
      <c r="ES672" s="120"/>
      <c r="ET672" s="120"/>
      <c r="EU672" s="120"/>
      <c r="EV672" s="120"/>
      <c r="EW672" s="120"/>
      <c r="EX672" s="120"/>
    </row>
    <row r="673" spans="1:154" x14ac:dyDescent="0.3">
      <c r="A673" s="85"/>
      <c r="B673" s="86"/>
      <c r="C673" s="86"/>
      <c r="D673" s="86"/>
      <c r="E673" s="86"/>
      <c r="F673" s="86"/>
      <c r="G673" s="48" t="e">
        <f>SUM(J673,L673,N673,O673,P673,T673,U673,V673,AB673,AD673,AO673,AQ673,CE673,CG673,CP673,CR673,#REF!,#REF!,CZ673,DB673,DE673,DG673,DN673,DP673,DW673,DY673,EF673,EH673)</f>
        <v>#REF!</v>
      </c>
      <c r="H673" s="48" t="e">
        <f>SUM(K673,M673,Q673,R673,S673,W673,X673,Y673,AC673,AE673,AF673,AG673,AH673,AI673,AL673,AP673,AR673,#REF!,AY673,AZ673,CF673,CH673,CI673,CJ673,CK673,CL673,CQ673,CS673,CT673,CU673,CV673,CW673,#REF!,#REF!,DA673,DC673,DF673,DH673,DO673,#REF!,#REF!,#REF!,#REF!,DQ673,DR673,DS673,DT673,DU673,DX673,DZ673,EA673,EB673,EC673,ED673,EG673,EI673,EJ673,EK673,EL673,EM673)</f>
        <v>#REF!</v>
      </c>
      <c r="I673" s="48" t="e">
        <f t="shared" si="18"/>
        <v>#REF!</v>
      </c>
      <c r="J673" s="78"/>
      <c r="K673" s="78"/>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O673" s="85"/>
      <c r="CP673" s="85"/>
      <c r="CQ673" s="85"/>
      <c r="CR673" s="85"/>
      <c r="CS673" s="85"/>
      <c r="CT673" s="85"/>
      <c r="CU673" s="85"/>
      <c r="CV673" s="85"/>
      <c r="CW673" s="85"/>
      <c r="CX673" s="85"/>
      <c r="CY673" s="85"/>
      <c r="CZ673" s="85"/>
      <c r="DA673" s="85"/>
      <c r="DB673" s="85"/>
      <c r="DC673" s="85"/>
      <c r="DD673" s="85"/>
      <c r="DE673" s="85"/>
      <c r="DF673" s="85"/>
      <c r="DG673" s="85"/>
      <c r="DH673" s="85"/>
      <c r="DI673" s="85"/>
      <c r="DJ673" s="85"/>
      <c r="DK673" s="85"/>
      <c r="DL673" s="85"/>
      <c r="DM673" s="85"/>
      <c r="DN673" s="85"/>
      <c r="DO673" s="85"/>
      <c r="DP673" s="85"/>
      <c r="DQ673" s="85"/>
      <c r="DR673" s="85"/>
      <c r="DS673" s="85"/>
      <c r="DT673" s="85"/>
      <c r="DU673" s="85"/>
      <c r="DV673" s="85"/>
      <c r="DW673" s="85"/>
      <c r="DX673" s="85"/>
      <c r="DY673" s="85"/>
      <c r="DZ673" s="85"/>
      <c r="EA673" s="85"/>
      <c r="EB673" s="85"/>
      <c r="EC673" s="85"/>
      <c r="ED673" s="85"/>
      <c r="EE673" s="85"/>
      <c r="EF673" s="85"/>
      <c r="EG673" s="85"/>
      <c r="EH673" s="85"/>
      <c r="EI673" s="85"/>
      <c r="EJ673" s="85"/>
      <c r="EK673" s="85"/>
      <c r="EL673" s="85"/>
      <c r="EM673" s="85"/>
      <c r="EN673" s="85"/>
      <c r="EO673" s="120"/>
      <c r="EP673" s="120"/>
      <c r="EQ673" s="120"/>
      <c r="ER673" s="120"/>
      <c r="ES673" s="120"/>
      <c r="ET673" s="120"/>
      <c r="EU673" s="120"/>
      <c r="EV673" s="120"/>
      <c r="EW673" s="120"/>
      <c r="EX673" s="120"/>
    </row>
    <row r="674" spans="1:154" x14ac:dyDescent="0.3">
      <c r="A674" s="85"/>
      <c r="B674" s="86"/>
      <c r="C674" s="86"/>
      <c r="D674" s="86"/>
      <c r="E674" s="86"/>
      <c r="F674" s="86"/>
      <c r="G674" s="48" t="e">
        <f>SUM(J674,L674,N674,O674,P674,T674,U674,V674,AB674,AD674,AO674,AQ674,CE674,CG674,CP674,CR674,#REF!,#REF!,CZ674,DB674,DE674,DG674,DN674,DP674,DW674,DY674,EF674,EH674)</f>
        <v>#REF!</v>
      </c>
      <c r="H674" s="48" t="e">
        <f>SUM(K674,M674,Q674,R674,S674,W674,X674,Y674,AC674,AE674,AF674,AG674,AH674,AI674,AL674,AP674,AR674,#REF!,AY674,AZ674,CF674,CH674,CI674,CJ674,CK674,CL674,CQ674,CS674,CT674,CU674,CV674,CW674,#REF!,#REF!,DA674,DC674,DF674,DH674,DO674,#REF!,#REF!,#REF!,#REF!,DQ674,DR674,DS674,DT674,DU674,DX674,DZ674,EA674,EB674,EC674,ED674,EG674,EI674,EJ674,EK674,EL674,EM674)</f>
        <v>#REF!</v>
      </c>
      <c r="I674" s="48" t="e">
        <f t="shared" si="18"/>
        <v>#REF!</v>
      </c>
      <c r="J674" s="78"/>
      <c r="K674" s="78"/>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O674" s="85"/>
      <c r="CP674" s="85"/>
      <c r="CQ674" s="85"/>
      <c r="CR674" s="85"/>
      <c r="CS674" s="85"/>
      <c r="CT674" s="85"/>
      <c r="CU674" s="85"/>
      <c r="CV674" s="85"/>
      <c r="CW674" s="85"/>
      <c r="CX674" s="85"/>
      <c r="CY674" s="85"/>
      <c r="CZ674" s="85"/>
      <c r="DA674" s="85"/>
      <c r="DB674" s="85"/>
      <c r="DC674" s="85"/>
      <c r="DD674" s="85"/>
      <c r="DE674" s="85"/>
      <c r="DF674" s="85"/>
      <c r="DG674" s="85"/>
      <c r="DH674" s="85"/>
      <c r="DI674" s="85"/>
      <c r="DJ674" s="85"/>
      <c r="DK674" s="85"/>
      <c r="DL674" s="85"/>
      <c r="DM674" s="85"/>
      <c r="DN674" s="85"/>
      <c r="DO674" s="85"/>
      <c r="DP674" s="85"/>
      <c r="DQ674" s="85"/>
      <c r="DR674" s="85"/>
      <c r="DS674" s="85"/>
      <c r="DT674" s="85"/>
      <c r="DU674" s="85"/>
      <c r="DV674" s="85"/>
      <c r="DW674" s="85"/>
      <c r="DX674" s="85"/>
      <c r="DY674" s="85"/>
      <c r="DZ674" s="85"/>
      <c r="EA674" s="85"/>
      <c r="EB674" s="85"/>
      <c r="EC674" s="85"/>
      <c r="ED674" s="85"/>
      <c r="EE674" s="85"/>
      <c r="EF674" s="85"/>
      <c r="EG674" s="85"/>
      <c r="EH674" s="85"/>
      <c r="EI674" s="85"/>
      <c r="EJ674" s="85"/>
      <c r="EK674" s="85"/>
      <c r="EL674" s="85"/>
      <c r="EM674" s="85"/>
      <c r="EN674" s="85"/>
      <c r="EO674" s="120"/>
      <c r="EP674" s="120"/>
      <c r="EQ674" s="120"/>
      <c r="ER674" s="120"/>
      <c r="ES674" s="120"/>
      <c r="ET674" s="120"/>
      <c r="EU674" s="120"/>
      <c r="EV674" s="120"/>
      <c r="EW674" s="120"/>
      <c r="EX674" s="120"/>
    </row>
    <row r="675" spans="1:154" x14ac:dyDescent="0.3">
      <c r="A675" s="85"/>
      <c r="B675" s="86"/>
      <c r="C675" s="86"/>
      <c r="D675" s="86"/>
      <c r="E675" s="86"/>
      <c r="F675" s="86"/>
      <c r="G675" s="48" t="e">
        <f>SUM(J675,L675,N675,O675,P675,T675,U675,V675,AB675,AD675,AO675,AQ675,CE675,CG675,CP675,CR675,#REF!,#REF!,CZ675,DB675,DE675,DG675,DN675,DP675,DW675,DY675,EF675,EH675)</f>
        <v>#REF!</v>
      </c>
      <c r="H675" s="48" t="e">
        <f>SUM(K675,M675,Q675,R675,S675,W675,X675,Y675,AC675,AE675,AF675,AG675,AH675,AI675,AL675,AP675,AR675,#REF!,AY675,AZ675,CF675,CH675,CI675,CJ675,CK675,CL675,CQ675,CS675,CT675,CU675,CV675,CW675,#REF!,#REF!,DA675,DC675,DF675,DH675,DO675,#REF!,#REF!,#REF!,#REF!,DQ675,DR675,DS675,DT675,DU675,DX675,DZ675,EA675,EB675,EC675,ED675,EG675,EI675,EJ675,EK675,EL675,EM675)</f>
        <v>#REF!</v>
      </c>
      <c r="I675" s="48" t="e">
        <f t="shared" si="18"/>
        <v>#REF!</v>
      </c>
      <c r="J675" s="78"/>
      <c r="K675" s="78"/>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85"/>
      <c r="CR675" s="85"/>
      <c r="CS675" s="85"/>
      <c r="CT675" s="85"/>
      <c r="CU675" s="85"/>
      <c r="CV675" s="85"/>
      <c r="CW675" s="85"/>
      <c r="CX675" s="85"/>
      <c r="CY675" s="85"/>
      <c r="CZ675" s="85"/>
      <c r="DA675" s="85"/>
      <c r="DB675" s="85"/>
      <c r="DC675" s="85"/>
      <c r="DD675" s="85"/>
      <c r="DE675" s="85"/>
      <c r="DF675" s="85"/>
      <c r="DG675" s="85"/>
      <c r="DH675" s="85"/>
      <c r="DI675" s="85"/>
      <c r="DJ675" s="85"/>
      <c r="DK675" s="85"/>
      <c r="DL675" s="85"/>
      <c r="DM675" s="85"/>
      <c r="DN675" s="85"/>
      <c r="DO675" s="85"/>
      <c r="DP675" s="85"/>
      <c r="DQ675" s="85"/>
      <c r="DR675" s="85"/>
      <c r="DS675" s="85"/>
      <c r="DT675" s="85"/>
      <c r="DU675" s="85"/>
      <c r="DV675" s="85"/>
      <c r="DW675" s="85"/>
      <c r="DX675" s="85"/>
      <c r="DY675" s="85"/>
      <c r="DZ675" s="85"/>
      <c r="EA675" s="85"/>
      <c r="EB675" s="85"/>
      <c r="EC675" s="85"/>
      <c r="ED675" s="85"/>
      <c r="EE675" s="85"/>
      <c r="EF675" s="85"/>
      <c r="EG675" s="85"/>
      <c r="EH675" s="85"/>
      <c r="EI675" s="85"/>
      <c r="EJ675" s="85"/>
      <c r="EK675" s="85"/>
      <c r="EL675" s="85"/>
      <c r="EM675" s="85"/>
      <c r="EN675" s="85"/>
      <c r="EO675" s="120"/>
      <c r="EP675" s="120"/>
      <c r="EQ675" s="120"/>
      <c r="ER675" s="120"/>
      <c r="ES675" s="120"/>
      <c r="ET675" s="120"/>
      <c r="EU675" s="120"/>
      <c r="EV675" s="120"/>
      <c r="EW675" s="120"/>
      <c r="EX675" s="120"/>
    </row>
    <row r="676" spans="1:154" x14ac:dyDescent="0.3">
      <c r="A676" s="85"/>
      <c r="B676" s="86"/>
      <c r="C676" s="86"/>
      <c r="D676" s="86"/>
      <c r="E676" s="86"/>
      <c r="F676" s="86"/>
      <c r="G676" s="48" t="e">
        <f>SUM(J676,L676,N676,O676,P676,T676,U676,V676,AB676,AD676,AO676,AQ676,CE676,CG676,CP676,CR676,#REF!,#REF!,CZ676,DB676,DE676,DG676,DN676,DP676,DW676,DY676,EF676,EH676)</f>
        <v>#REF!</v>
      </c>
      <c r="H676" s="48" t="e">
        <f>SUM(K676,M676,Q676,R676,S676,W676,X676,Y676,AC676,AE676,AF676,AG676,AH676,AI676,AL676,AP676,AR676,#REF!,AY676,AZ676,CF676,CH676,CI676,CJ676,CK676,CL676,CQ676,CS676,CT676,CU676,CV676,CW676,#REF!,#REF!,DA676,DC676,DF676,DH676,DO676,#REF!,#REF!,#REF!,#REF!,DQ676,DR676,DS676,DT676,DU676,DX676,DZ676,EA676,EB676,EC676,ED676,EG676,EI676,EJ676,EK676,EL676,EM676)</f>
        <v>#REF!</v>
      </c>
      <c r="I676" s="48" t="e">
        <f t="shared" si="18"/>
        <v>#REF!</v>
      </c>
      <c r="J676" s="78"/>
      <c r="K676" s="78"/>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O676" s="85"/>
      <c r="CP676" s="85"/>
      <c r="CQ676" s="85"/>
      <c r="CR676" s="85"/>
      <c r="CS676" s="85"/>
      <c r="CT676" s="85"/>
      <c r="CU676" s="85"/>
      <c r="CV676" s="85"/>
      <c r="CW676" s="85"/>
      <c r="CX676" s="85"/>
      <c r="CY676" s="85"/>
      <c r="CZ676" s="85"/>
      <c r="DA676" s="85"/>
      <c r="DB676" s="85"/>
      <c r="DC676" s="85"/>
      <c r="DD676" s="85"/>
      <c r="DE676" s="85"/>
      <c r="DF676" s="85"/>
      <c r="DG676" s="85"/>
      <c r="DH676" s="85"/>
      <c r="DI676" s="85"/>
      <c r="DJ676" s="85"/>
      <c r="DK676" s="85"/>
      <c r="DL676" s="85"/>
      <c r="DM676" s="85"/>
      <c r="DN676" s="85"/>
      <c r="DO676" s="85"/>
      <c r="DP676" s="85"/>
      <c r="DQ676" s="85"/>
      <c r="DR676" s="85"/>
      <c r="DS676" s="85"/>
      <c r="DT676" s="85"/>
      <c r="DU676" s="85"/>
      <c r="DV676" s="85"/>
      <c r="DW676" s="85"/>
      <c r="DX676" s="85"/>
      <c r="DY676" s="85"/>
      <c r="DZ676" s="85"/>
      <c r="EA676" s="85"/>
      <c r="EB676" s="85"/>
      <c r="EC676" s="85"/>
      <c r="ED676" s="85"/>
      <c r="EE676" s="85"/>
      <c r="EF676" s="85"/>
      <c r="EG676" s="85"/>
      <c r="EH676" s="85"/>
      <c r="EI676" s="85"/>
      <c r="EJ676" s="85"/>
      <c r="EK676" s="85"/>
      <c r="EL676" s="85"/>
      <c r="EM676" s="85"/>
      <c r="EN676" s="85"/>
      <c r="EO676" s="120"/>
      <c r="EP676" s="120"/>
      <c r="EQ676" s="120"/>
      <c r="ER676" s="120"/>
      <c r="ES676" s="120"/>
      <c r="ET676" s="120"/>
      <c r="EU676" s="120"/>
      <c r="EV676" s="120"/>
      <c r="EW676" s="120"/>
      <c r="EX676" s="120"/>
    </row>
    <row r="677" spans="1:154" x14ac:dyDescent="0.3">
      <c r="A677" s="85"/>
      <c r="B677" s="86"/>
      <c r="C677" s="86"/>
      <c r="D677" s="86"/>
      <c r="E677" s="86"/>
      <c r="F677" s="86"/>
      <c r="G677" s="48" t="e">
        <f>SUM(J677,L677,N677,O677,P677,T677,U677,V677,AB677,AD677,AO677,AQ677,CE677,CG677,CP677,CR677,#REF!,#REF!,CZ677,DB677,DE677,DG677,DN677,DP677,DW677,DY677,EF677,EH677)</f>
        <v>#REF!</v>
      </c>
      <c r="H677" s="48" t="e">
        <f>SUM(K677,M677,Q677,R677,S677,W677,X677,Y677,AC677,AE677,AF677,AG677,AH677,AI677,AL677,AP677,AR677,#REF!,AY677,AZ677,CF677,CH677,CI677,CJ677,CK677,CL677,CQ677,CS677,CT677,CU677,CV677,CW677,#REF!,#REF!,DA677,DC677,DF677,DH677,DO677,#REF!,#REF!,#REF!,#REF!,DQ677,DR677,DS677,DT677,DU677,DX677,DZ677,EA677,EB677,EC677,ED677,EG677,EI677,EJ677,EK677,EL677,EM677)</f>
        <v>#REF!</v>
      </c>
      <c r="I677" s="48" t="e">
        <f t="shared" si="18"/>
        <v>#REF!</v>
      </c>
      <c r="J677" s="78"/>
      <c r="K677" s="78"/>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O677" s="85"/>
      <c r="CP677" s="85"/>
      <c r="CQ677" s="85"/>
      <c r="CR677" s="85"/>
      <c r="CS677" s="85"/>
      <c r="CT677" s="85"/>
      <c r="CU677" s="85"/>
      <c r="CV677" s="85"/>
      <c r="CW677" s="85"/>
      <c r="CX677" s="85"/>
      <c r="CY677" s="85"/>
      <c r="CZ677" s="85"/>
      <c r="DA677" s="85"/>
      <c r="DB677" s="85"/>
      <c r="DC677" s="85"/>
      <c r="DD677" s="85"/>
      <c r="DE677" s="85"/>
      <c r="DF677" s="85"/>
      <c r="DG677" s="85"/>
      <c r="DH677" s="85"/>
      <c r="DI677" s="85"/>
      <c r="DJ677" s="85"/>
      <c r="DK677" s="85"/>
      <c r="DL677" s="85"/>
      <c r="DM677" s="85"/>
      <c r="DN677" s="85"/>
      <c r="DO677" s="85"/>
      <c r="DP677" s="85"/>
      <c r="DQ677" s="85"/>
      <c r="DR677" s="85"/>
      <c r="DS677" s="85"/>
      <c r="DT677" s="85"/>
      <c r="DU677" s="85"/>
      <c r="DV677" s="85"/>
      <c r="DW677" s="85"/>
      <c r="DX677" s="85"/>
      <c r="DY677" s="85"/>
      <c r="DZ677" s="85"/>
      <c r="EA677" s="85"/>
      <c r="EB677" s="85"/>
      <c r="EC677" s="85"/>
      <c r="ED677" s="85"/>
      <c r="EE677" s="85"/>
      <c r="EF677" s="85"/>
      <c r="EG677" s="85"/>
      <c r="EH677" s="85"/>
      <c r="EI677" s="85"/>
      <c r="EJ677" s="85"/>
      <c r="EK677" s="85"/>
      <c r="EL677" s="85"/>
      <c r="EM677" s="85"/>
      <c r="EN677" s="85"/>
      <c r="EO677" s="120"/>
      <c r="EP677" s="120"/>
      <c r="EQ677" s="120"/>
      <c r="ER677" s="120"/>
      <c r="ES677" s="120"/>
      <c r="ET677" s="120"/>
      <c r="EU677" s="120"/>
      <c r="EV677" s="120"/>
      <c r="EW677" s="120"/>
      <c r="EX677" s="120"/>
    </row>
    <row r="678" spans="1:154" x14ac:dyDescent="0.3">
      <c r="A678" s="85"/>
      <c r="B678" s="86"/>
      <c r="C678" s="86"/>
      <c r="D678" s="86"/>
      <c r="E678" s="86"/>
      <c r="F678" s="86"/>
      <c r="G678" s="48" t="e">
        <f>SUM(J678,L678,N678,O678,P678,T678,U678,V678,AB678,AD678,AO678,AQ678,CE678,CG678,CP678,CR678,#REF!,#REF!,CZ678,DB678,DE678,DG678,DN678,DP678,DW678,DY678,EF678,EH678)</f>
        <v>#REF!</v>
      </c>
      <c r="H678" s="48" t="e">
        <f>SUM(K678,M678,Q678,R678,S678,W678,X678,Y678,AC678,AE678,AF678,AG678,AH678,AI678,AL678,AP678,AR678,#REF!,AY678,AZ678,CF678,CH678,CI678,CJ678,CK678,CL678,CQ678,CS678,CT678,CU678,CV678,CW678,#REF!,#REF!,DA678,DC678,DF678,DH678,DO678,#REF!,#REF!,#REF!,#REF!,DQ678,DR678,DS678,DT678,DU678,DX678,DZ678,EA678,EB678,EC678,ED678,EG678,EI678,EJ678,EK678,EL678,EM678)</f>
        <v>#REF!</v>
      </c>
      <c r="I678" s="48" t="e">
        <f t="shared" si="18"/>
        <v>#REF!</v>
      </c>
      <c r="J678" s="78"/>
      <c r="K678" s="78"/>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O678" s="85"/>
      <c r="CP678" s="85"/>
      <c r="CQ678" s="85"/>
      <c r="CR678" s="85"/>
      <c r="CS678" s="85"/>
      <c r="CT678" s="85"/>
      <c r="CU678" s="85"/>
      <c r="CV678" s="85"/>
      <c r="CW678" s="85"/>
      <c r="CX678" s="85"/>
      <c r="CY678" s="85"/>
      <c r="CZ678" s="85"/>
      <c r="DA678" s="85"/>
      <c r="DB678" s="85"/>
      <c r="DC678" s="85"/>
      <c r="DD678" s="85"/>
      <c r="DE678" s="85"/>
      <c r="DF678" s="85"/>
      <c r="DG678" s="85"/>
      <c r="DH678" s="85"/>
      <c r="DI678" s="85"/>
      <c r="DJ678" s="85"/>
      <c r="DK678" s="85"/>
      <c r="DL678" s="85"/>
      <c r="DM678" s="85"/>
      <c r="DN678" s="85"/>
      <c r="DO678" s="85"/>
      <c r="DP678" s="85"/>
      <c r="DQ678" s="85"/>
      <c r="DR678" s="85"/>
      <c r="DS678" s="85"/>
      <c r="DT678" s="85"/>
      <c r="DU678" s="85"/>
      <c r="DV678" s="85"/>
      <c r="DW678" s="85"/>
      <c r="DX678" s="85"/>
      <c r="DY678" s="85"/>
      <c r="DZ678" s="85"/>
      <c r="EA678" s="85"/>
      <c r="EB678" s="85"/>
      <c r="EC678" s="85"/>
      <c r="ED678" s="85"/>
      <c r="EE678" s="85"/>
      <c r="EF678" s="85"/>
      <c r="EG678" s="85"/>
      <c r="EH678" s="85"/>
      <c r="EI678" s="85"/>
      <c r="EJ678" s="85"/>
      <c r="EK678" s="85"/>
      <c r="EL678" s="85"/>
      <c r="EM678" s="85"/>
      <c r="EN678" s="85"/>
      <c r="EO678" s="120"/>
      <c r="EP678" s="120"/>
      <c r="EQ678" s="120"/>
      <c r="ER678" s="120"/>
      <c r="ES678" s="120"/>
      <c r="ET678" s="120"/>
      <c r="EU678" s="120"/>
      <c r="EV678" s="120"/>
      <c r="EW678" s="120"/>
      <c r="EX678" s="120"/>
    </row>
    <row r="679" spans="1:154" x14ac:dyDescent="0.3">
      <c r="A679" s="85"/>
      <c r="B679" s="86"/>
      <c r="C679" s="86"/>
      <c r="D679" s="86"/>
      <c r="E679" s="86"/>
      <c r="F679" s="86"/>
      <c r="G679" s="48" t="e">
        <f>SUM(J679,L679,N679,O679,P679,T679,U679,V679,AB679,AD679,AO679,AQ679,CE679,CG679,CP679,CR679,#REF!,#REF!,CZ679,DB679,DE679,DG679,DN679,DP679,DW679,DY679,EF679,EH679)</f>
        <v>#REF!</v>
      </c>
      <c r="H679" s="48" t="e">
        <f>SUM(K679,M679,Q679,R679,S679,W679,X679,Y679,AC679,AE679,AF679,AG679,AH679,AI679,AL679,AP679,AR679,#REF!,AY679,AZ679,CF679,CH679,CI679,CJ679,CK679,CL679,CQ679,CS679,CT679,CU679,CV679,CW679,#REF!,#REF!,DA679,DC679,DF679,DH679,DO679,#REF!,#REF!,#REF!,#REF!,DQ679,DR679,DS679,DT679,DU679,DX679,DZ679,EA679,EB679,EC679,ED679,EG679,EI679,EJ679,EK679,EL679,EM679)</f>
        <v>#REF!</v>
      </c>
      <c r="I679" s="48" t="e">
        <f t="shared" si="18"/>
        <v>#REF!</v>
      </c>
      <c r="J679" s="78"/>
      <c r="K679" s="78"/>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O679" s="85"/>
      <c r="CP679" s="85"/>
      <c r="CQ679" s="85"/>
      <c r="CR679" s="85"/>
      <c r="CS679" s="85"/>
      <c r="CT679" s="85"/>
      <c r="CU679" s="85"/>
      <c r="CV679" s="85"/>
      <c r="CW679" s="85"/>
      <c r="CX679" s="85"/>
      <c r="CY679" s="85"/>
      <c r="CZ679" s="85"/>
      <c r="DA679" s="85"/>
      <c r="DB679" s="85"/>
      <c r="DC679" s="85"/>
      <c r="DD679" s="85"/>
      <c r="DE679" s="85"/>
      <c r="DF679" s="85"/>
      <c r="DG679" s="85"/>
      <c r="DH679" s="85"/>
      <c r="DI679" s="85"/>
      <c r="DJ679" s="85"/>
      <c r="DK679" s="85"/>
      <c r="DL679" s="85"/>
      <c r="DM679" s="85"/>
      <c r="DN679" s="85"/>
      <c r="DO679" s="85"/>
      <c r="DP679" s="85"/>
      <c r="DQ679" s="85"/>
      <c r="DR679" s="85"/>
      <c r="DS679" s="85"/>
      <c r="DT679" s="85"/>
      <c r="DU679" s="85"/>
      <c r="DV679" s="85"/>
      <c r="DW679" s="85"/>
      <c r="DX679" s="85"/>
      <c r="DY679" s="85"/>
      <c r="DZ679" s="85"/>
      <c r="EA679" s="85"/>
      <c r="EB679" s="85"/>
      <c r="EC679" s="85"/>
      <c r="ED679" s="85"/>
      <c r="EE679" s="85"/>
      <c r="EF679" s="85"/>
      <c r="EG679" s="85"/>
      <c r="EH679" s="85"/>
      <c r="EI679" s="85"/>
      <c r="EJ679" s="85"/>
      <c r="EK679" s="85"/>
      <c r="EL679" s="85"/>
      <c r="EM679" s="85"/>
      <c r="EN679" s="85"/>
      <c r="EO679" s="120"/>
      <c r="EP679" s="120"/>
      <c r="EQ679" s="120"/>
      <c r="ER679" s="120"/>
      <c r="ES679" s="120"/>
      <c r="ET679" s="120"/>
      <c r="EU679" s="120"/>
      <c r="EV679" s="120"/>
      <c r="EW679" s="120"/>
      <c r="EX679" s="120"/>
    </row>
    <row r="680" spans="1:154" x14ac:dyDescent="0.3">
      <c r="A680" s="85"/>
      <c r="B680" s="86"/>
      <c r="C680" s="86"/>
      <c r="D680" s="86"/>
      <c r="E680" s="86"/>
      <c r="F680" s="86"/>
      <c r="G680" s="48" t="e">
        <f>SUM(J680,L680,N680,O680,P680,T680,U680,V680,AB680,AD680,AO680,AQ680,CE680,CG680,CP680,CR680,#REF!,#REF!,CZ680,DB680,DE680,DG680,DN680,DP680,DW680,DY680,EF680,EH680)</f>
        <v>#REF!</v>
      </c>
      <c r="H680" s="48" t="e">
        <f>SUM(K680,M680,Q680,R680,S680,W680,X680,Y680,AC680,AE680,AF680,AG680,AH680,AI680,AL680,AP680,AR680,#REF!,AY680,AZ680,CF680,CH680,CI680,CJ680,CK680,CL680,CQ680,CS680,CT680,CU680,CV680,CW680,#REF!,#REF!,DA680,DC680,DF680,DH680,DO680,#REF!,#REF!,#REF!,#REF!,DQ680,DR680,DS680,DT680,DU680,DX680,DZ680,EA680,EB680,EC680,ED680,EG680,EI680,EJ680,EK680,EL680,EM680)</f>
        <v>#REF!</v>
      </c>
      <c r="I680" s="48" t="e">
        <f t="shared" si="18"/>
        <v>#REF!</v>
      </c>
      <c r="J680" s="78"/>
      <c r="K680" s="78"/>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O680" s="85"/>
      <c r="CP680" s="85"/>
      <c r="CQ680" s="85"/>
      <c r="CR680" s="85"/>
      <c r="CS680" s="85"/>
      <c r="CT680" s="85"/>
      <c r="CU680" s="85"/>
      <c r="CV680" s="85"/>
      <c r="CW680" s="85"/>
      <c r="CX680" s="85"/>
      <c r="CY680" s="85"/>
      <c r="CZ680" s="85"/>
      <c r="DA680" s="85"/>
      <c r="DB680" s="85"/>
      <c r="DC680" s="85"/>
      <c r="DD680" s="85"/>
      <c r="DE680" s="85"/>
      <c r="DF680" s="85"/>
      <c r="DG680" s="85"/>
      <c r="DH680" s="85"/>
      <c r="DI680" s="85"/>
      <c r="DJ680" s="85"/>
      <c r="DK680" s="85"/>
      <c r="DL680" s="85"/>
      <c r="DM680" s="85"/>
      <c r="DN680" s="85"/>
      <c r="DO680" s="85"/>
      <c r="DP680" s="85"/>
      <c r="DQ680" s="85"/>
      <c r="DR680" s="85"/>
      <c r="DS680" s="85"/>
      <c r="DT680" s="85"/>
      <c r="DU680" s="85"/>
      <c r="DV680" s="85"/>
      <c r="DW680" s="85"/>
      <c r="DX680" s="85"/>
      <c r="DY680" s="85"/>
      <c r="DZ680" s="85"/>
      <c r="EA680" s="85"/>
      <c r="EB680" s="85"/>
      <c r="EC680" s="85"/>
      <c r="ED680" s="85"/>
      <c r="EE680" s="85"/>
      <c r="EF680" s="85"/>
      <c r="EG680" s="85"/>
      <c r="EH680" s="85"/>
      <c r="EI680" s="85"/>
      <c r="EJ680" s="85"/>
      <c r="EK680" s="85"/>
      <c r="EL680" s="85"/>
      <c r="EM680" s="85"/>
      <c r="EN680" s="85"/>
      <c r="EO680" s="120"/>
      <c r="EP680" s="120"/>
      <c r="EQ680" s="120"/>
      <c r="ER680" s="120"/>
      <c r="ES680" s="120"/>
      <c r="ET680" s="120"/>
      <c r="EU680" s="120"/>
      <c r="EV680" s="120"/>
      <c r="EW680" s="120"/>
      <c r="EX680" s="120"/>
    </row>
    <row r="681" spans="1:154" x14ac:dyDescent="0.3">
      <c r="A681" s="85"/>
      <c r="B681" s="86"/>
      <c r="C681" s="86"/>
      <c r="D681" s="86"/>
      <c r="E681" s="86"/>
      <c r="F681" s="86"/>
      <c r="G681" s="48" t="e">
        <f>SUM(J681,L681,N681,O681,P681,T681,U681,V681,AB681,AD681,AO681,AQ681,CE681,CG681,CP681,CR681,#REF!,#REF!,CZ681,DB681,DE681,DG681,DN681,DP681,DW681,DY681,EF681,EH681)</f>
        <v>#REF!</v>
      </c>
      <c r="H681" s="48" t="e">
        <f>SUM(K681,M681,Q681,R681,S681,W681,X681,Y681,AC681,AE681,AF681,AG681,AH681,AI681,AL681,AP681,AR681,#REF!,AY681,AZ681,CF681,CH681,CI681,CJ681,CK681,CL681,CQ681,CS681,CT681,CU681,CV681,CW681,#REF!,#REF!,DA681,DC681,DF681,DH681,DO681,#REF!,#REF!,#REF!,#REF!,DQ681,DR681,DS681,DT681,DU681,DX681,DZ681,EA681,EB681,EC681,ED681,EG681,EI681,EJ681,EK681,EL681,EM681)</f>
        <v>#REF!</v>
      </c>
      <c r="I681" s="48" t="e">
        <f t="shared" si="18"/>
        <v>#REF!</v>
      </c>
      <c r="J681" s="78"/>
      <c r="K681" s="78"/>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O681" s="85"/>
      <c r="CP681" s="85"/>
      <c r="CQ681" s="85"/>
      <c r="CR681" s="85"/>
      <c r="CS681" s="85"/>
      <c r="CT681" s="85"/>
      <c r="CU681" s="85"/>
      <c r="CV681" s="85"/>
      <c r="CW681" s="85"/>
      <c r="CX681" s="85"/>
      <c r="CY681" s="85"/>
      <c r="CZ681" s="85"/>
      <c r="DA681" s="85"/>
      <c r="DB681" s="85"/>
      <c r="DC681" s="85"/>
      <c r="DD681" s="85"/>
      <c r="DE681" s="85"/>
      <c r="DF681" s="85"/>
      <c r="DG681" s="85"/>
      <c r="DH681" s="85"/>
      <c r="DI681" s="85"/>
      <c r="DJ681" s="85"/>
      <c r="DK681" s="85"/>
      <c r="DL681" s="85"/>
      <c r="DM681" s="85"/>
      <c r="DN681" s="85"/>
      <c r="DO681" s="85"/>
      <c r="DP681" s="85"/>
      <c r="DQ681" s="85"/>
      <c r="DR681" s="85"/>
      <c r="DS681" s="85"/>
      <c r="DT681" s="85"/>
      <c r="DU681" s="85"/>
      <c r="DV681" s="85"/>
      <c r="DW681" s="85"/>
      <c r="DX681" s="85"/>
      <c r="DY681" s="85"/>
      <c r="DZ681" s="85"/>
      <c r="EA681" s="85"/>
      <c r="EB681" s="85"/>
      <c r="EC681" s="85"/>
      <c r="ED681" s="85"/>
      <c r="EE681" s="85"/>
      <c r="EF681" s="85"/>
      <c r="EG681" s="85"/>
      <c r="EH681" s="85"/>
      <c r="EI681" s="85"/>
      <c r="EJ681" s="85"/>
      <c r="EK681" s="85"/>
      <c r="EL681" s="85"/>
      <c r="EM681" s="85"/>
      <c r="EN681" s="85"/>
      <c r="EO681" s="120"/>
      <c r="EP681" s="120"/>
      <c r="EQ681" s="120"/>
      <c r="ER681" s="120"/>
      <c r="ES681" s="120"/>
      <c r="ET681" s="120"/>
      <c r="EU681" s="120"/>
      <c r="EV681" s="120"/>
      <c r="EW681" s="120"/>
      <c r="EX681" s="120"/>
    </row>
    <row r="682" spans="1:154" x14ac:dyDescent="0.3">
      <c r="A682" s="85"/>
      <c r="B682" s="86"/>
      <c r="C682" s="86"/>
      <c r="D682" s="86"/>
      <c r="E682" s="86"/>
      <c r="F682" s="86"/>
      <c r="G682" s="48" t="e">
        <f>SUM(J682,L682,N682,O682,P682,T682,U682,V682,AB682,AD682,AO682,AQ682,CE682,CG682,CP682,CR682,#REF!,#REF!,CZ682,DB682,DE682,DG682,DN682,DP682,DW682,DY682,EF682,EH682)</f>
        <v>#REF!</v>
      </c>
      <c r="H682" s="48" t="e">
        <f>SUM(K682,M682,Q682,R682,S682,W682,X682,Y682,AC682,AE682,AF682,AG682,AH682,AI682,AL682,AP682,AR682,#REF!,AY682,AZ682,CF682,CH682,CI682,CJ682,CK682,CL682,CQ682,CS682,CT682,CU682,CV682,CW682,#REF!,#REF!,DA682,DC682,DF682,DH682,DO682,#REF!,#REF!,#REF!,#REF!,DQ682,DR682,DS682,DT682,DU682,DX682,DZ682,EA682,EB682,EC682,ED682,EG682,EI682,EJ682,EK682,EL682,EM682)</f>
        <v>#REF!</v>
      </c>
      <c r="I682" s="48" t="e">
        <f t="shared" si="18"/>
        <v>#REF!</v>
      </c>
      <c r="J682" s="78"/>
      <c r="K682" s="78"/>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O682" s="85"/>
      <c r="CP682" s="85"/>
      <c r="CQ682" s="85"/>
      <c r="CR682" s="85"/>
      <c r="CS682" s="85"/>
      <c r="CT682" s="85"/>
      <c r="CU682" s="85"/>
      <c r="CV682" s="85"/>
      <c r="CW682" s="85"/>
      <c r="CX682" s="85"/>
      <c r="CY682" s="85"/>
      <c r="CZ682" s="85"/>
      <c r="DA682" s="85"/>
      <c r="DB682" s="85"/>
      <c r="DC682" s="85"/>
      <c r="DD682" s="85"/>
      <c r="DE682" s="85"/>
      <c r="DF682" s="85"/>
      <c r="DG682" s="85"/>
      <c r="DH682" s="85"/>
      <c r="DI682" s="85"/>
      <c r="DJ682" s="85"/>
      <c r="DK682" s="85"/>
      <c r="DL682" s="85"/>
      <c r="DM682" s="85"/>
      <c r="DN682" s="85"/>
      <c r="DO682" s="85"/>
      <c r="DP682" s="85"/>
      <c r="DQ682" s="85"/>
      <c r="DR682" s="85"/>
      <c r="DS682" s="85"/>
      <c r="DT682" s="85"/>
      <c r="DU682" s="85"/>
      <c r="DV682" s="85"/>
      <c r="DW682" s="85"/>
      <c r="DX682" s="85"/>
      <c r="DY682" s="85"/>
      <c r="DZ682" s="85"/>
      <c r="EA682" s="85"/>
      <c r="EB682" s="85"/>
      <c r="EC682" s="85"/>
      <c r="ED682" s="85"/>
      <c r="EE682" s="85"/>
      <c r="EF682" s="85"/>
      <c r="EG682" s="85"/>
      <c r="EH682" s="85"/>
      <c r="EI682" s="85"/>
      <c r="EJ682" s="85"/>
      <c r="EK682" s="85"/>
      <c r="EL682" s="85"/>
      <c r="EM682" s="85"/>
      <c r="EN682" s="85"/>
      <c r="EO682" s="120"/>
      <c r="EP682" s="120"/>
      <c r="EQ682" s="120"/>
      <c r="ER682" s="120"/>
      <c r="ES682" s="120"/>
      <c r="ET682" s="120"/>
      <c r="EU682" s="120"/>
      <c r="EV682" s="120"/>
      <c r="EW682" s="120"/>
      <c r="EX682" s="120"/>
    </row>
    <row r="683" spans="1:154" x14ac:dyDescent="0.3">
      <c r="A683" s="85"/>
      <c r="B683" s="86"/>
      <c r="C683" s="86"/>
      <c r="D683" s="86"/>
      <c r="E683" s="86"/>
      <c r="F683" s="86"/>
      <c r="G683" s="48" t="e">
        <f>SUM(J683,L683,N683,O683,P683,T683,U683,V683,AB683,AD683,AO683,AQ683,CE683,CG683,CP683,CR683,#REF!,#REF!,CZ683,DB683,DE683,DG683,DN683,DP683,DW683,DY683,EF683,EH683)</f>
        <v>#REF!</v>
      </c>
      <c r="H683" s="48" t="e">
        <f>SUM(K683,M683,Q683,R683,S683,W683,X683,Y683,AC683,AE683,AF683,AG683,AH683,AI683,AL683,AP683,AR683,#REF!,AY683,AZ683,CF683,CH683,CI683,CJ683,CK683,CL683,CQ683,CS683,CT683,CU683,CV683,CW683,#REF!,#REF!,DA683,DC683,DF683,DH683,DO683,#REF!,#REF!,#REF!,#REF!,DQ683,DR683,DS683,DT683,DU683,DX683,DZ683,EA683,EB683,EC683,ED683,EG683,EI683,EJ683,EK683,EL683,EM683)</f>
        <v>#REF!</v>
      </c>
      <c r="I683" s="48" t="e">
        <f t="shared" si="18"/>
        <v>#REF!</v>
      </c>
      <c r="J683" s="78"/>
      <c r="K683" s="78"/>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O683" s="85"/>
      <c r="CP683" s="85"/>
      <c r="CQ683" s="85"/>
      <c r="CR683" s="85"/>
      <c r="CS683" s="85"/>
      <c r="CT683" s="85"/>
      <c r="CU683" s="85"/>
      <c r="CV683" s="85"/>
      <c r="CW683" s="85"/>
      <c r="CX683" s="85"/>
      <c r="CY683" s="85"/>
      <c r="CZ683" s="85"/>
      <c r="DA683" s="85"/>
      <c r="DB683" s="85"/>
      <c r="DC683" s="85"/>
      <c r="DD683" s="85"/>
      <c r="DE683" s="85"/>
      <c r="DF683" s="85"/>
      <c r="DG683" s="85"/>
      <c r="DH683" s="85"/>
      <c r="DI683" s="85"/>
      <c r="DJ683" s="85"/>
      <c r="DK683" s="85"/>
      <c r="DL683" s="85"/>
      <c r="DM683" s="85"/>
      <c r="DN683" s="85"/>
      <c r="DO683" s="85"/>
      <c r="DP683" s="85"/>
      <c r="DQ683" s="85"/>
      <c r="DR683" s="85"/>
      <c r="DS683" s="85"/>
      <c r="DT683" s="85"/>
      <c r="DU683" s="85"/>
      <c r="DV683" s="85"/>
      <c r="DW683" s="85"/>
      <c r="DX683" s="85"/>
      <c r="DY683" s="85"/>
      <c r="DZ683" s="85"/>
      <c r="EA683" s="85"/>
      <c r="EB683" s="85"/>
      <c r="EC683" s="85"/>
      <c r="ED683" s="85"/>
      <c r="EE683" s="85"/>
      <c r="EF683" s="85"/>
      <c r="EG683" s="85"/>
      <c r="EH683" s="85"/>
      <c r="EI683" s="85"/>
      <c r="EJ683" s="85"/>
      <c r="EK683" s="85"/>
      <c r="EL683" s="85"/>
      <c r="EM683" s="85"/>
      <c r="EN683" s="85"/>
      <c r="EO683" s="120"/>
      <c r="EP683" s="120"/>
      <c r="EQ683" s="120"/>
      <c r="ER683" s="120"/>
      <c r="ES683" s="120"/>
      <c r="ET683" s="120"/>
      <c r="EU683" s="120"/>
      <c r="EV683" s="120"/>
      <c r="EW683" s="120"/>
      <c r="EX683" s="120"/>
    </row>
    <row r="684" spans="1:154" x14ac:dyDescent="0.3">
      <c r="A684" s="85"/>
      <c r="B684" s="86"/>
      <c r="C684" s="86"/>
      <c r="D684" s="86"/>
      <c r="E684" s="86"/>
      <c r="F684" s="86"/>
      <c r="G684" s="48" t="e">
        <f>SUM(J684,L684,N684,O684,P684,T684,U684,V684,AB684,AD684,AO684,AQ684,CE684,CG684,CP684,CR684,#REF!,#REF!,CZ684,DB684,DE684,DG684,DN684,DP684,DW684,DY684,EF684,EH684)</f>
        <v>#REF!</v>
      </c>
      <c r="H684" s="48" t="e">
        <f>SUM(K684,M684,Q684,R684,S684,W684,X684,Y684,AC684,AE684,AF684,AG684,AH684,AI684,AL684,AP684,AR684,#REF!,AY684,AZ684,CF684,CH684,CI684,CJ684,CK684,CL684,CQ684,CS684,CT684,CU684,CV684,CW684,#REF!,#REF!,DA684,DC684,DF684,DH684,DO684,#REF!,#REF!,#REF!,#REF!,DQ684,DR684,DS684,DT684,DU684,DX684,DZ684,EA684,EB684,EC684,ED684,EG684,EI684,EJ684,EK684,EL684,EM684)</f>
        <v>#REF!</v>
      </c>
      <c r="I684" s="48" t="e">
        <f t="shared" si="18"/>
        <v>#REF!</v>
      </c>
      <c r="J684" s="78"/>
      <c r="K684" s="78"/>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O684" s="85"/>
      <c r="CP684" s="85"/>
      <c r="CQ684" s="85"/>
      <c r="CR684" s="85"/>
      <c r="CS684" s="85"/>
      <c r="CT684" s="85"/>
      <c r="CU684" s="85"/>
      <c r="CV684" s="85"/>
      <c r="CW684" s="85"/>
      <c r="CX684" s="85"/>
      <c r="CY684" s="85"/>
      <c r="CZ684" s="85"/>
      <c r="DA684" s="85"/>
      <c r="DB684" s="85"/>
      <c r="DC684" s="85"/>
      <c r="DD684" s="85"/>
      <c r="DE684" s="85"/>
      <c r="DF684" s="85"/>
      <c r="DG684" s="85"/>
      <c r="DH684" s="85"/>
      <c r="DI684" s="85"/>
      <c r="DJ684" s="85"/>
      <c r="DK684" s="85"/>
      <c r="DL684" s="85"/>
      <c r="DM684" s="85"/>
      <c r="DN684" s="85"/>
      <c r="DO684" s="85"/>
      <c r="DP684" s="85"/>
      <c r="DQ684" s="85"/>
      <c r="DR684" s="85"/>
      <c r="DS684" s="85"/>
      <c r="DT684" s="85"/>
      <c r="DU684" s="85"/>
      <c r="DV684" s="85"/>
      <c r="DW684" s="85"/>
      <c r="DX684" s="85"/>
      <c r="DY684" s="85"/>
      <c r="DZ684" s="85"/>
      <c r="EA684" s="85"/>
      <c r="EB684" s="85"/>
      <c r="EC684" s="85"/>
      <c r="ED684" s="85"/>
      <c r="EE684" s="85"/>
      <c r="EF684" s="85"/>
      <c r="EG684" s="85"/>
      <c r="EH684" s="85"/>
      <c r="EI684" s="85"/>
      <c r="EJ684" s="85"/>
      <c r="EK684" s="85"/>
      <c r="EL684" s="85"/>
      <c r="EM684" s="85"/>
      <c r="EN684" s="85"/>
      <c r="EO684" s="120"/>
      <c r="EP684" s="120"/>
      <c r="EQ684" s="120"/>
      <c r="ER684" s="120"/>
      <c r="ES684" s="120"/>
      <c r="ET684" s="120"/>
      <c r="EU684" s="120"/>
      <c r="EV684" s="120"/>
      <c r="EW684" s="120"/>
      <c r="EX684" s="120"/>
    </row>
    <row r="685" spans="1:154" x14ac:dyDescent="0.3">
      <c r="A685" s="85"/>
      <c r="B685" s="86"/>
      <c r="C685" s="86"/>
      <c r="D685" s="86"/>
      <c r="E685" s="86"/>
      <c r="F685" s="86"/>
      <c r="G685" s="48" t="e">
        <f>SUM(J685,L685,N685,O685,P685,T685,U685,V685,AB685,AD685,AO685,AQ685,CE685,CG685,CP685,CR685,#REF!,#REF!,CZ685,DB685,DE685,DG685,DN685,DP685,DW685,DY685,EF685,EH685)</f>
        <v>#REF!</v>
      </c>
      <c r="H685" s="48" t="e">
        <f>SUM(K685,M685,Q685,R685,S685,W685,X685,Y685,AC685,AE685,AF685,AG685,AH685,AI685,AL685,AP685,AR685,#REF!,AY685,AZ685,CF685,CH685,CI685,CJ685,CK685,CL685,CQ685,CS685,CT685,CU685,CV685,CW685,#REF!,#REF!,DA685,DC685,DF685,DH685,DO685,#REF!,#REF!,#REF!,#REF!,DQ685,DR685,DS685,DT685,DU685,DX685,DZ685,EA685,EB685,EC685,ED685,EG685,EI685,EJ685,EK685,EL685,EM685)</f>
        <v>#REF!</v>
      </c>
      <c r="I685" s="48" t="e">
        <f t="shared" si="18"/>
        <v>#REF!</v>
      </c>
      <c r="J685" s="78"/>
      <c r="K685" s="78"/>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O685" s="85"/>
      <c r="CP685" s="85"/>
      <c r="CQ685" s="85"/>
      <c r="CR685" s="85"/>
      <c r="CS685" s="85"/>
      <c r="CT685" s="85"/>
      <c r="CU685" s="85"/>
      <c r="CV685" s="85"/>
      <c r="CW685" s="85"/>
      <c r="CX685" s="85"/>
      <c r="CY685" s="85"/>
      <c r="CZ685" s="85"/>
      <c r="DA685" s="85"/>
      <c r="DB685" s="85"/>
      <c r="DC685" s="85"/>
      <c r="DD685" s="85"/>
      <c r="DE685" s="85"/>
      <c r="DF685" s="85"/>
      <c r="DG685" s="85"/>
      <c r="DH685" s="85"/>
      <c r="DI685" s="85"/>
      <c r="DJ685" s="85"/>
      <c r="DK685" s="85"/>
      <c r="DL685" s="85"/>
      <c r="DM685" s="85"/>
      <c r="DN685" s="85"/>
      <c r="DO685" s="85"/>
      <c r="DP685" s="85"/>
      <c r="DQ685" s="85"/>
      <c r="DR685" s="85"/>
      <c r="DS685" s="85"/>
      <c r="DT685" s="85"/>
      <c r="DU685" s="85"/>
      <c r="DV685" s="85"/>
      <c r="DW685" s="85"/>
      <c r="DX685" s="85"/>
      <c r="DY685" s="85"/>
      <c r="DZ685" s="85"/>
      <c r="EA685" s="85"/>
      <c r="EB685" s="85"/>
      <c r="EC685" s="85"/>
      <c r="ED685" s="85"/>
      <c r="EE685" s="85"/>
      <c r="EF685" s="85"/>
      <c r="EG685" s="85"/>
      <c r="EH685" s="85"/>
      <c r="EI685" s="85"/>
      <c r="EJ685" s="85"/>
      <c r="EK685" s="85"/>
      <c r="EL685" s="85"/>
      <c r="EM685" s="85"/>
      <c r="EN685" s="85"/>
      <c r="EO685" s="120"/>
      <c r="EP685" s="120"/>
      <c r="EQ685" s="120"/>
      <c r="ER685" s="120"/>
      <c r="ES685" s="120"/>
      <c r="ET685" s="120"/>
      <c r="EU685" s="120"/>
      <c r="EV685" s="120"/>
      <c r="EW685" s="120"/>
      <c r="EX685" s="120"/>
    </row>
    <row r="686" spans="1:154" x14ac:dyDescent="0.3">
      <c r="A686" s="85"/>
      <c r="B686" s="86"/>
      <c r="C686" s="86"/>
      <c r="D686" s="86"/>
      <c r="E686" s="86"/>
      <c r="F686" s="86"/>
      <c r="G686" s="48" t="e">
        <f>SUM(J686,L686,N686,O686,P686,T686,U686,V686,AB686,AD686,AO686,AQ686,CE686,CG686,CP686,CR686,#REF!,#REF!,CZ686,DB686,DE686,DG686,DN686,DP686,DW686,DY686,EF686,EH686)</f>
        <v>#REF!</v>
      </c>
      <c r="H686" s="48" t="e">
        <f>SUM(K686,M686,Q686,R686,S686,W686,X686,Y686,AC686,AE686,AF686,AG686,AH686,AI686,AL686,AP686,AR686,#REF!,AY686,AZ686,CF686,CH686,CI686,CJ686,CK686,CL686,CQ686,CS686,CT686,CU686,CV686,CW686,#REF!,#REF!,DA686,DC686,DF686,DH686,DO686,#REF!,#REF!,#REF!,#REF!,DQ686,DR686,DS686,DT686,DU686,DX686,DZ686,EA686,EB686,EC686,ED686,EG686,EI686,EJ686,EK686,EL686,EM686)</f>
        <v>#REF!</v>
      </c>
      <c r="I686" s="48" t="e">
        <f t="shared" si="18"/>
        <v>#REF!</v>
      </c>
      <c r="J686" s="78"/>
      <c r="K686" s="78"/>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O686" s="85"/>
      <c r="CP686" s="85"/>
      <c r="CQ686" s="85"/>
      <c r="CR686" s="85"/>
      <c r="CS686" s="85"/>
      <c r="CT686" s="85"/>
      <c r="CU686" s="85"/>
      <c r="CV686" s="85"/>
      <c r="CW686" s="85"/>
      <c r="CX686" s="85"/>
      <c r="CY686" s="85"/>
      <c r="CZ686" s="85"/>
      <c r="DA686" s="85"/>
      <c r="DB686" s="85"/>
      <c r="DC686" s="85"/>
      <c r="DD686" s="85"/>
      <c r="DE686" s="85"/>
      <c r="DF686" s="85"/>
      <c r="DG686" s="85"/>
      <c r="DH686" s="85"/>
      <c r="DI686" s="85"/>
      <c r="DJ686" s="85"/>
      <c r="DK686" s="85"/>
      <c r="DL686" s="85"/>
      <c r="DM686" s="85"/>
      <c r="DN686" s="85"/>
      <c r="DO686" s="85"/>
      <c r="DP686" s="85"/>
      <c r="DQ686" s="85"/>
      <c r="DR686" s="85"/>
      <c r="DS686" s="85"/>
      <c r="DT686" s="85"/>
      <c r="DU686" s="85"/>
      <c r="DV686" s="85"/>
      <c r="DW686" s="85"/>
      <c r="DX686" s="85"/>
      <c r="DY686" s="85"/>
      <c r="DZ686" s="85"/>
      <c r="EA686" s="85"/>
      <c r="EB686" s="85"/>
      <c r="EC686" s="85"/>
      <c r="ED686" s="85"/>
      <c r="EE686" s="85"/>
      <c r="EF686" s="85"/>
      <c r="EG686" s="85"/>
      <c r="EH686" s="85"/>
      <c r="EI686" s="85"/>
      <c r="EJ686" s="85"/>
      <c r="EK686" s="85"/>
      <c r="EL686" s="85"/>
      <c r="EM686" s="85"/>
      <c r="EN686" s="85"/>
      <c r="EO686" s="120"/>
      <c r="EP686" s="120"/>
      <c r="EQ686" s="120"/>
      <c r="ER686" s="120"/>
      <c r="ES686" s="120"/>
      <c r="ET686" s="120"/>
      <c r="EU686" s="120"/>
      <c r="EV686" s="120"/>
      <c r="EW686" s="120"/>
      <c r="EX686" s="120"/>
    </row>
    <row r="687" spans="1:154" x14ac:dyDescent="0.3">
      <c r="A687" s="85"/>
      <c r="B687" s="86"/>
      <c r="C687" s="86"/>
      <c r="D687" s="86"/>
      <c r="E687" s="86"/>
      <c r="F687" s="86"/>
      <c r="G687" s="48" t="e">
        <f>SUM(J687,L687,N687,O687,P687,T687,U687,V687,AB687,AD687,AO687,AQ687,CE687,CG687,CP687,CR687,#REF!,#REF!,CZ687,DB687,DE687,DG687,DN687,DP687,DW687,DY687,EF687,EH687)</f>
        <v>#REF!</v>
      </c>
      <c r="H687" s="48" t="e">
        <f>SUM(K687,M687,Q687,R687,S687,W687,X687,Y687,AC687,AE687,AF687,AG687,AH687,AI687,AL687,AP687,AR687,#REF!,AY687,AZ687,CF687,CH687,CI687,CJ687,CK687,CL687,CQ687,CS687,CT687,CU687,CV687,CW687,#REF!,#REF!,DA687,DC687,DF687,DH687,DO687,#REF!,#REF!,#REF!,#REF!,DQ687,DR687,DS687,DT687,DU687,DX687,DZ687,EA687,EB687,EC687,ED687,EG687,EI687,EJ687,EK687,EL687,EM687)</f>
        <v>#REF!</v>
      </c>
      <c r="I687" s="48" t="e">
        <f t="shared" si="18"/>
        <v>#REF!</v>
      </c>
      <c r="J687" s="78"/>
      <c r="K687" s="78"/>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5"/>
      <c r="CU687" s="85"/>
      <c r="CV687" s="85"/>
      <c r="CW687" s="85"/>
      <c r="CX687" s="85"/>
      <c r="CY687" s="85"/>
      <c r="CZ687" s="85"/>
      <c r="DA687" s="85"/>
      <c r="DB687" s="85"/>
      <c r="DC687" s="85"/>
      <c r="DD687" s="85"/>
      <c r="DE687" s="85"/>
      <c r="DF687" s="85"/>
      <c r="DG687" s="85"/>
      <c r="DH687" s="85"/>
      <c r="DI687" s="85"/>
      <c r="DJ687" s="85"/>
      <c r="DK687" s="85"/>
      <c r="DL687" s="85"/>
      <c r="DM687" s="85"/>
      <c r="DN687" s="85"/>
      <c r="DO687" s="85"/>
      <c r="DP687" s="85"/>
      <c r="DQ687" s="85"/>
      <c r="DR687" s="85"/>
      <c r="DS687" s="85"/>
      <c r="DT687" s="85"/>
      <c r="DU687" s="85"/>
      <c r="DV687" s="85"/>
      <c r="DW687" s="85"/>
      <c r="DX687" s="85"/>
      <c r="DY687" s="85"/>
      <c r="DZ687" s="85"/>
      <c r="EA687" s="85"/>
      <c r="EB687" s="85"/>
      <c r="EC687" s="85"/>
      <c r="ED687" s="85"/>
      <c r="EE687" s="85"/>
      <c r="EF687" s="85"/>
      <c r="EG687" s="85"/>
      <c r="EH687" s="85"/>
      <c r="EI687" s="85"/>
      <c r="EJ687" s="85"/>
      <c r="EK687" s="85"/>
      <c r="EL687" s="85"/>
      <c r="EM687" s="85"/>
      <c r="EN687" s="85"/>
      <c r="EO687" s="120"/>
      <c r="EP687" s="120"/>
      <c r="EQ687" s="120"/>
      <c r="ER687" s="120"/>
      <c r="ES687" s="120"/>
      <c r="ET687" s="120"/>
      <c r="EU687" s="120"/>
      <c r="EV687" s="120"/>
      <c r="EW687" s="120"/>
      <c r="EX687" s="120"/>
    </row>
    <row r="688" spans="1:154" x14ac:dyDescent="0.3">
      <c r="A688" s="85"/>
      <c r="B688" s="86"/>
      <c r="C688" s="86"/>
      <c r="D688" s="86"/>
      <c r="E688" s="86"/>
      <c r="F688" s="86"/>
      <c r="G688" s="48" t="e">
        <f>SUM(J688,L688,N688,O688,P688,T688,U688,V688,AB688,AD688,AO688,AQ688,CE688,CG688,CP688,CR688,#REF!,#REF!,CZ688,DB688,DE688,DG688,DN688,DP688,DW688,DY688,EF688,EH688)</f>
        <v>#REF!</v>
      </c>
      <c r="H688" s="48" t="e">
        <f>SUM(K688,M688,Q688,R688,S688,W688,X688,Y688,AC688,AE688,AF688,AG688,AH688,AI688,AL688,AP688,AR688,#REF!,AY688,AZ688,CF688,CH688,CI688,CJ688,CK688,CL688,CQ688,CS688,CT688,CU688,CV688,CW688,#REF!,#REF!,DA688,DC688,DF688,DH688,DO688,#REF!,#REF!,#REF!,#REF!,DQ688,DR688,DS688,DT688,DU688,DX688,DZ688,EA688,EB688,EC688,ED688,EG688,EI688,EJ688,EK688,EL688,EM688)</f>
        <v>#REF!</v>
      </c>
      <c r="I688" s="48" t="e">
        <f t="shared" si="18"/>
        <v>#REF!</v>
      </c>
      <c r="J688" s="78"/>
      <c r="K688" s="78"/>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O688" s="85"/>
      <c r="CP688" s="85"/>
      <c r="CQ688" s="85"/>
      <c r="CR688" s="85"/>
      <c r="CS688" s="85"/>
      <c r="CT688" s="85"/>
      <c r="CU688" s="85"/>
      <c r="CV688" s="85"/>
      <c r="CW688" s="85"/>
      <c r="CX688" s="85"/>
      <c r="CY688" s="85"/>
      <c r="CZ688" s="85"/>
      <c r="DA688" s="85"/>
      <c r="DB688" s="85"/>
      <c r="DC688" s="85"/>
      <c r="DD688" s="85"/>
      <c r="DE688" s="85"/>
      <c r="DF688" s="85"/>
      <c r="DG688" s="85"/>
      <c r="DH688" s="85"/>
      <c r="DI688" s="85"/>
      <c r="DJ688" s="85"/>
      <c r="DK688" s="85"/>
      <c r="DL688" s="85"/>
      <c r="DM688" s="85"/>
      <c r="DN688" s="85"/>
      <c r="DO688" s="85"/>
      <c r="DP688" s="85"/>
      <c r="DQ688" s="85"/>
      <c r="DR688" s="85"/>
      <c r="DS688" s="85"/>
      <c r="DT688" s="85"/>
      <c r="DU688" s="85"/>
      <c r="DV688" s="85"/>
      <c r="DW688" s="85"/>
      <c r="DX688" s="85"/>
      <c r="DY688" s="85"/>
      <c r="DZ688" s="85"/>
      <c r="EA688" s="85"/>
      <c r="EB688" s="85"/>
      <c r="EC688" s="85"/>
      <c r="ED688" s="85"/>
      <c r="EE688" s="85"/>
      <c r="EF688" s="85"/>
      <c r="EG688" s="85"/>
      <c r="EH688" s="85"/>
      <c r="EI688" s="85"/>
      <c r="EJ688" s="85"/>
      <c r="EK688" s="85"/>
      <c r="EL688" s="85"/>
      <c r="EM688" s="85"/>
      <c r="EN688" s="85"/>
      <c r="EO688" s="120"/>
      <c r="EP688" s="120"/>
      <c r="EQ688" s="120"/>
      <c r="ER688" s="120"/>
      <c r="ES688" s="120"/>
      <c r="ET688" s="120"/>
      <c r="EU688" s="120"/>
      <c r="EV688" s="120"/>
      <c r="EW688" s="120"/>
      <c r="EX688" s="120"/>
    </row>
    <row r="689" spans="1:154" x14ac:dyDescent="0.3">
      <c r="A689" s="85"/>
      <c r="B689" s="86"/>
      <c r="C689" s="86"/>
      <c r="D689" s="86"/>
      <c r="E689" s="86"/>
      <c r="F689" s="86"/>
      <c r="G689" s="48" t="e">
        <f>SUM(J689,L689,N689,O689,P689,T689,U689,V689,AB689,AD689,AO689,AQ689,CE689,CG689,CP689,CR689,#REF!,#REF!,CZ689,DB689,DE689,DG689,DN689,DP689,DW689,DY689,EF689,EH689)</f>
        <v>#REF!</v>
      </c>
      <c r="H689" s="48" t="e">
        <f>SUM(K689,M689,Q689,R689,S689,W689,X689,Y689,AC689,AE689,AF689,AG689,AH689,AI689,AL689,AP689,AR689,#REF!,AY689,AZ689,CF689,CH689,CI689,CJ689,CK689,CL689,CQ689,CS689,CT689,CU689,CV689,CW689,#REF!,#REF!,DA689,DC689,DF689,DH689,DO689,#REF!,#REF!,#REF!,#REF!,DQ689,DR689,DS689,DT689,DU689,DX689,DZ689,EA689,EB689,EC689,ED689,EG689,EI689,EJ689,EK689,EL689,EM689)</f>
        <v>#REF!</v>
      </c>
      <c r="I689" s="48" t="e">
        <f t="shared" si="18"/>
        <v>#REF!</v>
      </c>
      <c r="J689" s="78"/>
      <c r="K689" s="78"/>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O689" s="85"/>
      <c r="CP689" s="85"/>
      <c r="CQ689" s="85"/>
      <c r="CR689" s="85"/>
      <c r="CS689" s="85"/>
      <c r="CT689" s="85"/>
      <c r="CU689" s="85"/>
      <c r="CV689" s="85"/>
      <c r="CW689" s="85"/>
      <c r="CX689" s="85"/>
      <c r="CY689" s="85"/>
      <c r="CZ689" s="85"/>
      <c r="DA689" s="85"/>
      <c r="DB689" s="85"/>
      <c r="DC689" s="85"/>
      <c r="DD689" s="85"/>
      <c r="DE689" s="85"/>
      <c r="DF689" s="85"/>
      <c r="DG689" s="85"/>
      <c r="DH689" s="85"/>
      <c r="DI689" s="85"/>
      <c r="DJ689" s="85"/>
      <c r="DK689" s="85"/>
      <c r="DL689" s="85"/>
      <c r="DM689" s="85"/>
      <c r="DN689" s="85"/>
      <c r="DO689" s="85"/>
      <c r="DP689" s="85"/>
      <c r="DQ689" s="85"/>
      <c r="DR689" s="85"/>
      <c r="DS689" s="85"/>
      <c r="DT689" s="85"/>
      <c r="DU689" s="85"/>
      <c r="DV689" s="85"/>
      <c r="DW689" s="85"/>
      <c r="DX689" s="85"/>
      <c r="DY689" s="85"/>
      <c r="DZ689" s="85"/>
      <c r="EA689" s="85"/>
      <c r="EB689" s="85"/>
      <c r="EC689" s="85"/>
      <c r="ED689" s="85"/>
      <c r="EE689" s="85"/>
      <c r="EF689" s="85"/>
      <c r="EG689" s="85"/>
      <c r="EH689" s="85"/>
      <c r="EI689" s="85"/>
      <c r="EJ689" s="85"/>
      <c r="EK689" s="85"/>
      <c r="EL689" s="85"/>
      <c r="EM689" s="85"/>
      <c r="EN689" s="85"/>
      <c r="EO689" s="120"/>
      <c r="EP689" s="120"/>
      <c r="EQ689" s="120"/>
      <c r="ER689" s="120"/>
      <c r="ES689" s="120"/>
      <c r="ET689" s="120"/>
      <c r="EU689" s="120"/>
      <c r="EV689" s="120"/>
      <c r="EW689" s="120"/>
      <c r="EX689" s="120"/>
    </row>
    <row r="690" spans="1:154" x14ac:dyDescent="0.3">
      <c r="A690" s="85"/>
      <c r="B690" s="86"/>
      <c r="C690" s="86"/>
      <c r="D690" s="86"/>
      <c r="E690" s="86"/>
      <c r="F690" s="86"/>
      <c r="G690" s="48" t="e">
        <f>SUM(J690,L690,N690,O690,P690,T690,U690,V690,AB690,AD690,AO690,AQ690,CE690,CG690,CP690,CR690,#REF!,#REF!,CZ690,DB690,DE690,DG690,DN690,DP690,DW690,DY690,EF690,EH690)</f>
        <v>#REF!</v>
      </c>
      <c r="H690" s="48" t="e">
        <f>SUM(K690,M690,Q690,R690,S690,W690,X690,Y690,AC690,AE690,AF690,AG690,AH690,AI690,AL690,AP690,AR690,#REF!,AY690,AZ690,CF690,CH690,CI690,CJ690,CK690,CL690,CQ690,CS690,CT690,CU690,CV690,CW690,#REF!,#REF!,DA690,DC690,DF690,DH690,DO690,#REF!,#REF!,#REF!,#REF!,DQ690,DR690,DS690,DT690,DU690,DX690,DZ690,EA690,EB690,EC690,ED690,EG690,EI690,EJ690,EK690,EL690,EM690)</f>
        <v>#REF!</v>
      </c>
      <c r="I690" s="48" t="e">
        <f t="shared" si="18"/>
        <v>#REF!</v>
      </c>
      <c r="J690" s="78"/>
      <c r="K690" s="78"/>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O690" s="85"/>
      <c r="CP690" s="85"/>
      <c r="CQ690" s="85"/>
      <c r="CR690" s="85"/>
      <c r="CS690" s="85"/>
      <c r="CT690" s="85"/>
      <c r="CU690" s="85"/>
      <c r="CV690" s="85"/>
      <c r="CW690" s="85"/>
      <c r="CX690" s="85"/>
      <c r="CY690" s="85"/>
      <c r="CZ690" s="85"/>
      <c r="DA690" s="85"/>
      <c r="DB690" s="85"/>
      <c r="DC690" s="85"/>
      <c r="DD690" s="85"/>
      <c r="DE690" s="85"/>
      <c r="DF690" s="85"/>
      <c r="DG690" s="85"/>
      <c r="DH690" s="85"/>
      <c r="DI690" s="85"/>
      <c r="DJ690" s="85"/>
      <c r="DK690" s="85"/>
      <c r="DL690" s="85"/>
      <c r="DM690" s="85"/>
      <c r="DN690" s="85"/>
      <c r="DO690" s="85"/>
      <c r="DP690" s="85"/>
      <c r="DQ690" s="85"/>
      <c r="DR690" s="85"/>
      <c r="DS690" s="85"/>
      <c r="DT690" s="85"/>
      <c r="DU690" s="85"/>
      <c r="DV690" s="85"/>
      <c r="DW690" s="85"/>
      <c r="DX690" s="85"/>
      <c r="DY690" s="85"/>
      <c r="DZ690" s="85"/>
      <c r="EA690" s="85"/>
      <c r="EB690" s="85"/>
      <c r="EC690" s="85"/>
      <c r="ED690" s="85"/>
      <c r="EE690" s="85"/>
      <c r="EF690" s="85"/>
      <c r="EG690" s="85"/>
      <c r="EH690" s="85"/>
      <c r="EI690" s="85"/>
      <c r="EJ690" s="85"/>
      <c r="EK690" s="85"/>
      <c r="EL690" s="85"/>
      <c r="EM690" s="85"/>
      <c r="EN690" s="85"/>
      <c r="EO690" s="120"/>
      <c r="EP690" s="120"/>
      <c r="EQ690" s="120"/>
      <c r="ER690" s="120"/>
      <c r="ES690" s="120"/>
      <c r="ET690" s="120"/>
      <c r="EU690" s="120"/>
      <c r="EV690" s="120"/>
      <c r="EW690" s="120"/>
      <c r="EX690" s="120"/>
    </row>
    <row r="691" spans="1:154" x14ac:dyDescent="0.3">
      <c r="A691" s="85"/>
      <c r="B691" s="86"/>
      <c r="C691" s="86"/>
      <c r="D691" s="86"/>
      <c r="E691" s="86"/>
      <c r="F691" s="86"/>
      <c r="G691" s="48" t="e">
        <f>SUM(J691,L691,N691,O691,P691,T691,U691,V691,AB691,AD691,AO691,AQ691,CE691,CG691,CP691,CR691,#REF!,#REF!,CZ691,DB691,DE691,DG691,DN691,DP691,DW691,DY691,EF691,EH691)</f>
        <v>#REF!</v>
      </c>
      <c r="H691" s="48" t="e">
        <f>SUM(K691,M691,Q691,R691,S691,W691,X691,Y691,AC691,AE691,AF691,AG691,AH691,AI691,AL691,AP691,AR691,#REF!,AY691,AZ691,CF691,CH691,CI691,CJ691,CK691,CL691,CQ691,CS691,CT691,CU691,CV691,CW691,#REF!,#REF!,DA691,DC691,DF691,DH691,DO691,#REF!,#REF!,#REF!,#REF!,DQ691,DR691,DS691,DT691,DU691,DX691,DZ691,EA691,EB691,EC691,ED691,EG691,EI691,EJ691,EK691,EL691,EM691)</f>
        <v>#REF!</v>
      </c>
      <c r="I691" s="48" t="e">
        <f t="shared" si="18"/>
        <v>#REF!</v>
      </c>
      <c r="J691" s="78"/>
      <c r="K691" s="78"/>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O691" s="85"/>
      <c r="CP691" s="85"/>
      <c r="CQ691" s="85"/>
      <c r="CR691" s="85"/>
      <c r="CS691" s="85"/>
      <c r="CT691" s="85"/>
      <c r="CU691" s="85"/>
      <c r="CV691" s="85"/>
      <c r="CW691" s="85"/>
      <c r="CX691" s="85"/>
      <c r="CY691" s="85"/>
      <c r="CZ691" s="85"/>
      <c r="DA691" s="85"/>
      <c r="DB691" s="85"/>
      <c r="DC691" s="85"/>
      <c r="DD691" s="85"/>
      <c r="DE691" s="85"/>
      <c r="DF691" s="85"/>
      <c r="DG691" s="85"/>
      <c r="DH691" s="85"/>
      <c r="DI691" s="85"/>
      <c r="DJ691" s="85"/>
      <c r="DK691" s="85"/>
      <c r="DL691" s="85"/>
      <c r="DM691" s="85"/>
      <c r="DN691" s="85"/>
      <c r="DO691" s="85"/>
      <c r="DP691" s="85"/>
      <c r="DQ691" s="85"/>
      <c r="DR691" s="85"/>
      <c r="DS691" s="85"/>
      <c r="DT691" s="85"/>
      <c r="DU691" s="85"/>
      <c r="DV691" s="85"/>
      <c r="DW691" s="85"/>
      <c r="DX691" s="85"/>
      <c r="DY691" s="85"/>
      <c r="DZ691" s="85"/>
      <c r="EA691" s="85"/>
      <c r="EB691" s="85"/>
      <c r="EC691" s="85"/>
      <c r="ED691" s="85"/>
      <c r="EE691" s="85"/>
      <c r="EF691" s="85"/>
      <c r="EG691" s="85"/>
      <c r="EH691" s="85"/>
      <c r="EI691" s="85"/>
      <c r="EJ691" s="85"/>
      <c r="EK691" s="85"/>
      <c r="EL691" s="85"/>
      <c r="EM691" s="85"/>
      <c r="EN691" s="85"/>
      <c r="EO691" s="120"/>
      <c r="EP691" s="120"/>
      <c r="EQ691" s="120"/>
      <c r="ER691" s="120"/>
      <c r="ES691" s="120"/>
      <c r="ET691" s="120"/>
      <c r="EU691" s="120"/>
      <c r="EV691" s="120"/>
      <c r="EW691" s="120"/>
      <c r="EX691" s="120"/>
    </row>
    <row r="692" spans="1:154" x14ac:dyDescent="0.3">
      <c r="A692" s="85"/>
      <c r="B692" s="86"/>
      <c r="C692" s="86"/>
      <c r="D692" s="86"/>
      <c r="E692" s="86"/>
      <c r="F692" s="86"/>
      <c r="G692" s="48" t="e">
        <f>SUM(J692,L692,N692,O692,P692,T692,U692,V692,AB692,AD692,AO692,AQ692,CE692,CG692,CP692,CR692,#REF!,#REF!,CZ692,DB692,DE692,DG692,DN692,DP692,DW692,DY692,EF692,EH692)</f>
        <v>#REF!</v>
      </c>
      <c r="H692" s="48" t="e">
        <f>SUM(K692,M692,Q692,R692,S692,W692,X692,Y692,AC692,AE692,AF692,AG692,AH692,AI692,AL692,AP692,AR692,#REF!,AY692,AZ692,CF692,CH692,CI692,CJ692,CK692,CL692,CQ692,CS692,CT692,CU692,CV692,CW692,#REF!,#REF!,DA692,DC692,DF692,DH692,DO692,#REF!,#REF!,#REF!,#REF!,DQ692,DR692,DS692,DT692,DU692,DX692,DZ692,EA692,EB692,EC692,ED692,EG692,EI692,EJ692,EK692,EL692,EM692)</f>
        <v>#REF!</v>
      </c>
      <c r="I692" s="48" t="e">
        <f t="shared" si="18"/>
        <v>#REF!</v>
      </c>
      <c r="J692" s="78"/>
      <c r="K692" s="78"/>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5"/>
      <c r="DV692" s="85"/>
      <c r="DW692" s="85"/>
      <c r="DX692" s="85"/>
      <c r="DY692" s="85"/>
      <c r="DZ692" s="85"/>
      <c r="EA692" s="85"/>
      <c r="EB692" s="85"/>
      <c r="EC692" s="85"/>
      <c r="ED692" s="85"/>
      <c r="EE692" s="85"/>
      <c r="EF692" s="85"/>
      <c r="EG692" s="85"/>
      <c r="EH692" s="85"/>
      <c r="EI692" s="85"/>
      <c r="EJ692" s="85"/>
      <c r="EK692" s="85"/>
      <c r="EL692" s="85"/>
      <c r="EM692" s="85"/>
      <c r="EN692" s="85"/>
      <c r="EO692" s="120"/>
      <c r="EP692" s="120"/>
      <c r="EQ692" s="120"/>
      <c r="ER692" s="120"/>
      <c r="ES692" s="120"/>
      <c r="ET692" s="120"/>
      <c r="EU692" s="120"/>
      <c r="EV692" s="120"/>
      <c r="EW692" s="120"/>
      <c r="EX692" s="120"/>
    </row>
    <row r="693" spans="1:154" x14ac:dyDescent="0.3">
      <c r="A693" s="85"/>
      <c r="B693" s="86"/>
      <c r="C693" s="86"/>
      <c r="D693" s="86"/>
      <c r="E693" s="86"/>
      <c r="F693" s="86"/>
      <c r="G693" s="48" t="e">
        <f>SUM(J693,L693,N693,O693,P693,T693,U693,V693,AB693,AD693,AO693,AQ693,CE693,CG693,CP693,CR693,#REF!,#REF!,CZ693,DB693,DE693,DG693,DN693,DP693,DW693,DY693,EF693,EH693)</f>
        <v>#REF!</v>
      </c>
      <c r="H693" s="48" t="e">
        <f>SUM(K693,M693,Q693,R693,S693,W693,X693,Y693,AC693,AE693,AF693,AG693,AH693,AI693,AL693,AP693,AR693,#REF!,AY693,AZ693,CF693,CH693,CI693,CJ693,CK693,CL693,CQ693,CS693,CT693,CU693,CV693,CW693,#REF!,#REF!,DA693,DC693,DF693,DH693,DO693,#REF!,#REF!,#REF!,#REF!,DQ693,DR693,DS693,DT693,DU693,DX693,DZ693,EA693,EB693,EC693,ED693,EG693,EI693,EJ693,EK693,EL693,EM693)</f>
        <v>#REF!</v>
      </c>
      <c r="I693" s="48" t="e">
        <f t="shared" si="18"/>
        <v>#REF!</v>
      </c>
      <c r="J693" s="78"/>
      <c r="K693" s="78"/>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O693" s="85"/>
      <c r="CP693" s="85"/>
      <c r="CQ693" s="85"/>
      <c r="CR693" s="85"/>
      <c r="CS693" s="85"/>
      <c r="CT693" s="85"/>
      <c r="CU693" s="85"/>
      <c r="CV693" s="85"/>
      <c r="CW693" s="85"/>
      <c r="CX693" s="85"/>
      <c r="CY693" s="85"/>
      <c r="CZ693" s="85"/>
      <c r="DA693" s="85"/>
      <c r="DB693" s="85"/>
      <c r="DC693" s="85"/>
      <c r="DD693" s="85"/>
      <c r="DE693" s="85"/>
      <c r="DF693" s="85"/>
      <c r="DG693" s="85"/>
      <c r="DH693" s="85"/>
      <c r="DI693" s="85"/>
      <c r="DJ693" s="85"/>
      <c r="DK693" s="85"/>
      <c r="DL693" s="85"/>
      <c r="DM693" s="85"/>
      <c r="DN693" s="85"/>
      <c r="DO693" s="85"/>
      <c r="DP693" s="85"/>
      <c r="DQ693" s="85"/>
      <c r="DR693" s="85"/>
      <c r="DS693" s="85"/>
      <c r="DT693" s="85"/>
      <c r="DU693" s="85"/>
      <c r="DV693" s="85"/>
      <c r="DW693" s="85"/>
      <c r="DX693" s="85"/>
      <c r="DY693" s="85"/>
      <c r="DZ693" s="85"/>
      <c r="EA693" s="85"/>
      <c r="EB693" s="85"/>
      <c r="EC693" s="85"/>
      <c r="ED693" s="85"/>
      <c r="EE693" s="85"/>
      <c r="EF693" s="85"/>
      <c r="EG693" s="85"/>
      <c r="EH693" s="85"/>
      <c r="EI693" s="85"/>
      <c r="EJ693" s="85"/>
      <c r="EK693" s="85"/>
      <c r="EL693" s="85"/>
      <c r="EM693" s="85"/>
      <c r="EN693" s="85"/>
      <c r="EO693" s="120"/>
      <c r="EP693" s="120"/>
      <c r="EQ693" s="120"/>
      <c r="ER693" s="120"/>
      <c r="ES693" s="120"/>
      <c r="ET693" s="120"/>
      <c r="EU693" s="120"/>
      <c r="EV693" s="120"/>
      <c r="EW693" s="120"/>
      <c r="EX693" s="120"/>
    </row>
    <row r="694" spans="1:154" x14ac:dyDescent="0.3">
      <c r="A694" s="85"/>
      <c r="B694" s="86"/>
      <c r="C694" s="86"/>
      <c r="D694" s="86"/>
      <c r="E694" s="86"/>
      <c r="F694" s="86"/>
      <c r="G694" s="48" t="e">
        <f>SUM(J694,L694,N694,O694,P694,T694,U694,V694,AB694,AD694,AO694,AQ694,CE694,CG694,CP694,CR694,#REF!,#REF!,CZ694,DB694,DE694,DG694,DN694,DP694,DW694,DY694,EF694,EH694)</f>
        <v>#REF!</v>
      </c>
      <c r="H694" s="48" t="e">
        <f>SUM(K694,M694,Q694,R694,S694,W694,X694,Y694,AC694,AE694,AF694,AG694,AH694,AI694,AL694,AP694,AR694,#REF!,AY694,AZ694,CF694,CH694,CI694,CJ694,CK694,CL694,CQ694,CS694,CT694,CU694,CV694,CW694,#REF!,#REF!,DA694,DC694,DF694,DH694,DO694,#REF!,#REF!,#REF!,#REF!,DQ694,DR694,DS694,DT694,DU694,DX694,DZ694,EA694,EB694,EC694,ED694,EG694,EI694,EJ694,EK694,EL694,EM694)</f>
        <v>#REF!</v>
      </c>
      <c r="I694" s="48" t="e">
        <f t="shared" si="18"/>
        <v>#REF!</v>
      </c>
      <c r="J694" s="78"/>
      <c r="K694" s="78"/>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O694" s="85"/>
      <c r="CP694" s="85"/>
      <c r="CQ694" s="85"/>
      <c r="CR694" s="85"/>
      <c r="CS694" s="85"/>
      <c r="CT694" s="85"/>
      <c r="CU694" s="85"/>
      <c r="CV694" s="85"/>
      <c r="CW694" s="85"/>
      <c r="CX694" s="85"/>
      <c r="CY694" s="85"/>
      <c r="CZ694" s="85"/>
      <c r="DA694" s="85"/>
      <c r="DB694" s="85"/>
      <c r="DC694" s="85"/>
      <c r="DD694" s="85"/>
      <c r="DE694" s="85"/>
      <c r="DF694" s="85"/>
      <c r="DG694" s="85"/>
      <c r="DH694" s="85"/>
      <c r="DI694" s="85"/>
      <c r="DJ694" s="85"/>
      <c r="DK694" s="85"/>
      <c r="DL694" s="85"/>
      <c r="DM694" s="85"/>
      <c r="DN694" s="85"/>
      <c r="DO694" s="85"/>
      <c r="DP694" s="85"/>
      <c r="DQ694" s="85"/>
      <c r="DR694" s="85"/>
      <c r="DS694" s="85"/>
      <c r="DT694" s="85"/>
      <c r="DU694" s="85"/>
      <c r="DV694" s="85"/>
      <c r="DW694" s="85"/>
      <c r="DX694" s="85"/>
      <c r="DY694" s="85"/>
      <c r="DZ694" s="85"/>
      <c r="EA694" s="85"/>
      <c r="EB694" s="85"/>
      <c r="EC694" s="85"/>
      <c r="ED694" s="85"/>
      <c r="EE694" s="85"/>
      <c r="EF694" s="85"/>
      <c r="EG694" s="85"/>
      <c r="EH694" s="85"/>
      <c r="EI694" s="85"/>
      <c r="EJ694" s="85"/>
      <c r="EK694" s="85"/>
      <c r="EL694" s="85"/>
      <c r="EM694" s="85"/>
      <c r="EN694" s="85"/>
      <c r="EO694" s="120"/>
      <c r="EP694" s="120"/>
      <c r="EQ694" s="120"/>
      <c r="ER694" s="120"/>
      <c r="ES694" s="120"/>
      <c r="ET694" s="120"/>
      <c r="EU694" s="120"/>
      <c r="EV694" s="120"/>
      <c r="EW694" s="120"/>
      <c r="EX694" s="120"/>
    </row>
    <row r="695" spans="1:154" x14ac:dyDescent="0.3">
      <c r="A695" s="85"/>
      <c r="B695" s="86"/>
      <c r="C695" s="86"/>
      <c r="D695" s="86"/>
      <c r="E695" s="86"/>
      <c r="F695" s="86"/>
      <c r="G695" s="48" t="e">
        <f>SUM(J695,L695,N695,O695,P695,T695,U695,V695,AB695,AD695,AO695,AQ695,CE695,CG695,CP695,CR695,#REF!,#REF!,CZ695,DB695,DE695,DG695,DN695,DP695,DW695,DY695,EF695,EH695)</f>
        <v>#REF!</v>
      </c>
      <c r="H695" s="48" t="e">
        <f>SUM(K695,M695,Q695,R695,S695,W695,X695,Y695,AC695,AE695,AF695,AG695,AH695,AI695,AL695,AP695,AR695,#REF!,AY695,AZ695,CF695,CH695,CI695,CJ695,CK695,CL695,CQ695,CS695,CT695,CU695,CV695,CW695,#REF!,#REF!,DA695,DC695,DF695,DH695,DO695,#REF!,#REF!,#REF!,#REF!,DQ695,DR695,DS695,DT695,DU695,DX695,DZ695,EA695,EB695,EC695,ED695,EG695,EI695,EJ695,EK695,EL695,EM695)</f>
        <v>#REF!</v>
      </c>
      <c r="I695" s="48" t="e">
        <f t="shared" si="18"/>
        <v>#REF!</v>
      </c>
      <c r="J695" s="78"/>
      <c r="K695" s="78"/>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O695" s="85"/>
      <c r="CP695" s="85"/>
      <c r="CQ695" s="85"/>
      <c r="CR695" s="85"/>
      <c r="CS695" s="85"/>
      <c r="CT695" s="85"/>
      <c r="CU695" s="85"/>
      <c r="CV695" s="85"/>
      <c r="CW695" s="85"/>
      <c r="CX695" s="85"/>
      <c r="CY695" s="85"/>
      <c r="CZ695" s="85"/>
      <c r="DA695" s="85"/>
      <c r="DB695" s="85"/>
      <c r="DC695" s="85"/>
      <c r="DD695" s="85"/>
      <c r="DE695" s="85"/>
      <c r="DF695" s="85"/>
      <c r="DG695" s="85"/>
      <c r="DH695" s="85"/>
      <c r="DI695" s="85"/>
      <c r="DJ695" s="85"/>
      <c r="DK695" s="85"/>
      <c r="DL695" s="85"/>
      <c r="DM695" s="85"/>
      <c r="DN695" s="85"/>
      <c r="DO695" s="85"/>
      <c r="DP695" s="85"/>
      <c r="DQ695" s="85"/>
      <c r="DR695" s="85"/>
      <c r="DS695" s="85"/>
      <c r="DT695" s="85"/>
      <c r="DU695" s="85"/>
      <c r="DV695" s="85"/>
      <c r="DW695" s="85"/>
      <c r="DX695" s="85"/>
      <c r="DY695" s="85"/>
      <c r="DZ695" s="85"/>
      <c r="EA695" s="85"/>
      <c r="EB695" s="85"/>
      <c r="EC695" s="85"/>
      <c r="ED695" s="85"/>
      <c r="EE695" s="85"/>
      <c r="EF695" s="85"/>
      <c r="EG695" s="85"/>
      <c r="EH695" s="85"/>
      <c r="EI695" s="85"/>
      <c r="EJ695" s="85"/>
      <c r="EK695" s="85"/>
      <c r="EL695" s="85"/>
      <c r="EM695" s="85"/>
      <c r="EN695" s="85"/>
      <c r="EO695" s="120"/>
      <c r="EP695" s="120"/>
      <c r="EQ695" s="120"/>
      <c r="ER695" s="120"/>
      <c r="ES695" s="120"/>
      <c r="ET695" s="120"/>
      <c r="EU695" s="120"/>
      <c r="EV695" s="120"/>
      <c r="EW695" s="120"/>
      <c r="EX695" s="120"/>
    </row>
    <row r="696" spans="1:154" x14ac:dyDescent="0.3">
      <c r="A696" s="85"/>
      <c r="B696" s="86"/>
      <c r="C696" s="86"/>
      <c r="D696" s="86"/>
      <c r="E696" s="86"/>
      <c r="F696" s="86"/>
      <c r="G696" s="48" t="e">
        <f>SUM(J696,L696,N696,O696,P696,T696,U696,V696,AB696,AD696,AO696,AQ696,CE696,CG696,CP696,CR696,#REF!,#REF!,CZ696,DB696,DE696,DG696,DN696,DP696,DW696,DY696,EF696,EH696)</f>
        <v>#REF!</v>
      </c>
      <c r="H696" s="48" t="e">
        <f>SUM(K696,M696,Q696,R696,S696,W696,X696,Y696,AC696,AE696,AF696,AG696,AH696,AI696,AL696,AP696,AR696,#REF!,AY696,AZ696,CF696,CH696,CI696,CJ696,CK696,CL696,CQ696,CS696,CT696,CU696,CV696,CW696,#REF!,#REF!,DA696,DC696,DF696,DH696,DO696,#REF!,#REF!,#REF!,#REF!,DQ696,DR696,DS696,DT696,DU696,DX696,DZ696,EA696,EB696,EC696,ED696,EG696,EI696,EJ696,EK696,EL696,EM696)</f>
        <v>#REF!</v>
      </c>
      <c r="I696" s="48" t="e">
        <f t="shared" si="18"/>
        <v>#REF!</v>
      </c>
      <c r="J696" s="78"/>
      <c r="K696" s="78"/>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O696" s="85"/>
      <c r="CP696" s="85"/>
      <c r="CQ696" s="85"/>
      <c r="CR696" s="85"/>
      <c r="CS696" s="85"/>
      <c r="CT696" s="85"/>
      <c r="CU696" s="85"/>
      <c r="CV696" s="85"/>
      <c r="CW696" s="85"/>
      <c r="CX696" s="85"/>
      <c r="CY696" s="85"/>
      <c r="CZ696" s="85"/>
      <c r="DA696" s="85"/>
      <c r="DB696" s="85"/>
      <c r="DC696" s="85"/>
      <c r="DD696" s="85"/>
      <c r="DE696" s="85"/>
      <c r="DF696" s="85"/>
      <c r="DG696" s="85"/>
      <c r="DH696" s="85"/>
      <c r="DI696" s="85"/>
      <c r="DJ696" s="85"/>
      <c r="DK696" s="85"/>
      <c r="DL696" s="85"/>
      <c r="DM696" s="85"/>
      <c r="DN696" s="85"/>
      <c r="DO696" s="85"/>
      <c r="DP696" s="85"/>
      <c r="DQ696" s="85"/>
      <c r="DR696" s="85"/>
      <c r="DS696" s="85"/>
      <c r="DT696" s="85"/>
      <c r="DU696" s="85"/>
      <c r="DV696" s="85"/>
      <c r="DW696" s="85"/>
      <c r="DX696" s="85"/>
      <c r="DY696" s="85"/>
      <c r="DZ696" s="85"/>
      <c r="EA696" s="85"/>
      <c r="EB696" s="85"/>
      <c r="EC696" s="85"/>
      <c r="ED696" s="85"/>
      <c r="EE696" s="85"/>
      <c r="EF696" s="85"/>
      <c r="EG696" s="85"/>
      <c r="EH696" s="85"/>
      <c r="EI696" s="85"/>
      <c r="EJ696" s="85"/>
      <c r="EK696" s="85"/>
      <c r="EL696" s="85"/>
      <c r="EM696" s="85"/>
      <c r="EN696" s="85"/>
      <c r="EO696" s="120"/>
      <c r="EP696" s="120"/>
      <c r="EQ696" s="120"/>
      <c r="ER696" s="120"/>
      <c r="ES696" s="120"/>
      <c r="ET696" s="120"/>
      <c r="EU696" s="120"/>
      <c r="EV696" s="120"/>
      <c r="EW696" s="120"/>
      <c r="EX696" s="120"/>
    </row>
    <row r="697" spans="1:154" x14ac:dyDescent="0.3">
      <c r="A697" s="85"/>
      <c r="B697" s="86"/>
      <c r="C697" s="86"/>
      <c r="D697" s="86"/>
      <c r="E697" s="86"/>
      <c r="F697" s="86"/>
      <c r="G697" s="48" t="e">
        <f>SUM(J697,L697,N697,O697,P697,T697,U697,V697,AB697,AD697,AO697,AQ697,CE697,CG697,CP697,CR697,#REF!,#REF!,CZ697,DB697,DE697,DG697,DN697,DP697,DW697,DY697,EF697,EH697)</f>
        <v>#REF!</v>
      </c>
      <c r="H697" s="48" t="e">
        <f>SUM(K697,M697,Q697,R697,S697,W697,X697,Y697,AC697,AE697,AF697,AG697,AH697,AI697,AL697,AP697,AR697,#REF!,AY697,AZ697,CF697,CH697,CI697,CJ697,CK697,CL697,CQ697,CS697,CT697,CU697,CV697,CW697,#REF!,#REF!,DA697,DC697,DF697,DH697,DO697,#REF!,#REF!,#REF!,#REF!,DQ697,DR697,DS697,DT697,DU697,DX697,DZ697,EA697,EB697,EC697,ED697,EG697,EI697,EJ697,EK697,EL697,EM697)</f>
        <v>#REF!</v>
      </c>
      <c r="I697" s="48" t="e">
        <f t="shared" si="18"/>
        <v>#REF!</v>
      </c>
      <c r="J697" s="78"/>
      <c r="K697" s="78"/>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O697" s="85"/>
      <c r="CP697" s="85"/>
      <c r="CQ697" s="85"/>
      <c r="CR697" s="85"/>
      <c r="CS697" s="85"/>
      <c r="CT697" s="85"/>
      <c r="CU697" s="85"/>
      <c r="CV697" s="85"/>
      <c r="CW697" s="85"/>
      <c r="CX697" s="85"/>
      <c r="CY697" s="85"/>
      <c r="CZ697" s="85"/>
      <c r="DA697" s="85"/>
      <c r="DB697" s="85"/>
      <c r="DC697" s="85"/>
      <c r="DD697" s="85"/>
      <c r="DE697" s="85"/>
      <c r="DF697" s="85"/>
      <c r="DG697" s="85"/>
      <c r="DH697" s="85"/>
      <c r="DI697" s="85"/>
      <c r="DJ697" s="85"/>
      <c r="DK697" s="85"/>
      <c r="DL697" s="85"/>
      <c r="DM697" s="85"/>
      <c r="DN697" s="85"/>
      <c r="DO697" s="85"/>
      <c r="DP697" s="85"/>
      <c r="DQ697" s="85"/>
      <c r="DR697" s="85"/>
      <c r="DS697" s="85"/>
      <c r="DT697" s="85"/>
      <c r="DU697" s="85"/>
      <c r="DV697" s="85"/>
      <c r="DW697" s="85"/>
      <c r="DX697" s="85"/>
      <c r="DY697" s="85"/>
      <c r="DZ697" s="85"/>
      <c r="EA697" s="85"/>
      <c r="EB697" s="85"/>
      <c r="EC697" s="85"/>
      <c r="ED697" s="85"/>
      <c r="EE697" s="85"/>
      <c r="EF697" s="85"/>
      <c r="EG697" s="85"/>
      <c r="EH697" s="85"/>
      <c r="EI697" s="85"/>
      <c r="EJ697" s="85"/>
      <c r="EK697" s="85"/>
      <c r="EL697" s="85"/>
      <c r="EM697" s="85"/>
      <c r="EN697" s="85"/>
      <c r="EO697" s="120"/>
      <c r="EP697" s="120"/>
      <c r="EQ697" s="120"/>
      <c r="ER697" s="120"/>
      <c r="ES697" s="120"/>
      <c r="ET697" s="120"/>
      <c r="EU697" s="120"/>
      <c r="EV697" s="120"/>
      <c r="EW697" s="120"/>
      <c r="EX697" s="120"/>
    </row>
    <row r="698" spans="1:154" x14ac:dyDescent="0.3">
      <c r="A698" s="85"/>
      <c r="B698" s="86"/>
      <c r="C698" s="86"/>
      <c r="D698" s="86"/>
      <c r="E698" s="86"/>
      <c r="F698" s="86"/>
      <c r="G698" s="48" t="e">
        <f>SUM(J698,L698,N698,O698,P698,T698,U698,V698,AB698,AD698,AO698,AQ698,CE698,CG698,CP698,CR698,#REF!,#REF!,CZ698,DB698,DE698,DG698,DN698,DP698,DW698,DY698,EF698,EH698)</f>
        <v>#REF!</v>
      </c>
      <c r="H698" s="48" t="e">
        <f>SUM(K698,M698,Q698,R698,S698,W698,X698,Y698,AC698,AE698,AF698,AG698,AH698,AI698,AL698,AP698,AR698,#REF!,AY698,AZ698,CF698,CH698,CI698,CJ698,CK698,CL698,CQ698,CS698,CT698,CU698,CV698,CW698,#REF!,#REF!,DA698,DC698,DF698,DH698,DO698,#REF!,#REF!,#REF!,#REF!,DQ698,DR698,DS698,DT698,DU698,DX698,DZ698,EA698,EB698,EC698,ED698,EG698,EI698,EJ698,EK698,EL698,EM698)</f>
        <v>#REF!</v>
      </c>
      <c r="I698" s="48" t="e">
        <f t="shared" si="18"/>
        <v>#REF!</v>
      </c>
      <c r="J698" s="78"/>
      <c r="K698" s="78"/>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O698" s="85"/>
      <c r="CP698" s="85"/>
      <c r="CQ698" s="85"/>
      <c r="CR698" s="85"/>
      <c r="CS698" s="85"/>
      <c r="CT698" s="85"/>
      <c r="CU698" s="85"/>
      <c r="CV698" s="85"/>
      <c r="CW698" s="85"/>
      <c r="CX698" s="85"/>
      <c r="CY698" s="85"/>
      <c r="CZ698" s="85"/>
      <c r="DA698" s="85"/>
      <c r="DB698" s="85"/>
      <c r="DC698" s="85"/>
      <c r="DD698" s="85"/>
      <c r="DE698" s="85"/>
      <c r="DF698" s="85"/>
      <c r="DG698" s="85"/>
      <c r="DH698" s="85"/>
      <c r="DI698" s="85"/>
      <c r="DJ698" s="85"/>
      <c r="DK698" s="85"/>
      <c r="DL698" s="85"/>
      <c r="DM698" s="85"/>
      <c r="DN698" s="85"/>
      <c r="DO698" s="85"/>
      <c r="DP698" s="85"/>
      <c r="DQ698" s="85"/>
      <c r="DR698" s="85"/>
      <c r="DS698" s="85"/>
      <c r="DT698" s="85"/>
      <c r="DU698" s="85"/>
      <c r="DV698" s="85"/>
      <c r="DW698" s="85"/>
      <c r="DX698" s="85"/>
      <c r="DY698" s="85"/>
      <c r="DZ698" s="85"/>
      <c r="EA698" s="85"/>
      <c r="EB698" s="85"/>
      <c r="EC698" s="85"/>
      <c r="ED698" s="85"/>
      <c r="EE698" s="85"/>
      <c r="EF698" s="85"/>
      <c r="EG698" s="85"/>
      <c r="EH698" s="85"/>
      <c r="EI698" s="85"/>
      <c r="EJ698" s="85"/>
      <c r="EK698" s="85"/>
      <c r="EL698" s="85"/>
      <c r="EM698" s="85"/>
      <c r="EN698" s="85"/>
      <c r="EO698" s="120"/>
      <c r="EP698" s="120"/>
      <c r="EQ698" s="120"/>
      <c r="ER698" s="120"/>
      <c r="ES698" s="120"/>
      <c r="ET698" s="120"/>
      <c r="EU698" s="120"/>
      <c r="EV698" s="120"/>
      <c r="EW698" s="120"/>
      <c r="EX698" s="120"/>
    </row>
    <row r="699" spans="1:154" x14ac:dyDescent="0.3">
      <c r="A699" s="85"/>
      <c r="B699" s="86"/>
      <c r="C699" s="86"/>
      <c r="D699" s="86"/>
      <c r="E699" s="86"/>
      <c r="F699" s="86"/>
      <c r="G699" s="48" t="e">
        <f>SUM(J699,L699,N699,O699,P699,T699,U699,V699,AB699,AD699,AO699,AQ699,CE699,CG699,CP699,CR699,#REF!,#REF!,CZ699,DB699,DE699,DG699,DN699,DP699,DW699,DY699,EF699,EH699)</f>
        <v>#REF!</v>
      </c>
      <c r="H699" s="48" t="e">
        <f>SUM(K699,M699,Q699,R699,S699,W699,X699,Y699,AC699,AE699,AF699,AG699,AH699,AI699,AL699,AP699,AR699,#REF!,AY699,AZ699,CF699,CH699,CI699,CJ699,CK699,CL699,CQ699,CS699,CT699,CU699,CV699,CW699,#REF!,#REF!,DA699,DC699,DF699,DH699,DO699,#REF!,#REF!,#REF!,#REF!,DQ699,DR699,DS699,DT699,DU699,DX699,DZ699,EA699,EB699,EC699,ED699,EG699,EI699,EJ699,EK699,EL699,EM699)</f>
        <v>#REF!</v>
      </c>
      <c r="I699" s="48" t="e">
        <f t="shared" si="18"/>
        <v>#REF!</v>
      </c>
      <c r="J699" s="78"/>
      <c r="K699" s="78"/>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O699" s="85"/>
      <c r="CP699" s="85"/>
      <c r="CQ699" s="85"/>
      <c r="CR699" s="85"/>
      <c r="CS699" s="85"/>
      <c r="CT699" s="85"/>
      <c r="CU699" s="85"/>
      <c r="CV699" s="85"/>
      <c r="CW699" s="85"/>
      <c r="CX699" s="85"/>
      <c r="CY699" s="85"/>
      <c r="CZ699" s="85"/>
      <c r="DA699" s="85"/>
      <c r="DB699" s="85"/>
      <c r="DC699" s="85"/>
      <c r="DD699" s="85"/>
      <c r="DE699" s="85"/>
      <c r="DF699" s="85"/>
      <c r="DG699" s="85"/>
      <c r="DH699" s="85"/>
      <c r="DI699" s="85"/>
      <c r="DJ699" s="85"/>
      <c r="DK699" s="85"/>
      <c r="DL699" s="85"/>
      <c r="DM699" s="85"/>
      <c r="DN699" s="85"/>
      <c r="DO699" s="85"/>
      <c r="DP699" s="85"/>
      <c r="DQ699" s="85"/>
      <c r="DR699" s="85"/>
      <c r="DS699" s="85"/>
      <c r="DT699" s="85"/>
      <c r="DU699" s="85"/>
      <c r="DV699" s="85"/>
      <c r="DW699" s="85"/>
      <c r="DX699" s="85"/>
      <c r="DY699" s="85"/>
      <c r="DZ699" s="85"/>
      <c r="EA699" s="85"/>
      <c r="EB699" s="85"/>
      <c r="EC699" s="85"/>
      <c r="ED699" s="85"/>
      <c r="EE699" s="85"/>
      <c r="EF699" s="85"/>
      <c r="EG699" s="85"/>
      <c r="EH699" s="85"/>
      <c r="EI699" s="85"/>
      <c r="EJ699" s="85"/>
      <c r="EK699" s="85"/>
      <c r="EL699" s="85"/>
      <c r="EM699" s="85"/>
      <c r="EN699" s="85"/>
      <c r="EO699" s="120"/>
      <c r="EP699" s="120"/>
      <c r="EQ699" s="120"/>
      <c r="ER699" s="120"/>
      <c r="ES699" s="120"/>
      <c r="ET699" s="120"/>
      <c r="EU699" s="120"/>
      <c r="EV699" s="120"/>
      <c r="EW699" s="120"/>
      <c r="EX699" s="120"/>
    </row>
    <row r="700" spans="1:154" x14ac:dyDescent="0.3">
      <c r="A700" s="85"/>
      <c r="B700" s="86"/>
      <c r="C700" s="86"/>
      <c r="D700" s="86"/>
      <c r="E700" s="86"/>
      <c r="F700" s="86"/>
      <c r="G700" s="48" t="e">
        <f>SUM(J700,L700,N700,O700,P700,T700,U700,V700,AB700,AD700,AO700,AQ700,CE700,CG700,CP700,CR700,#REF!,#REF!,CZ700,DB700,DE700,DG700,DN700,DP700,DW700,DY700,EF700,EH700)</f>
        <v>#REF!</v>
      </c>
      <c r="H700" s="48" t="e">
        <f>SUM(K700,M700,Q700,R700,S700,W700,X700,Y700,AC700,AE700,AF700,AG700,AH700,AI700,AL700,AP700,AR700,#REF!,AY700,AZ700,CF700,CH700,CI700,CJ700,CK700,CL700,CQ700,CS700,CT700,CU700,CV700,CW700,#REF!,#REF!,DA700,DC700,DF700,DH700,DO700,#REF!,#REF!,#REF!,#REF!,DQ700,DR700,DS700,DT700,DU700,DX700,DZ700,EA700,EB700,EC700,ED700,EG700,EI700,EJ700,EK700,EL700,EM700)</f>
        <v>#REF!</v>
      </c>
      <c r="I700" s="48" t="e">
        <f t="shared" si="18"/>
        <v>#REF!</v>
      </c>
      <c r="J700" s="78"/>
      <c r="K700" s="78"/>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O700" s="85"/>
      <c r="CP700" s="85"/>
      <c r="CQ700" s="85"/>
      <c r="CR700" s="85"/>
      <c r="CS700" s="85"/>
      <c r="CT700" s="85"/>
      <c r="CU700" s="85"/>
      <c r="CV700" s="85"/>
      <c r="CW700" s="85"/>
      <c r="CX700" s="85"/>
      <c r="CY700" s="85"/>
      <c r="CZ700" s="85"/>
      <c r="DA700" s="85"/>
      <c r="DB700" s="85"/>
      <c r="DC700" s="85"/>
      <c r="DD700" s="85"/>
      <c r="DE700" s="85"/>
      <c r="DF700" s="85"/>
      <c r="DG700" s="85"/>
      <c r="DH700" s="85"/>
      <c r="DI700" s="85"/>
      <c r="DJ700" s="85"/>
      <c r="DK700" s="85"/>
      <c r="DL700" s="85"/>
      <c r="DM700" s="85"/>
      <c r="DN700" s="85"/>
      <c r="DO700" s="85"/>
      <c r="DP700" s="85"/>
      <c r="DQ700" s="85"/>
      <c r="DR700" s="85"/>
      <c r="DS700" s="85"/>
      <c r="DT700" s="85"/>
      <c r="DU700" s="85"/>
      <c r="DV700" s="85"/>
      <c r="DW700" s="85"/>
      <c r="DX700" s="85"/>
      <c r="DY700" s="85"/>
      <c r="DZ700" s="85"/>
      <c r="EA700" s="85"/>
      <c r="EB700" s="85"/>
      <c r="EC700" s="85"/>
      <c r="ED700" s="85"/>
      <c r="EE700" s="85"/>
      <c r="EF700" s="85"/>
      <c r="EG700" s="85"/>
      <c r="EH700" s="85"/>
      <c r="EI700" s="85"/>
      <c r="EJ700" s="85"/>
      <c r="EK700" s="85"/>
      <c r="EL700" s="85"/>
      <c r="EM700" s="85"/>
      <c r="EN700" s="85"/>
      <c r="EO700" s="120"/>
      <c r="EP700" s="120"/>
      <c r="EQ700" s="120"/>
      <c r="ER700" s="120"/>
      <c r="ES700" s="120"/>
      <c r="ET700" s="120"/>
      <c r="EU700" s="120"/>
      <c r="EV700" s="120"/>
      <c r="EW700" s="120"/>
      <c r="EX700" s="120"/>
    </row>
    <row r="701" spans="1:154" x14ac:dyDescent="0.3">
      <c r="A701" s="85"/>
      <c r="B701" s="86"/>
      <c r="C701" s="86"/>
      <c r="D701" s="86"/>
      <c r="E701" s="86"/>
      <c r="F701" s="86"/>
      <c r="G701" s="48" t="e">
        <f>SUM(J701,L701,N701,O701,P701,T701,U701,V701,AB701,AD701,AO701,AQ701,CE701,CG701,CP701,CR701,#REF!,#REF!,CZ701,DB701,DE701,DG701,DN701,DP701,DW701,DY701,EF701,EH701)</f>
        <v>#REF!</v>
      </c>
      <c r="H701" s="48" t="e">
        <f>SUM(K701,M701,Q701,R701,S701,W701,X701,Y701,AC701,AE701,AF701,AG701,AH701,AI701,AL701,AP701,AR701,#REF!,AY701,AZ701,CF701,CH701,CI701,CJ701,CK701,CL701,CQ701,CS701,CT701,CU701,CV701,CW701,#REF!,#REF!,DA701,DC701,DF701,DH701,DO701,#REF!,#REF!,#REF!,#REF!,DQ701,DR701,DS701,DT701,DU701,DX701,DZ701,EA701,EB701,EC701,ED701,EG701,EI701,EJ701,EK701,EL701,EM701)</f>
        <v>#REF!</v>
      </c>
      <c r="I701" s="48" t="e">
        <f t="shared" si="18"/>
        <v>#REF!</v>
      </c>
      <c r="J701" s="78"/>
      <c r="K701" s="78"/>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O701" s="85"/>
      <c r="CP701" s="85"/>
      <c r="CQ701" s="85"/>
      <c r="CR701" s="85"/>
      <c r="CS701" s="85"/>
      <c r="CT701" s="85"/>
      <c r="CU701" s="85"/>
      <c r="CV701" s="85"/>
      <c r="CW701" s="85"/>
      <c r="CX701" s="85"/>
      <c r="CY701" s="85"/>
      <c r="CZ701" s="85"/>
      <c r="DA701" s="85"/>
      <c r="DB701" s="85"/>
      <c r="DC701" s="85"/>
      <c r="DD701" s="85"/>
      <c r="DE701" s="85"/>
      <c r="DF701" s="85"/>
      <c r="DG701" s="85"/>
      <c r="DH701" s="85"/>
      <c r="DI701" s="85"/>
      <c r="DJ701" s="85"/>
      <c r="DK701" s="85"/>
      <c r="DL701" s="85"/>
      <c r="DM701" s="85"/>
      <c r="DN701" s="85"/>
      <c r="DO701" s="85"/>
      <c r="DP701" s="85"/>
      <c r="DQ701" s="85"/>
      <c r="DR701" s="85"/>
      <c r="DS701" s="85"/>
      <c r="DT701" s="85"/>
      <c r="DU701" s="85"/>
      <c r="DV701" s="85"/>
      <c r="DW701" s="85"/>
      <c r="DX701" s="85"/>
      <c r="DY701" s="85"/>
      <c r="DZ701" s="85"/>
      <c r="EA701" s="85"/>
      <c r="EB701" s="85"/>
      <c r="EC701" s="85"/>
      <c r="ED701" s="85"/>
      <c r="EE701" s="85"/>
      <c r="EF701" s="85"/>
      <c r="EG701" s="85"/>
      <c r="EH701" s="85"/>
      <c r="EI701" s="85"/>
      <c r="EJ701" s="85"/>
      <c r="EK701" s="85"/>
      <c r="EL701" s="85"/>
      <c r="EM701" s="85"/>
      <c r="EN701" s="85"/>
      <c r="EO701" s="120"/>
      <c r="EP701" s="120"/>
      <c r="EQ701" s="120"/>
      <c r="ER701" s="120"/>
      <c r="ES701" s="120"/>
      <c r="ET701" s="120"/>
      <c r="EU701" s="120"/>
      <c r="EV701" s="120"/>
      <c r="EW701" s="120"/>
      <c r="EX701" s="120"/>
    </row>
    <row r="702" spans="1:154" x14ac:dyDescent="0.3">
      <c r="A702" s="85"/>
      <c r="B702" s="86"/>
      <c r="C702" s="86"/>
      <c r="D702" s="86"/>
      <c r="E702" s="86"/>
      <c r="F702" s="86"/>
      <c r="G702" s="48" t="e">
        <f>SUM(J702,L702,N702,O702,P702,T702,U702,V702,AB702,AD702,AO702,AQ702,CE702,CG702,CP702,CR702,#REF!,#REF!,CZ702,DB702,DE702,DG702,DN702,DP702,DW702,DY702,EF702,EH702)</f>
        <v>#REF!</v>
      </c>
      <c r="H702" s="48" t="e">
        <f>SUM(K702,M702,Q702,R702,S702,W702,X702,Y702,AC702,AE702,AF702,AG702,AH702,AI702,AL702,AP702,AR702,#REF!,AY702,AZ702,CF702,CH702,CI702,CJ702,CK702,CL702,CQ702,CS702,CT702,CU702,CV702,CW702,#REF!,#REF!,DA702,DC702,DF702,DH702,DO702,#REF!,#REF!,#REF!,#REF!,DQ702,DR702,DS702,DT702,DU702,DX702,DZ702,EA702,EB702,EC702,ED702,EG702,EI702,EJ702,EK702,EL702,EM702)</f>
        <v>#REF!</v>
      </c>
      <c r="I702" s="48" t="e">
        <f t="shared" si="18"/>
        <v>#REF!</v>
      </c>
      <c r="J702" s="78"/>
      <c r="K702" s="78"/>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O702" s="85"/>
      <c r="CP702" s="85"/>
      <c r="CQ702" s="85"/>
      <c r="CR702" s="85"/>
      <c r="CS702" s="85"/>
      <c r="CT702" s="85"/>
      <c r="CU702" s="85"/>
      <c r="CV702" s="85"/>
      <c r="CW702" s="85"/>
      <c r="CX702" s="85"/>
      <c r="CY702" s="85"/>
      <c r="CZ702" s="85"/>
      <c r="DA702" s="85"/>
      <c r="DB702" s="85"/>
      <c r="DC702" s="85"/>
      <c r="DD702" s="85"/>
      <c r="DE702" s="85"/>
      <c r="DF702" s="85"/>
      <c r="DG702" s="85"/>
      <c r="DH702" s="85"/>
      <c r="DI702" s="85"/>
      <c r="DJ702" s="85"/>
      <c r="DK702" s="85"/>
      <c r="DL702" s="85"/>
      <c r="DM702" s="85"/>
      <c r="DN702" s="85"/>
      <c r="DO702" s="85"/>
      <c r="DP702" s="85"/>
      <c r="DQ702" s="85"/>
      <c r="DR702" s="85"/>
      <c r="DS702" s="85"/>
      <c r="DT702" s="85"/>
      <c r="DU702" s="85"/>
      <c r="DV702" s="85"/>
      <c r="DW702" s="85"/>
      <c r="DX702" s="85"/>
      <c r="DY702" s="85"/>
      <c r="DZ702" s="85"/>
      <c r="EA702" s="85"/>
      <c r="EB702" s="85"/>
      <c r="EC702" s="85"/>
      <c r="ED702" s="85"/>
      <c r="EE702" s="85"/>
      <c r="EF702" s="85"/>
      <c r="EG702" s="85"/>
      <c r="EH702" s="85"/>
      <c r="EI702" s="85"/>
      <c r="EJ702" s="85"/>
      <c r="EK702" s="85"/>
      <c r="EL702" s="85"/>
      <c r="EM702" s="85"/>
      <c r="EN702" s="85"/>
      <c r="EO702" s="120"/>
      <c r="EP702" s="120"/>
      <c r="EQ702" s="120"/>
      <c r="ER702" s="120"/>
      <c r="ES702" s="120"/>
      <c r="ET702" s="120"/>
      <c r="EU702" s="120"/>
      <c r="EV702" s="120"/>
      <c r="EW702" s="120"/>
      <c r="EX702" s="120"/>
    </row>
    <row r="703" spans="1:154" x14ac:dyDescent="0.3">
      <c r="A703" s="85"/>
      <c r="B703" s="86"/>
      <c r="C703" s="86"/>
      <c r="D703" s="86"/>
      <c r="E703" s="86"/>
      <c r="F703" s="86"/>
      <c r="G703" s="48" t="e">
        <f>SUM(J703,L703,N703,O703,P703,T703,U703,V703,AB703,AD703,AO703,AQ703,CE703,CG703,CP703,CR703,#REF!,#REF!,CZ703,DB703,DE703,DG703,DN703,DP703,DW703,DY703,EF703,EH703)</f>
        <v>#REF!</v>
      </c>
      <c r="H703" s="48" t="e">
        <f>SUM(K703,M703,Q703,R703,S703,W703,X703,Y703,AC703,AE703,AF703,AG703,AH703,AI703,AL703,AP703,AR703,#REF!,AY703,AZ703,CF703,CH703,CI703,CJ703,CK703,CL703,CQ703,CS703,CT703,CU703,CV703,CW703,#REF!,#REF!,DA703,DC703,DF703,DH703,DO703,#REF!,#REF!,#REF!,#REF!,DQ703,DR703,DS703,DT703,DU703,DX703,DZ703,EA703,EB703,EC703,ED703,EG703,EI703,EJ703,EK703,EL703,EM703)</f>
        <v>#REF!</v>
      </c>
      <c r="I703" s="48" t="e">
        <f t="shared" si="18"/>
        <v>#REF!</v>
      </c>
      <c r="J703" s="78"/>
      <c r="K703" s="78"/>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O703" s="85"/>
      <c r="CP703" s="85"/>
      <c r="CQ703" s="85"/>
      <c r="CR703" s="85"/>
      <c r="CS703" s="85"/>
      <c r="CT703" s="85"/>
      <c r="CU703" s="85"/>
      <c r="CV703" s="85"/>
      <c r="CW703" s="85"/>
      <c r="CX703" s="85"/>
      <c r="CY703" s="85"/>
      <c r="CZ703" s="85"/>
      <c r="DA703" s="85"/>
      <c r="DB703" s="85"/>
      <c r="DC703" s="85"/>
      <c r="DD703" s="85"/>
      <c r="DE703" s="85"/>
      <c r="DF703" s="85"/>
      <c r="DG703" s="85"/>
      <c r="DH703" s="85"/>
      <c r="DI703" s="85"/>
      <c r="DJ703" s="85"/>
      <c r="DK703" s="85"/>
      <c r="DL703" s="85"/>
      <c r="DM703" s="85"/>
      <c r="DN703" s="85"/>
      <c r="DO703" s="85"/>
      <c r="DP703" s="85"/>
      <c r="DQ703" s="85"/>
      <c r="DR703" s="85"/>
      <c r="DS703" s="85"/>
      <c r="DT703" s="85"/>
      <c r="DU703" s="85"/>
      <c r="DV703" s="85"/>
      <c r="DW703" s="85"/>
      <c r="DX703" s="85"/>
      <c r="DY703" s="85"/>
      <c r="DZ703" s="85"/>
      <c r="EA703" s="85"/>
      <c r="EB703" s="85"/>
      <c r="EC703" s="85"/>
      <c r="ED703" s="85"/>
      <c r="EE703" s="85"/>
      <c r="EF703" s="85"/>
      <c r="EG703" s="85"/>
      <c r="EH703" s="85"/>
      <c r="EI703" s="85"/>
      <c r="EJ703" s="85"/>
      <c r="EK703" s="85"/>
      <c r="EL703" s="85"/>
      <c r="EM703" s="85"/>
      <c r="EN703" s="85"/>
      <c r="EO703" s="120"/>
      <c r="EP703" s="120"/>
      <c r="EQ703" s="120"/>
      <c r="ER703" s="120"/>
      <c r="ES703" s="120"/>
      <c r="ET703" s="120"/>
      <c r="EU703" s="120"/>
      <c r="EV703" s="120"/>
      <c r="EW703" s="120"/>
      <c r="EX703" s="120"/>
    </row>
    <row r="704" spans="1:154" x14ac:dyDescent="0.3">
      <c r="A704" s="85"/>
      <c r="B704" s="86"/>
      <c r="C704" s="86"/>
      <c r="D704" s="86"/>
      <c r="E704" s="86"/>
      <c r="F704" s="86"/>
      <c r="G704" s="48" t="e">
        <f>SUM(J704,L704,N704,O704,P704,T704,U704,V704,AB704,AD704,AO704,AQ704,CE704,CG704,CP704,CR704,#REF!,#REF!,CZ704,DB704,DE704,DG704,DN704,DP704,DW704,DY704,EF704,EH704)</f>
        <v>#REF!</v>
      </c>
      <c r="H704" s="48" t="e">
        <f>SUM(K704,M704,Q704,R704,S704,W704,X704,Y704,AC704,AE704,AF704,AG704,AH704,AI704,AL704,AP704,AR704,#REF!,AY704,AZ704,CF704,CH704,CI704,CJ704,CK704,CL704,CQ704,CS704,CT704,CU704,CV704,CW704,#REF!,#REF!,DA704,DC704,DF704,DH704,DO704,#REF!,#REF!,#REF!,#REF!,DQ704,DR704,DS704,DT704,DU704,DX704,DZ704,EA704,EB704,EC704,ED704,EG704,EI704,EJ704,EK704,EL704,EM704)</f>
        <v>#REF!</v>
      </c>
      <c r="I704" s="48" t="e">
        <f t="shared" si="18"/>
        <v>#REF!</v>
      </c>
      <c r="J704" s="78"/>
      <c r="K704" s="78"/>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O704" s="85"/>
      <c r="CP704" s="85"/>
      <c r="CQ704" s="85"/>
      <c r="CR704" s="85"/>
      <c r="CS704" s="85"/>
      <c r="CT704" s="85"/>
      <c r="CU704" s="85"/>
      <c r="CV704" s="85"/>
      <c r="CW704" s="85"/>
      <c r="CX704" s="85"/>
      <c r="CY704" s="85"/>
      <c r="CZ704" s="85"/>
      <c r="DA704" s="85"/>
      <c r="DB704" s="85"/>
      <c r="DC704" s="85"/>
      <c r="DD704" s="85"/>
      <c r="DE704" s="85"/>
      <c r="DF704" s="85"/>
      <c r="DG704" s="85"/>
      <c r="DH704" s="85"/>
      <c r="DI704" s="85"/>
      <c r="DJ704" s="85"/>
      <c r="DK704" s="85"/>
      <c r="DL704" s="85"/>
      <c r="DM704" s="85"/>
      <c r="DN704" s="85"/>
      <c r="DO704" s="85"/>
      <c r="DP704" s="85"/>
      <c r="DQ704" s="85"/>
      <c r="DR704" s="85"/>
      <c r="DS704" s="85"/>
      <c r="DT704" s="85"/>
      <c r="DU704" s="85"/>
      <c r="DV704" s="85"/>
      <c r="DW704" s="85"/>
      <c r="DX704" s="85"/>
      <c r="DY704" s="85"/>
      <c r="DZ704" s="85"/>
      <c r="EA704" s="85"/>
      <c r="EB704" s="85"/>
      <c r="EC704" s="85"/>
      <c r="ED704" s="85"/>
      <c r="EE704" s="85"/>
      <c r="EF704" s="85"/>
      <c r="EG704" s="85"/>
      <c r="EH704" s="85"/>
      <c r="EI704" s="85"/>
      <c r="EJ704" s="85"/>
      <c r="EK704" s="85"/>
      <c r="EL704" s="85"/>
      <c r="EM704" s="85"/>
      <c r="EN704" s="85"/>
      <c r="EO704" s="120"/>
      <c r="EP704" s="120"/>
      <c r="EQ704" s="120"/>
      <c r="ER704" s="120"/>
      <c r="ES704" s="120"/>
      <c r="ET704" s="120"/>
      <c r="EU704" s="120"/>
      <c r="EV704" s="120"/>
      <c r="EW704" s="120"/>
      <c r="EX704" s="120"/>
    </row>
    <row r="705" spans="1:154" x14ac:dyDescent="0.3">
      <c r="A705" s="85"/>
      <c r="B705" s="86"/>
      <c r="C705" s="86"/>
      <c r="D705" s="86"/>
      <c r="E705" s="86"/>
      <c r="F705" s="86"/>
      <c r="G705" s="48" t="e">
        <f>SUM(J705,L705,N705,O705,P705,T705,U705,V705,AB705,AD705,AO705,AQ705,CE705,CG705,CP705,CR705,#REF!,#REF!,CZ705,DB705,DE705,DG705,DN705,DP705,DW705,DY705,EF705,EH705)</f>
        <v>#REF!</v>
      </c>
      <c r="H705" s="48" t="e">
        <f>SUM(K705,M705,Q705,R705,S705,W705,X705,Y705,AC705,AE705,AF705,AG705,AH705,AI705,AL705,AP705,AR705,#REF!,AY705,AZ705,CF705,CH705,CI705,CJ705,CK705,CL705,CQ705,CS705,CT705,CU705,CV705,CW705,#REF!,#REF!,DA705,DC705,DF705,DH705,DO705,#REF!,#REF!,#REF!,#REF!,DQ705,DR705,DS705,DT705,DU705,DX705,DZ705,EA705,EB705,EC705,ED705,EG705,EI705,EJ705,EK705,EL705,EM705)</f>
        <v>#REF!</v>
      </c>
      <c r="I705" s="48" t="e">
        <f t="shared" si="18"/>
        <v>#REF!</v>
      </c>
      <c r="J705" s="78"/>
      <c r="K705" s="78"/>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O705" s="85"/>
      <c r="CP705" s="85"/>
      <c r="CQ705" s="85"/>
      <c r="CR705" s="85"/>
      <c r="CS705" s="85"/>
      <c r="CT705" s="85"/>
      <c r="CU705" s="85"/>
      <c r="CV705" s="85"/>
      <c r="CW705" s="85"/>
      <c r="CX705" s="85"/>
      <c r="CY705" s="85"/>
      <c r="CZ705" s="85"/>
      <c r="DA705" s="85"/>
      <c r="DB705" s="85"/>
      <c r="DC705" s="85"/>
      <c r="DD705" s="85"/>
      <c r="DE705" s="85"/>
      <c r="DF705" s="85"/>
      <c r="DG705" s="85"/>
      <c r="DH705" s="85"/>
      <c r="DI705" s="85"/>
      <c r="DJ705" s="85"/>
      <c r="DK705" s="85"/>
      <c r="DL705" s="85"/>
      <c r="DM705" s="85"/>
      <c r="DN705" s="85"/>
      <c r="DO705" s="85"/>
      <c r="DP705" s="85"/>
      <c r="DQ705" s="85"/>
      <c r="DR705" s="85"/>
      <c r="DS705" s="85"/>
      <c r="DT705" s="85"/>
      <c r="DU705" s="85"/>
      <c r="DV705" s="85"/>
      <c r="DW705" s="85"/>
      <c r="DX705" s="85"/>
      <c r="DY705" s="85"/>
      <c r="DZ705" s="85"/>
      <c r="EA705" s="85"/>
      <c r="EB705" s="85"/>
      <c r="EC705" s="85"/>
      <c r="ED705" s="85"/>
      <c r="EE705" s="85"/>
      <c r="EF705" s="85"/>
      <c r="EG705" s="85"/>
      <c r="EH705" s="85"/>
      <c r="EI705" s="85"/>
      <c r="EJ705" s="85"/>
      <c r="EK705" s="85"/>
      <c r="EL705" s="85"/>
      <c r="EM705" s="85"/>
      <c r="EN705" s="85"/>
      <c r="EO705" s="120"/>
      <c r="EP705" s="120"/>
      <c r="EQ705" s="120"/>
      <c r="ER705" s="120"/>
      <c r="ES705" s="120"/>
      <c r="ET705" s="120"/>
      <c r="EU705" s="120"/>
      <c r="EV705" s="120"/>
      <c r="EW705" s="120"/>
      <c r="EX705" s="120"/>
    </row>
    <row r="706" spans="1:154" x14ac:dyDescent="0.3">
      <c r="A706" s="85"/>
      <c r="B706" s="86"/>
      <c r="C706" s="86"/>
      <c r="D706" s="86"/>
      <c r="E706" s="86"/>
      <c r="F706" s="86"/>
      <c r="G706" s="48" t="e">
        <f>SUM(J706,L706,N706,O706,P706,T706,U706,V706,AB706,AD706,AO706,AQ706,CE706,CG706,CP706,CR706,#REF!,#REF!,CZ706,DB706,DE706,DG706,DN706,DP706,DW706,DY706,EF706,EH706)</f>
        <v>#REF!</v>
      </c>
      <c r="H706" s="48" t="e">
        <f>SUM(K706,M706,Q706,R706,S706,W706,X706,Y706,AC706,AE706,AF706,AG706,AH706,AI706,AL706,AP706,AR706,#REF!,AY706,AZ706,CF706,CH706,CI706,CJ706,CK706,CL706,CQ706,CS706,CT706,CU706,CV706,CW706,#REF!,#REF!,DA706,DC706,DF706,DH706,DO706,#REF!,#REF!,#REF!,#REF!,DQ706,DR706,DS706,DT706,DU706,DX706,DZ706,EA706,EB706,EC706,ED706,EG706,EI706,EJ706,EK706,EL706,EM706)</f>
        <v>#REF!</v>
      </c>
      <c r="I706" s="48" t="e">
        <f t="shared" si="18"/>
        <v>#REF!</v>
      </c>
      <c r="J706" s="78"/>
      <c r="K706" s="78"/>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O706" s="85"/>
      <c r="CP706" s="85"/>
      <c r="CQ706" s="85"/>
      <c r="CR706" s="85"/>
      <c r="CS706" s="85"/>
      <c r="CT706" s="85"/>
      <c r="CU706" s="85"/>
      <c r="CV706" s="85"/>
      <c r="CW706" s="85"/>
      <c r="CX706" s="85"/>
      <c r="CY706" s="85"/>
      <c r="CZ706" s="85"/>
      <c r="DA706" s="85"/>
      <c r="DB706" s="85"/>
      <c r="DC706" s="85"/>
      <c r="DD706" s="85"/>
      <c r="DE706" s="85"/>
      <c r="DF706" s="85"/>
      <c r="DG706" s="85"/>
      <c r="DH706" s="85"/>
      <c r="DI706" s="85"/>
      <c r="DJ706" s="85"/>
      <c r="DK706" s="85"/>
      <c r="DL706" s="85"/>
      <c r="DM706" s="85"/>
      <c r="DN706" s="85"/>
      <c r="DO706" s="85"/>
      <c r="DP706" s="85"/>
      <c r="DQ706" s="85"/>
      <c r="DR706" s="85"/>
      <c r="DS706" s="85"/>
      <c r="DT706" s="85"/>
      <c r="DU706" s="85"/>
      <c r="DV706" s="85"/>
      <c r="DW706" s="85"/>
      <c r="DX706" s="85"/>
      <c r="DY706" s="85"/>
      <c r="DZ706" s="85"/>
      <c r="EA706" s="85"/>
      <c r="EB706" s="85"/>
      <c r="EC706" s="85"/>
      <c r="ED706" s="85"/>
      <c r="EE706" s="85"/>
      <c r="EF706" s="85"/>
      <c r="EG706" s="85"/>
      <c r="EH706" s="85"/>
      <c r="EI706" s="85"/>
      <c r="EJ706" s="85"/>
      <c r="EK706" s="85"/>
      <c r="EL706" s="85"/>
      <c r="EM706" s="85"/>
      <c r="EN706" s="85"/>
      <c r="EO706" s="120"/>
      <c r="EP706" s="120"/>
      <c r="EQ706" s="120"/>
      <c r="ER706" s="120"/>
      <c r="ES706" s="120"/>
      <c r="ET706" s="120"/>
      <c r="EU706" s="120"/>
      <c r="EV706" s="120"/>
      <c r="EW706" s="120"/>
      <c r="EX706" s="120"/>
    </row>
    <row r="707" spans="1:154" x14ac:dyDescent="0.3">
      <c r="A707" s="85"/>
      <c r="B707" s="86"/>
      <c r="C707" s="86"/>
      <c r="D707" s="86"/>
      <c r="E707" s="86"/>
      <c r="F707" s="86"/>
      <c r="G707" s="48" t="e">
        <f>SUM(J707,L707,N707,O707,P707,T707,U707,V707,AB707,AD707,AO707,AQ707,CE707,CG707,CP707,CR707,#REF!,#REF!,CZ707,DB707,DE707,DG707,DN707,DP707,DW707,DY707,EF707,EH707)</f>
        <v>#REF!</v>
      </c>
      <c r="H707" s="48" t="e">
        <f>SUM(K707,M707,Q707,R707,S707,W707,X707,Y707,AC707,AE707,AF707,AG707,AH707,AI707,AL707,AP707,AR707,#REF!,AY707,AZ707,CF707,CH707,CI707,CJ707,CK707,CL707,CQ707,CS707,CT707,CU707,CV707,CW707,#REF!,#REF!,DA707,DC707,DF707,DH707,DO707,#REF!,#REF!,#REF!,#REF!,DQ707,DR707,DS707,DT707,DU707,DX707,DZ707,EA707,EB707,EC707,ED707,EG707,EI707,EJ707,EK707,EL707,EM707)</f>
        <v>#REF!</v>
      </c>
      <c r="I707" s="48" t="e">
        <f t="shared" si="18"/>
        <v>#REF!</v>
      </c>
      <c r="J707" s="78"/>
      <c r="K707" s="78"/>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O707" s="85"/>
      <c r="CP707" s="85"/>
      <c r="CQ707" s="85"/>
      <c r="CR707" s="85"/>
      <c r="CS707" s="85"/>
      <c r="CT707" s="85"/>
      <c r="CU707" s="85"/>
      <c r="CV707" s="85"/>
      <c r="CW707" s="85"/>
      <c r="CX707" s="85"/>
      <c r="CY707" s="85"/>
      <c r="CZ707" s="85"/>
      <c r="DA707" s="85"/>
      <c r="DB707" s="85"/>
      <c r="DC707" s="85"/>
      <c r="DD707" s="85"/>
      <c r="DE707" s="85"/>
      <c r="DF707" s="85"/>
      <c r="DG707" s="85"/>
      <c r="DH707" s="85"/>
      <c r="DI707" s="85"/>
      <c r="DJ707" s="85"/>
      <c r="DK707" s="85"/>
      <c r="DL707" s="85"/>
      <c r="DM707" s="85"/>
      <c r="DN707" s="85"/>
      <c r="DO707" s="85"/>
      <c r="DP707" s="85"/>
      <c r="DQ707" s="85"/>
      <c r="DR707" s="85"/>
      <c r="DS707" s="85"/>
      <c r="DT707" s="85"/>
      <c r="DU707" s="85"/>
      <c r="DV707" s="85"/>
      <c r="DW707" s="85"/>
      <c r="DX707" s="85"/>
      <c r="DY707" s="85"/>
      <c r="DZ707" s="85"/>
      <c r="EA707" s="85"/>
      <c r="EB707" s="85"/>
      <c r="EC707" s="85"/>
      <c r="ED707" s="85"/>
      <c r="EE707" s="85"/>
      <c r="EF707" s="85"/>
      <c r="EG707" s="85"/>
      <c r="EH707" s="85"/>
      <c r="EI707" s="85"/>
      <c r="EJ707" s="85"/>
      <c r="EK707" s="85"/>
      <c r="EL707" s="85"/>
      <c r="EM707" s="85"/>
      <c r="EN707" s="85"/>
      <c r="EO707" s="120"/>
      <c r="EP707" s="120"/>
      <c r="EQ707" s="120"/>
      <c r="ER707" s="120"/>
      <c r="ES707" s="120"/>
      <c r="ET707" s="120"/>
      <c r="EU707" s="120"/>
      <c r="EV707" s="120"/>
      <c r="EW707" s="120"/>
      <c r="EX707" s="120"/>
    </row>
    <row r="708" spans="1:154" x14ac:dyDescent="0.3">
      <c r="A708" s="85"/>
      <c r="B708" s="86"/>
      <c r="C708" s="86"/>
      <c r="D708" s="86"/>
      <c r="E708" s="86"/>
      <c r="F708" s="86"/>
      <c r="G708" s="48" t="e">
        <f>SUM(J708,L708,N708,O708,P708,T708,U708,V708,AB708,AD708,AO708,AQ708,CE708,CG708,CP708,CR708,#REF!,#REF!,CZ708,DB708,DE708,DG708,DN708,DP708,DW708,DY708,EF708,EH708)</f>
        <v>#REF!</v>
      </c>
      <c r="H708" s="48" t="e">
        <f>SUM(K708,M708,Q708,R708,S708,W708,X708,Y708,AC708,AE708,AF708,AG708,AH708,AI708,AL708,AP708,AR708,#REF!,AY708,AZ708,CF708,CH708,CI708,CJ708,CK708,CL708,CQ708,CS708,CT708,CU708,CV708,CW708,#REF!,#REF!,DA708,DC708,DF708,DH708,DO708,#REF!,#REF!,#REF!,#REF!,DQ708,DR708,DS708,DT708,DU708,DX708,DZ708,EA708,EB708,EC708,ED708,EG708,EI708,EJ708,EK708,EL708,EM708)</f>
        <v>#REF!</v>
      </c>
      <c r="I708" s="48" t="e">
        <f t="shared" si="18"/>
        <v>#REF!</v>
      </c>
      <c r="J708" s="78"/>
      <c r="K708" s="78"/>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O708" s="85"/>
      <c r="CP708" s="85"/>
      <c r="CQ708" s="85"/>
      <c r="CR708" s="85"/>
      <c r="CS708" s="85"/>
      <c r="CT708" s="85"/>
      <c r="CU708" s="85"/>
      <c r="CV708" s="85"/>
      <c r="CW708" s="85"/>
      <c r="CX708" s="85"/>
      <c r="CY708" s="85"/>
      <c r="CZ708" s="85"/>
      <c r="DA708" s="85"/>
      <c r="DB708" s="85"/>
      <c r="DC708" s="85"/>
      <c r="DD708" s="85"/>
      <c r="DE708" s="85"/>
      <c r="DF708" s="85"/>
      <c r="DG708" s="85"/>
      <c r="DH708" s="85"/>
      <c r="DI708" s="85"/>
      <c r="DJ708" s="85"/>
      <c r="DK708" s="85"/>
      <c r="DL708" s="85"/>
      <c r="DM708" s="85"/>
      <c r="DN708" s="85"/>
      <c r="DO708" s="85"/>
      <c r="DP708" s="85"/>
      <c r="DQ708" s="85"/>
      <c r="DR708" s="85"/>
      <c r="DS708" s="85"/>
      <c r="DT708" s="85"/>
      <c r="DU708" s="85"/>
      <c r="DV708" s="85"/>
      <c r="DW708" s="85"/>
      <c r="DX708" s="85"/>
      <c r="DY708" s="85"/>
      <c r="DZ708" s="85"/>
      <c r="EA708" s="85"/>
      <c r="EB708" s="85"/>
      <c r="EC708" s="85"/>
      <c r="ED708" s="85"/>
      <c r="EE708" s="85"/>
      <c r="EF708" s="85"/>
      <c r="EG708" s="85"/>
      <c r="EH708" s="85"/>
      <c r="EI708" s="85"/>
      <c r="EJ708" s="85"/>
      <c r="EK708" s="85"/>
      <c r="EL708" s="85"/>
      <c r="EM708" s="85"/>
      <c r="EN708" s="85"/>
      <c r="EO708" s="120"/>
      <c r="EP708" s="120"/>
      <c r="EQ708" s="120"/>
      <c r="ER708" s="120"/>
      <c r="ES708" s="120"/>
      <c r="ET708" s="120"/>
      <c r="EU708" s="120"/>
      <c r="EV708" s="120"/>
      <c r="EW708" s="120"/>
      <c r="EX708" s="120"/>
    </row>
    <row r="709" spans="1:154" x14ac:dyDescent="0.3">
      <c r="A709" s="85"/>
      <c r="B709" s="86"/>
      <c r="C709" s="86"/>
      <c r="D709" s="86"/>
      <c r="E709" s="86"/>
      <c r="F709" s="86"/>
      <c r="G709" s="48" t="e">
        <f>SUM(J709,L709,N709,O709,P709,T709,U709,V709,AB709,AD709,AO709,AQ709,CE709,CG709,CP709,CR709,#REF!,#REF!,CZ709,DB709,DE709,DG709,DN709,DP709,DW709,DY709,EF709,EH709)</f>
        <v>#REF!</v>
      </c>
      <c r="H709" s="48" t="e">
        <f>SUM(K709,M709,Q709,R709,S709,W709,X709,Y709,AC709,AE709,AF709,AG709,AH709,AI709,AL709,AP709,AR709,#REF!,AY709,AZ709,CF709,CH709,CI709,CJ709,CK709,CL709,CQ709,CS709,CT709,CU709,CV709,CW709,#REF!,#REF!,DA709,DC709,DF709,DH709,DO709,#REF!,#REF!,#REF!,#REF!,DQ709,DR709,DS709,DT709,DU709,DX709,DZ709,EA709,EB709,EC709,ED709,EG709,EI709,EJ709,EK709,EL709,EM709)</f>
        <v>#REF!</v>
      </c>
      <c r="I709" s="48" t="e">
        <f t="shared" si="18"/>
        <v>#REF!</v>
      </c>
      <c r="J709" s="78"/>
      <c r="K709" s="78"/>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O709" s="85"/>
      <c r="CP709" s="85"/>
      <c r="CQ709" s="85"/>
      <c r="CR709" s="85"/>
      <c r="CS709" s="85"/>
      <c r="CT709" s="85"/>
      <c r="CU709" s="85"/>
      <c r="CV709" s="85"/>
      <c r="CW709" s="85"/>
      <c r="CX709" s="85"/>
      <c r="CY709" s="85"/>
      <c r="CZ709" s="85"/>
      <c r="DA709" s="85"/>
      <c r="DB709" s="85"/>
      <c r="DC709" s="85"/>
      <c r="DD709" s="85"/>
      <c r="DE709" s="85"/>
      <c r="DF709" s="85"/>
      <c r="DG709" s="85"/>
      <c r="DH709" s="85"/>
      <c r="DI709" s="85"/>
      <c r="DJ709" s="85"/>
      <c r="DK709" s="85"/>
      <c r="DL709" s="85"/>
      <c r="DM709" s="85"/>
      <c r="DN709" s="85"/>
      <c r="DO709" s="85"/>
      <c r="DP709" s="85"/>
      <c r="DQ709" s="85"/>
      <c r="DR709" s="85"/>
      <c r="DS709" s="85"/>
      <c r="DT709" s="85"/>
      <c r="DU709" s="85"/>
      <c r="DV709" s="85"/>
      <c r="DW709" s="85"/>
      <c r="DX709" s="85"/>
      <c r="DY709" s="85"/>
      <c r="DZ709" s="85"/>
      <c r="EA709" s="85"/>
      <c r="EB709" s="85"/>
      <c r="EC709" s="85"/>
      <c r="ED709" s="85"/>
      <c r="EE709" s="85"/>
      <c r="EF709" s="85"/>
      <c r="EG709" s="85"/>
      <c r="EH709" s="85"/>
      <c r="EI709" s="85"/>
      <c r="EJ709" s="85"/>
      <c r="EK709" s="85"/>
      <c r="EL709" s="85"/>
      <c r="EM709" s="85"/>
      <c r="EN709" s="85"/>
      <c r="EO709" s="120"/>
      <c r="EP709" s="120"/>
      <c r="EQ709" s="120"/>
      <c r="ER709" s="120"/>
      <c r="ES709" s="120"/>
      <c r="ET709" s="120"/>
      <c r="EU709" s="120"/>
      <c r="EV709" s="120"/>
      <c r="EW709" s="120"/>
      <c r="EX709" s="120"/>
    </row>
    <row r="710" spans="1:154" x14ac:dyDescent="0.3">
      <c r="A710" s="85"/>
      <c r="B710" s="86"/>
      <c r="C710" s="86"/>
      <c r="D710" s="86"/>
      <c r="E710" s="86"/>
      <c r="F710" s="86"/>
      <c r="G710" s="48" t="e">
        <f>SUM(J710,L710,N710,O710,P710,T710,U710,V710,AB710,AD710,AO710,AQ710,CE710,CG710,CP710,CR710,#REF!,#REF!,CZ710,DB710,DE710,DG710,DN710,DP710,DW710,DY710,EF710,EH710)</f>
        <v>#REF!</v>
      </c>
      <c r="H710" s="48" t="e">
        <f>SUM(K710,M710,Q710,R710,S710,W710,X710,Y710,AC710,AE710,AF710,AG710,AH710,AI710,AL710,AP710,AR710,#REF!,AY710,AZ710,CF710,CH710,CI710,CJ710,CK710,CL710,CQ710,CS710,CT710,CU710,CV710,CW710,#REF!,#REF!,DA710,DC710,DF710,DH710,DO710,#REF!,#REF!,#REF!,#REF!,DQ710,DR710,DS710,DT710,DU710,DX710,DZ710,EA710,EB710,EC710,ED710,EG710,EI710,EJ710,EK710,EL710,EM710)</f>
        <v>#REF!</v>
      </c>
      <c r="I710" s="48" t="e">
        <f t="shared" si="18"/>
        <v>#REF!</v>
      </c>
      <c r="J710" s="78"/>
      <c r="K710" s="78"/>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O710" s="85"/>
      <c r="CP710" s="85"/>
      <c r="CQ710" s="85"/>
      <c r="CR710" s="85"/>
      <c r="CS710" s="85"/>
      <c r="CT710" s="85"/>
      <c r="CU710" s="85"/>
      <c r="CV710" s="85"/>
      <c r="CW710" s="85"/>
      <c r="CX710" s="85"/>
      <c r="CY710" s="85"/>
      <c r="CZ710" s="85"/>
      <c r="DA710" s="85"/>
      <c r="DB710" s="85"/>
      <c r="DC710" s="85"/>
      <c r="DD710" s="85"/>
      <c r="DE710" s="85"/>
      <c r="DF710" s="85"/>
      <c r="DG710" s="85"/>
      <c r="DH710" s="85"/>
      <c r="DI710" s="85"/>
      <c r="DJ710" s="85"/>
      <c r="DK710" s="85"/>
      <c r="DL710" s="85"/>
      <c r="DM710" s="85"/>
      <c r="DN710" s="85"/>
      <c r="DO710" s="85"/>
      <c r="DP710" s="85"/>
      <c r="DQ710" s="85"/>
      <c r="DR710" s="85"/>
      <c r="DS710" s="85"/>
      <c r="DT710" s="85"/>
      <c r="DU710" s="85"/>
      <c r="DV710" s="85"/>
      <c r="DW710" s="85"/>
      <c r="DX710" s="85"/>
      <c r="DY710" s="85"/>
      <c r="DZ710" s="85"/>
      <c r="EA710" s="85"/>
      <c r="EB710" s="85"/>
      <c r="EC710" s="85"/>
      <c r="ED710" s="85"/>
      <c r="EE710" s="85"/>
      <c r="EF710" s="85"/>
      <c r="EG710" s="85"/>
      <c r="EH710" s="85"/>
      <c r="EI710" s="85"/>
      <c r="EJ710" s="85"/>
      <c r="EK710" s="85"/>
      <c r="EL710" s="85"/>
      <c r="EM710" s="85"/>
      <c r="EN710" s="85"/>
      <c r="EO710" s="120"/>
      <c r="EP710" s="120"/>
      <c r="EQ710" s="120"/>
      <c r="ER710" s="120"/>
      <c r="ES710" s="120"/>
      <c r="ET710" s="120"/>
      <c r="EU710" s="120"/>
      <c r="EV710" s="120"/>
      <c r="EW710" s="120"/>
      <c r="EX710" s="120"/>
    </row>
    <row r="711" spans="1:154" x14ac:dyDescent="0.3">
      <c r="A711" s="85"/>
      <c r="B711" s="86"/>
      <c r="C711" s="86"/>
      <c r="D711" s="86"/>
      <c r="E711" s="86"/>
      <c r="F711" s="86"/>
      <c r="G711" s="48" t="e">
        <f>SUM(J711,L711,N711,O711,P711,T711,U711,V711,AB711,AD711,AO711,AQ711,CE711,CG711,CP711,CR711,#REF!,#REF!,CZ711,DB711,DE711,DG711,DN711,DP711,DW711,DY711,EF711,EH711)</f>
        <v>#REF!</v>
      </c>
      <c r="H711" s="48" t="e">
        <f>SUM(K711,M711,Q711,R711,S711,W711,X711,Y711,AC711,AE711,AF711,AG711,AH711,AI711,AL711,AP711,AR711,#REF!,AY711,AZ711,CF711,CH711,CI711,CJ711,CK711,CL711,CQ711,CS711,CT711,CU711,CV711,CW711,#REF!,#REF!,DA711,DC711,DF711,DH711,DO711,#REF!,#REF!,#REF!,#REF!,DQ711,DR711,DS711,DT711,DU711,DX711,DZ711,EA711,EB711,EC711,ED711,EG711,EI711,EJ711,EK711,EL711,EM711)</f>
        <v>#REF!</v>
      </c>
      <c r="I711" s="48" t="e">
        <f t="shared" si="18"/>
        <v>#REF!</v>
      </c>
      <c r="J711" s="78"/>
      <c r="K711" s="78"/>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O711" s="85"/>
      <c r="CP711" s="85"/>
      <c r="CQ711" s="85"/>
      <c r="CR711" s="85"/>
      <c r="CS711" s="85"/>
      <c r="CT711" s="85"/>
      <c r="CU711" s="85"/>
      <c r="CV711" s="85"/>
      <c r="CW711" s="85"/>
      <c r="CX711" s="85"/>
      <c r="CY711" s="85"/>
      <c r="CZ711" s="85"/>
      <c r="DA711" s="85"/>
      <c r="DB711" s="85"/>
      <c r="DC711" s="85"/>
      <c r="DD711" s="85"/>
      <c r="DE711" s="85"/>
      <c r="DF711" s="85"/>
      <c r="DG711" s="85"/>
      <c r="DH711" s="85"/>
      <c r="DI711" s="85"/>
      <c r="DJ711" s="85"/>
      <c r="DK711" s="85"/>
      <c r="DL711" s="85"/>
      <c r="DM711" s="85"/>
      <c r="DN711" s="85"/>
      <c r="DO711" s="85"/>
      <c r="DP711" s="85"/>
      <c r="DQ711" s="85"/>
      <c r="DR711" s="85"/>
      <c r="DS711" s="85"/>
      <c r="DT711" s="85"/>
      <c r="DU711" s="85"/>
      <c r="DV711" s="85"/>
      <c r="DW711" s="85"/>
      <c r="DX711" s="85"/>
      <c r="DY711" s="85"/>
      <c r="DZ711" s="85"/>
      <c r="EA711" s="85"/>
      <c r="EB711" s="85"/>
      <c r="EC711" s="85"/>
      <c r="ED711" s="85"/>
      <c r="EE711" s="85"/>
      <c r="EF711" s="85"/>
      <c r="EG711" s="85"/>
      <c r="EH711" s="85"/>
      <c r="EI711" s="85"/>
      <c r="EJ711" s="85"/>
      <c r="EK711" s="85"/>
      <c r="EL711" s="85"/>
      <c r="EM711" s="85"/>
      <c r="EN711" s="85"/>
      <c r="EO711" s="120"/>
      <c r="EP711" s="120"/>
      <c r="EQ711" s="120"/>
      <c r="ER711" s="120"/>
      <c r="ES711" s="120"/>
      <c r="ET711" s="120"/>
      <c r="EU711" s="120"/>
      <c r="EV711" s="120"/>
      <c r="EW711" s="120"/>
      <c r="EX711" s="120"/>
    </row>
    <row r="712" spans="1:154" x14ac:dyDescent="0.3">
      <c r="A712" s="85"/>
      <c r="B712" s="86"/>
      <c r="C712" s="86"/>
      <c r="D712" s="86"/>
      <c r="E712" s="86"/>
      <c r="F712" s="86"/>
      <c r="G712" s="48" t="e">
        <f>SUM(J712,L712,N712,O712,P712,T712,U712,V712,AB712,AD712,AO712,AQ712,CE712,CG712,CP712,CR712,#REF!,#REF!,CZ712,DB712,DE712,DG712,DN712,DP712,DW712,DY712,EF712,EH712)</f>
        <v>#REF!</v>
      </c>
      <c r="H712" s="48" t="e">
        <f>SUM(K712,M712,Q712,R712,S712,W712,X712,Y712,AC712,AE712,AF712,AG712,AH712,AI712,AL712,AP712,AR712,#REF!,AY712,AZ712,CF712,CH712,CI712,CJ712,CK712,CL712,CQ712,CS712,CT712,CU712,CV712,CW712,#REF!,#REF!,DA712,DC712,DF712,DH712,DO712,#REF!,#REF!,#REF!,#REF!,DQ712,DR712,DS712,DT712,DU712,DX712,DZ712,EA712,EB712,EC712,ED712,EG712,EI712,EJ712,EK712,EL712,EM712)</f>
        <v>#REF!</v>
      </c>
      <c r="I712" s="48" t="e">
        <f t="shared" si="18"/>
        <v>#REF!</v>
      </c>
      <c r="J712" s="78"/>
      <c r="K712" s="78"/>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O712" s="85"/>
      <c r="CP712" s="85"/>
      <c r="CQ712" s="85"/>
      <c r="CR712" s="85"/>
      <c r="CS712" s="85"/>
      <c r="CT712" s="85"/>
      <c r="CU712" s="85"/>
      <c r="CV712" s="85"/>
      <c r="CW712" s="85"/>
      <c r="CX712" s="85"/>
      <c r="CY712" s="85"/>
      <c r="CZ712" s="85"/>
      <c r="DA712" s="85"/>
      <c r="DB712" s="85"/>
      <c r="DC712" s="85"/>
      <c r="DD712" s="85"/>
      <c r="DE712" s="85"/>
      <c r="DF712" s="85"/>
      <c r="DG712" s="85"/>
      <c r="DH712" s="85"/>
      <c r="DI712" s="85"/>
      <c r="DJ712" s="85"/>
      <c r="DK712" s="85"/>
      <c r="DL712" s="85"/>
      <c r="DM712" s="85"/>
      <c r="DN712" s="85"/>
      <c r="DO712" s="85"/>
      <c r="DP712" s="85"/>
      <c r="DQ712" s="85"/>
      <c r="DR712" s="85"/>
      <c r="DS712" s="85"/>
      <c r="DT712" s="85"/>
      <c r="DU712" s="85"/>
      <c r="DV712" s="85"/>
      <c r="DW712" s="85"/>
      <c r="DX712" s="85"/>
      <c r="DY712" s="85"/>
      <c r="DZ712" s="85"/>
      <c r="EA712" s="85"/>
      <c r="EB712" s="85"/>
      <c r="EC712" s="85"/>
      <c r="ED712" s="85"/>
      <c r="EE712" s="85"/>
      <c r="EF712" s="85"/>
      <c r="EG712" s="85"/>
      <c r="EH712" s="85"/>
      <c r="EI712" s="85"/>
      <c r="EJ712" s="85"/>
      <c r="EK712" s="85"/>
      <c r="EL712" s="85"/>
      <c r="EM712" s="85"/>
      <c r="EN712" s="85"/>
      <c r="EO712" s="120"/>
      <c r="EP712" s="120"/>
      <c r="EQ712" s="120"/>
      <c r="ER712" s="120"/>
      <c r="ES712" s="120"/>
      <c r="ET712" s="120"/>
      <c r="EU712" s="120"/>
      <c r="EV712" s="120"/>
      <c r="EW712" s="120"/>
      <c r="EX712" s="120"/>
    </row>
    <row r="713" spans="1:154" x14ac:dyDescent="0.3">
      <c r="A713" s="85"/>
      <c r="B713" s="86"/>
      <c r="C713" s="86"/>
      <c r="D713" s="86"/>
      <c r="E713" s="86"/>
      <c r="F713" s="86"/>
      <c r="G713" s="48" t="e">
        <f>SUM(J713,L713,N713,O713,P713,T713,U713,V713,AB713,AD713,AO713,AQ713,CE713,CG713,CP713,CR713,#REF!,#REF!,CZ713,DB713,DE713,DG713,DN713,DP713,DW713,DY713,EF713,EH713)</f>
        <v>#REF!</v>
      </c>
      <c r="H713" s="48" t="e">
        <f>SUM(K713,M713,Q713,R713,S713,W713,X713,Y713,AC713,AE713,AF713,AG713,AH713,AI713,AL713,AP713,AR713,#REF!,AY713,AZ713,CF713,CH713,CI713,CJ713,CK713,CL713,CQ713,CS713,CT713,CU713,CV713,CW713,#REF!,#REF!,DA713,DC713,DF713,DH713,DO713,#REF!,#REF!,#REF!,#REF!,DQ713,DR713,DS713,DT713,DU713,DX713,DZ713,EA713,EB713,EC713,ED713,EG713,EI713,EJ713,EK713,EL713,EM713)</f>
        <v>#REF!</v>
      </c>
      <c r="I713" s="48" t="e">
        <f t="shared" si="18"/>
        <v>#REF!</v>
      </c>
      <c r="J713" s="78"/>
      <c r="K713" s="78"/>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O713" s="85"/>
      <c r="CP713" s="85"/>
      <c r="CQ713" s="85"/>
      <c r="CR713" s="85"/>
      <c r="CS713" s="85"/>
      <c r="CT713" s="85"/>
      <c r="CU713" s="85"/>
      <c r="CV713" s="85"/>
      <c r="CW713" s="85"/>
      <c r="CX713" s="85"/>
      <c r="CY713" s="85"/>
      <c r="CZ713" s="85"/>
      <c r="DA713" s="85"/>
      <c r="DB713" s="85"/>
      <c r="DC713" s="85"/>
      <c r="DD713" s="85"/>
      <c r="DE713" s="85"/>
      <c r="DF713" s="85"/>
      <c r="DG713" s="85"/>
      <c r="DH713" s="85"/>
      <c r="DI713" s="85"/>
      <c r="DJ713" s="85"/>
      <c r="DK713" s="85"/>
      <c r="DL713" s="85"/>
      <c r="DM713" s="85"/>
      <c r="DN713" s="85"/>
      <c r="DO713" s="85"/>
      <c r="DP713" s="85"/>
      <c r="DQ713" s="85"/>
      <c r="DR713" s="85"/>
      <c r="DS713" s="85"/>
      <c r="DT713" s="85"/>
      <c r="DU713" s="85"/>
      <c r="DV713" s="85"/>
      <c r="DW713" s="85"/>
      <c r="DX713" s="85"/>
      <c r="DY713" s="85"/>
      <c r="DZ713" s="85"/>
      <c r="EA713" s="85"/>
      <c r="EB713" s="85"/>
      <c r="EC713" s="85"/>
      <c r="ED713" s="85"/>
      <c r="EE713" s="85"/>
      <c r="EF713" s="85"/>
      <c r="EG713" s="85"/>
      <c r="EH713" s="85"/>
      <c r="EI713" s="85"/>
      <c r="EJ713" s="85"/>
      <c r="EK713" s="85"/>
      <c r="EL713" s="85"/>
      <c r="EM713" s="85"/>
      <c r="EN713" s="85"/>
      <c r="EO713" s="120"/>
      <c r="EP713" s="120"/>
      <c r="EQ713" s="120"/>
      <c r="ER713" s="120"/>
      <c r="ES713" s="120"/>
      <c r="ET713" s="120"/>
      <c r="EU713" s="120"/>
      <c r="EV713" s="120"/>
      <c r="EW713" s="120"/>
      <c r="EX713" s="120"/>
    </row>
    <row r="714" spans="1:154" x14ac:dyDescent="0.3">
      <c r="A714" s="85"/>
      <c r="B714" s="86"/>
      <c r="C714" s="86"/>
      <c r="D714" s="86"/>
      <c r="E714" s="86"/>
      <c r="F714" s="86"/>
      <c r="G714" s="48" t="e">
        <f>SUM(J714,L714,N714,O714,P714,T714,U714,V714,AB714,AD714,AO714,AQ714,CE714,CG714,CP714,CR714,#REF!,#REF!,CZ714,DB714,DE714,DG714,DN714,DP714,DW714,DY714,EF714,EH714)</f>
        <v>#REF!</v>
      </c>
      <c r="H714" s="48" t="e">
        <f>SUM(K714,M714,Q714,R714,S714,W714,X714,Y714,AC714,AE714,AF714,AG714,AH714,AI714,AL714,AP714,AR714,#REF!,AY714,AZ714,CF714,CH714,CI714,CJ714,CK714,CL714,CQ714,CS714,CT714,CU714,CV714,CW714,#REF!,#REF!,DA714,DC714,DF714,DH714,DO714,#REF!,#REF!,#REF!,#REF!,DQ714,DR714,DS714,DT714,DU714,DX714,DZ714,EA714,EB714,EC714,ED714,EG714,EI714,EJ714,EK714,EL714,EM714)</f>
        <v>#REF!</v>
      </c>
      <c r="I714" s="48" t="e">
        <f t="shared" ref="I714:I777" si="19">G714+H714</f>
        <v>#REF!</v>
      </c>
      <c r="J714" s="78"/>
      <c r="K714" s="78"/>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O714" s="85"/>
      <c r="CP714" s="85"/>
      <c r="CQ714" s="85"/>
      <c r="CR714" s="85"/>
      <c r="CS714" s="85"/>
      <c r="CT714" s="85"/>
      <c r="CU714" s="85"/>
      <c r="CV714" s="85"/>
      <c r="CW714" s="85"/>
      <c r="CX714" s="85"/>
      <c r="CY714" s="85"/>
      <c r="CZ714" s="85"/>
      <c r="DA714" s="85"/>
      <c r="DB714" s="85"/>
      <c r="DC714" s="85"/>
      <c r="DD714" s="85"/>
      <c r="DE714" s="85"/>
      <c r="DF714" s="85"/>
      <c r="DG714" s="85"/>
      <c r="DH714" s="85"/>
      <c r="DI714" s="85"/>
      <c r="DJ714" s="85"/>
      <c r="DK714" s="85"/>
      <c r="DL714" s="85"/>
      <c r="DM714" s="85"/>
      <c r="DN714" s="85"/>
      <c r="DO714" s="85"/>
      <c r="DP714" s="85"/>
      <c r="DQ714" s="85"/>
      <c r="DR714" s="85"/>
      <c r="DS714" s="85"/>
      <c r="DT714" s="85"/>
      <c r="DU714" s="85"/>
      <c r="DV714" s="85"/>
      <c r="DW714" s="85"/>
      <c r="DX714" s="85"/>
      <c r="DY714" s="85"/>
      <c r="DZ714" s="85"/>
      <c r="EA714" s="85"/>
      <c r="EB714" s="85"/>
      <c r="EC714" s="85"/>
      <c r="ED714" s="85"/>
      <c r="EE714" s="85"/>
      <c r="EF714" s="85"/>
      <c r="EG714" s="85"/>
      <c r="EH714" s="85"/>
      <c r="EI714" s="85"/>
      <c r="EJ714" s="85"/>
      <c r="EK714" s="85"/>
      <c r="EL714" s="85"/>
      <c r="EM714" s="85"/>
      <c r="EN714" s="85"/>
      <c r="EO714" s="120"/>
      <c r="EP714" s="120"/>
      <c r="EQ714" s="120"/>
      <c r="ER714" s="120"/>
      <c r="ES714" s="120"/>
      <c r="ET714" s="120"/>
      <c r="EU714" s="120"/>
      <c r="EV714" s="120"/>
      <c r="EW714" s="120"/>
      <c r="EX714" s="120"/>
    </row>
    <row r="715" spans="1:154" x14ac:dyDescent="0.3">
      <c r="A715" s="85"/>
      <c r="B715" s="86"/>
      <c r="C715" s="86"/>
      <c r="D715" s="86"/>
      <c r="E715" s="86"/>
      <c r="F715" s="86"/>
      <c r="G715" s="48" t="e">
        <f>SUM(J715,L715,N715,O715,P715,T715,U715,V715,AB715,AD715,AO715,AQ715,CE715,CG715,CP715,CR715,#REF!,#REF!,CZ715,DB715,DE715,DG715,DN715,DP715,DW715,DY715,EF715,EH715)</f>
        <v>#REF!</v>
      </c>
      <c r="H715" s="48" t="e">
        <f>SUM(K715,M715,Q715,R715,S715,W715,X715,Y715,AC715,AE715,AF715,AG715,AH715,AI715,AL715,AP715,AR715,#REF!,AY715,AZ715,CF715,CH715,CI715,CJ715,CK715,CL715,CQ715,CS715,CT715,CU715,CV715,CW715,#REF!,#REF!,DA715,DC715,DF715,DH715,DO715,#REF!,#REF!,#REF!,#REF!,DQ715,DR715,DS715,DT715,DU715,DX715,DZ715,EA715,EB715,EC715,ED715,EG715,EI715,EJ715,EK715,EL715,EM715)</f>
        <v>#REF!</v>
      </c>
      <c r="I715" s="48" t="e">
        <f t="shared" si="19"/>
        <v>#REF!</v>
      </c>
      <c r="J715" s="78"/>
      <c r="K715" s="78"/>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O715" s="85"/>
      <c r="CP715" s="85"/>
      <c r="CQ715" s="85"/>
      <c r="CR715" s="85"/>
      <c r="CS715" s="85"/>
      <c r="CT715" s="85"/>
      <c r="CU715" s="85"/>
      <c r="CV715" s="85"/>
      <c r="CW715" s="85"/>
      <c r="CX715" s="85"/>
      <c r="CY715" s="85"/>
      <c r="CZ715" s="85"/>
      <c r="DA715" s="85"/>
      <c r="DB715" s="85"/>
      <c r="DC715" s="85"/>
      <c r="DD715" s="85"/>
      <c r="DE715" s="85"/>
      <c r="DF715" s="85"/>
      <c r="DG715" s="85"/>
      <c r="DH715" s="85"/>
      <c r="DI715" s="85"/>
      <c r="DJ715" s="85"/>
      <c r="DK715" s="85"/>
      <c r="DL715" s="85"/>
      <c r="DM715" s="85"/>
      <c r="DN715" s="85"/>
      <c r="DO715" s="85"/>
      <c r="DP715" s="85"/>
      <c r="DQ715" s="85"/>
      <c r="DR715" s="85"/>
      <c r="DS715" s="85"/>
      <c r="DT715" s="85"/>
      <c r="DU715" s="85"/>
      <c r="DV715" s="85"/>
      <c r="DW715" s="85"/>
      <c r="DX715" s="85"/>
      <c r="DY715" s="85"/>
      <c r="DZ715" s="85"/>
      <c r="EA715" s="85"/>
      <c r="EB715" s="85"/>
      <c r="EC715" s="85"/>
      <c r="ED715" s="85"/>
      <c r="EE715" s="85"/>
      <c r="EF715" s="85"/>
      <c r="EG715" s="85"/>
      <c r="EH715" s="85"/>
      <c r="EI715" s="85"/>
      <c r="EJ715" s="85"/>
      <c r="EK715" s="85"/>
      <c r="EL715" s="85"/>
      <c r="EM715" s="85"/>
      <c r="EN715" s="85"/>
      <c r="EO715" s="120"/>
      <c r="EP715" s="120"/>
      <c r="EQ715" s="120"/>
      <c r="ER715" s="120"/>
      <c r="ES715" s="120"/>
      <c r="ET715" s="120"/>
      <c r="EU715" s="120"/>
      <c r="EV715" s="120"/>
      <c r="EW715" s="120"/>
      <c r="EX715" s="120"/>
    </row>
    <row r="716" spans="1:154" x14ac:dyDescent="0.3">
      <c r="A716" s="85"/>
      <c r="B716" s="86"/>
      <c r="C716" s="86"/>
      <c r="D716" s="86"/>
      <c r="E716" s="86"/>
      <c r="F716" s="86"/>
      <c r="G716" s="48" t="e">
        <f>SUM(J716,L716,N716,O716,P716,T716,U716,V716,AB716,AD716,AO716,AQ716,CE716,CG716,CP716,CR716,#REF!,#REF!,CZ716,DB716,DE716,DG716,DN716,DP716,DW716,DY716,EF716,EH716)</f>
        <v>#REF!</v>
      </c>
      <c r="H716" s="48" t="e">
        <f>SUM(K716,M716,Q716,R716,S716,W716,X716,Y716,AC716,AE716,AF716,AG716,AH716,AI716,AL716,AP716,AR716,#REF!,AY716,AZ716,CF716,CH716,CI716,CJ716,CK716,CL716,CQ716,CS716,CT716,CU716,CV716,CW716,#REF!,#REF!,DA716,DC716,DF716,DH716,DO716,#REF!,#REF!,#REF!,#REF!,DQ716,DR716,DS716,DT716,DU716,DX716,DZ716,EA716,EB716,EC716,ED716,EG716,EI716,EJ716,EK716,EL716,EM716)</f>
        <v>#REF!</v>
      </c>
      <c r="I716" s="48" t="e">
        <f t="shared" si="19"/>
        <v>#REF!</v>
      </c>
      <c r="J716" s="78"/>
      <c r="K716" s="78"/>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O716" s="85"/>
      <c r="CP716" s="85"/>
      <c r="CQ716" s="85"/>
      <c r="CR716" s="85"/>
      <c r="CS716" s="85"/>
      <c r="CT716" s="85"/>
      <c r="CU716" s="85"/>
      <c r="CV716" s="85"/>
      <c r="CW716" s="85"/>
      <c r="CX716" s="85"/>
      <c r="CY716" s="85"/>
      <c r="CZ716" s="85"/>
      <c r="DA716" s="85"/>
      <c r="DB716" s="85"/>
      <c r="DC716" s="85"/>
      <c r="DD716" s="85"/>
      <c r="DE716" s="85"/>
      <c r="DF716" s="85"/>
      <c r="DG716" s="85"/>
      <c r="DH716" s="85"/>
      <c r="DI716" s="85"/>
      <c r="DJ716" s="85"/>
      <c r="DK716" s="85"/>
      <c r="DL716" s="85"/>
      <c r="DM716" s="85"/>
      <c r="DN716" s="85"/>
      <c r="DO716" s="85"/>
      <c r="DP716" s="85"/>
      <c r="DQ716" s="85"/>
      <c r="DR716" s="85"/>
      <c r="DS716" s="85"/>
      <c r="DT716" s="85"/>
      <c r="DU716" s="85"/>
      <c r="DV716" s="85"/>
      <c r="DW716" s="85"/>
      <c r="DX716" s="85"/>
      <c r="DY716" s="85"/>
      <c r="DZ716" s="85"/>
      <c r="EA716" s="85"/>
      <c r="EB716" s="85"/>
      <c r="EC716" s="85"/>
      <c r="ED716" s="85"/>
      <c r="EE716" s="85"/>
      <c r="EF716" s="85"/>
      <c r="EG716" s="85"/>
      <c r="EH716" s="85"/>
      <c r="EI716" s="85"/>
      <c r="EJ716" s="85"/>
      <c r="EK716" s="85"/>
      <c r="EL716" s="85"/>
      <c r="EM716" s="85"/>
      <c r="EN716" s="85"/>
      <c r="EO716" s="120"/>
      <c r="EP716" s="120"/>
      <c r="EQ716" s="120"/>
      <c r="ER716" s="120"/>
      <c r="ES716" s="120"/>
      <c r="ET716" s="120"/>
      <c r="EU716" s="120"/>
      <c r="EV716" s="120"/>
      <c r="EW716" s="120"/>
      <c r="EX716" s="120"/>
    </row>
    <row r="717" spans="1:154" x14ac:dyDescent="0.3">
      <c r="A717" s="85"/>
      <c r="B717" s="86"/>
      <c r="C717" s="86"/>
      <c r="D717" s="86"/>
      <c r="E717" s="86"/>
      <c r="F717" s="86"/>
      <c r="G717" s="48" t="e">
        <f>SUM(J717,L717,N717,O717,P717,T717,U717,V717,AB717,AD717,AO717,AQ717,CE717,CG717,CP717,CR717,#REF!,#REF!,CZ717,DB717,DE717,DG717,DN717,DP717,DW717,DY717,EF717,EH717)</f>
        <v>#REF!</v>
      </c>
      <c r="H717" s="48" t="e">
        <f>SUM(K717,M717,Q717,R717,S717,W717,X717,Y717,AC717,AE717,AF717,AG717,AH717,AI717,AL717,AP717,AR717,#REF!,AY717,AZ717,CF717,CH717,CI717,CJ717,CK717,CL717,CQ717,CS717,CT717,CU717,CV717,CW717,#REF!,#REF!,DA717,DC717,DF717,DH717,DO717,#REF!,#REF!,#REF!,#REF!,DQ717,DR717,DS717,DT717,DU717,DX717,DZ717,EA717,EB717,EC717,ED717,EG717,EI717,EJ717,EK717,EL717,EM717)</f>
        <v>#REF!</v>
      </c>
      <c r="I717" s="48" t="e">
        <f t="shared" si="19"/>
        <v>#REF!</v>
      </c>
      <c r="J717" s="78"/>
      <c r="K717" s="78"/>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O717" s="85"/>
      <c r="CP717" s="85"/>
      <c r="CQ717" s="85"/>
      <c r="CR717" s="85"/>
      <c r="CS717" s="85"/>
      <c r="CT717" s="85"/>
      <c r="CU717" s="85"/>
      <c r="CV717" s="85"/>
      <c r="CW717" s="85"/>
      <c r="CX717" s="85"/>
      <c r="CY717" s="85"/>
      <c r="CZ717" s="85"/>
      <c r="DA717" s="85"/>
      <c r="DB717" s="85"/>
      <c r="DC717" s="85"/>
      <c r="DD717" s="85"/>
      <c r="DE717" s="85"/>
      <c r="DF717" s="85"/>
      <c r="DG717" s="85"/>
      <c r="DH717" s="85"/>
      <c r="DI717" s="85"/>
      <c r="DJ717" s="85"/>
      <c r="DK717" s="85"/>
      <c r="DL717" s="85"/>
      <c r="DM717" s="85"/>
      <c r="DN717" s="85"/>
      <c r="DO717" s="85"/>
      <c r="DP717" s="85"/>
      <c r="DQ717" s="85"/>
      <c r="DR717" s="85"/>
      <c r="DS717" s="85"/>
      <c r="DT717" s="85"/>
      <c r="DU717" s="85"/>
      <c r="DV717" s="85"/>
      <c r="DW717" s="85"/>
      <c r="DX717" s="85"/>
      <c r="DY717" s="85"/>
      <c r="DZ717" s="85"/>
      <c r="EA717" s="85"/>
      <c r="EB717" s="85"/>
      <c r="EC717" s="85"/>
      <c r="ED717" s="85"/>
      <c r="EE717" s="85"/>
      <c r="EF717" s="85"/>
      <c r="EG717" s="85"/>
      <c r="EH717" s="85"/>
      <c r="EI717" s="85"/>
      <c r="EJ717" s="85"/>
      <c r="EK717" s="85"/>
      <c r="EL717" s="85"/>
      <c r="EM717" s="85"/>
      <c r="EN717" s="85"/>
      <c r="EO717" s="120"/>
      <c r="EP717" s="120"/>
      <c r="EQ717" s="120"/>
      <c r="ER717" s="120"/>
      <c r="ES717" s="120"/>
      <c r="ET717" s="120"/>
      <c r="EU717" s="120"/>
      <c r="EV717" s="120"/>
      <c r="EW717" s="120"/>
      <c r="EX717" s="120"/>
    </row>
    <row r="718" spans="1:154" x14ac:dyDescent="0.3">
      <c r="A718" s="85"/>
      <c r="B718" s="86"/>
      <c r="C718" s="86"/>
      <c r="D718" s="86"/>
      <c r="E718" s="86"/>
      <c r="F718" s="86"/>
      <c r="G718" s="48" t="e">
        <f>SUM(J718,L718,N718,O718,P718,T718,U718,V718,AB718,AD718,AO718,AQ718,CE718,CG718,CP718,CR718,#REF!,#REF!,CZ718,DB718,DE718,DG718,DN718,DP718,DW718,DY718,EF718,EH718)</f>
        <v>#REF!</v>
      </c>
      <c r="H718" s="48" t="e">
        <f>SUM(K718,M718,Q718,R718,S718,W718,X718,Y718,AC718,AE718,AF718,AG718,AH718,AI718,AL718,AP718,AR718,#REF!,AY718,AZ718,CF718,CH718,CI718,CJ718,CK718,CL718,CQ718,CS718,CT718,CU718,CV718,CW718,#REF!,#REF!,DA718,DC718,DF718,DH718,DO718,#REF!,#REF!,#REF!,#REF!,DQ718,DR718,DS718,DT718,DU718,DX718,DZ718,EA718,EB718,EC718,ED718,EG718,EI718,EJ718,EK718,EL718,EM718)</f>
        <v>#REF!</v>
      </c>
      <c r="I718" s="48" t="e">
        <f t="shared" si="19"/>
        <v>#REF!</v>
      </c>
      <c r="J718" s="78"/>
      <c r="K718" s="78"/>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O718" s="85"/>
      <c r="CP718" s="85"/>
      <c r="CQ718" s="85"/>
      <c r="CR718" s="85"/>
      <c r="CS718" s="85"/>
      <c r="CT718" s="85"/>
      <c r="CU718" s="85"/>
      <c r="CV718" s="85"/>
      <c r="CW718" s="85"/>
      <c r="CX718" s="85"/>
      <c r="CY718" s="85"/>
      <c r="CZ718" s="85"/>
      <c r="DA718" s="85"/>
      <c r="DB718" s="85"/>
      <c r="DC718" s="85"/>
      <c r="DD718" s="85"/>
      <c r="DE718" s="85"/>
      <c r="DF718" s="85"/>
      <c r="DG718" s="85"/>
      <c r="DH718" s="85"/>
      <c r="DI718" s="85"/>
      <c r="DJ718" s="85"/>
      <c r="DK718" s="85"/>
      <c r="DL718" s="85"/>
      <c r="DM718" s="85"/>
      <c r="DN718" s="85"/>
      <c r="DO718" s="85"/>
      <c r="DP718" s="85"/>
      <c r="DQ718" s="85"/>
      <c r="DR718" s="85"/>
      <c r="DS718" s="85"/>
      <c r="DT718" s="85"/>
      <c r="DU718" s="85"/>
      <c r="DV718" s="85"/>
      <c r="DW718" s="85"/>
      <c r="DX718" s="85"/>
      <c r="DY718" s="85"/>
      <c r="DZ718" s="85"/>
      <c r="EA718" s="85"/>
      <c r="EB718" s="85"/>
      <c r="EC718" s="85"/>
      <c r="ED718" s="85"/>
      <c r="EE718" s="85"/>
      <c r="EF718" s="85"/>
      <c r="EG718" s="85"/>
      <c r="EH718" s="85"/>
      <c r="EI718" s="85"/>
      <c r="EJ718" s="85"/>
      <c r="EK718" s="85"/>
      <c r="EL718" s="85"/>
      <c r="EM718" s="85"/>
      <c r="EN718" s="85"/>
      <c r="EO718" s="120"/>
      <c r="EP718" s="120"/>
      <c r="EQ718" s="120"/>
      <c r="ER718" s="120"/>
      <c r="ES718" s="120"/>
      <c r="ET718" s="120"/>
      <c r="EU718" s="120"/>
      <c r="EV718" s="120"/>
      <c r="EW718" s="120"/>
      <c r="EX718" s="120"/>
    </row>
    <row r="719" spans="1:154" x14ac:dyDescent="0.3">
      <c r="A719" s="85"/>
      <c r="B719" s="86"/>
      <c r="C719" s="86"/>
      <c r="D719" s="86"/>
      <c r="E719" s="86"/>
      <c r="F719" s="86"/>
      <c r="G719" s="48" t="e">
        <f>SUM(J719,L719,N719,O719,P719,T719,U719,V719,AB719,AD719,AO719,AQ719,CE719,CG719,CP719,CR719,#REF!,#REF!,CZ719,DB719,DE719,DG719,DN719,DP719,DW719,DY719,EF719,EH719)</f>
        <v>#REF!</v>
      </c>
      <c r="H719" s="48" t="e">
        <f>SUM(K719,M719,Q719,R719,S719,W719,X719,Y719,AC719,AE719,AF719,AG719,AH719,AI719,AL719,AP719,AR719,#REF!,AY719,AZ719,CF719,CH719,CI719,CJ719,CK719,CL719,CQ719,CS719,CT719,CU719,CV719,CW719,#REF!,#REF!,DA719,DC719,DF719,DH719,DO719,#REF!,#REF!,#REF!,#REF!,DQ719,DR719,DS719,DT719,DU719,DX719,DZ719,EA719,EB719,EC719,ED719,EG719,EI719,EJ719,EK719,EL719,EM719)</f>
        <v>#REF!</v>
      </c>
      <c r="I719" s="48" t="e">
        <f t="shared" si="19"/>
        <v>#REF!</v>
      </c>
      <c r="J719" s="78"/>
      <c r="K719" s="78"/>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O719" s="85"/>
      <c r="CP719" s="85"/>
      <c r="CQ719" s="85"/>
      <c r="CR719" s="85"/>
      <c r="CS719" s="85"/>
      <c r="CT719" s="85"/>
      <c r="CU719" s="85"/>
      <c r="CV719" s="85"/>
      <c r="CW719" s="85"/>
      <c r="CX719" s="85"/>
      <c r="CY719" s="85"/>
      <c r="CZ719" s="85"/>
      <c r="DA719" s="85"/>
      <c r="DB719" s="85"/>
      <c r="DC719" s="85"/>
      <c r="DD719" s="85"/>
      <c r="DE719" s="85"/>
      <c r="DF719" s="85"/>
      <c r="DG719" s="85"/>
      <c r="DH719" s="85"/>
      <c r="DI719" s="85"/>
      <c r="DJ719" s="85"/>
      <c r="DK719" s="85"/>
      <c r="DL719" s="85"/>
      <c r="DM719" s="85"/>
      <c r="DN719" s="85"/>
      <c r="DO719" s="85"/>
      <c r="DP719" s="85"/>
      <c r="DQ719" s="85"/>
      <c r="DR719" s="85"/>
      <c r="DS719" s="85"/>
      <c r="DT719" s="85"/>
      <c r="DU719" s="85"/>
      <c r="DV719" s="85"/>
      <c r="DW719" s="85"/>
      <c r="DX719" s="85"/>
      <c r="DY719" s="85"/>
      <c r="DZ719" s="85"/>
      <c r="EA719" s="85"/>
      <c r="EB719" s="85"/>
      <c r="EC719" s="85"/>
      <c r="ED719" s="85"/>
      <c r="EE719" s="85"/>
      <c r="EF719" s="85"/>
      <c r="EG719" s="85"/>
      <c r="EH719" s="85"/>
      <c r="EI719" s="85"/>
      <c r="EJ719" s="85"/>
      <c r="EK719" s="85"/>
      <c r="EL719" s="85"/>
      <c r="EM719" s="85"/>
      <c r="EN719" s="85"/>
      <c r="EO719" s="120"/>
      <c r="EP719" s="120"/>
      <c r="EQ719" s="120"/>
      <c r="ER719" s="120"/>
      <c r="ES719" s="120"/>
      <c r="ET719" s="120"/>
      <c r="EU719" s="120"/>
      <c r="EV719" s="120"/>
      <c r="EW719" s="120"/>
      <c r="EX719" s="120"/>
    </row>
    <row r="720" spans="1:154" x14ac:dyDescent="0.3">
      <c r="A720" s="85"/>
      <c r="B720" s="86"/>
      <c r="C720" s="86"/>
      <c r="D720" s="86"/>
      <c r="E720" s="86"/>
      <c r="F720" s="86"/>
      <c r="G720" s="48" t="e">
        <f>SUM(J720,L720,N720,O720,P720,T720,U720,V720,AB720,AD720,AO720,AQ720,CE720,CG720,CP720,CR720,#REF!,#REF!,CZ720,DB720,DE720,DG720,DN720,DP720,DW720,DY720,EF720,EH720)</f>
        <v>#REF!</v>
      </c>
      <c r="H720" s="48" t="e">
        <f>SUM(K720,M720,Q720,R720,S720,W720,X720,Y720,AC720,AE720,AF720,AG720,AH720,AI720,AL720,AP720,AR720,#REF!,AY720,AZ720,CF720,CH720,CI720,CJ720,CK720,CL720,CQ720,CS720,CT720,CU720,CV720,CW720,#REF!,#REF!,DA720,DC720,DF720,DH720,DO720,#REF!,#REF!,#REF!,#REF!,DQ720,DR720,DS720,DT720,DU720,DX720,DZ720,EA720,EB720,EC720,ED720,EG720,EI720,EJ720,EK720,EL720,EM720)</f>
        <v>#REF!</v>
      </c>
      <c r="I720" s="48" t="e">
        <f t="shared" si="19"/>
        <v>#REF!</v>
      </c>
      <c r="J720" s="78"/>
      <c r="K720" s="78"/>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5"/>
      <c r="CU720" s="85"/>
      <c r="CV720" s="85"/>
      <c r="CW720" s="85"/>
      <c r="CX720" s="85"/>
      <c r="CY720" s="85"/>
      <c r="CZ720" s="85"/>
      <c r="DA720" s="85"/>
      <c r="DB720" s="85"/>
      <c r="DC720" s="85"/>
      <c r="DD720" s="85"/>
      <c r="DE720" s="85"/>
      <c r="DF720" s="85"/>
      <c r="DG720" s="85"/>
      <c r="DH720" s="85"/>
      <c r="DI720" s="85"/>
      <c r="DJ720" s="85"/>
      <c r="DK720" s="85"/>
      <c r="DL720" s="85"/>
      <c r="DM720" s="85"/>
      <c r="DN720" s="85"/>
      <c r="DO720" s="85"/>
      <c r="DP720" s="85"/>
      <c r="DQ720" s="85"/>
      <c r="DR720" s="85"/>
      <c r="DS720" s="85"/>
      <c r="DT720" s="85"/>
      <c r="DU720" s="85"/>
      <c r="DV720" s="85"/>
      <c r="DW720" s="85"/>
      <c r="DX720" s="85"/>
      <c r="DY720" s="85"/>
      <c r="DZ720" s="85"/>
      <c r="EA720" s="85"/>
      <c r="EB720" s="85"/>
      <c r="EC720" s="85"/>
      <c r="ED720" s="85"/>
      <c r="EE720" s="85"/>
      <c r="EF720" s="85"/>
      <c r="EG720" s="85"/>
      <c r="EH720" s="85"/>
      <c r="EI720" s="85"/>
      <c r="EJ720" s="85"/>
      <c r="EK720" s="85"/>
      <c r="EL720" s="85"/>
      <c r="EM720" s="85"/>
      <c r="EN720" s="85"/>
      <c r="EO720" s="120"/>
      <c r="EP720" s="120"/>
      <c r="EQ720" s="120"/>
      <c r="ER720" s="120"/>
      <c r="ES720" s="120"/>
      <c r="ET720" s="120"/>
      <c r="EU720" s="120"/>
      <c r="EV720" s="120"/>
      <c r="EW720" s="120"/>
      <c r="EX720" s="120"/>
    </row>
    <row r="721" spans="1:154" x14ac:dyDescent="0.3">
      <c r="A721" s="85"/>
      <c r="B721" s="86"/>
      <c r="C721" s="86"/>
      <c r="D721" s="86"/>
      <c r="E721" s="86"/>
      <c r="F721" s="86"/>
      <c r="G721" s="48" t="e">
        <f>SUM(J721,L721,N721,O721,P721,T721,U721,V721,AB721,AD721,AO721,AQ721,CE721,CG721,CP721,CR721,#REF!,#REF!,CZ721,DB721,DE721,DG721,DN721,DP721,DW721,DY721,EF721,EH721)</f>
        <v>#REF!</v>
      </c>
      <c r="H721" s="48" t="e">
        <f>SUM(K721,M721,Q721,R721,S721,W721,X721,Y721,AC721,AE721,AF721,AG721,AH721,AI721,AL721,AP721,AR721,#REF!,AY721,AZ721,CF721,CH721,CI721,CJ721,CK721,CL721,CQ721,CS721,CT721,CU721,CV721,CW721,#REF!,#REF!,DA721,DC721,DF721,DH721,DO721,#REF!,#REF!,#REF!,#REF!,DQ721,DR721,DS721,DT721,DU721,DX721,DZ721,EA721,EB721,EC721,ED721,EG721,EI721,EJ721,EK721,EL721,EM721)</f>
        <v>#REF!</v>
      </c>
      <c r="I721" s="48" t="e">
        <f t="shared" si="19"/>
        <v>#REF!</v>
      </c>
      <c r="J721" s="78"/>
      <c r="K721" s="78"/>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O721" s="85"/>
      <c r="CP721" s="85"/>
      <c r="CQ721" s="85"/>
      <c r="CR721" s="85"/>
      <c r="CS721" s="85"/>
      <c r="CT721" s="85"/>
      <c r="CU721" s="85"/>
      <c r="CV721" s="85"/>
      <c r="CW721" s="85"/>
      <c r="CX721" s="85"/>
      <c r="CY721" s="85"/>
      <c r="CZ721" s="85"/>
      <c r="DA721" s="85"/>
      <c r="DB721" s="85"/>
      <c r="DC721" s="85"/>
      <c r="DD721" s="85"/>
      <c r="DE721" s="85"/>
      <c r="DF721" s="85"/>
      <c r="DG721" s="85"/>
      <c r="DH721" s="85"/>
      <c r="DI721" s="85"/>
      <c r="DJ721" s="85"/>
      <c r="DK721" s="85"/>
      <c r="DL721" s="85"/>
      <c r="DM721" s="85"/>
      <c r="DN721" s="85"/>
      <c r="DO721" s="85"/>
      <c r="DP721" s="85"/>
      <c r="DQ721" s="85"/>
      <c r="DR721" s="85"/>
      <c r="DS721" s="85"/>
      <c r="DT721" s="85"/>
      <c r="DU721" s="85"/>
      <c r="DV721" s="85"/>
      <c r="DW721" s="85"/>
      <c r="DX721" s="85"/>
      <c r="DY721" s="85"/>
      <c r="DZ721" s="85"/>
      <c r="EA721" s="85"/>
      <c r="EB721" s="85"/>
      <c r="EC721" s="85"/>
      <c r="ED721" s="85"/>
      <c r="EE721" s="85"/>
      <c r="EF721" s="85"/>
      <c r="EG721" s="85"/>
      <c r="EH721" s="85"/>
      <c r="EI721" s="85"/>
      <c r="EJ721" s="85"/>
      <c r="EK721" s="85"/>
      <c r="EL721" s="85"/>
      <c r="EM721" s="85"/>
      <c r="EN721" s="85"/>
      <c r="EO721" s="120"/>
      <c r="EP721" s="120"/>
      <c r="EQ721" s="120"/>
      <c r="ER721" s="120"/>
      <c r="ES721" s="120"/>
      <c r="ET721" s="120"/>
      <c r="EU721" s="120"/>
      <c r="EV721" s="120"/>
      <c r="EW721" s="120"/>
      <c r="EX721" s="120"/>
    </row>
    <row r="722" spans="1:154" x14ac:dyDescent="0.3">
      <c r="A722" s="85"/>
      <c r="B722" s="86"/>
      <c r="C722" s="86"/>
      <c r="D722" s="86"/>
      <c r="E722" s="86"/>
      <c r="F722" s="86"/>
      <c r="G722" s="48" t="e">
        <f>SUM(J722,L722,N722,O722,P722,T722,U722,V722,AB722,AD722,AO722,AQ722,CE722,CG722,CP722,CR722,#REF!,#REF!,CZ722,DB722,DE722,DG722,DN722,DP722,DW722,DY722,EF722,EH722)</f>
        <v>#REF!</v>
      </c>
      <c r="H722" s="48" t="e">
        <f>SUM(K722,M722,Q722,R722,S722,W722,X722,Y722,AC722,AE722,AF722,AG722,AH722,AI722,AL722,AP722,AR722,#REF!,AY722,AZ722,CF722,CH722,CI722,CJ722,CK722,CL722,CQ722,CS722,CT722,CU722,CV722,CW722,#REF!,#REF!,DA722,DC722,DF722,DH722,DO722,#REF!,#REF!,#REF!,#REF!,DQ722,DR722,DS722,DT722,DU722,DX722,DZ722,EA722,EB722,EC722,ED722,EG722,EI722,EJ722,EK722,EL722,EM722)</f>
        <v>#REF!</v>
      </c>
      <c r="I722" s="48" t="e">
        <f t="shared" si="19"/>
        <v>#REF!</v>
      </c>
      <c r="J722" s="78"/>
      <c r="K722" s="78"/>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O722" s="85"/>
      <c r="CP722" s="85"/>
      <c r="CQ722" s="85"/>
      <c r="CR722" s="85"/>
      <c r="CS722" s="85"/>
      <c r="CT722" s="85"/>
      <c r="CU722" s="85"/>
      <c r="CV722" s="85"/>
      <c r="CW722" s="85"/>
      <c r="CX722" s="85"/>
      <c r="CY722" s="85"/>
      <c r="CZ722" s="85"/>
      <c r="DA722" s="85"/>
      <c r="DB722" s="85"/>
      <c r="DC722" s="85"/>
      <c r="DD722" s="85"/>
      <c r="DE722" s="85"/>
      <c r="DF722" s="85"/>
      <c r="DG722" s="85"/>
      <c r="DH722" s="85"/>
      <c r="DI722" s="85"/>
      <c r="DJ722" s="85"/>
      <c r="DK722" s="85"/>
      <c r="DL722" s="85"/>
      <c r="DM722" s="85"/>
      <c r="DN722" s="85"/>
      <c r="DO722" s="85"/>
      <c r="DP722" s="85"/>
      <c r="DQ722" s="85"/>
      <c r="DR722" s="85"/>
      <c r="DS722" s="85"/>
      <c r="DT722" s="85"/>
      <c r="DU722" s="85"/>
      <c r="DV722" s="85"/>
      <c r="DW722" s="85"/>
      <c r="DX722" s="85"/>
      <c r="DY722" s="85"/>
      <c r="DZ722" s="85"/>
      <c r="EA722" s="85"/>
      <c r="EB722" s="85"/>
      <c r="EC722" s="85"/>
      <c r="ED722" s="85"/>
      <c r="EE722" s="85"/>
      <c r="EF722" s="85"/>
      <c r="EG722" s="85"/>
      <c r="EH722" s="85"/>
      <c r="EI722" s="85"/>
      <c r="EJ722" s="85"/>
      <c r="EK722" s="85"/>
      <c r="EL722" s="85"/>
      <c r="EM722" s="85"/>
      <c r="EN722" s="85"/>
      <c r="EO722" s="120"/>
      <c r="EP722" s="120"/>
      <c r="EQ722" s="120"/>
      <c r="ER722" s="120"/>
      <c r="ES722" s="120"/>
      <c r="ET722" s="120"/>
      <c r="EU722" s="120"/>
      <c r="EV722" s="120"/>
      <c r="EW722" s="120"/>
      <c r="EX722" s="120"/>
    </row>
    <row r="723" spans="1:154" x14ac:dyDescent="0.3">
      <c r="A723" s="85"/>
      <c r="B723" s="86"/>
      <c r="C723" s="86"/>
      <c r="D723" s="86"/>
      <c r="E723" s="86"/>
      <c r="F723" s="86"/>
      <c r="G723" s="48" t="e">
        <f>SUM(J723,L723,N723,O723,P723,T723,U723,V723,AB723,AD723,AO723,AQ723,CE723,CG723,CP723,CR723,#REF!,#REF!,CZ723,DB723,DE723,DG723,DN723,DP723,DW723,DY723,EF723,EH723)</f>
        <v>#REF!</v>
      </c>
      <c r="H723" s="48" t="e">
        <f>SUM(K723,M723,Q723,R723,S723,W723,X723,Y723,AC723,AE723,AF723,AG723,AH723,AI723,AL723,AP723,AR723,#REF!,AY723,AZ723,CF723,CH723,CI723,CJ723,CK723,CL723,CQ723,CS723,CT723,CU723,CV723,CW723,#REF!,#REF!,DA723,DC723,DF723,DH723,DO723,#REF!,#REF!,#REF!,#REF!,DQ723,DR723,DS723,DT723,DU723,DX723,DZ723,EA723,EB723,EC723,ED723,EG723,EI723,EJ723,EK723,EL723,EM723)</f>
        <v>#REF!</v>
      </c>
      <c r="I723" s="48" t="e">
        <f t="shared" si="19"/>
        <v>#REF!</v>
      </c>
      <c r="J723" s="78"/>
      <c r="K723" s="78"/>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O723" s="85"/>
      <c r="CP723" s="85"/>
      <c r="CQ723" s="85"/>
      <c r="CR723" s="85"/>
      <c r="CS723" s="85"/>
      <c r="CT723" s="85"/>
      <c r="CU723" s="85"/>
      <c r="CV723" s="85"/>
      <c r="CW723" s="85"/>
      <c r="CX723" s="85"/>
      <c r="CY723" s="85"/>
      <c r="CZ723" s="85"/>
      <c r="DA723" s="85"/>
      <c r="DB723" s="85"/>
      <c r="DC723" s="85"/>
      <c r="DD723" s="85"/>
      <c r="DE723" s="85"/>
      <c r="DF723" s="85"/>
      <c r="DG723" s="85"/>
      <c r="DH723" s="85"/>
      <c r="DI723" s="85"/>
      <c r="DJ723" s="85"/>
      <c r="DK723" s="85"/>
      <c r="DL723" s="85"/>
      <c r="DM723" s="85"/>
      <c r="DN723" s="85"/>
      <c r="DO723" s="85"/>
      <c r="DP723" s="85"/>
      <c r="DQ723" s="85"/>
      <c r="DR723" s="85"/>
      <c r="DS723" s="85"/>
      <c r="DT723" s="85"/>
      <c r="DU723" s="85"/>
      <c r="DV723" s="85"/>
      <c r="DW723" s="85"/>
      <c r="DX723" s="85"/>
      <c r="DY723" s="85"/>
      <c r="DZ723" s="85"/>
      <c r="EA723" s="85"/>
      <c r="EB723" s="85"/>
      <c r="EC723" s="85"/>
      <c r="ED723" s="85"/>
      <c r="EE723" s="85"/>
      <c r="EF723" s="85"/>
      <c r="EG723" s="85"/>
      <c r="EH723" s="85"/>
      <c r="EI723" s="85"/>
      <c r="EJ723" s="85"/>
      <c r="EK723" s="85"/>
      <c r="EL723" s="85"/>
      <c r="EM723" s="85"/>
      <c r="EN723" s="85"/>
      <c r="EO723" s="120"/>
      <c r="EP723" s="120"/>
      <c r="EQ723" s="120"/>
      <c r="ER723" s="120"/>
      <c r="ES723" s="120"/>
      <c r="ET723" s="120"/>
      <c r="EU723" s="120"/>
      <c r="EV723" s="120"/>
      <c r="EW723" s="120"/>
      <c r="EX723" s="120"/>
    </row>
    <row r="724" spans="1:154" x14ac:dyDescent="0.3">
      <c r="A724" s="85"/>
      <c r="B724" s="86"/>
      <c r="C724" s="86"/>
      <c r="D724" s="86"/>
      <c r="E724" s="86"/>
      <c r="F724" s="86"/>
      <c r="G724" s="48" t="e">
        <f>SUM(J724,L724,N724,O724,P724,T724,U724,V724,AB724,AD724,AO724,AQ724,CE724,CG724,CP724,CR724,#REF!,#REF!,CZ724,DB724,DE724,DG724,DN724,DP724,DW724,DY724,EF724,EH724)</f>
        <v>#REF!</v>
      </c>
      <c r="H724" s="48" t="e">
        <f>SUM(K724,M724,Q724,R724,S724,W724,X724,Y724,AC724,AE724,AF724,AG724,AH724,AI724,AL724,AP724,AR724,#REF!,AY724,AZ724,CF724,CH724,CI724,CJ724,CK724,CL724,CQ724,CS724,CT724,CU724,CV724,CW724,#REF!,#REF!,DA724,DC724,DF724,DH724,DO724,#REF!,#REF!,#REF!,#REF!,DQ724,DR724,DS724,DT724,DU724,DX724,DZ724,EA724,EB724,EC724,ED724,EG724,EI724,EJ724,EK724,EL724,EM724)</f>
        <v>#REF!</v>
      </c>
      <c r="I724" s="48" t="e">
        <f t="shared" si="19"/>
        <v>#REF!</v>
      </c>
      <c r="J724" s="78"/>
      <c r="K724" s="78"/>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O724" s="85"/>
      <c r="CP724" s="85"/>
      <c r="CQ724" s="85"/>
      <c r="CR724" s="85"/>
      <c r="CS724" s="85"/>
      <c r="CT724" s="85"/>
      <c r="CU724" s="85"/>
      <c r="CV724" s="85"/>
      <c r="CW724" s="85"/>
      <c r="CX724" s="85"/>
      <c r="CY724" s="85"/>
      <c r="CZ724" s="85"/>
      <c r="DA724" s="85"/>
      <c r="DB724" s="85"/>
      <c r="DC724" s="85"/>
      <c r="DD724" s="85"/>
      <c r="DE724" s="85"/>
      <c r="DF724" s="85"/>
      <c r="DG724" s="85"/>
      <c r="DH724" s="85"/>
      <c r="DI724" s="85"/>
      <c r="DJ724" s="85"/>
      <c r="DK724" s="85"/>
      <c r="DL724" s="85"/>
      <c r="DM724" s="85"/>
      <c r="DN724" s="85"/>
      <c r="DO724" s="85"/>
      <c r="DP724" s="85"/>
      <c r="DQ724" s="85"/>
      <c r="DR724" s="85"/>
      <c r="DS724" s="85"/>
      <c r="DT724" s="85"/>
      <c r="DU724" s="85"/>
      <c r="DV724" s="85"/>
      <c r="DW724" s="85"/>
      <c r="DX724" s="85"/>
      <c r="DY724" s="85"/>
      <c r="DZ724" s="85"/>
      <c r="EA724" s="85"/>
      <c r="EB724" s="85"/>
      <c r="EC724" s="85"/>
      <c r="ED724" s="85"/>
      <c r="EE724" s="85"/>
      <c r="EF724" s="85"/>
      <c r="EG724" s="85"/>
      <c r="EH724" s="85"/>
      <c r="EI724" s="85"/>
      <c r="EJ724" s="85"/>
      <c r="EK724" s="85"/>
      <c r="EL724" s="85"/>
      <c r="EM724" s="85"/>
      <c r="EN724" s="85"/>
      <c r="EO724" s="120"/>
      <c r="EP724" s="120"/>
      <c r="EQ724" s="120"/>
      <c r="ER724" s="120"/>
      <c r="ES724" s="120"/>
      <c r="ET724" s="120"/>
      <c r="EU724" s="120"/>
      <c r="EV724" s="120"/>
      <c r="EW724" s="120"/>
      <c r="EX724" s="120"/>
    </row>
    <row r="725" spans="1:154" x14ac:dyDescent="0.3">
      <c r="A725" s="85"/>
      <c r="B725" s="86"/>
      <c r="C725" s="86"/>
      <c r="D725" s="86"/>
      <c r="E725" s="86"/>
      <c r="F725" s="86"/>
      <c r="G725" s="48" t="e">
        <f>SUM(J725,L725,N725,O725,P725,T725,U725,V725,AB725,AD725,AO725,AQ725,CE725,CG725,CP725,CR725,#REF!,#REF!,CZ725,DB725,DE725,DG725,DN725,DP725,DW725,DY725,EF725,EH725)</f>
        <v>#REF!</v>
      </c>
      <c r="H725" s="48" t="e">
        <f>SUM(K725,M725,Q725,R725,S725,W725,X725,Y725,AC725,AE725,AF725,AG725,AH725,AI725,AL725,AP725,AR725,#REF!,AY725,AZ725,CF725,CH725,CI725,CJ725,CK725,CL725,CQ725,CS725,CT725,CU725,CV725,CW725,#REF!,#REF!,DA725,DC725,DF725,DH725,DO725,#REF!,#REF!,#REF!,#REF!,DQ725,DR725,DS725,DT725,DU725,DX725,DZ725,EA725,EB725,EC725,ED725,EG725,EI725,EJ725,EK725,EL725,EM725)</f>
        <v>#REF!</v>
      </c>
      <c r="I725" s="48" t="e">
        <f t="shared" si="19"/>
        <v>#REF!</v>
      </c>
      <c r="J725" s="78"/>
      <c r="K725" s="78"/>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O725" s="85"/>
      <c r="CP725" s="85"/>
      <c r="CQ725" s="85"/>
      <c r="CR725" s="85"/>
      <c r="CS725" s="85"/>
      <c r="CT725" s="85"/>
      <c r="CU725" s="85"/>
      <c r="CV725" s="85"/>
      <c r="CW725" s="85"/>
      <c r="CX725" s="85"/>
      <c r="CY725" s="85"/>
      <c r="CZ725" s="85"/>
      <c r="DA725" s="85"/>
      <c r="DB725" s="85"/>
      <c r="DC725" s="85"/>
      <c r="DD725" s="85"/>
      <c r="DE725" s="85"/>
      <c r="DF725" s="85"/>
      <c r="DG725" s="85"/>
      <c r="DH725" s="85"/>
      <c r="DI725" s="85"/>
      <c r="DJ725" s="85"/>
      <c r="DK725" s="85"/>
      <c r="DL725" s="85"/>
      <c r="DM725" s="85"/>
      <c r="DN725" s="85"/>
      <c r="DO725" s="85"/>
      <c r="DP725" s="85"/>
      <c r="DQ725" s="85"/>
      <c r="DR725" s="85"/>
      <c r="DS725" s="85"/>
      <c r="DT725" s="85"/>
      <c r="DU725" s="85"/>
      <c r="DV725" s="85"/>
      <c r="DW725" s="85"/>
      <c r="DX725" s="85"/>
      <c r="DY725" s="85"/>
      <c r="DZ725" s="85"/>
      <c r="EA725" s="85"/>
      <c r="EB725" s="85"/>
      <c r="EC725" s="85"/>
      <c r="ED725" s="85"/>
      <c r="EE725" s="85"/>
      <c r="EF725" s="85"/>
      <c r="EG725" s="85"/>
      <c r="EH725" s="85"/>
      <c r="EI725" s="85"/>
      <c r="EJ725" s="85"/>
      <c r="EK725" s="85"/>
      <c r="EL725" s="85"/>
      <c r="EM725" s="85"/>
      <c r="EN725" s="85"/>
      <c r="EO725" s="120"/>
      <c r="EP725" s="120"/>
      <c r="EQ725" s="120"/>
      <c r="ER725" s="120"/>
      <c r="ES725" s="120"/>
      <c r="ET725" s="120"/>
      <c r="EU725" s="120"/>
      <c r="EV725" s="120"/>
      <c r="EW725" s="120"/>
      <c r="EX725" s="120"/>
    </row>
    <row r="726" spans="1:154" x14ac:dyDescent="0.3">
      <c r="A726" s="85"/>
      <c r="B726" s="86"/>
      <c r="C726" s="86"/>
      <c r="D726" s="86"/>
      <c r="E726" s="86"/>
      <c r="F726" s="86"/>
      <c r="G726" s="48" t="e">
        <f>SUM(J726,L726,N726,O726,P726,T726,U726,V726,AB726,AD726,AO726,AQ726,CE726,CG726,CP726,CR726,#REF!,#REF!,CZ726,DB726,DE726,DG726,DN726,DP726,DW726,DY726,EF726,EH726)</f>
        <v>#REF!</v>
      </c>
      <c r="H726" s="48" t="e">
        <f>SUM(K726,M726,Q726,R726,S726,W726,X726,Y726,AC726,AE726,AF726,AG726,AH726,AI726,AL726,AP726,AR726,#REF!,AY726,AZ726,CF726,CH726,CI726,CJ726,CK726,CL726,CQ726,CS726,CT726,CU726,CV726,CW726,#REF!,#REF!,DA726,DC726,DF726,DH726,DO726,#REF!,#REF!,#REF!,#REF!,DQ726,DR726,DS726,DT726,DU726,DX726,DZ726,EA726,EB726,EC726,ED726,EG726,EI726,EJ726,EK726,EL726,EM726)</f>
        <v>#REF!</v>
      </c>
      <c r="I726" s="48" t="e">
        <f t="shared" si="19"/>
        <v>#REF!</v>
      </c>
      <c r="J726" s="78"/>
      <c r="K726" s="78"/>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O726" s="85"/>
      <c r="CP726" s="85"/>
      <c r="CQ726" s="85"/>
      <c r="CR726" s="85"/>
      <c r="CS726" s="85"/>
      <c r="CT726" s="85"/>
      <c r="CU726" s="85"/>
      <c r="CV726" s="85"/>
      <c r="CW726" s="85"/>
      <c r="CX726" s="85"/>
      <c r="CY726" s="85"/>
      <c r="CZ726" s="85"/>
      <c r="DA726" s="85"/>
      <c r="DB726" s="85"/>
      <c r="DC726" s="85"/>
      <c r="DD726" s="85"/>
      <c r="DE726" s="85"/>
      <c r="DF726" s="85"/>
      <c r="DG726" s="85"/>
      <c r="DH726" s="85"/>
      <c r="DI726" s="85"/>
      <c r="DJ726" s="85"/>
      <c r="DK726" s="85"/>
      <c r="DL726" s="85"/>
      <c r="DM726" s="85"/>
      <c r="DN726" s="85"/>
      <c r="DO726" s="85"/>
      <c r="DP726" s="85"/>
      <c r="DQ726" s="85"/>
      <c r="DR726" s="85"/>
      <c r="DS726" s="85"/>
      <c r="DT726" s="85"/>
      <c r="DU726" s="85"/>
      <c r="DV726" s="85"/>
      <c r="DW726" s="85"/>
      <c r="DX726" s="85"/>
      <c r="DY726" s="85"/>
      <c r="DZ726" s="85"/>
      <c r="EA726" s="85"/>
      <c r="EB726" s="85"/>
      <c r="EC726" s="85"/>
      <c r="ED726" s="85"/>
      <c r="EE726" s="85"/>
      <c r="EF726" s="85"/>
      <c r="EG726" s="85"/>
      <c r="EH726" s="85"/>
      <c r="EI726" s="85"/>
      <c r="EJ726" s="85"/>
      <c r="EK726" s="85"/>
      <c r="EL726" s="85"/>
      <c r="EM726" s="85"/>
      <c r="EN726" s="85"/>
      <c r="EO726" s="120"/>
      <c r="EP726" s="120"/>
      <c r="EQ726" s="120"/>
      <c r="ER726" s="120"/>
      <c r="ES726" s="120"/>
      <c r="ET726" s="120"/>
      <c r="EU726" s="120"/>
      <c r="EV726" s="120"/>
      <c r="EW726" s="120"/>
      <c r="EX726" s="120"/>
    </row>
    <row r="727" spans="1:154" x14ac:dyDescent="0.3">
      <c r="A727" s="85"/>
      <c r="B727" s="86"/>
      <c r="C727" s="86"/>
      <c r="D727" s="86"/>
      <c r="E727" s="86"/>
      <c r="F727" s="86"/>
      <c r="G727" s="48" t="e">
        <f>SUM(J727,L727,N727,O727,P727,T727,U727,V727,AB727,AD727,AO727,AQ727,CE727,CG727,CP727,CR727,#REF!,#REF!,CZ727,DB727,DE727,DG727,DN727,DP727,DW727,DY727,EF727,EH727)</f>
        <v>#REF!</v>
      </c>
      <c r="H727" s="48" t="e">
        <f>SUM(K727,M727,Q727,R727,S727,W727,X727,Y727,AC727,AE727,AF727,AG727,AH727,AI727,AL727,AP727,AR727,#REF!,AY727,AZ727,CF727,CH727,CI727,CJ727,CK727,CL727,CQ727,CS727,CT727,CU727,CV727,CW727,#REF!,#REF!,DA727,DC727,DF727,DH727,DO727,#REF!,#REF!,#REF!,#REF!,DQ727,DR727,DS727,DT727,DU727,DX727,DZ727,EA727,EB727,EC727,ED727,EG727,EI727,EJ727,EK727,EL727,EM727)</f>
        <v>#REF!</v>
      </c>
      <c r="I727" s="48" t="e">
        <f t="shared" si="19"/>
        <v>#REF!</v>
      </c>
      <c r="J727" s="78"/>
      <c r="K727" s="78"/>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O727" s="85"/>
      <c r="CP727" s="85"/>
      <c r="CQ727" s="85"/>
      <c r="CR727" s="85"/>
      <c r="CS727" s="85"/>
      <c r="CT727" s="85"/>
      <c r="CU727" s="85"/>
      <c r="CV727" s="85"/>
      <c r="CW727" s="85"/>
      <c r="CX727" s="85"/>
      <c r="CY727" s="85"/>
      <c r="CZ727" s="85"/>
      <c r="DA727" s="85"/>
      <c r="DB727" s="85"/>
      <c r="DC727" s="85"/>
      <c r="DD727" s="85"/>
      <c r="DE727" s="85"/>
      <c r="DF727" s="85"/>
      <c r="DG727" s="85"/>
      <c r="DH727" s="85"/>
      <c r="DI727" s="85"/>
      <c r="DJ727" s="85"/>
      <c r="DK727" s="85"/>
      <c r="DL727" s="85"/>
      <c r="DM727" s="85"/>
      <c r="DN727" s="85"/>
      <c r="DO727" s="85"/>
      <c r="DP727" s="85"/>
      <c r="DQ727" s="85"/>
      <c r="DR727" s="85"/>
      <c r="DS727" s="85"/>
      <c r="DT727" s="85"/>
      <c r="DU727" s="85"/>
      <c r="DV727" s="85"/>
      <c r="DW727" s="85"/>
      <c r="DX727" s="85"/>
      <c r="DY727" s="85"/>
      <c r="DZ727" s="85"/>
      <c r="EA727" s="85"/>
      <c r="EB727" s="85"/>
      <c r="EC727" s="85"/>
      <c r="ED727" s="85"/>
      <c r="EE727" s="85"/>
      <c r="EF727" s="85"/>
      <c r="EG727" s="85"/>
      <c r="EH727" s="85"/>
      <c r="EI727" s="85"/>
      <c r="EJ727" s="85"/>
      <c r="EK727" s="85"/>
      <c r="EL727" s="85"/>
      <c r="EM727" s="85"/>
      <c r="EN727" s="85"/>
      <c r="EO727" s="120"/>
      <c r="EP727" s="120"/>
      <c r="EQ727" s="120"/>
      <c r="ER727" s="120"/>
      <c r="ES727" s="120"/>
      <c r="ET727" s="120"/>
      <c r="EU727" s="120"/>
      <c r="EV727" s="120"/>
      <c r="EW727" s="120"/>
      <c r="EX727" s="120"/>
    </row>
    <row r="728" spans="1:154" x14ac:dyDescent="0.3">
      <c r="A728" s="85"/>
      <c r="B728" s="86"/>
      <c r="C728" s="86"/>
      <c r="D728" s="86"/>
      <c r="E728" s="86"/>
      <c r="F728" s="86"/>
      <c r="G728" s="48" t="e">
        <f>SUM(J728,L728,N728,O728,P728,T728,U728,V728,AB728,AD728,AO728,AQ728,CE728,CG728,CP728,CR728,#REF!,#REF!,CZ728,DB728,DE728,DG728,DN728,DP728,DW728,DY728,EF728,EH728)</f>
        <v>#REF!</v>
      </c>
      <c r="H728" s="48" t="e">
        <f>SUM(K728,M728,Q728,R728,S728,W728,X728,Y728,AC728,AE728,AF728,AG728,AH728,AI728,AL728,AP728,AR728,#REF!,AY728,AZ728,CF728,CH728,CI728,CJ728,CK728,CL728,CQ728,CS728,CT728,CU728,CV728,CW728,#REF!,#REF!,DA728,DC728,DF728,DH728,DO728,#REF!,#REF!,#REF!,#REF!,DQ728,DR728,DS728,DT728,DU728,DX728,DZ728,EA728,EB728,EC728,ED728,EG728,EI728,EJ728,EK728,EL728,EM728)</f>
        <v>#REF!</v>
      </c>
      <c r="I728" s="48" t="e">
        <f t="shared" si="19"/>
        <v>#REF!</v>
      </c>
      <c r="J728" s="78"/>
      <c r="K728" s="78"/>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O728" s="85"/>
      <c r="CP728" s="85"/>
      <c r="CQ728" s="85"/>
      <c r="CR728" s="85"/>
      <c r="CS728" s="85"/>
      <c r="CT728" s="85"/>
      <c r="CU728" s="85"/>
      <c r="CV728" s="85"/>
      <c r="CW728" s="85"/>
      <c r="CX728" s="85"/>
      <c r="CY728" s="85"/>
      <c r="CZ728" s="85"/>
      <c r="DA728" s="85"/>
      <c r="DB728" s="85"/>
      <c r="DC728" s="85"/>
      <c r="DD728" s="85"/>
      <c r="DE728" s="85"/>
      <c r="DF728" s="85"/>
      <c r="DG728" s="85"/>
      <c r="DH728" s="85"/>
      <c r="DI728" s="85"/>
      <c r="DJ728" s="85"/>
      <c r="DK728" s="85"/>
      <c r="DL728" s="85"/>
      <c r="DM728" s="85"/>
      <c r="DN728" s="85"/>
      <c r="DO728" s="85"/>
      <c r="DP728" s="85"/>
      <c r="DQ728" s="85"/>
      <c r="DR728" s="85"/>
      <c r="DS728" s="85"/>
      <c r="DT728" s="85"/>
      <c r="DU728" s="85"/>
      <c r="DV728" s="85"/>
      <c r="DW728" s="85"/>
      <c r="DX728" s="85"/>
      <c r="DY728" s="85"/>
      <c r="DZ728" s="85"/>
      <c r="EA728" s="85"/>
      <c r="EB728" s="85"/>
      <c r="EC728" s="85"/>
      <c r="ED728" s="85"/>
      <c r="EE728" s="85"/>
      <c r="EF728" s="85"/>
      <c r="EG728" s="85"/>
      <c r="EH728" s="85"/>
      <c r="EI728" s="85"/>
      <c r="EJ728" s="85"/>
      <c r="EK728" s="85"/>
      <c r="EL728" s="85"/>
      <c r="EM728" s="85"/>
      <c r="EN728" s="85"/>
      <c r="EO728" s="120"/>
      <c r="EP728" s="120"/>
      <c r="EQ728" s="120"/>
      <c r="ER728" s="120"/>
      <c r="ES728" s="120"/>
      <c r="ET728" s="120"/>
      <c r="EU728" s="120"/>
      <c r="EV728" s="120"/>
      <c r="EW728" s="120"/>
      <c r="EX728" s="120"/>
    </row>
    <row r="729" spans="1:154" x14ac:dyDescent="0.3">
      <c r="A729" s="85"/>
      <c r="B729" s="86"/>
      <c r="C729" s="86"/>
      <c r="D729" s="86"/>
      <c r="E729" s="86"/>
      <c r="F729" s="86"/>
      <c r="G729" s="48" t="e">
        <f>SUM(J729,L729,N729,O729,P729,T729,U729,V729,AB729,AD729,AO729,AQ729,CE729,CG729,CP729,CR729,#REF!,#REF!,CZ729,DB729,DE729,DG729,DN729,DP729,DW729,DY729,EF729,EH729)</f>
        <v>#REF!</v>
      </c>
      <c r="H729" s="48" t="e">
        <f>SUM(K729,M729,Q729,R729,S729,W729,X729,Y729,AC729,AE729,AF729,AG729,AH729,AI729,AL729,AP729,AR729,#REF!,AY729,AZ729,CF729,CH729,CI729,CJ729,CK729,CL729,CQ729,CS729,CT729,CU729,CV729,CW729,#REF!,#REF!,DA729,DC729,DF729,DH729,DO729,#REF!,#REF!,#REF!,#REF!,DQ729,DR729,DS729,DT729,DU729,DX729,DZ729,EA729,EB729,EC729,ED729,EG729,EI729,EJ729,EK729,EL729,EM729)</f>
        <v>#REF!</v>
      </c>
      <c r="I729" s="48" t="e">
        <f t="shared" si="19"/>
        <v>#REF!</v>
      </c>
      <c r="J729" s="78"/>
      <c r="K729" s="78"/>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O729" s="85"/>
      <c r="CP729" s="85"/>
      <c r="CQ729" s="85"/>
      <c r="CR729" s="85"/>
      <c r="CS729" s="85"/>
      <c r="CT729" s="85"/>
      <c r="CU729" s="85"/>
      <c r="CV729" s="85"/>
      <c r="CW729" s="85"/>
      <c r="CX729" s="85"/>
      <c r="CY729" s="85"/>
      <c r="CZ729" s="85"/>
      <c r="DA729" s="85"/>
      <c r="DB729" s="85"/>
      <c r="DC729" s="85"/>
      <c r="DD729" s="85"/>
      <c r="DE729" s="85"/>
      <c r="DF729" s="85"/>
      <c r="DG729" s="85"/>
      <c r="DH729" s="85"/>
      <c r="DI729" s="85"/>
      <c r="DJ729" s="85"/>
      <c r="DK729" s="85"/>
      <c r="DL729" s="85"/>
      <c r="DM729" s="85"/>
      <c r="DN729" s="85"/>
      <c r="DO729" s="85"/>
      <c r="DP729" s="85"/>
      <c r="DQ729" s="85"/>
      <c r="DR729" s="85"/>
      <c r="DS729" s="85"/>
      <c r="DT729" s="85"/>
      <c r="DU729" s="85"/>
      <c r="DV729" s="85"/>
      <c r="DW729" s="85"/>
      <c r="DX729" s="85"/>
      <c r="DY729" s="85"/>
      <c r="DZ729" s="85"/>
      <c r="EA729" s="85"/>
      <c r="EB729" s="85"/>
      <c r="EC729" s="85"/>
      <c r="ED729" s="85"/>
      <c r="EE729" s="85"/>
      <c r="EF729" s="85"/>
      <c r="EG729" s="85"/>
      <c r="EH729" s="85"/>
      <c r="EI729" s="85"/>
      <c r="EJ729" s="85"/>
      <c r="EK729" s="85"/>
      <c r="EL729" s="85"/>
      <c r="EM729" s="85"/>
      <c r="EN729" s="85"/>
      <c r="EO729" s="120"/>
      <c r="EP729" s="120"/>
      <c r="EQ729" s="120"/>
      <c r="ER729" s="120"/>
      <c r="ES729" s="120"/>
      <c r="ET729" s="120"/>
      <c r="EU729" s="120"/>
      <c r="EV729" s="120"/>
      <c r="EW729" s="120"/>
      <c r="EX729" s="120"/>
    </row>
    <row r="730" spans="1:154" x14ac:dyDescent="0.3">
      <c r="A730" s="85"/>
      <c r="B730" s="86"/>
      <c r="C730" s="86"/>
      <c r="D730" s="86"/>
      <c r="E730" s="86"/>
      <c r="F730" s="86"/>
      <c r="G730" s="48" t="e">
        <f>SUM(J730,L730,N730,O730,P730,T730,U730,V730,AB730,AD730,AO730,AQ730,CE730,CG730,CP730,CR730,#REF!,#REF!,CZ730,DB730,DE730,DG730,DN730,DP730,DW730,DY730,EF730,EH730)</f>
        <v>#REF!</v>
      </c>
      <c r="H730" s="48" t="e">
        <f>SUM(K730,M730,Q730,R730,S730,W730,X730,Y730,AC730,AE730,AF730,AG730,AH730,AI730,AL730,AP730,AR730,#REF!,AY730,AZ730,CF730,CH730,CI730,CJ730,CK730,CL730,CQ730,CS730,CT730,CU730,CV730,CW730,#REF!,#REF!,DA730,DC730,DF730,DH730,DO730,#REF!,#REF!,#REF!,#REF!,DQ730,DR730,DS730,DT730,DU730,DX730,DZ730,EA730,EB730,EC730,ED730,EG730,EI730,EJ730,EK730,EL730,EM730)</f>
        <v>#REF!</v>
      </c>
      <c r="I730" s="48" t="e">
        <f t="shared" si="19"/>
        <v>#REF!</v>
      </c>
      <c r="J730" s="78"/>
      <c r="K730" s="78"/>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O730" s="85"/>
      <c r="CP730" s="85"/>
      <c r="CQ730" s="85"/>
      <c r="CR730" s="85"/>
      <c r="CS730" s="85"/>
      <c r="CT730" s="85"/>
      <c r="CU730" s="85"/>
      <c r="CV730" s="85"/>
      <c r="CW730" s="85"/>
      <c r="CX730" s="85"/>
      <c r="CY730" s="85"/>
      <c r="CZ730" s="85"/>
      <c r="DA730" s="85"/>
      <c r="DB730" s="85"/>
      <c r="DC730" s="85"/>
      <c r="DD730" s="85"/>
      <c r="DE730" s="85"/>
      <c r="DF730" s="85"/>
      <c r="DG730" s="85"/>
      <c r="DH730" s="85"/>
      <c r="DI730" s="85"/>
      <c r="DJ730" s="85"/>
      <c r="DK730" s="85"/>
      <c r="DL730" s="85"/>
      <c r="DM730" s="85"/>
      <c r="DN730" s="85"/>
      <c r="DO730" s="85"/>
      <c r="DP730" s="85"/>
      <c r="DQ730" s="85"/>
      <c r="DR730" s="85"/>
      <c r="DS730" s="85"/>
      <c r="DT730" s="85"/>
      <c r="DU730" s="85"/>
      <c r="DV730" s="85"/>
      <c r="DW730" s="85"/>
      <c r="DX730" s="85"/>
      <c r="DY730" s="85"/>
      <c r="DZ730" s="85"/>
      <c r="EA730" s="85"/>
      <c r="EB730" s="85"/>
      <c r="EC730" s="85"/>
      <c r="ED730" s="85"/>
      <c r="EE730" s="85"/>
      <c r="EF730" s="85"/>
      <c r="EG730" s="85"/>
      <c r="EH730" s="85"/>
      <c r="EI730" s="85"/>
      <c r="EJ730" s="85"/>
      <c r="EK730" s="85"/>
      <c r="EL730" s="85"/>
      <c r="EM730" s="85"/>
      <c r="EN730" s="85"/>
      <c r="EO730" s="120"/>
      <c r="EP730" s="120"/>
      <c r="EQ730" s="120"/>
      <c r="ER730" s="120"/>
      <c r="ES730" s="120"/>
      <c r="ET730" s="120"/>
      <c r="EU730" s="120"/>
      <c r="EV730" s="120"/>
      <c r="EW730" s="120"/>
      <c r="EX730" s="120"/>
    </row>
    <row r="731" spans="1:154" x14ac:dyDescent="0.3">
      <c r="A731" s="85"/>
      <c r="B731" s="86"/>
      <c r="C731" s="86"/>
      <c r="D731" s="86"/>
      <c r="E731" s="86"/>
      <c r="F731" s="86"/>
      <c r="G731" s="48" t="e">
        <f>SUM(J731,L731,N731,O731,P731,T731,U731,V731,AB731,AD731,AO731,AQ731,CE731,CG731,CP731,CR731,#REF!,#REF!,CZ731,DB731,DE731,DG731,DN731,DP731,DW731,DY731,EF731,EH731)</f>
        <v>#REF!</v>
      </c>
      <c r="H731" s="48" t="e">
        <f>SUM(K731,M731,Q731,R731,S731,W731,X731,Y731,AC731,AE731,AF731,AG731,AH731,AI731,AL731,AP731,AR731,#REF!,AY731,AZ731,CF731,CH731,CI731,CJ731,CK731,CL731,CQ731,CS731,CT731,CU731,CV731,CW731,#REF!,#REF!,DA731,DC731,DF731,DH731,DO731,#REF!,#REF!,#REF!,#REF!,DQ731,DR731,DS731,DT731,DU731,DX731,DZ731,EA731,EB731,EC731,ED731,EG731,EI731,EJ731,EK731,EL731,EM731)</f>
        <v>#REF!</v>
      </c>
      <c r="I731" s="48" t="e">
        <f t="shared" si="19"/>
        <v>#REF!</v>
      </c>
      <c r="J731" s="78"/>
      <c r="K731" s="78"/>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O731" s="85"/>
      <c r="CP731" s="85"/>
      <c r="CQ731" s="85"/>
      <c r="CR731" s="85"/>
      <c r="CS731" s="85"/>
      <c r="CT731" s="85"/>
      <c r="CU731" s="85"/>
      <c r="CV731" s="85"/>
      <c r="CW731" s="85"/>
      <c r="CX731" s="85"/>
      <c r="CY731" s="85"/>
      <c r="CZ731" s="85"/>
      <c r="DA731" s="85"/>
      <c r="DB731" s="85"/>
      <c r="DC731" s="85"/>
      <c r="DD731" s="85"/>
      <c r="DE731" s="85"/>
      <c r="DF731" s="85"/>
      <c r="DG731" s="85"/>
      <c r="DH731" s="85"/>
      <c r="DI731" s="85"/>
      <c r="DJ731" s="85"/>
      <c r="DK731" s="85"/>
      <c r="DL731" s="85"/>
      <c r="DM731" s="85"/>
      <c r="DN731" s="85"/>
      <c r="DO731" s="85"/>
      <c r="DP731" s="85"/>
      <c r="DQ731" s="85"/>
      <c r="DR731" s="85"/>
      <c r="DS731" s="85"/>
      <c r="DT731" s="85"/>
      <c r="DU731" s="85"/>
      <c r="DV731" s="85"/>
      <c r="DW731" s="85"/>
      <c r="DX731" s="85"/>
      <c r="DY731" s="85"/>
      <c r="DZ731" s="85"/>
      <c r="EA731" s="85"/>
      <c r="EB731" s="85"/>
      <c r="EC731" s="85"/>
      <c r="ED731" s="85"/>
      <c r="EE731" s="85"/>
      <c r="EF731" s="85"/>
      <c r="EG731" s="85"/>
      <c r="EH731" s="85"/>
      <c r="EI731" s="85"/>
      <c r="EJ731" s="85"/>
      <c r="EK731" s="85"/>
      <c r="EL731" s="85"/>
      <c r="EM731" s="85"/>
      <c r="EN731" s="85"/>
      <c r="EO731" s="120"/>
      <c r="EP731" s="120"/>
      <c r="EQ731" s="120"/>
      <c r="ER731" s="120"/>
      <c r="ES731" s="120"/>
      <c r="ET731" s="120"/>
      <c r="EU731" s="120"/>
      <c r="EV731" s="120"/>
      <c r="EW731" s="120"/>
      <c r="EX731" s="120"/>
    </row>
    <row r="732" spans="1:154" x14ac:dyDescent="0.3">
      <c r="A732" s="85"/>
      <c r="B732" s="86"/>
      <c r="C732" s="86"/>
      <c r="D732" s="86"/>
      <c r="E732" s="86"/>
      <c r="F732" s="86"/>
      <c r="G732" s="48" t="e">
        <f>SUM(J732,L732,N732,O732,P732,T732,U732,V732,AB732,AD732,AO732,AQ732,CE732,CG732,CP732,CR732,#REF!,#REF!,CZ732,DB732,DE732,DG732,DN732,DP732,DW732,DY732,EF732,EH732)</f>
        <v>#REF!</v>
      </c>
      <c r="H732" s="48" t="e">
        <f>SUM(K732,M732,Q732,R732,S732,W732,X732,Y732,AC732,AE732,AF732,AG732,AH732,AI732,AL732,AP732,AR732,#REF!,AY732,AZ732,CF732,CH732,CI732,CJ732,CK732,CL732,CQ732,CS732,CT732,CU732,CV732,CW732,#REF!,#REF!,DA732,DC732,DF732,DH732,DO732,#REF!,#REF!,#REF!,#REF!,DQ732,DR732,DS732,DT732,DU732,DX732,DZ732,EA732,EB732,EC732,ED732,EG732,EI732,EJ732,EK732,EL732,EM732)</f>
        <v>#REF!</v>
      </c>
      <c r="I732" s="48" t="e">
        <f t="shared" si="19"/>
        <v>#REF!</v>
      </c>
      <c r="J732" s="78"/>
      <c r="K732" s="78"/>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O732" s="85"/>
      <c r="CP732" s="85"/>
      <c r="CQ732" s="85"/>
      <c r="CR732" s="85"/>
      <c r="CS732" s="85"/>
      <c r="CT732" s="85"/>
      <c r="CU732" s="85"/>
      <c r="CV732" s="85"/>
      <c r="CW732" s="85"/>
      <c r="CX732" s="85"/>
      <c r="CY732" s="85"/>
      <c r="CZ732" s="85"/>
      <c r="DA732" s="85"/>
      <c r="DB732" s="85"/>
      <c r="DC732" s="85"/>
      <c r="DD732" s="85"/>
      <c r="DE732" s="85"/>
      <c r="DF732" s="85"/>
      <c r="DG732" s="85"/>
      <c r="DH732" s="85"/>
      <c r="DI732" s="85"/>
      <c r="DJ732" s="85"/>
      <c r="DK732" s="85"/>
      <c r="DL732" s="85"/>
      <c r="DM732" s="85"/>
      <c r="DN732" s="85"/>
      <c r="DO732" s="85"/>
      <c r="DP732" s="85"/>
      <c r="DQ732" s="85"/>
      <c r="DR732" s="85"/>
      <c r="DS732" s="85"/>
      <c r="DT732" s="85"/>
      <c r="DU732" s="85"/>
      <c r="DV732" s="85"/>
      <c r="DW732" s="85"/>
      <c r="DX732" s="85"/>
      <c r="DY732" s="85"/>
      <c r="DZ732" s="85"/>
      <c r="EA732" s="85"/>
      <c r="EB732" s="85"/>
      <c r="EC732" s="85"/>
      <c r="ED732" s="85"/>
      <c r="EE732" s="85"/>
      <c r="EF732" s="85"/>
      <c r="EG732" s="85"/>
      <c r="EH732" s="85"/>
      <c r="EI732" s="85"/>
      <c r="EJ732" s="85"/>
      <c r="EK732" s="85"/>
      <c r="EL732" s="85"/>
      <c r="EM732" s="85"/>
      <c r="EN732" s="85"/>
      <c r="EO732" s="120"/>
      <c r="EP732" s="120"/>
      <c r="EQ732" s="120"/>
      <c r="ER732" s="120"/>
      <c r="ES732" s="120"/>
      <c r="ET732" s="120"/>
      <c r="EU732" s="120"/>
      <c r="EV732" s="120"/>
      <c r="EW732" s="120"/>
      <c r="EX732" s="120"/>
    </row>
    <row r="733" spans="1:154" x14ac:dyDescent="0.3">
      <c r="A733" s="85"/>
      <c r="B733" s="86"/>
      <c r="C733" s="86"/>
      <c r="D733" s="86"/>
      <c r="E733" s="86"/>
      <c r="F733" s="86"/>
      <c r="G733" s="48" t="e">
        <f>SUM(J733,L733,N733,O733,P733,T733,U733,V733,AB733,AD733,AO733,AQ733,CE733,CG733,CP733,CR733,#REF!,#REF!,CZ733,DB733,DE733,DG733,DN733,DP733,DW733,DY733,EF733,EH733)</f>
        <v>#REF!</v>
      </c>
      <c r="H733" s="48" t="e">
        <f>SUM(K733,M733,Q733,R733,S733,W733,X733,Y733,AC733,AE733,AF733,AG733,AH733,AI733,AL733,AP733,AR733,#REF!,AY733,AZ733,CF733,CH733,CI733,CJ733,CK733,CL733,CQ733,CS733,CT733,CU733,CV733,CW733,#REF!,#REF!,DA733,DC733,DF733,DH733,DO733,#REF!,#REF!,#REF!,#REF!,DQ733,DR733,DS733,DT733,DU733,DX733,DZ733,EA733,EB733,EC733,ED733,EG733,EI733,EJ733,EK733,EL733,EM733)</f>
        <v>#REF!</v>
      </c>
      <c r="I733" s="48" t="e">
        <f t="shared" si="19"/>
        <v>#REF!</v>
      </c>
      <c r="J733" s="78"/>
      <c r="K733" s="78"/>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O733" s="85"/>
      <c r="CP733" s="85"/>
      <c r="CQ733" s="85"/>
      <c r="CR733" s="85"/>
      <c r="CS733" s="85"/>
      <c r="CT733" s="85"/>
      <c r="CU733" s="85"/>
      <c r="CV733" s="85"/>
      <c r="CW733" s="85"/>
      <c r="CX733" s="85"/>
      <c r="CY733" s="85"/>
      <c r="CZ733" s="85"/>
      <c r="DA733" s="85"/>
      <c r="DB733" s="85"/>
      <c r="DC733" s="85"/>
      <c r="DD733" s="85"/>
      <c r="DE733" s="85"/>
      <c r="DF733" s="85"/>
      <c r="DG733" s="85"/>
      <c r="DH733" s="85"/>
      <c r="DI733" s="85"/>
      <c r="DJ733" s="85"/>
      <c r="DK733" s="85"/>
      <c r="DL733" s="85"/>
      <c r="DM733" s="85"/>
      <c r="DN733" s="85"/>
      <c r="DO733" s="85"/>
      <c r="DP733" s="85"/>
      <c r="DQ733" s="85"/>
      <c r="DR733" s="85"/>
      <c r="DS733" s="85"/>
      <c r="DT733" s="85"/>
      <c r="DU733" s="85"/>
      <c r="DV733" s="85"/>
      <c r="DW733" s="85"/>
      <c r="DX733" s="85"/>
      <c r="DY733" s="85"/>
      <c r="DZ733" s="85"/>
      <c r="EA733" s="85"/>
      <c r="EB733" s="85"/>
      <c r="EC733" s="85"/>
      <c r="ED733" s="85"/>
      <c r="EE733" s="85"/>
      <c r="EF733" s="85"/>
      <c r="EG733" s="85"/>
      <c r="EH733" s="85"/>
      <c r="EI733" s="85"/>
      <c r="EJ733" s="85"/>
      <c r="EK733" s="85"/>
      <c r="EL733" s="85"/>
      <c r="EM733" s="85"/>
      <c r="EN733" s="85"/>
      <c r="EO733" s="120"/>
      <c r="EP733" s="120"/>
      <c r="EQ733" s="120"/>
      <c r="ER733" s="120"/>
      <c r="ES733" s="120"/>
      <c r="ET733" s="120"/>
      <c r="EU733" s="120"/>
      <c r="EV733" s="120"/>
      <c r="EW733" s="120"/>
      <c r="EX733" s="120"/>
    </row>
    <row r="734" spans="1:154" x14ac:dyDescent="0.3">
      <c r="A734" s="85"/>
      <c r="B734" s="86"/>
      <c r="C734" s="86"/>
      <c r="D734" s="86"/>
      <c r="E734" s="86"/>
      <c r="F734" s="86"/>
      <c r="G734" s="48" t="e">
        <f>SUM(J734,L734,N734,O734,P734,T734,U734,V734,AB734,AD734,AO734,AQ734,CE734,CG734,CP734,CR734,#REF!,#REF!,CZ734,DB734,DE734,DG734,DN734,DP734,DW734,DY734,EF734,EH734)</f>
        <v>#REF!</v>
      </c>
      <c r="H734" s="48" t="e">
        <f>SUM(K734,M734,Q734,R734,S734,W734,X734,Y734,AC734,AE734,AF734,AG734,AH734,AI734,AL734,AP734,AR734,#REF!,AY734,AZ734,CF734,CH734,CI734,CJ734,CK734,CL734,CQ734,CS734,CT734,CU734,CV734,CW734,#REF!,#REF!,DA734,DC734,DF734,DH734,DO734,#REF!,#REF!,#REF!,#REF!,DQ734,DR734,DS734,DT734,DU734,DX734,DZ734,EA734,EB734,EC734,ED734,EG734,EI734,EJ734,EK734,EL734,EM734)</f>
        <v>#REF!</v>
      </c>
      <c r="I734" s="48" t="e">
        <f t="shared" si="19"/>
        <v>#REF!</v>
      </c>
      <c r="J734" s="78"/>
      <c r="K734" s="78"/>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O734" s="85"/>
      <c r="CP734" s="85"/>
      <c r="CQ734" s="85"/>
      <c r="CR734" s="85"/>
      <c r="CS734" s="85"/>
      <c r="CT734" s="85"/>
      <c r="CU734" s="85"/>
      <c r="CV734" s="85"/>
      <c r="CW734" s="85"/>
      <c r="CX734" s="85"/>
      <c r="CY734" s="85"/>
      <c r="CZ734" s="85"/>
      <c r="DA734" s="85"/>
      <c r="DB734" s="85"/>
      <c r="DC734" s="85"/>
      <c r="DD734" s="85"/>
      <c r="DE734" s="85"/>
      <c r="DF734" s="85"/>
      <c r="DG734" s="85"/>
      <c r="DH734" s="85"/>
      <c r="DI734" s="85"/>
      <c r="DJ734" s="85"/>
      <c r="DK734" s="85"/>
      <c r="DL734" s="85"/>
      <c r="DM734" s="85"/>
      <c r="DN734" s="85"/>
      <c r="DO734" s="85"/>
      <c r="DP734" s="85"/>
      <c r="DQ734" s="85"/>
      <c r="DR734" s="85"/>
      <c r="DS734" s="85"/>
      <c r="DT734" s="85"/>
      <c r="DU734" s="85"/>
      <c r="DV734" s="85"/>
      <c r="DW734" s="85"/>
      <c r="DX734" s="85"/>
      <c r="DY734" s="85"/>
      <c r="DZ734" s="85"/>
      <c r="EA734" s="85"/>
      <c r="EB734" s="85"/>
      <c r="EC734" s="85"/>
      <c r="ED734" s="85"/>
      <c r="EE734" s="85"/>
      <c r="EF734" s="85"/>
      <c r="EG734" s="85"/>
      <c r="EH734" s="85"/>
      <c r="EI734" s="85"/>
      <c r="EJ734" s="85"/>
      <c r="EK734" s="85"/>
      <c r="EL734" s="85"/>
      <c r="EM734" s="85"/>
      <c r="EN734" s="85"/>
      <c r="EO734" s="120"/>
      <c r="EP734" s="120"/>
      <c r="EQ734" s="120"/>
      <c r="ER734" s="120"/>
      <c r="ES734" s="120"/>
      <c r="ET734" s="120"/>
      <c r="EU734" s="120"/>
      <c r="EV734" s="120"/>
      <c r="EW734" s="120"/>
      <c r="EX734" s="120"/>
    </row>
    <row r="735" spans="1:154" x14ac:dyDescent="0.3">
      <c r="A735" s="85"/>
      <c r="B735" s="86"/>
      <c r="C735" s="86"/>
      <c r="D735" s="86"/>
      <c r="E735" s="86"/>
      <c r="F735" s="86"/>
      <c r="G735" s="48" t="e">
        <f>SUM(J735,L735,N735,O735,P735,T735,U735,V735,AB735,AD735,AO735,AQ735,CE735,CG735,CP735,CR735,#REF!,#REF!,CZ735,DB735,DE735,DG735,DN735,DP735,DW735,DY735,EF735,EH735)</f>
        <v>#REF!</v>
      </c>
      <c r="H735" s="48" t="e">
        <f>SUM(K735,M735,Q735,R735,S735,W735,X735,Y735,AC735,AE735,AF735,AG735,AH735,AI735,AL735,AP735,AR735,#REF!,AY735,AZ735,CF735,CH735,CI735,CJ735,CK735,CL735,CQ735,CS735,CT735,CU735,CV735,CW735,#REF!,#REF!,DA735,DC735,DF735,DH735,DO735,#REF!,#REF!,#REF!,#REF!,DQ735,DR735,DS735,DT735,DU735,DX735,DZ735,EA735,EB735,EC735,ED735,EG735,EI735,EJ735,EK735,EL735,EM735)</f>
        <v>#REF!</v>
      </c>
      <c r="I735" s="48" t="e">
        <f t="shared" si="19"/>
        <v>#REF!</v>
      </c>
      <c r="J735" s="78"/>
      <c r="K735" s="78"/>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O735" s="85"/>
      <c r="CP735" s="85"/>
      <c r="CQ735" s="85"/>
      <c r="CR735" s="85"/>
      <c r="CS735" s="85"/>
      <c r="CT735" s="85"/>
      <c r="CU735" s="85"/>
      <c r="CV735" s="85"/>
      <c r="CW735" s="85"/>
      <c r="CX735" s="85"/>
      <c r="CY735" s="85"/>
      <c r="CZ735" s="85"/>
      <c r="DA735" s="85"/>
      <c r="DB735" s="85"/>
      <c r="DC735" s="85"/>
      <c r="DD735" s="85"/>
      <c r="DE735" s="85"/>
      <c r="DF735" s="85"/>
      <c r="DG735" s="85"/>
      <c r="DH735" s="85"/>
      <c r="DI735" s="85"/>
      <c r="DJ735" s="85"/>
      <c r="DK735" s="85"/>
      <c r="DL735" s="85"/>
      <c r="DM735" s="85"/>
      <c r="DN735" s="85"/>
      <c r="DO735" s="85"/>
      <c r="DP735" s="85"/>
      <c r="DQ735" s="85"/>
      <c r="DR735" s="85"/>
      <c r="DS735" s="85"/>
      <c r="DT735" s="85"/>
      <c r="DU735" s="85"/>
      <c r="DV735" s="85"/>
      <c r="DW735" s="85"/>
      <c r="DX735" s="85"/>
      <c r="DY735" s="85"/>
      <c r="DZ735" s="85"/>
      <c r="EA735" s="85"/>
      <c r="EB735" s="85"/>
      <c r="EC735" s="85"/>
      <c r="ED735" s="85"/>
      <c r="EE735" s="85"/>
      <c r="EF735" s="85"/>
      <c r="EG735" s="85"/>
      <c r="EH735" s="85"/>
      <c r="EI735" s="85"/>
      <c r="EJ735" s="85"/>
      <c r="EK735" s="85"/>
      <c r="EL735" s="85"/>
      <c r="EM735" s="85"/>
      <c r="EN735" s="85"/>
      <c r="EO735" s="120"/>
      <c r="EP735" s="120"/>
      <c r="EQ735" s="120"/>
      <c r="ER735" s="120"/>
      <c r="ES735" s="120"/>
      <c r="ET735" s="120"/>
      <c r="EU735" s="120"/>
      <c r="EV735" s="120"/>
      <c r="EW735" s="120"/>
      <c r="EX735" s="120"/>
    </row>
    <row r="736" spans="1:154" x14ac:dyDescent="0.3">
      <c r="A736" s="85"/>
      <c r="B736" s="86"/>
      <c r="C736" s="86"/>
      <c r="D736" s="86"/>
      <c r="E736" s="86"/>
      <c r="F736" s="86"/>
      <c r="G736" s="48" t="e">
        <f>SUM(J736,L736,N736,O736,P736,T736,U736,V736,AB736,AD736,AO736,AQ736,CE736,CG736,CP736,CR736,#REF!,#REF!,CZ736,DB736,DE736,DG736,DN736,DP736,DW736,DY736,EF736,EH736)</f>
        <v>#REF!</v>
      </c>
      <c r="H736" s="48" t="e">
        <f>SUM(K736,M736,Q736,R736,S736,W736,X736,Y736,AC736,AE736,AF736,AG736,AH736,AI736,AL736,AP736,AR736,#REF!,AY736,AZ736,CF736,CH736,CI736,CJ736,CK736,CL736,CQ736,CS736,CT736,CU736,CV736,CW736,#REF!,#REF!,DA736,DC736,DF736,DH736,DO736,#REF!,#REF!,#REF!,#REF!,DQ736,DR736,DS736,DT736,DU736,DX736,DZ736,EA736,EB736,EC736,ED736,EG736,EI736,EJ736,EK736,EL736,EM736)</f>
        <v>#REF!</v>
      </c>
      <c r="I736" s="48" t="e">
        <f t="shared" si="19"/>
        <v>#REF!</v>
      </c>
      <c r="J736" s="78"/>
      <c r="K736" s="78"/>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5"/>
      <c r="CU736" s="85"/>
      <c r="CV736" s="85"/>
      <c r="CW736" s="85"/>
      <c r="CX736" s="85"/>
      <c r="CY736" s="85"/>
      <c r="CZ736" s="85"/>
      <c r="DA736" s="85"/>
      <c r="DB736" s="85"/>
      <c r="DC736" s="85"/>
      <c r="DD736" s="85"/>
      <c r="DE736" s="85"/>
      <c r="DF736" s="85"/>
      <c r="DG736" s="85"/>
      <c r="DH736" s="85"/>
      <c r="DI736" s="85"/>
      <c r="DJ736" s="85"/>
      <c r="DK736" s="85"/>
      <c r="DL736" s="85"/>
      <c r="DM736" s="85"/>
      <c r="DN736" s="85"/>
      <c r="DO736" s="85"/>
      <c r="DP736" s="85"/>
      <c r="DQ736" s="85"/>
      <c r="DR736" s="85"/>
      <c r="DS736" s="85"/>
      <c r="DT736" s="85"/>
      <c r="DU736" s="85"/>
      <c r="DV736" s="85"/>
      <c r="DW736" s="85"/>
      <c r="DX736" s="85"/>
      <c r="DY736" s="85"/>
      <c r="DZ736" s="85"/>
      <c r="EA736" s="85"/>
      <c r="EB736" s="85"/>
      <c r="EC736" s="85"/>
      <c r="ED736" s="85"/>
      <c r="EE736" s="85"/>
      <c r="EF736" s="85"/>
      <c r="EG736" s="85"/>
      <c r="EH736" s="85"/>
      <c r="EI736" s="85"/>
      <c r="EJ736" s="85"/>
      <c r="EK736" s="85"/>
      <c r="EL736" s="85"/>
      <c r="EM736" s="85"/>
      <c r="EN736" s="85"/>
      <c r="EO736" s="120"/>
      <c r="EP736" s="120"/>
      <c r="EQ736" s="120"/>
      <c r="ER736" s="120"/>
      <c r="ES736" s="120"/>
      <c r="ET736" s="120"/>
      <c r="EU736" s="120"/>
      <c r="EV736" s="120"/>
      <c r="EW736" s="120"/>
      <c r="EX736" s="120"/>
    </row>
    <row r="737" spans="1:154" x14ac:dyDescent="0.3">
      <c r="A737" s="85"/>
      <c r="B737" s="86"/>
      <c r="C737" s="86"/>
      <c r="D737" s="86"/>
      <c r="E737" s="86"/>
      <c r="F737" s="86"/>
      <c r="G737" s="48" t="e">
        <f>SUM(J737,L737,N737,O737,P737,T737,U737,V737,AB737,AD737,AO737,AQ737,CE737,CG737,CP737,CR737,#REF!,#REF!,CZ737,DB737,DE737,DG737,DN737,DP737,DW737,DY737,EF737,EH737)</f>
        <v>#REF!</v>
      </c>
      <c r="H737" s="48" t="e">
        <f>SUM(K737,M737,Q737,R737,S737,W737,X737,Y737,AC737,AE737,AF737,AG737,AH737,AI737,AL737,AP737,AR737,#REF!,AY737,AZ737,CF737,CH737,CI737,CJ737,CK737,CL737,CQ737,CS737,CT737,CU737,CV737,CW737,#REF!,#REF!,DA737,DC737,DF737,DH737,DO737,#REF!,#REF!,#REF!,#REF!,DQ737,DR737,DS737,DT737,DU737,DX737,DZ737,EA737,EB737,EC737,ED737,EG737,EI737,EJ737,EK737,EL737,EM737)</f>
        <v>#REF!</v>
      </c>
      <c r="I737" s="48" t="e">
        <f t="shared" si="19"/>
        <v>#REF!</v>
      </c>
      <c r="J737" s="78"/>
      <c r="K737" s="78"/>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O737" s="85"/>
      <c r="CP737" s="85"/>
      <c r="CQ737" s="85"/>
      <c r="CR737" s="85"/>
      <c r="CS737" s="85"/>
      <c r="CT737" s="85"/>
      <c r="CU737" s="85"/>
      <c r="CV737" s="85"/>
      <c r="CW737" s="85"/>
      <c r="CX737" s="85"/>
      <c r="CY737" s="85"/>
      <c r="CZ737" s="85"/>
      <c r="DA737" s="85"/>
      <c r="DB737" s="85"/>
      <c r="DC737" s="85"/>
      <c r="DD737" s="85"/>
      <c r="DE737" s="85"/>
      <c r="DF737" s="85"/>
      <c r="DG737" s="85"/>
      <c r="DH737" s="85"/>
      <c r="DI737" s="85"/>
      <c r="DJ737" s="85"/>
      <c r="DK737" s="85"/>
      <c r="DL737" s="85"/>
      <c r="DM737" s="85"/>
      <c r="DN737" s="85"/>
      <c r="DO737" s="85"/>
      <c r="DP737" s="85"/>
      <c r="DQ737" s="85"/>
      <c r="DR737" s="85"/>
      <c r="DS737" s="85"/>
      <c r="DT737" s="85"/>
      <c r="DU737" s="85"/>
      <c r="DV737" s="85"/>
      <c r="DW737" s="85"/>
      <c r="DX737" s="85"/>
      <c r="DY737" s="85"/>
      <c r="DZ737" s="85"/>
      <c r="EA737" s="85"/>
      <c r="EB737" s="85"/>
      <c r="EC737" s="85"/>
      <c r="ED737" s="85"/>
      <c r="EE737" s="85"/>
      <c r="EF737" s="85"/>
      <c r="EG737" s="85"/>
      <c r="EH737" s="85"/>
      <c r="EI737" s="85"/>
      <c r="EJ737" s="85"/>
      <c r="EK737" s="85"/>
      <c r="EL737" s="85"/>
      <c r="EM737" s="85"/>
      <c r="EN737" s="85"/>
      <c r="EO737" s="120"/>
      <c r="EP737" s="120"/>
      <c r="EQ737" s="120"/>
      <c r="ER737" s="120"/>
      <c r="ES737" s="120"/>
      <c r="ET737" s="120"/>
      <c r="EU737" s="120"/>
      <c r="EV737" s="120"/>
      <c r="EW737" s="120"/>
      <c r="EX737" s="120"/>
    </row>
    <row r="738" spans="1:154" x14ac:dyDescent="0.3">
      <c r="A738" s="85"/>
      <c r="B738" s="86"/>
      <c r="C738" s="86"/>
      <c r="D738" s="86"/>
      <c r="E738" s="86"/>
      <c r="F738" s="86"/>
      <c r="G738" s="48" t="e">
        <f>SUM(J738,L738,N738,O738,P738,T738,U738,V738,AB738,AD738,AO738,AQ738,CE738,CG738,CP738,CR738,#REF!,#REF!,CZ738,DB738,DE738,DG738,DN738,DP738,DW738,DY738,EF738,EH738)</f>
        <v>#REF!</v>
      </c>
      <c r="H738" s="48" t="e">
        <f>SUM(K738,M738,Q738,R738,S738,W738,X738,Y738,AC738,AE738,AF738,AG738,AH738,AI738,AL738,AP738,AR738,#REF!,AY738,AZ738,CF738,CH738,CI738,CJ738,CK738,CL738,CQ738,CS738,CT738,CU738,CV738,CW738,#REF!,#REF!,DA738,DC738,DF738,DH738,DO738,#REF!,#REF!,#REF!,#REF!,DQ738,DR738,DS738,DT738,DU738,DX738,DZ738,EA738,EB738,EC738,ED738,EG738,EI738,EJ738,EK738,EL738,EM738)</f>
        <v>#REF!</v>
      </c>
      <c r="I738" s="48" t="e">
        <f t="shared" si="19"/>
        <v>#REF!</v>
      </c>
      <c r="J738" s="78"/>
      <c r="K738" s="78"/>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O738" s="85"/>
      <c r="CP738" s="85"/>
      <c r="CQ738" s="85"/>
      <c r="CR738" s="85"/>
      <c r="CS738" s="85"/>
      <c r="CT738" s="85"/>
      <c r="CU738" s="85"/>
      <c r="CV738" s="85"/>
      <c r="CW738" s="85"/>
      <c r="CX738" s="85"/>
      <c r="CY738" s="85"/>
      <c r="CZ738" s="85"/>
      <c r="DA738" s="85"/>
      <c r="DB738" s="85"/>
      <c r="DC738" s="85"/>
      <c r="DD738" s="85"/>
      <c r="DE738" s="85"/>
      <c r="DF738" s="85"/>
      <c r="DG738" s="85"/>
      <c r="DH738" s="85"/>
      <c r="DI738" s="85"/>
      <c r="DJ738" s="85"/>
      <c r="DK738" s="85"/>
      <c r="DL738" s="85"/>
      <c r="DM738" s="85"/>
      <c r="DN738" s="85"/>
      <c r="DO738" s="85"/>
      <c r="DP738" s="85"/>
      <c r="DQ738" s="85"/>
      <c r="DR738" s="85"/>
      <c r="DS738" s="85"/>
      <c r="DT738" s="85"/>
      <c r="DU738" s="85"/>
      <c r="DV738" s="85"/>
      <c r="DW738" s="85"/>
      <c r="DX738" s="85"/>
      <c r="DY738" s="85"/>
      <c r="DZ738" s="85"/>
      <c r="EA738" s="85"/>
      <c r="EB738" s="85"/>
      <c r="EC738" s="85"/>
      <c r="ED738" s="85"/>
      <c r="EE738" s="85"/>
      <c r="EF738" s="85"/>
      <c r="EG738" s="85"/>
      <c r="EH738" s="85"/>
      <c r="EI738" s="85"/>
      <c r="EJ738" s="85"/>
      <c r="EK738" s="85"/>
      <c r="EL738" s="85"/>
      <c r="EM738" s="85"/>
      <c r="EN738" s="85"/>
      <c r="EO738" s="120"/>
      <c r="EP738" s="120"/>
      <c r="EQ738" s="120"/>
      <c r="ER738" s="120"/>
      <c r="ES738" s="120"/>
      <c r="ET738" s="120"/>
      <c r="EU738" s="120"/>
      <c r="EV738" s="120"/>
      <c r="EW738" s="120"/>
      <c r="EX738" s="120"/>
    </row>
    <row r="739" spans="1:154" x14ac:dyDescent="0.3">
      <c r="A739" s="85"/>
      <c r="B739" s="86"/>
      <c r="C739" s="86"/>
      <c r="D739" s="86"/>
      <c r="E739" s="86"/>
      <c r="F739" s="86"/>
      <c r="G739" s="48" t="e">
        <f>SUM(J739,L739,N739,O739,P739,T739,U739,V739,AB739,AD739,AO739,AQ739,CE739,CG739,CP739,CR739,#REF!,#REF!,CZ739,DB739,DE739,DG739,DN739,DP739,DW739,DY739,EF739,EH739)</f>
        <v>#REF!</v>
      </c>
      <c r="H739" s="48" t="e">
        <f>SUM(K739,M739,Q739,R739,S739,W739,X739,Y739,AC739,AE739,AF739,AG739,AH739,AI739,AL739,AP739,AR739,#REF!,AY739,AZ739,CF739,CH739,CI739,CJ739,CK739,CL739,CQ739,CS739,CT739,CU739,CV739,CW739,#REF!,#REF!,DA739,DC739,DF739,DH739,DO739,#REF!,#REF!,#REF!,#REF!,DQ739,DR739,DS739,DT739,DU739,DX739,DZ739,EA739,EB739,EC739,ED739,EG739,EI739,EJ739,EK739,EL739,EM739)</f>
        <v>#REF!</v>
      </c>
      <c r="I739" s="48" t="e">
        <f t="shared" si="19"/>
        <v>#REF!</v>
      </c>
      <c r="J739" s="78"/>
      <c r="K739" s="78"/>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O739" s="85"/>
      <c r="CP739" s="85"/>
      <c r="CQ739" s="85"/>
      <c r="CR739" s="85"/>
      <c r="CS739" s="85"/>
      <c r="CT739" s="85"/>
      <c r="CU739" s="85"/>
      <c r="CV739" s="85"/>
      <c r="CW739" s="85"/>
      <c r="CX739" s="85"/>
      <c r="CY739" s="85"/>
      <c r="CZ739" s="85"/>
      <c r="DA739" s="85"/>
      <c r="DB739" s="85"/>
      <c r="DC739" s="85"/>
      <c r="DD739" s="85"/>
      <c r="DE739" s="85"/>
      <c r="DF739" s="85"/>
      <c r="DG739" s="85"/>
      <c r="DH739" s="85"/>
      <c r="DI739" s="85"/>
      <c r="DJ739" s="85"/>
      <c r="DK739" s="85"/>
      <c r="DL739" s="85"/>
      <c r="DM739" s="85"/>
      <c r="DN739" s="85"/>
      <c r="DO739" s="85"/>
      <c r="DP739" s="85"/>
      <c r="DQ739" s="85"/>
      <c r="DR739" s="85"/>
      <c r="DS739" s="85"/>
      <c r="DT739" s="85"/>
      <c r="DU739" s="85"/>
      <c r="DV739" s="85"/>
      <c r="DW739" s="85"/>
      <c r="DX739" s="85"/>
      <c r="DY739" s="85"/>
      <c r="DZ739" s="85"/>
      <c r="EA739" s="85"/>
      <c r="EB739" s="85"/>
      <c r="EC739" s="85"/>
      <c r="ED739" s="85"/>
      <c r="EE739" s="85"/>
      <c r="EF739" s="85"/>
      <c r="EG739" s="85"/>
      <c r="EH739" s="85"/>
      <c r="EI739" s="85"/>
      <c r="EJ739" s="85"/>
      <c r="EK739" s="85"/>
      <c r="EL739" s="85"/>
      <c r="EM739" s="85"/>
      <c r="EN739" s="85"/>
      <c r="EO739" s="120"/>
      <c r="EP739" s="120"/>
      <c r="EQ739" s="120"/>
      <c r="ER739" s="120"/>
      <c r="ES739" s="120"/>
      <c r="ET739" s="120"/>
      <c r="EU739" s="120"/>
      <c r="EV739" s="120"/>
      <c r="EW739" s="120"/>
      <c r="EX739" s="120"/>
    </row>
    <row r="740" spans="1:154" x14ac:dyDescent="0.3">
      <c r="A740" s="85"/>
      <c r="B740" s="86"/>
      <c r="C740" s="86"/>
      <c r="D740" s="86"/>
      <c r="E740" s="86"/>
      <c r="F740" s="86"/>
      <c r="G740" s="48" t="e">
        <f>SUM(J740,L740,N740,O740,P740,T740,U740,V740,AB740,AD740,AO740,AQ740,CE740,CG740,CP740,CR740,#REF!,#REF!,CZ740,DB740,DE740,DG740,DN740,DP740,DW740,DY740,EF740,EH740)</f>
        <v>#REF!</v>
      </c>
      <c r="H740" s="48" t="e">
        <f>SUM(K740,M740,Q740,R740,S740,W740,X740,Y740,AC740,AE740,AF740,AG740,AH740,AI740,AL740,AP740,AR740,#REF!,AY740,AZ740,CF740,CH740,CI740,CJ740,CK740,CL740,CQ740,CS740,CT740,CU740,CV740,CW740,#REF!,#REF!,DA740,DC740,DF740,DH740,DO740,#REF!,#REF!,#REF!,#REF!,DQ740,DR740,DS740,DT740,DU740,DX740,DZ740,EA740,EB740,EC740,ED740,EG740,EI740,EJ740,EK740,EL740,EM740)</f>
        <v>#REF!</v>
      </c>
      <c r="I740" s="48" t="e">
        <f t="shared" si="19"/>
        <v>#REF!</v>
      </c>
      <c r="J740" s="78"/>
      <c r="K740" s="78"/>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O740" s="85"/>
      <c r="CP740" s="85"/>
      <c r="CQ740" s="85"/>
      <c r="CR740" s="85"/>
      <c r="CS740" s="85"/>
      <c r="CT740" s="85"/>
      <c r="CU740" s="85"/>
      <c r="CV740" s="85"/>
      <c r="CW740" s="85"/>
      <c r="CX740" s="85"/>
      <c r="CY740" s="85"/>
      <c r="CZ740" s="85"/>
      <c r="DA740" s="85"/>
      <c r="DB740" s="85"/>
      <c r="DC740" s="85"/>
      <c r="DD740" s="85"/>
      <c r="DE740" s="85"/>
      <c r="DF740" s="85"/>
      <c r="DG740" s="85"/>
      <c r="DH740" s="85"/>
      <c r="DI740" s="85"/>
      <c r="DJ740" s="85"/>
      <c r="DK740" s="85"/>
      <c r="DL740" s="85"/>
      <c r="DM740" s="85"/>
      <c r="DN740" s="85"/>
      <c r="DO740" s="85"/>
      <c r="DP740" s="85"/>
      <c r="DQ740" s="85"/>
      <c r="DR740" s="85"/>
      <c r="DS740" s="85"/>
      <c r="DT740" s="85"/>
      <c r="DU740" s="85"/>
      <c r="DV740" s="85"/>
      <c r="DW740" s="85"/>
      <c r="DX740" s="85"/>
      <c r="DY740" s="85"/>
      <c r="DZ740" s="85"/>
      <c r="EA740" s="85"/>
      <c r="EB740" s="85"/>
      <c r="EC740" s="85"/>
      <c r="ED740" s="85"/>
      <c r="EE740" s="85"/>
      <c r="EF740" s="85"/>
      <c r="EG740" s="85"/>
      <c r="EH740" s="85"/>
      <c r="EI740" s="85"/>
      <c r="EJ740" s="85"/>
      <c r="EK740" s="85"/>
      <c r="EL740" s="85"/>
      <c r="EM740" s="85"/>
      <c r="EN740" s="85"/>
      <c r="EO740" s="120"/>
      <c r="EP740" s="120"/>
      <c r="EQ740" s="120"/>
      <c r="ER740" s="120"/>
      <c r="ES740" s="120"/>
      <c r="ET740" s="120"/>
      <c r="EU740" s="120"/>
      <c r="EV740" s="120"/>
      <c r="EW740" s="120"/>
      <c r="EX740" s="120"/>
    </row>
    <row r="741" spans="1:154" x14ac:dyDescent="0.3">
      <c r="A741" s="85"/>
      <c r="B741" s="86"/>
      <c r="C741" s="86"/>
      <c r="D741" s="86"/>
      <c r="E741" s="86"/>
      <c r="F741" s="86"/>
      <c r="G741" s="48" t="e">
        <f>SUM(J741,L741,N741,O741,P741,T741,U741,V741,AB741,AD741,AO741,AQ741,CE741,CG741,CP741,CR741,#REF!,#REF!,CZ741,DB741,DE741,DG741,DN741,DP741,DW741,DY741,EF741,EH741)</f>
        <v>#REF!</v>
      </c>
      <c r="H741" s="48" t="e">
        <f>SUM(K741,M741,Q741,R741,S741,W741,X741,Y741,AC741,AE741,AF741,AG741,AH741,AI741,AL741,AP741,AR741,#REF!,AY741,AZ741,CF741,CH741,CI741,CJ741,CK741,CL741,CQ741,CS741,CT741,CU741,CV741,CW741,#REF!,#REF!,DA741,DC741,DF741,DH741,DO741,#REF!,#REF!,#REF!,#REF!,DQ741,DR741,DS741,DT741,DU741,DX741,DZ741,EA741,EB741,EC741,ED741,EG741,EI741,EJ741,EK741,EL741,EM741)</f>
        <v>#REF!</v>
      </c>
      <c r="I741" s="48" t="e">
        <f t="shared" si="19"/>
        <v>#REF!</v>
      </c>
      <c r="J741" s="78"/>
      <c r="K741" s="78"/>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O741" s="85"/>
      <c r="CP741" s="85"/>
      <c r="CQ741" s="85"/>
      <c r="CR741" s="85"/>
      <c r="CS741" s="85"/>
      <c r="CT741" s="85"/>
      <c r="CU741" s="85"/>
      <c r="CV741" s="85"/>
      <c r="CW741" s="85"/>
      <c r="CX741" s="85"/>
      <c r="CY741" s="85"/>
      <c r="CZ741" s="85"/>
      <c r="DA741" s="85"/>
      <c r="DB741" s="85"/>
      <c r="DC741" s="85"/>
      <c r="DD741" s="85"/>
      <c r="DE741" s="85"/>
      <c r="DF741" s="85"/>
      <c r="DG741" s="85"/>
      <c r="DH741" s="85"/>
      <c r="DI741" s="85"/>
      <c r="DJ741" s="85"/>
      <c r="DK741" s="85"/>
      <c r="DL741" s="85"/>
      <c r="DM741" s="85"/>
      <c r="DN741" s="85"/>
      <c r="DO741" s="85"/>
      <c r="DP741" s="85"/>
      <c r="DQ741" s="85"/>
      <c r="DR741" s="85"/>
      <c r="DS741" s="85"/>
      <c r="DT741" s="85"/>
      <c r="DU741" s="85"/>
      <c r="DV741" s="85"/>
      <c r="DW741" s="85"/>
      <c r="DX741" s="85"/>
      <c r="DY741" s="85"/>
      <c r="DZ741" s="85"/>
      <c r="EA741" s="85"/>
      <c r="EB741" s="85"/>
      <c r="EC741" s="85"/>
      <c r="ED741" s="85"/>
      <c r="EE741" s="85"/>
      <c r="EF741" s="85"/>
      <c r="EG741" s="85"/>
      <c r="EH741" s="85"/>
      <c r="EI741" s="85"/>
      <c r="EJ741" s="85"/>
      <c r="EK741" s="85"/>
      <c r="EL741" s="85"/>
      <c r="EM741" s="85"/>
      <c r="EN741" s="85"/>
      <c r="EO741" s="120"/>
      <c r="EP741" s="120"/>
      <c r="EQ741" s="120"/>
      <c r="ER741" s="120"/>
      <c r="ES741" s="120"/>
      <c r="ET741" s="120"/>
      <c r="EU741" s="120"/>
      <c r="EV741" s="120"/>
      <c r="EW741" s="120"/>
      <c r="EX741" s="120"/>
    </row>
    <row r="742" spans="1:154" x14ac:dyDescent="0.3">
      <c r="A742" s="85"/>
      <c r="B742" s="86"/>
      <c r="C742" s="86"/>
      <c r="D742" s="86"/>
      <c r="E742" s="86"/>
      <c r="F742" s="86"/>
      <c r="G742" s="48" t="e">
        <f>SUM(J742,L742,N742,O742,P742,T742,U742,V742,AB742,AD742,AO742,AQ742,CE742,CG742,CP742,CR742,#REF!,#REF!,CZ742,DB742,DE742,DG742,DN742,DP742,DW742,DY742,EF742,EH742)</f>
        <v>#REF!</v>
      </c>
      <c r="H742" s="48" t="e">
        <f>SUM(K742,M742,Q742,R742,S742,W742,X742,Y742,AC742,AE742,AF742,AG742,AH742,AI742,AL742,AP742,AR742,#REF!,AY742,AZ742,CF742,CH742,CI742,CJ742,CK742,CL742,CQ742,CS742,CT742,CU742,CV742,CW742,#REF!,#REF!,DA742,DC742,DF742,DH742,DO742,#REF!,#REF!,#REF!,#REF!,DQ742,DR742,DS742,DT742,DU742,DX742,DZ742,EA742,EB742,EC742,ED742,EG742,EI742,EJ742,EK742,EL742,EM742)</f>
        <v>#REF!</v>
      </c>
      <c r="I742" s="48" t="e">
        <f t="shared" si="19"/>
        <v>#REF!</v>
      </c>
      <c r="J742" s="78"/>
      <c r="K742" s="78"/>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O742" s="85"/>
      <c r="CP742" s="85"/>
      <c r="CQ742" s="85"/>
      <c r="CR742" s="85"/>
      <c r="CS742" s="85"/>
      <c r="CT742" s="85"/>
      <c r="CU742" s="85"/>
      <c r="CV742" s="85"/>
      <c r="CW742" s="85"/>
      <c r="CX742" s="85"/>
      <c r="CY742" s="85"/>
      <c r="CZ742" s="85"/>
      <c r="DA742" s="85"/>
      <c r="DB742" s="85"/>
      <c r="DC742" s="85"/>
      <c r="DD742" s="85"/>
      <c r="DE742" s="85"/>
      <c r="DF742" s="85"/>
      <c r="DG742" s="85"/>
      <c r="DH742" s="85"/>
      <c r="DI742" s="85"/>
      <c r="DJ742" s="85"/>
      <c r="DK742" s="85"/>
      <c r="DL742" s="85"/>
      <c r="DM742" s="85"/>
      <c r="DN742" s="85"/>
      <c r="DO742" s="85"/>
      <c r="DP742" s="85"/>
      <c r="DQ742" s="85"/>
      <c r="DR742" s="85"/>
      <c r="DS742" s="85"/>
      <c r="DT742" s="85"/>
      <c r="DU742" s="85"/>
      <c r="DV742" s="85"/>
      <c r="DW742" s="85"/>
      <c r="DX742" s="85"/>
      <c r="DY742" s="85"/>
      <c r="DZ742" s="85"/>
      <c r="EA742" s="85"/>
      <c r="EB742" s="85"/>
      <c r="EC742" s="85"/>
      <c r="ED742" s="85"/>
      <c r="EE742" s="85"/>
      <c r="EF742" s="85"/>
      <c r="EG742" s="85"/>
      <c r="EH742" s="85"/>
      <c r="EI742" s="85"/>
      <c r="EJ742" s="85"/>
      <c r="EK742" s="85"/>
      <c r="EL742" s="85"/>
      <c r="EM742" s="85"/>
      <c r="EN742" s="85"/>
      <c r="EO742" s="120"/>
      <c r="EP742" s="120"/>
      <c r="EQ742" s="120"/>
      <c r="ER742" s="120"/>
      <c r="ES742" s="120"/>
      <c r="ET742" s="120"/>
      <c r="EU742" s="120"/>
      <c r="EV742" s="120"/>
      <c r="EW742" s="120"/>
      <c r="EX742" s="120"/>
    </row>
    <row r="743" spans="1:154" x14ac:dyDescent="0.3">
      <c r="A743" s="85"/>
      <c r="B743" s="86"/>
      <c r="C743" s="86"/>
      <c r="D743" s="86"/>
      <c r="E743" s="86"/>
      <c r="F743" s="86"/>
      <c r="G743" s="48" t="e">
        <f>SUM(J743,L743,N743,O743,P743,T743,U743,V743,AB743,AD743,AO743,AQ743,CE743,CG743,CP743,CR743,#REF!,#REF!,CZ743,DB743,DE743,DG743,DN743,DP743,DW743,DY743,EF743,EH743)</f>
        <v>#REF!</v>
      </c>
      <c r="H743" s="48" t="e">
        <f>SUM(K743,M743,Q743,R743,S743,W743,X743,Y743,AC743,AE743,AF743,AG743,AH743,AI743,AL743,AP743,AR743,#REF!,AY743,AZ743,CF743,CH743,CI743,CJ743,CK743,CL743,CQ743,CS743,CT743,CU743,CV743,CW743,#REF!,#REF!,DA743,DC743,DF743,DH743,DO743,#REF!,#REF!,#REF!,#REF!,DQ743,DR743,DS743,DT743,DU743,DX743,DZ743,EA743,EB743,EC743,ED743,EG743,EI743,EJ743,EK743,EL743,EM743)</f>
        <v>#REF!</v>
      </c>
      <c r="I743" s="48" t="e">
        <f t="shared" si="19"/>
        <v>#REF!</v>
      </c>
      <c r="J743" s="78"/>
      <c r="K743" s="78"/>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O743" s="85"/>
      <c r="CP743" s="85"/>
      <c r="CQ743" s="85"/>
      <c r="CR743" s="85"/>
      <c r="CS743" s="85"/>
      <c r="CT743" s="85"/>
      <c r="CU743" s="85"/>
      <c r="CV743" s="85"/>
      <c r="CW743" s="85"/>
      <c r="CX743" s="85"/>
      <c r="CY743" s="85"/>
      <c r="CZ743" s="85"/>
      <c r="DA743" s="85"/>
      <c r="DB743" s="85"/>
      <c r="DC743" s="85"/>
      <c r="DD743" s="85"/>
      <c r="DE743" s="85"/>
      <c r="DF743" s="85"/>
      <c r="DG743" s="85"/>
      <c r="DH743" s="85"/>
      <c r="DI743" s="85"/>
      <c r="DJ743" s="85"/>
      <c r="DK743" s="85"/>
      <c r="DL743" s="85"/>
      <c r="DM743" s="85"/>
      <c r="DN743" s="85"/>
      <c r="DO743" s="85"/>
      <c r="DP743" s="85"/>
      <c r="DQ743" s="85"/>
      <c r="DR743" s="85"/>
      <c r="DS743" s="85"/>
      <c r="DT743" s="85"/>
      <c r="DU743" s="85"/>
      <c r="DV743" s="85"/>
      <c r="DW743" s="85"/>
      <c r="DX743" s="85"/>
      <c r="DY743" s="85"/>
      <c r="DZ743" s="85"/>
      <c r="EA743" s="85"/>
      <c r="EB743" s="85"/>
      <c r="EC743" s="85"/>
      <c r="ED743" s="85"/>
      <c r="EE743" s="85"/>
      <c r="EF743" s="85"/>
      <c r="EG743" s="85"/>
      <c r="EH743" s="85"/>
      <c r="EI743" s="85"/>
      <c r="EJ743" s="85"/>
      <c r="EK743" s="85"/>
      <c r="EL743" s="85"/>
      <c r="EM743" s="85"/>
      <c r="EN743" s="85"/>
      <c r="EO743" s="120"/>
      <c r="EP743" s="120"/>
      <c r="EQ743" s="120"/>
      <c r="ER743" s="120"/>
      <c r="ES743" s="120"/>
      <c r="ET743" s="120"/>
      <c r="EU743" s="120"/>
      <c r="EV743" s="120"/>
      <c r="EW743" s="120"/>
      <c r="EX743" s="120"/>
    </row>
    <row r="744" spans="1:154" x14ac:dyDescent="0.3">
      <c r="A744" s="85"/>
      <c r="B744" s="86"/>
      <c r="C744" s="86"/>
      <c r="D744" s="86"/>
      <c r="E744" s="86"/>
      <c r="F744" s="86"/>
      <c r="G744" s="48" t="e">
        <f>SUM(J744,L744,N744,O744,P744,T744,U744,V744,AB744,AD744,AO744,AQ744,CE744,CG744,CP744,CR744,#REF!,#REF!,CZ744,DB744,DE744,DG744,DN744,DP744,DW744,DY744,EF744,EH744)</f>
        <v>#REF!</v>
      </c>
      <c r="H744" s="48" t="e">
        <f>SUM(K744,M744,Q744,R744,S744,W744,X744,Y744,AC744,AE744,AF744,AG744,AH744,AI744,AL744,AP744,AR744,#REF!,AY744,AZ744,CF744,CH744,CI744,CJ744,CK744,CL744,CQ744,CS744,CT744,CU744,CV744,CW744,#REF!,#REF!,DA744,DC744,DF744,DH744,DO744,#REF!,#REF!,#REF!,#REF!,DQ744,DR744,DS744,DT744,DU744,DX744,DZ744,EA744,EB744,EC744,ED744,EG744,EI744,EJ744,EK744,EL744,EM744)</f>
        <v>#REF!</v>
      </c>
      <c r="I744" s="48" t="e">
        <f t="shared" si="19"/>
        <v>#REF!</v>
      </c>
      <c r="J744" s="78"/>
      <c r="K744" s="78"/>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O744" s="85"/>
      <c r="CP744" s="85"/>
      <c r="CQ744" s="85"/>
      <c r="CR744" s="85"/>
      <c r="CS744" s="85"/>
      <c r="CT744" s="85"/>
      <c r="CU744" s="85"/>
      <c r="CV744" s="85"/>
      <c r="CW744" s="85"/>
      <c r="CX744" s="85"/>
      <c r="CY744" s="85"/>
      <c r="CZ744" s="85"/>
      <c r="DA744" s="85"/>
      <c r="DB744" s="85"/>
      <c r="DC744" s="85"/>
      <c r="DD744" s="85"/>
      <c r="DE744" s="85"/>
      <c r="DF744" s="85"/>
      <c r="DG744" s="85"/>
      <c r="DH744" s="85"/>
      <c r="DI744" s="85"/>
      <c r="DJ744" s="85"/>
      <c r="DK744" s="85"/>
      <c r="DL744" s="85"/>
      <c r="DM744" s="85"/>
      <c r="DN744" s="85"/>
      <c r="DO744" s="85"/>
      <c r="DP744" s="85"/>
      <c r="DQ744" s="85"/>
      <c r="DR744" s="85"/>
      <c r="DS744" s="85"/>
      <c r="DT744" s="85"/>
      <c r="DU744" s="85"/>
      <c r="DV744" s="85"/>
      <c r="DW744" s="85"/>
      <c r="DX744" s="85"/>
      <c r="DY744" s="85"/>
      <c r="DZ744" s="85"/>
      <c r="EA744" s="85"/>
      <c r="EB744" s="85"/>
      <c r="EC744" s="85"/>
      <c r="ED744" s="85"/>
      <c r="EE744" s="85"/>
      <c r="EF744" s="85"/>
      <c r="EG744" s="85"/>
      <c r="EH744" s="85"/>
      <c r="EI744" s="85"/>
      <c r="EJ744" s="85"/>
      <c r="EK744" s="85"/>
      <c r="EL744" s="85"/>
      <c r="EM744" s="85"/>
      <c r="EN744" s="85"/>
      <c r="EO744" s="120"/>
      <c r="EP744" s="120"/>
      <c r="EQ744" s="120"/>
      <c r="ER744" s="120"/>
      <c r="ES744" s="120"/>
      <c r="ET744" s="120"/>
      <c r="EU744" s="120"/>
      <c r="EV744" s="120"/>
      <c r="EW744" s="120"/>
      <c r="EX744" s="120"/>
    </row>
    <row r="745" spans="1:154" x14ac:dyDescent="0.3">
      <c r="A745" s="85"/>
      <c r="B745" s="86"/>
      <c r="C745" s="86"/>
      <c r="D745" s="86"/>
      <c r="E745" s="86"/>
      <c r="F745" s="86"/>
      <c r="G745" s="48" t="e">
        <f>SUM(J745,L745,N745,O745,P745,T745,U745,V745,AB745,AD745,AO745,AQ745,CE745,CG745,CP745,CR745,#REF!,#REF!,CZ745,DB745,DE745,DG745,DN745,DP745,DW745,DY745,EF745,EH745)</f>
        <v>#REF!</v>
      </c>
      <c r="H745" s="48" t="e">
        <f>SUM(K745,M745,Q745,R745,S745,W745,X745,Y745,AC745,AE745,AF745,AG745,AH745,AI745,AL745,AP745,AR745,#REF!,AY745,AZ745,CF745,CH745,CI745,CJ745,CK745,CL745,CQ745,CS745,CT745,CU745,CV745,CW745,#REF!,#REF!,DA745,DC745,DF745,DH745,DO745,#REF!,#REF!,#REF!,#REF!,DQ745,DR745,DS745,DT745,DU745,DX745,DZ745,EA745,EB745,EC745,ED745,EG745,EI745,EJ745,EK745,EL745,EM745)</f>
        <v>#REF!</v>
      </c>
      <c r="I745" s="48" t="e">
        <f t="shared" si="19"/>
        <v>#REF!</v>
      </c>
      <c r="J745" s="78"/>
      <c r="K745" s="78"/>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O745" s="85"/>
      <c r="CP745" s="85"/>
      <c r="CQ745" s="85"/>
      <c r="CR745" s="85"/>
      <c r="CS745" s="85"/>
      <c r="CT745" s="85"/>
      <c r="CU745" s="85"/>
      <c r="CV745" s="85"/>
      <c r="CW745" s="85"/>
      <c r="CX745" s="85"/>
      <c r="CY745" s="85"/>
      <c r="CZ745" s="85"/>
      <c r="DA745" s="85"/>
      <c r="DB745" s="85"/>
      <c r="DC745" s="85"/>
      <c r="DD745" s="85"/>
      <c r="DE745" s="85"/>
      <c r="DF745" s="85"/>
      <c r="DG745" s="85"/>
      <c r="DH745" s="85"/>
      <c r="DI745" s="85"/>
      <c r="DJ745" s="85"/>
      <c r="DK745" s="85"/>
      <c r="DL745" s="85"/>
      <c r="DM745" s="85"/>
      <c r="DN745" s="85"/>
      <c r="DO745" s="85"/>
      <c r="DP745" s="85"/>
      <c r="DQ745" s="85"/>
      <c r="DR745" s="85"/>
      <c r="DS745" s="85"/>
      <c r="DT745" s="85"/>
      <c r="DU745" s="85"/>
      <c r="DV745" s="85"/>
      <c r="DW745" s="85"/>
      <c r="DX745" s="85"/>
      <c r="DY745" s="85"/>
      <c r="DZ745" s="85"/>
      <c r="EA745" s="85"/>
      <c r="EB745" s="85"/>
      <c r="EC745" s="85"/>
      <c r="ED745" s="85"/>
      <c r="EE745" s="85"/>
      <c r="EF745" s="85"/>
      <c r="EG745" s="85"/>
      <c r="EH745" s="85"/>
      <c r="EI745" s="85"/>
      <c r="EJ745" s="85"/>
      <c r="EK745" s="85"/>
      <c r="EL745" s="85"/>
      <c r="EM745" s="85"/>
      <c r="EN745" s="85"/>
      <c r="EO745" s="120"/>
      <c r="EP745" s="120"/>
      <c r="EQ745" s="120"/>
      <c r="ER745" s="120"/>
      <c r="ES745" s="120"/>
      <c r="ET745" s="120"/>
      <c r="EU745" s="120"/>
      <c r="EV745" s="120"/>
      <c r="EW745" s="120"/>
      <c r="EX745" s="120"/>
    </row>
    <row r="746" spans="1:154" x14ac:dyDescent="0.3">
      <c r="A746" s="85"/>
      <c r="B746" s="86"/>
      <c r="C746" s="86"/>
      <c r="D746" s="86"/>
      <c r="E746" s="86"/>
      <c r="F746" s="86"/>
      <c r="G746" s="48" t="e">
        <f>SUM(J746,L746,N746,O746,P746,T746,U746,V746,AB746,AD746,AO746,AQ746,CE746,CG746,CP746,CR746,#REF!,#REF!,CZ746,DB746,DE746,DG746,DN746,DP746,DW746,DY746,EF746,EH746)</f>
        <v>#REF!</v>
      </c>
      <c r="H746" s="48" t="e">
        <f>SUM(K746,M746,Q746,R746,S746,W746,X746,Y746,AC746,AE746,AF746,AG746,AH746,AI746,AL746,AP746,AR746,#REF!,AY746,AZ746,CF746,CH746,CI746,CJ746,CK746,CL746,CQ746,CS746,CT746,CU746,CV746,CW746,#REF!,#REF!,DA746,DC746,DF746,DH746,DO746,#REF!,#REF!,#REF!,#REF!,DQ746,DR746,DS746,DT746,DU746,DX746,DZ746,EA746,EB746,EC746,ED746,EG746,EI746,EJ746,EK746,EL746,EM746)</f>
        <v>#REF!</v>
      </c>
      <c r="I746" s="48" t="e">
        <f t="shared" si="19"/>
        <v>#REF!</v>
      </c>
      <c r="J746" s="78"/>
      <c r="K746" s="78"/>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O746" s="85"/>
      <c r="CP746" s="85"/>
      <c r="CQ746" s="85"/>
      <c r="CR746" s="85"/>
      <c r="CS746" s="85"/>
      <c r="CT746" s="85"/>
      <c r="CU746" s="85"/>
      <c r="CV746" s="85"/>
      <c r="CW746" s="85"/>
      <c r="CX746" s="85"/>
      <c r="CY746" s="85"/>
      <c r="CZ746" s="85"/>
      <c r="DA746" s="85"/>
      <c r="DB746" s="85"/>
      <c r="DC746" s="85"/>
      <c r="DD746" s="85"/>
      <c r="DE746" s="85"/>
      <c r="DF746" s="85"/>
      <c r="DG746" s="85"/>
      <c r="DH746" s="85"/>
      <c r="DI746" s="85"/>
      <c r="DJ746" s="85"/>
      <c r="DK746" s="85"/>
      <c r="DL746" s="85"/>
      <c r="DM746" s="85"/>
      <c r="DN746" s="85"/>
      <c r="DO746" s="85"/>
      <c r="DP746" s="85"/>
      <c r="DQ746" s="85"/>
      <c r="DR746" s="85"/>
      <c r="DS746" s="85"/>
      <c r="DT746" s="85"/>
      <c r="DU746" s="85"/>
      <c r="DV746" s="85"/>
      <c r="DW746" s="85"/>
      <c r="DX746" s="85"/>
      <c r="DY746" s="85"/>
      <c r="DZ746" s="85"/>
      <c r="EA746" s="85"/>
      <c r="EB746" s="85"/>
      <c r="EC746" s="85"/>
      <c r="ED746" s="85"/>
      <c r="EE746" s="85"/>
      <c r="EF746" s="85"/>
      <c r="EG746" s="85"/>
      <c r="EH746" s="85"/>
      <c r="EI746" s="85"/>
      <c r="EJ746" s="85"/>
      <c r="EK746" s="85"/>
      <c r="EL746" s="85"/>
      <c r="EM746" s="85"/>
      <c r="EN746" s="85"/>
      <c r="EO746" s="120"/>
      <c r="EP746" s="120"/>
      <c r="EQ746" s="120"/>
      <c r="ER746" s="120"/>
      <c r="ES746" s="120"/>
      <c r="ET746" s="120"/>
      <c r="EU746" s="120"/>
      <c r="EV746" s="120"/>
      <c r="EW746" s="120"/>
      <c r="EX746" s="120"/>
    </row>
    <row r="747" spans="1:154" x14ac:dyDescent="0.3">
      <c r="A747" s="85"/>
      <c r="B747" s="86"/>
      <c r="C747" s="86"/>
      <c r="D747" s="86"/>
      <c r="E747" s="86"/>
      <c r="F747" s="86"/>
      <c r="G747" s="48" t="e">
        <f>SUM(J747,L747,N747,O747,P747,T747,U747,V747,AB747,AD747,AO747,AQ747,CE747,CG747,CP747,CR747,#REF!,#REF!,CZ747,DB747,DE747,DG747,DN747,DP747,DW747,DY747,EF747,EH747)</f>
        <v>#REF!</v>
      </c>
      <c r="H747" s="48" t="e">
        <f>SUM(K747,M747,Q747,R747,S747,W747,X747,Y747,AC747,AE747,AF747,AG747,AH747,AI747,AL747,AP747,AR747,#REF!,AY747,AZ747,CF747,CH747,CI747,CJ747,CK747,CL747,CQ747,CS747,CT747,CU747,CV747,CW747,#REF!,#REF!,DA747,DC747,DF747,DH747,DO747,#REF!,#REF!,#REF!,#REF!,DQ747,DR747,DS747,DT747,DU747,DX747,DZ747,EA747,EB747,EC747,ED747,EG747,EI747,EJ747,EK747,EL747,EM747)</f>
        <v>#REF!</v>
      </c>
      <c r="I747" s="48" t="e">
        <f t="shared" si="19"/>
        <v>#REF!</v>
      </c>
      <c r="J747" s="78"/>
      <c r="K747" s="78"/>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O747" s="85"/>
      <c r="CP747" s="85"/>
      <c r="CQ747" s="85"/>
      <c r="CR747" s="85"/>
      <c r="CS747" s="85"/>
      <c r="CT747" s="85"/>
      <c r="CU747" s="85"/>
      <c r="CV747" s="85"/>
      <c r="CW747" s="85"/>
      <c r="CX747" s="85"/>
      <c r="CY747" s="85"/>
      <c r="CZ747" s="85"/>
      <c r="DA747" s="85"/>
      <c r="DB747" s="85"/>
      <c r="DC747" s="85"/>
      <c r="DD747" s="85"/>
      <c r="DE747" s="85"/>
      <c r="DF747" s="85"/>
      <c r="DG747" s="85"/>
      <c r="DH747" s="85"/>
      <c r="DI747" s="85"/>
      <c r="DJ747" s="85"/>
      <c r="DK747" s="85"/>
      <c r="DL747" s="85"/>
      <c r="DM747" s="85"/>
      <c r="DN747" s="85"/>
      <c r="DO747" s="85"/>
      <c r="DP747" s="85"/>
      <c r="DQ747" s="85"/>
      <c r="DR747" s="85"/>
      <c r="DS747" s="85"/>
      <c r="DT747" s="85"/>
      <c r="DU747" s="85"/>
      <c r="DV747" s="85"/>
      <c r="DW747" s="85"/>
      <c r="DX747" s="85"/>
      <c r="DY747" s="85"/>
      <c r="DZ747" s="85"/>
      <c r="EA747" s="85"/>
      <c r="EB747" s="85"/>
      <c r="EC747" s="85"/>
      <c r="ED747" s="85"/>
      <c r="EE747" s="85"/>
      <c r="EF747" s="85"/>
      <c r="EG747" s="85"/>
      <c r="EH747" s="85"/>
      <c r="EI747" s="85"/>
      <c r="EJ747" s="85"/>
      <c r="EK747" s="85"/>
      <c r="EL747" s="85"/>
      <c r="EM747" s="85"/>
      <c r="EN747" s="85"/>
      <c r="EO747" s="120"/>
      <c r="EP747" s="120"/>
      <c r="EQ747" s="120"/>
      <c r="ER747" s="120"/>
      <c r="ES747" s="120"/>
      <c r="ET747" s="120"/>
      <c r="EU747" s="120"/>
      <c r="EV747" s="120"/>
      <c r="EW747" s="120"/>
      <c r="EX747" s="120"/>
    </row>
    <row r="748" spans="1:154" x14ac:dyDescent="0.3">
      <c r="A748" s="85"/>
      <c r="B748" s="86"/>
      <c r="C748" s="86"/>
      <c r="D748" s="86"/>
      <c r="E748" s="86"/>
      <c r="F748" s="86"/>
      <c r="G748" s="48" t="e">
        <f>SUM(J748,L748,N748,O748,P748,T748,U748,V748,AB748,AD748,AO748,AQ748,CE748,CG748,CP748,CR748,#REF!,#REF!,CZ748,DB748,DE748,DG748,DN748,DP748,DW748,DY748,EF748,EH748)</f>
        <v>#REF!</v>
      </c>
      <c r="H748" s="48" t="e">
        <f>SUM(K748,M748,Q748,R748,S748,W748,X748,Y748,AC748,AE748,AF748,AG748,AH748,AI748,AL748,AP748,AR748,#REF!,AY748,AZ748,CF748,CH748,CI748,CJ748,CK748,CL748,CQ748,CS748,CT748,CU748,CV748,CW748,#REF!,#REF!,DA748,DC748,DF748,DH748,DO748,#REF!,#REF!,#REF!,#REF!,DQ748,DR748,DS748,DT748,DU748,DX748,DZ748,EA748,EB748,EC748,ED748,EG748,EI748,EJ748,EK748,EL748,EM748)</f>
        <v>#REF!</v>
      </c>
      <c r="I748" s="48" t="e">
        <f t="shared" si="19"/>
        <v>#REF!</v>
      </c>
      <c r="J748" s="78"/>
      <c r="K748" s="78"/>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O748" s="85"/>
      <c r="CP748" s="85"/>
      <c r="CQ748" s="85"/>
      <c r="CR748" s="85"/>
      <c r="CS748" s="85"/>
      <c r="CT748" s="85"/>
      <c r="CU748" s="85"/>
      <c r="CV748" s="85"/>
      <c r="CW748" s="85"/>
      <c r="CX748" s="85"/>
      <c r="CY748" s="85"/>
      <c r="CZ748" s="85"/>
      <c r="DA748" s="85"/>
      <c r="DB748" s="85"/>
      <c r="DC748" s="85"/>
      <c r="DD748" s="85"/>
      <c r="DE748" s="85"/>
      <c r="DF748" s="85"/>
      <c r="DG748" s="85"/>
      <c r="DH748" s="85"/>
      <c r="DI748" s="85"/>
      <c r="DJ748" s="85"/>
      <c r="DK748" s="85"/>
      <c r="DL748" s="85"/>
      <c r="DM748" s="85"/>
      <c r="DN748" s="85"/>
      <c r="DO748" s="85"/>
      <c r="DP748" s="85"/>
      <c r="DQ748" s="85"/>
      <c r="DR748" s="85"/>
      <c r="DS748" s="85"/>
      <c r="DT748" s="85"/>
      <c r="DU748" s="85"/>
      <c r="DV748" s="85"/>
      <c r="DW748" s="85"/>
      <c r="DX748" s="85"/>
      <c r="DY748" s="85"/>
      <c r="DZ748" s="85"/>
      <c r="EA748" s="85"/>
      <c r="EB748" s="85"/>
      <c r="EC748" s="85"/>
      <c r="ED748" s="85"/>
      <c r="EE748" s="85"/>
      <c r="EF748" s="85"/>
      <c r="EG748" s="85"/>
      <c r="EH748" s="85"/>
      <c r="EI748" s="85"/>
      <c r="EJ748" s="85"/>
      <c r="EK748" s="85"/>
      <c r="EL748" s="85"/>
      <c r="EM748" s="85"/>
      <c r="EN748" s="85"/>
      <c r="EO748" s="120"/>
      <c r="EP748" s="120"/>
      <c r="EQ748" s="120"/>
      <c r="ER748" s="120"/>
      <c r="ES748" s="120"/>
      <c r="ET748" s="120"/>
      <c r="EU748" s="120"/>
      <c r="EV748" s="120"/>
      <c r="EW748" s="120"/>
      <c r="EX748" s="120"/>
    </row>
    <row r="749" spans="1:154" x14ac:dyDescent="0.3">
      <c r="A749" s="85"/>
      <c r="B749" s="86"/>
      <c r="C749" s="86"/>
      <c r="D749" s="86"/>
      <c r="E749" s="86"/>
      <c r="F749" s="86"/>
      <c r="G749" s="48" t="e">
        <f>SUM(J749,L749,N749,O749,P749,T749,U749,V749,AB749,AD749,AO749,AQ749,CE749,CG749,CP749,CR749,#REF!,#REF!,CZ749,DB749,DE749,DG749,DN749,DP749,DW749,DY749,EF749,EH749)</f>
        <v>#REF!</v>
      </c>
      <c r="H749" s="48" t="e">
        <f>SUM(K749,M749,Q749,R749,S749,W749,X749,Y749,AC749,AE749,AF749,AG749,AH749,AI749,AL749,AP749,AR749,#REF!,AY749,AZ749,CF749,CH749,CI749,CJ749,CK749,CL749,CQ749,CS749,CT749,CU749,CV749,CW749,#REF!,#REF!,DA749,DC749,DF749,DH749,DO749,#REF!,#REF!,#REF!,#REF!,DQ749,DR749,DS749,DT749,DU749,DX749,DZ749,EA749,EB749,EC749,ED749,EG749,EI749,EJ749,EK749,EL749,EM749)</f>
        <v>#REF!</v>
      </c>
      <c r="I749" s="48" t="e">
        <f t="shared" si="19"/>
        <v>#REF!</v>
      </c>
      <c r="J749" s="78"/>
      <c r="K749" s="78"/>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O749" s="85"/>
      <c r="CP749" s="85"/>
      <c r="CQ749" s="85"/>
      <c r="CR749" s="85"/>
      <c r="CS749" s="85"/>
      <c r="CT749" s="85"/>
      <c r="CU749" s="85"/>
      <c r="CV749" s="85"/>
      <c r="CW749" s="85"/>
      <c r="CX749" s="85"/>
      <c r="CY749" s="85"/>
      <c r="CZ749" s="85"/>
      <c r="DA749" s="85"/>
      <c r="DB749" s="85"/>
      <c r="DC749" s="85"/>
      <c r="DD749" s="85"/>
      <c r="DE749" s="85"/>
      <c r="DF749" s="85"/>
      <c r="DG749" s="85"/>
      <c r="DH749" s="85"/>
      <c r="DI749" s="85"/>
      <c r="DJ749" s="85"/>
      <c r="DK749" s="85"/>
      <c r="DL749" s="85"/>
      <c r="DM749" s="85"/>
      <c r="DN749" s="85"/>
      <c r="DO749" s="85"/>
      <c r="DP749" s="85"/>
      <c r="DQ749" s="85"/>
      <c r="DR749" s="85"/>
      <c r="DS749" s="85"/>
      <c r="DT749" s="85"/>
      <c r="DU749" s="85"/>
      <c r="DV749" s="85"/>
      <c r="DW749" s="85"/>
      <c r="DX749" s="85"/>
      <c r="DY749" s="85"/>
      <c r="DZ749" s="85"/>
      <c r="EA749" s="85"/>
      <c r="EB749" s="85"/>
      <c r="EC749" s="85"/>
      <c r="ED749" s="85"/>
      <c r="EE749" s="85"/>
      <c r="EF749" s="85"/>
      <c r="EG749" s="85"/>
      <c r="EH749" s="85"/>
      <c r="EI749" s="85"/>
      <c r="EJ749" s="85"/>
      <c r="EK749" s="85"/>
      <c r="EL749" s="85"/>
      <c r="EM749" s="85"/>
      <c r="EN749" s="85"/>
      <c r="EO749" s="120"/>
      <c r="EP749" s="120"/>
      <c r="EQ749" s="120"/>
      <c r="ER749" s="120"/>
      <c r="ES749" s="120"/>
      <c r="ET749" s="120"/>
      <c r="EU749" s="120"/>
      <c r="EV749" s="120"/>
      <c r="EW749" s="120"/>
      <c r="EX749" s="120"/>
    </row>
    <row r="750" spans="1:154" x14ac:dyDescent="0.3">
      <c r="A750" s="85"/>
      <c r="B750" s="86"/>
      <c r="C750" s="86"/>
      <c r="D750" s="86"/>
      <c r="E750" s="86"/>
      <c r="F750" s="86"/>
      <c r="G750" s="48" t="e">
        <f>SUM(J750,L750,N750,O750,P750,T750,U750,V750,AB750,AD750,AO750,AQ750,CE750,CG750,CP750,CR750,#REF!,#REF!,CZ750,DB750,DE750,DG750,DN750,DP750,DW750,DY750,EF750,EH750)</f>
        <v>#REF!</v>
      </c>
      <c r="H750" s="48" t="e">
        <f>SUM(K750,M750,Q750,R750,S750,W750,X750,Y750,AC750,AE750,AF750,AG750,AH750,AI750,AL750,AP750,AR750,#REF!,AY750,AZ750,CF750,CH750,CI750,CJ750,CK750,CL750,CQ750,CS750,CT750,CU750,CV750,CW750,#REF!,#REF!,DA750,DC750,DF750,DH750,DO750,#REF!,#REF!,#REF!,#REF!,DQ750,DR750,DS750,DT750,DU750,DX750,DZ750,EA750,EB750,EC750,ED750,EG750,EI750,EJ750,EK750,EL750,EM750)</f>
        <v>#REF!</v>
      </c>
      <c r="I750" s="48" t="e">
        <f t="shared" si="19"/>
        <v>#REF!</v>
      </c>
      <c r="J750" s="78"/>
      <c r="K750" s="78"/>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O750" s="85"/>
      <c r="CP750" s="85"/>
      <c r="CQ750" s="85"/>
      <c r="CR750" s="85"/>
      <c r="CS750" s="85"/>
      <c r="CT750" s="85"/>
      <c r="CU750" s="85"/>
      <c r="CV750" s="85"/>
      <c r="CW750" s="85"/>
      <c r="CX750" s="85"/>
      <c r="CY750" s="85"/>
      <c r="CZ750" s="85"/>
      <c r="DA750" s="85"/>
      <c r="DB750" s="85"/>
      <c r="DC750" s="85"/>
      <c r="DD750" s="85"/>
      <c r="DE750" s="85"/>
      <c r="DF750" s="85"/>
      <c r="DG750" s="85"/>
      <c r="DH750" s="85"/>
      <c r="DI750" s="85"/>
      <c r="DJ750" s="85"/>
      <c r="DK750" s="85"/>
      <c r="DL750" s="85"/>
      <c r="DM750" s="85"/>
      <c r="DN750" s="85"/>
      <c r="DO750" s="85"/>
      <c r="DP750" s="85"/>
      <c r="DQ750" s="85"/>
      <c r="DR750" s="85"/>
      <c r="DS750" s="85"/>
      <c r="DT750" s="85"/>
      <c r="DU750" s="85"/>
      <c r="DV750" s="85"/>
      <c r="DW750" s="85"/>
      <c r="DX750" s="85"/>
      <c r="DY750" s="85"/>
      <c r="DZ750" s="85"/>
      <c r="EA750" s="85"/>
      <c r="EB750" s="85"/>
      <c r="EC750" s="85"/>
      <c r="ED750" s="85"/>
      <c r="EE750" s="85"/>
      <c r="EF750" s="85"/>
      <c r="EG750" s="85"/>
      <c r="EH750" s="85"/>
      <c r="EI750" s="85"/>
      <c r="EJ750" s="85"/>
      <c r="EK750" s="85"/>
      <c r="EL750" s="85"/>
      <c r="EM750" s="85"/>
      <c r="EN750" s="85"/>
      <c r="EO750" s="120"/>
      <c r="EP750" s="120"/>
      <c r="EQ750" s="120"/>
      <c r="ER750" s="120"/>
      <c r="ES750" s="120"/>
      <c r="ET750" s="120"/>
      <c r="EU750" s="120"/>
      <c r="EV750" s="120"/>
      <c r="EW750" s="120"/>
      <c r="EX750" s="120"/>
    </row>
    <row r="751" spans="1:154" x14ac:dyDescent="0.3">
      <c r="A751" s="85"/>
      <c r="B751" s="86"/>
      <c r="C751" s="86"/>
      <c r="D751" s="86"/>
      <c r="E751" s="86"/>
      <c r="F751" s="86"/>
      <c r="G751" s="48" t="e">
        <f>SUM(J751,L751,N751,O751,P751,T751,U751,V751,AB751,AD751,AO751,AQ751,CE751,CG751,CP751,CR751,#REF!,#REF!,CZ751,DB751,DE751,DG751,DN751,DP751,DW751,DY751,EF751,EH751)</f>
        <v>#REF!</v>
      </c>
      <c r="H751" s="48" t="e">
        <f>SUM(K751,M751,Q751,R751,S751,W751,X751,Y751,AC751,AE751,AF751,AG751,AH751,AI751,AL751,AP751,AR751,#REF!,AY751,AZ751,CF751,CH751,CI751,CJ751,CK751,CL751,CQ751,CS751,CT751,CU751,CV751,CW751,#REF!,#REF!,DA751,DC751,DF751,DH751,DO751,#REF!,#REF!,#REF!,#REF!,DQ751,DR751,DS751,DT751,DU751,DX751,DZ751,EA751,EB751,EC751,ED751,EG751,EI751,EJ751,EK751,EL751,EM751)</f>
        <v>#REF!</v>
      </c>
      <c r="I751" s="48" t="e">
        <f t="shared" si="19"/>
        <v>#REF!</v>
      </c>
      <c r="J751" s="78"/>
      <c r="K751" s="78"/>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O751" s="85"/>
      <c r="CP751" s="85"/>
      <c r="CQ751" s="85"/>
      <c r="CR751" s="85"/>
      <c r="CS751" s="85"/>
      <c r="CT751" s="85"/>
      <c r="CU751" s="85"/>
      <c r="CV751" s="85"/>
      <c r="CW751" s="85"/>
      <c r="CX751" s="85"/>
      <c r="CY751" s="85"/>
      <c r="CZ751" s="85"/>
      <c r="DA751" s="85"/>
      <c r="DB751" s="85"/>
      <c r="DC751" s="85"/>
      <c r="DD751" s="85"/>
      <c r="DE751" s="85"/>
      <c r="DF751" s="85"/>
      <c r="DG751" s="85"/>
      <c r="DH751" s="85"/>
      <c r="DI751" s="85"/>
      <c r="DJ751" s="85"/>
      <c r="DK751" s="85"/>
      <c r="DL751" s="85"/>
      <c r="DM751" s="85"/>
      <c r="DN751" s="85"/>
      <c r="DO751" s="85"/>
      <c r="DP751" s="85"/>
      <c r="DQ751" s="85"/>
      <c r="DR751" s="85"/>
      <c r="DS751" s="85"/>
      <c r="DT751" s="85"/>
      <c r="DU751" s="85"/>
      <c r="DV751" s="85"/>
      <c r="DW751" s="85"/>
      <c r="DX751" s="85"/>
      <c r="DY751" s="85"/>
      <c r="DZ751" s="85"/>
      <c r="EA751" s="85"/>
      <c r="EB751" s="85"/>
      <c r="EC751" s="85"/>
      <c r="ED751" s="85"/>
      <c r="EE751" s="85"/>
      <c r="EF751" s="85"/>
      <c r="EG751" s="85"/>
      <c r="EH751" s="85"/>
      <c r="EI751" s="85"/>
      <c r="EJ751" s="85"/>
      <c r="EK751" s="85"/>
      <c r="EL751" s="85"/>
      <c r="EM751" s="85"/>
      <c r="EN751" s="85"/>
      <c r="EO751" s="120"/>
      <c r="EP751" s="120"/>
      <c r="EQ751" s="120"/>
      <c r="ER751" s="120"/>
      <c r="ES751" s="120"/>
      <c r="ET751" s="120"/>
      <c r="EU751" s="120"/>
      <c r="EV751" s="120"/>
      <c r="EW751" s="120"/>
      <c r="EX751" s="120"/>
    </row>
    <row r="752" spans="1:154" x14ac:dyDescent="0.3">
      <c r="A752" s="85"/>
      <c r="B752" s="86"/>
      <c r="C752" s="86"/>
      <c r="D752" s="86"/>
      <c r="E752" s="86"/>
      <c r="F752" s="86"/>
      <c r="G752" s="48" t="e">
        <f>SUM(J752,L752,N752,O752,P752,T752,U752,V752,AB752,AD752,AO752,AQ752,CE752,CG752,CP752,CR752,#REF!,#REF!,CZ752,DB752,DE752,DG752,DN752,DP752,DW752,DY752,EF752,EH752)</f>
        <v>#REF!</v>
      </c>
      <c r="H752" s="48" t="e">
        <f>SUM(K752,M752,Q752,R752,S752,W752,X752,Y752,AC752,AE752,AF752,AG752,AH752,AI752,AL752,AP752,AR752,#REF!,AY752,AZ752,CF752,CH752,CI752,CJ752,CK752,CL752,CQ752,CS752,CT752,CU752,CV752,CW752,#REF!,#REF!,DA752,DC752,DF752,DH752,DO752,#REF!,#REF!,#REF!,#REF!,DQ752,DR752,DS752,DT752,DU752,DX752,DZ752,EA752,EB752,EC752,ED752,EG752,EI752,EJ752,EK752,EL752,EM752)</f>
        <v>#REF!</v>
      </c>
      <c r="I752" s="48" t="e">
        <f t="shared" si="19"/>
        <v>#REF!</v>
      </c>
      <c r="J752" s="78"/>
      <c r="K752" s="78"/>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O752" s="85"/>
      <c r="CP752" s="85"/>
      <c r="CQ752" s="85"/>
      <c r="CR752" s="85"/>
      <c r="CS752" s="85"/>
      <c r="CT752" s="85"/>
      <c r="CU752" s="85"/>
      <c r="CV752" s="85"/>
      <c r="CW752" s="85"/>
      <c r="CX752" s="85"/>
      <c r="CY752" s="85"/>
      <c r="CZ752" s="85"/>
      <c r="DA752" s="85"/>
      <c r="DB752" s="85"/>
      <c r="DC752" s="85"/>
      <c r="DD752" s="85"/>
      <c r="DE752" s="85"/>
      <c r="DF752" s="85"/>
      <c r="DG752" s="85"/>
      <c r="DH752" s="85"/>
      <c r="DI752" s="85"/>
      <c r="DJ752" s="85"/>
      <c r="DK752" s="85"/>
      <c r="DL752" s="85"/>
      <c r="DM752" s="85"/>
      <c r="DN752" s="85"/>
      <c r="DO752" s="85"/>
      <c r="DP752" s="85"/>
      <c r="DQ752" s="85"/>
      <c r="DR752" s="85"/>
      <c r="DS752" s="85"/>
      <c r="DT752" s="85"/>
      <c r="DU752" s="85"/>
      <c r="DV752" s="85"/>
      <c r="DW752" s="85"/>
      <c r="DX752" s="85"/>
      <c r="DY752" s="85"/>
      <c r="DZ752" s="85"/>
      <c r="EA752" s="85"/>
      <c r="EB752" s="85"/>
      <c r="EC752" s="85"/>
      <c r="ED752" s="85"/>
      <c r="EE752" s="85"/>
      <c r="EF752" s="85"/>
      <c r="EG752" s="85"/>
      <c r="EH752" s="85"/>
      <c r="EI752" s="85"/>
      <c r="EJ752" s="85"/>
      <c r="EK752" s="85"/>
      <c r="EL752" s="85"/>
      <c r="EM752" s="85"/>
      <c r="EN752" s="85"/>
      <c r="EO752" s="120"/>
      <c r="EP752" s="120"/>
      <c r="EQ752" s="120"/>
      <c r="ER752" s="120"/>
      <c r="ES752" s="120"/>
      <c r="ET752" s="120"/>
      <c r="EU752" s="120"/>
      <c r="EV752" s="120"/>
      <c r="EW752" s="120"/>
      <c r="EX752" s="120"/>
    </row>
    <row r="753" spans="1:154" x14ac:dyDescent="0.3">
      <c r="A753" s="85"/>
      <c r="B753" s="86"/>
      <c r="C753" s="86"/>
      <c r="D753" s="86"/>
      <c r="E753" s="86"/>
      <c r="F753" s="86"/>
      <c r="G753" s="48" t="e">
        <f>SUM(J753,L753,N753,O753,P753,T753,U753,V753,AB753,AD753,AO753,AQ753,CE753,CG753,CP753,CR753,#REF!,#REF!,CZ753,DB753,DE753,DG753,DN753,DP753,DW753,DY753,EF753,EH753)</f>
        <v>#REF!</v>
      </c>
      <c r="H753" s="48" t="e">
        <f>SUM(K753,M753,Q753,R753,S753,W753,X753,Y753,AC753,AE753,AF753,AG753,AH753,AI753,AL753,AP753,AR753,#REF!,AY753,AZ753,CF753,CH753,CI753,CJ753,CK753,CL753,CQ753,CS753,CT753,CU753,CV753,CW753,#REF!,#REF!,DA753,DC753,DF753,DH753,DO753,#REF!,#REF!,#REF!,#REF!,DQ753,DR753,DS753,DT753,DU753,DX753,DZ753,EA753,EB753,EC753,ED753,EG753,EI753,EJ753,EK753,EL753,EM753)</f>
        <v>#REF!</v>
      </c>
      <c r="I753" s="48" t="e">
        <f t="shared" si="19"/>
        <v>#REF!</v>
      </c>
      <c r="J753" s="78"/>
      <c r="K753" s="78"/>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O753" s="85"/>
      <c r="CP753" s="85"/>
      <c r="CQ753" s="85"/>
      <c r="CR753" s="85"/>
      <c r="CS753" s="85"/>
      <c r="CT753" s="85"/>
      <c r="CU753" s="85"/>
      <c r="CV753" s="85"/>
      <c r="CW753" s="85"/>
      <c r="CX753" s="85"/>
      <c r="CY753" s="85"/>
      <c r="CZ753" s="85"/>
      <c r="DA753" s="85"/>
      <c r="DB753" s="85"/>
      <c r="DC753" s="85"/>
      <c r="DD753" s="85"/>
      <c r="DE753" s="85"/>
      <c r="DF753" s="85"/>
      <c r="DG753" s="85"/>
      <c r="DH753" s="85"/>
      <c r="DI753" s="85"/>
      <c r="DJ753" s="85"/>
      <c r="DK753" s="85"/>
      <c r="DL753" s="85"/>
      <c r="DM753" s="85"/>
      <c r="DN753" s="85"/>
      <c r="DO753" s="85"/>
      <c r="DP753" s="85"/>
      <c r="DQ753" s="85"/>
      <c r="DR753" s="85"/>
      <c r="DS753" s="85"/>
      <c r="DT753" s="85"/>
      <c r="DU753" s="85"/>
      <c r="DV753" s="85"/>
      <c r="DW753" s="85"/>
      <c r="DX753" s="85"/>
      <c r="DY753" s="85"/>
      <c r="DZ753" s="85"/>
      <c r="EA753" s="85"/>
      <c r="EB753" s="85"/>
      <c r="EC753" s="85"/>
      <c r="ED753" s="85"/>
      <c r="EE753" s="85"/>
      <c r="EF753" s="85"/>
      <c r="EG753" s="85"/>
      <c r="EH753" s="85"/>
      <c r="EI753" s="85"/>
      <c r="EJ753" s="85"/>
      <c r="EK753" s="85"/>
      <c r="EL753" s="85"/>
      <c r="EM753" s="85"/>
      <c r="EN753" s="85"/>
      <c r="EO753" s="120"/>
      <c r="EP753" s="120"/>
      <c r="EQ753" s="120"/>
      <c r="ER753" s="120"/>
      <c r="ES753" s="120"/>
      <c r="ET753" s="120"/>
      <c r="EU753" s="120"/>
      <c r="EV753" s="120"/>
      <c r="EW753" s="120"/>
      <c r="EX753" s="120"/>
    </row>
    <row r="754" spans="1:154" x14ac:dyDescent="0.3">
      <c r="A754" s="85"/>
      <c r="B754" s="86"/>
      <c r="C754" s="86"/>
      <c r="D754" s="86"/>
      <c r="E754" s="86"/>
      <c r="F754" s="86"/>
      <c r="G754" s="48" t="e">
        <f>SUM(J754,L754,N754,O754,P754,T754,U754,V754,AB754,AD754,AO754,AQ754,CE754,CG754,CP754,CR754,#REF!,#REF!,CZ754,DB754,DE754,DG754,DN754,DP754,DW754,DY754,EF754,EH754)</f>
        <v>#REF!</v>
      </c>
      <c r="H754" s="48" t="e">
        <f>SUM(K754,M754,Q754,R754,S754,W754,X754,Y754,AC754,AE754,AF754,AG754,AH754,AI754,AL754,AP754,AR754,#REF!,AY754,AZ754,CF754,CH754,CI754,CJ754,CK754,CL754,CQ754,CS754,CT754,CU754,CV754,CW754,#REF!,#REF!,DA754,DC754,DF754,DH754,DO754,#REF!,#REF!,#REF!,#REF!,DQ754,DR754,DS754,DT754,DU754,DX754,DZ754,EA754,EB754,EC754,ED754,EG754,EI754,EJ754,EK754,EL754,EM754)</f>
        <v>#REF!</v>
      </c>
      <c r="I754" s="48" t="e">
        <f t="shared" si="19"/>
        <v>#REF!</v>
      </c>
      <c r="J754" s="78"/>
      <c r="K754" s="78"/>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O754" s="85"/>
      <c r="CP754" s="85"/>
      <c r="CQ754" s="85"/>
      <c r="CR754" s="85"/>
      <c r="CS754" s="85"/>
      <c r="CT754" s="85"/>
      <c r="CU754" s="85"/>
      <c r="CV754" s="85"/>
      <c r="CW754" s="85"/>
      <c r="CX754" s="85"/>
      <c r="CY754" s="85"/>
      <c r="CZ754" s="85"/>
      <c r="DA754" s="85"/>
      <c r="DB754" s="85"/>
      <c r="DC754" s="85"/>
      <c r="DD754" s="85"/>
      <c r="DE754" s="85"/>
      <c r="DF754" s="85"/>
      <c r="DG754" s="85"/>
      <c r="DH754" s="85"/>
      <c r="DI754" s="85"/>
      <c r="DJ754" s="85"/>
      <c r="DK754" s="85"/>
      <c r="DL754" s="85"/>
      <c r="DM754" s="85"/>
      <c r="DN754" s="85"/>
      <c r="DO754" s="85"/>
      <c r="DP754" s="85"/>
      <c r="DQ754" s="85"/>
      <c r="DR754" s="85"/>
      <c r="DS754" s="85"/>
      <c r="DT754" s="85"/>
      <c r="DU754" s="85"/>
      <c r="DV754" s="85"/>
      <c r="DW754" s="85"/>
      <c r="DX754" s="85"/>
      <c r="DY754" s="85"/>
      <c r="DZ754" s="85"/>
      <c r="EA754" s="85"/>
      <c r="EB754" s="85"/>
      <c r="EC754" s="85"/>
      <c r="ED754" s="85"/>
      <c r="EE754" s="85"/>
      <c r="EF754" s="85"/>
      <c r="EG754" s="85"/>
      <c r="EH754" s="85"/>
      <c r="EI754" s="85"/>
      <c r="EJ754" s="85"/>
      <c r="EK754" s="85"/>
      <c r="EL754" s="85"/>
      <c r="EM754" s="85"/>
      <c r="EN754" s="85"/>
      <c r="EO754" s="120"/>
      <c r="EP754" s="120"/>
      <c r="EQ754" s="120"/>
      <c r="ER754" s="120"/>
      <c r="ES754" s="120"/>
      <c r="ET754" s="120"/>
      <c r="EU754" s="120"/>
      <c r="EV754" s="120"/>
      <c r="EW754" s="120"/>
      <c r="EX754" s="120"/>
    </row>
    <row r="755" spans="1:154" x14ac:dyDescent="0.3">
      <c r="A755" s="85"/>
      <c r="B755" s="86"/>
      <c r="C755" s="86"/>
      <c r="D755" s="86"/>
      <c r="E755" s="86"/>
      <c r="F755" s="86"/>
      <c r="G755" s="48" t="e">
        <f>SUM(J755,L755,N755,O755,P755,T755,U755,V755,AB755,AD755,AO755,AQ755,CE755,CG755,CP755,CR755,#REF!,#REF!,CZ755,DB755,DE755,DG755,DN755,DP755,DW755,DY755,EF755,EH755)</f>
        <v>#REF!</v>
      </c>
      <c r="H755" s="48" t="e">
        <f>SUM(K755,M755,Q755,R755,S755,W755,X755,Y755,AC755,AE755,AF755,AG755,AH755,AI755,AL755,AP755,AR755,#REF!,AY755,AZ755,CF755,CH755,CI755,CJ755,CK755,CL755,CQ755,CS755,CT755,CU755,CV755,CW755,#REF!,#REF!,DA755,DC755,DF755,DH755,DO755,#REF!,#REF!,#REF!,#REF!,DQ755,DR755,DS755,DT755,DU755,DX755,DZ755,EA755,EB755,EC755,ED755,EG755,EI755,EJ755,EK755,EL755,EM755)</f>
        <v>#REF!</v>
      </c>
      <c r="I755" s="48" t="e">
        <f t="shared" si="19"/>
        <v>#REF!</v>
      </c>
      <c r="J755" s="78"/>
      <c r="K755" s="78"/>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O755" s="85"/>
      <c r="CP755" s="85"/>
      <c r="CQ755" s="85"/>
      <c r="CR755" s="85"/>
      <c r="CS755" s="85"/>
      <c r="CT755" s="85"/>
      <c r="CU755" s="85"/>
      <c r="CV755" s="85"/>
      <c r="CW755" s="85"/>
      <c r="CX755" s="85"/>
      <c r="CY755" s="85"/>
      <c r="CZ755" s="85"/>
      <c r="DA755" s="85"/>
      <c r="DB755" s="85"/>
      <c r="DC755" s="85"/>
      <c r="DD755" s="85"/>
      <c r="DE755" s="85"/>
      <c r="DF755" s="85"/>
      <c r="DG755" s="85"/>
      <c r="DH755" s="85"/>
      <c r="DI755" s="85"/>
      <c r="DJ755" s="85"/>
      <c r="DK755" s="85"/>
      <c r="DL755" s="85"/>
      <c r="DM755" s="85"/>
      <c r="DN755" s="85"/>
      <c r="DO755" s="85"/>
      <c r="DP755" s="85"/>
      <c r="DQ755" s="85"/>
      <c r="DR755" s="85"/>
      <c r="DS755" s="85"/>
      <c r="DT755" s="85"/>
      <c r="DU755" s="85"/>
      <c r="DV755" s="85"/>
      <c r="DW755" s="85"/>
      <c r="DX755" s="85"/>
      <c r="DY755" s="85"/>
      <c r="DZ755" s="85"/>
      <c r="EA755" s="85"/>
      <c r="EB755" s="85"/>
      <c r="EC755" s="85"/>
      <c r="ED755" s="85"/>
      <c r="EE755" s="85"/>
      <c r="EF755" s="85"/>
      <c r="EG755" s="85"/>
      <c r="EH755" s="85"/>
      <c r="EI755" s="85"/>
      <c r="EJ755" s="85"/>
      <c r="EK755" s="85"/>
      <c r="EL755" s="85"/>
      <c r="EM755" s="85"/>
      <c r="EN755" s="85"/>
      <c r="EO755" s="120"/>
      <c r="EP755" s="120"/>
      <c r="EQ755" s="120"/>
      <c r="ER755" s="120"/>
      <c r="ES755" s="120"/>
      <c r="ET755" s="120"/>
      <c r="EU755" s="120"/>
      <c r="EV755" s="120"/>
      <c r="EW755" s="120"/>
      <c r="EX755" s="120"/>
    </row>
    <row r="756" spans="1:154" x14ac:dyDescent="0.3">
      <c r="A756" s="85"/>
      <c r="B756" s="86"/>
      <c r="C756" s="86"/>
      <c r="D756" s="86"/>
      <c r="E756" s="86"/>
      <c r="F756" s="86"/>
      <c r="G756" s="48" t="e">
        <f>SUM(J756,L756,N756,O756,P756,T756,U756,V756,AB756,AD756,AO756,AQ756,CE756,CG756,CP756,CR756,#REF!,#REF!,CZ756,DB756,DE756,DG756,DN756,DP756,DW756,DY756,EF756,EH756)</f>
        <v>#REF!</v>
      </c>
      <c r="H756" s="48" t="e">
        <f>SUM(K756,M756,Q756,R756,S756,W756,X756,Y756,AC756,AE756,AF756,AG756,AH756,AI756,AL756,AP756,AR756,#REF!,AY756,AZ756,CF756,CH756,CI756,CJ756,CK756,CL756,CQ756,CS756,CT756,CU756,CV756,CW756,#REF!,#REF!,DA756,DC756,DF756,DH756,DO756,#REF!,#REF!,#REF!,#REF!,DQ756,DR756,DS756,DT756,DU756,DX756,DZ756,EA756,EB756,EC756,ED756,EG756,EI756,EJ756,EK756,EL756,EM756)</f>
        <v>#REF!</v>
      </c>
      <c r="I756" s="48" t="e">
        <f t="shared" si="19"/>
        <v>#REF!</v>
      </c>
      <c r="J756" s="78"/>
      <c r="K756" s="78"/>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O756" s="85"/>
      <c r="CP756" s="85"/>
      <c r="CQ756" s="85"/>
      <c r="CR756" s="85"/>
      <c r="CS756" s="85"/>
      <c r="CT756" s="85"/>
      <c r="CU756" s="85"/>
      <c r="CV756" s="85"/>
      <c r="CW756" s="85"/>
      <c r="CX756" s="85"/>
      <c r="CY756" s="85"/>
      <c r="CZ756" s="85"/>
      <c r="DA756" s="85"/>
      <c r="DB756" s="85"/>
      <c r="DC756" s="85"/>
      <c r="DD756" s="85"/>
      <c r="DE756" s="85"/>
      <c r="DF756" s="85"/>
      <c r="DG756" s="85"/>
      <c r="DH756" s="85"/>
      <c r="DI756" s="85"/>
      <c r="DJ756" s="85"/>
      <c r="DK756" s="85"/>
      <c r="DL756" s="85"/>
      <c r="DM756" s="85"/>
      <c r="DN756" s="85"/>
      <c r="DO756" s="85"/>
      <c r="DP756" s="85"/>
      <c r="DQ756" s="85"/>
      <c r="DR756" s="85"/>
      <c r="DS756" s="85"/>
      <c r="DT756" s="85"/>
      <c r="DU756" s="85"/>
      <c r="DV756" s="85"/>
      <c r="DW756" s="85"/>
      <c r="DX756" s="85"/>
      <c r="DY756" s="85"/>
      <c r="DZ756" s="85"/>
      <c r="EA756" s="85"/>
      <c r="EB756" s="85"/>
      <c r="EC756" s="85"/>
      <c r="ED756" s="85"/>
      <c r="EE756" s="85"/>
      <c r="EF756" s="85"/>
      <c r="EG756" s="85"/>
      <c r="EH756" s="85"/>
      <c r="EI756" s="85"/>
      <c r="EJ756" s="85"/>
      <c r="EK756" s="85"/>
      <c r="EL756" s="85"/>
      <c r="EM756" s="85"/>
      <c r="EN756" s="85"/>
      <c r="EO756" s="120"/>
      <c r="EP756" s="120"/>
      <c r="EQ756" s="120"/>
      <c r="ER756" s="120"/>
      <c r="ES756" s="120"/>
      <c r="ET756" s="120"/>
      <c r="EU756" s="120"/>
      <c r="EV756" s="120"/>
      <c r="EW756" s="120"/>
      <c r="EX756" s="120"/>
    </row>
    <row r="757" spans="1:154" x14ac:dyDescent="0.3">
      <c r="A757" s="85"/>
      <c r="B757" s="86"/>
      <c r="C757" s="86"/>
      <c r="D757" s="86"/>
      <c r="E757" s="86"/>
      <c r="F757" s="86"/>
      <c r="G757" s="48" t="e">
        <f>SUM(J757,L757,N757,O757,P757,T757,U757,V757,AB757,AD757,AO757,AQ757,CE757,CG757,CP757,CR757,#REF!,#REF!,CZ757,DB757,DE757,DG757,DN757,DP757,DW757,DY757,EF757,EH757)</f>
        <v>#REF!</v>
      </c>
      <c r="H757" s="48" t="e">
        <f>SUM(K757,M757,Q757,R757,S757,W757,X757,Y757,AC757,AE757,AF757,AG757,AH757,AI757,AL757,AP757,AR757,#REF!,AY757,AZ757,CF757,CH757,CI757,CJ757,CK757,CL757,CQ757,CS757,CT757,CU757,CV757,CW757,#REF!,#REF!,DA757,DC757,DF757,DH757,DO757,#REF!,#REF!,#REF!,#REF!,DQ757,DR757,DS757,DT757,DU757,DX757,DZ757,EA757,EB757,EC757,ED757,EG757,EI757,EJ757,EK757,EL757,EM757)</f>
        <v>#REF!</v>
      </c>
      <c r="I757" s="48" t="e">
        <f t="shared" si="19"/>
        <v>#REF!</v>
      </c>
      <c r="J757" s="78"/>
      <c r="K757" s="78"/>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O757" s="85"/>
      <c r="CP757" s="85"/>
      <c r="CQ757" s="85"/>
      <c r="CR757" s="85"/>
      <c r="CS757" s="85"/>
      <c r="CT757" s="85"/>
      <c r="CU757" s="85"/>
      <c r="CV757" s="85"/>
      <c r="CW757" s="85"/>
      <c r="CX757" s="85"/>
      <c r="CY757" s="85"/>
      <c r="CZ757" s="85"/>
      <c r="DA757" s="85"/>
      <c r="DB757" s="85"/>
      <c r="DC757" s="85"/>
      <c r="DD757" s="85"/>
      <c r="DE757" s="85"/>
      <c r="DF757" s="85"/>
      <c r="DG757" s="85"/>
      <c r="DH757" s="85"/>
      <c r="DI757" s="85"/>
      <c r="DJ757" s="85"/>
      <c r="DK757" s="85"/>
      <c r="DL757" s="85"/>
      <c r="DM757" s="85"/>
      <c r="DN757" s="85"/>
      <c r="DO757" s="85"/>
      <c r="DP757" s="85"/>
      <c r="DQ757" s="85"/>
      <c r="DR757" s="85"/>
      <c r="DS757" s="85"/>
      <c r="DT757" s="85"/>
      <c r="DU757" s="85"/>
      <c r="DV757" s="85"/>
      <c r="DW757" s="85"/>
      <c r="DX757" s="85"/>
      <c r="DY757" s="85"/>
      <c r="DZ757" s="85"/>
      <c r="EA757" s="85"/>
      <c r="EB757" s="85"/>
      <c r="EC757" s="85"/>
      <c r="ED757" s="85"/>
      <c r="EE757" s="85"/>
      <c r="EF757" s="85"/>
      <c r="EG757" s="85"/>
      <c r="EH757" s="85"/>
      <c r="EI757" s="85"/>
      <c r="EJ757" s="85"/>
      <c r="EK757" s="85"/>
      <c r="EL757" s="85"/>
      <c r="EM757" s="85"/>
      <c r="EN757" s="85"/>
      <c r="EO757" s="120"/>
      <c r="EP757" s="120"/>
      <c r="EQ757" s="120"/>
      <c r="ER757" s="120"/>
      <c r="ES757" s="120"/>
      <c r="ET757" s="120"/>
      <c r="EU757" s="120"/>
      <c r="EV757" s="120"/>
      <c r="EW757" s="120"/>
      <c r="EX757" s="120"/>
    </row>
    <row r="758" spans="1:154" x14ac:dyDescent="0.3">
      <c r="A758" s="85"/>
      <c r="B758" s="86"/>
      <c r="C758" s="86"/>
      <c r="D758" s="86"/>
      <c r="E758" s="86"/>
      <c r="F758" s="86"/>
      <c r="G758" s="48" t="e">
        <f>SUM(J758,L758,N758,O758,P758,T758,U758,V758,AB758,AD758,AO758,AQ758,CE758,CG758,CP758,CR758,#REF!,#REF!,CZ758,DB758,DE758,DG758,DN758,DP758,DW758,DY758,EF758,EH758)</f>
        <v>#REF!</v>
      </c>
      <c r="H758" s="48" t="e">
        <f>SUM(K758,M758,Q758,R758,S758,W758,X758,Y758,AC758,AE758,AF758,AG758,AH758,AI758,AL758,AP758,AR758,#REF!,AY758,AZ758,CF758,CH758,CI758,CJ758,CK758,CL758,CQ758,CS758,CT758,CU758,CV758,CW758,#REF!,#REF!,DA758,DC758,DF758,DH758,DO758,#REF!,#REF!,#REF!,#REF!,DQ758,DR758,DS758,DT758,DU758,DX758,DZ758,EA758,EB758,EC758,ED758,EG758,EI758,EJ758,EK758,EL758,EM758)</f>
        <v>#REF!</v>
      </c>
      <c r="I758" s="48" t="e">
        <f t="shared" si="19"/>
        <v>#REF!</v>
      </c>
      <c r="J758" s="78"/>
      <c r="K758" s="78"/>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O758" s="85"/>
      <c r="CP758" s="85"/>
      <c r="CQ758" s="85"/>
      <c r="CR758" s="85"/>
      <c r="CS758" s="85"/>
      <c r="CT758" s="85"/>
      <c r="CU758" s="85"/>
      <c r="CV758" s="85"/>
      <c r="CW758" s="85"/>
      <c r="CX758" s="85"/>
      <c r="CY758" s="85"/>
      <c r="CZ758" s="85"/>
      <c r="DA758" s="85"/>
      <c r="DB758" s="85"/>
      <c r="DC758" s="85"/>
      <c r="DD758" s="85"/>
      <c r="DE758" s="85"/>
      <c r="DF758" s="85"/>
      <c r="DG758" s="85"/>
      <c r="DH758" s="85"/>
      <c r="DI758" s="85"/>
      <c r="DJ758" s="85"/>
      <c r="DK758" s="85"/>
      <c r="DL758" s="85"/>
      <c r="DM758" s="85"/>
      <c r="DN758" s="85"/>
      <c r="DO758" s="85"/>
      <c r="DP758" s="85"/>
      <c r="DQ758" s="85"/>
      <c r="DR758" s="85"/>
      <c r="DS758" s="85"/>
      <c r="DT758" s="85"/>
      <c r="DU758" s="85"/>
      <c r="DV758" s="85"/>
      <c r="DW758" s="85"/>
      <c r="DX758" s="85"/>
      <c r="DY758" s="85"/>
      <c r="DZ758" s="85"/>
      <c r="EA758" s="85"/>
      <c r="EB758" s="85"/>
      <c r="EC758" s="85"/>
      <c r="ED758" s="85"/>
      <c r="EE758" s="85"/>
      <c r="EF758" s="85"/>
      <c r="EG758" s="85"/>
      <c r="EH758" s="85"/>
      <c r="EI758" s="85"/>
      <c r="EJ758" s="85"/>
      <c r="EK758" s="85"/>
      <c r="EL758" s="85"/>
      <c r="EM758" s="85"/>
      <c r="EN758" s="85"/>
      <c r="EO758" s="120"/>
      <c r="EP758" s="120"/>
      <c r="EQ758" s="120"/>
      <c r="ER758" s="120"/>
      <c r="ES758" s="120"/>
      <c r="ET758" s="120"/>
      <c r="EU758" s="120"/>
      <c r="EV758" s="120"/>
      <c r="EW758" s="120"/>
      <c r="EX758" s="120"/>
    </row>
    <row r="759" spans="1:154" x14ac:dyDescent="0.3">
      <c r="A759" s="85"/>
      <c r="B759" s="86"/>
      <c r="C759" s="86"/>
      <c r="D759" s="86"/>
      <c r="E759" s="86"/>
      <c r="F759" s="86"/>
      <c r="G759" s="48" t="e">
        <f>SUM(J759,L759,N759,O759,P759,T759,U759,V759,AB759,AD759,AO759,AQ759,CE759,CG759,CP759,CR759,#REF!,#REF!,CZ759,DB759,DE759,DG759,DN759,DP759,DW759,DY759,EF759,EH759)</f>
        <v>#REF!</v>
      </c>
      <c r="H759" s="48" t="e">
        <f>SUM(K759,M759,Q759,R759,S759,W759,X759,Y759,AC759,AE759,AF759,AG759,AH759,AI759,AL759,AP759,AR759,#REF!,AY759,AZ759,CF759,CH759,CI759,CJ759,CK759,CL759,CQ759,CS759,CT759,CU759,CV759,CW759,#REF!,#REF!,DA759,DC759,DF759,DH759,DO759,#REF!,#REF!,#REF!,#REF!,DQ759,DR759,DS759,DT759,DU759,DX759,DZ759,EA759,EB759,EC759,ED759,EG759,EI759,EJ759,EK759,EL759,EM759)</f>
        <v>#REF!</v>
      </c>
      <c r="I759" s="48" t="e">
        <f t="shared" si="19"/>
        <v>#REF!</v>
      </c>
      <c r="J759" s="78"/>
      <c r="K759" s="78"/>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O759" s="85"/>
      <c r="CP759" s="85"/>
      <c r="CQ759" s="85"/>
      <c r="CR759" s="85"/>
      <c r="CS759" s="85"/>
      <c r="CT759" s="85"/>
      <c r="CU759" s="85"/>
      <c r="CV759" s="85"/>
      <c r="CW759" s="85"/>
      <c r="CX759" s="85"/>
      <c r="CY759" s="85"/>
      <c r="CZ759" s="85"/>
      <c r="DA759" s="85"/>
      <c r="DB759" s="85"/>
      <c r="DC759" s="85"/>
      <c r="DD759" s="85"/>
      <c r="DE759" s="85"/>
      <c r="DF759" s="85"/>
      <c r="DG759" s="85"/>
      <c r="DH759" s="85"/>
      <c r="DI759" s="85"/>
      <c r="DJ759" s="85"/>
      <c r="DK759" s="85"/>
      <c r="DL759" s="85"/>
      <c r="DM759" s="85"/>
      <c r="DN759" s="85"/>
      <c r="DO759" s="85"/>
      <c r="DP759" s="85"/>
      <c r="DQ759" s="85"/>
      <c r="DR759" s="85"/>
      <c r="DS759" s="85"/>
      <c r="DT759" s="85"/>
      <c r="DU759" s="85"/>
      <c r="DV759" s="85"/>
      <c r="DW759" s="85"/>
      <c r="DX759" s="85"/>
      <c r="DY759" s="85"/>
      <c r="DZ759" s="85"/>
      <c r="EA759" s="85"/>
      <c r="EB759" s="85"/>
      <c r="EC759" s="85"/>
      <c r="ED759" s="85"/>
      <c r="EE759" s="85"/>
      <c r="EF759" s="85"/>
      <c r="EG759" s="85"/>
      <c r="EH759" s="85"/>
      <c r="EI759" s="85"/>
      <c r="EJ759" s="85"/>
      <c r="EK759" s="85"/>
      <c r="EL759" s="85"/>
      <c r="EM759" s="85"/>
      <c r="EN759" s="85"/>
      <c r="EO759" s="120"/>
      <c r="EP759" s="120"/>
      <c r="EQ759" s="120"/>
      <c r="ER759" s="120"/>
      <c r="ES759" s="120"/>
      <c r="ET759" s="120"/>
      <c r="EU759" s="120"/>
      <c r="EV759" s="120"/>
      <c r="EW759" s="120"/>
      <c r="EX759" s="120"/>
    </row>
    <row r="760" spans="1:154" x14ac:dyDescent="0.3">
      <c r="A760" s="85"/>
      <c r="B760" s="86"/>
      <c r="C760" s="86"/>
      <c r="D760" s="86"/>
      <c r="E760" s="86"/>
      <c r="F760" s="86"/>
      <c r="G760" s="48" t="e">
        <f>SUM(J760,L760,N760,O760,P760,T760,U760,V760,AB760,AD760,AO760,AQ760,CE760,CG760,CP760,CR760,#REF!,#REF!,CZ760,DB760,DE760,DG760,DN760,DP760,DW760,DY760,EF760,EH760)</f>
        <v>#REF!</v>
      </c>
      <c r="H760" s="48" t="e">
        <f>SUM(K760,M760,Q760,R760,S760,W760,X760,Y760,AC760,AE760,AF760,AG760,AH760,AI760,AL760,AP760,AR760,#REF!,AY760,AZ760,CF760,CH760,CI760,CJ760,CK760,CL760,CQ760,CS760,CT760,CU760,CV760,CW760,#REF!,#REF!,DA760,DC760,DF760,DH760,DO760,#REF!,#REF!,#REF!,#REF!,DQ760,DR760,DS760,DT760,DU760,DX760,DZ760,EA760,EB760,EC760,ED760,EG760,EI760,EJ760,EK760,EL760,EM760)</f>
        <v>#REF!</v>
      </c>
      <c r="I760" s="48" t="e">
        <f t="shared" si="19"/>
        <v>#REF!</v>
      </c>
      <c r="J760" s="78"/>
      <c r="K760" s="78"/>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O760" s="85"/>
      <c r="CP760" s="85"/>
      <c r="CQ760" s="85"/>
      <c r="CR760" s="85"/>
      <c r="CS760" s="85"/>
      <c r="CT760" s="85"/>
      <c r="CU760" s="85"/>
      <c r="CV760" s="85"/>
      <c r="CW760" s="85"/>
      <c r="CX760" s="85"/>
      <c r="CY760" s="85"/>
      <c r="CZ760" s="85"/>
      <c r="DA760" s="85"/>
      <c r="DB760" s="85"/>
      <c r="DC760" s="85"/>
      <c r="DD760" s="85"/>
      <c r="DE760" s="85"/>
      <c r="DF760" s="85"/>
      <c r="DG760" s="85"/>
      <c r="DH760" s="85"/>
      <c r="DI760" s="85"/>
      <c r="DJ760" s="85"/>
      <c r="DK760" s="85"/>
      <c r="DL760" s="85"/>
      <c r="DM760" s="85"/>
      <c r="DN760" s="85"/>
      <c r="DO760" s="85"/>
      <c r="DP760" s="85"/>
      <c r="DQ760" s="85"/>
      <c r="DR760" s="85"/>
      <c r="DS760" s="85"/>
      <c r="DT760" s="85"/>
      <c r="DU760" s="85"/>
      <c r="DV760" s="85"/>
      <c r="DW760" s="85"/>
      <c r="DX760" s="85"/>
      <c r="DY760" s="85"/>
      <c r="DZ760" s="85"/>
      <c r="EA760" s="85"/>
      <c r="EB760" s="85"/>
      <c r="EC760" s="85"/>
      <c r="ED760" s="85"/>
      <c r="EE760" s="85"/>
      <c r="EF760" s="85"/>
      <c r="EG760" s="85"/>
      <c r="EH760" s="85"/>
      <c r="EI760" s="85"/>
      <c r="EJ760" s="85"/>
      <c r="EK760" s="85"/>
      <c r="EL760" s="85"/>
      <c r="EM760" s="85"/>
      <c r="EN760" s="85"/>
      <c r="EO760" s="120"/>
      <c r="EP760" s="120"/>
      <c r="EQ760" s="120"/>
      <c r="ER760" s="120"/>
      <c r="ES760" s="120"/>
      <c r="ET760" s="120"/>
      <c r="EU760" s="120"/>
      <c r="EV760" s="120"/>
      <c r="EW760" s="120"/>
      <c r="EX760" s="120"/>
    </row>
    <row r="761" spans="1:154" x14ac:dyDescent="0.3">
      <c r="A761" s="85"/>
      <c r="B761" s="86"/>
      <c r="C761" s="86"/>
      <c r="D761" s="86"/>
      <c r="E761" s="86"/>
      <c r="F761" s="86"/>
      <c r="G761" s="48" t="e">
        <f>SUM(J761,L761,N761,O761,P761,T761,U761,V761,AB761,AD761,AO761,AQ761,CE761,CG761,CP761,CR761,#REF!,#REF!,CZ761,DB761,DE761,DG761,DN761,DP761,DW761,DY761,EF761,EH761)</f>
        <v>#REF!</v>
      </c>
      <c r="H761" s="48" t="e">
        <f>SUM(K761,M761,Q761,R761,S761,W761,X761,Y761,AC761,AE761,AF761,AG761,AH761,AI761,AL761,AP761,AR761,#REF!,AY761,AZ761,CF761,CH761,CI761,CJ761,CK761,CL761,CQ761,CS761,CT761,CU761,CV761,CW761,#REF!,#REF!,DA761,DC761,DF761,DH761,DO761,#REF!,#REF!,#REF!,#REF!,DQ761,DR761,DS761,DT761,DU761,DX761,DZ761,EA761,EB761,EC761,ED761,EG761,EI761,EJ761,EK761,EL761,EM761)</f>
        <v>#REF!</v>
      </c>
      <c r="I761" s="48" t="e">
        <f t="shared" si="19"/>
        <v>#REF!</v>
      </c>
      <c r="J761" s="78"/>
      <c r="K761" s="78"/>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O761" s="85"/>
      <c r="CP761" s="85"/>
      <c r="CQ761" s="85"/>
      <c r="CR761" s="85"/>
      <c r="CS761" s="85"/>
      <c r="CT761" s="85"/>
      <c r="CU761" s="85"/>
      <c r="CV761" s="85"/>
      <c r="CW761" s="85"/>
      <c r="CX761" s="85"/>
      <c r="CY761" s="85"/>
      <c r="CZ761" s="85"/>
      <c r="DA761" s="85"/>
      <c r="DB761" s="85"/>
      <c r="DC761" s="85"/>
      <c r="DD761" s="85"/>
      <c r="DE761" s="85"/>
      <c r="DF761" s="85"/>
      <c r="DG761" s="85"/>
      <c r="DH761" s="85"/>
      <c r="DI761" s="85"/>
      <c r="DJ761" s="85"/>
      <c r="DK761" s="85"/>
      <c r="DL761" s="85"/>
      <c r="DM761" s="85"/>
      <c r="DN761" s="85"/>
      <c r="DO761" s="85"/>
      <c r="DP761" s="85"/>
      <c r="DQ761" s="85"/>
      <c r="DR761" s="85"/>
      <c r="DS761" s="85"/>
      <c r="DT761" s="85"/>
      <c r="DU761" s="85"/>
      <c r="DV761" s="85"/>
      <c r="DW761" s="85"/>
      <c r="DX761" s="85"/>
      <c r="DY761" s="85"/>
      <c r="DZ761" s="85"/>
      <c r="EA761" s="85"/>
      <c r="EB761" s="85"/>
      <c r="EC761" s="85"/>
      <c r="ED761" s="85"/>
      <c r="EE761" s="85"/>
      <c r="EF761" s="85"/>
      <c r="EG761" s="85"/>
      <c r="EH761" s="85"/>
      <c r="EI761" s="85"/>
      <c r="EJ761" s="85"/>
      <c r="EK761" s="85"/>
      <c r="EL761" s="85"/>
      <c r="EM761" s="85"/>
      <c r="EN761" s="85"/>
      <c r="EO761" s="120"/>
      <c r="EP761" s="120"/>
      <c r="EQ761" s="120"/>
      <c r="ER761" s="120"/>
      <c r="ES761" s="120"/>
      <c r="ET761" s="120"/>
      <c r="EU761" s="120"/>
      <c r="EV761" s="120"/>
      <c r="EW761" s="120"/>
      <c r="EX761" s="120"/>
    </row>
    <row r="762" spans="1:154" x14ac:dyDescent="0.3">
      <c r="A762" s="85"/>
      <c r="B762" s="86"/>
      <c r="C762" s="86"/>
      <c r="D762" s="86"/>
      <c r="E762" s="86"/>
      <c r="F762" s="86"/>
      <c r="G762" s="48" t="e">
        <f>SUM(J762,L762,N762,O762,P762,T762,U762,V762,AB762,AD762,AO762,AQ762,CE762,CG762,CP762,CR762,#REF!,#REF!,CZ762,DB762,DE762,DG762,DN762,DP762,DW762,DY762,EF762,EH762)</f>
        <v>#REF!</v>
      </c>
      <c r="H762" s="48" t="e">
        <f>SUM(K762,M762,Q762,R762,S762,W762,X762,Y762,AC762,AE762,AF762,AG762,AH762,AI762,AL762,AP762,AR762,#REF!,AY762,AZ762,CF762,CH762,CI762,CJ762,CK762,CL762,CQ762,CS762,CT762,CU762,CV762,CW762,#REF!,#REF!,DA762,DC762,DF762,DH762,DO762,#REF!,#REF!,#REF!,#REF!,DQ762,DR762,DS762,DT762,DU762,DX762,DZ762,EA762,EB762,EC762,ED762,EG762,EI762,EJ762,EK762,EL762,EM762)</f>
        <v>#REF!</v>
      </c>
      <c r="I762" s="48" t="e">
        <f t="shared" si="19"/>
        <v>#REF!</v>
      </c>
      <c r="J762" s="78"/>
      <c r="K762" s="78"/>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O762" s="85"/>
      <c r="CP762" s="85"/>
      <c r="CQ762" s="85"/>
      <c r="CR762" s="85"/>
      <c r="CS762" s="85"/>
      <c r="CT762" s="85"/>
      <c r="CU762" s="85"/>
      <c r="CV762" s="85"/>
      <c r="CW762" s="85"/>
      <c r="CX762" s="85"/>
      <c r="CY762" s="85"/>
      <c r="CZ762" s="85"/>
      <c r="DA762" s="85"/>
      <c r="DB762" s="85"/>
      <c r="DC762" s="85"/>
      <c r="DD762" s="85"/>
      <c r="DE762" s="85"/>
      <c r="DF762" s="85"/>
      <c r="DG762" s="85"/>
      <c r="DH762" s="85"/>
      <c r="DI762" s="85"/>
      <c r="DJ762" s="85"/>
      <c r="DK762" s="85"/>
      <c r="DL762" s="85"/>
      <c r="DM762" s="85"/>
      <c r="DN762" s="85"/>
      <c r="DO762" s="85"/>
      <c r="DP762" s="85"/>
      <c r="DQ762" s="85"/>
      <c r="DR762" s="85"/>
      <c r="DS762" s="85"/>
      <c r="DT762" s="85"/>
      <c r="DU762" s="85"/>
      <c r="DV762" s="85"/>
      <c r="DW762" s="85"/>
      <c r="DX762" s="85"/>
      <c r="DY762" s="85"/>
      <c r="DZ762" s="85"/>
      <c r="EA762" s="85"/>
      <c r="EB762" s="85"/>
      <c r="EC762" s="85"/>
      <c r="ED762" s="85"/>
      <c r="EE762" s="85"/>
      <c r="EF762" s="85"/>
      <c r="EG762" s="85"/>
      <c r="EH762" s="85"/>
      <c r="EI762" s="85"/>
      <c r="EJ762" s="85"/>
      <c r="EK762" s="85"/>
      <c r="EL762" s="85"/>
      <c r="EM762" s="85"/>
      <c r="EN762" s="85"/>
      <c r="EO762" s="120"/>
      <c r="EP762" s="120"/>
      <c r="EQ762" s="120"/>
      <c r="ER762" s="120"/>
      <c r="ES762" s="120"/>
      <c r="ET762" s="120"/>
      <c r="EU762" s="120"/>
      <c r="EV762" s="120"/>
      <c r="EW762" s="120"/>
      <c r="EX762" s="120"/>
    </row>
    <row r="763" spans="1:154" x14ac:dyDescent="0.3">
      <c r="A763" s="85"/>
      <c r="B763" s="86"/>
      <c r="C763" s="86"/>
      <c r="D763" s="86"/>
      <c r="E763" s="86"/>
      <c r="F763" s="86"/>
      <c r="G763" s="48" t="e">
        <f>SUM(J763,L763,N763,O763,P763,T763,U763,V763,AB763,AD763,AO763,AQ763,CE763,CG763,CP763,CR763,#REF!,#REF!,CZ763,DB763,DE763,DG763,DN763,DP763,DW763,DY763,EF763,EH763)</f>
        <v>#REF!</v>
      </c>
      <c r="H763" s="48" t="e">
        <f>SUM(K763,M763,Q763,R763,S763,W763,X763,Y763,AC763,AE763,AF763,AG763,AH763,AI763,AL763,AP763,AR763,#REF!,AY763,AZ763,CF763,CH763,CI763,CJ763,CK763,CL763,CQ763,CS763,CT763,CU763,CV763,CW763,#REF!,#REF!,DA763,DC763,DF763,DH763,DO763,#REF!,#REF!,#REF!,#REF!,DQ763,DR763,DS763,DT763,DU763,DX763,DZ763,EA763,EB763,EC763,ED763,EG763,EI763,EJ763,EK763,EL763,EM763)</f>
        <v>#REF!</v>
      </c>
      <c r="I763" s="48" t="e">
        <f t="shared" si="19"/>
        <v>#REF!</v>
      </c>
      <c r="J763" s="78"/>
      <c r="K763" s="78"/>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O763" s="85"/>
      <c r="CP763" s="85"/>
      <c r="CQ763" s="85"/>
      <c r="CR763" s="85"/>
      <c r="CS763" s="85"/>
      <c r="CT763" s="85"/>
      <c r="CU763" s="85"/>
      <c r="CV763" s="85"/>
      <c r="CW763" s="85"/>
      <c r="CX763" s="85"/>
      <c r="CY763" s="85"/>
      <c r="CZ763" s="85"/>
      <c r="DA763" s="85"/>
      <c r="DB763" s="85"/>
      <c r="DC763" s="85"/>
      <c r="DD763" s="85"/>
      <c r="DE763" s="85"/>
      <c r="DF763" s="85"/>
      <c r="DG763" s="85"/>
      <c r="DH763" s="85"/>
      <c r="DI763" s="85"/>
      <c r="DJ763" s="85"/>
      <c r="DK763" s="85"/>
      <c r="DL763" s="85"/>
      <c r="DM763" s="85"/>
      <c r="DN763" s="85"/>
      <c r="DO763" s="85"/>
      <c r="DP763" s="85"/>
      <c r="DQ763" s="85"/>
      <c r="DR763" s="85"/>
      <c r="DS763" s="85"/>
      <c r="DT763" s="85"/>
      <c r="DU763" s="85"/>
      <c r="DV763" s="85"/>
      <c r="DW763" s="85"/>
      <c r="DX763" s="85"/>
      <c r="DY763" s="85"/>
      <c r="DZ763" s="85"/>
      <c r="EA763" s="85"/>
      <c r="EB763" s="85"/>
      <c r="EC763" s="85"/>
      <c r="ED763" s="85"/>
      <c r="EE763" s="85"/>
      <c r="EF763" s="85"/>
      <c r="EG763" s="85"/>
      <c r="EH763" s="85"/>
      <c r="EI763" s="85"/>
      <c r="EJ763" s="85"/>
      <c r="EK763" s="85"/>
      <c r="EL763" s="85"/>
      <c r="EM763" s="85"/>
      <c r="EN763" s="85"/>
      <c r="EO763" s="120"/>
      <c r="EP763" s="120"/>
      <c r="EQ763" s="120"/>
      <c r="ER763" s="120"/>
      <c r="ES763" s="120"/>
      <c r="ET763" s="120"/>
      <c r="EU763" s="120"/>
      <c r="EV763" s="120"/>
      <c r="EW763" s="120"/>
      <c r="EX763" s="120"/>
    </row>
    <row r="764" spans="1:154" x14ac:dyDescent="0.3">
      <c r="A764" s="85"/>
      <c r="B764" s="86"/>
      <c r="C764" s="86"/>
      <c r="D764" s="86"/>
      <c r="E764" s="86"/>
      <c r="F764" s="86"/>
      <c r="G764" s="48" t="e">
        <f>SUM(J764,L764,N764,O764,P764,T764,U764,V764,AB764,AD764,AO764,AQ764,CE764,CG764,CP764,CR764,#REF!,#REF!,CZ764,DB764,DE764,DG764,DN764,DP764,DW764,DY764,EF764,EH764)</f>
        <v>#REF!</v>
      </c>
      <c r="H764" s="48" t="e">
        <f>SUM(K764,M764,Q764,R764,S764,W764,X764,Y764,AC764,AE764,AF764,AG764,AH764,AI764,AL764,AP764,AR764,#REF!,AY764,AZ764,CF764,CH764,CI764,CJ764,CK764,CL764,CQ764,CS764,CT764,CU764,CV764,CW764,#REF!,#REF!,DA764,DC764,DF764,DH764,DO764,#REF!,#REF!,#REF!,#REF!,DQ764,DR764,DS764,DT764,DU764,DX764,DZ764,EA764,EB764,EC764,ED764,EG764,EI764,EJ764,EK764,EL764,EM764)</f>
        <v>#REF!</v>
      </c>
      <c r="I764" s="48" t="e">
        <f t="shared" si="19"/>
        <v>#REF!</v>
      </c>
      <c r="J764" s="78"/>
      <c r="K764" s="78"/>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O764" s="85"/>
      <c r="CP764" s="85"/>
      <c r="CQ764" s="85"/>
      <c r="CR764" s="85"/>
      <c r="CS764" s="85"/>
      <c r="CT764" s="85"/>
      <c r="CU764" s="85"/>
      <c r="CV764" s="85"/>
      <c r="CW764" s="85"/>
      <c r="CX764" s="85"/>
      <c r="CY764" s="85"/>
      <c r="CZ764" s="85"/>
      <c r="DA764" s="85"/>
      <c r="DB764" s="85"/>
      <c r="DC764" s="85"/>
      <c r="DD764" s="85"/>
      <c r="DE764" s="85"/>
      <c r="DF764" s="85"/>
      <c r="DG764" s="85"/>
      <c r="DH764" s="85"/>
      <c r="DI764" s="85"/>
      <c r="DJ764" s="85"/>
      <c r="DK764" s="85"/>
      <c r="DL764" s="85"/>
      <c r="DM764" s="85"/>
      <c r="DN764" s="85"/>
      <c r="DO764" s="85"/>
      <c r="DP764" s="85"/>
      <c r="DQ764" s="85"/>
      <c r="DR764" s="85"/>
      <c r="DS764" s="85"/>
      <c r="DT764" s="85"/>
      <c r="DU764" s="85"/>
      <c r="DV764" s="85"/>
      <c r="DW764" s="85"/>
      <c r="DX764" s="85"/>
      <c r="DY764" s="85"/>
      <c r="DZ764" s="85"/>
      <c r="EA764" s="85"/>
      <c r="EB764" s="85"/>
      <c r="EC764" s="85"/>
      <c r="ED764" s="85"/>
      <c r="EE764" s="85"/>
      <c r="EF764" s="85"/>
      <c r="EG764" s="85"/>
      <c r="EH764" s="85"/>
      <c r="EI764" s="85"/>
      <c r="EJ764" s="85"/>
      <c r="EK764" s="85"/>
      <c r="EL764" s="85"/>
      <c r="EM764" s="85"/>
      <c r="EN764" s="85"/>
      <c r="EO764" s="120"/>
      <c r="EP764" s="120"/>
      <c r="EQ764" s="120"/>
      <c r="ER764" s="120"/>
      <c r="ES764" s="120"/>
      <c r="ET764" s="120"/>
      <c r="EU764" s="120"/>
      <c r="EV764" s="120"/>
      <c r="EW764" s="120"/>
      <c r="EX764" s="120"/>
    </row>
    <row r="765" spans="1:154" x14ac:dyDescent="0.3">
      <c r="A765" s="85"/>
      <c r="B765" s="86"/>
      <c r="C765" s="86"/>
      <c r="D765" s="86"/>
      <c r="E765" s="86"/>
      <c r="F765" s="86"/>
      <c r="G765" s="48" t="e">
        <f>SUM(J765,L765,N765,O765,P765,T765,U765,V765,AB765,AD765,AO765,AQ765,CE765,CG765,CP765,CR765,#REF!,#REF!,CZ765,DB765,DE765,DG765,DN765,DP765,DW765,DY765,EF765,EH765)</f>
        <v>#REF!</v>
      </c>
      <c r="H765" s="48" t="e">
        <f>SUM(K765,M765,Q765,R765,S765,W765,X765,Y765,AC765,AE765,AF765,AG765,AH765,AI765,AL765,AP765,AR765,#REF!,AY765,AZ765,CF765,CH765,CI765,CJ765,CK765,CL765,CQ765,CS765,CT765,CU765,CV765,CW765,#REF!,#REF!,DA765,DC765,DF765,DH765,DO765,#REF!,#REF!,#REF!,#REF!,DQ765,DR765,DS765,DT765,DU765,DX765,DZ765,EA765,EB765,EC765,ED765,EG765,EI765,EJ765,EK765,EL765,EM765)</f>
        <v>#REF!</v>
      </c>
      <c r="I765" s="48" t="e">
        <f t="shared" si="19"/>
        <v>#REF!</v>
      </c>
      <c r="J765" s="78"/>
      <c r="K765" s="78"/>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O765" s="85"/>
      <c r="CP765" s="85"/>
      <c r="CQ765" s="85"/>
      <c r="CR765" s="85"/>
      <c r="CS765" s="85"/>
      <c r="CT765" s="85"/>
      <c r="CU765" s="85"/>
      <c r="CV765" s="85"/>
      <c r="CW765" s="85"/>
      <c r="CX765" s="85"/>
      <c r="CY765" s="85"/>
      <c r="CZ765" s="85"/>
      <c r="DA765" s="85"/>
      <c r="DB765" s="85"/>
      <c r="DC765" s="85"/>
      <c r="DD765" s="85"/>
      <c r="DE765" s="85"/>
      <c r="DF765" s="85"/>
      <c r="DG765" s="85"/>
      <c r="DH765" s="85"/>
      <c r="DI765" s="85"/>
      <c r="DJ765" s="85"/>
      <c r="DK765" s="85"/>
      <c r="DL765" s="85"/>
      <c r="DM765" s="85"/>
      <c r="DN765" s="85"/>
      <c r="DO765" s="85"/>
      <c r="DP765" s="85"/>
      <c r="DQ765" s="85"/>
      <c r="DR765" s="85"/>
      <c r="DS765" s="85"/>
      <c r="DT765" s="85"/>
      <c r="DU765" s="85"/>
      <c r="DV765" s="85"/>
      <c r="DW765" s="85"/>
      <c r="DX765" s="85"/>
      <c r="DY765" s="85"/>
      <c r="DZ765" s="85"/>
      <c r="EA765" s="85"/>
      <c r="EB765" s="85"/>
      <c r="EC765" s="85"/>
      <c r="ED765" s="85"/>
      <c r="EE765" s="85"/>
      <c r="EF765" s="85"/>
      <c r="EG765" s="85"/>
      <c r="EH765" s="85"/>
      <c r="EI765" s="85"/>
      <c r="EJ765" s="85"/>
      <c r="EK765" s="85"/>
      <c r="EL765" s="85"/>
      <c r="EM765" s="85"/>
      <c r="EN765" s="85"/>
      <c r="EO765" s="120"/>
      <c r="EP765" s="120"/>
      <c r="EQ765" s="120"/>
      <c r="ER765" s="120"/>
      <c r="ES765" s="120"/>
      <c r="ET765" s="120"/>
      <c r="EU765" s="120"/>
      <c r="EV765" s="120"/>
      <c r="EW765" s="120"/>
      <c r="EX765" s="120"/>
    </row>
    <row r="766" spans="1:154" x14ac:dyDescent="0.3">
      <c r="A766" s="85"/>
      <c r="B766" s="86"/>
      <c r="C766" s="86"/>
      <c r="D766" s="86"/>
      <c r="E766" s="86"/>
      <c r="F766" s="86"/>
      <c r="G766" s="48" t="e">
        <f>SUM(J766,L766,N766,O766,P766,T766,U766,V766,AB766,AD766,AO766,AQ766,CE766,CG766,CP766,CR766,#REF!,#REF!,CZ766,DB766,DE766,DG766,DN766,DP766,DW766,DY766,EF766,EH766)</f>
        <v>#REF!</v>
      </c>
      <c r="H766" s="48" t="e">
        <f>SUM(K766,M766,Q766,R766,S766,W766,X766,Y766,AC766,AE766,AF766,AG766,AH766,AI766,AL766,AP766,AR766,#REF!,AY766,AZ766,CF766,CH766,CI766,CJ766,CK766,CL766,CQ766,CS766,CT766,CU766,CV766,CW766,#REF!,#REF!,DA766,DC766,DF766,DH766,DO766,#REF!,#REF!,#REF!,#REF!,DQ766,DR766,DS766,DT766,DU766,DX766,DZ766,EA766,EB766,EC766,ED766,EG766,EI766,EJ766,EK766,EL766,EM766)</f>
        <v>#REF!</v>
      </c>
      <c r="I766" s="48" t="e">
        <f t="shared" si="19"/>
        <v>#REF!</v>
      </c>
      <c r="J766" s="78"/>
      <c r="K766" s="78"/>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O766" s="85"/>
      <c r="CP766" s="85"/>
      <c r="CQ766" s="85"/>
      <c r="CR766" s="85"/>
      <c r="CS766" s="85"/>
      <c r="CT766" s="85"/>
      <c r="CU766" s="85"/>
      <c r="CV766" s="85"/>
      <c r="CW766" s="85"/>
      <c r="CX766" s="85"/>
      <c r="CY766" s="85"/>
      <c r="CZ766" s="85"/>
      <c r="DA766" s="85"/>
      <c r="DB766" s="85"/>
      <c r="DC766" s="85"/>
      <c r="DD766" s="85"/>
      <c r="DE766" s="85"/>
      <c r="DF766" s="85"/>
      <c r="DG766" s="85"/>
      <c r="DH766" s="85"/>
      <c r="DI766" s="85"/>
      <c r="DJ766" s="85"/>
      <c r="DK766" s="85"/>
      <c r="DL766" s="85"/>
      <c r="DM766" s="85"/>
      <c r="DN766" s="85"/>
      <c r="DO766" s="85"/>
      <c r="DP766" s="85"/>
      <c r="DQ766" s="85"/>
      <c r="DR766" s="85"/>
      <c r="DS766" s="85"/>
      <c r="DT766" s="85"/>
      <c r="DU766" s="85"/>
      <c r="DV766" s="85"/>
      <c r="DW766" s="85"/>
      <c r="DX766" s="85"/>
      <c r="DY766" s="85"/>
      <c r="DZ766" s="85"/>
      <c r="EA766" s="85"/>
      <c r="EB766" s="85"/>
      <c r="EC766" s="85"/>
      <c r="ED766" s="85"/>
      <c r="EE766" s="85"/>
      <c r="EF766" s="85"/>
      <c r="EG766" s="85"/>
      <c r="EH766" s="85"/>
      <c r="EI766" s="85"/>
      <c r="EJ766" s="85"/>
      <c r="EK766" s="85"/>
      <c r="EL766" s="85"/>
      <c r="EM766" s="85"/>
      <c r="EN766" s="85"/>
      <c r="EO766" s="120"/>
      <c r="EP766" s="120"/>
      <c r="EQ766" s="120"/>
      <c r="ER766" s="120"/>
      <c r="ES766" s="120"/>
      <c r="ET766" s="120"/>
      <c r="EU766" s="120"/>
      <c r="EV766" s="120"/>
      <c r="EW766" s="120"/>
      <c r="EX766" s="120"/>
    </row>
    <row r="767" spans="1:154" x14ac:dyDescent="0.3">
      <c r="A767" s="85"/>
      <c r="B767" s="86"/>
      <c r="C767" s="86"/>
      <c r="D767" s="86"/>
      <c r="E767" s="86"/>
      <c r="F767" s="86"/>
      <c r="G767" s="48" t="e">
        <f>SUM(J767,L767,N767,O767,P767,T767,U767,V767,AB767,AD767,AO767,AQ767,CE767,CG767,CP767,CR767,#REF!,#REF!,CZ767,DB767,DE767,DG767,DN767,DP767,DW767,DY767,EF767,EH767)</f>
        <v>#REF!</v>
      </c>
      <c r="H767" s="48" t="e">
        <f>SUM(K767,M767,Q767,R767,S767,W767,X767,Y767,AC767,AE767,AF767,AG767,AH767,AI767,AL767,AP767,AR767,#REF!,AY767,AZ767,CF767,CH767,CI767,CJ767,CK767,CL767,CQ767,CS767,CT767,CU767,CV767,CW767,#REF!,#REF!,DA767,DC767,DF767,DH767,DO767,#REF!,#REF!,#REF!,#REF!,DQ767,DR767,DS767,DT767,DU767,DX767,DZ767,EA767,EB767,EC767,ED767,EG767,EI767,EJ767,EK767,EL767,EM767)</f>
        <v>#REF!</v>
      </c>
      <c r="I767" s="48" t="e">
        <f t="shared" si="19"/>
        <v>#REF!</v>
      </c>
      <c r="J767" s="78"/>
      <c r="K767" s="78"/>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O767" s="85"/>
      <c r="CP767" s="85"/>
      <c r="CQ767" s="85"/>
      <c r="CR767" s="85"/>
      <c r="CS767" s="85"/>
      <c r="CT767" s="85"/>
      <c r="CU767" s="85"/>
      <c r="CV767" s="85"/>
      <c r="CW767" s="85"/>
      <c r="CX767" s="85"/>
      <c r="CY767" s="85"/>
      <c r="CZ767" s="85"/>
      <c r="DA767" s="85"/>
      <c r="DB767" s="85"/>
      <c r="DC767" s="85"/>
      <c r="DD767" s="85"/>
      <c r="DE767" s="85"/>
      <c r="DF767" s="85"/>
      <c r="DG767" s="85"/>
      <c r="DH767" s="85"/>
      <c r="DI767" s="85"/>
      <c r="DJ767" s="85"/>
      <c r="DK767" s="85"/>
      <c r="DL767" s="85"/>
      <c r="DM767" s="85"/>
      <c r="DN767" s="85"/>
      <c r="DO767" s="85"/>
      <c r="DP767" s="85"/>
      <c r="DQ767" s="85"/>
      <c r="DR767" s="85"/>
      <c r="DS767" s="85"/>
      <c r="DT767" s="85"/>
      <c r="DU767" s="85"/>
      <c r="DV767" s="85"/>
      <c r="DW767" s="85"/>
      <c r="DX767" s="85"/>
      <c r="DY767" s="85"/>
      <c r="DZ767" s="85"/>
      <c r="EA767" s="85"/>
      <c r="EB767" s="85"/>
      <c r="EC767" s="85"/>
      <c r="ED767" s="85"/>
      <c r="EE767" s="85"/>
      <c r="EF767" s="85"/>
      <c r="EG767" s="85"/>
      <c r="EH767" s="85"/>
      <c r="EI767" s="85"/>
      <c r="EJ767" s="85"/>
      <c r="EK767" s="85"/>
      <c r="EL767" s="85"/>
      <c r="EM767" s="85"/>
      <c r="EN767" s="85"/>
      <c r="EO767" s="120"/>
      <c r="EP767" s="120"/>
      <c r="EQ767" s="120"/>
      <c r="ER767" s="120"/>
      <c r="ES767" s="120"/>
      <c r="ET767" s="120"/>
      <c r="EU767" s="120"/>
      <c r="EV767" s="120"/>
      <c r="EW767" s="120"/>
      <c r="EX767" s="120"/>
    </row>
    <row r="768" spans="1:154" x14ac:dyDescent="0.3">
      <c r="A768" s="85"/>
      <c r="B768" s="86"/>
      <c r="C768" s="86"/>
      <c r="D768" s="86"/>
      <c r="E768" s="86"/>
      <c r="F768" s="86"/>
      <c r="G768" s="48" t="e">
        <f>SUM(J768,L768,N768,O768,P768,T768,U768,V768,AB768,AD768,AO768,AQ768,CE768,CG768,CP768,CR768,#REF!,#REF!,CZ768,DB768,DE768,DG768,DN768,DP768,DW768,DY768,EF768,EH768)</f>
        <v>#REF!</v>
      </c>
      <c r="H768" s="48" t="e">
        <f>SUM(K768,M768,Q768,R768,S768,W768,X768,Y768,AC768,AE768,AF768,AG768,AH768,AI768,AL768,AP768,AR768,#REF!,AY768,AZ768,CF768,CH768,CI768,CJ768,CK768,CL768,CQ768,CS768,CT768,CU768,CV768,CW768,#REF!,#REF!,DA768,DC768,DF768,DH768,DO768,#REF!,#REF!,#REF!,#REF!,DQ768,DR768,DS768,DT768,DU768,DX768,DZ768,EA768,EB768,EC768,ED768,EG768,EI768,EJ768,EK768,EL768,EM768)</f>
        <v>#REF!</v>
      </c>
      <c r="I768" s="48" t="e">
        <f t="shared" si="19"/>
        <v>#REF!</v>
      </c>
      <c r="J768" s="78"/>
      <c r="K768" s="78"/>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O768" s="85"/>
      <c r="CP768" s="85"/>
      <c r="CQ768" s="85"/>
      <c r="CR768" s="85"/>
      <c r="CS768" s="85"/>
      <c r="CT768" s="85"/>
      <c r="CU768" s="85"/>
      <c r="CV768" s="85"/>
      <c r="CW768" s="85"/>
      <c r="CX768" s="85"/>
      <c r="CY768" s="85"/>
      <c r="CZ768" s="85"/>
      <c r="DA768" s="85"/>
      <c r="DB768" s="85"/>
      <c r="DC768" s="85"/>
      <c r="DD768" s="85"/>
      <c r="DE768" s="85"/>
      <c r="DF768" s="85"/>
      <c r="DG768" s="85"/>
      <c r="DH768" s="85"/>
      <c r="DI768" s="85"/>
      <c r="DJ768" s="85"/>
      <c r="DK768" s="85"/>
      <c r="DL768" s="85"/>
      <c r="DM768" s="85"/>
      <c r="DN768" s="85"/>
      <c r="DO768" s="85"/>
      <c r="DP768" s="85"/>
      <c r="DQ768" s="85"/>
      <c r="DR768" s="85"/>
      <c r="DS768" s="85"/>
      <c r="DT768" s="85"/>
      <c r="DU768" s="85"/>
      <c r="DV768" s="85"/>
      <c r="DW768" s="85"/>
      <c r="DX768" s="85"/>
      <c r="DY768" s="85"/>
      <c r="DZ768" s="85"/>
      <c r="EA768" s="85"/>
      <c r="EB768" s="85"/>
      <c r="EC768" s="85"/>
      <c r="ED768" s="85"/>
      <c r="EE768" s="85"/>
      <c r="EF768" s="85"/>
      <c r="EG768" s="85"/>
      <c r="EH768" s="85"/>
      <c r="EI768" s="85"/>
      <c r="EJ768" s="85"/>
      <c r="EK768" s="85"/>
      <c r="EL768" s="85"/>
      <c r="EM768" s="85"/>
      <c r="EN768" s="85"/>
      <c r="EO768" s="120"/>
      <c r="EP768" s="120"/>
      <c r="EQ768" s="120"/>
      <c r="ER768" s="120"/>
      <c r="ES768" s="120"/>
      <c r="ET768" s="120"/>
      <c r="EU768" s="120"/>
      <c r="EV768" s="120"/>
      <c r="EW768" s="120"/>
      <c r="EX768" s="120"/>
    </row>
    <row r="769" spans="1:154" x14ac:dyDescent="0.3">
      <c r="A769" s="85"/>
      <c r="B769" s="86"/>
      <c r="C769" s="86"/>
      <c r="D769" s="86"/>
      <c r="E769" s="86"/>
      <c r="F769" s="86"/>
      <c r="G769" s="48" t="e">
        <f>SUM(J769,L769,N769,O769,P769,T769,U769,V769,AB769,AD769,AO769,AQ769,CE769,CG769,CP769,CR769,#REF!,#REF!,CZ769,DB769,DE769,DG769,DN769,DP769,DW769,DY769,EF769,EH769)</f>
        <v>#REF!</v>
      </c>
      <c r="H769" s="48" t="e">
        <f>SUM(K769,M769,Q769,R769,S769,W769,X769,Y769,AC769,AE769,AF769,AG769,AH769,AI769,AL769,AP769,AR769,#REF!,AY769,AZ769,CF769,CH769,CI769,CJ769,CK769,CL769,CQ769,CS769,CT769,CU769,CV769,CW769,#REF!,#REF!,DA769,DC769,DF769,DH769,DO769,#REF!,#REF!,#REF!,#REF!,DQ769,DR769,DS769,DT769,DU769,DX769,DZ769,EA769,EB769,EC769,ED769,EG769,EI769,EJ769,EK769,EL769,EM769)</f>
        <v>#REF!</v>
      </c>
      <c r="I769" s="48" t="e">
        <f t="shared" si="19"/>
        <v>#REF!</v>
      </c>
      <c r="J769" s="78"/>
      <c r="K769" s="78"/>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O769" s="85"/>
      <c r="CP769" s="85"/>
      <c r="CQ769" s="85"/>
      <c r="CR769" s="85"/>
      <c r="CS769" s="85"/>
      <c r="CT769" s="85"/>
      <c r="CU769" s="85"/>
      <c r="CV769" s="85"/>
      <c r="CW769" s="85"/>
      <c r="CX769" s="85"/>
      <c r="CY769" s="85"/>
      <c r="CZ769" s="85"/>
      <c r="DA769" s="85"/>
      <c r="DB769" s="85"/>
      <c r="DC769" s="85"/>
      <c r="DD769" s="85"/>
      <c r="DE769" s="85"/>
      <c r="DF769" s="85"/>
      <c r="DG769" s="85"/>
      <c r="DH769" s="85"/>
      <c r="DI769" s="85"/>
      <c r="DJ769" s="85"/>
      <c r="DK769" s="85"/>
      <c r="DL769" s="85"/>
      <c r="DM769" s="85"/>
      <c r="DN769" s="85"/>
      <c r="DO769" s="85"/>
      <c r="DP769" s="85"/>
      <c r="DQ769" s="85"/>
      <c r="DR769" s="85"/>
      <c r="DS769" s="85"/>
      <c r="DT769" s="85"/>
      <c r="DU769" s="85"/>
      <c r="DV769" s="85"/>
      <c r="DW769" s="85"/>
      <c r="DX769" s="85"/>
      <c r="DY769" s="85"/>
      <c r="DZ769" s="85"/>
      <c r="EA769" s="85"/>
      <c r="EB769" s="85"/>
      <c r="EC769" s="85"/>
      <c r="ED769" s="85"/>
      <c r="EE769" s="85"/>
      <c r="EF769" s="85"/>
      <c r="EG769" s="85"/>
      <c r="EH769" s="85"/>
      <c r="EI769" s="85"/>
      <c r="EJ769" s="85"/>
      <c r="EK769" s="85"/>
      <c r="EL769" s="85"/>
      <c r="EM769" s="85"/>
      <c r="EN769" s="85"/>
      <c r="EO769" s="120"/>
      <c r="EP769" s="120"/>
      <c r="EQ769" s="120"/>
      <c r="ER769" s="120"/>
      <c r="ES769" s="120"/>
      <c r="ET769" s="120"/>
      <c r="EU769" s="120"/>
      <c r="EV769" s="120"/>
      <c r="EW769" s="120"/>
      <c r="EX769" s="120"/>
    </row>
    <row r="770" spans="1:154" x14ac:dyDescent="0.3">
      <c r="A770" s="85"/>
      <c r="B770" s="86"/>
      <c r="C770" s="86"/>
      <c r="D770" s="86"/>
      <c r="E770" s="86"/>
      <c r="F770" s="86"/>
      <c r="G770" s="48" t="e">
        <f>SUM(J770,L770,N770,O770,P770,T770,U770,V770,AB770,AD770,AO770,AQ770,CE770,CG770,CP770,CR770,#REF!,#REF!,CZ770,DB770,DE770,DG770,DN770,DP770,DW770,DY770,EF770,EH770)</f>
        <v>#REF!</v>
      </c>
      <c r="H770" s="48" t="e">
        <f>SUM(K770,M770,Q770,R770,S770,W770,X770,Y770,AC770,AE770,AF770,AG770,AH770,AI770,AL770,AP770,AR770,#REF!,AY770,AZ770,CF770,CH770,CI770,CJ770,CK770,CL770,CQ770,CS770,CT770,CU770,CV770,CW770,#REF!,#REF!,DA770,DC770,DF770,DH770,DO770,#REF!,#REF!,#REF!,#REF!,DQ770,DR770,DS770,DT770,DU770,DX770,DZ770,EA770,EB770,EC770,ED770,EG770,EI770,EJ770,EK770,EL770,EM770)</f>
        <v>#REF!</v>
      </c>
      <c r="I770" s="48" t="e">
        <f t="shared" si="19"/>
        <v>#REF!</v>
      </c>
      <c r="J770" s="78"/>
      <c r="K770" s="78"/>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O770" s="85"/>
      <c r="CP770" s="85"/>
      <c r="CQ770" s="85"/>
      <c r="CR770" s="85"/>
      <c r="CS770" s="85"/>
      <c r="CT770" s="85"/>
      <c r="CU770" s="85"/>
      <c r="CV770" s="85"/>
      <c r="CW770" s="85"/>
      <c r="CX770" s="85"/>
      <c r="CY770" s="85"/>
      <c r="CZ770" s="85"/>
      <c r="DA770" s="85"/>
      <c r="DB770" s="85"/>
      <c r="DC770" s="85"/>
      <c r="DD770" s="85"/>
      <c r="DE770" s="85"/>
      <c r="DF770" s="85"/>
      <c r="DG770" s="85"/>
      <c r="DH770" s="85"/>
      <c r="DI770" s="85"/>
      <c r="DJ770" s="85"/>
      <c r="DK770" s="85"/>
      <c r="DL770" s="85"/>
      <c r="DM770" s="85"/>
      <c r="DN770" s="85"/>
      <c r="DO770" s="85"/>
      <c r="DP770" s="85"/>
      <c r="DQ770" s="85"/>
      <c r="DR770" s="85"/>
      <c r="DS770" s="85"/>
      <c r="DT770" s="85"/>
      <c r="DU770" s="85"/>
      <c r="DV770" s="85"/>
      <c r="DW770" s="85"/>
      <c r="DX770" s="85"/>
      <c r="DY770" s="85"/>
      <c r="DZ770" s="85"/>
      <c r="EA770" s="85"/>
      <c r="EB770" s="85"/>
      <c r="EC770" s="85"/>
      <c r="ED770" s="85"/>
      <c r="EE770" s="85"/>
      <c r="EF770" s="85"/>
      <c r="EG770" s="85"/>
      <c r="EH770" s="85"/>
      <c r="EI770" s="85"/>
      <c r="EJ770" s="85"/>
      <c r="EK770" s="85"/>
      <c r="EL770" s="85"/>
      <c r="EM770" s="85"/>
      <c r="EN770" s="85"/>
      <c r="EO770" s="120"/>
      <c r="EP770" s="120"/>
      <c r="EQ770" s="120"/>
      <c r="ER770" s="120"/>
      <c r="ES770" s="120"/>
      <c r="ET770" s="120"/>
      <c r="EU770" s="120"/>
      <c r="EV770" s="120"/>
      <c r="EW770" s="120"/>
      <c r="EX770" s="120"/>
    </row>
    <row r="771" spans="1:154" x14ac:dyDescent="0.3">
      <c r="A771" s="85"/>
      <c r="B771" s="86"/>
      <c r="C771" s="86"/>
      <c r="D771" s="86"/>
      <c r="E771" s="86"/>
      <c r="F771" s="86"/>
      <c r="G771" s="48" t="e">
        <f>SUM(J771,L771,N771,O771,P771,T771,U771,V771,AB771,AD771,AO771,AQ771,CE771,CG771,CP771,CR771,#REF!,#REF!,CZ771,DB771,DE771,DG771,DN771,DP771,DW771,DY771,EF771,EH771)</f>
        <v>#REF!</v>
      </c>
      <c r="H771" s="48" t="e">
        <f>SUM(K771,M771,Q771,R771,S771,W771,X771,Y771,AC771,AE771,AF771,AG771,AH771,AI771,AL771,AP771,AR771,#REF!,AY771,AZ771,CF771,CH771,CI771,CJ771,CK771,CL771,CQ771,CS771,CT771,CU771,CV771,CW771,#REF!,#REF!,DA771,DC771,DF771,DH771,DO771,#REF!,#REF!,#REF!,#REF!,DQ771,DR771,DS771,DT771,DU771,DX771,DZ771,EA771,EB771,EC771,ED771,EG771,EI771,EJ771,EK771,EL771,EM771)</f>
        <v>#REF!</v>
      </c>
      <c r="I771" s="48" t="e">
        <f t="shared" si="19"/>
        <v>#REF!</v>
      </c>
      <c r="J771" s="78"/>
      <c r="K771" s="78"/>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O771" s="85"/>
      <c r="CP771" s="85"/>
      <c r="CQ771" s="85"/>
      <c r="CR771" s="85"/>
      <c r="CS771" s="85"/>
      <c r="CT771" s="85"/>
      <c r="CU771" s="85"/>
      <c r="CV771" s="85"/>
      <c r="CW771" s="85"/>
      <c r="CX771" s="85"/>
      <c r="CY771" s="85"/>
      <c r="CZ771" s="85"/>
      <c r="DA771" s="85"/>
      <c r="DB771" s="85"/>
      <c r="DC771" s="85"/>
      <c r="DD771" s="85"/>
      <c r="DE771" s="85"/>
      <c r="DF771" s="85"/>
      <c r="DG771" s="85"/>
      <c r="DH771" s="85"/>
      <c r="DI771" s="85"/>
      <c r="DJ771" s="85"/>
      <c r="DK771" s="85"/>
      <c r="DL771" s="85"/>
      <c r="DM771" s="85"/>
      <c r="DN771" s="85"/>
      <c r="DO771" s="85"/>
      <c r="DP771" s="85"/>
      <c r="DQ771" s="85"/>
      <c r="DR771" s="85"/>
      <c r="DS771" s="85"/>
      <c r="DT771" s="85"/>
      <c r="DU771" s="85"/>
      <c r="DV771" s="85"/>
      <c r="DW771" s="85"/>
      <c r="DX771" s="85"/>
      <c r="DY771" s="85"/>
      <c r="DZ771" s="85"/>
      <c r="EA771" s="85"/>
      <c r="EB771" s="85"/>
      <c r="EC771" s="85"/>
      <c r="ED771" s="85"/>
      <c r="EE771" s="85"/>
      <c r="EF771" s="85"/>
      <c r="EG771" s="85"/>
      <c r="EH771" s="85"/>
      <c r="EI771" s="85"/>
      <c r="EJ771" s="85"/>
      <c r="EK771" s="85"/>
      <c r="EL771" s="85"/>
      <c r="EM771" s="85"/>
      <c r="EN771" s="85"/>
      <c r="EO771" s="120"/>
      <c r="EP771" s="120"/>
      <c r="EQ771" s="120"/>
      <c r="ER771" s="120"/>
      <c r="ES771" s="120"/>
      <c r="ET771" s="120"/>
      <c r="EU771" s="120"/>
      <c r="EV771" s="120"/>
      <c r="EW771" s="120"/>
      <c r="EX771" s="120"/>
    </row>
    <row r="772" spans="1:154" x14ac:dyDescent="0.3">
      <c r="A772" s="85"/>
      <c r="B772" s="86"/>
      <c r="C772" s="86"/>
      <c r="D772" s="86"/>
      <c r="E772" s="86"/>
      <c r="F772" s="86"/>
      <c r="G772" s="48" t="e">
        <f>SUM(J772,L772,N772,O772,P772,T772,U772,V772,AB772,AD772,AO772,AQ772,CE772,CG772,CP772,CR772,#REF!,#REF!,CZ772,DB772,DE772,DG772,DN772,DP772,DW772,DY772,EF772,EH772)</f>
        <v>#REF!</v>
      </c>
      <c r="H772" s="48" t="e">
        <f>SUM(K772,M772,Q772,R772,S772,W772,X772,Y772,AC772,AE772,AF772,AG772,AH772,AI772,AL772,AP772,AR772,#REF!,AY772,AZ772,CF772,CH772,CI772,CJ772,CK772,CL772,CQ772,CS772,CT772,CU772,CV772,CW772,#REF!,#REF!,DA772,DC772,DF772,DH772,DO772,#REF!,#REF!,#REF!,#REF!,DQ772,DR772,DS772,DT772,DU772,DX772,DZ772,EA772,EB772,EC772,ED772,EG772,EI772,EJ772,EK772,EL772,EM772)</f>
        <v>#REF!</v>
      </c>
      <c r="I772" s="48" t="e">
        <f t="shared" si="19"/>
        <v>#REF!</v>
      </c>
      <c r="J772" s="78"/>
      <c r="K772" s="78"/>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O772" s="85"/>
      <c r="CP772" s="85"/>
      <c r="CQ772" s="85"/>
      <c r="CR772" s="85"/>
      <c r="CS772" s="85"/>
      <c r="CT772" s="85"/>
      <c r="CU772" s="85"/>
      <c r="CV772" s="85"/>
      <c r="CW772" s="85"/>
      <c r="CX772" s="85"/>
      <c r="CY772" s="85"/>
      <c r="CZ772" s="85"/>
      <c r="DA772" s="85"/>
      <c r="DB772" s="85"/>
      <c r="DC772" s="85"/>
      <c r="DD772" s="85"/>
      <c r="DE772" s="85"/>
      <c r="DF772" s="85"/>
      <c r="DG772" s="85"/>
      <c r="DH772" s="85"/>
      <c r="DI772" s="85"/>
      <c r="DJ772" s="85"/>
      <c r="DK772" s="85"/>
      <c r="DL772" s="85"/>
      <c r="DM772" s="85"/>
      <c r="DN772" s="85"/>
      <c r="DO772" s="85"/>
      <c r="DP772" s="85"/>
      <c r="DQ772" s="85"/>
      <c r="DR772" s="85"/>
      <c r="DS772" s="85"/>
      <c r="DT772" s="85"/>
      <c r="DU772" s="85"/>
      <c r="DV772" s="85"/>
      <c r="DW772" s="85"/>
      <c r="DX772" s="85"/>
      <c r="DY772" s="85"/>
      <c r="DZ772" s="85"/>
      <c r="EA772" s="85"/>
      <c r="EB772" s="85"/>
      <c r="EC772" s="85"/>
      <c r="ED772" s="85"/>
      <c r="EE772" s="85"/>
      <c r="EF772" s="85"/>
      <c r="EG772" s="85"/>
      <c r="EH772" s="85"/>
      <c r="EI772" s="85"/>
      <c r="EJ772" s="85"/>
      <c r="EK772" s="85"/>
      <c r="EL772" s="85"/>
      <c r="EM772" s="85"/>
      <c r="EN772" s="85"/>
      <c r="EO772" s="120"/>
      <c r="EP772" s="120"/>
      <c r="EQ772" s="120"/>
      <c r="ER772" s="120"/>
      <c r="ES772" s="120"/>
      <c r="ET772" s="120"/>
      <c r="EU772" s="120"/>
      <c r="EV772" s="120"/>
      <c r="EW772" s="120"/>
      <c r="EX772" s="120"/>
    </row>
    <row r="773" spans="1:154" x14ac:dyDescent="0.3">
      <c r="A773" s="85"/>
      <c r="B773" s="86"/>
      <c r="C773" s="86"/>
      <c r="D773" s="86"/>
      <c r="E773" s="86"/>
      <c r="F773" s="86"/>
      <c r="G773" s="48" t="e">
        <f>SUM(J773,L773,N773,O773,P773,T773,U773,V773,AB773,AD773,AO773,AQ773,CE773,CG773,CP773,CR773,#REF!,#REF!,CZ773,DB773,DE773,DG773,DN773,DP773,DW773,DY773,EF773,EH773)</f>
        <v>#REF!</v>
      </c>
      <c r="H773" s="48" t="e">
        <f>SUM(K773,M773,Q773,R773,S773,W773,X773,Y773,AC773,AE773,AF773,AG773,AH773,AI773,AL773,AP773,AR773,#REF!,AY773,AZ773,CF773,CH773,CI773,CJ773,CK773,CL773,CQ773,CS773,CT773,CU773,CV773,CW773,#REF!,#REF!,DA773,DC773,DF773,DH773,DO773,#REF!,#REF!,#REF!,#REF!,DQ773,DR773,DS773,DT773,DU773,DX773,DZ773,EA773,EB773,EC773,ED773,EG773,EI773,EJ773,EK773,EL773,EM773)</f>
        <v>#REF!</v>
      </c>
      <c r="I773" s="48" t="e">
        <f t="shared" si="19"/>
        <v>#REF!</v>
      </c>
      <c r="J773" s="78"/>
      <c r="K773" s="78"/>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O773" s="85"/>
      <c r="CP773" s="85"/>
      <c r="CQ773" s="85"/>
      <c r="CR773" s="85"/>
      <c r="CS773" s="85"/>
      <c r="CT773" s="85"/>
      <c r="CU773" s="85"/>
      <c r="CV773" s="85"/>
      <c r="CW773" s="85"/>
      <c r="CX773" s="85"/>
      <c r="CY773" s="85"/>
      <c r="CZ773" s="85"/>
      <c r="DA773" s="85"/>
      <c r="DB773" s="85"/>
      <c r="DC773" s="85"/>
      <c r="DD773" s="85"/>
      <c r="DE773" s="85"/>
      <c r="DF773" s="85"/>
      <c r="DG773" s="85"/>
      <c r="DH773" s="85"/>
      <c r="DI773" s="85"/>
      <c r="DJ773" s="85"/>
      <c r="DK773" s="85"/>
      <c r="DL773" s="85"/>
      <c r="DM773" s="85"/>
      <c r="DN773" s="85"/>
      <c r="DO773" s="85"/>
      <c r="DP773" s="85"/>
      <c r="DQ773" s="85"/>
      <c r="DR773" s="85"/>
      <c r="DS773" s="85"/>
      <c r="DT773" s="85"/>
      <c r="DU773" s="85"/>
      <c r="DV773" s="85"/>
      <c r="DW773" s="85"/>
      <c r="DX773" s="85"/>
      <c r="DY773" s="85"/>
      <c r="DZ773" s="85"/>
      <c r="EA773" s="85"/>
      <c r="EB773" s="85"/>
      <c r="EC773" s="85"/>
      <c r="ED773" s="85"/>
      <c r="EE773" s="85"/>
      <c r="EF773" s="85"/>
      <c r="EG773" s="85"/>
      <c r="EH773" s="85"/>
      <c r="EI773" s="85"/>
      <c r="EJ773" s="85"/>
      <c r="EK773" s="85"/>
      <c r="EL773" s="85"/>
      <c r="EM773" s="85"/>
      <c r="EN773" s="85"/>
      <c r="EO773" s="120"/>
      <c r="EP773" s="120"/>
      <c r="EQ773" s="120"/>
      <c r="ER773" s="120"/>
      <c r="ES773" s="120"/>
      <c r="ET773" s="120"/>
      <c r="EU773" s="120"/>
      <c r="EV773" s="120"/>
      <c r="EW773" s="120"/>
      <c r="EX773" s="120"/>
    </row>
    <row r="774" spans="1:154" x14ac:dyDescent="0.3">
      <c r="A774" s="85"/>
      <c r="B774" s="86"/>
      <c r="C774" s="86"/>
      <c r="D774" s="86"/>
      <c r="E774" s="86"/>
      <c r="F774" s="86"/>
      <c r="G774" s="48" t="e">
        <f>SUM(J774,L774,N774,O774,P774,T774,U774,V774,AB774,AD774,AO774,AQ774,CE774,CG774,CP774,CR774,#REF!,#REF!,CZ774,DB774,DE774,DG774,DN774,DP774,DW774,DY774,EF774,EH774)</f>
        <v>#REF!</v>
      </c>
      <c r="H774" s="48" t="e">
        <f>SUM(K774,M774,Q774,R774,S774,W774,X774,Y774,AC774,AE774,AF774,AG774,AH774,AI774,AL774,AP774,AR774,#REF!,AY774,AZ774,CF774,CH774,CI774,CJ774,CK774,CL774,CQ774,CS774,CT774,CU774,CV774,CW774,#REF!,#REF!,DA774,DC774,DF774,DH774,DO774,#REF!,#REF!,#REF!,#REF!,DQ774,DR774,DS774,DT774,DU774,DX774,DZ774,EA774,EB774,EC774,ED774,EG774,EI774,EJ774,EK774,EL774,EM774)</f>
        <v>#REF!</v>
      </c>
      <c r="I774" s="48" t="e">
        <f t="shared" si="19"/>
        <v>#REF!</v>
      </c>
      <c r="J774" s="78"/>
      <c r="K774" s="78"/>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O774" s="85"/>
      <c r="CP774" s="85"/>
      <c r="CQ774" s="85"/>
      <c r="CR774" s="85"/>
      <c r="CS774" s="85"/>
      <c r="CT774" s="85"/>
      <c r="CU774" s="85"/>
      <c r="CV774" s="85"/>
      <c r="CW774" s="85"/>
      <c r="CX774" s="85"/>
      <c r="CY774" s="85"/>
      <c r="CZ774" s="85"/>
      <c r="DA774" s="85"/>
      <c r="DB774" s="85"/>
      <c r="DC774" s="85"/>
      <c r="DD774" s="85"/>
      <c r="DE774" s="85"/>
      <c r="DF774" s="85"/>
      <c r="DG774" s="85"/>
      <c r="DH774" s="85"/>
      <c r="DI774" s="85"/>
      <c r="DJ774" s="85"/>
      <c r="DK774" s="85"/>
      <c r="DL774" s="85"/>
      <c r="DM774" s="85"/>
      <c r="DN774" s="85"/>
      <c r="DO774" s="85"/>
      <c r="DP774" s="85"/>
      <c r="DQ774" s="85"/>
      <c r="DR774" s="85"/>
      <c r="DS774" s="85"/>
      <c r="DT774" s="85"/>
      <c r="DU774" s="85"/>
      <c r="DV774" s="85"/>
      <c r="DW774" s="85"/>
      <c r="DX774" s="85"/>
      <c r="DY774" s="85"/>
      <c r="DZ774" s="85"/>
      <c r="EA774" s="85"/>
      <c r="EB774" s="85"/>
      <c r="EC774" s="85"/>
      <c r="ED774" s="85"/>
      <c r="EE774" s="85"/>
      <c r="EF774" s="85"/>
      <c r="EG774" s="85"/>
      <c r="EH774" s="85"/>
      <c r="EI774" s="85"/>
      <c r="EJ774" s="85"/>
      <c r="EK774" s="85"/>
      <c r="EL774" s="85"/>
      <c r="EM774" s="85"/>
      <c r="EN774" s="85"/>
      <c r="EO774" s="120"/>
      <c r="EP774" s="120"/>
      <c r="EQ774" s="120"/>
      <c r="ER774" s="120"/>
      <c r="ES774" s="120"/>
      <c r="ET774" s="120"/>
      <c r="EU774" s="120"/>
      <c r="EV774" s="120"/>
      <c r="EW774" s="120"/>
      <c r="EX774" s="120"/>
    </row>
    <row r="775" spans="1:154" x14ac:dyDescent="0.3">
      <c r="A775" s="85"/>
      <c r="B775" s="86"/>
      <c r="C775" s="86"/>
      <c r="D775" s="86"/>
      <c r="E775" s="86"/>
      <c r="F775" s="86"/>
      <c r="G775" s="48" t="e">
        <f>SUM(J775,L775,N775,O775,P775,T775,U775,V775,AB775,AD775,AO775,AQ775,CE775,CG775,CP775,CR775,#REF!,#REF!,CZ775,DB775,DE775,DG775,DN775,DP775,DW775,DY775,EF775,EH775)</f>
        <v>#REF!</v>
      </c>
      <c r="H775" s="48" t="e">
        <f>SUM(K775,M775,Q775,R775,S775,W775,X775,Y775,AC775,AE775,AF775,AG775,AH775,AI775,AL775,AP775,AR775,#REF!,AY775,AZ775,CF775,CH775,CI775,CJ775,CK775,CL775,CQ775,CS775,CT775,CU775,CV775,CW775,#REF!,#REF!,DA775,DC775,DF775,DH775,DO775,#REF!,#REF!,#REF!,#REF!,DQ775,DR775,DS775,DT775,DU775,DX775,DZ775,EA775,EB775,EC775,ED775,EG775,EI775,EJ775,EK775,EL775,EM775)</f>
        <v>#REF!</v>
      </c>
      <c r="I775" s="48" t="e">
        <f t="shared" si="19"/>
        <v>#REF!</v>
      </c>
      <c r="J775" s="78"/>
      <c r="K775" s="78"/>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O775" s="85"/>
      <c r="CP775" s="85"/>
      <c r="CQ775" s="85"/>
      <c r="CR775" s="85"/>
      <c r="CS775" s="85"/>
      <c r="CT775" s="85"/>
      <c r="CU775" s="85"/>
      <c r="CV775" s="85"/>
      <c r="CW775" s="85"/>
      <c r="CX775" s="85"/>
      <c r="CY775" s="85"/>
      <c r="CZ775" s="85"/>
      <c r="DA775" s="85"/>
      <c r="DB775" s="85"/>
      <c r="DC775" s="85"/>
      <c r="DD775" s="85"/>
      <c r="DE775" s="85"/>
      <c r="DF775" s="85"/>
      <c r="DG775" s="85"/>
      <c r="DH775" s="85"/>
      <c r="DI775" s="85"/>
      <c r="DJ775" s="85"/>
      <c r="DK775" s="85"/>
      <c r="DL775" s="85"/>
      <c r="DM775" s="85"/>
      <c r="DN775" s="85"/>
      <c r="DO775" s="85"/>
      <c r="DP775" s="85"/>
      <c r="DQ775" s="85"/>
      <c r="DR775" s="85"/>
      <c r="DS775" s="85"/>
      <c r="DT775" s="85"/>
      <c r="DU775" s="85"/>
      <c r="DV775" s="85"/>
      <c r="DW775" s="85"/>
      <c r="DX775" s="85"/>
      <c r="DY775" s="85"/>
      <c r="DZ775" s="85"/>
      <c r="EA775" s="85"/>
      <c r="EB775" s="85"/>
      <c r="EC775" s="85"/>
      <c r="ED775" s="85"/>
      <c r="EE775" s="85"/>
      <c r="EF775" s="85"/>
      <c r="EG775" s="85"/>
      <c r="EH775" s="85"/>
      <c r="EI775" s="85"/>
      <c r="EJ775" s="85"/>
      <c r="EK775" s="85"/>
      <c r="EL775" s="85"/>
      <c r="EM775" s="85"/>
      <c r="EN775" s="85"/>
      <c r="EO775" s="120"/>
      <c r="EP775" s="120"/>
      <c r="EQ775" s="120"/>
      <c r="ER775" s="120"/>
      <c r="ES775" s="120"/>
      <c r="ET775" s="120"/>
      <c r="EU775" s="120"/>
      <c r="EV775" s="120"/>
      <c r="EW775" s="120"/>
      <c r="EX775" s="120"/>
    </row>
    <row r="776" spans="1:154" x14ac:dyDescent="0.3">
      <c r="A776" s="85"/>
      <c r="B776" s="86"/>
      <c r="C776" s="86"/>
      <c r="D776" s="86"/>
      <c r="E776" s="86"/>
      <c r="F776" s="86"/>
      <c r="G776" s="48" t="e">
        <f>SUM(J776,L776,N776,O776,P776,T776,U776,V776,AB776,AD776,AO776,AQ776,CE776,CG776,CP776,CR776,#REF!,#REF!,CZ776,DB776,DE776,DG776,DN776,DP776,DW776,DY776,EF776,EH776)</f>
        <v>#REF!</v>
      </c>
      <c r="H776" s="48" t="e">
        <f>SUM(K776,M776,Q776,R776,S776,W776,X776,Y776,AC776,AE776,AF776,AG776,AH776,AI776,AL776,AP776,AR776,#REF!,AY776,AZ776,CF776,CH776,CI776,CJ776,CK776,CL776,CQ776,CS776,CT776,CU776,CV776,CW776,#REF!,#REF!,DA776,DC776,DF776,DH776,DO776,#REF!,#REF!,#REF!,#REF!,DQ776,DR776,DS776,DT776,DU776,DX776,DZ776,EA776,EB776,EC776,ED776,EG776,EI776,EJ776,EK776,EL776,EM776)</f>
        <v>#REF!</v>
      </c>
      <c r="I776" s="48" t="e">
        <f t="shared" si="19"/>
        <v>#REF!</v>
      </c>
      <c r="J776" s="78"/>
      <c r="K776" s="78"/>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O776" s="85"/>
      <c r="CP776" s="85"/>
      <c r="CQ776" s="85"/>
      <c r="CR776" s="85"/>
      <c r="CS776" s="85"/>
      <c r="CT776" s="85"/>
      <c r="CU776" s="85"/>
      <c r="CV776" s="85"/>
      <c r="CW776" s="85"/>
      <c r="CX776" s="85"/>
      <c r="CY776" s="85"/>
      <c r="CZ776" s="85"/>
      <c r="DA776" s="85"/>
      <c r="DB776" s="85"/>
      <c r="DC776" s="85"/>
      <c r="DD776" s="85"/>
      <c r="DE776" s="85"/>
      <c r="DF776" s="85"/>
      <c r="DG776" s="85"/>
      <c r="DH776" s="85"/>
      <c r="DI776" s="85"/>
      <c r="DJ776" s="85"/>
      <c r="DK776" s="85"/>
      <c r="DL776" s="85"/>
      <c r="DM776" s="85"/>
      <c r="DN776" s="85"/>
      <c r="DO776" s="85"/>
      <c r="DP776" s="85"/>
      <c r="DQ776" s="85"/>
      <c r="DR776" s="85"/>
      <c r="DS776" s="85"/>
      <c r="DT776" s="85"/>
      <c r="DU776" s="85"/>
      <c r="DV776" s="85"/>
      <c r="DW776" s="85"/>
      <c r="DX776" s="85"/>
      <c r="DY776" s="85"/>
      <c r="DZ776" s="85"/>
      <c r="EA776" s="85"/>
      <c r="EB776" s="85"/>
      <c r="EC776" s="85"/>
      <c r="ED776" s="85"/>
      <c r="EE776" s="85"/>
      <c r="EF776" s="85"/>
      <c r="EG776" s="85"/>
      <c r="EH776" s="85"/>
      <c r="EI776" s="85"/>
      <c r="EJ776" s="85"/>
      <c r="EK776" s="85"/>
      <c r="EL776" s="85"/>
      <c r="EM776" s="85"/>
      <c r="EN776" s="85"/>
      <c r="EO776" s="120"/>
      <c r="EP776" s="120"/>
      <c r="EQ776" s="120"/>
      <c r="ER776" s="120"/>
      <c r="ES776" s="120"/>
      <c r="ET776" s="120"/>
      <c r="EU776" s="120"/>
      <c r="EV776" s="120"/>
      <c r="EW776" s="120"/>
      <c r="EX776" s="120"/>
    </row>
    <row r="777" spans="1:154" x14ac:dyDescent="0.3">
      <c r="A777" s="85"/>
      <c r="B777" s="86"/>
      <c r="C777" s="86"/>
      <c r="D777" s="86"/>
      <c r="E777" s="86"/>
      <c r="F777" s="86"/>
      <c r="G777" s="48" t="e">
        <f>SUM(J777,L777,N777,O777,P777,T777,U777,V777,AB777,AD777,AO777,AQ777,CE777,CG777,CP777,CR777,#REF!,#REF!,CZ777,DB777,DE777,DG777,DN777,DP777,DW777,DY777,EF777,EH777)</f>
        <v>#REF!</v>
      </c>
      <c r="H777" s="48" t="e">
        <f>SUM(K777,M777,Q777,R777,S777,W777,X777,Y777,AC777,AE777,AF777,AG777,AH777,AI777,AL777,AP777,AR777,#REF!,AY777,AZ777,CF777,CH777,CI777,CJ777,CK777,CL777,CQ777,CS777,CT777,CU777,CV777,CW777,#REF!,#REF!,DA777,DC777,DF777,DH777,DO777,#REF!,#REF!,#REF!,#REF!,DQ777,DR777,DS777,DT777,DU777,DX777,DZ777,EA777,EB777,EC777,ED777,EG777,EI777,EJ777,EK777,EL777,EM777)</f>
        <v>#REF!</v>
      </c>
      <c r="I777" s="48" t="e">
        <f t="shared" si="19"/>
        <v>#REF!</v>
      </c>
      <c r="J777" s="78"/>
      <c r="K777" s="78"/>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O777" s="85"/>
      <c r="CP777" s="85"/>
      <c r="CQ777" s="85"/>
      <c r="CR777" s="85"/>
      <c r="CS777" s="85"/>
      <c r="CT777" s="85"/>
      <c r="CU777" s="85"/>
      <c r="CV777" s="85"/>
      <c r="CW777" s="85"/>
      <c r="CX777" s="85"/>
      <c r="CY777" s="85"/>
      <c r="CZ777" s="85"/>
      <c r="DA777" s="85"/>
      <c r="DB777" s="85"/>
      <c r="DC777" s="85"/>
      <c r="DD777" s="85"/>
      <c r="DE777" s="85"/>
      <c r="DF777" s="85"/>
      <c r="DG777" s="85"/>
      <c r="DH777" s="85"/>
      <c r="DI777" s="85"/>
      <c r="DJ777" s="85"/>
      <c r="DK777" s="85"/>
      <c r="DL777" s="85"/>
      <c r="DM777" s="85"/>
      <c r="DN777" s="85"/>
      <c r="DO777" s="85"/>
      <c r="DP777" s="85"/>
      <c r="DQ777" s="85"/>
      <c r="DR777" s="85"/>
      <c r="DS777" s="85"/>
      <c r="DT777" s="85"/>
      <c r="DU777" s="85"/>
      <c r="DV777" s="85"/>
      <c r="DW777" s="85"/>
      <c r="DX777" s="85"/>
      <c r="DY777" s="85"/>
      <c r="DZ777" s="85"/>
      <c r="EA777" s="85"/>
      <c r="EB777" s="85"/>
      <c r="EC777" s="85"/>
      <c r="ED777" s="85"/>
      <c r="EE777" s="85"/>
      <c r="EF777" s="85"/>
      <c r="EG777" s="85"/>
      <c r="EH777" s="85"/>
      <c r="EI777" s="85"/>
      <c r="EJ777" s="85"/>
      <c r="EK777" s="85"/>
      <c r="EL777" s="85"/>
      <c r="EM777" s="85"/>
      <c r="EN777" s="85"/>
      <c r="EO777" s="120"/>
      <c r="EP777" s="120"/>
      <c r="EQ777" s="120"/>
      <c r="ER777" s="120"/>
      <c r="ES777" s="120"/>
      <c r="ET777" s="120"/>
      <c r="EU777" s="120"/>
      <c r="EV777" s="120"/>
      <c r="EW777" s="120"/>
      <c r="EX777" s="120"/>
    </row>
    <row r="778" spans="1:154" x14ac:dyDescent="0.3">
      <c r="A778" s="85"/>
      <c r="B778" s="86"/>
      <c r="C778" s="86"/>
      <c r="D778" s="86"/>
      <c r="E778" s="86"/>
      <c r="F778" s="86"/>
      <c r="G778" s="48" t="e">
        <f>SUM(J778,L778,N778,O778,P778,T778,U778,V778,AB778,AD778,AO778,AQ778,CE778,CG778,CP778,CR778,#REF!,#REF!,CZ778,DB778,DE778,DG778,DN778,DP778,DW778,DY778,EF778,EH778)</f>
        <v>#REF!</v>
      </c>
      <c r="H778" s="48" t="e">
        <f>SUM(K778,M778,Q778,R778,S778,W778,X778,Y778,AC778,AE778,AF778,AG778,AH778,AI778,AL778,AP778,AR778,#REF!,AY778,AZ778,CF778,CH778,CI778,CJ778,CK778,CL778,CQ778,CS778,CT778,CU778,CV778,CW778,#REF!,#REF!,DA778,DC778,DF778,DH778,DO778,#REF!,#REF!,#REF!,#REF!,DQ778,DR778,DS778,DT778,DU778,DX778,DZ778,EA778,EB778,EC778,ED778,EG778,EI778,EJ778,EK778,EL778,EM778)</f>
        <v>#REF!</v>
      </c>
      <c r="I778" s="48" t="e">
        <f t="shared" ref="I778:I841" si="20">G778+H778</f>
        <v>#REF!</v>
      </c>
      <c r="J778" s="78"/>
      <c r="K778" s="78"/>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O778" s="85"/>
      <c r="CP778" s="85"/>
      <c r="CQ778" s="85"/>
      <c r="CR778" s="85"/>
      <c r="CS778" s="85"/>
      <c r="CT778" s="85"/>
      <c r="CU778" s="85"/>
      <c r="CV778" s="85"/>
      <c r="CW778" s="85"/>
      <c r="CX778" s="85"/>
      <c r="CY778" s="85"/>
      <c r="CZ778" s="85"/>
      <c r="DA778" s="85"/>
      <c r="DB778" s="85"/>
      <c r="DC778" s="85"/>
      <c r="DD778" s="85"/>
      <c r="DE778" s="85"/>
      <c r="DF778" s="85"/>
      <c r="DG778" s="85"/>
      <c r="DH778" s="85"/>
      <c r="DI778" s="85"/>
      <c r="DJ778" s="85"/>
      <c r="DK778" s="85"/>
      <c r="DL778" s="85"/>
      <c r="DM778" s="85"/>
      <c r="DN778" s="85"/>
      <c r="DO778" s="85"/>
      <c r="DP778" s="85"/>
      <c r="DQ778" s="85"/>
      <c r="DR778" s="85"/>
      <c r="DS778" s="85"/>
      <c r="DT778" s="85"/>
      <c r="DU778" s="85"/>
      <c r="DV778" s="85"/>
      <c r="DW778" s="85"/>
      <c r="DX778" s="85"/>
      <c r="DY778" s="85"/>
      <c r="DZ778" s="85"/>
      <c r="EA778" s="85"/>
      <c r="EB778" s="85"/>
      <c r="EC778" s="85"/>
      <c r="ED778" s="85"/>
      <c r="EE778" s="85"/>
      <c r="EF778" s="85"/>
      <c r="EG778" s="85"/>
      <c r="EH778" s="85"/>
      <c r="EI778" s="85"/>
      <c r="EJ778" s="85"/>
      <c r="EK778" s="85"/>
      <c r="EL778" s="85"/>
      <c r="EM778" s="85"/>
      <c r="EN778" s="85"/>
      <c r="EO778" s="120"/>
      <c r="EP778" s="120"/>
      <c r="EQ778" s="120"/>
      <c r="ER778" s="120"/>
      <c r="ES778" s="120"/>
      <c r="ET778" s="120"/>
      <c r="EU778" s="120"/>
      <c r="EV778" s="120"/>
      <c r="EW778" s="120"/>
      <c r="EX778" s="120"/>
    </row>
    <row r="779" spans="1:154" x14ac:dyDescent="0.3">
      <c r="A779" s="85"/>
      <c r="B779" s="86"/>
      <c r="C779" s="86"/>
      <c r="D779" s="86"/>
      <c r="E779" s="86"/>
      <c r="F779" s="86"/>
      <c r="G779" s="48" t="e">
        <f>SUM(J779,L779,N779,O779,P779,T779,U779,V779,AB779,AD779,AO779,AQ779,CE779,CG779,CP779,CR779,#REF!,#REF!,CZ779,DB779,DE779,DG779,DN779,DP779,DW779,DY779,EF779,EH779)</f>
        <v>#REF!</v>
      </c>
      <c r="H779" s="48" t="e">
        <f>SUM(K779,M779,Q779,R779,S779,W779,X779,Y779,AC779,AE779,AF779,AG779,AH779,AI779,AL779,AP779,AR779,#REF!,AY779,AZ779,CF779,CH779,CI779,CJ779,CK779,CL779,CQ779,CS779,CT779,CU779,CV779,CW779,#REF!,#REF!,DA779,DC779,DF779,DH779,DO779,#REF!,#REF!,#REF!,#REF!,DQ779,DR779,DS779,DT779,DU779,DX779,DZ779,EA779,EB779,EC779,ED779,EG779,EI779,EJ779,EK779,EL779,EM779)</f>
        <v>#REF!</v>
      </c>
      <c r="I779" s="48" t="e">
        <f t="shared" si="20"/>
        <v>#REF!</v>
      </c>
      <c r="J779" s="78"/>
      <c r="K779" s="78"/>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O779" s="85"/>
      <c r="CP779" s="85"/>
      <c r="CQ779" s="85"/>
      <c r="CR779" s="85"/>
      <c r="CS779" s="85"/>
      <c r="CT779" s="85"/>
      <c r="CU779" s="85"/>
      <c r="CV779" s="85"/>
      <c r="CW779" s="85"/>
      <c r="CX779" s="85"/>
      <c r="CY779" s="85"/>
      <c r="CZ779" s="85"/>
      <c r="DA779" s="85"/>
      <c r="DB779" s="85"/>
      <c r="DC779" s="85"/>
      <c r="DD779" s="85"/>
      <c r="DE779" s="85"/>
      <c r="DF779" s="85"/>
      <c r="DG779" s="85"/>
      <c r="DH779" s="85"/>
      <c r="DI779" s="85"/>
      <c r="DJ779" s="85"/>
      <c r="DK779" s="85"/>
      <c r="DL779" s="85"/>
      <c r="DM779" s="85"/>
      <c r="DN779" s="85"/>
      <c r="DO779" s="85"/>
      <c r="DP779" s="85"/>
      <c r="DQ779" s="85"/>
      <c r="DR779" s="85"/>
      <c r="DS779" s="85"/>
      <c r="DT779" s="85"/>
      <c r="DU779" s="85"/>
      <c r="DV779" s="85"/>
      <c r="DW779" s="85"/>
      <c r="DX779" s="85"/>
      <c r="DY779" s="85"/>
      <c r="DZ779" s="85"/>
      <c r="EA779" s="85"/>
      <c r="EB779" s="85"/>
      <c r="EC779" s="85"/>
      <c r="ED779" s="85"/>
      <c r="EE779" s="85"/>
      <c r="EF779" s="85"/>
      <c r="EG779" s="85"/>
      <c r="EH779" s="85"/>
      <c r="EI779" s="85"/>
      <c r="EJ779" s="85"/>
      <c r="EK779" s="85"/>
      <c r="EL779" s="85"/>
      <c r="EM779" s="85"/>
      <c r="EN779" s="85"/>
      <c r="EO779" s="120"/>
      <c r="EP779" s="120"/>
      <c r="EQ779" s="120"/>
      <c r="ER779" s="120"/>
      <c r="ES779" s="120"/>
      <c r="ET779" s="120"/>
      <c r="EU779" s="120"/>
      <c r="EV779" s="120"/>
      <c r="EW779" s="120"/>
      <c r="EX779" s="120"/>
    </row>
    <row r="780" spans="1:154" x14ac:dyDescent="0.3">
      <c r="A780" s="85"/>
      <c r="B780" s="86"/>
      <c r="C780" s="86"/>
      <c r="D780" s="86"/>
      <c r="E780" s="86"/>
      <c r="F780" s="86"/>
      <c r="G780" s="48" t="e">
        <f>SUM(J780,L780,N780,O780,P780,T780,U780,V780,AB780,AD780,AO780,AQ780,CE780,CG780,CP780,CR780,#REF!,#REF!,CZ780,DB780,DE780,DG780,DN780,DP780,DW780,DY780,EF780,EH780)</f>
        <v>#REF!</v>
      </c>
      <c r="H780" s="48" t="e">
        <f>SUM(K780,M780,Q780,R780,S780,W780,X780,Y780,AC780,AE780,AF780,AG780,AH780,AI780,AL780,AP780,AR780,#REF!,AY780,AZ780,CF780,CH780,CI780,CJ780,CK780,CL780,CQ780,CS780,CT780,CU780,CV780,CW780,#REF!,#REF!,DA780,DC780,DF780,DH780,DO780,#REF!,#REF!,#REF!,#REF!,DQ780,DR780,DS780,DT780,DU780,DX780,DZ780,EA780,EB780,EC780,ED780,EG780,EI780,EJ780,EK780,EL780,EM780)</f>
        <v>#REF!</v>
      </c>
      <c r="I780" s="48" t="e">
        <f t="shared" si="20"/>
        <v>#REF!</v>
      </c>
      <c r="J780" s="78"/>
      <c r="K780" s="78"/>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O780" s="85"/>
      <c r="CP780" s="85"/>
      <c r="CQ780" s="85"/>
      <c r="CR780" s="85"/>
      <c r="CS780" s="85"/>
      <c r="CT780" s="85"/>
      <c r="CU780" s="85"/>
      <c r="CV780" s="85"/>
      <c r="CW780" s="85"/>
      <c r="CX780" s="85"/>
      <c r="CY780" s="85"/>
      <c r="CZ780" s="85"/>
      <c r="DA780" s="85"/>
      <c r="DB780" s="85"/>
      <c r="DC780" s="85"/>
      <c r="DD780" s="85"/>
      <c r="DE780" s="85"/>
      <c r="DF780" s="85"/>
      <c r="DG780" s="85"/>
      <c r="DH780" s="85"/>
      <c r="DI780" s="85"/>
      <c r="DJ780" s="85"/>
      <c r="DK780" s="85"/>
      <c r="DL780" s="85"/>
      <c r="DM780" s="85"/>
      <c r="DN780" s="85"/>
      <c r="DO780" s="85"/>
      <c r="DP780" s="85"/>
      <c r="DQ780" s="85"/>
      <c r="DR780" s="85"/>
      <c r="DS780" s="85"/>
      <c r="DT780" s="85"/>
      <c r="DU780" s="85"/>
      <c r="DV780" s="85"/>
      <c r="DW780" s="85"/>
      <c r="DX780" s="85"/>
      <c r="DY780" s="85"/>
      <c r="DZ780" s="85"/>
      <c r="EA780" s="85"/>
      <c r="EB780" s="85"/>
      <c r="EC780" s="85"/>
      <c r="ED780" s="85"/>
      <c r="EE780" s="85"/>
      <c r="EF780" s="85"/>
      <c r="EG780" s="85"/>
      <c r="EH780" s="85"/>
      <c r="EI780" s="85"/>
      <c r="EJ780" s="85"/>
      <c r="EK780" s="85"/>
      <c r="EL780" s="85"/>
      <c r="EM780" s="85"/>
      <c r="EN780" s="85"/>
      <c r="EO780" s="120"/>
      <c r="EP780" s="120"/>
      <c r="EQ780" s="120"/>
      <c r="ER780" s="120"/>
      <c r="ES780" s="120"/>
      <c r="ET780" s="120"/>
      <c r="EU780" s="120"/>
      <c r="EV780" s="120"/>
      <c r="EW780" s="120"/>
      <c r="EX780" s="120"/>
    </row>
    <row r="781" spans="1:154" x14ac:dyDescent="0.3">
      <c r="A781" s="85"/>
      <c r="B781" s="86"/>
      <c r="C781" s="86"/>
      <c r="D781" s="86"/>
      <c r="E781" s="86"/>
      <c r="F781" s="86"/>
      <c r="G781" s="48" t="e">
        <f>SUM(J781,L781,N781,O781,P781,T781,U781,V781,AB781,AD781,AO781,AQ781,CE781,CG781,CP781,CR781,#REF!,#REF!,CZ781,DB781,DE781,DG781,DN781,DP781,DW781,DY781,EF781,EH781)</f>
        <v>#REF!</v>
      </c>
      <c r="H781" s="48" t="e">
        <f>SUM(K781,M781,Q781,R781,S781,W781,X781,Y781,AC781,AE781,AF781,AG781,AH781,AI781,AL781,AP781,AR781,#REF!,AY781,AZ781,CF781,CH781,CI781,CJ781,CK781,CL781,CQ781,CS781,CT781,CU781,CV781,CW781,#REF!,#REF!,DA781,DC781,DF781,DH781,DO781,#REF!,#REF!,#REF!,#REF!,DQ781,DR781,DS781,DT781,DU781,DX781,DZ781,EA781,EB781,EC781,ED781,EG781,EI781,EJ781,EK781,EL781,EM781)</f>
        <v>#REF!</v>
      </c>
      <c r="I781" s="48" t="e">
        <f t="shared" si="20"/>
        <v>#REF!</v>
      </c>
      <c r="J781" s="78"/>
      <c r="K781" s="78"/>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O781" s="85"/>
      <c r="CP781" s="85"/>
      <c r="CQ781" s="85"/>
      <c r="CR781" s="85"/>
      <c r="CS781" s="85"/>
      <c r="CT781" s="85"/>
      <c r="CU781" s="85"/>
      <c r="CV781" s="85"/>
      <c r="CW781" s="85"/>
      <c r="CX781" s="85"/>
      <c r="CY781" s="85"/>
      <c r="CZ781" s="85"/>
      <c r="DA781" s="85"/>
      <c r="DB781" s="85"/>
      <c r="DC781" s="85"/>
      <c r="DD781" s="85"/>
      <c r="DE781" s="85"/>
      <c r="DF781" s="85"/>
      <c r="DG781" s="85"/>
      <c r="DH781" s="85"/>
      <c r="DI781" s="85"/>
      <c r="DJ781" s="85"/>
      <c r="DK781" s="85"/>
      <c r="DL781" s="85"/>
      <c r="DM781" s="85"/>
      <c r="DN781" s="85"/>
      <c r="DO781" s="85"/>
      <c r="DP781" s="85"/>
      <c r="DQ781" s="85"/>
      <c r="DR781" s="85"/>
      <c r="DS781" s="85"/>
      <c r="DT781" s="85"/>
      <c r="DU781" s="85"/>
      <c r="DV781" s="85"/>
      <c r="DW781" s="85"/>
      <c r="DX781" s="85"/>
      <c r="DY781" s="85"/>
      <c r="DZ781" s="85"/>
      <c r="EA781" s="85"/>
      <c r="EB781" s="85"/>
      <c r="EC781" s="85"/>
      <c r="ED781" s="85"/>
      <c r="EE781" s="85"/>
      <c r="EF781" s="85"/>
      <c r="EG781" s="85"/>
      <c r="EH781" s="85"/>
      <c r="EI781" s="85"/>
      <c r="EJ781" s="85"/>
      <c r="EK781" s="85"/>
      <c r="EL781" s="85"/>
      <c r="EM781" s="85"/>
      <c r="EN781" s="85"/>
      <c r="EO781" s="120"/>
      <c r="EP781" s="120"/>
      <c r="EQ781" s="120"/>
      <c r="ER781" s="120"/>
      <c r="ES781" s="120"/>
      <c r="ET781" s="120"/>
      <c r="EU781" s="120"/>
      <c r="EV781" s="120"/>
      <c r="EW781" s="120"/>
      <c r="EX781" s="120"/>
    </row>
    <row r="782" spans="1:154" x14ac:dyDescent="0.3">
      <c r="A782" s="85"/>
      <c r="B782" s="86"/>
      <c r="C782" s="86"/>
      <c r="D782" s="86"/>
      <c r="E782" s="86"/>
      <c r="F782" s="86"/>
      <c r="G782" s="48" t="e">
        <f>SUM(J782,L782,N782,O782,P782,T782,U782,V782,AB782,AD782,AO782,AQ782,CE782,CG782,CP782,CR782,#REF!,#REF!,CZ782,DB782,DE782,DG782,DN782,DP782,DW782,DY782,EF782,EH782)</f>
        <v>#REF!</v>
      </c>
      <c r="H782" s="48" t="e">
        <f>SUM(K782,M782,Q782,R782,S782,W782,X782,Y782,AC782,AE782,AF782,AG782,AH782,AI782,AL782,AP782,AR782,#REF!,AY782,AZ782,CF782,CH782,CI782,CJ782,CK782,CL782,CQ782,CS782,CT782,CU782,CV782,CW782,#REF!,#REF!,DA782,DC782,DF782,DH782,DO782,#REF!,#REF!,#REF!,#REF!,DQ782,DR782,DS782,DT782,DU782,DX782,DZ782,EA782,EB782,EC782,ED782,EG782,EI782,EJ782,EK782,EL782,EM782)</f>
        <v>#REF!</v>
      </c>
      <c r="I782" s="48" t="e">
        <f t="shared" si="20"/>
        <v>#REF!</v>
      </c>
      <c r="J782" s="78"/>
      <c r="K782" s="78"/>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O782" s="85"/>
      <c r="CP782" s="85"/>
      <c r="CQ782" s="85"/>
      <c r="CR782" s="85"/>
      <c r="CS782" s="85"/>
      <c r="CT782" s="85"/>
      <c r="CU782" s="85"/>
      <c r="CV782" s="85"/>
      <c r="CW782" s="85"/>
      <c r="CX782" s="85"/>
      <c r="CY782" s="85"/>
      <c r="CZ782" s="85"/>
      <c r="DA782" s="85"/>
      <c r="DB782" s="85"/>
      <c r="DC782" s="85"/>
      <c r="DD782" s="85"/>
      <c r="DE782" s="85"/>
      <c r="DF782" s="85"/>
      <c r="DG782" s="85"/>
      <c r="DH782" s="85"/>
      <c r="DI782" s="85"/>
      <c r="DJ782" s="85"/>
      <c r="DK782" s="85"/>
      <c r="DL782" s="85"/>
      <c r="DM782" s="85"/>
      <c r="DN782" s="85"/>
      <c r="DO782" s="85"/>
      <c r="DP782" s="85"/>
      <c r="DQ782" s="85"/>
      <c r="DR782" s="85"/>
      <c r="DS782" s="85"/>
      <c r="DT782" s="85"/>
      <c r="DU782" s="85"/>
      <c r="DV782" s="85"/>
      <c r="DW782" s="85"/>
      <c r="DX782" s="85"/>
      <c r="DY782" s="85"/>
      <c r="DZ782" s="85"/>
      <c r="EA782" s="85"/>
      <c r="EB782" s="85"/>
      <c r="EC782" s="85"/>
      <c r="ED782" s="85"/>
      <c r="EE782" s="85"/>
      <c r="EF782" s="85"/>
      <c r="EG782" s="85"/>
      <c r="EH782" s="85"/>
      <c r="EI782" s="85"/>
      <c r="EJ782" s="85"/>
      <c r="EK782" s="85"/>
      <c r="EL782" s="85"/>
      <c r="EM782" s="85"/>
      <c r="EN782" s="85"/>
      <c r="EO782" s="120"/>
      <c r="EP782" s="120"/>
      <c r="EQ782" s="120"/>
      <c r="ER782" s="120"/>
      <c r="ES782" s="120"/>
      <c r="ET782" s="120"/>
      <c r="EU782" s="120"/>
      <c r="EV782" s="120"/>
      <c r="EW782" s="120"/>
      <c r="EX782" s="120"/>
    </row>
    <row r="783" spans="1:154" x14ac:dyDescent="0.3">
      <c r="A783" s="85"/>
      <c r="B783" s="86"/>
      <c r="C783" s="86"/>
      <c r="D783" s="86"/>
      <c r="E783" s="86"/>
      <c r="F783" s="86"/>
      <c r="G783" s="48" t="e">
        <f>SUM(J783,L783,N783,O783,P783,T783,U783,V783,AB783,AD783,AO783,AQ783,CE783,CG783,CP783,CR783,#REF!,#REF!,CZ783,DB783,DE783,DG783,DN783,DP783,DW783,DY783,EF783,EH783)</f>
        <v>#REF!</v>
      </c>
      <c r="H783" s="48" t="e">
        <f>SUM(K783,M783,Q783,R783,S783,W783,X783,Y783,AC783,AE783,AF783,AG783,AH783,AI783,AL783,AP783,AR783,#REF!,AY783,AZ783,CF783,CH783,CI783,CJ783,CK783,CL783,CQ783,CS783,CT783,CU783,CV783,CW783,#REF!,#REF!,DA783,DC783,DF783,DH783,DO783,#REF!,#REF!,#REF!,#REF!,DQ783,DR783,DS783,DT783,DU783,DX783,DZ783,EA783,EB783,EC783,ED783,EG783,EI783,EJ783,EK783,EL783,EM783)</f>
        <v>#REF!</v>
      </c>
      <c r="I783" s="48" t="e">
        <f t="shared" si="20"/>
        <v>#REF!</v>
      </c>
      <c r="J783" s="78"/>
      <c r="K783" s="78"/>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O783" s="85"/>
      <c r="CP783" s="85"/>
      <c r="CQ783" s="85"/>
      <c r="CR783" s="85"/>
      <c r="CS783" s="85"/>
      <c r="CT783" s="85"/>
      <c r="CU783" s="85"/>
      <c r="CV783" s="85"/>
      <c r="CW783" s="85"/>
      <c r="CX783" s="85"/>
      <c r="CY783" s="85"/>
      <c r="CZ783" s="85"/>
      <c r="DA783" s="85"/>
      <c r="DB783" s="85"/>
      <c r="DC783" s="85"/>
      <c r="DD783" s="85"/>
      <c r="DE783" s="85"/>
      <c r="DF783" s="85"/>
      <c r="DG783" s="85"/>
      <c r="DH783" s="85"/>
      <c r="DI783" s="85"/>
      <c r="DJ783" s="85"/>
      <c r="DK783" s="85"/>
      <c r="DL783" s="85"/>
      <c r="DM783" s="85"/>
      <c r="DN783" s="85"/>
      <c r="DO783" s="85"/>
      <c r="DP783" s="85"/>
      <c r="DQ783" s="85"/>
      <c r="DR783" s="85"/>
      <c r="DS783" s="85"/>
      <c r="DT783" s="85"/>
      <c r="DU783" s="85"/>
      <c r="DV783" s="85"/>
      <c r="DW783" s="85"/>
      <c r="DX783" s="85"/>
      <c r="DY783" s="85"/>
      <c r="DZ783" s="85"/>
      <c r="EA783" s="85"/>
      <c r="EB783" s="85"/>
      <c r="EC783" s="85"/>
      <c r="ED783" s="85"/>
      <c r="EE783" s="85"/>
      <c r="EF783" s="85"/>
      <c r="EG783" s="85"/>
      <c r="EH783" s="85"/>
      <c r="EI783" s="85"/>
      <c r="EJ783" s="85"/>
      <c r="EK783" s="85"/>
      <c r="EL783" s="85"/>
      <c r="EM783" s="85"/>
      <c r="EN783" s="85"/>
      <c r="EO783" s="120"/>
      <c r="EP783" s="120"/>
      <c r="EQ783" s="120"/>
      <c r="ER783" s="120"/>
      <c r="ES783" s="120"/>
      <c r="ET783" s="120"/>
      <c r="EU783" s="120"/>
      <c r="EV783" s="120"/>
      <c r="EW783" s="120"/>
      <c r="EX783" s="120"/>
    </row>
    <row r="784" spans="1:154" x14ac:dyDescent="0.3">
      <c r="A784" s="85"/>
      <c r="B784" s="86"/>
      <c r="C784" s="86"/>
      <c r="D784" s="86"/>
      <c r="E784" s="86"/>
      <c r="F784" s="86"/>
      <c r="G784" s="48" t="e">
        <f>SUM(J784,L784,N784,O784,P784,T784,U784,V784,AB784,AD784,AO784,AQ784,CE784,CG784,CP784,CR784,#REF!,#REF!,CZ784,DB784,DE784,DG784,DN784,DP784,DW784,DY784,EF784,EH784)</f>
        <v>#REF!</v>
      </c>
      <c r="H784" s="48" t="e">
        <f>SUM(K784,M784,Q784,R784,S784,W784,X784,Y784,AC784,AE784,AF784,AG784,AH784,AI784,AL784,AP784,AR784,#REF!,AY784,AZ784,CF784,CH784,CI784,CJ784,CK784,CL784,CQ784,CS784,CT784,CU784,CV784,CW784,#REF!,#REF!,DA784,DC784,DF784,DH784,DO784,#REF!,#REF!,#REF!,#REF!,DQ784,DR784,DS784,DT784,DU784,DX784,DZ784,EA784,EB784,EC784,ED784,EG784,EI784,EJ784,EK784,EL784,EM784)</f>
        <v>#REF!</v>
      </c>
      <c r="I784" s="48" t="e">
        <f t="shared" si="20"/>
        <v>#REF!</v>
      </c>
      <c r="J784" s="78"/>
      <c r="K784" s="78"/>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O784" s="85"/>
      <c r="CP784" s="85"/>
      <c r="CQ784" s="85"/>
      <c r="CR784" s="85"/>
      <c r="CS784" s="85"/>
      <c r="CT784" s="85"/>
      <c r="CU784" s="85"/>
      <c r="CV784" s="85"/>
      <c r="CW784" s="85"/>
      <c r="CX784" s="85"/>
      <c r="CY784" s="85"/>
      <c r="CZ784" s="85"/>
      <c r="DA784" s="85"/>
      <c r="DB784" s="85"/>
      <c r="DC784" s="85"/>
      <c r="DD784" s="85"/>
      <c r="DE784" s="85"/>
      <c r="DF784" s="85"/>
      <c r="DG784" s="85"/>
      <c r="DH784" s="85"/>
      <c r="DI784" s="85"/>
      <c r="DJ784" s="85"/>
      <c r="DK784" s="85"/>
      <c r="DL784" s="85"/>
      <c r="DM784" s="85"/>
      <c r="DN784" s="85"/>
      <c r="DO784" s="85"/>
      <c r="DP784" s="85"/>
      <c r="DQ784" s="85"/>
      <c r="DR784" s="85"/>
      <c r="DS784" s="85"/>
      <c r="DT784" s="85"/>
      <c r="DU784" s="85"/>
      <c r="DV784" s="85"/>
      <c r="DW784" s="85"/>
      <c r="DX784" s="85"/>
      <c r="DY784" s="85"/>
      <c r="DZ784" s="85"/>
      <c r="EA784" s="85"/>
      <c r="EB784" s="85"/>
      <c r="EC784" s="85"/>
      <c r="ED784" s="85"/>
      <c r="EE784" s="85"/>
      <c r="EF784" s="85"/>
      <c r="EG784" s="85"/>
      <c r="EH784" s="85"/>
      <c r="EI784" s="85"/>
      <c r="EJ784" s="85"/>
      <c r="EK784" s="85"/>
      <c r="EL784" s="85"/>
      <c r="EM784" s="85"/>
      <c r="EN784" s="85"/>
      <c r="EO784" s="120"/>
      <c r="EP784" s="120"/>
      <c r="EQ784" s="120"/>
      <c r="ER784" s="120"/>
      <c r="ES784" s="120"/>
      <c r="ET784" s="120"/>
      <c r="EU784" s="120"/>
      <c r="EV784" s="120"/>
      <c r="EW784" s="120"/>
      <c r="EX784" s="120"/>
    </row>
    <row r="785" spans="1:154" x14ac:dyDescent="0.3">
      <c r="A785" s="85"/>
      <c r="B785" s="86"/>
      <c r="C785" s="86"/>
      <c r="D785" s="86"/>
      <c r="E785" s="86"/>
      <c r="F785" s="86"/>
      <c r="G785" s="48" t="e">
        <f>SUM(J785,L785,N785,O785,P785,T785,U785,V785,AB785,AD785,AO785,AQ785,CE785,CG785,CP785,CR785,#REF!,#REF!,CZ785,DB785,DE785,DG785,DN785,DP785,DW785,DY785,EF785,EH785)</f>
        <v>#REF!</v>
      </c>
      <c r="H785" s="48" t="e">
        <f>SUM(K785,M785,Q785,R785,S785,W785,X785,Y785,AC785,AE785,AF785,AG785,AH785,AI785,AL785,AP785,AR785,#REF!,AY785,AZ785,CF785,CH785,CI785,CJ785,CK785,CL785,CQ785,CS785,CT785,CU785,CV785,CW785,#REF!,#REF!,DA785,DC785,DF785,DH785,DO785,#REF!,#REF!,#REF!,#REF!,DQ785,DR785,DS785,DT785,DU785,DX785,DZ785,EA785,EB785,EC785,ED785,EG785,EI785,EJ785,EK785,EL785,EM785)</f>
        <v>#REF!</v>
      </c>
      <c r="I785" s="48" t="e">
        <f t="shared" si="20"/>
        <v>#REF!</v>
      </c>
      <c r="J785" s="78"/>
      <c r="K785" s="78"/>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O785" s="85"/>
      <c r="CP785" s="85"/>
      <c r="CQ785" s="85"/>
      <c r="CR785" s="85"/>
      <c r="CS785" s="85"/>
      <c r="CT785" s="85"/>
      <c r="CU785" s="85"/>
      <c r="CV785" s="85"/>
      <c r="CW785" s="85"/>
      <c r="CX785" s="85"/>
      <c r="CY785" s="85"/>
      <c r="CZ785" s="85"/>
      <c r="DA785" s="85"/>
      <c r="DB785" s="85"/>
      <c r="DC785" s="85"/>
      <c r="DD785" s="85"/>
      <c r="DE785" s="85"/>
      <c r="DF785" s="85"/>
      <c r="DG785" s="85"/>
      <c r="DH785" s="85"/>
      <c r="DI785" s="85"/>
      <c r="DJ785" s="85"/>
      <c r="DK785" s="85"/>
      <c r="DL785" s="85"/>
      <c r="DM785" s="85"/>
      <c r="DN785" s="85"/>
      <c r="DO785" s="85"/>
      <c r="DP785" s="85"/>
      <c r="DQ785" s="85"/>
      <c r="DR785" s="85"/>
      <c r="DS785" s="85"/>
      <c r="DT785" s="85"/>
      <c r="DU785" s="85"/>
      <c r="DV785" s="85"/>
      <c r="DW785" s="85"/>
      <c r="DX785" s="85"/>
      <c r="DY785" s="85"/>
      <c r="DZ785" s="85"/>
      <c r="EA785" s="85"/>
      <c r="EB785" s="85"/>
      <c r="EC785" s="85"/>
      <c r="ED785" s="85"/>
      <c r="EE785" s="85"/>
      <c r="EF785" s="85"/>
      <c r="EG785" s="85"/>
      <c r="EH785" s="85"/>
      <c r="EI785" s="85"/>
      <c r="EJ785" s="85"/>
      <c r="EK785" s="85"/>
      <c r="EL785" s="85"/>
      <c r="EM785" s="85"/>
      <c r="EN785" s="85"/>
      <c r="EO785" s="120"/>
      <c r="EP785" s="120"/>
      <c r="EQ785" s="120"/>
      <c r="ER785" s="120"/>
      <c r="ES785" s="120"/>
      <c r="ET785" s="120"/>
      <c r="EU785" s="120"/>
      <c r="EV785" s="120"/>
      <c r="EW785" s="120"/>
      <c r="EX785" s="120"/>
    </row>
    <row r="786" spans="1:154" x14ac:dyDescent="0.3">
      <c r="A786" s="85"/>
      <c r="B786" s="86"/>
      <c r="C786" s="86"/>
      <c r="D786" s="86"/>
      <c r="E786" s="86"/>
      <c r="F786" s="86"/>
      <c r="G786" s="48" t="e">
        <f>SUM(J786,L786,N786,O786,P786,T786,U786,V786,AB786,AD786,AO786,AQ786,CE786,CG786,CP786,CR786,#REF!,#REF!,CZ786,DB786,DE786,DG786,DN786,DP786,DW786,DY786,EF786,EH786)</f>
        <v>#REF!</v>
      </c>
      <c r="H786" s="48" t="e">
        <f>SUM(K786,M786,Q786,R786,S786,W786,X786,Y786,AC786,AE786,AF786,AG786,AH786,AI786,AL786,AP786,AR786,#REF!,AY786,AZ786,CF786,CH786,CI786,CJ786,CK786,CL786,CQ786,CS786,CT786,CU786,CV786,CW786,#REF!,#REF!,DA786,DC786,DF786,DH786,DO786,#REF!,#REF!,#REF!,#REF!,DQ786,DR786,DS786,DT786,DU786,DX786,DZ786,EA786,EB786,EC786,ED786,EG786,EI786,EJ786,EK786,EL786,EM786)</f>
        <v>#REF!</v>
      </c>
      <c r="I786" s="48" t="e">
        <f t="shared" si="20"/>
        <v>#REF!</v>
      </c>
      <c r="J786" s="78"/>
      <c r="K786" s="78"/>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O786" s="85"/>
      <c r="CP786" s="85"/>
      <c r="CQ786" s="85"/>
      <c r="CR786" s="85"/>
      <c r="CS786" s="85"/>
      <c r="CT786" s="85"/>
      <c r="CU786" s="85"/>
      <c r="CV786" s="85"/>
      <c r="CW786" s="85"/>
      <c r="CX786" s="85"/>
      <c r="CY786" s="85"/>
      <c r="CZ786" s="85"/>
      <c r="DA786" s="85"/>
      <c r="DB786" s="85"/>
      <c r="DC786" s="85"/>
      <c r="DD786" s="85"/>
      <c r="DE786" s="85"/>
      <c r="DF786" s="85"/>
      <c r="DG786" s="85"/>
      <c r="DH786" s="85"/>
      <c r="DI786" s="85"/>
      <c r="DJ786" s="85"/>
      <c r="DK786" s="85"/>
      <c r="DL786" s="85"/>
      <c r="DM786" s="85"/>
      <c r="DN786" s="85"/>
      <c r="DO786" s="85"/>
      <c r="DP786" s="85"/>
      <c r="DQ786" s="85"/>
      <c r="DR786" s="85"/>
      <c r="DS786" s="85"/>
      <c r="DT786" s="85"/>
      <c r="DU786" s="85"/>
      <c r="DV786" s="85"/>
      <c r="DW786" s="85"/>
      <c r="DX786" s="85"/>
      <c r="DY786" s="85"/>
      <c r="DZ786" s="85"/>
      <c r="EA786" s="85"/>
      <c r="EB786" s="85"/>
      <c r="EC786" s="85"/>
      <c r="ED786" s="85"/>
      <c r="EE786" s="85"/>
      <c r="EF786" s="85"/>
      <c r="EG786" s="85"/>
      <c r="EH786" s="85"/>
      <c r="EI786" s="85"/>
      <c r="EJ786" s="85"/>
      <c r="EK786" s="85"/>
      <c r="EL786" s="85"/>
      <c r="EM786" s="85"/>
      <c r="EN786" s="85"/>
      <c r="EO786" s="120"/>
      <c r="EP786" s="120"/>
      <c r="EQ786" s="120"/>
      <c r="ER786" s="120"/>
      <c r="ES786" s="120"/>
      <c r="ET786" s="120"/>
      <c r="EU786" s="120"/>
      <c r="EV786" s="120"/>
      <c r="EW786" s="120"/>
      <c r="EX786" s="120"/>
    </row>
    <row r="787" spans="1:154" x14ac:dyDescent="0.3">
      <c r="A787" s="85"/>
      <c r="B787" s="86"/>
      <c r="C787" s="86"/>
      <c r="D787" s="86"/>
      <c r="E787" s="86"/>
      <c r="F787" s="86"/>
      <c r="G787" s="48" t="e">
        <f>SUM(J787,L787,N787,O787,P787,T787,U787,V787,AB787,AD787,AO787,AQ787,CE787,CG787,CP787,CR787,#REF!,#REF!,CZ787,DB787,DE787,DG787,DN787,DP787,DW787,DY787,EF787,EH787)</f>
        <v>#REF!</v>
      </c>
      <c r="H787" s="48" t="e">
        <f>SUM(K787,M787,Q787,R787,S787,W787,X787,Y787,AC787,AE787,AF787,AG787,AH787,AI787,AL787,AP787,AR787,#REF!,AY787,AZ787,CF787,CH787,CI787,CJ787,CK787,CL787,CQ787,CS787,CT787,CU787,CV787,CW787,#REF!,#REF!,DA787,DC787,DF787,DH787,DO787,#REF!,#REF!,#REF!,#REF!,DQ787,DR787,DS787,DT787,DU787,DX787,DZ787,EA787,EB787,EC787,ED787,EG787,EI787,EJ787,EK787,EL787,EM787)</f>
        <v>#REF!</v>
      </c>
      <c r="I787" s="48" t="e">
        <f t="shared" si="20"/>
        <v>#REF!</v>
      </c>
      <c r="J787" s="78"/>
      <c r="K787" s="78"/>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O787" s="85"/>
      <c r="CP787" s="85"/>
      <c r="CQ787" s="85"/>
      <c r="CR787" s="85"/>
      <c r="CS787" s="85"/>
      <c r="CT787" s="85"/>
      <c r="CU787" s="85"/>
      <c r="CV787" s="85"/>
      <c r="CW787" s="85"/>
      <c r="CX787" s="85"/>
      <c r="CY787" s="85"/>
      <c r="CZ787" s="85"/>
      <c r="DA787" s="85"/>
      <c r="DB787" s="85"/>
      <c r="DC787" s="85"/>
      <c r="DD787" s="85"/>
      <c r="DE787" s="85"/>
      <c r="DF787" s="85"/>
      <c r="DG787" s="85"/>
      <c r="DH787" s="85"/>
      <c r="DI787" s="85"/>
      <c r="DJ787" s="85"/>
      <c r="DK787" s="85"/>
      <c r="DL787" s="85"/>
      <c r="DM787" s="85"/>
      <c r="DN787" s="85"/>
      <c r="DO787" s="85"/>
      <c r="DP787" s="85"/>
      <c r="DQ787" s="85"/>
      <c r="DR787" s="85"/>
      <c r="DS787" s="85"/>
      <c r="DT787" s="85"/>
      <c r="DU787" s="85"/>
      <c r="DV787" s="85"/>
      <c r="DW787" s="85"/>
      <c r="DX787" s="85"/>
      <c r="DY787" s="85"/>
      <c r="DZ787" s="85"/>
      <c r="EA787" s="85"/>
      <c r="EB787" s="85"/>
      <c r="EC787" s="85"/>
      <c r="ED787" s="85"/>
      <c r="EE787" s="85"/>
      <c r="EF787" s="85"/>
      <c r="EG787" s="85"/>
      <c r="EH787" s="85"/>
      <c r="EI787" s="85"/>
      <c r="EJ787" s="85"/>
      <c r="EK787" s="85"/>
      <c r="EL787" s="85"/>
      <c r="EM787" s="85"/>
      <c r="EN787" s="85"/>
      <c r="EO787" s="120"/>
      <c r="EP787" s="120"/>
      <c r="EQ787" s="120"/>
      <c r="ER787" s="120"/>
      <c r="ES787" s="120"/>
      <c r="ET787" s="120"/>
      <c r="EU787" s="120"/>
      <c r="EV787" s="120"/>
      <c r="EW787" s="120"/>
      <c r="EX787" s="120"/>
    </row>
    <row r="788" spans="1:154" x14ac:dyDescent="0.3">
      <c r="A788" s="85"/>
      <c r="B788" s="86"/>
      <c r="C788" s="86"/>
      <c r="D788" s="86"/>
      <c r="E788" s="86"/>
      <c r="F788" s="86"/>
      <c r="G788" s="48" t="e">
        <f>SUM(J788,L788,N788,O788,P788,T788,U788,V788,AB788,AD788,AO788,AQ788,CE788,CG788,CP788,CR788,#REF!,#REF!,CZ788,DB788,DE788,DG788,DN788,DP788,DW788,DY788,EF788,EH788)</f>
        <v>#REF!</v>
      </c>
      <c r="H788" s="48" t="e">
        <f>SUM(K788,M788,Q788,R788,S788,W788,X788,Y788,AC788,AE788,AF788,AG788,AH788,AI788,AL788,AP788,AR788,#REF!,AY788,AZ788,CF788,CH788,CI788,CJ788,CK788,CL788,CQ788,CS788,CT788,CU788,CV788,CW788,#REF!,#REF!,DA788,DC788,DF788,DH788,DO788,#REF!,#REF!,#REF!,#REF!,DQ788,DR788,DS788,DT788,DU788,DX788,DZ788,EA788,EB788,EC788,ED788,EG788,EI788,EJ788,EK788,EL788,EM788)</f>
        <v>#REF!</v>
      </c>
      <c r="I788" s="48" t="e">
        <f t="shared" si="20"/>
        <v>#REF!</v>
      </c>
      <c r="J788" s="78"/>
      <c r="K788" s="78"/>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O788" s="85"/>
      <c r="CP788" s="85"/>
      <c r="CQ788" s="85"/>
      <c r="CR788" s="85"/>
      <c r="CS788" s="85"/>
      <c r="CT788" s="85"/>
      <c r="CU788" s="85"/>
      <c r="CV788" s="85"/>
      <c r="CW788" s="85"/>
      <c r="CX788" s="85"/>
      <c r="CY788" s="85"/>
      <c r="CZ788" s="85"/>
      <c r="DA788" s="85"/>
      <c r="DB788" s="85"/>
      <c r="DC788" s="85"/>
      <c r="DD788" s="85"/>
      <c r="DE788" s="85"/>
      <c r="DF788" s="85"/>
      <c r="DG788" s="85"/>
      <c r="DH788" s="85"/>
      <c r="DI788" s="85"/>
      <c r="DJ788" s="85"/>
      <c r="DK788" s="85"/>
      <c r="DL788" s="85"/>
      <c r="DM788" s="85"/>
      <c r="DN788" s="85"/>
      <c r="DO788" s="85"/>
      <c r="DP788" s="85"/>
      <c r="DQ788" s="85"/>
      <c r="DR788" s="85"/>
      <c r="DS788" s="85"/>
      <c r="DT788" s="85"/>
      <c r="DU788" s="85"/>
      <c r="DV788" s="85"/>
      <c r="DW788" s="85"/>
      <c r="DX788" s="85"/>
      <c r="DY788" s="85"/>
      <c r="DZ788" s="85"/>
      <c r="EA788" s="85"/>
      <c r="EB788" s="85"/>
      <c r="EC788" s="85"/>
      <c r="ED788" s="85"/>
      <c r="EE788" s="85"/>
      <c r="EF788" s="85"/>
      <c r="EG788" s="85"/>
      <c r="EH788" s="85"/>
      <c r="EI788" s="85"/>
      <c r="EJ788" s="85"/>
      <c r="EK788" s="85"/>
      <c r="EL788" s="85"/>
      <c r="EM788" s="85"/>
      <c r="EN788" s="85"/>
      <c r="EO788" s="120"/>
      <c r="EP788" s="120"/>
      <c r="EQ788" s="120"/>
      <c r="ER788" s="120"/>
      <c r="ES788" s="120"/>
      <c r="ET788" s="120"/>
      <c r="EU788" s="120"/>
      <c r="EV788" s="120"/>
      <c r="EW788" s="120"/>
      <c r="EX788" s="120"/>
    </row>
    <row r="789" spans="1:154" x14ac:dyDescent="0.3">
      <c r="A789" s="85"/>
      <c r="B789" s="86"/>
      <c r="C789" s="86"/>
      <c r="D789" s="86"/>
      <c r="E789" s="86"/>
      <c r="F789" s="86"/>
      <c r="G789" s="48" t="e">
        <f>SUM(J789,L789,N789,O789,P789,T789,U789,V789,AB789,AD789,AO789,AQ789,CE789,CG789,CP789,CR789,#REF!,#REF!,CZ789,DB789,DE789,DG789,DN789,DP789,DW789,DY789,EF789,EH789)</f>
        <v>#REF!</v>
      </c>
      <c r="H789" s="48" t="e">
        <f>SUM(K789,M789,Q789,R789,S789,W789,X789,Y789,AC789,AE789,AF789,AG789,AH789,AI789,AL789,AP789,AR789,#REF!,AY789,AZ789,CF789,CH789,CI789,CJ789,CK789,CL789,CQ789,CS789,CT789,CU789,CV789,CW789,#REF!,#REF!,DA789,DC789,DF789,DH789,DO789,#REF!,#REF!,#REF!,#REF!,DQ789,DR789,DS789,DT789,DU789,DX789,DZ789,EA789,EB789,EC789,ED789,EG789,EI789,EJ789,EK789,EL789,EM789)</f>
        <v>#REF!</v>
      </c>
      <c r="I789" s="48" t="e">
        <f t="shared" si="20"/>
        <v>#REF!</v>
      </c>
      <c r="J789" s="78"/>
      <c r="K789" s="78"/>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O789" s="85"/>
      <c r="CP789" s="85"/>
      <c r="CQ789" s="85"/>
      <c r="CR789" s="85"/>
      <c r="CS789" s="85"/>
      <c r="CT789" s="85"/>
      <c r="CU789" s="85"/>
      <c r="CV789" s="85"/>
      <c r="CW789" s="85"/>
      <c r="CX789" s="85"/>
      <c r="CY789" s="85"/>
      <c r="CZ789" s="85"/>
      <c r="DA789" s="85"/>
      <c r="DB789" s="85"/>
      <c r="DC789" s="85"/>
      <c r="DD789" s="85"/>
      <c r="DE789" s="85"/>
      <c r="DF789" s="85"/>
      <c r="DG789" s="85"/>
      <c r="DH789" s="85"/>
      <c r="DI789" s="85"/>
      <c r="DJ789" s="85"/>
      <c r="DK789" s="85"/>
      <c r="DL789" s="85"/>
      <c r="DM789" s="85"/>
      <c r="DN789" s="85"/>
      <c r="DO789" s="85"/>
      <c r="DP789" s="85"/>
      <c r="DQ789" s="85"/>
      <c r="DR789" s="85"/>
      <c r="DS789" s="85"/>
      <c r="DT789" s="85"/>
      <c r="DU789" s="85"/>
      <c r="DV789" s="85"/>
      <c r="DW789" s="85"/>
      <c r="DX789" s="85"/>
      <c r="DY789" s="85"/>
      <c r="DZ789" s="85"/>
      <c r="EA789" s="85"/>
      <c r="EB789" s="85"/>
      <c r="EC789" s="85"/>
      <c r="ED789" s="85"/>
      <c r="EE789" s="85"/>
      <c r="EF789" s="85"/>
      <c r="EG789" s="85"/>
      <c r="EH789" s="85"/>
      <c r="EI789" s="85"/>
      <c r="EJ789" s="85"/>
      <c r="EK789" s="85"/>
      <c r="EL789" s="85"/>
      <c r="EM789" s="85"/>
      <c r="EN789" s="85"/>
      <c r="EO789" s="120"/>
      <c r="EP789" s="120"/>
      <c r="EQ789" s="120"/>
      <c r="ER789" s="120"/>
      <c r="ES789" s="120"/>
      <c r="ET789" s="120"/>
      <c r="EU789" s="120"/>
      <c r="EV789" s="120"/>
      <c r="EW789" s="120"/>
      <c r="EX789" s="120"/>
    </row>
    <row r="790" spans="1:154" x14ac:dyDescent="0.3">
      <c r="A790" s="85"/>
      <c r="B790" s="86"/>
      <c r="C790" s="86"/>
      <c r="D790" s="86"/>
      <c r="E790" s="86"/>
      <c r="F790" s="86"/>
      <c r="G790" s="48" t="e">
        <f>SUM(J790,L790,N790,O790,P790,T790,U790,V790,AB790,AD790,AO790,AQ790,CE790,CG790,CP790,CR790,#REF!,#REF!,CZ790,DB790,DE790,DG790,DN790,DP790,DW790,DY790,EF790,EH790)</f>
        <v>#REF!</v>
      </c>
      <c r="H790" s="48" t="e">
        <f>SUM(K790,M790,Q790,R790,S790,W790,X790,Y790,AC790,AE790,AF790,AG790,AH790,AI790,AL790,AP790,AR790,#REF!,AY790,AZ790,CF790,CH790,CI790,CJ790,CK790,CL790,CQ790,CS790,CT790,CU790,CV790,CW790,#REF!,#REF!,DA790,DC790,DF790,DH790,DO790,#REF!,#REF!,#REF!,#REF!,DQ790,DR790,DS790,DT790,DU790,DX790,DZ790,EA790,EB790,EC790,ED790,EG790,EI790,EJ790,EK790,EL790,EM790)</f>
        <v>#REF!</v>
      </c>
      <c r="I790" s="48" t="e">
        <f t="shared" si="20"/>
        <v>#REF!</v>
      </c>
      <c r="J790" s="78"/>
      <c r="K790" s="78"/>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O790" s="85"/>
      <c r="CP790" s="85"/>
      <c r="CQ790" s="85"/>
      <c r="CR790" s="85"/>
      <c r="CS790" s="85"/>
      <c r="CT790" s="85"/>
      <c r="CU790" s="85"/>
      <c r="CV790" s="85"/>
      <c r="CW790" s="85"/>
      <c r="CX790" s="85"/>
      <c r="CY790" s="85"/>
      <c r="CZ790" s="85"/>
      <c r="DA790" s="85"/>
      <c r="DB790" s="85"/>
      <c r="DC790" s="85"/>
      <c r="DD790" s="85"/>
      <c r="DE790" s="85"/>
      <c r="DF790" s="85"/>
      <c r="DG790" s="85"/>
      <c r="DH790" s="85"/>
      <c r="DI790" s="85"/>
      <c r="DJ790" s="85"/>
      <c r="DK790" s="85"/>
      <c r="DL790" s="85"/>
      <c r="DM790" s="85"/>
      <c r="DN790" s="85"/>
      <c r="DO790" s="85"/>
      <c r="DP790" s="85"/>
      <c r="DQ790" s="85"/>
      <c r="DR790" s="85"/>
      <c r="DS790" s="85"/>
      <c r="DT790" s="85"/>
      <c r="DU790" s="85"/>
      <c r="DV790" s="85"/>
      <c r="DW790" s="85"/>
      <c r="DX790" s="85"/>
      <c r="DY790" s="85"/>
      <c r="DZ790" s="85"/>
      <c r="EA790" s="85"/>
      <c r="EB790" s="85"/>
      <c r="EC790" s="85"/>
      <c r="ED790" s="85"/>
      <c r="EE790" s="85"/>
      <c r="EF790" s="85"/>
      <c r="EG790" s="85"/>
      <c r="EH790" s="85"/>
      <c r="EI790" s="85"/>
      <c r="EJ790" s="85"/>
      <c r="EK790" s="85"/>
      <c r="EL790" s="85"/>
      <c r="EM790" s="85"/>
      <c r="EN790" s="85"/>
      <c r="EO790" s="120"/>
      <c r="EP790" s="120"/>
      <c r="EQ790" s="120"/>
      <c r="ER790" s="120"/>
      <c r="ES790" s="120"/>
      <c r="ET790" s="120"/>
      <c r="EU790" s="120"/>
      <c r="EV790" s="120"/>
      <c r="EW790" s="120"/>
      <c r="EX790" s="120"/>
    </row>
    <row r="791" spans="1:154" x14ac:dyDescent="0.3">
      <c r="A791" s="85"/>
      <c r="B791" s="86"/>
      <c r="C791" s="86"/>
      <c r="D791" s="86"/>
      <c r="E791" s="86"/>
      <c r="F791" s="86"/>
      <c r="G791" s="48" t="e">
        <f>SUM(J791,L791,N791,O791,P791,T791,U791,V791,AB791,AD791,AO791,AQ791,CE791,CG791,CP791,CR791,#REF!,#REF!,CZ791,DB791,DE791,DG791,DN791,DP791,DW791,DY791,EF791,EH791)</f>
        <v>#REF!</v>
      </c>
      <c r="H791" s="48" t="e">
        <f>SUM(K791,M791,Q791,R791,S791,W791,X791,Y791,AC791,AE791,AF791,AG791,AH791,AI791,AL791,AP791,AR791,#REF!,AY791,AZ791,CF791,CH791,CI791,CJ791,CK791,CL791,CQ791,CS791,CT791,CU791,CV791,CW791,#REF!,#REF!,DA791,DC791,DF791,DH791,DO791,#REF!,#REF!,#REF!,#REF!,DQ791,DR791,DS791,DT791,DU791,DX791,DZ791,EA791,EB791,EC791,ED791,EG791,EI791,EJ791,EK791,EL791,EM791)</f>
        <v>#REF!</v>
      </c>
      <c r="I791" s="48" t="e">
        <f t="shared" si="20"/>
        <v>#REF!</v>
      </c>
      <c r="J791" s="78"/>
      <c r="K791" s="78"/>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O791" s="85"/>
      <c r="CP791" s="85"/>
      <c r="CQ791" s="85"/>
      <c r="CR791" s="85"/>
      <c r="CS791" s="85"/>
      <c r="CT791" s="85"/>
      <c r="CU791" s="85"/>
      <c r="CV791" s="85"/>
      <c r="CW791" s="85"/>
      <c r="CX791" s="85"/>
      <c r="CY791" s="85"/>
      <c r="CZ791" s="85"/>
      <c r="DA791" s="85"/>
      <c r="DB791" s="85"/>
      <c r="DC791" s="85"/>
      <c r="DD791" s="85"/>
      <c r="DE791" s="85"/>
      <c r="DF791" s="85"/>
      <c r="DG791" s="85"/>
      <c r="DH791" s="85"/>
      <c r="DI791" s="85"/>
      <c r="DJ791" s="85"/>
      <c r="DK791" s="85"/>
      <c r="DL791" s="85"/>
      <c r="DM791" s="85"/>
      <c r="DN791" s="85"/>
      <c r="DO791" s="85"/>
      <c r="DP791" s="85"/>
      <c r="DQ791" s="85"/>
      <c r="DR791" s="85"/>
      <c r="DS791" s="85"/>
      <c r="DT791" s="85"/>
      <c r="DU791" s="85"/>
      <c r="DV791" s="85"/>
      <c r="DW791" s="85"/>
      <c r="DX791" s="85"/>
      <c r="DY791" s="85"/>
      <c r="DZ791" s="85"/>
      <c r="EA791" s="85"/>
      <c r="EB791" s="85"/>
      <c r="EC791" s="85"/>
      <c r="ED791" s="85"/>
      <c r="EE791" s="85"/>
      <c r="EF791" s="85"/>
      <c r="EG791" s="85"/>
      <c r="EH791" s="85"/>
      <c r="EI791" s="85"/>
      <c r="EJ791" s="85"/>
      <c r="EK791" s="85"/>
      <c r="EL791" s="85"/>
      <c r="EM791" s="85"/>
      <c r="EN791" s="85"/>
      <c r="EO791" s="120"/>
      <c r="EP791" s="120"/>
      <c r="EQ791" s="120"/>
      <c r="ER791" s="120"/>
      <c r="ES791" s="120"/>
      <c r="ET791" s="120"/>
      <c r="EU791" s="120"/>
      <c r="EV791" s="120"/>
      <c r="EW791" s="120"/>
      <c r="EX791" s="120"/>
    </row>
    <row r="792" spans="1:154" x14ac:dyDescent="0.3">
      <c r="A792" s="85"/>
      <c r="B792" s="86"/>
      <c r="C792" s="86"/>
      <c r="D792" s="86"/>
      <c r="E792" s="86"/>
      <c r="F792" s="86"/>
      <c r="G792" s="48" t="e">
        <f>SUM(J792,L792,N792,O792,P792,T792,U792,V792,AB792,AD792,AO792,AQ792,CE792,CG792,CP792,CR792,#REF!,#REF!,CZ792,DB792,DE792,DG792,DN792,DP792,DW792,DY792,EF792,EH792)</f>
        <v>#REF!</v>
      </c>
      <c r="H792" s="48" t="e">
        <f>SUM(K792,M792,Q792,R792,S792,W792,X792,Y792,AC792,AE792,AF792,AG792,AH792,AI792,AL792,AP792,AR792,#REF!,AY792,AZ792,CF792,CH792,CI792,CJ792,CK792,CL792,CQ792,CS792,CT792,CU792,CV792,CW792,#REF!,#REF!,DA792,DC792,DF792,DH792,DO792,#REF!,#REF!,#REF!,#REF!,DQ792,DR792,DS792,DT792,DU792,DX792,DZ792,EA792,EB792,EC792,ED792,EG792,EI792,EJ792,EK792,EL792,EM792)</f>
        <v>#REF!</v>
      </c>
      <c r="I792" s="48" t="e">
        <f t="shared" si="20"/>
        <v>#REF!</v>
      </c>
      <c r="J792" s="78"/>
      <c r="K792" s="78"/>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O792" s="85"/>
      <c r="CP792" s="85"/>
      <c r="CQ792" s="85"/>
      <c r="CR792" s="85"/>
      <c r="CS792" s="85"/>
      <c r="CT792" s="85"/>
      <c r="CU792" s="85"/>
      <c r="CV792" s="85"/>
      <c r="CW792" s="85"/>
      <c r="CX792" s="85"/>
      <c r="CY792" s="85"/>
      <c r="CZ792" s="85"/>
      <c r="DA792" s="85"/>
      <c r="DB792" s="85"/>
      <c r="DC792" s="85"/>
      <c r="DD792" s="85"/>
      <c r="DE792" s="85"/>
      <c r="DF792" s="85"/>
      <c r="DG792" s="85"/>
      <c r="DH792" s="85"/>
      <c r="DI792" s="85"/>
      <c r="DJ792" s="85"/>
      <c r="DK792" s="85"/>
      <c r="DL792" s="85"/>
      <c r="DM792" s="85"/>
      <c r="DN792" s="85"/>
      <c r="DO792" s="85"/>
      <c r="DP792" s="85"/>
      <c r="DQ792" s="85"/>
      <c r="DR792" s="85"/>
      <c r="DS792" s="85"/>
      <c r="DT792" s="85"/>
      <c r="DU792" s="85"/>
      <c r="DV792" s="85"/>
      <c r="DW792" s="85"/>
      <c r="DX792" s="85"/>
      <c r="DY792" s="85"/>
      <c r="DZ792" s="85"/>
      <c r="EA792" s="85"/>
      <c r="EB792" s="85"/>
      <c r="EC792" s="85"/>
      <c r="ED792" s="85"/>
      <c r="EE792" s="85"/>
      <c r="EF792" s="85"/>
      <c r="EG792" s="85"/>
      <c r="EH792" s="85"/>
      <c r="EI792" s="85"/>
      <c r="EJ792" s="85"/>
      <c r="EK792" s="85"/>
      <c r="EL792" s="85"/>
      <c r="EM792" s="85"/>
      <c r="EN792" s="85"/>
      <c r="EO792" s="120"/>
      <c r="EP792" s="120"/>
      <c r="EQ792" s="120"/>
      <c r="ER792" s="120"/>
      <c r="ES792" s="120"/>
      <c r="ET792" s="120"/>
      <c r="EU792" s="120"/>
      <c r="EV792" s="120"/>
      <c r="EW792" s="120"/>
      <c r="EX792" s="120"/>
    </row>
    <row r="793" spans="1:154" x14ac:dyDescent="0.3">
      <c r="A793" s="85"/>
      <c r="B793" s="86"/>
      <c r="C793" s="86"/>
      <c r="D793" s="86"/>
      <c r="E793" s="86"/>
      <c r="F793" s="86"/>
      <c r="G793" s="48" t="e">
        <f>SUM(J793,L793,N793,O793,P793,T793,U793,V793,AB793,AD793,AO793,AQ793,CE793,CG793,CP793,CR793,#REF!,#REF!,CZ793,DB793,DE793,DG793,DN793,DP793,DW793,DY793,EF793,EH793)</f>
        <v>#REF!</v>
      </c>
      <c r="H793" s="48" t="e">
        <f>SUM(K793,M793,Q793,R793,S793,W793,X793,Y793,AC793,AE793,AF793,AG793,AH793,AI793,AL793,AP793,AR793,#REF!,AY793,AZ793,CF793,CH793,CI793,CJ793,CK793,CL793,CQ793,CS793,CT793,CU793,CV793,CW793,#REF!,#REF!,DA793,DC793,DF793,DH793,DO793,#REF!,#REF!,#REF!,#REF!,DQ793,DR793,DS793,DT793,DU793,DX793,DZ793,EA793,EB793,EC793,ED793,EG793,EI793,EJ793,EK793,EL793,EM793)</f>
        <v>#REF!</v>
      </c>
      <c r="I793" s="48" t="e">
        <f t="shared" si="20"/>
        <v>#REF!</v>
      </c>
      <c r="J793" s="78"/>
      <c r="K793" s="78"/>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O793" s="85"/>
      <c r="CP793" s="85"/>
      <c r="CQ793" s="85"/>
      <c r="CR793" s="85"/>
      <c r="CS793" s="85"/>
      <c r="CT793" s="85"/>
      <c r="CU793" s="85"/>
      <c r="CV793" s="85"/>
      <c r="CW793" s="85"/>
      <c r="CX793" s="85"/>
      <c r="CY793" s="85"/>
      <c r="CZ793" s="85"/>
      <c r="DA793" s="85"/>
      <c r="DB793" s="85"/>
      <c r="DC793" s="85"/>
      <c r="DD793" s="85"/>
      <c r="DE793" s="85"/>
      <c r="DF793" s="85"/>
      <c r="DG793" s="85"/>
      <c r="DH793" s="85"/>
      <c r="DI793" s="85"/>
      <c r="DJ793" s="85"/>
      <c r="DK793" s="85"/>
      <c r="DL793" s="85"/>
      <c r="DM793" s="85"/>
      <c r="DN793" s="85"/>
      <c r="DO793" s="85"/>
      <c r="DP793" s="85"/>
      <c r="DQ793" s="85"/>
      <c r="DR793" s="85"/>
      <c r="DS793" s="85"/>
      <c r="DT793" s="85"/>
      <c r="DU793" s="85"/>
      <c r="DV793" s="85"/>
      <c r="DW793" s="85"/>
      <c r="DX793" s="85"/>
      <c r="DY793" s="85"/>
      <c r="DZ793" s="85"/>
      <c r="EA793" s="85"/>
      <c r="EB793" s="85"/>
      <c r="EC793" s="85"/>
      <c r="ED793" s="85"/>
      <c r="EE793" s="85"/>
      <c r="EF793" s="85"/>
      <c r="EG793" s="85"/>
      <c r="EH793" s="85"/>
      <c r="EI793" s="85"/>
      <c r="EJ793" s="85"/>
      <c r="EK793" s="85"/>
      <c r="EL793" s="85"/>
      <c r="EM793" s="85"/>
      <c r="EN793" s="85"/>
      <c r="EO793" s="120"/>
      <c r="EP793" s="120"/>
      <c r="EQ793" s="120"/>
      <c r="ER793" s="120"/>
      <c r="ES793" s="120"/>
      <c r="ET793" s="120"/>
      <c r="EU793" s="120"/>
      <c r="EV793" s="120"/>
      <c r="EW793" s="120"/>
      <c r="EX793" s="120"/>
    </row>
    <row r="794" spans="1:154" x14ac:dyDescent="0.3">
      <c r="A794" s="85"/>
      <c r="B794" s="86"/>
      <c r="C794" s="86"/>
      <c r="D794" s="86"/>
      <c r="E794" s="86"/>
      <c r="F794" s="86"/>
      <c r="G794" s="48" t="e">
        <f>SUM(J794,L794,N794,O794,P794,T794,U794,V794,AB794,AD794,AO794,AQ794,CE794,CG794,CP794,CR794,#REF!,#REF!,CZ794,DB794,DE794,DG794,DN794,DP794,DW794,DY794,EF794,EH794)</f>
        <v>#REF!</v>
      </c>
      <c r="H794" s="48" t="e">
        <f>SUM(K794,M794,Q794,R794,S794,W794,X794,Y794,AC794,AE794,AF794,AG794,AH794,AI794,AL794,AP794,AR794,#REF!,AY794,AZ794,CF794,CH794,CI794,CJ794,CK794,CL794,CQ794,CS794,CT794,CU794,CV794,CW794,#REF!,#REF!,DA794,DC794,DF794,DH794,DO794,#REF!,#REF!,#REF!,#REF!,DQ794,DR794,DS794,DT794,DU794,DX794,DZ794,EA794,EB794,EC794,ED794,EG794,EI794,EJ794,EK794,EL794,EM794)</f>
        <v>#REF!</v>
      </c>
      <c r="I794" s="48" t="e">
        <f t="shared" si="20"/>
        <v>#REF!</v>
      </c>
      <c r="J794" s="78"/>
      <c r="K794" s="78"/>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O794" s="85"/>
      <c r="CP794" s="85"/>
      <c r="CQ794" s="85"/>
      <c r="CR794" s="85"/>
      <c r="CS794" s="85"/>
      <c r="CT794" s="85"/>
      <c r="CU794" s="85"/>
      <c r="CV794" s="85"/>
      <c r="CW794" s="85"/>
      <c r="CX794" s="85"/>
      <c r="CY794" s="85"/>
      <c r="CZ794" s="85"/>
      <c r="DA794" s="85"/>
      <c r="DB794" s="85"/>
      <c r="DC794" s="85"/>
      <c r="DD794" s="85"/>
      <c r="DE794" s="85"/>
      <c r="DF794" s="85"/>
      <c r="DG794" s="85"/>
      <c r="DH794" s="85"/>
      <c r="DI794" s="85"/>
      <c r="DJ794" s="85"/>
      <c r="DK794" s="85"/>
      <c r="DL794" s="85"/>
      <c r="DM794" s="85"/>
      <c r="DN794" s="85"/>
      <c r="DO794" s="85"/>
      <c r="DP794" s="85"/>
      <c r="DQ794" s="85"/>
      <c r="DR794" s="85"/>
      <c r="DS794" s="85"/>
      <c r="DT794" s="85"/>
      <c r="DU794" s="85"/>
      <c r="DV794" s="85"/>
      <c r="DW794" s="85"/>
      <c r="DX794" s="85"/>
      <c r="DY794" s="85"/>
      <c r="DZ794" s="85"/>
      <c r="EA794" s="85"/>
      <c r="EB794" s="85"/>
      <c r="EC794" s="85"/>
      <c r="ED794" s="85"/>
      <c r="EE794" s="85"/>
      <c r="EF794" s="85"/>
      <c r="EG794" s="85"/>
      <c r="EH794" s="85"/>
      <c r="EI794" s="85"/>
      <c r="EJ794" s="85"/>
      <c r="EK794" s="85"/>
      <c r="EL794" s="85"/>
      <c r="EM794" s="85"/>
      <c r="EN794" s="85"/>
      <c r="EO794" s="120"/>
      <c r="EP794" s="120"/>
      <c r="EQ794" s="120"/>
      <c r="ER794" s="120"/>
      <c r="ES794" s="120"/>
      <c r="ET794" s="120"/>
      <c r="EU794" s="120"/>
      <c r="EV794" s="120"/>
      <c r="EW794" s="120"/>
      <c r="EX794" s="120"/>
    </row>
    <row r="795" spans="1:154" x14ac:dyDescent="0.3">
      <c r="A795" s="85"/>
      <c r="B795" s="86"/>
      <c r="C795" s="86"/>
      <c r="D795" s="86"/>
      <c r="E795" s="86"/>
      <c r="F795" s="86"/>
      <c r="G795" s="48" t="e">
        <f>SUM(J795,L795,N795,O795,P795,T795,U795,V795,AB795,AD795,AO795,AQ795,CE795,CG795,CP795,CR795,#REF!,#REF!,CZ795,DB795,DE795,DG795,DN795,DP795,DW795,DY795,EF795,EH795)</f>
        <v>#REF!</v>
      </c>
      <c r="H795" s="48" t="e">
        <f>SUM(K795,M795,Q795,R795,S795,W795,X795,Y795,AC795,AE795,AF795,AG795,AH795,AI795,AL795,AP795,AR795,#REF!,AY795,AZ795,CF795,CH795,CI795,CJ795,CK795,CL795,CQ795,CS795,CT795,CU795,CV795,CW795,#REF!,#REF!,DA795,DC795,DF795,DH795,DO795,#REF!,#REF!,#REF!,#REF!,DQ795,DR795,DS795,DT795,DU795,DX795,DZ795,EA795,EB795,EC795,ED795,EG795,EI795,EJ795,EK795,EL795,EM795)</f>
        <v>#REF!</v>
      </c>
      <c r="I795" s="48" t="e">
        <f t="shared" si="20"/>
        <v>#REF!</v>
      </c>
      <c r="J795" s="78"/>
      <c r="K795" s="78"/>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O795" s="85"/>
      <c r="CP795" s="85"/>
      <c r="CQ795" s="85"/>
      <c r="CR795" s="85"/>
      <c r="CS795" s="85"/>
      <c r="CT795" s="85"/>
      <c r="CU795" s="85"/>
      <c r="CV795" s="85"/>
      <c r="CW795" s="85"/>
      <c r="CX795" s="85"/>
      <c r="CY795" s="85"/>
      <c r="CZ795" s="85"/>
      <c r="DA795" s="85"/>
      <c r="DB795" s="85"/>
      <c r="DC795" s="85"/>
      <c r="DD795" s="85"/>
      <c r="DE795" s="85"/>
      <c r="DF795" s="85"/>
      <c r="DG795" s="85"/>
      <c r="DH795" s="85"/>
      <c r="DI795" s="85"/>
      <c r="DJ795" s="85"/>
      <c r="DK795" s="85"/>
      <c r="DL795" s="85"/>
      <c r="DM795" s="85"/>
      <c r="DN795" s="85"/>
      <c r="DO795" s="85"/>
      <c r="DP795" s="85"/>
      <c r="DQ795" s="85"/>
      <c r="DR795" s="85"/>
      <c r="DS795" s="85"/>
      <c r="DT795" s="85"/>
      <c r="DU795" s="85"/>
      <c r="DV795" s="85"/>
      <c r="DW795" s="85"/>
      <c r="DX795" s="85"/>
      <c r="DY795" s="85"/>
      <c r="DZ795" s="85"/>
      <c r="EA795" s="85"/>
      <c r="EB795" s="85"/>
      <c r="EC795" s="85"/>
      <c r="ED795" s="85"/>
      <c r="EE795" s="85"/>
      <c r="EF795" s="85"/>
      <c r="EG795" s="85"/>
      <c r="EH795" s="85"/>
      <c r="EI795" s="85"/>
      <c r="EJ795" s="85"/>
      <c r="EK795" s="85"/>
      <c r="EL795" s="85"/>
      <c r="EM795" s="85"/>
      <c r="EN795" s="85"/>
      <c r="EO795" s="120"/>
      <c r="EP795" s="120"/>
      <c r="EQ795" s="120"/>
      <c r="ER795" s="120"/>
      <c r="ES795" s="120"/>
      <c r="ET795" s="120"/>
      <c r="EU795" s="120"/>
      <c r="EV795" s="120"/>
      <c r="EW795" s="120"/>
      <c r="EX795" s="120"/>
    </row>
    <row r="796" spans="1:154" x14ac:dyDescent="0.3">
      <c r="A796" s="85"/>
      <c r="B796" s="86"/>
      <c r="C796" s="86"/>
      <c r="D796" s="86"/>
      <c r="E796" s="86"/>
      <c r="F796" s="86"/>
      <c r="G796" s="48" t="e">
        <f>SUM(J796,L796,N796,O796,P796,T796,U796,V796,AB796,AD796,AO796,AQ796,CE796,CG796,CP796,CR796,#REF!,#REF!,CZ796,DB796,DE796,DG796,DN796,DP796,DW796,DY796,EF796,EH796)</f>
        <v>#REF!</v>
      </c>
      <c r="H796" s="48" t="e">
        <f>SUM(K796,M796,Q796,R796,S796,W796,X796,Y796,AC796,AE796,AF796,AG796,AH796,AI796,AL796,AP796,AR796,#REF!,AY796,AZ796,CF796,CH796,CI796,CJ796,CK796,CL796,CQ796,CS796,CT796,CU796,CV796,CW796,#REF!,#REF!,DA796,DC796,DF796,DH796,DO796,#REF!,#REF!,#REF!,#REF!,DQ796,DR796,DS796,DT796,DU796,DX796,DZ796,EA796,EB796,EC796,ED796,EG796,EI796,EJ796,EK796,EL796,EM796)</f>
        <v>#REF!</v>
      </c>
      <c r="I796" s="48" t="e">
        <f t="shared" si="20"/>
        <v>#REF!</v>
      </c>
      <c r="J796" s="78"/>
      <c r="K796" s="78"/>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O796" s="85"/>
      <c r="CP796" s="85"/>
      <c r="CQ796" s="85"/>
      <c r="CR796" s="85"/>
      <c r="CS796" s="85"/>
      <c r="CT796" s="85"/>
      <c r="CU796" s="85"/>
      <c r="CV796" s="85"/>
      <c r="CW796" s="85"/>
      <c r="CX796" s="85"/>
      <c r="CY796" s="85"/>
      <c r="CZ796" s="85"/>
      <c r="DA796" s="85"/>
      <c r="DB796" s="85"/>
      <c r="DC796" s="85"/>
      <c r="DD796" s="85"/>
      <c r="DE796" s="85"/>
      <c r="DF796" s="85"/>
      <c r="DG796" s="85"/>
      <c r="DH796" s="85"/>
      <c r="DI796" s="85"/>
      <c r="DJ796" s="85"/>
      <c r="DK796" s="85"/>
      <c r="DL796" s="85"/>
      <c r="DM796" s="85"/>
      <c r="DN796" s="85"/>
      <c r="DO796" s="85"/>
      <c r="DP796" s="85"/>
      <c r="DQ796" s="85"/>
      <c r="DR796" s="85"/>
      <c r="DS796" s="85"/>
      <c r="DT796" s="85"/>
      <c r="DU796" s="85"/>
      <c r="DV796" s="85"/>
      <c r="DW796" s="85"/>
      <c r="DX796" s="85"/>
      <c r="DY796" s="85"/>
      <c r="DZ796" s="85"/>
      <c r="EA796" s="85"/>
      <c r="EB796" s="85"/>
      <c r="EC796" s="85"/>
      <c r="ED796" s="85"/>
      <c r="EE796" s="85"/>
      <c r="EF796" s="85"/>
      <c r="EG796" s="85"/>
      <c r="EH796" s="85"/>
      <c r="EI796" s="85"/>
      <c r="EJ796" s="85"/>
      <c r="EK796" s="85"/>
      <c r="EL796" s="85"/>
      <c r="EM796" s="85"/>
      <c r="EN796" s="85"/>
      <c r="EO796" s="120"/>
      <c r="EP796" s="120"/>
      <c r="EQ796" s="120"/>
      <c r="ER796" s="120"/>
      <c r="ES796" s="120"/>
      <c r="ET796" s="120"/>
      <c r="EU796" s="120"/>
      <c r="EV796" s="120"/>
      <c r="EW796" s="120"/>
      <c r="EX796" s="120"/>
    </row>
    <row r="797" spans="1:154" x14ac:dyDescent="0.3">
      <c r="A797" s="85"/>
      <c r="B797" s="86"/>
      <c r="C797" s="86"/>
      <c r="D797" s="86"/>
      <c r="E797" s="86"/>
      <c r="F797" s="86"/>
      <c r="G797" s="48" t="e">
        <f>SUM(J797,L797,N797,O797,P797,T797,U797,V797,AB797,AD797,AO797,AQ797,CE797,CG797,CP797,CR797,#REF!,#REF!,CZ797,DB797,DE797,DG797,DN797,DP797,DW797,DY797,EF797,EH797)</f>
        <v>#REF!</v>
      </c>
      <c r="H797" s="48" t="e">
        <f>SUM(K797,M797,Q797,R797,S797,W797,X797,Y797,AC797,AE797,AF797,AG797,AH797,AI797,AL797,AP797,AR797,#REF!,AY797,AZ797,CF797,CH797,CI797,CJ797,CK797,CL797,CQ797,CS797,CT797,CU797,CV797,CW797,#REF!,#REF!,DA797,DC797,DF797,DH797,DO797,#REF!,#REF!,#REF!,#REF!,DQ797,DR797,DS797,DT797,DU797,DX797,DZ797,EA797,EB797,EC797,ED797,EG797,EI797,EJ797,EK797,EL797,EM797)</f>
        <v>#REF!</v>
      </c>
      <c r="I797" s="48" t="e">
        <f t="shared" si="20"/>
        <v>#REF!</v>
      </c>
      <c r="J797" s="78"/>
      <c r="K797" s="78"/>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O797" s="85"/>
      <c r="CP797" s="85"/>
      <c r="CQ797" s="85"/>
      <c r="CR797" s="85"/>
      <c r="CS797" s="85"/>
      <c r="CT797" s="85"/>
      <c r="CU797" s="85"/>
      <c r="CV797" s="85"/>
      <c r="CW797" s="85"/>
      <c r="CX797" s="85"/>
      <c r="CY797" s="85"/>
      <c r="CZ797" s="85"/>
      <c r="DA797" s="85"/>
      <c r="DB797" s="85"/>
      <c r="DC797" s="85"/>
      <c r="DD797" s="85"/>
      <c r="DE797" s="85"/>
      <c r="DF797" s="85"/>
      <c r="DG797" s="85"/>
      <c r="DH797" s="85"/>
      <c r="DI797" s="85"/>
      <c r="DJ797" s="85"/>
      <c r="DK797" s="85"/>
      <c r="DL797" s="85"/>
      <c r="DM797" s="85"/>
      <c r="DN797" s="85"/>
      <c r="DO797" s="85"/>
      <c r="DP797" s="85"/>
      <c r="DQ797" s="85"/>
      <c r="DR797" s="85"/>
      <c r="DS797" s="85"/>
      <c r="DT797" s="85"/>
      <c r="DU797" s="85"/>
      <c r="DV797" s="85"/>
      <c r="DW797" s="85"/>
      <c r="DX797" s="85"/>
      <c r="DY797" s="85"/>
      <c r="DZ797" s="85"/>
      <c r="EA797" s="85"/>
      <c r="EB797" s="85"/>
      <c r="EC797" s="85"/>
      <c r="ED797" s="85"/>
      <c r="EE797" s="85"/>
      <c r="EF797" s="85"/>
      <c r="EG797" s="85"/>
      <c r="EH797" s="85"/>
      <c r="EI797" s="85"/>
      <c r="EJ797" s="85"/>
      <c r="EK797" s="85"/>
      <c r="EL797" s="85"/>
      <c r="EM797" s="85"/>
      <c r="EN797" s="85"/>
      <c r="EO797" s="120"/>
      <c r="EP797" s="120"/>
      <c r="EQ797" s="120"/>
      <c r="ER797" s="120"/>
      <c r="ES797" s="120"/>
      <c r="ET797" s="120"/>
      <c r="EU797" s="120"/>
      <c r="EV797" s="120"/>
      <c r="EW797" s="120"/>
      <c r="EX797" s="120"/>
    </row>
    <row r="798" spans="1:154" x14ac:dyDescent="0.3">
      <c r="A798" s="85"/>
      <c r="B798" s="86"/>
      <c r="C798" s="86"/>
      <c r="D798" s="86"/>
      <c r="E798" s="86"/>
      <c r="F798" s="86"/>
      <c r="G798" s="48" t="e">
        <f>SUM(J798,L798,N798,O798,P798,T798,U798,V798,AB798,AD798,AO798,AQ798,CE798,CG798,CP798,CR798,#REF!,#REF!,CZ798,DB798,DE798,DG798,DN798,DP798,DW798,DY798,EF798,EH798)</f>
        <v>#REF!</v>
      </c>
      <c r="H798" s="48" t="e">
        <f>SUM(K798,M798,Q798,R798,S798,W798,X798,Y798,AC798,AE798,AF798,AG798,AH798,AI798,AL798,AP798,AR798,#REF!,AY798,AZ798,CF798,CH798,CI798,CJ798,CK798,CL798,CQ798,CS798,CT798,CU798,CV798,CW798,#REF!,#REF!,DA798,DC798,DF798,DH798,DO798,#REF!,#REF!,#REF!,#REF!,DQ798,DR798,DS798,DT798,DU798,DX798,DZ798,EA798,EB798,EC798,ED798,EG798,EI798,EJ798,EK798,EL798,EM798)</f>
        <v>#REF!</v>
      </c>
      <c r="I798" s="48" t="e">
        <f t="shared" si="20"/>
        <v>#REF!</v>
      </c>
      <c r="J798" s="78"/>
      <c r="K798" s="78"/>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O798" s="85"/>
      <c r="CP798" s="85"/>
      <c r="CQ798" s="85"/>
      <c r="CR798" s="85"/>
      <c r="CS798" s="85"/>
      <c r="CT798" s="85"/>
      <c r="CU798" s="85"/>
      <c r="CV798" s="85"/>
      <c r="CW798" s="85"/>
      <c r="CX798" s="85"/>
      <c r="CY798" s="85"/>
      <c r="CZ798" s="85"/>
      <c r="DA798" s="85"/>
      <c r="DB798" s="85"/>
      <c r="DC798" s="85"/>
      <c r="DD798" s="85"/>
      <c r="DE798" s="85"/>
      <c r="DF798" s="85"/>
      <c r="DG798" s="85"/>
      <c r="DH798" s="85"/>
      <c r="DI798" s="85"/>
      <c r="DJ798" s="85"/>
      <c r="DK798" s="85"/>
      <c r="DL798" s="85"/>
      <c r="DM798" s="85"/>
      <c r="DN798" s="85"/>
      <c r="DO798" s="85"/>
      <c r="DP798" s="85"/>
      <c r="DQ798" s="85"/>
      <c r="DR798" s="85"/>
      <c r="DS798" s="85"/>
      <c r="DT798" s="85"/>
      <c r="DU798" s="85"/>
      <c r="DV798" s="85"/>
      <c r="DW798" s="85"/>
      <c r="DX798" s="85"/>
      <c r="DY798" s="85"/>
      <c r="DZ798" s="85"/>
      <c r="EA798" s="85"/>
      <c r="EB798" s="85"/>
      <c r="EC798" s="85"/>
      <c r="ED798" s="85"/>
      <c r="EE798" s="85"/>
      <c r="EF798" s="85"/>
      <c r="EG798" s="85"/>
      <c r="EH798" s="85"/>
      <c r="EI798" s="85"/>
      <c r="EJ798" s="85"/>
      <c r="EK798" s="85"/>
      <c r="EL798" s="85"/>
      <c r="EM798" s="85"/>
      <c r="EN798" s="85"/>
      <c r="EO798" s="120"/>
      <c r="EP798" s="120"/>
      <c r="EQ798" s="120"/>
      <c r="ER798" s="120"/>
      <c r="ES798" s="120"/>
      <c r="ET798" s="120"/>
      <c r="EU798" s="120"/>
      <c r="EV798" s="120"/>
      <c r="EW798" s="120"/>
      <c r="EX798" s="120"/>
    </row>
    <row r="799" spans="1:154" x14ac:dyDescent="0.3">
      <c r="A799" s="85"/>
      <c r="B799" s="86"/>
      <c r="C799" s="86"/>
      <c r="D799" s="86"/>
      <c r="E799" s="86"/>
      <c r="F799" s="86"/>
      <c r="G799" s="48" t="e">
        <f>SUM(J799,L799,N799,O799,P799,T799,U799,V799,AB799,AD799,AO799,AQ799,CE799,CG799,CP799,CR799,#REF!,#REF!,CZ799,DB799,DE799,DG799,DN799,DP799,DW799,DY799,EF799,EH799)</f>
        <v>#REF!</v>
      </c>
      <c r="H799" s="48" t="e">
        <f>SUM(K799,M799,Q799,R799,S799,W799,X799,Y799,AC799,AE799,AF799,AG799,AH799,AI799,AL799,AP799,AR799,#REF!,AY799,AZ799,CF799,CH799,CI799,CJ799,CK799,CL799,CQ799,CS799,CT799,CU799,CV799,CW799,#REF!,#REF!,DA799,DC799,DF799,DH799,DO799,#REF!,#REF!,#REF!,#REF!,DQ799,DR799,DS799,DT799,DU799,DX799,DZ799,EA799,EB799,EC799,ED799,EG799,EI799,EJ799,EK799,EL799,EM799)</f>
        <v>#REF!</v>
      </c>
      <c r="I799" s="48" t="e">
        <f t="shared" si="20"/>
        <v>#REF!</v>
      </c>
      <c r="J799" s="78"/>
      <c r="K799" s="78"/>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O799" s="85"/>
      <c r="CP799" s="85"/>
      <c r="CQ799" s="85"/>
      <c r="CR799" s="85"/>
      <c r="CS799" s="85"/>
      <c r="CT799" s="85"/>
      <c r="CU799" s="85"/>
      <c r="CV799" s="85"/>
      <c r="CW799" s="85"/>
      <c r="CX799" s="85"/>
      <c r="CY799" s="85"/>
      <c r="CZ799" s="85"/>
      <c r="DA799" s="85"/>
      <c r="DB799" s="85"/>
      <c r="DC799" s="85"/>
      <c r="DD799" s="85"/>
      <c r="DE799" s="85"/>
      <c r="DF799" s="85"/>
      <c r="DG799" s="85"/>
      <c r="DH799" s="85"/>
      <c r="DI799" s="85"/>
      <c r="DJ799" s="85"/>
      <c r="DK799" s="85"/>
      <c r="DL799" s="85"/>
      <c r="DM799" s="85"/>
      <c r="DN799" s="85"/>
      <c r="DO799" s="85"/>
      <c r="DP799" s="85"/>
      <c r="DQ799" s="85"/>
      <c r="DR799" s="85"/>
      <c r="DS799" s="85"/>
      <c r="DT799" s="85"/>
      <c r="DU799" s="85"/>
      <c r="DV799" s="85"/>
      <c r="DW799" s="85"/>
      <c r="DX799" s="85"/>
      <c r="DY799" s="85"/>
      <c r="DZ799" s="85"/>
      <c r="EA799" s="85"/>
      <c r="EB799" s="85"/>
      <c r="EC799" s="85"/>
      <c r="ED799" s="85"/>
      <c r="EE799" s="85"/>
      <c r="EF799" s="85"/>
      <c r="EG799" s="85"/>
      <c r="EH799" s="85"/>
      <c r="EI799" s="85"/>
      <c r="EJ799" s="85"/>
      <c r="EK799" s="85"/>
      <c r="EL799" s="85"/>
      <c r="EM799" s="85"/>
      <c r="EN799" s="85"/>
      <c r="EO799" s="120"/>
      <c r="EP799" s="120"/>
      <c r="EQ799" s="120"/>
      <c r="ER799" s="120"/>
      <c r="ES799" s="120"/>
      <c r="ET799" s="120"/>
      <c r="EU799" s="120"/>
      <c r="EV799" s="120"/>
      <c r="EW799" s="120"/>
      <c r="EX799" s="120"/>
    </row>
    <row r="800" spans="1:154" x14ac:dyDescent="0.3">
      <c r="A800" s="85"/>
      <c r="B800" s="86"/>
      <c r="C800" s="86"/>
      <c r="D800" s="86"/>
      <c r="E800" s="86"/>
      <c r="F800" s="86"/>
      <c r="G800" s="48" t="e">
        <f>SUM(J800,L800,N800,O800,P800,T800,U800,V800,AB800,AD800,AO800,AQ800,CE800,CG800,CP800,CR800,#REF!,#REF!,CZ800,DB800,DE800,DG800,DN800,DP800,DW800,DY800,EF800,EH800)</f>
        <v>#REF!</v>
      </c>
      <c r="H800" s="48" t="e">
        <f>SUM(K800,M800,Q800,R800,S800,W800,X800,Y800,AC800,AE800,AF800,AG800,AH800,AI800,AL800,AP800,AR800,#REF!,AY800,AZ800,CF800,CH800,CI800,CJ800,CK800,CL800,CQ800,CS800,CT800,CU800,CV800,CW800,#REF!,#REF!,DA800,DC800,DF800,DH800,DO800,#REF!,#REF!,#REF!,#REF!,DQ800,DR800,DS800,DT800,DU800,DX800,DZ800,EA800,EB800,EC800,ED800,EG800,EI800,EJ800,EK800,EL800,EM800)</f>
        <v>#REF!</v>
      </c>
      <c r="I800" s="48" t="e">
        <f t="shared" si="20"/>
        <v>#REF!</v>
      </c>
      <c r="J800" s="78"/>
      <c r="K800" s="78"/>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O800" s="85"/>
      <c r="CP800" s="85"/>
      <c r="CQ800" s="85"/>
      <c r="CR800" s="85"/>
      <c r="CS800" s="85"/>
      <c r="CT800" s="85"/>
      <c r="CU800" s="85"/>
      <c r="CV800" s="85"/>
      <c r="CW800" s="85"/>
      <c r="CX800" s="85"/>
      <c r="CY800" s="85"/>
      <c r="CZ800" s="85"/>
      <c r="DA800" s="85"/>
      <c r="DB800" s="85"/>
      <c r="DC800" s="85"/>
      <c r="DD800" s="85"/>
      <c r="DE800" s="85"/>
      <c r="DF800" s="85"/>
      <c r="DG800" s="85"/>
      <c r="DH800" s="85"/>
      <c r="DI800" s="85"/>
      <c r="DJ800" s="85"/>
      <c r="DK800" s="85"/>
      <c r="DL800" s="85"/>
      <c r="DM800" s="85"/>
      <c r="DN800" s="85"/>
      <c r="DO800" s="85"/>
      <c r="DP800" s="85"/>
      <c r="DQ800" s="85"/>
      <c r="DR800" s="85"/>
      <c r="DS800" s="85"/>
      <c r="DT800" s="85"/>
      <c r="DU800" s="85"/>
      <c r="DV800" s="85"/>
      <c r="DW800" s="85"/>
      <c r="DX800" s="85"/>
      <c r="DY800" s="85"/>
      <c r="DZ800" s="85"/>
      <c r="EA800" s="85"/>
      <c r="EB800" s="85"/>
      <c r="EC800" s="85"/>
      <c r="ED800" s="85"/>
      <c r="EE800" s="85"/>
      <c r="EF800" s="85"/>
      <c r="EG800" s="85"/>
      <c r="EH800" s="85"/>
      <c r="EI800" s="85"/>
      <c r="EJ800" s="85"/>
      <c r="EK800" s="85"/>
      <c r="EL800" s="85"/>
      <c r="EM800" s="85"/>
      <c r="EN800" s="85"/>
      <c r="EO800" s="120"/>
      <c r="EP800" s="120"/>
      <c r="EQ800" s="120"/>
      <c r="ER800" s="120"/>
      <c r="ES800" s="120"/>
      <c r="ET800" s="120"/>
      <c r="EU800" s="120"/>
      <c r="EV800" s="120"/>
      <c r="EW800" s="120"/>
      <c r="EX800" s="120"/>
    </row>
    <row r="801" spans="1:154" x14ac:dyDescent="0.3">
      <c r="A801" s="85"/>
      <c r="B801" s="86"/>
      <c r="C801" s="86"/>
      <c r="D801" s="86"/>
      <c r="E801" s="86"/>
      <c r="F801" s="86"/>
      <c r="G801" s="48" t="e">
        <f>SUM(J801,L801,N801,O801,P801,T801,U801,V801,AB801,AD801,AO801,AQ801,CE801,CG801,CP801,CR801,#REF!,#REF!,CZ801,DB801,DE801,DG801,DN801,DP801,DW801,DY801,EF801,EH801)</f>
        <v>#REF!</v>
      </c>
      <c r="H801" s="48" t="e">
        <f>SUM(K801,M801,Q801,R801,S801,W801,X801,Y801,AC801,AE801,AF801,AG801,AH801,AI801,AL801,AP801,AR801,#REF!,AY801,AZ801,CF801,CH801,CI801,CJ801,CK801,CL801,CQ801,CS801,CT801,CU801,CV801,CW801,#REF!,#REF!,DA801,DC801,DF801,DH801,DO801,#REF!,#REF!,#REF!,#REF!,DQ801,DR801,DS801,DT801,DU801,DX801,DZ801,EA801,EB801,EC801,ED801,EG801,EI801,EJ801,EK801,EL801,EM801)</f>
        <v>#REF!</v>
      </c>
      <c r="I801" s="48" t="e">
        <f t="shared" si="20"/>
        <v>#REF!</v>
      </c>
      <c r="J801" s="78"/>
      <c r="K801" s="78"/>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O801" s="85"/>
      <c r="CP801" s="85"/>
      <c r="CQ801" s="85"/>
      <c r="CR801" s="85"/>
      <c r="CS801" s="85"/>
      <c r="CT801" s="85"/>
      <c r="CU801" s="85"/>
      <c r="CV801" s="85"/>
      <c r="CW801" s="85"/>
      <c r="CX801" s="85"/>
      <c r="CY801" s="85"/>
      <c r="CZ801" s="85"/>
      <c r="DA801" s="85"/>
      <c r="DB801" s="85"/>
      <c r="DC801" s="85"/>
      <c r="DD801" s="85"/>
      <c r="DE801" s="85"/>
      <c r="DF801" s="85"/>
      <c r="DG801" s="85"/>
      <c r="DH801" s="85"/>
      <c r="DI801" s="85"/>
      <c r="DJ801" s="85"/>
      <c r="DK801" s="85"/>
      <c r="DL801" s="85"/>
      <c r="DM801" s="85"/>
      <c r="DN801" s="85"/>
      <c r="DO801" s="85"/>
      <c r="DP801" s="85"/>
      <c r="DQ801" s="85"/>
      <c r="DR801" s="85"/>
      <c r="DS801" s="85"/>
      <c r="DT801" s="85"/>
      <c r="DU801" s="85"/>
      <c r="DV801" s="85"/>
      <c r="DW801" s="85"/>
      <c r="DX801" s="85"/>
      <c r="DY801" s="85"/>
      <c r="DZ801" s="85"/>
      <c r="EA801" s="85"/>
      <c r="EB801" s="85"/>
      <c r="EC801" s="85"/>
      <c r="ED801" s="85"/>
      <c r="EE801" s="85"/>
      <c r="EF801" s="85"/>
      <c r="EG801" s="85"/>
      <c r="EH801" s="85"/>
      <c r="EI801" s="85"/>
      <c r="EJ801" s="85"/>
      <c r="EK801" s="85"/>
      <c r="EL801" s="85"/>
      <c r="EM801" s="85"/>
      <c r="EN801" s="85"/>
      <c r="EO801" s="120"/>
      <c r="EP801" s="120"/>
      <c r="EQ801" s="120"/>
      <c r="ER801" s="120"/>
      <c r="ES801" s="120"/>
      <c r="ET801" s="120"/>
      <c r="EU801" s="120"/>
      <c r="EV801" s="120"/>
      <c r="EW801" s="120"/>
      <c r="EX801" s="120"/>
    </row>
    <row r="802" spans="1:154" x14ac:dyDescent="0.3">
      <c r="A802" s="85"/>
      <c r="B802" s="86"/>
      <c r="C802" s="86"/>
      <c r="D802" s="86"/>
      <c r="E802" s="86"/>
      <c r="F802" s="86"/>
      <c r="G802" s="48" t="e">
        <f>SUM(J802,L802,N802,O802,P802,T802,U802,V802,AB802,AD802,AO802,AQ802,CE802,CG802,CP802,CR802,#REF!,#REF!,CZ802,DB802,DE802,DG802,DN802,DP802,DW802,DY802,EF802,EH802)</f>
        <v>#REF!</v>
      </c>
      <c r="H802" s="48" t="e">
        <f>SUM(K802,M802,Q802,R802,S802,W802,X802,Y802,AC802,AE802,AF802,AG802,AH802,AI802,AL802,AP802,AR802,#REF!,AY802,AZ802,CF802,CH802,CI802,CJ802,CK802,CL802,CQ802,CS802,CT802,CU802,CV802,CW802,#REF!,#REF!,DA802,DC802,DF802,DH802,DO802,#REF!,#REF!,#REF!,#REF!,DQ802,DR802,DS802,DT802,DU802,DX802,DZ802,EA802,EB802,EC802,ED802,EG802,EI802,EJ802,EK802,EL802,EM802)</f>
        <v>#REF!</v>
      </c>
      <c r="I802" s="48" t="e">
        <f t="shared" si="20"/>
        <v>#REF!</v>
      </c>
      <c r="J802" s="78"/>
      <c r="K802" s="78"/>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O802" s="85"/>
      <c r="CP802" s="85"/>
      <c r="CQ802" s="85"/>
      <c r="CR802" s="85"/>
      <c r="CS802" s="85"/>
      <c r="CT802" s="85"/>
      <c r="CU802" s="85"/>
      <c r="CV802" s="85"/>
      <c r="CW802" s="85"/>
      <c r="CX802" s="85"/>
      <c r="CY802" s="85"/>
      <c r="CZ802" s="85"/>
      <c r="DA802" s="85"/>
      <c r="DB802" s="85"/>
      <c r="DC802" s="85"/>
      <c r="DD802" s="85"/>
      <c r="DE802" s="85"/>
      <c r="DF802" s="85"/>
      <c r="DG802" s="85"/>
      <c r="DH802" s="85"/>
      <c r="DI802" s="85"/>
      <c r="DJ802" s="85"/>
      <c r="DK802" s="85"/>
      <c r="DL802" s="85"/>
      <c r="DM802" s="85"/>
      <c r="DN802" s="85"/>
      <c r="DO802" s="85"/>
      <c r="DP802" s="85"/>
      <c r="DQ802" s="85"/>
      <c r="DR802" s="85"/>
      <c r="DS802" s="85"/>
      <c r="DT802" s="85"/>
      <c r="DU802" s="85"/>
      <c r="DV802" s="85"/>
      <c r="DW802" s="85"/>
      <c r="DX802" s="85"/>
      <c r="DY802" s="85"/>
      <c r="DZ802" s="85"/>
      <c r="EA802" s="85"/>
      <c r="EB802" s="85"/>
      <c r="EC802" s="85"/>
      <c r="ED802" s="85"/>
      <c r="EE802" s="85"/>
      <c r="EF802" s="85"/>
      <c r="EG802" s="85"/>
      <c r="EH802" s="85"/>
      <c r="EI802" s="85"/>
      <c r="EJ802" s="85"/>
      <c r="EK802" s="85"/>
      <c r="EL802" s="85"/>
      <c r="EM802" s="85"/>
      <c r="EN802" s="85"/>
      <c r="EO802" s="120"/>
      <c r="EP802" s="120"/>
      <c r="EQ802" s="120"/>
      <c r="ER802" s="120"/>
      <c r="ES802" s="120"/>
      <c r="ET802" s="120"/>
      <c r="EU802" s="120"/>
      <c r="EV802" s="120"/>
      <c r="EW802" s="120"/>
      <c r="EX802" s="120"/>
    </row>
    <row r="803" spans="1:154" x14ac:dyDescent="0.3">
      <c r="A803" s="85"/>
      <c r="B803" s="86"/>
      <c r="C803" s="86"/>
      <c r="D803" s="86"/>
      <c r="E803" s="86"/>
      <c r="F803" s="86"/>
      <c r="G803" s="48" t="e">
        <f>SUM(J803,L803,N803,O803,P803,T803,U803,V803,AB803,AD803,AO803,AQ803,CE803,CG803,CP803,CR803,#REF!,#REF!,CZ803,DB803,DE803,DG803,DN803,DP803,DW803,DY803,EF803,EH803)</f>
        <v>#REF!</v>
      </c>
      <c r="H803" s="48" t="e">
        <f>SUM(K803,M803,Q803,R803,S803,W803,X803,Y803,AC803,AE803,AF803,AG803,AH803,AI803,AL803,AP803,AR803,#REF!,AY803,AZ803,CF803,CH803,CI803,CJ803,CK803,CL803,CQ803,CS803,CT803,CU803,CV803,CW803,#REF!,#REF!,DA803,DC803,DF803,DH803,DO803,#REF!,#REF!,#REF!,#REF!,DQ803,DR803,DS803,DT803,DU803,DX803,DZ803,EA803,EB803,EC803,ED803,EG803,EI803,EJ803,EK803,EL803,EM803)</f>
        <v>#REF!</v>
      </c>
      <c r="I803" s="48" t="e">
        <f t="shared" si="20"/>
        <v>#REF!</v>
      </c>
      <c r="J803" s="78"/>
      <c r="K803" s="78"/>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O803" s="85"/>
      <c r="CP803" s="85"/>
      <c r="CQ803" s="85"/>
      <c r="CR803" s="85"/>
      <c r="CS803" s="85"/>
      <c r="CT803" s="85"/>
      <c r="CU803" s="85"/>
      <c r="CV803" s="85"/>
      <c r="CW803" s="85"/>
      <c r="CX803" s="85"/>
      <c r="CY803" s="85"/>
      <c r="CZ803" s="85"/>
      <c r="DA803" s="85"/>
      <c r="DB803" s="85"/>
      <c r="DC803" s="85"/>
      <c r="DD803" s="85"/>
      <c r="DE803" s="85"/>
      <c r="DF803" s="85"/>
      <c r="DG803" s="85"/>
      <c r="DH803" s="85"/>
      <c r="DI803" s="85"/>
      <c r="DJ803" s="85"/>
      <c r="DK803" s="85"/>
      <c r="DL803" s="85"/>
      <c r="DM803" s="85"/>
      <c r="DN803" s="85"/>
      <c r="DO803" s="85"/>
      <c r="DP803" s="85"/>
      <c r="DQ803" s="85"/>
      <c r="DR803" s="85"/>
      <c r="DS803" s="85"/>
      <c r="DT803" s="85"/>
      <c r="DU803" s="85"/>
      <c r="DV803" s="85"/>
      <c r="DW803" s="85"/>
      <c r="DX803" s="85"/>
      <c r="DY803" s="85"/>
      <c r="DZ803" s="85"/>
      <c r="EA803" s="85"/>
      <c r="EB803" s="85"/>
      <c r="EC803" s="85"/>
      <c r="ED803" s="85"/>
      <c r="EE803" s="85"/>
      <c r="EF803" s="85"/>
      <c r="EG803" s="85"/>
      <c r="EH803" s="85"/>
      <c r="EI803" s="85"/>
      <c r="EJ803" s="85"/>
      <c r="EK803" s="85"/>
      <c r="EL803" s="85"/>
      <c r="EM803" s="85"/>
      <c r="EN803" s="85"/>
      <c r="EO803" s="120"/>
      <c r="EP803" s="120"/>
      <c r="EQ803" s="120"/>
      <c r="ER803" s="120"/>
      <c r="ES803" s="120"/>
      <c r="ET803" s="120"/>
      <c r="EU803" s="120"/>
      <c r="EV803" s="120"/>
      <c r="EW803" s="120"/>
      <c r="EX803" s="120"/>
    </row>
    <row r="804" spans="1:154" x14ac:dyDescent="0.3">
      <c r="A804" s="85"/>
      <c r="B804" s="86"/>
      <c r="C804" s="86"/>
      <c r="D804" s="86"/>
      <c r="E804" s="86"/>
      <c r="F804" s="86"/>
      <c r="G804" s="48" t="e">
        <f>SUM(J804,L804,N804,O804,P804,T804,U804,V804,AB804,AD804,AO804,AQ804,CE804,CG804,CP804,CR804,#REF!,#REF!,CZ804,DB804,DE804,DG804,DN804,DP804,DW804,DY804,EF804,EH804)</f>
        <v>#REF!</v>
      </c>
      <c r="H804" s="48" t="e">
        <f>SUM(K804,M804,Q804,R804,S804,W804,X804,Y804,AC804,AE804,AF804,AG804,AH804,AI804,AL804,AP804,AR804,#REF!,AY804,AZ804,CF804,CH804,CI804,CJ804,CK804,CL804,CQ804,CS804,CT804,CU804,CV804,CW804,#REF!,#REF!,DA804,DC804,DF804,DH804,DO804,#REF!,#REF!,#REF!,#REF!,DQ804,DR804,DS804,DT804,DU804,DX804,DZ804,EA804,EB804,EC804,ED804,EG804,EI804,EJ804,EK804,EL804,EM804)</f>
        <v>#REF!</v>
      </c>
      <c r="I804" s="48" t="e">
        <f t="shared" si="20"/>
        <v>#REF!</v>
      </c>
      <c r="J804" s="78"/>
      <c r="K804" s="78"/>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O804" s="85"/>
      <c r="CP804" s="85"/>
      <c r="CQ804" s="85"/>
      <c r="CR804" s="85"/>
      <c r="CS804" s="85"/>
      <c r="CT804" s="85"/>
      <c r="CU804" s="85"/>
      <c r="CV804" s="85"/>
      <c r="CW804" s="85"/>
      <c r="CX804" s="85"/>
      <c r="CY804" s="85"/>
      <c r="CZ804" s="85"/>
      <c r="DA804" s="85"/>
      <c r="DB804" s="85"/>
      <c r="DC804" s="85"/>
      <c r="DD804" s="85"/>
      <c r="DE804" s="85"/>
      <c r="DF804" s="85"/>
      <c r="DG804" s="85"/>
      <c r="DH804" s="85"/>
      <c r="DI804" s="85"/>
      <c r="DJ804" s="85"/>
      <c r="DK804" s="85"/>
      <c r="DL804" s="85"/>
      <c r="DM804" s="85"/>
      <c r="DN804" s="85"/>
      <c r="DO804" s="85"/>
      <c r="DP804" s="85"/>
      <c r="DQ804" s="85"/>
      <c r="DR804" s="85"/>
      <c r="DS804" s="85"/>
      <c r="DT804" s="85"/>
      <c r="DU804" s="85"/>
      <c r="DV804" s="85"/>
      <c r="DW804" s="85"/>
      <c r="DX804" s="85"/>
      <c r="DY804" s="85"/>
      <c r="DZ804" s="85"/>
      <c r="EA804" s="85"/>
      <c r="EB804" s="85"/>
      <c r="EC804" s="85"/>
      <c r="ED804" s="85"/>
      <c r="EE804" s="85"/>
      <c r="EF804" s="85"/>
      <c r="EG804" s="85"/>
      <c r="EH804" s="85"/>
      <c r="EI804" s="85"/>
      <c r="EJ804" s="85"/>
      <c r="EK804" s="85"/>
      <c r="EL804" s="85"/>
      <c r="EM804" s="85"/>
      <c r="EN804" s="85"/>
      <c r="EO804" s="120"/>
      <c r="EP804" s="120"/>
      <c r="EQ804" s="120"/>
      <c r="ER804" s="120"/>
      <c r="ES804" s="120"/>
      <c r="ET804" s="120"/>
      <c r="EU804" s="120"/>
      <c r="EV804" s="120"/>
      <c r="EW804" s="120"/>
      <c r="EX804" s="120"/>
    </row>
    <row r="805" spans="1:154" x14ac:dyDescent="0.3">
      <c r="A805" s="85"/>
      <c r="B805" s="86"/>
      <c r="C805" s="86"/>
      <c r="D805" s="86"/>
      <c r="E805" s="86"/>
      <c r="F805" s="86"/>
      <c r="G805" s="48" t="e">
        <f>SUM(J805,L805,N805,O805,P805,T805,U805,V805,AB805,AD805,AO805,AQ805,CE805,CG805,CP805,CR805,#REF!,#REF!,CZ805,DB805,DE805,DG805,DN805,DP805,DW805,DY805,EF805,EH805)</f>
        <v>#REF!</v>
      </c>
      <c r="H805" s="48" t="e">
        <f>SUM(K805,M805,Q805,R805,S805,W805,X805,Y805,AC805,AE805,AF805,AG805,AH805,AI805,AL805,AP805,AR805,#REF!,AY805,AZ805,CF805,CH805,CI805,CJ805,CK805,CL805,CQ805,CS805,CT805,CU805,CV805,CW805,#REF!,#REF!,DA805,DC805,DF805,DH805,DO805,#REF!,#REF!,#REF!,#REF!,DQ805,DR805,DS805,DT805,DU805,DX805,DZ805,EA805,EB805,EC805,ED805,EG805,EI805,EJ805,EK805,EL805,EM805)</f>
        <v>#REF!</v>
      </c>
      <c r="I805" s="48" t="e">
        <f t="shared" si="20"/>
        <v>#REF!</v>
      </c>
      <c r="J805" s="78"/>
      <c r="K805" s="78"/>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5"/>
      <c r="DY805" s="85"/>
      <c r="DZ805" s="85"/>
      <c r="EA805" s="85"/>
      <c r="EB805" s="85"/>
      <c r="EC805" s="85"/>
      <c r="ED805" s="85"/>
      <c r="EE805" s="85"/>
      <c r="EF805" s="85"/>
      <c r="EG805" s="85"/>
      <c r="EH805" s="85"/>
      <c r="EI805" s="85"/>
      <c r="EJ805" s="85"/>
      <c r="EK805" s="85"/>
      <c r="EL805" s="85"/>
      <c r="EM805" s="85"/>
      <c r="EN805" s="85"/>
      <c r="EO805" s="120"/>
      <c r="EP805" s="120"/>
      <c r="EQ805" s="120"/>
      <c r="ER805" s="120"/>
      <c r="ES805" s="120"/>
      <c r="ET805" s="120"/>
      <c r="EU805" s="120"/>
      <c r="EV805" s="120"/>
      <c r="EW805" s="120"/>
      <c r="EX805" s="120"/>
    </row>
    <row r="806" spans="1:154" x14ac:dyDescent="0.3">
      <c r="A806" s="85"/>
      <c r="B806" s="86"/>
      <c r="C806" s="86"/>
      <c r="D806" s="86"/>
      <c r="E806" s="86"/>
      <c r="F806" s="86"/>
      <c r="G806" s="48" t="e">
        <f>SUM(J806,L806,N806,O806,P806,T806,U806,V806,AB806,AD806,AO806,AQ806,CE806,CG806,CP806,CR806,#REF!,#REF!,CZ806,DB806,DE806,DG806,DN806,DP806,DW806,DY806,EF806,EH806)</f>
        <v>#REF!</v>
      </c>
      <c r="H806" s="48" t="e">
        <f>SUM(K806,M806,Q806,R806,S806,W806,X806,Y806,AC806,AE806,AF806,AG806,AH806,AI806,AL806,AP806,AR806,#REF!,AY806,AZ806,CF806,CH806,CI806,CJ806,CK806,CL806,CQ806,CS806,CT806,CU806,CV806,CW806,#REF!,#REF!,DA806,DC806,DF806,DH806,DO806,#REF!,#REF!,#REF!,#REF!,DQ806,DR806,DS806,DT806,DU806,DX806,DZ806,EA806,EB806,EC806,ED806,EG806,EI806,EJ806,EK806,EL806,EM806)</f>
        <v>#REF!</v>
      </c>
      <c r="I806" s="48" t="e">
        <f t="shared" si="20"/>
        <v>#REF!</v>
      </c>
      <c r="J806" s="78"/>
      <c r="K806" s="78"/>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5"/>
      <c r="DV806" s="85"/>
      <c r="DW806" s="85"/>
      <c r="DX806" s="85"/>
      <c r="DY806" s="85"/>
      <c r="DZ806" s="85"/>
      <c r="EA806" s="85"/>
      <c r="EB806" s="85"/>
      <c r="EC806" s="85"/>
      <c r="ED806" s="85"/>
      <c r="EE806" s="85"/>
      <c r="EF806" s="85"/>
      <c r="EG806" s="85"/>
      <c r="EH806" s="85"/>
      <c r="EI806" s="85"/>
      <c r="EJ806" s="85"/>
      <c r="EK806" s="85"/>
      <c r="EL806" s="85"/>
      <c r="EM806" s="85"/>
      <c r="EN806" s="85"/>
      <c r="EO806" s="120"/>
      <c r="EP806" s="120"/>
      <c r="EQ806" s="120"/>
      <c r="ER806" s="120"/>
      <c r="ES806" s="120"/>
      <c r="ET806" s="120"/>
      <c r="EU806" s="120"/>
      <c r="EV806" s="120"/>
      <c r="EW806" s="120"/>
      <c r="EX806" s="120"/>
    </row>
    <row r="807" spans="1:154" x14ac:dyDescent="0.3">
      <c r="A807" s="85"/>
      <c r="B807" s="86"/>
      <c r="C807" s="86"/>
      <c r="D807" s="86"/>
      <c r="E807" s="86"/>
      <c r="F807" s="86"/>
      <c r="G807" s="48" t="e">
        <f>SUM(J807,L807,N807,O807,P807,T807,U807,V807,AB807,AD807,AO807,AQ807,CE807,CG807,CP807,CR807,#REF!,#REF!,CZ807,DB807,DE807,DG807,DN807,DP807,DW807,DY807,EF807,EH807)</f>
        <v>#REF!</v>
      </c>
      <c r="H807" s="48" t="e">
        <f>SUM(K807,M807,Q807,R807,S807,W807,X807,Y807,AC807,AE807,AF807,AG807,AH807,AI807,AL807,AP807,AR807,#REF!,AY807,AZ807,CF807,CH807,CI807,CJ807,CK807,CL807,CQ807,CS807,CT807,CU807,CV807,CW807,#REF!,#REF!,DA807,DC807,DF807,DH807,DO807,#REF!,#REF!,#REF!,#REF!,DQ807,DR807,DS807,DT807,DU807,DX807,DZ807,EA807,EB807,EC807,ED807,EG807,EI807,EJ807,EK807,EL807,EM807)</f>
        <v>#REF!</v>
      </c>
      <c r="I807" s="48" t="e">
        <f t="shared" si="20"/>
        <v>#REF!</v>
      </c>
      <c r="J807" s="78"/>
      <c r="K807" s="78"/>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5"/>
      <c r="DV807" s="85"/>
      <c r="DW807" s="85"/>
      <c r="DX807" s="85"/>
      <c r="DY807" s="85"/>
      <c r="DZ807" s="85"/>
      <c r="EA807" s="85"/>
      <c r="EB807" s="85"/>
      <c r="EC807" s="85"/>
      <c r="ED807" s="85"/>
      <c r="EE807" s="85"/>
      <c r="EF807" s="85"/>
      <c r="EG807" s="85"/>
      <c r="EH807" s="85"/>
      <c r="EI807" s="85"/>
      <c r="EJ807" s="85"/>
      <c r="EK807" s="85"/>
      <c r="EL807" s="85"/>
      <c r="EM807" s="85"/>
      <c r="EN807" s="85"/>
      <c r="EO807" s="120"/>
      <c r="EP807" s="120"/>
      <c r="EQ807" s="120"/>
      <c r="ER807" s="120"/>
      <c r="ES807" s="120"/>
      <c r="ET807" s="120"/>
      <c r="EU807" s="120"/>
      <c r="EV807" s="120"/>
      <c r="EW807" s="120"/>
      <c r="EX807" s="120"/>
    </row>
    <row r="808" spans="1:154" x14ac:dyDescent="0.3">
      <c r="A808" s="85"/>
      <c r="B808" s="86"/>
      <c r="C808" s="86"/>
      <c r="D808" s="86"/>
      <c r="E808" s="86"/>
      <c r="F808" s="86"/>
      <c r="G808" s="48" t="e">
        <f>SUM(J808,L808,N808,O808,P808,T808,U808,V808,AB808,AD808,AO808,AQ808,CE808,CG808,CP808,CR808,#REF!,#REF!,CZ808,DB808,DE808,DG808,DN808,DP808,DW808,DY808,EF808,EH808)</f>
        <v>#REF!</v>
      </c>
      <c r="H808" s="48" t="e">
        <f>SUM(K808,M808,Q808,R808,S808,W808,X808,Y808,AC808,AE808,AF808,AG808,AH808,AI808,AL808,AP808,AR808,#REF!,AY808,AZ808,CF808,CH808,CI808,CJ808,CK808,CL808,CQ808,CS808,CT808,CU808,CV808,CW808,#REF!,#REF!,DA808,DC808,DF808,DH808,DO808,#REF!,#REF!,#REF!,#REF!,DQ808,DR808,DS808,DT808,DU808,DX808,DZ808,EA808,EB808,EC808,ED808,EG808,EI808,EJ808,EK808,EL808,EM808)</f>
        <v>#REF!</v>
      </c>
      <c r="I808" s="48" t="e">
        <f t="shared" si="20"/>
        <v>#REF!</v>
      </c>
      <c r="J808" s="78"/>
      <c r="K808" s="78"/>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O808" s="85"/>
      <c r="CP808" s="85"/>
      <c r="CQ808" s="85"/>
      <c r="CR808" s="85"/>
      <c r="CS808" s="85"/>
      <c r="CT808" s="85"/>
      <c r="CU808" s="85"/>
      <c r="CV808" s="85"/>
      <c r="CW808" s="85"/>
      <c r="CX808" s="85"/>
      <c r="CY808" s="85"/>
      <c r="CZ808" s="85"/>
      <c r="DA808" s="85"/>
      <c r="DB808" s="85"/>
      <c r="DC808" s="85"/>
      <c r="DD808" s="85"/>
      <c r="DE808" s="85"/>
      <c r="DF808" s="85"/>
      <c r="DG808" s="85"/>
      <c r="DH808" s="85"/>
      <c r="DI808" s="85"/>
      <c r="DJ808" s="85"/>
      <c r="DK808" s="85"/>
      <c r="DL808" s="85"/>
      <c r="DM808" s="85"/>
      <c r="DN808" s="85"/>
      <c r="DO808" s="85"/>
      <c r="DP808" s="85"/>
      <c r="DQ808" s="85"/>
      <c r="DR808" s="85"/>
      <c r="DS808" s="85"/>
      <c r="DT808" s="85"/>
      <c r="DU808" s="85"/>
      <c r="DV808" s="85"/>
      <c r="DW808" s="85"/>
      <c r="DX808" s="85"/>
      <c r="DY808" s="85"/>
      <c r="DZ808" s="85"/>
      <c r="EA808" s="85"/>
      <c r="EB808" s="85"/>
      <c r="EC808" s="85"/>
      <c r="ED808" s="85"/>
      <c r="EE808" s="85"/>
      <c r="EF808" s="85"/>
      <c r="EG808" s="85"/>
      <c r="EH808" s="85"/>
      <c r="EI808" s="85"/>
      <c r="EJ808" s="85"/>
      <c r="EK808" s="85"/>
      <c r="EL808" s="85"/>
      <c r="EM808" s="85"/>
      <c r="EN808" s="85"/>
      <c r="EO808" s="120"/>
      <c r="EP808" s="120"/>
      <c r="EQ808" s="120"/>
      <c r="ER808" s="120"/>
      <c r="ES808" s="120"/>
      <c r="ET808" s="120"/>
      <c r="EU808" s="120"/>
      <c r="EV808" s="120"/>
      <c r="EW808" s="120"/>
      <c r="EX808" s="120"/>
    </row>
    <row r="809" spans="1:154" x14ac:dyDescent="0.3">
      <c r="A809" s="85"/>
      <c r="B809" s="86"/>
      <c r="C809" s="86"/>
      <c r="D809" s="86"/>
      <c r="E809" s="86"/>
      <c r="F809" s="86"/>
      <c r="G809" s="48" t="e">
        <f>SUM(J809,L809,N809,O809,P809,T809,U809,V809,AB809,AD809,AO809,AQ809,CE809,CG809,CP809,CR809,#REF!,#REF!,CZ809,DB809,DE809,DG809,DN809,DP809,DW809,DY809,EF809,EH809)</f>
        <v>#REF!</v>
      </c>
      <c r="H809" s="48" t="e">
        <f>SUM(K809,M809,Q809,R809,S809,W809,X809,Y809,AC809,AE809,AF809,AG809,AH809,AI809,AL809,AP809,AR809,#REF!,AY809,AZ809,CF809,CH809,CI809,CJ809,CK809,CL809,CQ809,CS809,CT809,CU809,CV809,CW809,#REF!,#REF!,DA809,DC809,DF809,DH809,DO809,#REF!,#REF!,#REF!,#REF!,DQ809,DR809,DS809,DT809,DU809,DX809,DZ809,EA809,EB809,EC809,ED809,EG809,EI809,EJ809,EK809,EL809,EM809)</f>
        <v>#REF!</v>
      </c>
      <c r="I809" s="48" t="e">
        <f t="shared" si="20"/>
        <v>#REF!</v>
      </c>
      <c r="J809" s="78"/>
      <c r="K809" s="78"/>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O809" s="85"/>
      <c r="CP809" s="85"/>
      <c r="CQ809" s="85"/>
      <c r="CR809" s="85"/>
      <c r="CS809" s="85"/>
      <c r="CT809" s="85"/>
      <c r="CU809" s="85"/>
      <c r="CV809" s="85"/>
      <c r="CW809" s="85"/>
      <c r="CX809" s="85"/>
      <c r="CY809" s="85"/>
      <c r="CZ809" s="85"/>
      <c r="DA809" s="85"/>
      <c r="DB809" s="85"/>
      <c r="DC809" s="85"/>
      <c r="DD809" s="85"/>
      <c r="DE809" s="85"/>
      <c r="DF809" s="85"/>
      <c r="DG809" s="85"/>
      <c r="DH809" s="85"/>
      <c r="DI809" s="85"/>
      <c r="DJ809" s="85"/>
      <c r="DK809" s="85"/>
      <c r="DL809" s="85"/>
      <c r="DM809" s="85"/>
      <c r="DN809" s="85"/>
      <c r="DO809" s="85"/>
      <c r="DP809" s="85"/>
      <c r="DQ809" s="85"/>
      <c r="DR809" s="85"/>
      <c r="DS809" s="85"/>
      <c r="DT809" s="85"/>
      <c r="DU809" s="85"/>
      <c r="DV809" s="85"/>
      <c r="DW809" s="85"/>
      <c r="DX809" s="85"/>
      <c r="DY809" s="85"/>
      <c r="DZ809" s="85"/>
      <c r="EA809" s="85"/>
      <c r="EB809" s="85"/>
      <c r="EC809" s="85"/>
      <c r="ED809" s="85"/>
      <c r="EE809" s="85"/>
      <c r="EF809" s="85"/>
      <c r="EG809" s="85"/>
      <c r="EH809" s="85"/>
      <c r="EI809" s="85"/>
      <c r="EJ809" s="85"/>
      <c r="EK809" s="85"/>
      <c r="EL809" s="85"/>
      <c r="EM809" s="85"/>
      <c r="EN809" s="85"/>
      <c r="EO809" s="120"/>
      <c r="EP809" s="120"/>
      <c r="EQ809" s="120"/>
      <c r="ER809" s="120"/>
      <c r="ES809" s="120"/>
      <c r="ET809" s="120"/>
      <c r="EU809" s="120"/>
      <c r="EV809" s="120"/>
      <c r="EW809" s="120"/>
      <c r="EX809" s="120"/>
    </row>
    <row r="810" spans="1:154" x14ac:dyDescent="0.3">
      <c r="A810" s="85"/>
      <c r="B810" s="86"/>
      <c r="C810" s="86"/>
      <c r="D810" s="86"/>
      <c r="E810" s="86"/>
      <c r="F810" s="86"/>
      <c r="G810" s="48" t="e">
        <f>SUM(J810,L810,N810,O810,P810,T810,U810,V810,AB810,AD810,AO810,AQ810,CE810,CG810,CP810,CR810,#REF!,#REF!,CZ810,DB810,DE810,DG810,DN810,DP810,DW810,DY810,EF810,EH810)</f>
        <v>#REF!</v>
      </c>
      <c r="H810" s="48" t="e">
        <f>SUM(K810,M810,Q810,R810,S810,W810,X810,Y810,AC810,AE810,AF810,AG810,AH810,AI810,AL810,AP810,AR810,#REF!,AY810,AZ810,CF810,CH810,CI810,CJ810,CK810,CL810,CQ810,CS810,CT810,CU810,CV810,CW810,#REF!,#REF!,DA810,DC810,DF810,DH810,DO810,#REF!,#REF!,#REF!,#REF!,DQ810,DR810,DS810,DT810,DU810,DX810,DZ810,EA810,EB810,EC810,ED810,EG810,EI810,EJ810,EK810,EL810,EM810)</f>
        <v>#REF!</v>
      </c>
      <c r="I810" s="48" t="e">
        <f t="shared" si="20"/>
        <v>#REF!</v>
      </c>
      <c r="J810" s="78"/>
      <c r="K810" s="78"/>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O810" s="85"/>
      <c r="CP810" s="85"/>
      <c r="CQ810" s="85"/>
      <c r="CR810" s="85"/>
      <c r="CS810" s="85"/>
      <c r="CT810" s="85"/>
      <c r="CU810" s="85"/>
      <c r="CV810" s="85"/>
      <c r="CW810" s="85"/>
      <c r="CX810" s="85"/>
      <c r="CY810" s="85"/>
      <c r="CZ810" s="85"/>
      <c r="DA810" s="85"/>
      <c r="DB810" s="85"/>
      <c r="DC810" s="85"/>
      <c r="DD810" s="85"/>
      <c r="DE810" s="85"/>
      <c r="DF810" s="85"/>
      <c r="DG810" s="85"/>
      <c r="DH810" s="85"/>
      <c r="DI810" s="85"/>
      <c r="DJ810" s="85"/>
      <c r="DK810" s="85"/>
      <c r="DL810" s="85"/>
      <c r="DM810" s="85"/>
      <c r="DN810" s="85"/>
      <c r="DO810" s="85"/>
      <c r="DP810" s="85"/>
      <c r="DQ810" s="85"/>
      <c r="DR810" s="85"/>
      <c r="DS810" s="85"/>
      <c r="DT810" s="85"/>
      <c r="DU810" s="85"/>
      <c r="DV810" s="85"/>
      <c r="DW810" s="85"/>
      <c r="DX810" s="85"/>
      <c r="DY810" s="85"/>
      <c r="DZ810" s="85"/>
      <c r="EA810" s="85"/>
      <c r="EB810" s="85"/>
      <c r="EC810" s="85"/>
      <c r="ED810" s="85"/>
      <c r="EE810" s="85"/>
      <c r="EF810" s="85"/>
      <c r="EG810" s="85"/>
      <c r="EH810" s="85"/>
      <c r="EI810" s="85"/>
      <c r="EJ810" s="85"/>
      <c r="EK810" s="85"/>
      <c r="EL810" s="85"/>
      <c r="EM810" s="85"/>
      <c r="EN810" s="85"/>
      <c r="EO810" s="120"/>
      <c r="EP810" s="120"/>
      <c r="EQ810" s="120"/>
      <c r="ER810" s="120"/>
      <c r="ES810" s="120"/>
      <c r="ET810" s="120"/>
      <c r="EU810" s="120"/>
      <c r="EV810" s="120"/>
      <c r="EW810" s="120"/>
      <c r="EX810" s="120"/>
    </row>
    <row r="811" spans="1:154" x14ac:dyDescent="0.3">
      <c r="A811" s="85"/>
      <c r="B811" s="86"/>
      <c r="C811" s="86"/>
      <c r="D811" s="86"/>
      <c r="E811" s="86"/>
      <c r="F811" s="86"/>
      <c r="G811" s="48" t="e">
        <f>SUM(J811,L811,N811,O811,P811,T811,U811,V811,AB811,AD811,AO811,AQ811,CE811,CG811,CP811,CR811,#REF!,#REF!,CZ811,DB811,DE811,DG811,DN811,DP811,DW811,DY811,EF811,EH811)</f>
        <v>#REF!</v>
      </c>
      <c r="H811" s="48" t="e">
        <f>SUM(K811,M811,Q811,R811,S811,W811,X811,Y811,AC811,AE811,AF811,AG811,AH811,AI811,AL811,AP811,AR811,#REF!,AY811,AZ811,CF811,CH811,CI811,CJ811,CK811,CL811,CQ811,CS811,CT811,CU811,CV811,CW811,#REF!,#REF!,DA811,DC811,DF811,DH811,DO811,#REF!,#REF!,#REF!,#REF!,DQ811,DR811,DS811,DT811,DU811,DX811,DZ811,EA811,EB811,EC811,ED811,EG811,EI811,EJ811,EK811,EL811,EM811)</f>
        <v>#REF!</v>
      </c>
      <c r="I811" s="48" t="e">
        <f t="shared" si="20"/>
        <v>#REF!</v>
      </c>
      <c r="J811" s="78"/>
      <c r="K811" s="78"/>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O811" s="85"/>
      <c r="CP811" s="85"/>
      <c r="CQ811" s="85"/>
      <c r="CR811" s="85"/>
      <c r="CS811" s="85"/>
      <c r="CT811" s="85"/>
      <c r="CU811" s="85"/>
      <c r="CV811" s="85"/>
      <c r="CW811" s="85"/>
      <c r="CX811" s="85"/>
      <c r="CY811" s="85"/>
      <c r="CZ811" s="85"/>
      <c r="DA811" s="85"/>
      <c r="DB811" s="85"/>
      <c r="DC811" s="85"/>
      <c r="DD811" s="85"/>
      <c r="DE811" s="85"/>
      <c r="DF811" s="85"/>
      <c r="DG811" s="85"/>
      <c r="DH811" s="85"/>
      <c r="DI811" s="85"/>
      <c r="DJ811" s="85"/>
      <c r="DK811" s="85"/>
      <c r="DL811" s="85"/>
      <c r="DM811" s="85"/>
      <c r="DN811" s="85"/>
      <c r="DO811" s="85"/>
      <c r="DP811" s="85"/>
      <c r="DQ811" s="85"/>
      <c r="DR811" s="85"/>
      <c r="DS811" s="85"/>
      <c r="DT811" s="85"/>
      <c r="DU811" s="85"/>
      <c r="DV811" s="85"/>
      <c r="DW811" s="85"/>
      <c r="DX811" s="85"/>
      <c r="DY811" s="85"/>
      <c r="DZ811" s="85"/>
      <c r="EA811" s="85"/>
      <c r="EB811" s="85"/>
      <c r="EC811" s="85"/>
      <c r="ED811" s="85"/>
      <c r="EE811" s="85"/>
      <c r="EF811" s="85"/>
      <c r="EG811" s="85"/>
      <c r="EH811" s="85"/>
      <c r="EI811" s="85"/>
      <c r="EJ811" s="85"/>
      <c r="EK811" s="85"/>
      <c r="EL811" s="85"/>
      <c r="EM811" s="85"/>
      <c r="EN811" s="85"/>
      <c r="EO811" s="120"/>
      <c r="EP811" s="120"/>
      <c r="EQ811" s="120"/>
      <c r="ER811" s="120"/>
      <c r="ES811" s="120"/>
      <c r="ET811" s="120"/>
      <c r="EU811" s="120"/>
      <c r="EV811" s="120"/>
      <c r="EW811" s="120"/>
      <c r="EX811" s="120"/>
    </row>
    <row r="812" spans="1:154" x14ac:dyDescent="0.3">
      <c r="A812" s="85"/>
      <c r="B812" s="86"/>
      <c r="C812" s="86"/>
      <c r="D812" s="86"/>
      <c r="E812" s="86"/>
      <c r="F812" s="86"/>
      <c r="G812" s="48" t="e">
        <f>SUM(J812,L812,N812,O812,P812,T812,U812,V812,AB812,AD812,AO812,AQ812,CE812,CG812,CP812,CR812,#REF!,#REF!,CZ812,DB812,DE812,DG812,DN812,DP812,DW812,DY812,EF812,EH812)</f>
        <v>#REF!</v>
      </c>
      <c r="H812" s="48" t="e">
        <f>SUM(K812,M812,Q812,R812,S812,W812,X812,Y812,AC812,AE812,AF812,AG812,AH812,AI812,AL812,AP812,AR812,#REF!,AY812,AZ812,CF812,CH812,CI812,CJ812,CK812,CL812,CQ812,CS812,CT812,CU812,CV812,CW812,#REF!,#REF!,DA812,DC812,DF812,DH812,DO812,#REF!,#REF!,#REF!,#REF!,DQ812,DR812,DS812,DT812,DU812,DX812,DZ812,EA812,EB812,EC812,ED812,EG812,EI812,EJ812,EK812,EL812,EM812)</f>
        <v>#REF!</v>
      </c>
      <c r="I812" s="48" t="e">
        <f t="shared" si="20"/>
        <v>#REF!</v>
      </c>
      <c r="J812" s="78"/>
      <c r="K812" s="78"/>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O812" s="85"/>
      <c r="CP812" s="85"/>
      <c r="CQ812" s="85"/>
      <c r="CR812" s="85"/>
      <c r="CS812" s="85"/>
      <c r="CT812" s="85"/>
      <c r="CU812" s="85"/>
      <c r="CV812" s="85"/>
      <c r="CW812" s="85"/>
      <c r="CX812" s="85"/>
      <c r="CY812" s="85"/>
      <c r="CZ812" s="85"/>
      <c r="DA812" s="85"/>
      <c r="DB812" s="85"/>
      <c r="DC812" s="85"/>
      <c r="DD812" s="85"/>
      <c r="DE812" s="85"/>
      <c r="DF812" s="85"/>
      <c r="DG812" s="85"/>
      <c r="DH812" s="85"/>
      <c r="DI812" s="85"/>
      <c r="DJ812" s="85"/>
      <c r="DK812" s="85"/>
      <c r="DL812" s="85"/>
      <c r="DM812" s="85"/>
      <c r="DN812" s="85"/>
      <c r="DO812" s="85"/>
      <c r="DP812" s="85"/>
      <c r="DQ812" s="85"/>
      <c r="DR812" s="85"/>
      <c r="DS812" s="85"/>
      <c r="DT812" s="85"/>
      <c r="DU812" s="85"/>
      <c r="DV812" s="85"/>
      <c r="DW812" s="85"/>
      <c r="DX812" s="85"/>
      <c r="DY812" s="85"/>
      <c r="DZ812" s="85"/>
      <c r="EA812" s="85"/>
      <c r="EB812" s="85"/>
      <c r="EC812" s="85"/>
      <c r="ED812" s="85"/>
      <c r="EE812" s="85"/>
      <c r="EF812" s="85"/>
      <c r="EG812" s="85"/>
      <c r="EH812" s="85"/>
      <c r="EI812" s="85"/>
      <c r="EJ812" s="85"/>
      <c r="EK812" s="85"/>
      <c r="EL812" s="85"/>
      <c r="EM812" s="85"/>
      <c r="EN812" s="85"/>
      <c r="EO812" s="120"/>
      <c r="EP812" s="120"/>
      <c r="EQ812" s="120"/>
      <c r="ER812" s="120"/>
      <c r="ES812" s="120"/>
      <c r="ET812" s="120"/>
      <c r="EU812" s="120"/>
      <c r="EV812" s="120"/>
      <c r="EW812" s="120"/>
      <c r="EX812" s="120"/>
    </row>
    <row r="813" spans="1:154" x14ac:dyDescent="0.3">
      <c r="A813" s="85"/>
      <c r="B813" s="86"/>
      <c r="C813" s="86"/>
      <c r="D813" s="86"/>
      <c r="E813" s="86"/>
      <c r="F813" s="86"/>
      <c r="G813" s="48" t="e">
        <f>SUM(J813,L813,N813,O813,P813,T813,U813,V813,AB813,AD813,AO813,AQ813,CE813,CG813,CP813,CR813,#REF!,#REF!,CZ813,DB813,DE813,DG813,DN813,DP813,DW813,DY813,EF813,EH813)</f>
        <v>#REF!</v>
      </c>
      <c r="H813" s="48" t="e">
        <f>SUM(K813,M813,Q813,R813,S813,W813,X813,Y813,AC813,AE813,AF813,AG813,AH813,AI813,AL813,AP813,AR813,#REF!,AY813,AZ813,CF813,CH813,CI813,CJ813,CK813,CL813,CQ813,CS813,CT813,CU813,CV813,CW813,#REF!,#REF!,DA813,DC813,DF813,DH813,DO813,#REF!,#REF!,#REF!,#REF!,DQ813,DR813,DS813,DT813,DU813,DX813,DZ813,EA813,EB813,EC813,ED813,EG813,EI813,EJ813,EK813,EL813,EM813)</f>
        <v>#REF!</v>
      </c>
      <c r="I813" s="48" t="e">
        <f t="shared" si="20"/>
        <v>#REF!</v>
      </c>
      <c r="J813" s="78"/>
      <c r="K813" s="78"/>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O813" s="85"/>
      <c r="CP813" s="85"/>
      <c r="CQ813" s="85"/>
      <c r="CR813" s="85"/>
      <c r="CS813" s="85"/>
      <c r="CT813" s="85"/>
      <c r="CU813" s="85"/>
      <c r="CV813" s="85"/>
      <c r="CW813" s="85"/>
      <c r="CX813" s="85"/>
      <c r="CY813" s="85"/>
      <c r="CZ813" s="85"/>
      <c r="DA813" s="85"/>
      <c r="DB813" s="85"/>
      <c r="DC813" s="85"/>
      <c r="DD813" s="85"/>
      <c r="DE813" s="85"/>
      <c r="DF813" s="85"/>
      <c r="DG813" s="85"/>
      <c r="DH813" s="85"/>
      <c r="DI813" s="85"/>
      <c r="DJ813" s="85"/>
      <c r="DK813" s="85"/>
      <c r="DL813" s="85"/>
      <c r="DM813" s="85"/>
      <c r="DN813" s="85"/>
      <c r="DO813" s="85"/>
      <c r="DP813" s="85"/>
      <c r="DQ813" s="85"/>
      <c r="DR813" s="85"/>
      <c r="DS813" s="85"/>
      <c r="DT813" s="85"/>
      <c r="DU813" s="85"/>
      <c r="DV813" s="85"/>
      <c r="DW813" s="85"/>
      <c r="DX813" s="85"/>
      <c r="DY813" s="85"/>
      <c r="DZ813" s="85"/>
      <c r="EA813" s="85"/>
      <c r="EB813" s="85"/>
      <c r="EC813" s="85"/>
      <c r="ED813" s="85"/>
      <c r="EE813" s="85"/>
      <c r="EF813" s="85"/>
      <c r="EG813" s="85"/>
      <c r="EH813" s="85"/>
      <c r="EI813" s="85"/>
      <c r="EJ813" s="85"/>
      <c r="EK813" s="85"/>
      <c r="EL813" s="85"/>
      <c r="EM813" s="85"/>
      <c r="EN813" s="85"/>
      <c r="EO813" s="120"/>
      <c r="EP813" s="120"/>
      <c r="EQ813" s="120"/>
      <c r="ER813" s="120"/>
      <c r="ES813" s="120"/>
      <c r="ET813" s="120"/>
      <c r="EU813" s="120"/>
      <c r="EV813" s="120"/>
      <c r="EW813" s="120"/>
      <c r="EX813" s="120"/>
    </row>
    <row r="814" spans="1:154" x14ac:dyDescent="0.3">
      <c r="A814" s="85"/>
      <c r="B814" s="86"/>
      <c r="C814" s="86"/>
      <c r="D814" s="86"/>
      <c r="E814" s="86"/>
      <c r="F814" s="86"/>
      <c r="G814" s="48" t="e">
        <f>SUM(J814,L814,N814,O814,P814,T814,U814,V814,AB814,AD814,AO814,AQ814,CE814,CG814,CP814,CR814,#REF!,#REF!,CZ814,DB814,DE814,DG814,DN814,DP814,DW814,DY814,EF814,EH814)</f>
        <v>#REF!</v>
      </c>
      <c r="H814" s="48" t="e">
        <f>SUM(K814,M814,Q814,R814,S814,W814,X814,Y814,AC814,AE814,AF814,AG814,AH814,AI814,AL814,AP814,AR814,#REF!,AY814,AZ814,CF814,CH814,CI814,CJ814,CK814,CL814,CQ814,CS814,CT814,CU814,CV814,CW814,#REF!,#REF!,DA814,DC814,DF814,DH814,DO814,#REF!,#REF!,#REF!,#REF!,DQ814,DR814,DS814,DT814,DU814,DX814,DZ814,EA814,EB814,EC814,ED814,EG814,EI814,EJ814,EK814,EL814,EM814)</f>
        <v>#REF!</v>
      </c>
      <c r="I814" s="48" t="e">
        <f t="shared" si="20"/>
        <v>#REF!</v>
      </c>
      <c r="J814" s="78"/>
      <c r="K814" s="78"/>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O814" s="85"/>
      <c r="CP814" s="85"/>
      <c r="CQ814" s="85"/>
      <c r="CR814" s="85"/>
      <c r="CS814" s="85"/>
      <c r="CT814" s="85"/>
      <c r="CU814" s="85"/>
      <c r="CV814" s="85"/>
      <c r="CW814" s="85"/>
      <c r="CX814" s="85"/>
      <c r="CY814" s="85"/>
      <c r="CZ814" s="85"/>
      <c r="DA814" s="85"/>
      <c r="DB814" s="85"/>
      <c r="DC814" s="85"/>
      <c r="DD814" s="85"/>
      <c r="DE814" s="85"/>
      <c r="DF814" s="85"/>
      <c r="DG814" s="85"/>
      <c r="DH814" s="85"/>
      <c r="DI814" s="85"/>
      <c r="DJ814" s="85"/>
      <c r="DK814" s="85"/>
      <c r="DL814" s="85"/>
      <c r="DM814" s="85"/>
      <c r="DN814" s="85"/>
      <c r="DO814" s="85"/>
      <c r="DP814" s="85"/>
      <c r="DQ814" s="85"/>
      <c r="DR814" s="85"/>
      <c r="DS814" s="85"/>
      <c r="DT814" s="85"/>
      <c r="DU814" s="85"/>
      <c r="DV814" s="85"/>
      <c r="DW814" s="85"/>
      <c r="DX814" s="85"/>
      <c r="DY814" s="85"/>
      <c r="DZ814" s="85"/>
      <c r="EA814" s="85"/>
      <c r="EB814" s="85"/>
      <c r="EC814" s="85"/>
      <c r="ED814" s="85"/>
      <c r="EE814" s="85"/>
      <c r="EF814" s="85"/>
      <c r="EG814" s="85"/>
      <c r="EH814" s="85"/>
      <c r="EI814" s="85"/>
      <c r="EJ814" s="85"/>
      <c r="EK814" s="85"/>
      <c r="EL814" s="85"/>
      <c r="EM814" s="85"/>
      <c r="EN814" s="85"/>
      <c r="EO814" s="120"/>
      <c r="EP814" s="120"/>
      <c r="EQ814" s="120"/>
      <c r="ER814" s="120"/>
      <c r="ES814" s="120"/>
      <c r="ET814" s="120"/>
      <c r="EU814" s="120"/>
      <c r="EV814" s="120"/>
      <c r="EW814" s="120"/>
      <c r="EX814" s="120"/>
    </row>
    <row r="815" spans="1:154" x14ac:dyDescent="0.3">
      <c r="A815" s="85"/>
      <c r="B815" s="86"/>
      <c r="C815" s="86"/>
      <c r="D815" s="86"/>
      <c r="E815" s="86"/>
      <c r="F815" s="86"/>
      <c r="G815" s="48" t="e">
        <f>SUM(J815,L815,N815,O815,P815,T815,U815,V815,AB815,AD815,AO815,AQ815,CE815,CG815,CP815,CR815,#REF!,#REF!,CZ815,DB815,DE815,DG815,DN815,DP815,DW815,DY815,EF815,EH815)</f>
        <v>#REF!</v>
      </c>
      <c r="H815" s="48" t="e">
        <f>SUM(K815,M815,Q815,R815,S815,W815,X815,Y815,AC815,AE815,AF815,AG815,AH815,AI815,AL815,AP815,AR815,#REF!,AY815,AZ815,CF815,CH815,CI815,CJ815,CK815,CL815,CQ815,CS815,CT815,CU815,CV815,CW815,#REF!,#REF!,DA815,DC815,DF815,DH815,DO815,#REF!,#REF!,#REF!,#REF!,DQ815,DR815,DS815,DT815,DU815,DX815,DZ815,EA815,EB815,EC815,ED815,EG815,EI815,EJ815,EK815,EL815,EM815)</f>
        <v>#REF!</v>
      </c>
      <c r="I815" s="48" t="e">
        <f t="shared" si="20"/>
        <v>#REF!</v>
      </c>
      <c r="J815" s="78"/>
      <c r="K815" s="78"/>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O815" s="85"/>
      <c r="CP815" s="85"/>
      <c r="CQ815" s="85"/>
      <c r="CR815" s="85"/>
      <c r="CS815" s="85"/>
      <c r="CT815" s="85"/>
      <c r="CU815" s="85"/>
      <c r="CV815" s="85"/>
      <c r="CW815" s="85"/>
      <c r="CX815" s="85"/>
      <c r="CY815" s="85"/>
      <c r="CZ815" s="85"/>
      <c r="DA815" s="85"/>
      <c r="DB815" s="85"/>
      <c r="DC815" s="85"/>
      <c r="DD815" s="85"/>
      <c r="DE815" s="85"/>
      <c r="DF815" s="85"/>
      <c r="DG815" s="85"/>
      <c r="DH815" s="85"/>
      <c r="DI815" s="85"/>
      <c r="DJ815" s="85"/>
      <c r="DK815" s="85"/>
      <c r="DL815" s="85"/>
      <c r="DM815" s="85"/>
      <c r="DN815" s="85"/>
      <c r="DO815" s="85"/>
      <c r="DP815" s="85"/>
      <c r="DQ815" s="85"/>
      <c r="DR815" s="85"/>
      <c r="DS815" s="85"/>
      <c r="DT815" s="85"/>
      <c r="DU815" s="85"/>
      <c r="DV815" s="85"/>
      <c r="DW815" s="85"/>
      <c r="DX815" s="85"/>
      <c r="DY815" s="85"/>
      <c r="DZ815" s="85"/>
      <c r="EA815" s="85"/>
      <c r="EB815" s="85"/>
      <c r="EC815" s="85"/>
      <c r="ED815" s="85"/>
      <c r="EE815" s="85"/>
      <c r="EF815" s="85"/>
      <c r="EG815" s="85"/>
      <c r="EH815" s="85"/>
      <c r="EI815" s="85"/>
      <c r="EJ815" s="85"/>
      <c r="EK815" s="85"/>
      <c r="EL815" s="85"/>
      <c r="EM815" s="85"/>
      <c r="EN815" s="85"/>
      <c r="EO815" s="120"/>
      <c r="EP815" s="120"/>
      <c r="EQ815" s="120"/>
      <c r="ER815" s="120"/>
      <c r="ES815" s="120"/>
      <c r="ET815" s="120"/>
      <c r="EU815" s="120"/>
      <c r="EV815" s="120"/>
      <c r="EW815" s="120"/>
      <c r="EX815" s="120"/>
    </row>
    <row r="816" spans="1:154" x14ac:dyDescent="0.3">
      <c r="A816" s="85"/>
      <c r="B816" s="86"/>
      <c r="C816" s="86"/>
      <c r="D816" s="86"/>
      <c r="E816" s="86"/>
      <c r="F816" s="86"/>
      <c r="G816" s="48" t="e">
        <f>SUM(J816,L816,N816,O816,P816,T816,U816,V816,AB816,AD816,AO816,AQ816,CE816,CG816,CP816,CR816,#REF!,#REF!,CZ816,DB816,DE816,DG816,DN816,DP816,DW816,DY816,EF816,EH816)</f>
        <v>#REF!</v>
      </c>
      <c r="H816" s="48" t="e">
        <f>SUM(K816,M816,Q816,R816,S816,W816,X816,Y816,AC816,AE816,AF816,AG816,AH816,AI816,AL816,AP816,AR816,#REF!,AY816,AZ816,CF816,CH816,CI816,CJ816,CK816,CL816,CQ816,CS816,CT816,CU816,CV816,CW816,#REF!,#REF!,DA816,DC816,DF816,DH816,DO816,#REF!,#REF!,#REF!,#REF!,DQ816,DR816,DS816,DT816,DU816,DX816,DZ816,EA816,EB816,EC816,ED816,EG816,EI816,EJ816,EK816,EL816,EM816)</f>
        <v>#REF!</v>
      </c>
      <c r="I816" s="48" t="e">
        <f t="shared" si="20"/>
        <v>#REF!</v>
      </c>
      <c r="J816" s="78"/>
      <c r="K816" s="78"/>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O816" s="85"/>
      <c r="CP816" s="85"/>
      <c r="CQ816" s="85"/>
      <c r="CR816" s="85"/>
      <c r="CS816" s="85"/>
      <c r="CT816" s="85"/>
      <c r="CU816" s="85"/>
      <c r="CV816" s="85"/>
      <c r="CW816" s="85"/>
      <c r="CX816" s="85"/>
      <c r="CY816" s="85"/>
      <c r="CZ816" s="85"/>
      <c r="DA816" s="85"/>
      <c r="DB816" s="85"/>
      <c r="DC816" s="85"/>
      <c r="DD816" s="85"/>
      <c r="DE816" s="85"/>
      <c r="DF816" s="85"/>
      <c r="DG816" s="85"/>
      <c r="DH816" s="85"/>
      <c r="DI816" s="85"/>
      <c r="DJ816" s="85"/>
      <c r="DK816" s="85"/>
      <c r="DL816" s="85"/>
      <c r="DM816" s="85"/>
      <c r="DN816" s="85"/>
      <c r="DO816" s="85"/>
      <c r="DP816" s="85"/>
      <c r="DQ816" s="85"/>
      <c r="DR816" s="85"/>
      <c r="DS816" s="85"/>
      <c r="DT816" s="85"/>
      <c r="DU816" s="85"/>
      <c r="DV816" s="85"/>
      <c r="DW816" s="85"/>
      <c r="DX816" s="85"/>
      <c r="DY816" s="85"/>
      <c r="DZ816" s="85"/>
      <c r="EA816" s="85"/>
      <c r="EB816" s="85"/>
      <c r="EC816" s="85"/>
      <c r="ED816" s="85"/>
      <c r="EE816" s="85"/>
      <c r="EF816" s="85"/>
      <c r="EG816" s="85"/>
      <c r="EH816" s="85"/>
      <c r="EI816" s="85"/>
      <c r="EJ816" s="85"/>
      <c r="EK816" s="85"/>
      <c r="EL816" s="85"/>
      <c r="EM816" s="85"/>
      <c r="EN816" s="85"/>
      <c r="EO816" s="120"/>
      <c r="EP816" s="120"/>
      <c r="EQ816" s="120"/>
      <c r="ER816" s="120"/>
      <c r="ES816" s="120"/>
      <c r="ET816" s="120"/>
      <c r="EU816" s="120"/>
      <c r="EV816" s="120"/>
      <c r="EW816" s="120"/>
      <c r="EX816" s="120"/>
    </row>
    <row r="817" spans="1:154" x14ac:dyDescent="0.3">
      <c r="A817" s="85"/>
      <c r="B817" s="86"/>
      <c r="C817" s="86"/>
      <c r="D817" s="86"/>
      <c r="E817" s="86"/>
      <c r="F817" s="86"/>
      <c r="G817" s="48" t="e">
        <f>SUM(J817,L817,N817,O817,P817,T817,U817,V817,AB817,AD817,AO817,AQ817,CE817,CG817,CP817,CR817,#REF!,#REF!,CZ817,DB817,DE817,DG817,DN817,DP817,DW817,DY817,EF817,EH817)</f>
        <v>#REF!</v>
      </c>
      <c r="H817" s="48" t="e">
        <f>SUM(K817,M817,Q817,R817,S817,W817,X817,Y817,AC817,AE817,AF817,AG817,AH817,AI817,AL817,AP817,AR817,#REF!,AY817,AZ817,CF817,CH817,CI817,CJ817,CK817,CL817,CQ817,CS817,CT817,CU817,CV817,CW817,#REF!,#REF!,DA817,DC817,DF817,DH817,DO817,#REF!,#REF!,#REF!,#REF!,DQ817,DR817,DS817,DT817,DU817,DX817,DZ817,EA817,EB817,EC817,ED817,EG817,EI817,EJ817,EK817,EL817,EM817)</f>
        <v>#REF!</v>
      </c>
      <c r="I817" s="48" t="e">
        <f t="shared" si="20"/>
        <v>#REF!</v>
      </c>
      <c r="J817" s="78"/>
      <c r="K817" s="78"/>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O817" s="85"/>
      <c r="CP817" s="85"/>
      <c r="CQ817" s="85"/>
      <c r="CR817" s="85"/>
      <c r="CS817" s="85"/>
      <c r="CT817" s="85"/>
      <c r="CU817" s="85"/>
      <c r="CV817" s="85"/>
      <c r="CW817" s="85"/>
      <c r="CX817" s="85"/>
      <c r="CY817" s="85"/>
      <c r="CZ817" s="85"/>
      <c r="DA817" s="85"/>
      <c r="DB817" s="85"/>
      <c r="DC817" s="85"/>
      <c r="DD817" s="85"/>
      <c r="DE817" s="85"/>
      <c r="DF817" s="85"/>
      <c r="DG817" s="85"/>
      <c r="DH817" s="85"/>
      <c r="DI817" s="85"/>
      <c r="DJ817" s="85"/>
      <c r="DK817" s="85"/>
      <c r="DL817" s="85"/>
      <c r="DM817" s="85"/>
      <c r="DN817" s="85"/>
      <c r="DO817" s="85"/>
      <c r="DP817" s="85"/>
      <c r="DQ817" s="85"/>
      <c r="DR817" s="85"/>
      <c r="DS817" s="85"/>
      <c r="DT817" s="85"/>
      <c r="DU817" s="85"/>
      <c r="DV817" s="85"/>
      <c r="DW817" s="85"/>
      <c r="DX817" s="85"/>
      <c r="DY817" s="85"/>
      <c r="DZ817" s="85"/>
      <c r="EA817" s="85"/>
      <c r="EB817" s="85"/>
      <c r="EC817" s="85"/>
      <c r="ED817" s="85"/>
      <c r="EE817" s="85"/>
      <c r="EF817" s="85"/>
      <c r="EG817" s="85"/>
      <c r="EH817" s="85"/>
      <c r="EI817" s="85"/>
      <c r="EJ817" s="85"/>
      <c r="EK817" s="85"/>
      <c r="EL817" s="85"/>
      <c r="EM817" s="85"/>
      <c r="EN817" s="85"/>
      <c r="EO817" s="120"/>
      <c r="EP817" s="120"/>
      <c r="EQ817" s="120"/>
      <c r="ER817" s="120"/>
      <c r="ES817" s="120"/>
      <c r="ET817" s="120"/>
      <c r="EU817" s="120"/>
      <c r="EV817" s="120"/>
      <c r="EW817" s="120"/>
      <c r="EX817" s="120"/>
    </row>
    <row r="818" spans="1:154" x14ac:dyDescent="0.3">
      <c r="A818" s="85"/>
      <c r="B818" s="86"/>
      <c r="C818" s="86"/>
      <c r="D818" s="86"/>
      <c r="E818" s="86"/>
      <c r="F818" s="86"/>
      <c r="G818" s="48" t="e">
        <f>SUM(J818,L818,N818,O818,P818,T818,U818,V818,AB818,AD818,AO818,AQ818,CE818,CG818,CP818,CR818,#REF!,#REF!,CZ818,DB818,DE818,DG818,DN818,DP818,DW818,DY818,EF818,EH818)</f>
        <v>#REF!</v>
      </c>
      <c r="H818" s="48" t="e">
        <f>SUM(K818,M818,Q818,R818,S818,W818,X818,Y818,AC818,AE818,AF818,AG818,AH818,AI818,AL818,AP818,AR818,#REF!,AY818,AZ818,CF818,CH818,CI818,CJ818,CK818,CL818,CQ818,CS818,CT818,CU818,CV818,CW818,#REF!,#REF!,DA818,DC818,DF818,DH818,DO818,#REF!,#REF!,#REF!,#REF!,DQ818,DR818,DS818,DT818,DU818,DX818,DZ818,EA818,EB818,EC818,ED818,EG818,EI818,EJ818,EK818,EL818,EM818)</f>
        <v>#REF!</v>
      </c>
      <c r="I818" s="48" t="e">
        <f t="shared" si="20"/>
        <v>#REF!</v>
      </c>
      <c r="J818" s="78"/>
      <c r="K818" s="78"/>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O818" s="85"/>
      <c r="CP818" s="85"/>
      <c r="CQ818" s="85"/>
      <c r="CR818" s="85"/>
      <c r="CS818" s="85"/>
      <c r="CT818" s="85"/>
      <c r="CU818" s="85"/>
      <c r="CV818" s="85"/>
      <c r="CW818" s="85"/>
      <c r="CX818" s="85"/>
      <c r="CY818" s="85"/>
      <c r="CZ818" s="85"/>
      <c r="DA818" s="85"/>
      <c r="DB818" s="85"/>
      <c r="DC818" s="85"/>
      <c r="DD818" s="85"/>
      <c r="DE818" s="85"/>
      <c r="DF818" s="85"/>
      <c r="DG818" s="85"/>
      <c r="DH818" s="85"/>
      <c r="DI818" s="85"/>
      <c r="DJ818" s="85"/>
      <c r="DK818" s="85"/>
      <c r="DL818" s="85"/>
      <c r="DM818" s="85"/>
      <c r="DN818" s="85"/>
      <c r="DO818" s="85"/>
      <c r="DP818" s="85"/>
      <c r="DQ818" s="85"/>
      <c r="DR818" s="85"/>
      <c r="DS818" s="85"/>
      <c r="DT818" s="85"/>
      <c r="DU818" s="85"/>
      <c r="DV818" s="85"/>
      <c r="DW818" s="85"/>
      <c r="DX818" s="85"/>
      <c r="DY818" s="85"/>
      <c r="DZ818" s="85"/>
      <c r="EA818" s="85"/>
      <c r="EB818" s="85"/>
      <c r="EC818" s="85"/>
      <c r="ED818" s="85"/>
      <c r="EE818" s="85"/>
      <c r="EF818" s="85"/>
      <c r="EG818" s="85"/>
      <c r="EH818" s="85"/>
      <c r="EI818" s="85"/>
      <c r="EJ818" s="85"/>
      <c r="EK818" s="85"/>
      <c r="EL818" s="85"/>
      <c r="EM818" s="85"/>
      <c r="EN818" s="85"/>
      <c r="EO818" s="120"/>
      <c r="EP818" s="120"/>
      <c r="EQ818" s="120"/>
      <c r="ER818" s="120"/>
      <c r="ES818" s="120"/>
      <c r="ET818" s="120"/>
      <c r="EU818" s="120"/>
      <c r="EV818" s="120"/>
      <c r="EW818" s="120"/>
      <c r="EX818" s="120"/>
    </row>
    <row r="819" spans="1:154" x14ac:dyDescent="0.3">
      <c r="A819" s="85"/>
      <c r="B819" s="86"/>
      <c r="C819" s="86"/>
      <c r="D819" s="86"/>
      <c r="E819" s="86"/>
      <c r="F819" s="86"/>
      <c r="G819" s="48" t="e">
        <f>SUM(J819,L819,N819,O819,P819,T819,U819,V819,AB819,AD819,AO819,AQ819,CE819,CG819,CP819,CR819,#REF!,#REF!,CZ819,DB819,DE819,DG819,DN819,DP819,DW819,DY819,EF819,EH819)</f>
        <v>#REF!</v>
      </c>
      <c r="H819" s="48" t="e">
        <f>SUM(K819,M819,Q819,R819,S819,W819,X819,Y819,AC819,AE819,AF819,AG819,AH819,AI819,AL819,AP819,AR819,#REF!,AY819,AZ819,CF819,CH819,CI819,CJ819,CK819,CL819,CQ819,CS819,CT819,CU819,CV819,CW819,#REF!,#REF!,DA819,DC819,DF819,DH819,DO819,#REF!,#REF!,#REF!,#REF!,DQ819,DR819,DS819,DT819,DU819,DX819,DZ819,EA819,EB819,EC819,ED819,EG819,EI819,EJ819,EK819,EL819,EM819)</f>
        <v>#REF!</v>
      </c>
      <c r="I819" s="48" t="e">
        <f t="shared" si="20"/>
        <v>#REF!</v>
      </c>
      <c r="J819" s="78"/>
      <c r="K819" s="78"/>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O819" s="85"/>
      <c r="CP819" s="85"/>
      <c r="CQ819" s="85"/>
      <c r="CR819" s="85"/>
      <c r="CS819" s="85"/>
      <c r="CT819" s="85"/>
      <c r="CU819" s="85"/>
      <c r="CV819" s="85"/>
      <c r="CW819" s="85"/>
      <c r="CX819" s="85"/>
      <c r="CY819" s="85"/>
      <c r="CZ819" s="85"/>
      <c r="DA819" s="85"/>
      <c r="DB819" s="85"/>
      <c r="DC819" s="85"/>
      <c r="DD819" s="85"/>
      <c r="DE819" s="85"/>
      <c r="DF819" s="85"/>
      <c r="DG819" s="85"/>
      <c r="DH819" s="85"/>
      <c r="DI819" s="85"/>
      <c r="DJ819" s="85"/>
      <c r="DK819" s="85"/>
      <c r="DL819" s="85"/>
      <c r="DM819" s="85"/>
      <c r="DN819" s="85"/>
      <c r="DO819" s="85"/>
      <c r="DP819" s="85"/>
      <c r="DQ819" s="85"/>
      <c r="DR819" s="85"/>
      <c r="DS819" s="85"/>
      <c r="DT819" s="85"/>
      <c r="DU819" s="85"/>
      <c r="DV819" s="85"/>
      <c r="DW819" s="85"/>
      <c r="DX819" s="85"/>
      <c r="DY819" s="85"/>
      <c r="DZ819" s="85"/>
      <c r="EA819" s="85"/>
      <c r="EB819" s="85"/>
      <c r="EC819" s="85"/>
      <c r="ED819" s="85"/>
      <c r="EE819" s="85"/>
      <c r="EF819" s="85"/>
      <c r="EG819" s="85"/>
      <c r="EH819" s="85"/>
      <c r="EI819" s="85"/>
      <c r="EJ819" s="85"/>
      <c r="EK819" s="85"/>
      <c r="EL819" s="85"/>
      <c r="EM819" s="85"/>
      <c r="EN819" s="85"/>
      <c r="EO819" s="120"/>
      <c r="EP819" s="120"/>
      <c r="EQ819" s="120"/>
      <c r="ER819" s="120"/>
      <c r="ES819" s="120"/>
      <c r="ET819" s="120"/>
      <c r="EU819" s="120"/>
      <c r="EV819" s="120"/>
      <c r="EW819" s="120"/>
      <c r="EX819" s="120"/>
    </row>
    <row r="820" spans="1:154" x14ac:dyDescent="0.3">
      <c r="A820" s="85"/>
      <c r="B820" s="86"/>
      <c r="C820" s="86"/>
      <c r="D820" s="86"/>
      <c r="E820" s="86"/>
      <c r="F820" s="86"/>
      <c r="G820" s="48" t="e">
        <f>SUM(J820,L820,N820,O820,P820,T820,U820,V820,AB820,AD820,AO820,AQ820,CE820,CG820,CP820,CR820,#REF!,#REF!,CZ820,DB820,DE820,DG820,DN820,DP820,DW820,DY820,EF820,EH820)</f>
        <v>#REF!</v>
      </c>
      <c r="H820" s="48" t="e">
        <f>SUM(K820,M820,Q820,R820,S820,W820,X820,Y820,AC820,AE820,AF820,AG820,AH820,AI820,AL820,AP820,AR820,#REF!,AY820,AZ820,CF820,CH820,CI820,CJ820,CK820,CL820,CQ820,CS820,CT820,CU820,CV820,CW820,#REF!,#REF!,DA820,DC820,DF820,DH820,DO820,#REF!,#REF!,#REF!,#REF!,DQ820,DR820,DS820,DT820,DU820,DX820,DZ820,EA820,EB820,EC820,ED820,EG820,EI820,EJ820,EK820,EL820,EM820)</f>
        <v>#REF!</v>
      </c>
      <c r="I820" s="48" t="e">
        <f t="shared" si="20"/>
        <v>#REF!</v>
      </c>
      <c r="J820" s="78"/>
      <c r="K820" s="78"/>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85"/>
      <c r="DI820" s="85"/>
      <c r="DJ820" s="85"/>
      <c r="DK820" s="85"/>
      <c r="DL820" s="85"/>
      <c r="DM820" s="85"/>
      <c r="DN820" s="85"/>
      <c r="DO820" s="85"/>
      <c r="DP820" s="85"/>
      <c r="DQ820" s="85"/>
      <c r="DR820" s="85"/>
      <c r="DS820" s="85"/>
      <c r="DT820" s="85"/>
      <c r="DU820" s="85"/>
      <c r="DV820" s="85"/>
      <c r="DW820" s="85"/>
      <c r="DX820" s="85"/>
      <c r="DY820" s="85"/>
      <c r="DZ820" s="85"/>
      <c r="EA820" s="85"/>
      <c r="EB820" s="85"/>
      <c r="EC820" s="85"/>
      <c r="ED820" s="85"/>
      <c r="EE820" s="85"/>
      <c r="EF820" s="85"/>
      <c r="EG820" s="85"/>
      <c r="EH820" s="85"/>
      <c r="EI820" s="85"/>
      <c r="EJ820" s="85"/>
      <c r="EK820" s="85"/>
      <c r="EL820" s="85"/>
      <c r="EM820" s="85"/>
      <c r="EN820" s="85"/>
      <c r="EO820" s="120"/>
      <c r="EP820" s="120"/>
      <c r="EQ820" s="120"/>
      <c r="ER820" s="120"/>
      <c r="ES820" s="120"/>
      <c r="ET820" s="120"/>
      <c r="EU820" s="120"/>
      <c r="EV820" s="120"/>
      <c r="EW820" s="120"/>
      <c r="EX820" s="120"/>
    </row>
    <row r="821" spans="1:154" x14ac:dyDescent="0.3">
      <c r="A821" s="85"/>
      <c r="B821" s="86"/>
      <c r="C821" s="86"/>
      <c r="D821" s="86"/>
      <c r="E821" s="86"/>
      <c r="F821" s="86"/>
      <c r="G821" s="48" t="e">
        <f>SUM(J821,L821,N821,O821,P821,T821,U821,V821,AB821,AD821,AO821,AQ821,CE821,CG821,CP821,CR821,#REF!,#REF!,CZ821,DB821,DE821,DG821,DN821,DP821,DW821,DY821,EF821,EH821)</f>
        <v>#REF!</v>
      </c>
      <c r="H821" s="48" t="e">
        <f>SUM(K821,M821,Q821,R821,S821,W821,X821,Y821,AC821,AE821,AF821,AG821,AH821,AI821,AL821,AP821,AR821,#REF!,AY821,AZ821,CF821,CH821,CI821,CJ821,CK821,CL821,CQ821,CS821,CT821,CU821,CV821,CW821,#REF!,#REF!,DA821,DC821,DF821,DH821,DO821,#REF!,#REF!,#REF!,#REF!,DQ821,DR821,DS821,DT821,DU821,DX821,DZ821,EA821,EB821,EC821,ED821,EG821,EI821,EJ821,EK821,EL821,EM821)</f>
        <v>#REF!</v>
      </c>
      <c r="I821" s="48" t="e">
        <f t="shared" si="20"/>
        <v>#REF!</v>
      </c>
      <c r="J821" s="78"/>
      <c r="K821" s="78"/>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5"/>
      <c r="CU821" s="85"/>
      <c r="CV821" s="85"/>
      <c r="CW821" s="85"/>
      <c r="CX821" s="85"/>
      <c r="CY821" s="85"/>
      <c r="CZ821" s="85"/>
      <c r="DA821" s="85"/>
      <c r="DB821" s="85"/>
      <c r="DC821" s="85"/>
      <c r="DD821" s="85"/>
      <c r="DE821" s="85"/>
      <c r="DF821" s="85"/>
      <c r="DG821" s="85"/>
      <c r="DH821" s="85"/>
      <c r="DI821" s="85"/>
      <c r="DJ821" s="85"/>
      <c r="DK821" s="85"/>
      <c r="DL821" s="85"/>
      <c r="DM821" s="85"/>
      <c r="DN821" s="85"/>
      <c r="DO821" s="85"/>
      <c r="DP821" s="85"/>
      <c r="DQ821" s="85"/>
      <c r="DR821" s="85"/>
      <c r="DS821" s="85"/>
      <c r="DT821" s="85"/>
      <c r="DU821" s="85"/>
      <c r="DV821" s="85"/>
      <c r="DW821" s="85"/>
      <c r="DX821" s="85"/>
      <c r="DY821" s="85"/>
      <c r="DZ821" s="85"/>
      <c r="EA821" s="85"/>
      <c r="EB821" s="85"/>
      <c r="EC821" s="85"/>
      <c r="ED821" s="85"/>
      <c r="EE821" s="85"/>
      <c r="EF821" s="85"/>
      <c r="EG821" s="85"/>
      <c r="EH821" s="85"/>
      <c r="EI821" s="85"/>
      <c r="EJ821" s="85"/>
      <c r="EK821" s="85"/>
      <c r="EL821" s="85"/>
      <c r="EM821" s="85"/>
      <c r="EN821" s="85"/>
      <c r="EO821" s="120"/>
      <c r="EP821" s="120"/>
      <c r="EQ821" s="120"/>
      <c r="ER821" s="120"/>
      <c r="ES821" s="120"/>
      <c r="ET821" s="120"/>
      <c r="EU821" s="120"/>
      <c r="EV821" s="120"/>
      <c r="EW821" s="120"/>
      <c r="EX821" s="120"/>
    </row>
    <row r="822" spans="1:154" x14ac:dyDescent="0.3">
      <c r="A822" s="85"/>
      <c r="B822" s="86"/>
      <c r="C822" s="86"/>
      <c r="D822" s="86"/>
      <c r="E822" s="86"/>
      <c r="F822" s="86"/>
      <c r="G822" s="48" t="e">
        <f>SUM(J822,L822,N822,O822,P822,T822,U822,V822,AB822,AD822,AO822,AQ822,CE822,CG822,CP822,CR822,#REF!,#REF!,CZ822,DB822,DE822,DG822,DN822,DP822,DW822,DY822,EF822,EH822)</f>
        <v>#REF!</v>
      </c>
      <c r="H822" s="48" t="e">
        <f>SUM(K822,M822,Q822,R822,S822,W822,X822,Y822,AC822,AE822,AF822,AG822,AH822,AI822,AL822,AP822,AR822,#REF!,AY822,AZ822,CF822,CH822,CI822,CJ822,CK822,CL822,CQ822,CS822,CT822,CU822,CV822,CW822,#REF!,#REF!,DA822,DC822,DF822,DH822,DO822,#REF!,#REF!,#REF!,#REF!,DQ822,DR822,DS822,DT822,DU822,DX822,DZ822,EA822,EB822,EC822,ED822,EG822,EI822,EJ822,EK822,EL822,EM822)</f>
        <v>#REF!</v>
      </c>
      <c r="I822" s="48" t="e">
        <f t="shared" si="20"/>
        <v>#REF!</v>
      </c>
      <c r="J822" s="78"/>
      <c r="K822" s="78"/>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O822" s="85"/>
      <c r="CP822" s="85"/>
      <c r="CQ822" s="85"/>
      <c r="CR822" s="85"/>
      <c r="CS822" s="85"/>
      <c r="CT822" s="85"/>
      <c r="CU822" s="85"/>
      <c r="CV822" s="85"/>
      <c r="CW822" s="85"/>
      <c r="CX822" s="85"/>
      <c r="CY822" s="85"/>
      <c r="CZ822" s="85"/>
      <c r="DA822" s="85"/>
      <c r="DB822" s="85"/>
      <c r="DC822" s="85"/>
      <c r="DD822" s="85"/>
      <c r="DE822" s="85"/>
      <c r="DF822" s="85"/>
      <c r="DG822" s="85"/>
      <c r="DH822" s="85"/>
      <c r="DI822" s="85"/>
      <c r="DJ822" s="85"/>
      <c r="DK822" s="85"/>
      <c r="DL822" s="85"/>
      <c r="DM822" s="85"/>
      <c r="DN822" s="85"/>
      <c r="DO822" s="85"/>
      <c r="DP822" s="85"/>
      <c r="DQ822" s="85"/>
      <c r="DR822" s="85"/>
      <c r="DS822" s="85"/>
      <c r="DT822" s="85"/>
      <c r="DU822" s="85"/>
      <c r="DV822" s="85"/>
      <c r="DW822" s="85"/>
      <c r="DX822" s="85"/>
      <c r="DY822" s="85"/>
      <c r="DZ822" s="85"/>
      <c r="EA822" s="85"/>
      <c r="EB822" s="85"/>
      <c r="EC822" s="85"/>
      <c r="ED822" s="85"/>
      <c r="EE822" s="85"/>
      <c r="EF822" s="85"/>
      <c r="EG822" s="85"/>
      <c r="EH822" s="85"/>
      <c r="EI822" s="85"/>
      <c r="EJ822" s="85"/>
      <c r="EK822" s="85"/>
      <c r="EL822" s="85"/>
      <c r="EM822" s="85"/>
      <c r="EN822" s="85"/>
      <c r="EO822" s="120"/>
      <c r="EP822" s="120"/>
      <c r="EQ822" s="120"/>
      <c r="ER822" s="120"/>
      <c r="ES822" s="120"/>
      <c r="ET822" s="120"/>
      <c r="EU822" s="120"/>
      <c r="EV822" s="120"/>
      <c r="EW822" s="120"/>
      <c r="EX822" s="120"/>
    </row>
    <row r="823" spans="1:154" x14ac:dyDescent="0.3">
      <c r="A823" s="85"/>
      <c r="B823" s="86"/>
      <c r="C823" s="86"/>
      <c r="D823" s="86"/>
      <c r="E823" s="86"/>
      <c r="F823" s="86"/>
      <c r="G823" s="48" t="e">
        <f>SUM(J823,L823,N823,O823,P823,T823,U823,V823,AB823,AD823,AO823,AQ823,CE823,CG823,CP823,CR823,#REF!,#REF!,CZ823,DB823,DE823,DG823,DN823,DP823,DW823,DY823,EF823,EH823)</f>
        <v>#REF!</v>
      </c>
      <c r="H823" s="48" t="e">
        <f>SUM(K823,M823,Q823,R823,S823,W823,X823,Y823,AC823,AE823,AF823,AG823,AH823,AI823,AL823,AP823,AR823,#REF!,AY823,AZ823,CF823,CH823,CI823,CJ823,CK823,CL823,CQ823,CS823,CT823,CU823,CV823,CW823,#REF!,#REF!,DA823,DC823,DF823,DH823,DO823,#REF!,#REF!,#REF!,#REF!,DQ823,DR823,DS823,DT823,DU823,DX823,DZ823,EA823,EB823,EC823,ED823,EG823,EI823,EJ823,EK823,EL823,EM823)</f>
        <v>#REF!</v>
      </c>
      <c r="I823" s="48" t="e">
        <f t="shared" si="20"/>
        <v>#REF!</v>
      </c>
      <c r="J823" s="78"/>
      <c r="K823" s="78"/>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O823" s="85"/>
      <c r="CP823" s="85"/>
      <c r="CQ823" s="85"/>
      <c r="CR823" s="85"/>
      <c r="CS823" s="85"/>
      <c r="CT823" s="85"/>
      <c r="CU823" s="85"/>
      <c r="CV823" s="85"/>
      <c r="CW823" s="85"/>
      <c r="CX823" s="85"/>
      <c r="CY823" s="85"/>
      <c r="CZ823" s="85"/>
      <c r="DA823" s="85"/>
      <c r="DB823" s="85"/>
      <c r="DC823" s="85"/>
      <c r="DD823" s="85"/>
      <c r="DE823" s="85"/>
      <c r="DF823" s="85"/>
      <c r="DG823" s="85"/>
      <c r="DH823" s="85"/>
      <c r="DI823" s="85"/>
      <c r="DJ823" s="85"/>
      <c r="DK823" s="85"/>
      <c r="DL823" s="85"/>
      <c r="DM823" s="85"/>
      <c r="DN823" s="85"/>
      <c r="DO823" s="85"/>
      <c r="DP823" s="85"/>
      <c r="DQ823" s="85"/>
      <c r="DR823" s="85"/>
      <c r="DS823" s="85"/>
      <c r="DT823" s="85"/>
      <c r="DU823" s="85"/>
      <c r="DV823" s="85"/>
      <c r="DW823" s="85"/>
      <c r="DX823" s="85"/>
      <c r="DY823" s="85"/>
      <c r="DZ823" s="85"/>
      <c r="EA823" s="85"/>
      <c r="EB823" s="85"/>
      <c r="EC823" s="85"/>
      <c r="ED823" s="85"/>
      <c r="EE823" s="85"/>
      <c r="EF823" s="85"/>
      <c r="EG823" s="85"/>
      <c r="EH823" s="85"/>
      <c r="EI823" s="85"/>
      <c r="EJ823" s="85"/>
      <c r="EK823" s="85"/>
      <c r="EL823" s="85"/>
      <c r="EM823" s="85"/>
      <c r="EN823" s="85"/>
      <c r="EO823" s="120"/>
      <c r="EP823" s="120"/>
      <c r="EQ823" s="120"/>
      <c r="ER823" s="120"/>
      <c r="ES823" s="120"/>
      <c r="ET823" s="120"/>
      <c r="EU823" s="120"/>
      <c r="EV823" s="120"/>
      <c r="EW823" s="120"/>
      <c r="EX823" s="120"/>
    </row>
    <row r="824" spans="1:154" x14ac:dyDescent="0.3">
      <c r="A824" s="85"/>
      <c r="B824" s="86"/>
      <c r="C824" s="86"/>
      <c r="D824" s="86"/>
      <c r="E824" s="86"/>
      <c r="F824" s="86"/>
      <c r="G824" s="48" t="e">
        <f>SUM(J824,L824,N824,O824,P824,T824,U824,V824,AB824,AD824,AO824,AQ824,CE824,CG824,CP824,CR824,#REF!,#REF!,CZ824,DB824,DE824,DG824,DN824,DP824,DW824,DY824,EF824,EH824)</f>
        <v>#REF!</v>
      </c>
      <c r="H824" s="48" t="e">
        <f>SUM(K824,M824,Q824,R824,S824,W824,X824,Y824,AC824,AE824,AF824,AG824,AH824,AI824,AL824,AP824,AR824,#REF!,AY824,AZ824,CF824,CH824,CI824,CJ824,CK824,CL824,CQ824,CS824,CT824,CU824,CV824,CW824,#REF!,#REF!,DA824,DC824,DF824,DH824,DO824,#REF!,#REF!,#REF!,#REF!,DQ824,DR824,DS824,DT824,DU824,DX824,DZ824,EA824,EB824,EC824,ED824,EG824,EI824,EJ824,EK824,EL824,EM824)</f>
        <v>#REF!</v>
      </c>
      <c r="I824" s="48" t="e">
        <f t="shared" si="20"/>
        <v>#REF!</v>
      </c>
      <c r="J824" s="78"/>
      <c r="K824" s="78"/>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O824" s="85"/>
      <c r="CP824" s="85"/>
      <c r="CQ824" s="85"/>
      <c r="CR824" s="85"/>
      <c r="CS824" s="85"/>
      <c r="CT824" s="85"/>
      <c r="CU824" s="85"/>
      <c r="CV824" s="85"/>
      <c r="CW824" s="85"/>
      <c r="CX824" s="85"/>
      <c r="CY824" s="85"/>
      <c r="CZ824" s="85"/>
      <c r="DA824" s="85"/>
      <c r="DB824" s="85"/>
      <c r="DC824" s="85"/>
      <c r="DD824" s="85"/>
      <c r="DE824" s="85"/>
      <c r="DF824" s="85"/>
      <c r="DG824" s="85"/>
      <c r="DH824" s="85"/>
      <c r="DI824" s="85"/>
      <c r="DJ824" s="85"/>
      <c r="DK824" s="85"/>
      <c r="DL824" s="85"/>
      <c r="DM824" s="85"/>
      <c r="DN824" s="85"/>
      <c r="DO824" s="85"/>
      <c r="DP824" s="85"/>
      <c r="DQ824" s="85"/>
      <c r="DR824" s="85"/>
      <c r="DS824" s="85"/>
      <c r="DT824" s="85"/>
      <c r="DU824" s="85"/>
      <c r="DV824" s="85"/>
      <c r="DW824" s="85"/>
      <c r="DX824" s="85"/>
      <c r="DY824" s="85"/>
      <c r="DZ824" s="85"/>
      <c r="EA824" s="85"/>
      <c r="EB824" s="85"/>
      <c r="EC824" s="85"/>
      <c r="ED824" s="85"/>
      <c r="EE824" s="85"/>
      <c r="EF824" s="85"/>
      <c r="EG824" s="85"/>
      <c r="EH824" s="85"/>
      <c r="EI824" s="85"/>
      <c r="EJ824" s="85"/>
      <c r="EK824" s="85"/>
      <c r="EL824" s="85"/>
      <c r="EM824" s="85"/>
      <c r="EN824" s="85"/>
      <c r="EO824" s="120"/>
      <c r="EP824" s="120"/>
      <c r="EQ824" s="120"/>
      <c r="ER824" s="120"/>
      <c r="ES824" s="120"/>
      <c r="ET824" s="120"/>
      <c r="EU824" s="120"/>
      <c r="EV824" s="120"/>
      <c r="EW824" s="120"/>
      <c r="EX824" s="120"/>
    </row>
    <row r="825" spans="1:154" x14ac:dyDescent="0.3">
      <c r="A825" s="85"/>
      <c r="B825" s="86"/>
      <c r="C825" s="86"/>
      <c r="D825" s="86"/>
      <c r="E825" s="86"/>
      <c r="F825" s="86"/>
      <c r="G825" s="48" t="e">
        <f>SUM(J825,L825,N825,O825,P825,T825,U825,V825,AB825,AD825,AO825,AQ825,CE825,CG825,CP825,CR825,#REF!,#REF!,CZ825,DB825,DE825,DG825,DN825,DP825,DW825,DY825,EF825,EH825)</f>
        <v>#REF!</v>
      </c>
      <c r="H825" s="48" t="e">
        <f>SUM(K825,M825,Q825,R825,S825,W825,X825,Y825,AC825,AE825,AF825,AG825,AH825,AI825,AL825,AP825,AR825,#REF!,AY825,AZ825,CF825,CH825,CI825,CJ825,CK825,CL825,CQ825,CS825,CT825,CU825,CV825,CW825,#REF!,#REF!,DA825,DC825,DF825,DH825,DO825,#REF!,#REF!,#REF!,#REF!,DQ825,DR825,DS825,DT825,DU825,DX825,DZ825,EA825,EB825,EC825,ED825,EG825,EI825,EJ825,EK825,EL825,EM825)</f>
        <v>#REF!</v>
      </c>
      <c r="I825" s="48" t="e">
        <f t="shared" si="20"/>
        <v>#REF!</v>
      </c>
      <c r="J825" s="78"/>
      <c r="K825" s="78"/>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O825" s="85"/>
      <c r="CP825" s="85"/>
      <c r="CQ825" s="85"/>
      <c r="CR825" s="85"/>
      <c r="CS825" s="85"/>
      <c r="CT825" s="85"/>
      <c r="CU825" s="85"/>
      <c r="CV825" s="85"/>
      <c r="CW825" s="85"/>
      <c r="CX825" s="85"/>
      <c r="CY825" s="85"/>
      <c r="CZ825" s="85"/>
      <c r="DA825" s="85"/>
      <c r="DB825" s="85"/>
      <c r="DC825" s="85"/>
      <c r="DD825" s="85"/>
      <c r="DE825" s="85"/>
      <c r="DF825" s="85"/>
      <c r="DG825" s="85"/>
      <c r="DH825" s="85"/>
      <c r="DI825" s="85"/>
      <c r="DJ825" s="85"/>
      <c r="DK825" s="85"/>
      <c r="DL825" s="85"/>
      <c r="DM825" s="85"/>
      <c r="DN825" s="85"/>
      <c r="DO825" s="85"/>
      <c r="DP825" s="85"/>
      <c r="DQ825" s="85"/>
      <c r="DR825" s="85"/>
      <c r="DS825" s="85"/>
      <c r="DT825" s="85"/>
      <c r="DU825" s="85"/>
      <c r="DV825" s="85"/>
      <c r="DW825" s="85"/>
      <c r="DX825" s="85"/>
      <c r="DY825" s="85"/>
      <c r="DZ825" s="85"/>
      <c r="EA825" s="85"/>
      <c r="EB825" s="85"/>
      <c r="EC825" s="85"/>
      <c r="ED825" s="85"/>
      <c r="EE825" s="85"/>
      <c r="EF825" s="85"/>
      <c r="EG825" s="85"/>
      <c r="EH825" s="85"/>
      <c r="EI825" s="85"/>
      <c r="EJ825" s="85"/>
      <c r="EK825" s="85"/>
      <c r="EL825" s="85"/>
      <c r="EM825" s="85"/>
      <c r="EN825" s="85"/>
      <c r="EO825" s="120"/>
      <c r="EP825" s="120"/>
      <c r="EQ825" s="120"/>
      <c r="ER825" s="120"/>
      <c r="ES825" s="120"/>
      <c r="ET825" s="120"/>
      <c r="EU825" s="120"/>
      <c r="EV825" s="120"/>
      <c r="EW825" s="120"/>
      <c r="EX825" s="120"/>
    </row>
    <row r="826" spans="1:154" x14ac:dyDescent="0.3">
      <c r="A826" s="85"/>
      <c r="B826" s="86"/>
      <c r="C826" s="86"/>
      <c r="D826" s="86"/>
      <c r="E826" s="86"/>
      <c r="F826" s="86"/>
      <c r="G826" s="48" t="e">
        <f>SUM(J826,L826,N826,O826,P826,T826,U826,V826,AB826,AD826,AO826,AQ826,CE826,CG826,CP826,CR826,#REF!,#REF!,CZ826,DB826,DE826,DG826,DN826,DP826,DW826,DY826,EF826,EH826)</f>
        <v>#REF!</v>
      </c>
      <c r="H826" s="48" t="e">
        <f>SUM(K826,M826,Q826,R826,S826,W826,X826,Y826,AC826,AE826,AF826,AG826,AH826,AI826,AL826,AP826,AR826,#REF!,AY826,AZ826,CF826,CH826,CI826,CJ826,CK826,CL826,CQ826,CS826,CT826,CU826,CV826,CW826,#REF!,#REF!,DA826,DC826,DF826,DH826,DO826,#REF!,#REF!,#REF!,#REF!,DQ826,DR826,DS826,DT826,DU826,DX826,DZ826,EA826,EB826,EC826,ED826,EG826,EI826,EJ826,EK826,EL826,EM826)</f>
        <v>#REF!</v>
      </c>
      <c r="I826" s="48" t="e">
        <f t="shared" si="20"/>
        <v>#REF!</v>
      </c>
      <c r="J826" s="78"/>
      <c r="K826" s="78"/>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O826" s="85"/>
      <c r="CP826" s="85"/>
      <c r="CQ826" s="85"/>
      <c r="CR826" s="85"/>
      <c r="CS826" s="85"/>
      <c r="CT826" s="85"/>
      <c r="CU826" s="85"/>
      <c r="CV826" s="85"/>
      <c r="CW826" s="85"/>
      <c r="CX826" s="85"/>
      <c r="CY826" s="85"/>
      <c r="CZ826" s="85"/>
      <c r="DA826" s="85"/>
      <c r="DB826" s="85"/>
      <c r="DC826" s="85"/>
      <c r="DD826" s="85"/>
      <c r="DE826" s="85"/>
      <c r="DF826" s="85"/>
      <c r="DG826" s="85"/>
      <c r="DH826" s="85"/>
      <c r="DI826" s="85"/>
      <c r="DJ826" s="85"/>
      <c r="DK826" s="85"/>
      <c r="DL826" s="85"/>
      <c r="DM826" s="85"/>
      <c r="DN826" s="85"/>
      <c r="DO826" s="85"/>
      <c r="DP826" s="85"/>
      <c r="DQ826" s="85"/>
      <c r="DR826" s="85"/>
      <c r="DS826" s="85"/>
      <c r="DT826" s="85"/>
      <c r="DU826" s="85"/>
      <c r="DV826" s="85"/>
      <c r="DW826" s="85"/>
      <c r="DX826" s="85"/>
      <c r="DY826" s="85"/>
      <c r="DZ826" s="85"/>
      <c r="EA826" s="85"/>
      <c r="EB826" s="85"/>
      <c r="EC826" s="85"/>
      <c r="ED826" s="85"/>
      <c r="EE826" s="85"/>
      <c r="EF826" s="85"/>
      <c r="EG826" s="85"/>
      <c r="EH826" s="85"/>
      <c r="EI826" s="85"/>
      <c r="EJ826" s="85"/>
      <c r="EK826" s="85"/>
      <c r="EL826" s="85"/>
      <c r="EM826" s="85"/>
      <c r="EN826" s="85"/>
      <c r="EO826" s="120"/>
      <c r="EP826" s="120"/>
      <c r="EQ826" s="120"/>
      <c r="ER826" s="120"/>
      <c r="ES826" s="120"/>
      <c r="ET826" s="120"/>
      <c r="EU826" s="120"/>
      <c r="EV826" s="120"/>
      <c r="EW826" s="120"/>
      <c r="EX826" s="120"/>
    </row>
    <row r="827" spans="1:154" x14ac:dyDescent="0.3">
      <c r="A827" s="85"/>
      <c r="B827" s="86"/>
      <c r="C827" s="86"/>
      <c r="D827" s="86"/>
      <c r="E827" s="86"/>
      <c r="F827" s="86"/>
      <c r="G827" s="48" t="e">
        <f>SUM(J827,L827,N827,O827,P827,T827,U827,V827,AB827,AD827,AO827,AQ827,CE827,CG827,CP827,CR827,#REF!,#REF!,CZ827,DB827,DE827,DG827,DN827,DP827,DW827,DY827,EF827,EH827)</f>
        <v>#REF!</v>
      </c>
      <c r="H827" s="48" t="e">
        <f>SUM(K827,M827,Q827,R827,S827,W827,X827,Y827,AC827,AE827,AF827,AG827,AH827,AI827,AL827,AP827,AR827,#REF!,AY827,AZ827,CF827,CH827,CI827,CJ827,CK827,CL827,CQ827,CS827,CT827,CU827,CV827,CW827,#REF!,#REF!,DA827,DC827,DF827,DH827,DO827,#REF!,#REF!,#REF!,#REF!,DQ827,DR827,DS827,DT827,DU827,DX827,DZ827,EA827,EB827,EC827,ED827,EG827,EI827,EJ827,EK827,EL827,EM827)</f>
        <v>#REF!</v>
      </c>
      <c r="I827" s="48" t="e">
        <f t="shared" si="20"/>
        <v>#REF!</v>
      </c>
      <c r="J827" s="78"/>
      <c r="K827" s="78"/>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O827" s="85"/>
      <c r="CP827" s="85"/>
      <c r="CQ827" s="85"/>
      <c r="CR827" s="85"/>
      <c r="CS827" s="85"/>
      <c r="CT827" s="85"/>
      <c r="CU827" s="85"/>
      <c r="CV827" s="85"/>
      <c r="CW827" s="85"/>
      <c r="CX827" s="85"/>
      <c r="CY827" s="85"/>
      <c r="CZ827" s="85"/>
      <c r="DA827" s="85"/>
      <c r="DB827" s="85"/>
      <c r="DC827" s="85"/>
      <c r="DD827" s="85"/>
      <c r="DE827" s="85"/>
      <c r="DF827" s="85"/>
      <c r="DG827" s="85"/>
      <c r="DH827" s="85"/>
      <c r="DI827" s="85"/>
      <c r="DJ827" s="85"/>
      <c r="DK827" s="85"/>
      <c r="DL827" s="85"/>
      <c r="DM827" s="85"/>
      <c r="DN827" s="85"/>
      <c r="DO827" s="85"/>
      <c r="DP827" s="85"/>
      <c r="DQ827" s="85"/>
      <c r="DR827" s="85"/>
      <c r="DS827" s="85"/>
      <c r="DT827" s="85"/>
      <c r="DU827" s="85"/>
      <c r="DV827" s="85"/>
      <c r="DW827" s="85"/>
      <c r="DX827" s="85"/>
      <c r="DY827" s="85"/>
      <c r="DZ827" s="85"/>
      <c r="EA827" s="85"/>
      <c r="EB827" s="85"/>
      <c r="EC827" s="85"/>
      <c r="ED827" s="85"/>
      <c r="EE827" s="85"/>
      <c r="EF827" s="85"/>
      <c r="EG827" s="85"/>
      <c r="EH827" s="85"/>
      <c r="EI827" s="85"/>
      <c r="EJ827" s="85"/>
      <c r="EK827" s="85"/>
      <c r="EL827" s="85"/>
      <c r="EM827" s="85"/>
      <c r="EN827" s="85"/>
      <c r="EO827" s="120"/>
      <c r="EP827" s="120"/>
      <c r="EQ827" s="120"/>
      <c r="ER827" s="120"/>
      <c r="ES827" s="120"/>
      <c r="ET827" s="120"/>
      <c r="EU827" s="120"/>
      <c r="EV827" s="120"/>
      <c r="EW827" s="120"/>
      <c r="EX827" s="120"/>
    </row>
    <row r="828" spans="1:154" x14ac:dyDescent="0.3">
      <c r="A828" s="85"/>
      <c r="B828" s="86"/>
      <c r="C828" s="86"/>
      <c r="D828" s="86"/>
      <c r="E828" s="86"/>
      <c r="F828" s="86"/>
      <c r="G828" s="48" t="e">
        <f>SUM(J828,L828,N828,O828,P828,T828,U828,V828,AB828,AD828,AO828,AQ828,CE828,CG828,CP828,CR828,#REF!,#REF!,CZ828,DB828,DE828,DG828,DN828,DP828,DW828,DY828,EF828,EH828)</f>
        <v>#REF!</v>
      </c>
      <c r="H828" s="48" t="e">
        <f>SUM(K828,M828,Q828,R828,S828,W828,X828,Y828,AC828,AE828,AF828,AG828,AH828,AI828,AL828,AP828,AR828,#REF!,AY828,AZ828,CF828,CH828,CI828,CJ828,CK828,CL828,CQ828,CS828,CT828,CU828,CV828,CW828,#REF!,#REF!,DA828,DC828,DF828,DH828,DO828,#REF!,#REF!,#REF!,#REF!,DQ828,DR828,DS828,DT828,DU828,DX828,DZ828,EA828,EB828,EC828,ED828,EG828,EI828,EJ828,EK828,EL828,EM828)</f>
        <v>#REF!</v>
      </c>
      <c r="I828" s="48" t="e">
        <f t="shared" si="20"/>
        <v>#REF!</v>
      </c>
      <c r="J828" s="78"/>
      <c r="K828" s="78"/>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O828" s="85"/>
      <c r="CP828" s="85"/>
      <c r="CQ828" s="85"/>
      <c r="CR828" s="85"/>
      <c r="CS828" s="85"/>
      <c r="CT828" s="85"/>
      <c r="CU828" s="85"/>
      <c r="CV828" s="85"/>
      <c r="CW828" s="85"/>
      <c r="CX828" s="85"/>
      <c r="CY828" s="85"/>
      <c r="CZ828" s="85"/>
      <c r="DA828" s="85"/>
      <c r="DB828" s="85"/>
      <c r="DC828" s="85"/>
      <c r="DD828" s="85"/>
      <c r="DE828" s="85"/>
      <c r="DF828" s="85"/>
      <c r="DG828" s="85"/>
      <c r="DH828" s="85"/>
      <c r="DI828" s="85"/>
      <c r="DJ828" s="85"/>
      <c r="DK828" s="85"/>
      <c r="DL828" s="85"/>
      <c r="DM828" s="85"/>
      <c r="DN828" s="85"/>
      <c r="DO828" s="85"/>
      <c r="DP828" s="85"/>
      <c r="DQ828" s="85"/>
      <c r="DR828" s="85"/>
      <c r="DS828" s="85"/>
      <c r="DT828" s="85"/>
      <c r="DU828" s="85"/>
      <c r="DV828" s="85"/>
      <c r="DW828" s="85"/>
      <c r="DX828" s="85"/>
      <c r="DY828" s="85"/>
      <c r="DZ828" s="85"/>
      <c r="EA828" s="85"/>
      <c r="EB828" s="85"/>
      <c r="EC828" s="85"/>
      <c r="ED828" s="85"/>
      <c r="EE828" s="85"/>
      <c r="EF828" s="85"/>
      <c r="EG828" s="85"/>
      <c r="EH828" s="85"/>
      <c r="EI828" s="85"/>
      <c r="EJ828" s="85"/>
      <c r="EK828" s="85"/>
      <c r="EL828" s="85"/>
      <c r="EM828" s="85"/>
      <c r="EN828" s="85"/>
      <c r="EO828" s="120"/>
      <c r="EP828" s="120"/>
      <c r="EQ828" s="120"/>
      <c r="ER828" s="120"/>
      <c r="ES828" s="120"/>
      <c r="ET828" s="120"/>
      <c r="EU828" s="120"/>
      <c r="EV828" s="120"/>
      <c r="EW828" s="120"/>
      <c r="EX828" s="120"/>
    </row>
    <row r="829" spans="1:154" x14ac:dyDescent="0.3">
      <c r="A829" s="85"/>
      <c r="B829" s="86"/>
      <c r="C829" s="86"/>
      <c r="D829" s="86"/>
      <c r="E829" s="86"/>
      <c r="F829" s="86"/>
      <c r="G829" s="48" t="e">
        <f>SUM(J829,L829,N829,O829,P829,T829,U829,V829,AB829,AD829,AO829,AQ829,CE829,CG829,CP829,CR829,#REF!,#REF!,CZ829,DB829,DE829,DG829,DN829,DP829,DW829,DY829,EF829,EH829)</f>
        <v>#REF!</v>
      </c>
      <c r="H829" s="48" t="e">
        <f>SUM(K829,M829,Q829,R829,S829,W829,X829,Y829,AC829,AE829,AF829,AG829,AH829,AI829,AL829,AP829,AR829,#REF!,AY829,AZ829,CF829,CH829,CI829,CJ829,CK829,CL829,CQ829,CS829,CT829,CU829,CV829,CW829,#REF!,#REF!,DA829,DC829,DF829,DH829,DO829,#REF!,#REF!,#REF!,#REF!,DQ829,DR829,DS829,DT829,DU829,DX829,DZ829,EA829,EB829,EC829,ED829,EG829,EI829,EJ829,EK829,EL829,EM829)</f>
        <v>#REF!</v>
      </c>
      <c r="I829" s="48" t="e">
        <f t="shared" si="20"/>
        <v>#REF!</v>
      </c>
      <c r="J829" s="78"/>
      <c r="K829" s="78"/>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O829" s="85"/>
      <c r="CP829" s="85"/>
      <c r="CQ829" s="85"/>
      <c r="CR829" s="85"/>
      <c r="CS829" s="85"/>
      <c r="CT829" s="85"/>
      <c r="CU829" s="85"/>
      <c r="CV829" s="85"/>
      <c r="CW829" s="85"/>
      <c r="CX829" s="85"/>
      <c r="CY829" s="85"/>
      <c r="CZ829" s="85"/>
      <c r="DA829" s="85"/>
      <c r="DB829" s="85"/>
      <c r="DC829" s="85"/>
      <c r="DD829" s="85"/>
      <c r="DE829" s="85"/>
      <c r="DF829" s="85"/>
      <c r="DG829" s="85"/>
      <c r="DH829" s="85"/>
      <c r="DI829" s="85"/>
      <c r="DJ829" s="85"/>
      <c r="DK829" s="85"/>
      <c r="DL829" s="85"/>
      <c r="DM829" s="85"/>
      <c r="DN829" s="85"/>
      <c r="DO829" s="85"/>
      <c r="DP829" s="85"/>
      <c r="DQ829" s="85"/>
      <c r="DR829" s="85"/>
      <c r="DS829" s="85"/>
      <c r="DT829" s="85"/>
      <c r="DU829" s="85"/>
      <c r="DV829" s="85"/>
      <c r="DW829" s="85"/>
      <c r="DX829" s="85"/>
      <c r="DY829" s="85"/>
      <c r="DZ829" s="85"/>
      <c r="EA829" s="85"/>
      <c r="EB829" s="85"/>
      <c r="EC829" s="85"/>
      <c r="ED829" s="85"/>
      <c r="EE829" s="85"/>
      <c r="EF829" s="85"/>
      <c r="EG829" s="85"/>
      <c r="EH829" s="85"/>
      <c r="EI829" s="85"/>
      <c r="EJ829" s="85"/>
      <c r="EK829" s="85"/>
      <c r="EL829" s="85"/>
      <c r="EM829" s="85"/>
      <c r="EN829" s="85"/>
      <c r="EO829" s="120"/>
      <c r="EP829" s="120"/>
      <c r="EQ829" s="120"/>
      <c r="ER829" s="120"/>
      <c r="ES829" s="120"/>
      <c r="ET829" s="120"/>
      <c r="EU829" s="120"/>
      <c r="EV829" s="120"/>
      <c r="EW829" s="120"/>
      <c r="EX829" s="120"/>
    </row>
    <row r="830" spans="1:154" x14ac:dyDescent="0.3">
      <c r="A830" s="85"/>
      <c r="B830" s="86"/>
      <c r="C830" s="86"/>
      <c r="D830" s="86"/>
      <c r="E830" s="86"/>
      <c r="F830" s="86"/>
      <c r="G830" s="48" t="e">
        <f>SUM(J830,L830,N830,O830,P830,T830,U830,V830,AB830,AD830,AO830,AQ830,CE830,CG830,CP830,CR830,#REF!,#REF!,CZ830,DB830,DE830,DG830,DN830,DP830,DW830,DY830,EF830,EH830)</f>
        <v>#REF!</v>
      </c>
      <c r="H830" s="48" t="e">
        <f>SUM(K830,M830,Q830,R830,S830,W830,X830,Y830,AC830,AE830,AF830,AG830,AH830,AI830,AL830,AP830,AR830,#REF!,AY830,AZ830,CF830,CH830,CI830,CJ830,CK830,CL830,CQ830,CS830,CT830,CU830,CV830,CW830,#REF!,#REF!,DA830,DC830,DF830,DH830,DO830,#REF!,#REF!,#REF!,#REF!,DQ830,DR830,DS830,DT830,DU830,DX830,DZ830,EA830,EB830,EC830,ED830,EG830,EI830,EJ830,EK830,EL830,EM830)</f>
        <v>#REF!</v>
      </c>
      <c r="I830" s="48" t="e">
        <f t="shared" si="20"/>
        <v>#REF!</v>
      </c>
      <c r="J830" s="78"/>
      <c r="K830" s="78"/>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O830" s="85"/>
      <c r="CP830" s="85"/>
      <c r="CQ830" s="85"/>
      <c r="CR830" s="85"/>
      <c r="CS830" s="85"/>
      <c r="CT830" s="85"/>
      <c r="CU830" s="85"/>
      <c r="CV830" s="85"/>
      <c r="CW830" s="85"/>
      <c r="CX830" s="85"/>
      <c r="CY830" s="85"/>
      <c r="CZ830" s="85"/>
      <c r="DA830" s="85"/>
      <c r="DB830" s="85"/>
      <c r="DC830" s="85"/>
      <c r="DD830" s="85"/>
      <c r="DE830" s="85"/>
      <c r="DF830" s="85"/>
      <c r="DG830" s="85"/>
      <c r="DH830" s="85"/>
      <c r="DI830" s="85"/>
      <c r="DJ830" s="85"/>
      <c r="DK830" s="85"/>
      <c r="DL830" s="85"/>
      <c r="DM830" s="85"/>
      <c r="DN830" s="85"/>
      <c r="DO830" s="85"/>
      <c r="DP830" s="85"/>
      <c r="DQ830" s="85"/>
      <c r="DR830" s="85"/>
      <c r="DS830" s="85"/>
      <c r="DT830" s="85"/>
      <c r="DU830" s="85"/>
      <c r="DV830" s="85"/>
      <c r="DW830" s="85"/>
      <c r="DX830" s="85"/>
      <c r="DY830" s="85"/>
      <c r="DZ830" s="85"/>
      <c r="EA830" s="85"/>
      <c r="EB830" s="85"/>
      <c r="EC830" s="85"/>
      <c r="ED830" s="85"/>
      <c r="EE830" s="85"/>
      <c r="EF830" s="85"/>
      <c r="EG830" s="85"/>
      <c r="EH830" s="85"/>
      <c r="EI830" s="85"/>
      <c r="EJ830" s="85"/>
      <c r="EK830" s="85"/>
      <c r="EL830" s="85"/>
      <c r="EM830" s="85"/>
      <c r="EN830" s="85"/>
      <c r="EO830" s="120"/>
      <c r="EP830" s="120"/>
      <c r="EQ830" s="120"/>
      <c r="ER830" s="120"/>
      <c r="ES830" s="120"/>
      <c r="ET830" s="120"/>
      <c r="EU830" s="120"/>
      <c r="EV830" s="120"/>
      <c r="EW830" s="120"/>
      <c r="EX830" s="120"/>
    </row>
    <row r="831" spans="1:154" x14ac:dyDescent="0.3">
      <c r="A831" s="85"/>
      <c r="B831" s="86"/>
      <c r="C831" s="86"/>
      <c r="D831" s="86"/>
      <c r="E831" s="86"/>
      <c r="F831" s="86"/>
      <c r="G831" s="48" t="e">
        <f>SUM(J831,L831,N831,O831,P831,T831,U831,V831,AB831,AD831,AO831,AQ831,CE831,CG831,CP831,CR831,#REF!,#REF!,CZ831,DB831,DE831,DG831,DN831,DP831,DW831,DY831,EF831,EH831)</f>
        <v>#REF!</v>
      </c>
      <c r="H831" s="48" t="e">
        <f>SUM(K831,M831,Q831,R831,S831,W831,X831,Y831,AC831,AE831,AF831,AG831,AH831,AI831,AL831,AP831,AR831,#REF!,AY831,AZ831,CF831,CH831,CI831,CJ831,CK831,CL831,CQ831,CS831,CT831,CU831,CV831,CW831,#REF!,#REF!,DA831,DC831,DF831,DH831,DO831,#REF!,#REF!,#REF!,#REF!,DQ831,DR831,DS831,DT831,DU831,DX831,DZ831,EA831,EB831,EC831,ED831,EG831,EI831,EJ831,EK831,EL831,EM831)</f>
        <v>#REF!</v>
      </c>
      <c r="I831" s="48" t="e">
        <f t="shared" si="20"/>
        <v>#REF!</v>
      </c>
      <c r="J831" s="78"/>
      <c r="K831" s="78"/>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O831" s="85"/>
      <c r="CP831" s="85"/>
      <c r="CQ831" s="85"/>
      <c r="CR831" s="85"/>
      <c r="CS831" s="85"/>
      <c r="CT831" s="85"/>
      <c r="CU831" s="85"/>
      <c r="CV831" s="85"/>
      <c r="CW831" s="85"/>
      <c r="CX831" s="85"/>
      <c r="CY831" s="85"/>
      <c r="CZ831" s="85"/>
      <c r="DA831" s="85"/>
      <c r="DB831" s="85"/>
      <c r="DC831" s="85"/>
      <c r="DD831" s="85"/>
      <c r="DE831" s="85"/>
      <c r="DF831" s="85"/>
      <c r="DG831" s="85"/>
      <c r="DH831" s="85"/>
      <c r="DI831" s="85"/>
      <c r="DJ831" s="85"/>
      <c r="DK831" s="85"/>
      <c r="DL831" s="85"/>
      <c r="DM831" s="85"/>
      <c r="DN831" s="85"/>
      <c r="DO831" s="85"/>
      <c r="DP831" s="85"/>
      <c r="DQ831" s="85"/>
      <c r="DR831" s="85"/>
      <c r="DS831" s="85"/>
      <c r="DT831" s="85"/>
      <c r="DU831" s="85"/>
      <c r="DV831" s="85"/>
      <c r="DW831" s="85"/>
      <c r="DX831" s="85"/>
      <c r="DY831" s="85"/>
      <c r="DZ831" s="85"/>
      <c r="EA831" s="85"/>
      <c r="EB831" s="85"/>
      <c r="EC831" s="85"/>
      <c r="ED831" s="85"/>
      <c r="EE831" s="85"/>
      <c r="EF831" s="85"/>
      <c r="EG831" s="85"/>
      <c r="EH831" s="85"/>
      <c r="EI831" s="85"/>
      <c r="EJ831" s="85"/>
      <c r="EK831" s="85"/>
      <c r="EL831" s="85"/>
      <c r="EM831" s="85"/>
      <c r="EN831" s="85"/>
      <c r="EO831" s="120"/>
      <c r="EP831" s="120"/>
      <c r="EQ831" s="120"/>
      <c r="ER831" s="120"/>
      <c r="ES831" s="120"/>
      <c r="ET831" s="120"/>
      <c r="EU831" s="120"/>
      <c r="EV831" s="120"/>
      <c r="EW831" s="120"/>
      <c r="EX831" s="120"/>
    </row>
    <row r="832" spans="1:154" x14ac:dyDescent="0.3">
      <c r="A832" s="85"/>
      <c r="B832" s="86"/>
      <c r="C832" s="86"/>
      <c r="D832" s="86"/>
      <c r="E832" s="86"/>
      <c r="F832" s="86"/>
      <c r="G832" s="48" t="e">
        <f>SUM(J832,L832,N832,O832,P832,T832,U832,V832,AB832,AD832,AO832,AQ832,CE832,CG832,CP832,CR832,#REF!,#REF!,CZ832,DB832,DE832,DG832,DN832,DP832,DW832,DY832,EF832,EH832)</f>
        <v>#REF!</v>
      </c>
      <c r="H832" s="48" t="e">
        <f>SUM(K832,M832,Q832,R832,S832,W832,X832,Y832,AC832,AE832,AF832,AG832,AH832,AI832,AL832,AP832,AR832,#REF!,AY832,AZ832,CF832,CH832,CI832,CJ832,CK832,CL832,CQ832,CS832,CT832,CU832,CV832,CW832,#REF!,#REF!,DA832,DC832,DF832,DH832,DO832,#REF!,#REF!,#REF!,#REF!,DQ832,DR832,DS832,DT832,DU832,DX832,DZ832,EA832,EB832,EC832,ED832,EG832,EI832,EJ832,EK832,EL832,EM832)</f>
        <v>#REF!</v>
      </c>
      <c r="I832" s="48" t="e">
        <f t="shared" si="20"/>
        <v>#REF!</v>
      </c>
      <c r="J832" s="78"/>
      <c r="K832" s="78"/>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O832" s="85"/>
      <c r="CP832" s="85"/>
      <c r="CQ832" s="85"/>
      <c r="CR832" s="85"/>
      <c r="CS832" s="85"/>
      <c r="CT832" s="85"/>
      <c r="CU832" s="85"/>
      <c r="CV832" s="85"/>
      <c r="CW832" s="85"/>
      <c r="CX832" s="85"/>
      <c r="CY832" s="85"/>
      <c r="CZ832" s="85"/>
      <c r="DA832" s="85"/>
      <c r="DB832" s="85"/>
      <c r="DC832" s="85"/>
      <c r="DD832" s="85"/>
      <c r="DE832" s="85"/>
      <c r="DF832" s="85"/>
      <c r="DG832" s="85"/>
      <c r="DH832" s="85"/>
      <c r="DI832" s="85"/>
      <c r="DJ832" s="85"/>
      <c r="DK832" s="85"/>
      <c r="DL832" s="85"/>
      <c r="DM832" s="85"/>
      <c r="DN832" s="85"/>
      <c r="DO832" s="85"/>
      <c r="DP832" s="85"/>
      <c r="DQ832" s="85"/>
      <c r="DR832" s="85"/>
      <c r="DS832" s="85"/>
      <c r="DT832" s="85"/>
      <c r="DU832" s="85"/>
      <c r="DV832" s="85"/>
      <c r="DW832" s="85"/>
      <c r="DX832" s="85"/>
      <c r="DY832" s="85"/>
      <c r="DZ832" s="85"/>
      <c r="EA832" s="85"/>
      <c r="EB832" s="85"/>
      <c r="EC832" s="85"/>
      <c r="ED832" s="85"/>
      <c r="EE832" s="85"/>
      <c r="EF832" s="85"/>
      <c r="EG832" s="85"/>
      <c r="EH832" s="85"/>
      <c r="EI832" s="85"/>
      <c r="EJ832" s="85"/>
      <c r="EK832" s="85"/>
      <c r="EL832" s="85"/>
      <c r="EM832" s="85"/>
      <c r="EN832" s="85"/>
      <c r="EO832" s="120"/>
      <c r="EP832" s="120"/>
      <c r="EQ832" s="120"/>
      <c r="ER832" s="120"/>
      <c r="ES832" s="120"/>
      <c r="ET832" s="120"/>
      <c r="EU832" s="120"/>
      <c r="EV832" s="120"/>
      <c r="EW832" s="120"/>
      <c r="EX832" s="120"/>
    </row>
    <row r="833" spans="1:154" x14ac:dyDescent="0.3">
      <c r="A833" s="85"/>
      <c r="B833" s="86"/>
      <c r="C833" s="86"/>
      <c r="D833" s="86"/>
      <c r="E833" s="86"/>
      <c r="F833" s="86"/>
      <c r="G833" s="48" t="e">
        <f>SUM(J833,L833,N833,O833,P833,T833,U833,V833,AB833,AD833,AO833,AQ833,CE833,CG833,CP833,CR833,#REF!,#REF!,CZ833,DB833,DE833,DG833,DN833,DP833,DW833,DY833,EF833,EH833)</f>
        <v>#REF!</v>
      </c>
      <c r="H833" s="48" t="e">
        <f>SUM(K833,M833,Q833,R833,S833,W833,X833,Y833,AC833,AE833,AF833,AG833,AH833,AI833,AL833,AP833,AR833,#REF!,AY833,AZ833,CF833,CH833,CI833,CJ833,CK833,CL833,CQ833,CS833,CT833,CU833,CV833,CW833,#REF!,#REF!,DA833,DC833,DF833,DH833,DO833,#REF!,#REF!,#REF!,#REF!,DQ833,DR833,DS833,DT833,DU833,DX833,DZ833,EA833,EB833,EC833,ED833,EG833,EI833,EJ833,EK833,EL833,EM833)</f>
        <v>#REF!</v>
      </c>
      <c r="I833" s="48" t="e">
        <f t="shared" si="20"/>
        <v>#REF!</v>
      </c>
      <c r="J833" s="78"/>
      <c r="K833" s="78"/>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O833" s="85"/>
      <c r="CP833" s="85"/>
      <c r="CQ833" s="85"/>
      <c r="CR833" s="85"/>
      <c r="CS833" s="85"/>
      <c r="CT833" s="85"/>
      <c r="CU833" s="85"/>
      <c r="CV833" s="85"/>
      <c r="CW833" s="85"/>
      <c r="CX833" s="85"/>
      <c r="CY833" s="85"/>
      <c r="CZ833" s="85"/>
      <c r="DA833" s="85"/>
      <c r="DB833" s="85"/>
      <c r="DC833" s="85"/>
      <c r="DD833" s="85"/>
      <c r="DE833" s="85"/>
      <c r="DF833" s="85"/>
      <c r="DG833" s="85"/>
      <c r="DH833" s="85"/>
      <c r="DI833" s="85"/>
      <c r="DJ833" s="85"/>
      <c r="DK833" s="85"/>
      <c r="DL833" s="85"/>
      <c r="DM833" s="85"/>
      <c r="DN833" s="85"/>
      <c r="DO833" s="85"/>
      <c r="DP833" s="85"/>
      <c r="DQ833" s="85"/>
      <c r="DR833" s="85"/>
      <c r="DS833" s="85"/>
      <c r="DT833" s="85"/>
      <c r="DU833" s="85"/>
      <c r="DV833" s="85"/>
      <c r="DW833" s="85"/>
      <c r="DX833" s="85"/>
      <c r="DY833" s="85"/>
      <c r="DZ833" s="85"/>
      <c r="EA833" s="85"/>
      <c r="EB833" s="85"/>
      <c r="EC833" s="85"/>
      <c r="ED833" s="85"/>
      <c r="EE833" s="85"/>
      <c r="EF833" s="85"/>
      <c r="EG833" s="85"/>
      <c r="EH833" s="85"/>
      <c r="EI833" s="85"/>
      <c r="EJ833" s="85"/>
      <c r="EK833" s="85"/>
      <c r="EL833" s="85"/>
      <c r="EM833" s="85"/>
      <c r="EN833" s="85"/>
      <c r="EO833" s="120"/>
      <c r="EP833" s="120"/>
      <c r="EQ833" s="120"/>
      <c r="ER833" s="120"/>
      <c r="ES833" s="120"/>
      <c r="ET833" s="120"/>
      <c r="EU833" s="120"/>
      <c r="EV833" s="120"/>
      <c r="EW833" s="120"/>
      <c r="EX833" s="120"/>
    </row>
    <row r="834" spans="1:154" x14ac:dyDescent="0.3">
      <c r="A834" s="85"/>
      <c r="B834" s="86"/>
      <c r="C834" s="86"/>
      <c r="D834" s="86"/>
      <c r="E834" s="86"/>
      <c r="F834" s="86"/>
      <c r="G834" s="48" t="e">
        <f>SUM(J834,L834,N834,O834,P834,T834,U834,V834,AB834,AD834,AO834,AQ834,CE834,CG834,CP834,CR834,#REF!,#REF!,CZ834,DB834,DE834,DG834,DN834,DP834,DW834,DY834,EF834,EH834)</f>
        <v>#REF!</v>
      </c>
      <c r="H834" s="48" t="e">
        <f>SUM(K834,M834,Q834,R834,S834,W834,X834,Y834,AC834,AE834,AF834,AG834,AH834,AI834,AL834,AP834,AR834,#REF!,AY834,AZ834,CF834,CH834,CI834,CJ834,CK834,CL834,CQ834,CS834,CT834,CU834,CV834,CW834,#REF!,#REF!,DA834,DC834,DF834,DH834,DO834,#REF!,#REF!,#REF!,#REF!,DQ834,DR834,DS834,DT834,DU834,DX834,DZ834,EA834,EB834,EC834,ED834,EG834,EI834,EJ834,EK834,EL834,EM834)</f>
        <v>#REF!</v>
      </c>
      <c r="I834" s="48" t="e">
        <f t="shared" si="20"/>
        <v>#REF!</v>
      </c>
      <c r="J834" s="78"/>
      <c r="K834" s="78"/>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O834" s="85"/>
      <c r="CP834" s="85"/>
      <c r="CQ834" s="85"/>
      <c r="CR834" s="85"/>
      <c r="CS834" s="85"/>
      <c r="CT834" s="85"/>
      <c r="CU834" s="85"/>
      <c r="CV834" s="85"/>
      <c r="CW834" s="85"/>
      <c r="CX834" s="85"/>
      <c r="CY834" s="85"/>
      <c r="CZ834" s="85"/>
      <c r="DA834" s="85"/>
      <c r="DB834" s="85"/>
      <c r="DC834" s="85"/>
      <c r="DD834" s="85"/>
      <c r="DE834" s="85"/>
      <c r="DF834" s="85"/>
      <c r="DG834" s="85"/>
      <c r="DH834" s="85"/>
      <c r="DI834" s="85"/>
      <c r="DJ834" s="85"/>
      <c r="DK834" s="85"/>
      <c r="DL834" s="85"/>
      <c r="DM834" s="85"/>
      <c r="DN834" s="85"/>
      <c r="DO834" s="85"/>
      <c r="DP834" s="85"/>
      <c r="DQ834" s="85"/>
      <c r="DR834" s="85"/>
      <c r="DS834" s="85"/>
      <c r="DT834" s="85"/>
      <c r="DU834" s="85"/>
      <c r="DV834" s="85"/>
      <c r="DW834" s="85"/>
      <c r="DX834" s="85"/>
      <c r="DY834" s="85"/>
      <c r="DZ834" s="85"/>
      <c r="EA834" s="85"/>
      <c r="EB834" s="85"/>
      <c r="EC834" s="85"/>
      <c r="ED834" s="85"/>
      <c r="EE834" s="85"/>
      <c r="EF834" s="85"/>
      <c r="EG834" s="85"/>
      <c r="EH834" s="85"/>
      <c r="EI834" s="85"/>
      <c r="EJ834" s="85"/>
      <c r="EK834" s="85"/>
      <c r="EL834" s="85"/>
      <c r="EM834" s="85"/>
      <c r="EN834" s="85"/>
      <c r="EO834" s="120"/>
      <c r="EP834" s="120"/>
      <c r="EQ834" s="120"/>
      <c r="ER834" s="120"/>
      <c r="ES834" s="120"/>
      <c r="ET834" s="120"/>
      <c r="EU834" s="120"/>
      <c r="EV834" s="120"/>
      <c r="EW834" s="120"/>
      <c r="EX834" s="120"/>
    </row>
    <row r="835" spans="1:154" x14ac:dyDescent="0.3">
      <c r="A835" s="85"/>
      <c r="B835" s="86"/>
      <c r="C835" s="86"/>
      <c r="D835" s="86"/>
      <c r="E835" s="86"/>
      <c r="F835" s="86"/>
      <c r="G835" s="48" t="e">
        <f>SUM(J835,L835,N835,O835,P835,T835,U835,V835,AB835,AD835,AO835,AQ835,CE835,CG835,CP835,CR835,#REF!,#REF!,CZ835,DB835,DE835,DG835,DN835,DP835,DW835,DY835,EF835,EH835)</f>
        <v>#REF!</v>
      </c>
      <c r="H835" s="48" t="e">
        <f>SUM(K835,M835,Q835,R835,S835,W835,X835,Y835,AC835,AE835,AF835,AG835,AH835,AI835,AL835,AP835,AR835,#REF!,AY835,AZ835,CF835,CH835,CI835,CJ835,CK835,CL835,CQ835,CS835,CT835,CU835,CV835,CW835,#REF!,#REF!,DA835,DC835,DF835,DH835,DO835,#REF!,#REF!,#REF!,#REF!,DQ835,DR835,DS835,DT835,DU835,DX835,DZ835,EA835,EB835,EC835,ED835,EG835,EI835,EJ835,EK835,EL835,EM835)</f>
        <v>#REF!</v>
      </c>
      <c r="I835" s="48" t="e">
        <f t="shared" si="20"/>
        <v>#REF!</v>
      </c>
      <c r="J835" s="78"/>
      <c r="K835" s="78"/>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O835" s="85"/>
      <c r="CP835" s="85"/>
      <c r="CQ835" s="85"/>
      <c r="CR835" s="85"/>
      <c r="CS835" s="85"/>
      <c r="CT835" s="85"/>
      <c r="CU835" s="85"/>
      <c r="CV835" s="85"/>
      <c r="CW835" s="85"/>
      <c r="CX835" s="85"/>
      <c r="CY835" s="85"/>
      <c r="CZ835" s="85"/>
      <c r="DA835" s="85"/>
      <c r="DB835" s="85"/>
      <c r="DC835" s="85"/>
      <c r="DD835" s="85"/>
      <c r="DE835" s="85"/>
      <c r="DF835" s="85"/>
      <c r="DG835" s="85"/>
      <c r="DH835" s="85"/>
      <c r="DI835" s="85"/>
      <c r="DJ835" s="85"/>
      <c r="DK835" s="85"/>
      <c r="DL835" s="85"/>
      <c r="DM835" s="85"/>
      <c r="DN835" s="85"/>
      <c r="DO835" s="85"/>
      <c r="DP835" s="85"/>
      <c r="DQ835" s="85"/>
      <c r="DR835" s="85"/>
      <c r="DS835" s="85"/>
      <c r="DT835" s="85"/>
      <c r="DU835" s="85"/>
      <c r="DV835" s="85"/>
      <c r="DW835" s="85"/>
      <c r="DX835" s="85"/>
      <c r="DY835" s="85"/>
      <c r="DZ835" s="85"/>
      <c r="EA835" s="85"/>
      <c r="EB835" s="85"/>
      <c r="EC835" s="85"/>
      <c r="ED835" s="85"/>
      <c r="EE835" s="85"/>
      <c r="EF835" s="85"/>
      <c r="EG835" s="85"/>
      <c r="EH835" s="85"/>
      <c r="EI835" s="85"/>
      <c r="EJ835" s="85"/>
      <c r="EK835" s="85"/>
      <c r="EL835" s="85"/>
      <c r="EM835" s="85"/>
      <c r="EN835" s="85"/>
      <c r="EO835" s="120"/>
      <c r="EP835" s="120"/>
      <c r="EQ835" s="120"/>
      <c r="ER835" s="120"/>
      <c r="ES835" s="120"/>
      <c r="ET835" s="120"/>
      <c r="EU835" s="120"/>
      <c r="EV835" s="120"/>
      <c r="EW835" s="120"/>
      <c r="EX835" s="120"/>
    </row>
    <row r="836" spans="1:154" x14ac:dyDescent="0.3">
      <c r="A836" s="85"/>
      <c r="B836" s="86"/>
      <c r="C836" s="86"/>
      <c r="D836" s="86"/>
      <c r="E836" s="86"/>
      <c r="F836" s="86"/>
      <c r="G836" s="48" t="e">
        <f>SUM(J836,L836,N836,O836,P836,T836,U836,V836,AB836,AD836,AO836,AQ836,CE836,CG836,CP836,CR836,#REF!,#REF!,CZ836,DB836,DE836,DG836,DN836,DP836,DW836,DY836,EF836,EH836)</f>
        <v>#REF!</v>
      </c>
      <c r="H836" s="48" t="e">
        <f>SUM(K836,M836,Q836,R836,S836,W836,X836,Y836,AC836,AE836,AF836,AG836,AH836,AI836,AL836,AP836,AR836,#REF!,AY836,AZ836,CF836,CH836,CI836,CJ836,CK836,CL836,CQ836,CS836,CT836,CU836,CV836,CW836,#REF!,#REF!,DA836,DC836,DF836,DH836,DO836,#REF!,#REF!,#REF!,#REF!,DQ836,DR836,DS836,DT836,DU836,DX836,DZ836,EA836,EB836,EC836,ED836,EG836,EI836,EJ836,EK836,EL836,EM836)</f>
        <v>#REF!</v>
      </c>
      <c r="I836" s="48" t="e">
        <f t="shared" si="20"/>
        <v>#REF!</v>
      </c>
      <c r="J836" s="78"/>
      <c r="K836" s="78"/>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O836" s="85"/>
      <c r="CP836" s="85"/>
      <c r="CQ836" s="85"/>
      <c r="CR836" s="85"/>
      <c r="CS836" s="85"/>
      <c r="CT836" s="85"/>
      <c r="CU836" s="85"/>
      <c r="CV836" s="85"/>
      <c r="CW836" s="85"/>
      <c r="CX836" s="85"/>
      <c r="CY836" s="85"/>
      <c r="CZ836" s="85"/>
      <c r="DA836" s="85"/>
      <c r="DB836" s="85"/>
      <c r="DC836" s="85"/>
      <c r="DD836" s="85"/>
      <c r="DE836" s="85"/>
      <c r="DF836" s="85"/>
      <c r="DG836" s="85"/>
      <c r="DH836" s="85"/>
      <c r="DI836" s="85"/>
      <c r="DJ836" s="85"/>
      <c r="DK836" s="85"/>
      <c r="DL836" s="85"/>
      <c r="DM836" s="85"/>
      <c r="DN836" s="85"/>
      <c r="DO836" s="85"/>
      <c r="DP836" s="85"/>
      <c r="DQ836" s="85"/>
      <c r="DR836" s="85"/>
      <c r="DS836" s="85"/>
      <c r="DT836" s="85"/>
      <c r="DU836" s="85"/>
      <c r="DV836" s="85"/>
      <c r="DW836" s="85"/>
      <c r="DX836" s="85"/>
      <c r="DY836" s="85"/>
      <c r="DZ836" s="85"/>
      <c r="EA836" s="85"/>
      <c r="EB836" s="85"/>
      <c r="EC836" s="85"/>
      <c r="ED836" s="85"/>
      <c r="EE836" s="85"/>
      <c r="EF836" s="85"/>
      <c r="EG836" s="85"/>
      <c r="EH836" s="85"/>
      <c r="EI836" s="85"/>
      <c r="EJ836" s="85"/>
      <c r="EK836" s="85"/>
      <c r="EL836" s="85"/>
      <c r="EM836" s="85"/>
      <c r="EN836" s="85"/>
      <c r="EO836" s="120"/>
      <c r="EP836" s="120"/>
      <c r="EQ836" s="120"/>
      <c r="ER836" s="120"/>
      <c r="ES836" s="120"/>
      <c r="ET836" s="120"/>
      <c r="EU836" s="120"/>
      <c r="EV836" s="120"/>
      <c r="EW836" s="120"/>
      <c r="EX836" s="120"/>
    </row>
    <row r="837" spans="1:154" x14ac:dyDescent="0.3">
      <c r="A837" s="85"/>
      <c r="B837" s="86"/>
      <c r="C837" s="86"/>
      <c r="D837" s="86"/>
      <c r="E837" s="86"/>
      <c r="F837" s="86"/>
      <c r="G837" s="48" t="e">
        <f>SUM(J837,L837,N837,O837,P837,T837,U837,V837,AB837,AD837,AO837,AQ837,CE837,CG837,CP837,CR837,#REF!,#REF!,CZ837,DB837,DE837,DG837,DN837,DP837,DW837,DY837,EF837,EH837)</f>
        <v>#REF!</v>
      </c>
      <c r="H837" s="48" t="e">
        <f>SUM(K837,M837,Q837,R837,S837,W837,X837,Y837,AC837,AE837,AF837,AG837,AH837,AI837,AL837,AP837,AR837,#REF!,AY837,AZ837,CF837,CH837,CI837,CJ837,CK837,CL837,CQ837,CS837,CT837,CU837,CV837,CW837,#REF!,#REF!,DA837,DC837,DF837,DH837,DO837,#REF!,#REF!,#REF!,#REF!,DQ837,DR837,DS837,DT837,DU837,DX837,DZ837,EA837,EB837,EC837,ED837,EG837,EI837,EJ837,EK837,EL837,EM837)</f>
        <v>#REF!</v>
      </c>
      <c r="I837" s="48" t="e">
        <f t="shared" si="20"/>
        <v>#REF!</v>
      </c>
      <c r="J837" s="78"/>
      <c r="K837" s="78"/>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O837" s="85"/>
      <c r="CP837" s="85"/>
      <c r="CQ837" s="85"/>
      <c r="CR837" s="85"/>
      <c r="CS837" s="85"/>
      <c r="CT837" s="85"/>
      <c r="CU837" s="85"/>
      <c r="CV837" s="85"/>
      <c r="CW837" s="85"/>
      <c r="CX837" s="85"/>
      <c r="CY837" s="85"/>
      <c r="CZ837" s="85"/>
      <c r="DA837" s="85"/>
      <c r="DB837" s="85"/>
      <c r="DC837" s="85"/>
      <c r="DD837" s="85"/>
      <c r="DE837" s="85"/>
      <c r="DF837" s="85"/>
      <c r="DG837" s="85"/>
      <c r="DH837" s="85"/>
      <c r="DI837" s="85"/>
      <c r="DJ837" s="85"/>
      <c r="DK837" s="85"/>
      <c r="DL837" s="85"/>
      <c r="DM837" s="85"/>
      <c r="DN837" s="85"/>
      <c r="DO837" s="85"/>
      <c r="DP837" s="85"/>
      <c r="DQ837" s="85"/>
      <c r="DR837" s="85"/>
      <c r="DS837" s="85"/>
      <c r="DT837" s="85"/>
      <c r="DU837" s="85"/>
      <c r="DV837" s="85"/>
      <c r="DW837" s="85"/>
      <c r="DX837" s="85"/>
      <c r="DY837" s="85"/>
      <c r="DZ837" s="85"/>
      <c r="EA837" s="85"/>
      <c r="EB837" s="85"/>
      <c r="EC837" s="85"/>
      <c r="ED837" s="85"/>
      <c r="EE837" s="85"/>
      <c r="EF837" s="85"/>
      <c r="EG837" s="85"/>
      <c r="EH837" s="85"/>
      <c r="EI837" s="85"/>
      <c r="EJ837" s="85"/>
      <c r="EK837" s="85"/>
      <c r="EL837" s="85"/>
      <c r="EM837" s="85"/>
      <c r="EN837" s="85"/>
      <c r="EO837" s="120"/>
      <c r="EP837" s="120"/>
      <c r="EQ837" s="120"/>
      <c r="ER837" s="120"/>
      <c r="ES837" s="120"/>
      <c r="ET837" s="120"/>
      <c r="EU837" s="120"/>
      <c r="EV837" s="120"/>
      <c r="EW837" s="120"/>
      <c r="EX837" s="120"/>
    </row>
    <row r="838" spans="1:154" x14ac:dyDescent="0.3">
      <c r="A838" s="85"/>
      <c r="B838" s="86"/>
      <c r="C838" s="86"/>
      <c r="D838" s="86"/>
      <c r="E838" s="86"/>
      <c r="F838" s="86"/>
      <c r="G838" s="48" t="e">
        <f>SUM(J838,L838,N838,O838,P838,T838,U838,V838,AB838,AD838,AO838,AQ838,CE838,CG838,CP838,CR838,#REF!,#REF!,CZ838,DB838,DE838,DG838,DN838,DP838,DW838,DY838,EF838,EH838)</f>
        <v>#REF!</v>
      </c>
      <c r="H838" s="48" t="e">
        <f>SUM(K838,M838,Q838,R838,S838,W838,X838,Y838,AC838,AE838,AF838,AG838,AH838,AI838,AL838,AP838,AR838,#REF!,AY838,AZ838,CF838,CH838,CI838,CJ838,CK838,CL838,CQ838,CS838,CT838,CU838,CV838,CW838,#REF!,#REF!,DA838,DC838,DF838,DH838,DO838,#REF!,#REF!,#REF!,#REF!,DQ838,DR838,DS838,DT838,DU838,DX838,DZ838,EA838,EB838,EC838,ED838,EG838,EI838,EJ838,EK838,EL838,EM838)</f>
        <v>#REF!</v>
      </c>
      <c r="I838" s="48" t="e">
        <f t="shared" si="20"/>
        <v>#REF!</v>
      </c>
      <c r="J838" s="78"/>
      <c r="K838" s="78"/>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O838" s="85"/>
      <c r="CP838" s="85"/>
      <c r="CQ838" s="85"/>
      <c r="CR838" s="85"/>
      <c r="CS838" s="85"/>
      <c r="CT838" s="85"/>
      <c r="CU838" s="85"/>
      <c r="CV838" s="85"/>
      <c r="CW838" s="85"/>
      <c r="CX838" s="85"/>
      <c r="CY838" s="85"/>
      <c r="CZ838" s="85"/>
      <c r="DA838" s="85"/>
      <c r="DB838" s="85"/>
      <c r="DC838" s="85"/>
      <c r="DD838" s="85"/>
      <c r="DE838" s="85"/>
      <c r="DF838" s="85"/>
      <c r="DG838" s="85"/>
      <c r="DH838" s="85"/>
      <c r="DI838" s="85"/>
      <c r="DJ838" s="85"/>
      <c r="DK838" s="85"/>
      <c r="DL838" s="85"/>
      <c r="DM838" s="85"/>
      <c r="DN838" s="85"/>
      <c r="DO838" s="85"/>
      <c r="DP838" s="85"/>
      <c r="DQ838" s="85"/>
      <c r="DR838" s="85"/>
      <c r="DS838" s="85"/>
      <c r="DT838" s="85"/>
      <c r="DU838" s="85"/>
      <c r="DV838" s="85"/>
      <c r="DW838" s="85"/>
      <c r="DX838" s="85"/>
      <c r="DY838" s="85"/>
      <c r="DZ838" s="85"/>
      <c r="EA838" s="85"/>
      <c r="EB838" s="85"/>
      <c r="EC838" s="85"/>
      <c r="ED838" s="85"/>
      <c r="EE838" s="85"/>
      <c r="EF838" s="85"/>
      <c r="EG838" s="85"/>
      <c r="EH838" s="85"/>
      <c r="EI838" s="85"/>
      <c r="EJ838" s="85"/>
      <c r="EK838" s="85"/>
      <c r="EL838" s="85"/>
      <c r="EM838" s="85"/>
      <c r="EN838" s="85"/>
      <c r="EO838" s="120"/>
      <c r="EP838" s="120"/>
      <c r="EQ838" s="120"/>
      <c r="ER838" s="120"/>
      <c r="ES838" s="120"/>
      <c r="ET838" s="120"/>
      <c r="EU838" s="120"/>
      <c r="EV838" s="120"/>
      <c r="EW838" s="120"/>
      <c r="EX838" s="120"/>
    </row>
    <row r="839" spans="1:154" x14ac:dyDescent="0.3">
      <c r="A839" s="85"/>
      <c r="B839" s="86"/>
      <c r="C839" s="86"/>
      <c r="D839" s="86"/>
      <c r="E839" s="86"/>
      <c r="F839" s="86"/>
      <c r="G839" s="48" t="e">
        <f>SUM(J839,L839,N839,O839,P839,T839,U839,V839,AB839,AD839,AO839,AQ839,CE839,CG839,CP839,CR839,#REF!,#REF!,CZ839,DB839,DE839,DG839,DN839,DP839,DW839,DY839,EF839,EH839)</f>
        <v>#REF!</v>
      </c>
      <c r="H839" s="48" t="e">
        <f>SUM(K839,M839,Q839,R839,S839,W839,X839,Y839,AC839,AE839,AF839,AG839,AH839,AI839,AL839,AP839,AR839,#REF!,AY839,AZ839,CF839,CH839,CI839,CJ839,CK839,CL839,CQ839,CS839,CT839,CU839,CV839,CW839,#REF!,#REF!,DA839,DC839,DF839,DH839,DO839,#REF!,#REF!,#REF!,#REF!,DQ839,DR839,DS839,DT839,DU839,DX839,DZ839,EA839,EB839,EC839,ED839,EG839,EI839,EJ839,EK839,EL839,EM839)</f>
        <v>#REF!</v>
      </c>
      <c r="I839" s="48" t="e">
        <f t="shared" si="20"/>
        <v>#REF!</v>
      </c>
      <c r="J839" s="78"/>
      <c r="K839" s="78"/>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O839" s="85"/>
      <c r="CP839" s="85"/>
      <c r="CQ839" s="85"/>
      <c r="CR839" s="85"/>
      <c r="CS839" s="85"/>
      <c r="CT839" s="85"/>
      <c r="CU839" s="85"/>
      <c r="CV839" s="85"/>
      <c r="CW839" s="85"/>
      <c r="CX839" s="85"/>
      <c r="CY839" s="85"/>
      <c r="CZ839" s="85"/>
      <c r="DA839" s="85"/>
      <c r="DB839" s="85"/>
      <c r="DC839" s="85"/>
      <c r="DD839" s="85"/>
      <c r="DE839" s="85"/>
      <c r="DF839" s="85"/>
      <c r="DG839" s="85"/>
      <c r="DH839" s="85"/>
      <c r="DI839" s="85"/>
      <c r="DJ839" s="85"/>
      <c r="DK839" s="85"/>
      <c r="DL839" s="85"/>
      <c r="DM839" s="85"/>
      <c r="DN839" s="85"/>
      <c r="DO839" s="85"/>
      <c r="DP839" s="85"/>
      <c r="DQ839" s="85"/>
      <c r="DR839" s="85"/>
      <c r="DS839" s="85"/>
      <c r="DT839" s="85"/>
      <c r="DU839" s="85"/>
      <c r="DV839" s="85"/>
      <c r="DW839" s="85"/>
      <c r="DX839" s="85"/>
      <c r="DY839" s="85"/>
      <c r="DZ839" s="85"/>
      <c r="EA839" s="85"/>
      <c r="EB839" s="85"/>
      <c r="EC839" s="85"/>
      <c r="ED839" s="85"/>
      <c r="EE839" s="85"/>
      <c r="EF839" s="85"/>
      <c r="EG839" s="85"/>
      <c r="EH839" s="85"/>
      <c r="EI839" s="85"/>
      <c r="EJ839" s="85"/>
      <c r="EK839" s="85"/>
      <c r="EL839" s="85"/>
      <c r="EM839" s="85"/>
      <c r="EN839" s="85"/>
      <c r="EO839" s="120"/>
      <c r="EP839" s="120"/>
      <c r="EQ839" s="120"/>
      <c r="ER839" s="120"/>
      <c r="ES839" s="120"/>
      <c r="ET839" s="120"/>
      <c r="EU839" s="120"/>
      <c r="EV839" s="120"/>
      <c r="EW839" s="120"/>
      <c r="EX839" s="120"/>
    </row>
    <row r="840" spans="1:154" x14ac:dyDescent="0.3">
      <c r="A840" s="85"/>
      <c r="B840" s="86"/>
      <c r="C840" s="86"/>
      <c r="D840" s="86"/>
      <c r="E840" s="86"/>
      <c r="F840" s="86"/>
      <c r="G840" s="48" t="e">
        <f>SUM(J840,L840,N840,O840,P840,T840,U840,V840,AB840,AD840,AO840,AQ840,CE840,CG840,CP840,CR840,#REF!,#REF!,CZ840,DB840,DE840,DG840,DN840,DP840,DW840,DY840,EF840,EH840)</f>
        <v>#REF!</v>
      </c>
      <c r="H840" s="48" t="e">
        <f>SUM(K840,M840,Q840,R840,S840,W840,X840,Y840,AC840,AE840,AF840,AG840,AH840,AI840,AL840,AP840,AR840,#REF!,AY840,AZ840,CF840,CH840,CI840,CJ840,CK840,CL840,CQ840,CS840,CT840,CU840,CV840,CW840,#REF!,#REF!,DA840,DC840,DF840,DH840,DO840,#REF!,#REF!,#REF!,#REF!,DQ840,DR840,DS840,DT840,DU840,DX840,DZ840,EA840,EB840,EC840,ED840,EG840,EI840,EJ840,EK840,EL840,EM840)</f>
        <v>#REF!</v>
      </c>
      <c r="I840" s="48" t="e">
        <f t="shared" si="20"/>
        <v>#REF!</v>
      </c>
      <c r="J840" s="78"/>
      <c r="K840" s="78"/>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O840" s="85"/>
      <c r="CP840" s="85"/>
      <c r="CQ840" s="85"/>
      <c r="CR840" s="85"/>
      <c r="CS840" s="85"/>
      <c r="CT840" s="85"/>
      <c r="CU840" s="85"/>
      <c r="CV840" s="85"/>
      <c r="CW840" s="85"/>
      <c r="CX840" s="85"/>
      <c r="CY840" s="85"/>
      <c r="CZ840" s="85"/>
      <c r="DA840" s="85"/>
      <c r="DB840" s="85"/>
      <c r="DC840" s="85"/>
      <c r="DD840" s="85"/>
      <c r="DE840" s="85"/>
      <c r="DF840" s="85"/>
      <c r="DG840" s="85"/>
      <c r="DH840" s="85"/>
      <c r="DI840" s="85"/>
      <c r="DJ840" s="85"/>
      <c r="DK840" s="85"/>
      <c r="DL840" s="85"/>
      <c r="DM840" s="85"/>
      <c r="DN840" s="85"/>
      <c r="DO840" s="85"/>
      <c r="DP840" s="85"/>
      <c r="DQ840" s="85"/>
      <c r="DR840" s="85"/>
      <c r="DS840" s="85"/>
      <c r="DT840" s="85"/>
      <c r="DU840" s="85"/>
      <c r="DV840" s="85"/>
      <c r="DW840" s="85"/>
      <c r="DX840" s="85"/>
      <c r="DY840" s="85"/>
      <c r="DZ840" s="85"/>
      <c r="EA840" s="85"/>
      <c r="EB840" s="85"/>
      <c r="EC840" s="85"/>
      <c r="ED840" s="85"/>
      <c r="EE840" s="85"/>
      <c r="EF840" s="85"/>
      <c r="EG840" s="85"/>
      <c r="EH840" s="85"/>
      <c r="EI840" s="85"/>
      <c r="EJ840" s="85"/>
      <c r="EK840" s="85"/>
      <c r="EL840" s="85"/>
      <c r="EM840" s="85"/>
      <c r="EN840" s="85"/>
      <c r="EO840" s="120"/>
      <c r="EP840" s="120"/>
      <c r="EQ840" s="120"/>
      <c r="ER840" s="120"/>
      <c r="ES840" s="120"/>
      <c r="ET840" s="120"/>
      <c r="EU840" s="120"/>
      <c r="EV840" s="120"/>
      <c r="EW840" s="120"/>
      <c r="EX840" s="120"/>
    </row>
    <row r="841" spans="1:154" x14ac:dyDescent="0.3">
      <c r="A841" s="85"/>
      <c r="B841" s="86"/>
      <c r="C841" s="86"/>
      <c r="D841" s="86"/>
      <c r="E841" s="86"/>
      <c r="F841" s="86"/>
      <c r="G841" s="48" t="e">
        <f>SUM(J841,L841,N841,O841,P841,T841,U841,V841,AB841,AD841,AO841,AQ841,CE841,CG841,CP841,CR841,#REF!,#REF!,CZ841,DB841,DE841,DG841,DN841,DP841,DW841,DY841,EF841,EH841)</f>
        <v>#REF!</v>
      </c>
      <c r="H841" s="48" t="e">
        <f>SUM(K841,M841,Q841,R841,S841,W841,X841,Y841,AC841,AE841,AF841,AG841,AH841,AI841,AL841,AP841,AR841,#REF!,AY841,AZ841,CF841,CH841,CI841,CJ841,CK841,CL841,CQ841,CS841,CT841,CU841,CV841,CW841,#REF!,#REF!,DA841,DC841,DF841,DH841,DO841,#REF!,#REF!,#REF!,#REF!,DQ841,DR841,DS841,DT841,DU841,DX841,DZ841,EA841,EB841,EC841,ED841,EG841,EI841,EJ841,EK841,EL841,EM841)</f>
        <v>#REF!</v>
      </c>
      <c r="I841" s="48" t="e">
        <f t="shared" si="20"/>
        <v>#REF!</v>
      </c>
      <c r="J841" s="78"/>
      <c r="K841" s="78"/>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O841" s="85"/>
      <c r="CP841" s="85"/>
      <c r="CQ841" s="85"/>
      <c r="CR841" s="85"/>
      <c r="CS841" s="85"/>
      <c r="CT841" s="85"/>
      <c r="CU841" s="85"/>
      <c r="CV841" s="85"/>
      <c r="CW841" s="85"/>
      <c r="CX841" s="85"/>
      <c r="CY841" s="85"/>
      <c r="CZ841" s="85"/>
      <c r="DA841" s="85"/>
      <c r="DB841" s="85"/>
      <c r="DC841" s="85"/>
      <c r="DD841" s="85"/>
      <c r="DE841" s="85"/>
      <c r="DF841" s="85"/>
      <c r="DG841" s="85"/>
      <c r="DH841" s="85"/>
      <c r="DI841" s="85"/>
      <c r="DJ841" s="85"/>
      <c r="DK841" s="85"/>
      <c r="DL841" s="85"/>
      <c r="DM841" s="85"/>
      <c r="DN841" s="85"/>
      <c r="DO841" s="85"/>
      <c r="DP841" s="85"/>
      <c r="DQ841" s="85"/>
      <c r="DR841" s="85"/>
      <c r="DS841" s="85"/>
      <c r="DT841" s="85"/>
      <c r="DU841" s="85"/>
      <c r="DV841" s="85"/>
      <c r="DW841" s="85"/>
      <c r="DX841" s="85"/>
      <c r="DY841" s="85"/>
      <c r="DZ841" s="85"/>
      <c r="EA841" s="85"/>
      <c r="EB841" s="85"/>
      <c r="EC841" s="85"/>
      <c r="ED841" s="85"/>
      <c r="EE841" s="85"/>
      <c r="EF841" s="85"/>
      <c r="EG841" s="85"/>
      <c r="EH841" s="85"/>
      <c r="EI841" s="85"/>
      <c r="EJ841" s="85"/>
      <c r="EK841" s="85"/>
      <c r="EL841" s="85"/>
      <c r="EM841" s="85"/>
      <c r="EN841" s="85"/>
      <c r="EO841" s="120"/>
      <c r="EP841" s="120"/>
      <c r="EQ841" s="120"/>
      <c r="ER841" s="120"/>
      <c r="ES841" s="120"/>
      <c r="ET841" s="120"/>
      <c r="EU841" s="120"/>
      <c r="EV841" s="120"/>
      <c r="EW841" s="120"/>
      <c r="EX841" s="120"/>
    </row>
    <row r="842" spans="1:154" x14ac:dyDescent="0.3">
      <c r="A842" s="85"/>
      <c r="B842" s="86"/>
      <c r="C842" s="86"/>
      <c r="D842" s="86"/>
      <c r="E842" s="86"/>
      <c r="F842" s="86"/>
      <c r="G842" s="48" t="e">
        <f>SUM(J842,L842,N842,O842,P842,T842,U842,V842,AB842,AD842,AO842,AQ842,CE842,CG842,CP842,CR842,#REF!,#REF!,CZ842,DB842,DE842,DG842,DN842,DP842,DW842,DY842,EF842,EH842)</f>
        <v>#REF!</v>
      </c>
      <c r="H842" s="48" t="e">
        <f>SUM(K842,M842,Q842,R842,S842,W842,X842,Y842,AC842,AE842,AF842,AG842,AH842,AI842,AL842,AP842,AR842,#REF!,AY842,AZ842,CF842,CH842,CI842,CJ842,CK842,CL842,CQ842,CS842,CT842,CU842,CV842,CW842,#REF!,#REF!,DA842,DC842,DF842,DH842,DO842,#REF!,#REF!,#REF!,#REF!,DQ842,DR842,DS842,DT842,DU842,DX842,DZ842,EA842,EB842,EC842,ED842,EG842,EI842,EJ842,EK842,EL842,EM842)</f>
        <v>#REF!</v>
      </c>
      <c r="I842" s="48" t="e">
        <f t="shared" ref="I842:I905" si="21">G842+H842</f>
        <v>#REF!</v>
      </c>
      <c r="J842" s="78"/>
      <c r="K842" s="78"/>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5"/>
      <c r="DV842" s="85"/>
      <c r="DW842" s="85"/>
      <c r="DX842" s="85"/>
      <c r="DY842" s="85"/>
      <c r="DZ842" s="85"/>
      <c r="EA842" s="85"/>
      <c r="EB842" s="85"/>
      <c r="EC842" s="85"/>
      <c r="ED842" s="85"/>
      <c r="EE842" s="85"/>
      <c r="EF842" s="85"/>
      <c r="EG842" s="85"/>
      <c r="EH842" s="85"/>
      <c r="EI842" s="85"/>
      <c r="EJ842" s="85"/>
      <c r="EK842" s="85"/>
      <c r="EL842" s="85"/>
      <c r="EM842" s="85"/>
      <c r="EN842" s="85"/>
      <c r="EO842" s="120"/>
      <c r="EP842" s="120"/>
      <c r="EQ842" s="120"/>
      <c r="ER842" s="120"/>
      <c r="ES842" s="120"/>
      <c r="ET842" s="120"/>
      <c r="EU842" s="120"/>
      <c r="EV842" s="120"/>
      <c r="EW842" s="120"/>
      <c r="EX842" s="120"/>
    </row>
    <row r="843" spans="1:154" x14ac:dyDescent="0.3">
      <c r="A843" s="85"/>
      <c r="B843" s="86"/>
      <c r="C843" s="86"/>
      <c r="D843" s="86"/>
      <c r="E843" s="86"/>
      <c r="F843" s="86"/>
      <c r="G843" s="48" t="e">
        <f>SUM(J843,L843,N843,O843,P843,T843,U843,V843,AB843,AD843,AO843,AQ843,CE843,CG843,CP843,CR843,#REF!,#REF!,CZ843,DB843,DE843,DG843,DN843,DP843,DW843,DY843,EF843,EH843)</f>
        <v>#REF!</v>
      </c>
      <c r="H843" s="48" t="e">
        <f>SUM(K843,M843,Q843,R843,S843,W843,X843,Y843,AC843,AE843,AF843,AG843,AH843,AI843,AL843,AP843,AR843,#REF!,AY843,AZ843,CF843,CH843,CI843,CJ843,CK843,CL843,CQ843,CS843,CT843,CU843,CV843,CW843,#REF!,#REF!,DA843,DC843,DF843,DH843,DO843,#REF!,#REF!,#REF!,#REF!,DQ843,DR843,DS843,DT843,DU843,DX843,DZ843,EA843,EB843,EC843,ED843,EG843,EI843,EJ843,EK843,EL843,EM843)</f>
        <v>#REF!</v>
      </c>
      <c r="I843" s="48" t="e">
        <f t="shared" si="21"/>
        <v>#REF!</v>
      </c>
      <c r="J843" s="78"/>
      <c r="K843" s="78"/>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O843" s="85"/>
      <c r="CP843" s="85"/>
      <c r="CQ843" s="85"/>
      <c r="CR843" s="85"/>
      <c r="CS843" s="85"/>
      <c r="CT843" s="85"/>
      <c r="CU843" s="85"/>
      <c r="CV843" s="85"/>
      <c r="CW843" s="85"/>
      <c r="CX843" s="85"/>
      <c r="CY843" s="85"/>
      <c r="CZ843" s="85"/>
      <c r="DA843" s="85"/>
      <c r="DB843" s="85"/>
      <c r="DC843" s="85"/>
      <c r="DD843" s="85"/>
      <c r="DE843" s="85"/>
      <c r="DF843" s="85"/>
      <c r="DG843" s="85"/>
      <c r="DH843" s="85"/>
      <c r="DI843" s="85"/>
      <c r="DJ843" s="85"/>
      <c r="DK843" s="85"/>
      <c r="DL843" s="85"/>
      <c r="DM843" s="85"/>
      <c r="DN843" s="85"/>
      <c r="DO843" s="85"/>
      <c r="DP843" s="85"/>
      <c r="DQ843" s="85"/>
      <c r="DR843" s="85"/>
      <c r="DS843" s="85"/>
      <c r="DT843" s="85"/>
      <c r="DU843" s="85"/>
      <c r="DV843" s="85"/>
      <c r="DW843" s="85"/>
      <c r="DX843" s="85"/>
      <c r="DY843" s="85"/>
      <c r="DZ843" s="85"/>
      <c r="EA843" s="85"/>
      <c r="EB843" s="85"/>
      <c r="EC843" s="85"/>
      <c r="ED843" s="85"/>
      <c r="EE843" s="85"/>
      <c r="EF843" s="85"/>
      <c r="EG843" s="85"/>
      <c r="EH843" s="85"/>
      <c r="EI843" s="85"/>
      <c r="EJ843" s="85"/>
      <c r="EK843" s="85"/>
      <c r="EL843" s="85"/>
      <c r="EM843" s="85"/>
      <c r="EN843" s="85"/>
      <c r="EO843" s="120"/>
      <c r="EP843" s="120"/>
      <c r="EQ843" s="120"/>
      <c r="ER843" s="120"/>
      <c r="ES843" s="120"/>
      <c r="ET843" s="120"/>
      <c r="EU843" s="120"/>
      <c r="EV843" s="120"/>
      <c r="EW843" s="120"/>
      <c r="EX843" s="120"/>
    </row>
    <row r="844" spans="1:154" x14ac:dyDescent="0.3">
      <c r="A844" s="85"/>
      <c r="B844" s="86"/>
      <c r="C844" s="86"/>
      <c r="D844" s="86"/>
      <c r="E844" s="86"/>
      <c r="F844" s="86"/>
      <c r="G844" s="48" t="e">
        <f>SUM(J844,L844,N844,O844,P844,T844,U844,V844,AB844,AD844,AO844,AQ844,CE844,CG844,CP844,CR844,#REF!,#REF!,CZ844,DB844,DE844,DG844,DN844,DP844,DW844,DY844,EF844,EH844)</f>
        <v>#REF!</v>
      </c>
      <c r="H844" s="48" t="e">
        <f>SUM(K844,M844,Q844,R844,S844,W844,X844,Y844,AC844,AE844,AF844,AG844,AH844,AI844,AL844,AP844,AR844,#REF!,AY844,AZ844,CF844,CH844,CI844,CJ844,CK844,CL844,CQ844,CS844,CT844,CU844,CV844,CW844,#REF!,#REF!,DA844,DC844,DF844,DH844,DO844,#REF!,#REF!,#REF!,#REF!,DQ844,DR844,DS844,DT844,DU844,DX844,DZ844,EA844,EB844,EC844,ED844,EG844,EI844,EJ844,EK844,EL844,EM844)</f>
        <v>#REF!</v>
      </c>
      <c r="I844" s="48" t="e">
        <f t="shared" si="21"/>
        <v>#REF!</v>
      </c>
      <c r="J844" s="78"/>
      <c r="K844" s="78"/>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O844" s="85"/>
      <c r="CP844" s="85"/>
      <c r="CQ844" s="85"/>
      <c r="CR844" s="85"/>
      <c r="CS844" s="85"/>
      <c r="CT844" s="85"/>
      <c r="CU844" s="85"/>
      <c r="CV844" s="85"/>
      <c r="CW844" s="85"/>
      <c r="CX844" s="85"/>
      <c r="CY844" s="85"/>
      <c r="CZ844" s="85"/>
      <c r="DA844" s="85"/>
      <c r="DB844" s="85"/>
      <c r="DC844" s="85"/>
      <c r="DD844" s="85"/>
      <c r="DE844" s="85"/>
      <c r="DF844" s="85"/>
      <c r="DG844" s="85"/>
      <c r="DH844" s="85"/>
      <c r="DI844" s="85"/>
      <c r="DJ844" s="85"/>
      <c r="DK844" s="85"/>
      <c r="DL844" s="85"/>
      <c r="DM844" s="85"/>
      <c r="DN844" s="85"/>
      <c r="DO844" s="85"/>
      <c r="DP844" s="85"/>
      <c r="DQ844" s="85"/>
      <c r="DR844" s="85"/>
      <c r="DS844" s="85"/>
      <c r="DT844" s="85"/>
      <c r="DU844" s="85"/>
      <c r="DV844" s="85"/>
      <c r="DW844" s="85"/>
      <c r="DX844" s="85"/>
      <c r="DY844" s="85"/>
      <c r="DZ844" s="85"/>
      <c r="EA844" s="85"/>
      <c r="EB844" s="85"/>
      <c r="EC844" s="85"/>
      <c r="ED844" s="85"/>
      <c r="EE844" s="85"/>
      <c r="EF844" s="85"/>
      <c r="EG844" s="85"/>
      <c r="EH844" s="85"/>
      <c r="EI844" s="85"/>
      <c r="EJ844" s="85"/>
      <c r="EK844" s="85"/>
      <c r="EL844" s="85"/>
      <c r="EM844" s="85"/>
      <c r="EN844" s="85"/>
      <c r="EO844" s="120"/>
      <c r="EP844" s="120"/>
      <c r="EQ844" s="120"/>
      <c r="ER844" s="120"/>
      <c r="ES844" s="120"/>
      <c r="ET844" s="120"/>
      <c r="EU844" s="120"/>
      <c r="EV844" s="120"/>
      <c r="EW844" s="120"/>
      <c r="EX844" s="120"/>
    </row>
    <row r="845" spans="1:154" x14ac:dyDescent="0.3">
      <c r="A845" s="85"/>
      <c r="B845" s="86"/>
      <c r="C845" s="86"/>
      <c r="D845" s="86"/>
      <c r="E845" s="86"/>
      <c r="F845" s="86"/>
      <c r="G845" s="48" t="e">
        <f>SUM(J845,L845,N845,O845,P845,T845,U845,V845,AB845,AD845,AO845,AQ845,CE845,CG845,CP845,CR845,#REF!,#REF!,CZ845,DB845,DE845,DG845,DN845,DP845,DW845,DY845,EF845,EH845)</f>
        <v>#REF!</v>
      </c>
      <c r="H845" s="48" t="e">
        <f>SUM(K845,M845,Q845,R845,S845,W845,X845,Y845,AC845,AE845,AF845,AG845,AH845,AI845,AL845,AP845,AR845,#REF!,AY845,AZ845,CF845,CH845,CI845,CJ845,CK845,CL845,CQ845,CS845,CT845,CU845,CV845,CW845,#REF!,#REF!,DA845,DC845,DF845,DH845,DO845,#REF!,#REF!,#REF!,#REF!,DQ845,DR845,DS845,DT845,DU845,DX845,DZ845,EA845,EB845,EC845,ED845,EG845,EI845,EJ845,EK845,EL845,EM845)</f>
        <v>#REF!</v>
      </c>
      <c r="I845" s="48" t="e">
        <f t="shared" si="21"/>
        <v>#REF!</v>
      </c>
      <c r="J845" s="78"/>
      <c r="K845" s="78"/>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O845" s="85"/>
      <c r="CP845" s="85"/>
      <c r="CQ845" s="85"/>
      <c r="CR845" s="85"/>
      <c r="CS845" s="85"/>
      <c r="CT845" s="85"/>
      <c r="CU845" s="85"/>
      <c r="CV845" s="85"/>
      <c r="CW845" s="85"/>
      <c r="CX845" s="85"/>
      <c r="CY845" s="85"/>
      <c r="CZ845" s="85"/>
      <c r="DA845" s="85"/>
      <c r="DB845" s="85"/>
      <c r="DC845" s="85"/>
      <c r="DD845" s="85"/>
      <c r="DE845" s="85"/>
      <c r="DF845" s="85"/>
      <c r="DG845" s="85"/>
      <c r="DH845" s="85"/>
      <c r="DI845" s="85"/>
      <c r="DJ845" s="85"/>
      <c r="DK845" s="85"/>
      <c r="DL845" s="85"/>
      <c r="DM845" s="85"/>
      <c r="DN845" s="85"/>
      <c r="DO845" s="85"/>
      <c r="DP845" s="85"/>
      <c r="DQ845" s="85"/>
      <c r="DR845" s="85"/>
      <c r="DS845" s="85"/>
      <c r="DT845" s="85"/>
      <c r="DU845" s="85"/>
      <c r="DV845" s="85"/>
      <c r="DW845" s="85"/>
      <c r="DX845" s="85"/>
      <c r="DY845" s="85"/>
      <c r="DZ845" s="85"/>
      <c r="EA845" s="85"/>
      <c r="EB845" s="85"/>
      <c r="EC845" s="85"/>
      <c r="ED845" s="85"/>
      <c r="EE845" s="85"/>
      <c r="EF845" s="85"/>
      <c r="EG845" s="85"/>
      <c r="EH845" s="85"/>
      <c r="EI845" s="85"/>
      <c r="EJ845" s="85"/>
      <c r="EK845" s="85"/>
      <c r="EL845" s="85"/>
      <c r="EM845" s="85"/>
      <c r="EN845" s="85"/>
      <c r="EO845" s="120"/>
      <c r="EP845" s="120"/>
      <c r="EQ845" s="120"/>
      <c r="ER845" s="120"/>
      <c r="ES845" s="120"/>
      <c r="ET845" s="120"/>
      <c r="EU845" s="120"/>
      <c r="EV845" s="120"/>
      <c r="EW845" s="120"/>
      <c r="EX845" s="120"/>
    </row>
    <row r="846" spans="1:154" x14ac:dyDescent="0.3">
      <c r="A846" s="85"/>
      <c r="B846" s="86"/>
      <c r="C846" s="86"/>
      <c r="D846" s="86"/>
      <c r="E846" s="86"/>
      <c r="F846" s="86"/>
      <c r="G846" s="48" t="e">
        <f>SUM(J846,L846,N846,O846,P846,T846,U846,V846,AB846,AD846,AO846,AQ846,CE846,CG846,CP846,CR846,#REF!,#REF!,CZ846,DB846,DE846,DG846,DN846,DP846,DW846,DY846,EF846,EH846)</f>
        <v>#REF!</v>
      </c>
      <c r="H846" s="48" t="e">
        <f>SUM(K846,M846,Q846,R846,S846,W846,X846,Y846,AC846,AE846,AF846,AG846,AH846,AI846,AL846,AP846,AR846,#REF!,AY846,AZ846,CF846,CH846,CI846,CJ846,CK846,CL846,CQ846,CS846,CT846,CU846,CV846,CW846,#REF!,#REF!,DA846,DC846,DF846,DH846,DO846,#REF!,#REF!,#REF!,#REF!,DQ846,DR846,DS846,DT846,DU846,DX846,DZ846,EA846,EB846,EC846,ED846,EG846,EI846,EJ846,EK846,EL846,EM846)</f>
        <v>#REF!</v>
      </c>
      <c r="I846" s="48" t="e">
        <f t="shared" si="21"/>
        <v>#REF!</v>
      </c>
      <c r="J846" s="78"/>
      <c r="K846" s="78"/>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O846" s="85"/>
      <c r="CP846" s="85"/>
      <c r="CQ846" s="85"/>
      <c r="CR846" s="85"/>
      <c r="CS846" s="85"/>
      <c r="CT846" s="85"/>
      <c r="CU846" s="85"/>
      <c r="CV846" s="85"/>
      <c r="CW846" s="85"/>
      <c r="CX846" s="85"/>
      <c r="CY846" s="85"/>
      <c r="CZ846" s="85"/>
      <c r="DA846" s="85"/>
      <c r="DB846" s="85"/>
      <c r="DC846" s="85"/>
      <c r="DD846" s="85"/>
      <c r="DE846" s="85"/>
      <c r="DF846" s="85"/>
      <c r="DG846" s="85"/>
      <c r="DH846" s="85"/>
      <c r="DI846" s="85"/>
      <c r="DJ846" s="85"/>
      <c r="DK846" s="85"/>
      <c r="DL846" s="85"/>
      <c r="DM846" s="85"/>
      <c r="DN846" s="85"/>
      <c r="DO846" s="85"/>
      <c r="DP846" s="85"/>
      <c r="DQ846" s="85"/>
      <c r="DR846" s="85"/>
      <c r="DS846" s="85"/>
      <c r="DT846" s="85"/>
      <c r="DU846" s="85"/>
      <c r="DV846" s="85"/>
      <c r="DW846" s="85"/>
      <c r="DX846" s="85"/>
      <c r="DY846" s="85"/>
      <c r="DZ846" s="85"/>
      <c r="EA846" s="85"/>
      <c r="EB846" s="85"/>
      <c r="EC846" s="85"/>
      <c r="ED846" s="85"/>
      <c r="EE846" s="85"/>
      <c r="EF846" s="85"/>
      <c r="EG846" s="85"/>
      <c r="EH846" s="85"/>
      <c r="EI846" s="85"/>
      <c r="EJ846" s="85"/>
      <c r="EK846" s="85"/>
      <c r="EL846" s="85"/>
      <c r="EM846" s="85"/>
      <c r="EN846" s="85"/>
      <c r="EO846" s="120"/>
      <c r="EP846" s="120"/>
      <c r="EQ846" s="120"/>
      <c r="ER846" s="120"/>
      <c r="ES846" s="120"/>
      <c r="ET846" s="120"/>
      <c r="EU846" s="120"/>
      <c r="EV846" s="120"/>
      <c r="EW846" s="120"/>
      <c r="EX846" s="120"/>
    </row>
    <row r="847" spans="1:154" x14ac:dyDescent="0.3">
      <c r="A847" s="85"/>
      <c r="B847" s="86"/>
      <c r="C847" s="86"/>
      <c r="D847" s="86"/>
      <c r="E847" s="86"/>
      <c r="F847" s="86"/>
      <c r="G847" s="48" t="e">
        <f>SUM(J847,L847,N847,O847,P847,T847,U847,V847,AB847,AD847,AO847,AQ847,CE847,CG847,CP847,CR847,#REF!,#REF!,CZ847,DB847,DE847,DG847,DN847,DP847,DW847,DY847,EF847,EH847)</f>
        <v>#REF!</v>
      </c>
      <c r="H847" s="48" t="e">
        <f>SUM(K847,M847,Q847,R847,S847,W847,X847,Y847,AC847,AE847,AF847,AG847,AH847,AI847,AL847,AP847,AR847,#REF!,AY847,AZ847,CF847,CH847,CI847,CJ847,CK847,CL847,CQ847,CS847,CT847,CU847,CV847,CW847,#REF!,#REF!,DA847,DC847,DF847,DH847,DO847,#REF!,#REF!,#REF!,#REF!,DQ847,DR847,DS847,DT847,DU847,DX847,DZ847,EA847,EB847,EC847,ED847,EG847,EI847,EJ847,EK847,EL847,EM847)</f>
        <v>#REF!</v>
      </c>
      <c r="I847" s="48" t="e">
        <f t="shared" si="21"/>
        <v>#REF!</v>
      </c>
      <c r="J847" s="78"/>
      <c r="K847" s="78"/>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O847" s="85"/>
      <c r="CP847" s="85"/>
      <c r="CQ847" s="85"/>
      <c r="CR847" s="85"/>
      <c r="CS847" s="85"/>
      <c r="CT847" s="85"/>
      <c r="CU847" s="85"/>
      <c r="CV847" s="85"/>
      <c r="CW847" s="85"/>
      <c r="CX847" s="85"/>
      <c r="CY847" s="85"/>
      <c r="CZ847" s="85"/>
      <c r="DA847" s="85"/>
      <c r="DB847" s="85"/>
      <c r="DC847" s="85"/>
      <c r="DD847" s="85"/>
      <c r="DE847" s="85"/>
      <c r="DF847" s="85"/>
      <c r="DG847" s="85"/>
      <c r="DH847" s="85"/>
      <c r="DI847" s="85"/>
      <c r="DJ847" s="85"/>
      <c r="DK847" s="85"/>
      <c r="DL847" s="85"/>
      <c r="DM847" s="85"/>
      <c r="DN847" s="85"/>
      <c r="DO847" s="85"/>
      <c r="DP847" s="85"/>
      <c r="DQ847" s="85"/>
      <c r="DR847" s="85"/>
      <c r="DS847" s="85"/>
      <c r="DT847" s="85"/>
      <c r="DU847" s="85"/>
      <c r="DV847" s="85"/>
      <c r="DW847" s="85"/>
      <c r="DX847" s="85"/>
      <c r="DY847" s="85"/>
      <c r="DZ847" s="85"/>
      <c r="EA847" s="85"/>
      <c r="EB847" s="85"/>
      <c r="EC847" s="85"/>
      <c r="ED847" s="85"/>
      <c r="EE847" s="85"/>
      <c r="EF847" s="85"/>
      <c r="EG847" s="85"/>
      <c r="EH847" s="85"/>
      <c r="EI847" s="85"/>
      <c r="EJ847" s="85"/>
      <c r="EK847" s="85"/>
      <c r="EL847" s="85"/>
      <c r="EM847" s="85"/>
      <c r="EN847" s="85"/>
      <c r="EO847" s="120"/>
      <c r="EP847" s="120"/>
      <c r="EQ847" s="120"/>
      <c r="ER847" s="120"/>
      <c r="ES847" s="120"/>
      <c r="ET847" s="120"/>
      <c r="EU847" s="120"/>
      <c r="EV847" s="120"/>
      <c r="EW847" s="120"/>
      <c r="EX847" s="120"/>
    </row>
    <row r="848" spans="1:154" x14ac:dyDescent="0.3">
      <c r="A848" s="85"/>
      <c r="B848" s="86"/>
      <c r="C848" s="86"/>
      <c r="D848" s="86"/>
      <c r="E848" s="86"/>
      <c r="F848" s="86"/>
      <c r="G848" s="48" t="e">
        <f>SUM(J848,L848,N848,O848,P848,T848,U848,V848,AB848,AD848,AO848,AQ848,CE848,CG848,CP848,CR848,#REF!,#REF!,CZ848,DB848,DE848,DG848,DN848,DP848,DW848,DY848,EF848,EH848)</f>
        <v>#REF!</v>
      </c>
      <c r="H848" s="48" t="e">
        <f>SUM(K848,M848,Q848,R848,S848,W848,X848,Y848,AC848,AE848,AF848,AG848,AH848,AI848,AL848,AP848,AR848,#REF!,AY848,AZ848,CF848,CH848,CI848,CJ848,CK848,CL848,CQ848,CS848,CT848,CU848,CV848,CW848,#REF!,#REF!,DA848,DC848,DF848,DH848,DO848,#REF!,#REF!,#REF!,#REF!,DQ848,DR848,DS848,DT848,DU848,DX848,DZ848,EA848,EB848,EC848,ED848,EG848,EI848,EJ848,EK848,EL848,EM848)</f>
        <v>#REF!</v>
      </c>
      <c r="I848" s="48" t="e">
        <f t="shared" si="21"/>
        <v>#REF!</v>
      </c>
      <c r="J848" s="78"/>
      <c r="K848" s="78"/>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O848" s="85"/>
      <c r="CP848" s="85"/>
      <c r="CQ848" s="85"/>
      <c r="CR848" s="85"/>
      <c r="CS848" s="85"/>
      <c r="CT848" s="85"/>
      <c r="CU848" s="85"/>
      <c r="CV848" s="85"/>
      <c r="CW848" s="85"/>
      <c r="CX848" s="85"/>
      <c r="CY848" s="85"/>
      <c r="CZ848" s="85"/>
      <c r="DA848" s="85"/>
      <c r="DB848" s="85"/>
      <c r="DC848" s="85"/>
      <c r="DD848" s="85"/>
      <c r="DE848" s="85"/>
      <c r="DF848" s="85"/>
      <c r="DG848" s="85"/>
      <c r="DH848" s="85"/>
      <c r="DI848" s="85"/>
      <c r="DJ848" s="85"/>
      <c r="DK848" s="85"/>
      <c r="DL848" s="85"/>
      <c r="DM848" s="85"/>
      <c r="DN848" s="85"/>
      <c r="DO848" s="85"/>
      <c r="DP848" s="85"/>
      <c r="DQ848" s="85"/>
      <c r="DR848" s="85"/>
      <c r="DS848" s="85"/>
      <c r="DT848" s="85"/>
      <c r="DU848" s="85"/>
      <c r="DV848" s="85"/>
      <c r="DW848" s="85"/>
      <c r="DX848" s="85"/>
      <c r="DY848" s="85"/>
      <c r="DZ848" s="85"/>
      <c r="EA848" s="85"/>
      <c r="EB848" s="85"/>
      <c r="EC848" s="85"/>
      <c r="ED848" s="85"/>
      <c r="EE848" s="85"/>
      <c r="EF848" s="85"/>
      <c r="EG848" s="85"/>
      <c r="EH848" s="85"/>
      <c r="EI848" s="85"/>
      <c r="EJ848" s="85"/>
      <c r="EK848" s="85"/>
      <c r="EL848" s="85"/>
      <c r="EM848" s="85"/>
      <c r="EN848" s="85"/>
      <c r="EO848" s="120"/>
      <c r="EP848" s="120"/>
      <c r="EQ848" s="120"/>
      <c r="ER848" s="120"/>
      <c r="ES848" s="120"/>
      <c r="ET848" s="120"/>
      <c r="EU848" s="120"/>
      <c r="EV848" s="120"/>
      <c r="EW848" s="120"/>
      <c r="EX848" s="120"/>
    </row>
    <row r="849" spans="1:154" x14ac:dyDescent="0.3">
      <c r="A849" s="85"/>
      <c r="B849" s="86"/>
      <c r="C849" s="86"/>
      <c r="D849" s="86"/>
      <c r="E849" s="86"/>
      <c r="F849" s="86"/>
      <c r="G849" s="48" t="e">
        <f>SUM(J849,L849,N849,O849,P849,T849,U849,V849,AB849,AD849,AO849,AQ849,CE849,CG849,CP849,CR849,#REF!,#REF!,CZ849,DB849,DE849,DG849,DN849,DP849,DW849,DY849,EF849,EH849)</f>
        <v>#REF!</v>
      </c>
      <c r="H849" s="48" t="e">
        <f>SUM(K849,M849,Q849,R849,S849,W849,X849,Y849,AC849,AE849,AF849,AG849,AH849,AI849,AL849,AP849,AR849,#REF!,AY849,AZ849,CF849,CH849,CI849,CJ849,CK849,CL849,CQ849,CS849,CT849,CU849,CV849,CW849,#REF!,#REF!,DA849,DC849,DF849,DH849,DO849,#REF!,#REF!,#REF!,#REF!,DQ849,DR849,DS849,DT849,DU849,DX849,DZ849,EA849,EB849,EC849,ED849,EG849,EI849,EJ849,EK849,EL849,EM849)</f>
        <v>#REF!</v>
      </c>
      <c r="I849" s="48" t="e">
        <f t="shared" si="21"/>
        <v>#REF!</v>
      </c>
      <c r="J849" s="78"/>
      <c r="K849" s="78"/>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O849" s="85"/>
      <c r="CP849" s="85"/>
      <c r="CQ849" s="85"/>
      <c r="CR849" s="85"/>
      <c r="CS849" s="85"/>
      <c r="CT849" s="85"/>
      <c r="CU849" s="85"/>
      <c r="CV849" s="85"/>
      <c r="CW849" s="85"/>
      <c r="CX849" s="85"/>
      <c r="CY849" s="85"/>
      <c r="CZ849" s="85"/>
      <c r="DA849" s="85"/>
      <c r="DB849" s="85"/>
      <c r="DC849" s="85"/>
      <c r="DD849" s="85"/>
      <c r="DE849" s="85"/>
      <c r="DF849" s="85"/>
      <c r="DG849" s="85"/>
      <c r="DH849" s="85"/>
      <c r="DI849" s="85"/>
      <c r="DJ849" s="85"/>
      <c r="DK849" s="85"/>
      <c r="DL849" s="85"/>
      <c r="DM849" s="85"/>
      <c r="DN849" s="85"/>
      <c r="DO849" s="85"/>
      <c r="DP849" s="85"/>
      <c r="DQ849" s="85"/>
      <c r="DR849" s="85"/>
      <c r="DS849" s="85"/>
      <c r="DT849" s="85"/>
      <c r="DU849" s="85"/>
      <c r="DV849" s="85"/>
      <c r="DW849" s="85"/>
      <c r="DX849" s="85"/>
      <c r="DY849" s="85"/>
      <c r="DZ849" s="85"/>
      <c r="EA849" s="85"/>
      <c r="EB849" s="85"/>
      <c r="EC849" s="85"/>
      <c r="ED849" s="85"/>
      <c r="EE849" s="85"/>
      <c r="EF849" s="85"/>
      <c r="EG849" s="85"/>
      <c r="EH849" s="85"/>
      <c r="EI849" s="85"/>
      <c r="EJ849" s="85"/>
      <c r="EK849" s="85"/>
      <c r="EL849" s="85"/>
      <c r="EM849" s="85"/>
      <c r="EN849" s="85"/>
      <c r="EO849" s="120"/>
      <c r="EP849" s="120"/>
      <c r="EQ849" s="120"/>
      <c r="ER849" s="120"/>
      <c r="ES849" s="120"/>
      <c r="ET849" s="120"/>
      <c r="EU849" s="120"/>
      <c r="EV849" s="120"/>
      <c r="EW849" s="120"/>
      <c r="EX849" s="120"/>
    </row>
    <row r="850" spans="1:154" x14ac:dyDescent="0.3">
      <c r="A850" s="85"/>
      <c r="B850" s="86"/>
      <c r="C850" s="86"/>
      <c r="D850" s="86"/>
      <c r="E850" s="86"/>
      <c r="F850" s="86"/>
      <c r="G850" s="48" t="e">
        <f>SUM(J850,L850,N850,O850,P850,T850,U850,V850,AB850,AD850,AO850,AQ850,CE850,CG850,CP850,CR850,#REF!,#REF!,CZ850,DB850,DE850,DG850,DN850,DP850,DW850,DY850,EF850,EH850)</f>
        <v>#REF!</v>
      </c>
      <c r="H850" s="48" t="e">
        <f>SUM(K850,M850,Q850,R850,S850,W850,X850,Y850,AC850,AE850,AF850,AG850,AH850,AI850,AL850,AP850,AR850,#REF!,AY850,AZ850,CF850,CH850,CI850,CJ850,CK850,CL850,CQ850,CS850,CT850,CU850,CV850,CW850,#REF!,#REF!,DA850,DC850,DF850,DH850,DO850,#REF!,#REF!,#REF!,#REF!,DQ850,DR850,DS850,DT850,DU850,DX850,DZ850,EA850,EB850,EC850,ED850,EG850,EI850,EJ850,EK850,EL850,EM850)</f>
        <v>#REF!</v>
      </c>
      <c r="I850" s="48" t="e">
        <f t="shared" si="21"/>
        <v>#REF!</v>
      </c>
      <c r="J850" s="78"/>
      <c r="K850" s="78"/>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O850" s="85"/>
      <c r="CP850" s="85"/>
      <c r="CQ850" s="85"/>
      <c r="CR850" s="85"/>
      <c r="CS850" s="85"/>
      <c r="CT850" s="85"/>
      <c r="CU850" s="85"/>
      <c r="CV850" s="85"/>
      <c r="CW850" s="85"/>
      <c r="CX850" s="85"/>
      <c r="CY850" s="85"/>
      <c r="CZ850" s="85"/>
      <c r="DA850" s="85"/>
      <c r="DB850" s="85"/>
      <c r="DC850" s="85"/>
      <c r="DD850" s="85"/>
      <c r="DE850" s="85"/>
      <c r="DF850" s="85"/>
      <c r="DG850" s="85"/>
      <c r="DH850" s="85"/>
      <c r="DI850" s="85"/>
      <c r="DJ850" s="85"/>
      <c r="DK850" s="85"/>
      <c r="DL850" s="85"/>
      <c r="DM850" s="85"/>
      <c r="DN850" s="85"/>
      <c r="DO850" s="85"/>
      <c r="DP850" s="85"/>
      <c r="DQ850" s="85"/>
      <c r="DR850" s="85"/>
      <c r="DS850" s="85"/>
      <c r="DT850" s="85"/>
      <c r="DU850" s="85"/>
      <c r="DV850" s="85"/>
      <c r="DW850" s="85"/>
      <c r="DX850" s="85"/>
      <c r="DY850" s="85"/>
      <c r="DZ850" s="85"/>
      <c r="EA850" s="85"/>
      <c r="EB850" s="85"/>
      <c r="EC850" s="85"/>
      <c r="ED850" s="85"/>
      <c r="EE850" s="85"/>
      <c r="EF850" s="85"/>
      <c r="EG850" s="85"/>
      <c r="EH850" s="85"/>
      <c r="EI850" s="85"/>
      <c r="EJ850" s="85"/>
      <c r="EK850" s="85"/>
      <c r="EL850" s="85"/>
      <c r="EM850" s="85"/>
      <c r="EN850" s="85"/>
      <c r="EO850" s="120"/>
      <c r="EP850" s="120"/>
      <c r="EQ850" s="120"/>
      <c r="ER850" s="120"/>
      <c r="ES850" s="120"/>
      <c r="ET850" s="120"/>
      <c r="EU850" s="120"/>
      <c r="EV850" s="120"/>
      <c r="EW850" s="120"/>
      <c r="EX850" s="120"/>
    </row>
    <row r="851" spans="1:154" x14ac:dyDescent="0.3">
      <c r="A851" s="85"/>
      <c r="B851" s="86"/>
      <c r="C851" s="86"/>
      <c r="D851" s="86"/>
      <c r="E851" s="86"/>
      <c r="F851" s="86"/>
      <c r="G851" s="48" t="e">
        <f>SUM(J851,L851,N851,O851,P851,T851,U851,V851,AB851,AD851,AO851,AQ851,CE851,CG851,CP851,CR851,#REF!,#REF!,CZ851,DB851,DE851,DG851,DN851,DP851,DW851,DY851,EF851,EH851)</f>
        <v>#REF!</v>
      </c>
      <c r="H851" s="48" t="e">
        <f>SUM(K851,M851,Q851,R851,S851,W851,X851,Y851,AC851,AE851,AF851,AG851,AH851,AI851,AL851,AP851,AR851,#REF!,AY851,AZ851,CF851,CH851,CI851,CJ851,CK851,CL851,CQ851,CS851,CT851,CU851,CV851,CW851,#REF!,#REF!,DA851,DC851,DF851,DH851,DO851,#REF!,#REF!,#REF!,#REF!,DQ851,DR851,DS851,DT851,DU851,DX851,DZ851,EA851,EB851,EC851,ED851,EG851,EI851,EJ851,EK851,EL851,EM851)</f>
        <v>#REF!</v>
      </c>
      <c r="I851" s="48" t="e">
        <f t="shared" si="21"/>
        <v>#REF!</v>
      </c>
      <c r="J851" s="78"/>
      <c r="K851" s="78"/>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O851" s="85"/>
      <c r="CP851" s="85"/>
      <c r="CQ851" s="85"/>
      <c r="CR851" s="85"/>
      <c r="CS851" s="85"/>
      <c r="CT851" s="85"/>
      <c r="CU851" s="85"/>
      <c r="CV851" s="85"/>
      <c r="CW851" s="85"/>
      <c r="CX851" s="85"/>
      <c r="CY851" s="85"/>
      <c r="CZ851" s="85"/>
      <c r="DA851" s="85"/>
      <c r="DB851" s="85"/>
      <c r="DC851" s="85"/>
      <c r="DD851" s="85"/>
      <c r="DE851" s="85"/>
      <c r="DF851" s="85"/>
      <c r="DG851" s="85"/>
      <c r="DH851" s="85"/>
      <c r="DI851" s="85"/>
      <c r="DJ851" s="85"/>
      <c r="DK851" s="85"/>
      <c r="DL851" s="85"/>
      <c r="DM851" s="85"/>
      <c r="DN851" s="85"/>
      <c r="DO851" s="85"/>
      <c r="DP851" s="85"/>
      <c r="DQ851" s="85"/>
      <c r="DR851" s="85"/>
      <c r="DS851" s="85"/>
      <c r="DT851" s="85"/>
      <c r="DU851" s="85"/>
      <c r="DV851" s="85"/>
      <c r="DW851" s="85"/>
      <c r="DX851" s="85"/>
      <c r="DY851" s="85"/>
      <c r="DZ851" s="85"/>
      <c r="EA851" s="85"/>
      <c r="EB851" s="85"/>
      <c r="EC851" s="85"/>
      <c r="ED851" s="85"/>
      <c r="EE851" s="85"/>
      <c r="EF851" s="85"/>
      <c r="EG851" s="85"/>
      <c r="EH851" s="85"/>
      <c r="EI851" s="85"/>
      <c r="EJ851" s="85"/>
      <c r="EK851" s="85"/>
      <c r="EL851" s="85"/>
      <c r="EM851" s="85"/>
      <c r="EN851" s="85"/>
      <c r="EO851" s="120"/>
      <c r="EP851" s="120"/>
      <c r="EQ851" s="120"/>
      <c r="ER851" s="120"/>
      <c r="ES851" s="120"/>
      <c r="ET851" s="120"/>
      <c r="EU851" s="120"/>
      <c r="EV851" s="120"/>
      <c r="EW851" s="120"/>
      <c r="EX851" s="120"/>
    </row>
    <row r="852" spans="1:154" x14ac:dyDescent="0.3">
      <c r="A852" s="85"/>
      <c r="B852" s="86"/>
      <c r="C852" s="86"/>
      <c r="D852" s="86"/>
      <c r="E852" s="86"/>
      <c r="F852" s="86"/>
      <c r="G852" s="48" t="e">
        <f>SUM(J852,L852,N852,O852,P852,T852,U852,V852,AB852,AD852,AO852,AQ852,CE852,CG852,CP852,CR852,#REF!,#REF!,CZ852,DB852,DE852,DG852,DN852,DP852,DW852,DY852,EF852,EH852)</f>
        <v>#REF!</v>
      </c>
      <c r="H852" s="48" t="e">
        <f>SUM(K852,M852,Q852,R852,S852,W852,X852,Y852,AC852,AE852,AF852,AG852,AH852,AI852,AL852,AP852,AR852,#REF!,AY852,AZ852,CF852,CH852,CI852,CJ852,CK852,CL852,CQ852,CS852,CT852,CU852,CV852,CW852,#REF!,#REF!,DA852,DC852,DF852,DH852,DO852,#REF!,#REF!,#REF!,#REF!,DQ852,DR852,DS852,DT852,DU852,DX852,DZ852,EA852,EB852,EC852,ED852,EG852,EI852,EJ852,EK852,EL852,EM852)</f>
        <v>#REF!</v>
      </c>
      <c r="I852" s="48" t="e">
        <f t="shared" si="21"/>
        <v>#REF!</v>
      </c>
      <c r="J852" s="78"/>
      <c r="K852" s="78"/>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O852" s="85"/>
      <c r="CP852" s="85"/>
      <c r="CQ852" s="85"/>
      <c r="CR852" s="85"/>
      <c r="CS852" s="85"/>
      <c r="CT852" s="85"/>
      <c r="CU852" s="85"/>
      <c r="CV852" s="85"/>
      <c r="CW852" s="85"/>
      <c r="CX852" s="85"/>
      <c r="CY852" s="85"/>
      <c r="CZ852" s="85"/>
      <c r="DA852" s="85"/>
      <c r="DB852" s="85"/>
      <c r="DC852" s="85"/>
      <c r="DD852" s="85"/>
      <c r="DE852" s="85"/>
      <c r="DF852" s="85"/>
      <c r="DG852" s="85"/>
      <c r="DH852" s="85"/>
      <c r="DI852" s="85"/>
      <c r="DJ852" s="85"/>
      <c r="DK852" s="85"/>
      <c r="DL852" s="85"/>
      <c r="DM852" s="85"/>
      <c r="DN852" s="85"/>
      <c r="DO852" s="85"/>
      <c r="DP852" s="85"/>
      <c r="DQ852" s="85"/>
      <c r="DR852" s="85"/>
      <c r="DS852" s="85"/>
      <c r="DT852" s="85"/>
      <c r="DU852" s="85"/>
      <c r="DV852" s="85"/>
      <c r="DW852" s="85"/>
      <c r="DX852" s="85"/>
      <c r="DY852" s="85"/>
      <c r="DZ852" s="85"/>
      <c r="EA852" s="85"/>
      <c r="EB852" s="85"/>
      <c r="EC852" s="85"/>
      <c r="ED852" s="85"/>
      <c r="EE852" s="85"/>
      <c r="EF852" s="85"/>
      <c r="EG852" s="85"/>
      <c r="EH852" s="85"/>
      <c r="EI852" s="85"/>
      <c r="EJ852" s="85"/>
      <c r="EK852" s="85"/>
      <c r="EL852" s="85"/>
      <c r="EM852" s="85"/>
      <c r="EN852" s="85"/>
      <c r="EO852" s="120"/>
      <c r="EP852" s="120"/>
      <c r="EQ852" s="120"/>
      <c r="ER852" s="120"/>
      <c r="ES852" s="120"/>
      <c r="ET852" s="120"/>
      <c r="EU852" s="120"/>
      <c r="EV852" s="120"/>
      <c r="EW852" s="120"/>
      <c r="EX852" s="120"/>
    </row>
    <row r="853" spans="1:154" x14ac:dyDescent="0.3">
      <c r="A853" s="85"/>
      <c r="B853" s="86"/>
      <c r="C853" s="86"/>
      <c r="D853" s="86"/>
      <c r="E853" s="86"/>
      <c r="F853" s="86"/>
      <c r="G853" s="48" t="e">
        <f>SUM(J853,L853,N853,O853,P853,T853,U853,V853,AB853,AD853,AO853,AQ853,CE853,CG853,CP853,CR853,#REF!,#REF!,CZ853,DB853,DE853,DG853,DN853,DP853,DW853,DY853,EF853,EH853)</f>
        <v>#REF!</v>
      </c>
      <c r="H853" s="48" t="e">
        <f>SUM(K853,M853,Q853,R853,S853,W853,X853,Y853,AC853,AE853,AF853,AG853,AH853,AI853,AL853,AP853,AR853,#REF!,AY853,AZ853,CF853,CH853,CI853,CJ853,CK853,CL853,CQ853,CS853,CT853,CU853,CV853,CW853,#REF!,#REF!,DA853,DC853,DF853,DH853,DO853,#REF!,#REF!,#REF!,#REF!,DQ853,DR853,DS853,DT853,DU853,DX853,DZ853,EA853,EB853,EC853,ED853,EG853,EI853,EJ853,EK853,EL853,EM853)</f>
        <v>#REF!</v>
      </c>
      <c r="I853" s="48" t="e">
        <f t="shared" si="21"/>
        <v>#REF!</v>
      </c>
      <c r="J853" s="78"/>
      <c r="K853" s="78"/>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c r="CC853" s="85"/>
      <c r="CD853" s="85"/>
      <c r="CE853" s="85"/>
      <c r="CF853" s="85"/>
      <c r="CG853" s="85"/>
      <c r="CH853" s="85"/>
      <c r="CI853" s="85"/>
      <c r="CJ853" s="85"/>
      <c r="CK853" s="85"/>
      <c r="CL853" s="85"/>
      <c r="CM853" s="85"/>
      <c r="CN853" s="85"/>
      <c r="CO853" s="85"/>
      <c r="CP853" s="85"/>
      <c r="CQ853" s="85"/>
      <c r="CR853" s="85"/>
      <c r="CS853" s="85"/>
      <c r="CT853" s="85"/>
      <c r="CU853" s="85"/>
      <c r="CV853" s="85"/>
      <c r="CW853" s="85"/>
      <c r="CX853" s="85"/>
      <c r="CY853" s="85"/>
      <c r="CZ853" s="85"/>
      <c r="DA853" s="85"/>
      <c r="DB853" s="85"/>
      <c r="DC853" s="85"/>
      <c r="DD853" s="85"/>
      <c r="DE853" s="85"/>
      <c r="DF853" s="85"/>
      <c r="DG853" s="85"/>
      <c r="DH853" s="85"/>
      <c r="DI853" s="85"/>
      <c r="DJ853" s="85"/>
      <c r="DK853" s="85"/>
      <c r="DL853" s="85"/>
      <c r="DM853" s="85"/>
      <c r="DN853" s="85"/>
      <c r="DO853" s="85"/>
      <c r="DP853" s="85"/>
      <c r="DQ853" s="85"/>
      <c r="DR853" s="85"/>
      <c r="DS853" s="85"/>
      <c r="DT853" s="85"/>
      <c r="DU853" s="85"/>
      <c r="DV853" s="85"/>
      <c r="DW853" s="85"/>
      <c r="DX853" s="85"/>
      <c r="DY853" s="85"/>
      <c r="DZ853" s="85"/>
      <c r="EA853" s="85"/>
      <c r="EB853" s="85"/>
      <c r="EC853" s="85"/>
      <c r="ED853" s="85"/>
      <c r="EE853" s="85"/>
      <c r="EF853" s="85"/>
      <c r="EG853" s="85"/>
      <c r="EH853" s="85"/>
      <c r="EI853" s="85"/>
      <c r="EJ853" s="85"/>
      <c r="EK853" s="85"/>
      <c r="EL853" s="85"/>
      <c r="EM853" s="85"/>
      <c r="EN853" s="85"/>
      <c r="EO853" s="120"/>
      <c r="EP853" s="120"/>
      <c r="EQ853" s="120"/>
      <c r="ER853" s="120"/>
      <c r="ES853" s="120"/>
      <c r="ET853" s="120"/>
      <c r="EU853" s="120"/>
      <c r="EV853" s="120"/>
      <c r="EW853" s="120"/>
      <c r="EX853" s="120"/>
    </row>
    <row r="854" spans="1:154" x14ac:dyDescent="0.3">
      <c r="A854" s="85"/>
      <c r="B854" s="86"/>
      <c r="C854" s="86"/>
      <c r="D854" s="86"/>
      <c r="E854" s="86"/>
      <c r="F854" s="86"/>
      <c r="G854" s="48" t="e">
        <f>SUM(J854,L854,N854,O854,P854,T854,U854,V854,AB854,AD854,AO854,AQ854,CE854,CG854,CP854,CR854,#REF!,#REF!,CZ854,DB854,DE854,DG854,DN854,DP854,DW854,DY854,EF854,EH854)</f>
        <v>#REF!</v>
      </c>
      <c r="H854" s="48" t="e">
        <f>SUM(K854,M854,Q854,R854,S854,W854,X854,Y854,AC854,AE854,AF854,AG854,AH854,AI854,AL854,AP854,AR854,#REF!,AY854,AZ854,CF854,CH854,CI854,CJ854,CK854,CL854,CQ854,CS854,CT854,CU854,CV854,CW854,#REF!,#REF!,DA854,DC854,DF854,DH854,DO854,#REF!,#REF!,#REF!,#REF!,DQ854,DR854,DS854,DT854,DU854,DX854,DZ854,EA854,EB854,EC854,ED854,EG854,EI854,EJ854,EK854,EL854,EM854)</f>
        <v>#REF!</v>
      </c>
      <c r="I854" s="48" t="e">
        <f t="shared" si="21"/>
        <v>#REF!</v>
      </c>
      <c r="J854" s="78"/>
      <c r="K854" s="78"/>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c r="CC854" s="85"/>
      <c r="CD854" s="85"/>
      <c r="CE854" s="85"/>
      <c r="CF854" s="85"/>
      <c r="CG854" s="85"/>
      <c r="CH854" s="85"/>
      <c r="CI854" s="85"/>
      <c r="CJ854" s="85"/>
      <c r="CK854" s="85"/>
      <c r="CL854" s="85"/>
      <c r="CM854" s="85"/>
      <c r="CN854" s="85"/>
      <c r="CO854" s="85"/>
      <c r="CP854" s="85"/>
      <c r="CQ854" s="85"/>
      <c r="CR854" s="85"/>
      <c r="CS854" s="85"/>
      <c r="CT854" s="85"/>
      <c r="CU854" s="85"/>
      <c r="CV854" s="85"/>
      <c r="CW854" s="85"/>
      <c r="CX854" s="85"/>
      <c r="CY854" s="85"/>
      <c r="CZ854" s="85"/>
      <c r="DA854" s="85"/>
      <c r="DB854" s="85"/>
      <c r="DC854" s="85"/>
      <c r="DD854" s="85"/>
      <c r="DE854" s="85"/>
      <c r="DF854" s="85"/>
      <c r="DG854" s="85"/>
      <c r="DH854" s="85"/>
      <c r="DI854" s="85"/>
      <c r="DJ854" s="85"/>
      <c r="DK854" s="85"/>
      <c r="DL854" s="85"/>
      <c r="DM854" s="85"/>
      <c r="DN854" s="85"/>
      <c r="DO854" s="85"/>
      <c r="DP854" s="85"/>
      <c r="DQ854" s="85"/>
      <c r="DR854" s="85"/>
      <c r="DS854" s="85"/>
      <c r="DT854" s="85"/>
      <c r="DU854" s="85"/>
      <c r="DV854" s="85"/>
      <c r="DW854" s="85"/>
      <c r="DX854" s="85"/>
      <c r="DY854" s="85"/>
      <c r="DZ854" s="85"/>
      <c r="EA854" s="85"/>
      <c r="EB854" s="85"/>
      <c r="EC854" s="85"/>
      <c r="ED854" s="85"/>
      <c r="EE854" s="85"/>
      <c r="EF854" s="85"/>
      <c r="EG854" s="85"/>
      <c r="EH854" s="85"/>
      <c r="EI854" s="85"/>
      <c r="EJ854" s="85"/>
      <c r="EK854" s="85"/>
      <c r="EL854" s="85"/>
      <c r="EM854" s="85"/>
      <c r="EN854" s="85"/>
      <c r="EO854" s="120"/>
      <c r="EP854" s="120"/>
      <c r="EQ854" s="120"/>
      <c r="ER854" s="120"/>
      <c r="ES854" s="120"/>
      <c r="ET854" s="120"/>
      <c r="EU854" s="120"/>
      <c r="EV854" s="120"/>
      <c r="EW854" s="120"/>
      <c r="EX854" s="120"/>
    </row>
    <row r="855" spans="1:154" x14ac:dyDescent="0.3">
      <c r="A855" s="85"/>
      <c r="B855" s="86"/>
      <c r="C855" s="86"/>
      <c r="D855" s="86"/>
      <c r="E855" s="86"/>
      <c r="F855" s="86"/>
      <c r="G855" s="48" t="e">
        <f>SUM(J855,L855,N855,O855,P855,T855,U855,V855,AB855,AD855,AO855,AQ855,CE855,CG855,CP855,CR855,#REF!,#REF!,CZ855,DB855,DE855,DG855,DN855,DP855,DW855,DY855,EF855,EH855)</f>
        <v>#REF!</v>
      </c>
      <c r="H855" s="48" t="e">
        <f>SUM(K855,M855,Q855,R855,S855,W855,X855,Y855,AC855,AE855,AF855,AG855,AH855,AI855,AL855,AP855,AR855,#REF!,AY855,AZ855,CF855,CH855,CI855,CJ855,CK855,CL855,CQ855,CS855,CT855,CU855,CV855,CW855,#REF!,#REF!,DA855,DC855,DF855,DH855,DO855,#REF!,#REF!,#REF!,#REF!,DQ855,DR855,DS855,DT855,DU855,DX855,DZ855,EA855,EB855,EC855,ED855,EG855,EI855,EJ855,EK855,EL855,EM855)</f>
        <v>#REF!</v>
      </c>
      <c r="I855" s="48" t="e">
        <f t="shared" si="21"/>
        <v>#REF!</v>
      </c>
      <c r="J855" s="78"/>
      <c r="K855" s="78"/>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c r="CC855" s="85"/>
      <c r="CD855" s="85"/>
      <c r="CE855" s="85"/>
      <c r="CF855" s="85"/>
      <c r="CG855" s="85"/>
      <c r="CH855" s="85"/>
      <c r="CI855" s="85"/>
      <c r="CJ855" s="85"/>
      <c r="CK855" s="85"/>
      <c r="CL855" s="85"/>
      <c r="CM855" s="85"/>
      <c r="CN855" s="85"/>
      <c r="CO855" s="85"/>
      <c r="CP855" s="85"/>
      <c r="CQ855" s="85"/>
      <c r="CR855" s="85"/>
      <c r="CS855" s="85"/>
      <c r="CT855" s="85"/>
      <c r="CU855" s="85"/>
      <c r="CV855" s="85"/>
      <c r="CW855" s="85"/>
      <c r="CX855" s="85"/>
      <c r="CY855" s="85"/>
      <c r="CZ855" s="85"/>
      <c r="DA855" s="85"/>
      <c r="DB855" s="85"/>
      <c r="DC855" s="85"/>
      <c r="DD855" s="85"/>
      <c r="DE855" s="85"/>
      <c r="DF855" s="85"/>
      <c r="DG855" s="85"/>
      <c r="DH855" s="85"/>
      <c r="DI855" s="85"/>
      <c r="DJ855" s="85"/>
      <c r="DK855" s="85"/>
      <c r="DL855" s="85"/>
      <c r="DM855" s="85"/>
      <c r="DN855" s="85"/>
      <c r="DO855" s="85"/>
      <c r="DP855" s="85"/>
      <c r="DQ855" s="85"/>
      <c r="DR855" s="85"/>
      <c r="DS855" s="85"/>
      <c r="DT855" s="85"/>
      <c r="DU855" s="85"/>
      <c r="DV855" s="85"/>
      <c r="DW855" s="85"/>
      <c r="DX855" s="85"/>
      <c r="DY855" s="85"/>
      <c r="DZ855" s="85"/>
      <c r="EA855" s="85"/>
      <c r="EB855" s="85"/>
      <c r="EC855" s="85"/>
      <c r="ED855" s="85"/>
      <c r="EE855" s="85"/>
      <c r="EF855" s="85"/>
      <c r="EG855" s="85"/>
      <c r="EH855" s="85"/>
      <c r="EI855" s="85"/>
      <c r="EJ855" s="85"/>
      <c r="EK855" s="85"/>
      <c r="EL855" s="85"/>
      <c r="EM855" s="85"/>
      <c r="EN855" s="85"/>
      <c r="EO855" s="120"/>
      <c r="EP855" s="120"/>
      <c r="EQ855" s="120"/>
      <c r="ER855" s="120"/>
      <c r="ES855" s="120"/>
      <c r="ET855" s="120"/>
      <c r="EU855" s="120"/>
      <c r="EV855" s="120"/>
      <c r="EW855" s="120"/>
      <c r="EX855" s="120"/>
    </row>
    <row r="856" spans="1:154" x14ac:dyDescent="0.3">
      <c r="A856" s="85"/>
      <c r="B856" s="86"/>
      <c r="C856" s="86"/>
      <c r="D856" s="86"/>
      <c r="E856" s="86"/>
      <c r="F856" s="86"/>
      <c r="G856" s="48" t="e">
        <f>SUM(J856,L856,N856,O856,P856,T856,U856,V856,AB856,AD856,AO856,AQ856,CE856,CG856,CP856,CR856,#REF!,#REF!,CZ856,DB856,DE856,DG856,DN856,DP856,DW856,DY856,EF856,EH856)</f>
        <v>#REF!</v>
      </c>
      <c r="H856" s="48" t="e">
        <f>SUM(K856,M856,Q856,R856,S856,W856,X856,Y856,AC856,AE856,AF856,AG856,AH856,AI856,AL856,AP856,AR856,#REF!,AY856,AZ856,CF856,CH856,CI856,CJ856,CK856,CL856,CQ856,CS856,CT856,CU856,CV856,CW856,#REF!,#REF!,DA856,DC856,DF856,DH856,DO856,#REF!,#REF!,#REF!,#REF!,DQ856,DR856,DS856,DT856,DU856,DX856,DZ856,EA856,EB856,EC856,ED856,EG856,EI856,EJ856,EK856,EL856,EM856)</f>
        <v>#REF!</v>
      </c>
      <c r="I856" s="48" t="e">
        <f t="shared" si="21"/>
        <v>#REF!</v>
      </c>
      <c r="J856" s="78"/>
      <c r="K856" s="78"/>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c r="CC856" s="85"/>
      <c r="CD856" s="85"/>
      <c r="CE856" s="85"/>
      <c r="CF856" s="85"/>
      <c r="CG856" s="85"/>
      <c r="CH856" s="85"/>
      <c r="CI856" s="85"/>
      <c r="CJ856" s="85"/>
      <c r="CK856" s="85"/>
      <c r="CL856" s="85"/>
      <c r="CM856" s="85"/>
      <c r="CN856" s="85"/>
      <c r="CO856" s="85"/>
      <c r="CP856" s="85"/>
      <c r="CQ856" s="85"/>
      <c r="CR856" s="85"/>
      <c r="CS856" s="85"/>
      <c r="CT856" s="85"/>
      <c r="CU856" s="85"/>
      <c r="CV856" s="85"/>
      <c r="CW856" s="85"/>
      <c r="CX856" s="85"/>
      <c r="CY856" s="85"/>
      <c r="CZ856" s="85"/>
      <c r="DA856" s="85"/>
      <c r="DB856" s="85"/>
      <c r="DC856" s="85"/>
      <c r="DD856" s="85"/>
      <c r="DE856" s="85"/>
      <c r="DF856" s="85"/>
      <c r="DG856" s="85"/>
      <c r="DH856" s="85"/>
      <c r="DI856" s="85"/>
      <c r="DJ856" s="85"/>
      <c r="DK856" s="85"/>
      <c r="DL856" s="85"/>
      <c r="DM856" s="85"/>
      <c r="DN856" s="85"/>
      <c r="DO856" s="85"/>
      <c r="DP856" s="85"/>
      <c r="DQ856" s="85"/>
      <c r="DR856" s="85"/>
      <c r="DS856" s="85"/>
      <c r="DT856" s="85"/>
      <c r="DU856" s="85"/>
      <c r="DV856" s="85"/>
      <c r="DW856" s="85"/>
      <c r="DX856" s="85"/>
      <c r="DY856" s="85"/>
      <c r="DZ856" s="85"/>
      <c r="EA856" s="85"/>
      <c r="EB856" s="85"/>
      <c r="EC856" s="85"/>
      <c r="ED856" s="85"/>
      <c r="EE856" s="85"/>
      <c r="EF856" s="85"/>
      <c r="EG856" s="85"/>
      <c r="EH856" s="85"/>
      <c r="EI856" s="85"/>
      <c r="EJ856" s="85"/>
      <c r="EK856" s="85"/>
      <c r="EL856" s="85"/>
      <c r="EM856" s="85"/>
      <c r="EN856" s="85"/>
      <c r="EO856" s="120"/>
      <c r="EP856" s="120"/>
      <c r="EQ856" s="120"/>
      <c r="ER856" s="120"/>
      <c r="ES856" s="120"/>
      <c r="ET856" s="120"/>
      <c r="EU856" s="120"/>
      <c r="EV856" s="120"/>
      <c r="EW856" s="120"/>
      <c r="EX856" s="120"/>
    </row>
    <row r="857" spans="1:154" x14ac:dyDescent="0.3">
      <c r="A857" s="85"/>
      <c r="B857" s="86"/>
      <c r="C857" s="86"/>
      <c r="D857" s="86"/>
      <c r="E857" s="86"/>
      <c r="F857" s="86"/>
      <c r="G857" s="48" t="e">
        <f>SUM(J857,L857,N857,O857,P857,T857,U857,V857,AB857,AD857,AO857,AQ857,CE857,CG857,CP857,CR857,#REF!,#REF!,CZ857,DB857,DE857,DG857,DN857,DP857,DW857,DY857,EF857,EH857)</f>
        <v>#REF!</v>
      </c>
      <c r="H857" s="48" t="e">
        <f>SUM(K857,M857,Q857,R857,S857,W857,X857,Y857,AC857,AE857,AF857,AG857,AH857,AI857,AL857,AP857,AR857,#REF!,AY857,AZ857,CF857,CH857,CI857,CJ857,CK857,CL857,CQ857,CS857,CT857,CU857,CV857,CW857,#REF!,#REF!,DA857,DC857,DF857,DH857,DO857,#REF!,#REF!,#REF!,#REF!,DQ857,DR857,DS857,DT857,DU857,DX857,DZ857,EA857,EB857,EC857,ED857,EG857,EI857,EJ857,EK857,EL857,EM857)</f>
        <v>#REF!</v>
      </c>
      <c r="I857" s="48" t="e">
        <f t="shared" si="21"/>
        <v>#REF!</v>
      </c>
      <c r="J857" s="78"/>
      <c r="K857" s="78"/>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c r="CC857" s="85"/>
      <c r="CD857" s="85"/>
      <c r="CE857" s="85"/>
      <c r="CF857" s="85"/>
      <c r="CG857" s="85"/>
      <c r="CH857" s="85"/>
      <c r="CI857" s="85"/>
      <c r="CJ857" s="85"/>
      <c r="CK857" s="85"/>
      <c r="CL857" s="85"/>
      <c r="CM857" s="85"/>
      <c r="CN857" s="85"/>
      <c r="CO857" s="85"/>
      <c r="CP857" s="85"/>
      <c r="CQ857" s="85"/>
      <c r="CR857" s="85"/>
      <c r="CS857" s="85"/>
      <c r="CT857" s="85"/>
      <c r="CU857" s="85"/>
      <c r="CV857" s="85"/>
      <c r="CW857" s="85"/>
      <c r="CX857" s="85"/>
      <c r="CY857" s="85"/>
      <c r="CZ857" s="85"/>
      <c r="DA857" s="85"/>
      <c r="DB857" s="85"/>
      <c r="DC857" s="85"/>
      <c r="DD857" s="85"/>
      <c r="DE857" s="85"/>
      <c r="DF857" s="85"/>
      <c r="DG857" s="85"/>
      <c r="DH857" s="85"/>
      <c r="DI857" s="85"/>
      <c r="DJ857" s="85"/>
      <c r="DK857" s="85"/>
      <c r="DL857" s="85"/>
      <c r="DM857" s="85"/>
      <c r="DN857" s="85"/>
      <c r="DO857" s="85"/>
      <c r="DP857" s="85"/>
      <c r="DQ857" s="85"/>
      <c r="DR857" s="85"/>
      <c r="DS857" s="85"/>
      <c r="DT857" s="85"/>
      <c r="DU857" s="85"/>
      <c r="DV857" s="85"/>
      <c r="DW857" s="85"/>
      <c r="DX857" s="85"/>
      <c r="DY857" s="85"/>
      <c r="DZ857" s="85"/>
      <c r="EA857" s="85"/>
      <c r="EB857" s="85"/>
      <c r="EC857" s="85"/>
      <c r="ED857" s="85"/>
      <c r="EE857" s="85"/>
      <c r="EF857" s="85"/>
      <c r="EG857" s="85"/>
      <c r="EH857" s="85"/>
      <c r="EI857" s="85"/>
      <c r="EJ857" s="85"/>
      <c r="EK857" s="85"/>
      <c r="EL857" s="85"/>
      <c r="EM857" s="85"/>
      <c r="EN857" s="85"/>
      <c r="EO857" s="120"/>
      <c r="EP857" s="120"/>
      <c r="EQ857" s="120"/>
      <c r="ER857" s="120"/>
      <c r="ES857" s="120"/>
      <c r="ET857" s="120"/>
      <c r="EU857" s="120"/>
      <c r="EV857" s="120"/>
      <c r="EW857" s="120"/>
      <c r="EX857" s="120"/>
    </row>
    <row r="858" spans="1:154" x14ac:dyDescent="0.3">
      <c r="A858" s="85"/>
      <c r="B858" s="86"/>
      <c r="C858" s="86"/>
      <c r="D858" s="86"/>
      <c r="E858" s="86"/>
      <c r="F858" s="86"/>
      <c r="G858" s="48" t="e">
        <f>SUM(J858,L858,N858,O858,P858,T858,U858,V858,AB858,AD858,AO858,AQ858,CE858,CG858,CP858,CR858,#REF!,#REF!,CZ858,DB858,DE858,DG858,DN858,DP858,DW858,DY858,EF858,EH858)</f>
        <v>#REF!</v>
      </c>
      <c r="H858" s="48" t="e">
        <f>SUM(K858,M858,Q858,R858,S858,W858,X858,Y858,AC858,AE858,AF858,AG858,AH858,AI858,AL858,AP858,AR858,#REF!,AY858,AZ858,CF858,CH858,CI858,CJ858,CK858,CL858,CQ858,CS858,CT858,CU858,CV858,CW858,#REF!,#REF!,DA858,DC858,DF858,DH858,DO858,#REF!,#REF!,#REF!,#REF!,DQ858,DR858,DS858,DT858,DU858,DX858,DZ858,EA858,EB858,EC858,ED858,EG858,EI858,EJ858,EK858,EL858,EM858)</f>
        <v>#REF!</v>
      </c>
      <c r="I858" s="48" t="e">
        <f t="shared" si="21"/>
        <v>#REF!</v>
      </c>
      <c r="J858" s="78"/>
      <c r="K858" s="78"/>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O858" s="85"/>
      <c r="CP858" s="85"/>
      <c r="CQ858" s="85"/>
      <c r="CR858" s="85"/>
      <c r="CS858" s="85"/>
      <c r="CT858" s="85"/>
      <c r="CU858" s="85"/>
      <c r="CV858" s="85"/>
      <c r="CW858" s="85"/>
      <c r="CX858" s="85"/>
      <c r="CY858" s="85"/>
      <c r="CZ858" s="85"/>
      <c r="DA858" s="85"/>
      <c r="DB858" s="85"/>
      <c r="DC858" s="85"/>
      <c r="DD858" s="85"/>
      <c r="DE858" s="85"/>
      <c r="DF858" s="85"/>
      <c r="DG858" s="85"/>
      <c r="DH858" s="85"/>
      <c r="DI858" s="85"/>
      <c r="DJ858" s="85"/>
      <c r="DK858" s="85"/>
      <c r="DL858" s="85"/>
      <c r="DM858" s="85"/>
      <c r="DN858" s="85"/>
      <c r="DO858" s="85"/>
      <c r="DP858" s="85"/>
      <c r="DQ858" s="85"/>
      <c r="DR858" s="85"/>
      <c r="DS858" s="85"/>
      <c r="DT858" s="85"/>
      <c r="DU858" s="85"/>
      <c r="DV858" s="85"/>
      <c r="DW858" s="85"/>
      <c r="DX858" s="85"/>
      <c r="DY858" s="85"/>
      <c r="DZ858" s="85"/>
      <c r="EA858" s="85"/>
      <c r="EB858" s="85"/>
      <c r="EC858" s="85"/>
      <c r="ED858" s="85"/>
      <c r="EE858" s="85"/>
      <c r="EF858" s="85"/>
      <c r="EG858" s="85"/>
      <c r="EH858" s="85"/>
      <c r="EI858" s="85"/>
      <c r="EJ858" s="85"/>
      <c r="EK858" s="85"/>
      <c r="EL858" s="85"/>
      <c r="EM858" s="85"/>
      <c r="EN858" s="85"/>
      <c r="EO858" s="120"/>
      <c r="EP858" s="120"/>
      <c r="EQ858" s="120"/>
      <c r="ER858" s="120"/>
      <c r="ES858" s="120"/>
      <c r="ET858" s="120"/>
      <c r="EU858" s="120"/>
      <c r="EV858" s="120"/>
      <c r="EW858" s="120"/>
      <c r="EX858" s="120"/>
    </row>
    <row r="859" spans="1:154" x14ac:dyDescent="0.3">
      <c r="A859" s="85"/>
      <c r="B859" s="86"/>
      <c r="C859" s="86"/>
      <c r="D859" s="86"/>
      <c r="E859" s="86"/>
      <c r="F859" s="86"/>
      <c r="G859" s="48" t="e">
        <f>SUM(J859,L859,N859,O859,P859,T859,U859,V859,AB859,AD859,AO859,AQ859,CE859,CG859,CP859,CR859,#REF!,#REF!,CZ859,DB859,DE859,DG859,DN859,DP859,DW859,DY859,EF859,EH859)</f>
        <v>#REF!</v>
      </c>
      <c r="H859" s="48" t="e">
        <f>SUM(K859,M859,Q859,R859,S859,W859,X859,Y859,AC859,AE859,AF859,AG859,AH859,AI859,AL859,AP859,AR859,#REF!,AY859,AZ859,CF859,CH859,CI859,CJ859,CK859,CL859,CQ859,CS859,CT859,CU859,CV859,CW859,#REF!,#REF!,DA859,DC859,DF859,DH859,DO859,#REF!,#REF!,#REF!,#REF!,DQ859,DR859,DS859,DT859,DU859,DX859,DZ859,EA859,EB859,EC859,ED859,EG859,EI859,EJ859,EK859,EL859,EM859)</f>
        <v>#REF!</v>
      </c>
      <c r="I859" s="48" t="e">
        <f t="shared" si="21"/>
        <v>#REF!</v>
      </c>
      <c r="J859" s="78"/>
      <c r="K859" s="78"/>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c r="CC859" s="85"/>
      <c r="CD859" s="85"/>
      <c r="CE859" s="85"/>
      <c r="CF859" s="85"/>
      <c r="CG859" s="85"/>
      <c r="CH859" s="85"/>
      <c r="CI859" s="85"/>
      <c r="CJ859" s="85"/>
      <c r="CK859" s="85"/>
      <c r="CL859" s="85"/>
      <c r="CM859" s="85"/>
      <c r="CN859" s="85"/>
      <c r="CO859" s="85"/>
      <c r="CP859" s="85"/>
      <c r="CQ859" s="85"/>
      <c r="CR859" s="85"/>
      <c r="CS859" s="85"/>
      <c r="CT859" s="85"/>
      <c r="CU859" s="85"/>
      <c r="CV859" s="85"/>
      <c r="CW859" s="85"/>
      <c r="CX859" s="85"/>
      <c r="CY859" s="85"/>
      <c r="CZ859" s="85"/>
      <c r="DA859" s="85"/>
      <c r="DB859" s="85"/>
      <c r="DC859" s="85"/>
      <c r="DD859" s="85"/>
      <c r="DE859" s="85"/>
      <c r="DF859" s="85"/>
      <c r="DG859" s="85"/>
      <c r="DH859" s="85"/>
      <c r="DI859" s="85"/>
      <c r="DJ859" s="85"/>
      <c r="DK859" s="85"/>
      <c r="DL859" s="85"/>
      <c r="DM859" s="85"/>
      <c r="DN859" s="85"/>
      <c r="DO859" s="85"/>
      <c r="DP859" s="85"/>
      <c r="DQ859" s="85"/>
      <c r="DR859" s="85"/>
      <c r="DS859" s="85"/>
      <c r="DT859" s="85"/>
      <c r="DU859" s="85"/>
      <c r="DV859" s="85"/>
      <c r="DW859" s="85"/>
      <c r="DX859" s="85"/>
      <c r="DY859" s="85"/>
      <c r="DZ859" s="85"/>
      <c r="EA859" s="85"/>
      <c r="EB859" s="85"/>
      <c r="EC859" s="85"/>
      <c r="ED859" s="85"/>
      <c r="EE859" s="85"/>
      <c r="EF859" s="85"/>
      <c r="EG859" s="85"/>
      <c r="EH859" s="85"/>
      <c r="EI859" s="85"/>
      <c r="EJ859" s="85"/>
      <c r="EK859" s="85"/>
      <c r="EL859" s="85"/>
      <c r="EM859" s="85"/>
      <c r="EN859" s="85"/>
      <c r="EO859" s="120"/>
      <c r="EP859" s="120"/>
      <c r="EQ859" s="120"/>
      <c r="ER859" s="120"/>
      <c r="ES859" s="120"/>
      <c r="ET859" s="120"/>
      <c r="EU859" s="120"/>
      <c r="EV859" s="120"/>
      <c r="EW859" s="120"/>
      <c r="EX859" s="120"/>
    </row>
    <row r="860" spans="1:154" x14ac:dyDescent="0.3">
      <c r="A860" s="85"/>
      <c r="B860" s="86"/>
      <c r="C860" s="86"/>
      <c r="D860" s="86"/>
      <c r="E860" s="86"/>
      <c r="F860" s="86"/>
      <c r="G860" s="48" t="e">
        <f>SUM(J860,L860,N860,O860,P860,T860,U860,V860,AB860,AD860,AO860,AQ860,CE860,CG860,CP860,CR860,#REF!,#REF!,CZ860,DB860,DE860,DG860,DN860,DP860,DW860,DY860,EF860,EH860)</f>
        <v>#REF!</v>
      </c>
      <c r="H860" s="48" t="e">
        <f>SUM(K860,M860,Q860,R860,S860,W860,X860,Y860,AC860,AE860,AF860,AG860,AH860,AI860,AL860,AP860,AR860,#REF!,AY860,AZ860,CF860,CH860,CI860,CJ860,CK860,CL860,CQ860,CS860,CT860,CU860,CV860,CW860,#REF!,#REF!,DA860,DC860,DF860,DH860,DO860,#REF!,#REF!,#REF!,#REF!,DQ860,DR860,DS860,DT860,DU860,DX860,DZ860,EA860,EB860,EC860,ED860,EG860,EI860,EJ860,EK860,EL860,EM860)</f>
        <v>#REF!</v>
      </c>
      <c r="I860" s="48" t="e">
        <f t="shared" si="21"/>
        <v>#REF!</v>
      </c>
      <c r="J860" s="78"/>
      <c r="K860" s="78"/>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c r="CC860" s="85"/>
      <c r="CD860" s="85"/>
      <c r="CE860" s="85"/>
      <c r="CF860" s="85"/>
      <c r="CG860" s="85"/>
      <c r="CH860" s="85"/>
      <c r="CI860" s="85"/>
      <c r="CJ860" s="85"/>
      <c r="CK860" s="85"/>
      <c r="CL860" s="85"/>
      <c r="CM860" s="85"/>
      <c r="CN860" s="85"/>
      <c r="CO860" s="85"/>
      <c r="CP860" s="85"/>
      <c r="CQ860" s="85"/>
      <c r="CR860" s="85"/>
      <c r="CS860" s="85"/>
      <c r="CT860" s="85"/>
      <c r="CU860" s="85"/>
      <c r="CV860" s="85"/>
      <c r="CW860" s="85"/>
      <c r="CX860" s="85"/>
      <c r="CY860" s="85"/>
      <c r="CZ860" s="85"/>
      <c r="DA860" s="85"/>
      <c r="DB860" s="85"/>
      <c r="DC860" s="85"/>
      <c r="DD860" s="85"/>
      <c r="DE860" s="85"/>
      <c r="DF860" s="85"/>
      <c r="DG860" s="85"/>
      <c r="DH860" s="85"/>
      <c r="DI860" s="85"/>
      <c r="DJ860" s="85"/>
      <c r="DK860" s="85"/>
      <c r="DL860" s="85"/>
      <c r="DM860" s="85"/>
      <c r="DN860" s="85"/>
      <c r="DO860" s="85"/>
      <c r="DP860" s="85"/>
      <c r="DQ860" s="85"/>
      <c r="DR860" s="85"/>
      <c r="DS860" s="85"/>
      <c r="DT860" s="85"/>
      <c r="DU860" s="85"/>
      <c r="DV860" s="85"/>
      <c r="DW860" s="85"/>
      <c r="DX860" s="85"/>
      <c r="DY860" s="85"/>
      <c r="DZ860" s="85"/>
      <c r="EA860" s="85"/>
      <c r="EB860" s="85"/>
      <c r="EC860" s="85"/>
      <c r="ED860" s="85"/>
      <c r="EE860" s="85"/>
      <c r="EF860" s="85"/>
      <c r="EG860" s="85"/>
      <c r="EH860" s="85"/>
      <c r="EI860" s="85"/>
      <c r="EJ860" s="85"/>
      <c r="EK860" s="85"/>
      <c r="EL860" s="85"/>
      <c r="EM860" s="85"/>
      <c r="EN860" s="85"/>
      <c r="EO860" s="120"/>
      <c r="EP860" s="120"/>
      <c r="EQ860" s="120"/>
      <c r="ER860" s="120"/>
      <c r="ES860" s="120"/>
      <c r="ET860" s="120"/>
      <c r="EU860" s="120"/>
      <c r="EV860" s="120"/>
      <c r="EW860" s="120"/>
      <c r="EX860" s="120"/>
    </row>
    <row r="861" spans="1:154" x14ac:dyDescent="0.3">
      <c r="A861" s="85"/>
      <c r="B861" s="86"/>
      <c r="C861" s="86"/>
      <c r="D861" s="86"/>
      <c r="E861" s="86"/>
      <c r="F861" s="86"/>
      <c r="G861" s="48" t="e">
        <f>SUM(J861,L861,N861,O861,P861,T861,U861,V861,AB861,AD861,AO861,AQ861,CE861,CG861,CP861,CR861,#REF!,#REF!,CZ861,DB861,DE861,DG861,DN861,DP861,DW861,DY861,EF861,EH861)</f>
        <v>#REF!</v>
      </c>
      <c r="H861" s="48" t="e">
        <f>SUM(K861,M861,Q861,R861,S861,W861,X861,Y861,AC861,AE861,AF861,AG861,AH861,AI861,AL861,AP861,AR861,#REF!,AY861,AZ861,CF861,CH861,CI861,CJ861,CK861,CL861,CQ861,CS861,CT861,CU861,CV861,CW861,#REF!,#REF!,DA861,DC861,DF861,DH861,DO861,#REF!,#REF!,#REF!,#REF!,DQ861,DR861,DS861,DT861,DU861,DX861,DZ861,EA861,EB861,EC861,ED861,EG861,EI861,EJ861,EK861,EL861,EM861)</f>
        <v>#REF!</v>
      </c>
      <c r="I861" s="48" t="e">
        <f t="shared" si="21"/>
        <v>#REF!</v>
      </c>
      <c r="J861" s="78"/>
      <c r="K861" s="78"/>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c r="CC861" s="85"/>
      <c r="CD861" s="85"/>
      <c r="CE861" s="85"/>
      <c r="CF861" s="85"/>
      <c r="CG861" s="85"/>
      <c r="CH861" s="85"/>
      <c r="CI861" s="85"/>
      <c r="CJ861" s="85"/>
      <c r="CK861" s="85"/>
      <c r="CL861" s="85"/>
      <c r="CM861" s="85"/>
      <c r="CN861" s="85"/>
      <c r="CO861" s="85"/>
      <c r="CP861" s="85"/>
      <c r="CQ861" s="85"/>
      <c r="CR861" s="85"/>
      <c r="CS861" s="85"/>
      <c r="CT861" s="85"/>
      <c r="CU861" s="85"/>
      <c r="CV861" s="85"/>
      <c r="CW861" s="85"/>
      <c r="CX861" s="85"/>
      <c r="CY861" s="85"/>
      <c r="CZ861" s="85"/>
      <c r="DA861" s="85"/>
      <c r="DB861" s="85"/>
      <c r="DC861" s="85"/>
      <c r="DD861" s="85"/>
      <c r="DE861" s="85"/>
      <c r="DF861" s="85"/>
      <c r="DG861" s="85"/>
      <c r="DH861" s="85"/>
      <c r="DI861" s="85"/>
      <c r="DJ861" s="85"/>
      <c r="DK861" s="85"/>
      <c r="DL861" s="85"/>
      <c r="DM861" s="85"/>
      <c r="DN861" s="85"/>
      <c r="DO861" s="85"/>
      <c r="DP861" s="85"/>
      <c r="DQ861" s="85"/>
      <c r="DR861" s="85"/>
      <c r="DS861" s="85"/>
      <c r="DT861" s="85"/>
      <c r="DU861" s="85"/>
      <c r="DV861" s="85"/>
      <c r="DW861" s="85"/>
      <c r="DX861" s="85"/>
      <c r="DY861" s="85"/>
      <c r="DZ861" s="85"/>
      <c r="EA861" s="85"/>
      <c r="EB861" s="85"/>
      <c r="EC861" s="85"/>
      <c r="ED861" s="85"/>
      <c r="EE861" s="85"/>
      <c r="EF861" s="85"/>
      <c r="EG861" s="85"/>
      <c r="EH861" s="85"/>
      <c r="EI861" s="85"/>
      <c r="EJ861" s="85"/>
      <c r="EK861" s="85"/>
      <c r="EL861" s="85"/>
      <c r="EM861" s="85"/>
      <c r="EN861" s="85"/>
      <c r="EO861" s="120"/>
      <c r="EP861" s="120"/>
      <c r="EQ861" s="120"/>
      <c r="ER861" s="120"/>
      <c r="ES861" s="120"/>
      <c r="ET861" s="120"/>
      <c r="EU861" s="120"/>
      <c r="EV861" s="120"/>
      <c r="EW861" s="120"/>
      <c r="EX861" s="120"/>
    </row>
    <row r="862" spans="1:154" x14ac:dyDescent="0.3">
      <c r="A862" s="85"/>
      <c r="B862" s="86"/>
      <c r="C862" s="86"/>
      <c r="D862" s="86"/>
      <c r="E862" s="86"/>
      <c r="F862" s="86"/>
      <c r="G862" s="48" t="e">
        <f>SUM(J862,L862,N862,O862,P862,T862,U862,V862,AB862,AD862,AO862,AQ862,CE862,CG862,CP862,CR862,#REF!,#REF!,CZ862,DB862,DE862,DG862,DN862,DP862,DW862,DY862,EF862,EH862)</f>
        <v>#REF!</v>
      </c>
      <c r="H862" s="48" t="e">
        <f>SUM(K862,M862,Q862,R862,S862,W862,X862,Y862,AC862,AE862,AF862,AG862,AH862,AI862,AL862,AP862,AR862,#REF!,AY862,AZ862,CF862,CH862,CI862,CJ862,CK862,CL862,CQ862,CS862,CT862,CU862,CV862,CW862,#REF!,#REF!,DA862,DC862,DF862,DH862,DO862,#REF!,#REF!,#REF!,#REF!,DQ862,DR862,DS862,DT862,DU862,DX862,DZ862,EA862,EB862,EC862,ED862,EG862,EI862,EJ862,EK862,EL862,EM862)</f>
        <v>#REF!</v>
      </c>
      <c r="I862" s="48" t="e">
        <f t="shared" si="21"/>
        <v>#REF!</v>
      </c>
      <c r="J862" s="78"/>
      <c r="K862" s="78"/>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O862" s="85"/>
      <c r="CP862" s="85"/>
      <c r="CQ862" s="85"/>
      <c r="CR862" s="85"/>
      <c r="CS862" s="85"/>
      <c r="CT862" s="85"/>
      <c r="CU862" s="85"/>
      <c r="CV862" s="85"/>
      <c r="CW862" s="85"/>
      <c r="CX862" s="85"/>
      <c r="CY862" s="85"/>
      <c r="CZ862" s="85"/>
      <c r="DA862" s="85"/>
      <c r="DB862" s="85"/>
      <c r="DC862" s="85"/>
      <c r="DD862" s="85"/>
      <c r="DE862" s="85"/>
      <c r="DF862" s="85"/>
      <c r="DG862" s="85"/>
      <c r="DH862" s="85"/>
      <c r="DI862" s="85"/>
      <c r="DJ862" s="85"/>
      <c r="DK862" s="85"/>
      <c r="DL862" s="85"/>
      <c r="DM862" s="85"/>
      <c r="DN862" s="85"/>
      <c r="DO862" s="85"/>
      <c r="DP862" s="85"/>
      <c r="DQ862" s="85"/>
      <c r="DR862" s="85"/>
      <c r="DS862" s="85"/>
      <c r="DT862" s="85"/>
      <c r="DU862" s="85"/>
      <c r="DV862" s="85"/>
      <c r="DW862" s="85"/>
      <c r="DX862" s="85"/>
      <c r="DY862" s="85"/>
      <c r="DZ862" s="85"/>
      <c r="EA862" s="85"/>
      <c r="EB862" s="85"/>
      <c r="EC862" s="85"/>
      <c r="ED862" s="85"/>
      <c r="EE862" s="85"/>
      <c r="EF862" s="85"/>
      <c r="EG862" s="85"/>
      <c r="EH862" s="85"/>
      <c r="EI862" s="85"/>
      <c r="EJ862" s="85"/>
      <c r="EK862" s="85"/>
      <c r="EL862" s="85"/>
      <c r="EM862" s="85"/>
      <c r="EN862" s="85"/>
      <c r="EO862" s="120"/>
      <c r="EP862" s="120"/>
      <c r="EQ862" s="120"/>
      <c r="ER862" s="120"/>
      <c r="ES862" s="120"/>
      <c r="ET862" s="120"/>
      <c r="EU862" s="120"/>
      <c r="EV862" s="120"/>
      <c r="EW862" s="120"/>
      <c r="EX862" s="120"/>
    </row>
    <row r="863" spans="1:154" x14ac:dyDescent="0.3">
      <c r="A863" s="85"/>
      <c r="B863" s="86"/>
      <c r="C863" s="86"/>
      <c r="D863" s="86"/>
      <c r="E863" s="86"/>
      <c r="F863" s="86"/>
      <c r="G863" s="48" t="e">
        <f>SUM(J863,L863,N863,O863,P863,T863,U863,V863,AB863,AD863,AO863,AQ863,CE863,CG863,CP863,CR863,#REF!,#REF!,CZ863,DB863,DE863,DG863,DN863,DP863,DW863,DY863,EF863,EH863)</f>
        <v>#REF!</v>
      </c>
      <c r="H863" s="48" t="e">
        <f>SUM(K863,M863,Q863,R863,S863,W863,X863,Y863,AC863,AE863,AF863,AG863,AH863,AI863,AL863,AP863,AR863,#REF!,AY863,AZ863,CF863,CH863,CI863,CJ863,CK863,CL863,CQ863,CS863,CT863,CU863,CV863,CW863,#REF!,#REF!,DA863,DC863,DF863,DH863,DO863,#REF!,#REF!,#REF!,#REF!,DQ863,DR863,DS863,DT863,DU863,DX863,DZ863,EA863,EB863,EC863,ED863,EG863,EI863,EJ863,EK863,EL863,EM863)</f>
        <v>#REF!</v>
      </c>
      <c r="I863" s="48" t="e">
        <f t="shared" si="21"/>
        <v>#REF!</v>
      </c>
      <c r="J863" s="78"/>
      <c r="K863" s="78"/>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c r="CC863" s="85"/>
      <c r="CD863" s="85"/>
      <c r="CE863" s="85"/>
      <c r="CF863" s="85"/>
      <c r="CG863" s="85"/>
      <c r="CH863" s="85"/>
      <c r="CI863" s="85"/>
      <c r="CJ863" s="85"/>
      <c r="CK863" s="85"/>
      <c r="CL863" s="85"/>
      <c r="CM863" s="85"/>
      <c r="CN863" s="85"/>
      <c r="CO863" s="85"/>
      <c r="CP863" s="85"/>
      <c r="CQ863" s="85"/>
      <c r="CR863" s="85"/>
      <c r="CS863" s="85"/>
      <c r="CT863" s="85"/>
      <c r="CU863" s="85"/>
      <c r="CV863" s="85"/>
      <c r="CW863" s="85"/>
      <c r="CX863" s="85"/>
      <c r="CY863" s="85"/>
      <c r="CZ863" s="85"/>
      <c r="DA863" s="85"/>
      <c r="DB863" s="85"/>
      <c r="DC863" s="85"/>
      <c r="DD863" s="85"/>
      <c r="DE863" s="85"/>
      <c r="DF863" s="85"/>
      <c r="DG863" s="85"/>
      <c r="DH863" s="85"/>
      <c r="DI863" s="85"/>
      <c r="DJ863" s="85"/>
      <c r="DK863" s="85"/>
      <c r="DL863" s="85"/>
      <c r="DM863" s="85"/>
      <c r="DN863" s="85"/>
      <c r="DO863" s="85"/>
      <c r="DP863" s="85"/>
      <c r="DQ863" s="85"/>
      <c r="DR863" s="85"/>
      <c r="DS863" s="85"/>
      <c r="DT863" s="85"/>
      <c r="DU863" s="85"/>
      <c r="DV863" s="85"/>
      <c r="DW863" s="85"/>
      <c r="DX863" s="85"/>
      <c r="DY863" s="85"/>
      <c r="DZ863" s="85"/>
      <c r="EA863" s="85"/>
      <c r="EB863" s="85"/>
      <c r="EC863" s="85"/>
      <c r="ED863" s="85"/>
      <c r="EE863" s="85"/>
      <c r="EF863" s="85"/>
      <c r="EG863" s="85"/>
      <c r="EH863" s="85"/>
      <c r="EI863" s="85"/>
      <c r="EJ863" s="85"/>
      <c r="EK863" s="85"/>
      <c r="EL863" s="85"/>
      <c r="EM863" s="85"/>
      <c r="EN863" s="85"/>
      <c r="EO863" s="120"/>
      <c r="EP863" s="120"/>
      <c r="EQ863" s="120"/>
      <c r="ER863" s="120"/>
      <c r="ES863" s="120"/>
      <c r="ET863" s="120"/>
      <c r="EU863" s="120"/>
      <c r="EV863" s="120"/>
      <c r="EW863" s="120"/>
      <c r="EX863" s="120"/>
    </row>
    <row r="864" spans="1:154" x14ac:dyDescent="0.3">
      <c r="A864" s="85"/>
      <c r="B864" s="86"/>
      <c r="C864" s="86"/>
      <c r="D864" s="86"/>
      <c r="E864" s="86"/>
      <c r="F864" s="86"/>
      <c r="G864" s="48" t="e">
        <f>SUM(J864,L864,N864,O864,P864,T864,U864,V864,AB864,AD864,AO864,AQ864,CE864,CG864,CP864,CR864,#REF!,#REF!,CZ864,DB864,DE864,DG864,DN864,DP864,DW864,DY864,EF864,EH864)</f>
        <v>#REF!</v>
      </c>
      <c r="H864" s="48" t="e">
        <f>SUM(K864,M864,Q864,R864,S864,W864,X864,Y864,AC864,AE864,AF864,AG864,AH864,AI864,AL864,AP864,AR864,#REF!,AY864,AZ864,CF864,CH864,CI864,CJ864,CK864,CL864,CQ864,CS864,CT864,CU864,CV864,CW864,#REF!,#REF!,DA864,DC864,DF864,DH864,DO864,#REF!,#REF!,#REF!,#REF!,DQ864,DR864,DS864,DT864,DU864,DX864,DZ864,EA864,EB864,EC864,ED864,EG864,EI864,EJ864,EK864,EL864,EM864)</f>
        <v>#REF!</v>
      </c>
      <c r="I864" s="48" t="e">
        <f t="shared" si="21"/>
        <v>#REF!</v>
      </c>
      <c r="J864" s="78"/>
      <c r="K864" s="78"/>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c r="CC864" s="85"/>
      <c r="CD864" s="85"/>
      <c r="CE864" s="85"/>
      <c r="CF864" s="85"/>
      <c r="CG864" s="85"/>
      <c r="CH864" s="85"/>
      <c r="CI864" s="85"/>
      <c r="CJ864" s="85"/>
      <c r="CK864" s="85"/>
      <c r="CL864" s="85"/>
      <c r="CM864" s="85"/>
      <c r="CN864" s="85"/>
      <c r="CO864" s="85"/>
      <c r="CP864" s="85"/>
      <c r="CQ864" s="85"/>
      <c r="CR864" s="85"/>
      <c r="CS864" s="85"/>
      <c r="CT864" s="85"/>
      <c r="CU864" s="85"/>
      <c r="CV864" s="85"/>
      <c r="CW864" s="85"/>
      <c r="CX864" s="85"/>
      <c r="CY864" s="85"/>
      <c r="CZ864" s="85"/>
      <c r="DA864" s="85"/>
      <c r="DB864" s="85"/>
      <c r="DC864" s="85"/>
      <c r="DD864" s="85"/>
      <c r="DE864" s="85"/>
      <c r="DF864" s="85"/>
      <c r="DG864" s="85"/>
      <c r="DH864" s="85"/>
      <c r="DI864" s="85"/>
      <c r="DJ864" s="85"/>
      <c r="DK864" s="85"/>
      <c r="DL864" s="85"/>
      <c r="DM864" s="85"/>
      <c r="DN864" s="85"/>
      <c r="DO864" s="85"/>
      <c r="DP864" s="85"/>
      <c r="DQ864" s="85"/>
      <c r="DR864" s="85"/>
      <c r="DS864" s="85"/>
      <c r="DT864" s="85"/>
      <c r="DU864" s="85"/>
      <c r="DV864" s="85"/>
      <c r="DW864" s="85"/>
      <c r="DX864" s="85"/>
      <c r="DY864" s="85"/>
      <c r="DZ864" s="85"/>
      <c r="EA864" s="85"/>
      <c r="EB864" s="85"/>
      <c r="EC864" s="85"/>
      <c r="ED864" s="85"/>
      <c r="EE864" s="85"/>
      <c r="EF864" s="85"/>
      <c r="EG864" s="85"/>
      <c r="EH864" s="85"/>
      <c r="EI864" s="85"/>
      <c r="EJ864" s="85"/>
      <c r="EK864" s="85"/>
      <c r="EL864" s="85"/>
      <c r="EM864" s="85"/>
      <c r="EN864" s="85"/>
      <c r="EO864" s="120"/>
      <c r="EP864" s="120"/>
      <c r="EQ864" s="120"/>
      <c r="ER864" s="120"/>
      <c r="ES864" s="120"/>
      <c r="ET864" s="120"/>
      <c r="EU864" s="120"/>
      <c r="EV864" s="120"/>
      <c r="EW864" s="120"/>
      <c r="EX864" s="120"/>
    </row>
    <row r="865" spans="1:154" x14ac:dyDescent="0.3">
      <c r="A865" s="85"/>
      <c r="B865" s="86"/>
      <c r="C865" s="86"/>
      <c r="D865" s="86"/>
      <c r="E865" s="86"/>
      <c r="F865" s="86"/>
      <c r="G865" s="48" t="e">
        <f>SUM(J865,L865,N865,O865,P865,T865,U865,V865,AB865,AD865,AO865,AQ865,CE865,CG865,CP865,CR865,#REF!,#REF!,CZ865,DB865,DE865,DG865,DN865,DP865,DW865,DY865,EF865,EH865)</f>
        <v>#REF!</v>
      </c>
      <c r="H865" s="48" t="e">
        <f>SUM(K865,M865,Q865,R865,S865,W865,X865,Y865,AC865,AE865,AF865,AG865,AH865,AI865,AL865,AP865,AR865,#REF!,AY865,AZ865,CF865,CH865,CI865,CJ865,CK865,CL865,CQ865,CS865,CT865,CU865,CV865,CW865,#REF!,#REF!,DA865,DC865,DF865,DH865,DO865,#REF!,#REF!,#REF!,#REF!,DQ865,DR865,DS865,DT865,DU865,DX865,DZ865,EA865,EB865,EC865,ED865,EG865,EI865,EJ865,EK865,EL865,EM865)</f>
        <v>#REF!</v>
      </c>
      <c r="I865" s="48" t="e">
        <f t="shared" si="21"/>
        <v>#REF!</v>
      </c>
      <c r="J865" s="78"/>
      <c r="K865" s="78"/>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c r="CC865" s="85"/>
      <c r="CD865" s="85"/>
      <c r="CE865" s="85"/>
      <c r="CF865" s="85"/>
      <c r="CG865" s="85"/>
      <c r="CH865" s="85"/>
      <c r="CI865" s="85"/>
      <c r="CJ865" s="85"/>
      <c r="CK865" s="85"/>
      <c r="CL865" s="85"/>
      <c r="CM865" s="85"/>
      <c r="CN865" s="85"/>
      <c r="CO865" s="85"/>
      <c r="CP865" s="85"/>
      <c r="CQ865" s="85"/>
      <c r="CR865" s="85"/>
      <c r="CS865" s="85"/>
      <c r="CT865" s="85"/>
      <c r="CU865" s="85"/>
      <c r="CV865" s="85"/>
      <c r="CW865" s="85"/>
      <c r="CX865" s="85"/>
      <c r="CY865" s="85"/>
      <c r="CZ865" s="85"/>
      <c r="DA865" s="85"/>
      <c r="DB865" s="85"/>
      <c r="DC865" s="85"/>
      <c r="DD865" s="85"/>
      <c r="DE865" s="85"/>
      <c r="DF865" s="85"/>
      <c r="DG865" s="85"/>
      <c r="DH865" s="85"/>
      <c r="DI865" s="85"/>
      <c r="DJ865" s="85"/>
      <c r="DK865" s="85"/>
      <c r="DL865" s="85"/>
      <c r="DM865" s="85"/>
      <c r="DN865" s="85"/>
      <c r="DO865" s="85"/>
      <c r="DP865" s="85"/>
      <c r="DQ865" s="85"/>
      <c r="DR865" s="85"/>
      <c r="DS865" s="85"/>
      <c r="DT865" s="85"/>
      <c r="DU865" s="85"/>
      <c r="DV865" s="85"/>
      <c r="DW865" s="85"/>
      <c r="DX865" s="85"/>
      <c r="DY865" s="85"/>
      <c r="DZ865" s="85"/>
      <c r="EA865" s="85"/>
      <c r="EB865" s="85"/>
      <c r="EC865" s="85"/>
      <c r="ED865" s="85"/>
      <c r="EE865" s="85"/>
      <c r="EF865" s="85"/>
      <c r="EG865" s="85"/>
      <c r="EH865" s="85"/>
      <c r="EI865" s="85"/>
      <c r="EJ865" s="85"/>
      <c r="EK865" s="85"/>
      <c r="EL865" s="85"/>
      <c r="EM865" s="85"/>
      <c r="EN865" s="85"/>
      <c r="EO865" s="120"/>
      <c r="EP865" s="120"/>
      <c r="EQ865" s="120"/>
      <c r="ER865" s="120"/>
      <c r="ES865" s="120"/>
      <c r="ET865" s="120"/>
      <c r="EU865" s="120"/>
      <c r="EV865" s="120"/>
      <c r="EW865" s="120"/>
      <c r="EX865" s="120"/>
    </row>
    <row r="866" spans="1:154" x14ac:dyDescent="0.3">
      <c r="A866" s="85"/>
      <c r="B866" s="86"/>
      <c r="C866" s="86"/>
      <c r="D866" s="86"/>
      <c r="E866" s="86"/>
      <c r="F866" s="86"/>
      <c r="G866" s="48" t="e">
        <f>SUM(J866,L866,N866,O866,P866,T866,U866,V866,AB866,AD866,AO866,AQ866,CE866,CG866,CP866,CR866,#REF!,#REF!,CZ866,DB866,DE866,DG866,DN866,DP866,DW866,DY866,EF866,EH866)</f>
        <v>#REF!</v>
      </c>
      <c r="H866" s="48" t="e">
        <f>SUM(K866,M866,Q866,R866,S866,W866,X866,Y866,AC866,AE866,AF866,AG866,AH866,AI866,AL866,AP866,AR866,#REF!,AY866,AZ866,CF866,CH866,CI866,CJ866,CK866,CL866,CQ866,CS866,CT866,CU866,CV866,CW866,#REF!,#REF!,DA866,DC866,DF866,DH866,DO866,#REF!,#REF!,#REF!,#REF!,DQ866,DR866,DS866,DT866,DU866,DX866,DZ866,EA866,EB866,EC866,ED866,EG866,EI866,EJ866,EK866,EL866,EM866)</f>
        <v>#REF!</v>
      </c>
      <c r="I866" s="48" t="e">
        <f t="shared" si="21"/>
        <v>#REF!</v>
      </c>
      <c r="J866" s="78"/>
      <c r="K866" s="78"/>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O866" s="85"/>
      <c r="CP866" s="85"/>
      <c r="CQ866" s="85"/>
      <c r="CR866" s="85"/>
      <c r="CS866" s="85"/>
      <c r="CT866" s="85"/>
      <c r="CU866" s="85"/>
      <c r="CV866" s="85"/>
      <c r="CW866" s="85"/>
      <c r="CX866" s="85"/>
      <c r="CY866" s="85"/>
      <c r="CZ866" s="85"/>
      <c r="DA866" s="85"/>
      <c r="DB866" s="85"/>
      <c r="DC866" s="85"/>
      <c r="DD866" s="85"/>
      <c r="DE866" s="85"/>
      <c r="DF866" s="85"/>
      <c r="DG866" s="85"/>
      <c r="DH866" s="85"/>
      <c r="DI866" s="85"/>
      <c r="DJ866" s="85"/>
      <c r="DK866" s="85"/>
      <c r="DL866" s="85"/>
      <c r="DM866" s="85"/>
      <c r="DN866" s="85"/>
      <c r="DO866" s="85"/>
      <c r="DP866" s="85"/>
      <c r="DQ866" s="85"/>
      <c r="DR866" s="85"/>
      <c r="DS866" s="85"/>
      <c r="DT866" s="85"/>
      <c r="DU866" s="85"/>
      <c r="DV866" s="85"/>
      <c r="DW866" s="85"/>
      <c r="DX866" s="85"/>
      <c r="DY866" s="85"/>
      <c r="DZ866" s="85"/>
      <c r="EA866" s="85"/>
      <c r="EB866" s="85"/>
      <c r="EC866" s="85"/>
      <c r="ED866" s="85"/>
      <c r="EE866" s="85"/>
      <c r="EF866" s="85"/>
      <c r="EG866" s="85"/>
      <c r="EH866" s="85"/>
      <c r="EI866" s="85"/>
      <c r="EJ866" s="85"/>
      <c r="EK866" s="85"/>
      <c r="EL866" s="85"/>
      <c r="EM866" s="85"/>
      <c r="EN866" s="85"/>
      <c r="EO866" s="120"/>
      <c r="EP866" s="120"/>
      <c r="EQ866" s="120"/>
      <c r="ER866" s="120"/>
      <c r="ES866" s="120"/>
      <c r="ET866" s="120"/>
      <c r="EU866" s="120"/>
      <c r="EV866" s="120"/>
      <c r="EW866" s="120"/>
      <c r="EX866" s="120"/>
    </row>
    <row r="867" spans="1:154" x14ac:dyDescent="0.3">
      <c r="A867" s="85"/>
      <c r="B867" s="86"/>
      <c r="C867" s="86"/>
      <c r="D867" s="86"/>
      <c r="E867" s="86"/>
      <c r="F867" s="86"/>
      <c r="G867" s="48" t="e">
        <f>SUM(J867,L867,N867,O867,P867,T867,U867,V867,AB867,AD867,AO867,AQ867,CE867,CG867,CP867,CR867,#REF!,#REF!,CZ867,DB867,DE867,DG867,DN867,DP867,DW867,DY867,EF867,EH867)</f>
        <v>#REF!</v>
      </c>
      <c r="H867" s="48" t="e">
        <f>SUM(K867,M867,Q867,R867,S867,W867,X867,Y867,AC867,AE867,AF867,AG867,AH867,AI867,AL867,AP867,AR867,#REF!,AY867,AZ867,CF867,CH867,CI867,CJ867,CK867,CL867,CQ867,CS867,CT867,CU867,CV867,CW867,#REF!,#REF!,DA867,DC867,DF867,DH867,DO867,#REF!,#REF!,#REF!,#REF!,DQ867,DR867,DS867,DT867,DU867,DX867,DZ867,EA867,EB867,EC867,ED867,EG867,EI867,EJ867,EK867,EL867,EM867)</f>
        <v>#REF!</v>
      </c>
      <c r="I867" s="48" t="e">
        <f t="shared" si="21"/>
        <v>#REF!</v>
      </c>
      <c r="J867" s="78"/>
      <c r="K867" s="78"/>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c r="CC867" s="85"/>
      <c r="CD867" s="85"/>
      <c r="CE867" s="85"/>
      <c r="CF867" s="85"/>
      <c r="CG867" s="85"/>
      <c r="CH867" s="85"/>
      <c r="CI867" s="85"/>
      <c r="CJ867" s="85"/>
      <c r="CK867" s="85"/>
      <c r="CL867" s="85"/>
      <c r="CM867" s="85"/>
      <c r="CN867" s="85"/>
      <c r="CO867" s="85"/>
      <c r="CP867" s="85"/>
      <c r="CQ867" s="85"/>
      <c r="CR867" s="85"/>
      <c r="CS867" s="85"/>
      <c r="CT867" s="85"/>
      <c r="CU867" s="85"/>
      <c r="CV867" s="85"/>
      <c r="CW867" s="85"/>
      <c r="CX867" s="85"/>
      <c r="CY867" s="85"/>
      <c r="CZ867" s="85"/>
      <c r="DA867" s="85"/>
      <c r="DB867" s="85"/>
      <c r="DC867" s="85"/>
      <c r="DD867" s="85"/>
      <c r="DE867" s="85"/>
      <c r="DF867" s="85"/>
      <c r="DG867" s="85"/>
      <c r="DH867" s="85"/>
      <c r="DI867" s="85"/>
      <c r="DJ867" s="85"/>
      <c r="DK867" s="85"/>
      <c r="DL867" s="85"/>
      <c r="DM867" s="85"/>
      <c r="DN867" s="85"/>
      <c r="DO867" s="85"/>
      <c r="DP867" s="85"/>
      <c r="DQ867" s="85"/>
      <c r="DR867" s="85"/>
      <c r="DS867" s="85"/>
      <c r="DT867" s="85"/>
      <c r="DU867" s="85"/>
      <c r="DV867" s="85"/>
      <c r="DW867" s="85"/>
      <c r="DX867" s="85"/>
      <c r="DY867" s="85"/>
      <c r="DZ867" s="85"/>
      <c r="EA867" s="85"/>
      <c r="EB867" s="85"/>
      <c r="EC867" s="85"/>
      <c r="ED867" s="85"/>
      <c r="EE867" s="85"/>
      <c r="EF867" s="85"/>
      <c r="EG867" s="85"/>
      <c r="EH867" s="85"/>
      <c r="EI867" s="85"/>
      <c r="EJ867" s="85"/>
      <c r="EK867" s="85"/>
      <c r="EL867" s="85"/>
      <c r="EM867" s="85"/>
      <c r="EN867" s="85"/>
      <c r="EO867" s="120"/>
      <c r="EP867" s="120"/>
      <c r="EQ867" s="120"/>
      <c r="ER867" s="120"/>
      <c r="ES867" s="120"/>
      <c r="ET867" s="120"/>
      <c r="EU867" s="120"/>
      <c r="EV867" s="120"/>
      <c r="EW867" s="120"/>
      <c r="EX867" s="120"/>
    </row>
    <row r="868" spans="1:154" x14ac:dyDescent="0.3">
      <c r="A868" s="85"/>
      <c r="B868" s="86"/>
      <c r="C868" s="86"/>
      <c r="D868" s="86"/>
      <c r="E868" s="86"/>
      <c r="F868" s="86"/>
      <c r="G868" s="48" t="e">
        <f>SUM(J868,L868,N868,O868,P868,T868,U868,V868,AB868,AD868,AO868,AQ868,CE868,CG868,CP868,CR868,#REF!,#REF!,CZ868,DB868,DE868,DG868,DN868,DP868,DW868,DY868,EF868,EH868)</f>
        <v>#REF!</v>
      </c>
      <c r="H868" s="48" t="e">
        <f>SUM(K868,M868,Q868,R868,S868,W868,X868,Y868,AC868,AE868,AF868,AG868,AH868,AI868,AL868,AP868,AR868,#REF!,AY868,AZ868,CF868,CH868,CI868,CJ868,CK868,CL868,CQ868,CS868,CT868,CU868,CV868,CW868,#REF!,#REF!,DA868,DC868,DF868,DH868,DO868,#REF!,#REF!,#REF!,#REF!,DQ868,DR868,DS868,DT868,DU868,DX868,DZ868,EA868,EB868,EC868,ED868,EG868,EI868,EJ868,EK868,EL868,EM868)</f>
        <v>#REF!</v>
      </c>
      <c r="I868" s="48" t="e">
        <f t="shared" si="21"/>
        <v>#REF!</v>
      </c>
      <c r="J868" s="78"/>
      <c r="K868" s="78"/>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c r="CC868" s="85"/>
      <c r="CD868" s="85"/>
      <c r="CE868" s="85"/>
      <c r="CF868" s="85"/>
      <c r="CG868" s="85"/>
      <c r="CH868" s="85"/>
      <c r="CI868" s="85"/>
      <c r="CJ868" s="85"/>
      <c r="CK868" s="85"/>
      <c r="CL868" s="85"/>
      <c r="CM868" s="85"/>
      <c r="CN868" s="85"/>
      <c r="CO868" s="85"/>
      <c r="CP868" s="85"/>
      <c r="CQ868" s="85"/>
      <c r="CR868" s="85"/>
      <c r="CS868" s="85"/>
      <c r="CT868" s="85"/>
      <c r="CU868" s="85"/>
      <c r="CV868" s="85"/>
      <c r="CW868" s="85"/>
      <c r="CX868" s="85"/>
      <c r="CY868" s="85"/>
      <c r="CZ868" s="85"/>
      <c r="DA868" s="85"/>
      <c r="DB868" s="85"/>
      <c r="DC868" s="85"/>
      <c r="DD868" s="85"/>
      <c r="DE868" s="85"/>
      <c r="DF868" s="85"/>
      <c r="DG868" s="85"/>
      <c r="DH868" s="85"/>
      <c r="DI868" s="85"/>
      <c r="DJ868" s="85"/>
      <c r="DK868" s="85"/>
      <c r="DL868" s="85"/>
      <c r="DM868" s="85"/>
      <c r="DN868" s="85"/>
      <c r="DO868" s="85"/>
      <c r="DP868" s="85"/>
      <c r="DQ868" s="85"/>
      <c r="DR868" s="85"/>
      <c r="DS868" s="85"/>
      <c r="DT868" s="85"/>
      <c r="DU868" s="85"/>
      <c r="DV868" s="85"/>
      <c r="DW868" s="85"/>
      <c r="DX868" s="85"/>
      <c r="DY868" s="85"/>
      <c r="DZ868" s="85"/>
      <c r="EA868" s="85"/>
      <c r="EB868" s="85"/>
      <c r="EC868" s="85"/>
      <c r="ED868" s="85"/>
      <c r="EE868" s="85"/>
      <c r="EF868" s="85"/>
      <c r="EG868" s="85"/>
      <c r="EH868" s="85"/>
      <c r="EI868" s="85"/>
      <c r="EJ868" s="85"/>
      <c r="EK868" s="85"/>
      <c r="EL868" s="85"/>
      <c r="EM868" s="85"/>
      <c r="EN868" s="85"/>
      <c r="EO868" s="120"/>
      <c r="EP868" s="120"/>
      <c r="EQ868" s="120"/>
      <c r="ER868" s="120"/>
      <c r="ES868" s="120"/>
      <c r="ET868" s="120"/>
      <c r="EU868" s="120"/>
      <c r="EV868" s="120"/>
      <c r="EW868" s="120"/>
      <c r="EX868" s="120"/>
    </row>
    <row r="869" spans="1:154" x14ac:dyDescent="0.3">
      <c r="A869" s="85"/>
      <c r="B869" s="86"/>
      <c r="C869" s="86"/>
      <c r="D869" s="86"/>
      <c r="E869" s="86"/>
      <c r="F869" s="86"/>
      <c r="G869" s="48" t="e">
        <f>SUM(J869,L869,N869,O869,P869,T869,U869,V869,AB869,AD869,AO869,AQ869,CE869,CG869,CP869,CR869,#REF!,#REF!,CZ869,DB869,DE869,DG869,DN869,DP869,DW869,DY869,EF869,EH869)</f>
        <v>#REF!</v>
      </c>
      <c r="H869" s="48" t="e">
        <f>SUM(K869,M869,Q869,R869,S869,W869,X869,Y869,AC869,AE869,AF869,AG869,AH869,AI869,AL869,AP869,AR869,#REF!,AY869,AZ869,CF869,CH869,CI869,CJ869,CK869,CL869,CQ869,CS869,CT869,CU869,CV869,CW869,#REF!,#REF!,DA869,DC869,DF869,DH869,DO869,#REF!,#REF!,#REF!,#REF!,DQ869,DR869,DS869,DT869,DU869,DX869,DZ869,EA869,EB869,EC869,ED869,EG869,EI869,EJ869,EK869,EL869,EM869)</f>
        <v>#REF!</v>
      </c>
      <c r="I869" s="48" t="e">
        <f t="shared" si="21"/>
        <v>#REF!</v>
      </c>
      <c r="J869" s="78"/>
      <c r="K869" s="78"/>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c r="CC869" s="85"/>
      <c r="CD869" s="85"/>
      <c r="CE869" s="85"/>
      <c r="CF869" s="85"/>
      <c r="CG869" s="85"/>
      <c r="CH869" s="85"/>
      <c r="CI869" s="85"/>
      <c r="CJ869" s="85"/>
      <c r="CK869" s="85"/>
      <c r="CL869" s="85"/>
      <c r="CM869" s="85"/>
      <c r="CN869" s="85"/>
      <c r="CO869" s="85"/>
      <c r="CP869" s="85"/>
      <c r="CQ869" s="85"/>
      <c r="CR869" s="85"/>
      <c r="CS869" s="85"/>
      <c r="CT869" s="85"/>
      <c r="CU869" s="85"/>
      <c r="CV869" s="85"/>
      <c r="CW869" s="85"/>
      <c r="CX869" s="85"/>
      <c r="CY869" s="85"/>
      <c r="CZ869" s="85"/>
      <c r="DA869" s="85"/>
      <c r="DB869" s="85"/>
      <c r="DC869" s="85"/>
      <c r="DD869" s="85"/>
      <c r="DE869" s="85"/>
      <c r="DF869" s="85"/>
      <c r="DG869" s="85"/>
      <c r="DH869" s="85"/>
      <c r="DI869" s="85"/>
      <c r="DJ869" s="85"/>
      <c r="DK869" s="85"/>
      <c r="DL869" s="85"/>
      <c r="DM869" s="85"/>
      <c r="DN869" s="85"/>
      <c r="DO869" s="85"/>
      <c r="DP869" s="85"/>
      <c r="DQ869" s="85"/>
      <c r="DR869" s="85"/>
      <c r="DS869" s="85"/>
      <c r="DT869" s="85"/>
      <c r="DU869" s="85"/>
      <c r="DV869" s="85"/>
      <c r="DW869" s="85"/>
      <c r="DX869" s="85"/>
      <c r="DY869" s="85"/>
      <c r="DZ869" s="85"/>
      <c r="EA869" s="85"/>
      <c r="EB869" s="85"/>
      <c r="EC869" s="85"/>
      <c r="ED869" s="85"/>
      <c r="EE869" s="85"/>
      <c r="EF869" s="85"/>
      <c r="EG869" s="85"/>
      <c r="EH869" s="85"/>
      <c r="EI869" s="85"/>
      <c r="EJ869" s="85"/>
      <c r="EK869" s="85"/>
      <c r="EL869" s="85"/>
      <c r="EM869" s="85"/>
      <c r="EN869" s="85"/>
      <c r="EO869" s="120"/>
      <c r="EP869" s="120"/>
      <c r="EQ869" s="120"/>
      <c r="ER869" s="120"/>
      <c r="ES869" s="120"/>
      <c r="ET869" s="120"/>
      <c r="EU869" s="120"/>
      <c r="EV869" s="120"/>
      <c r="EW869" s="120"/>
      <c r="EX869" s="120"/>
    </row>
    <row r="870" spans="1:154" x14ac:dyDescent="0.3">
      <c r="A870" s="85"/>
      <c r="B870" s="86"/>
      <c r="C870" s="86"/>
      <c r="D870" s="86"/>
      <c r="E870" s="86"/>
      <c r="F870" s="86"/>
      <c r="G870" s="48" t="e">
        <f>SUM(J870,L870,N870,O870,P870,T870,U870,V870,AB870,AD870,AO870,AQ870,CE870,CG870,CP870,CR870,#REF!,#REF!,CZ870,DB870,DE870,DG870,DN870,DP870,DW870,DY870,EF870,EH870)</f>
        <v>#REF!</v>
      </c>
      <c r="H870" s="48" t="e">
        <f>SUM(K870,M870,Q870,R870,S870,W870,X870,Y870,AC870,AE870,AF870,AG870,AH870,AI870,AL870,AP870,AR870,#REF!,AY870,AZ870,CF870,CH870,CI870,CJ870,CK870,CL870,CQ870,CS870,CT870,CU870,CV870,CW870,#REF!,#REF!,DA870,DC870,DF870,DH870,DO870,#REF!,#REF!,#REF!,#REF!,DQ870,DR870,DS870,DT870,DU870,DX870,DZ870,EA870,EB870,EC870,ED870,EG870,EI870,EJ870,EK870,EL870,EM870)</f>
        <v>#REF!</v>
      </c>
      <c r="I870" s="48" t="e">
        <f t="shared" si="21"/>
        <v>#REF!</v>
      </c>
      <c r="J870" s="78"/>
      <c r="K870" s="78"/>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O870" s="85"/>
      <c r="CP870" s="85"/>
      <c r="CQ870" s="85"/>
      <c r="CR870" s="85"/>
      <c r="CS870" s="85"/>
      <c r="CT870" s="85"/>
      <c r="CU870" s="85"/>
      <c r="CV870" s="85"/>
      <c r="CW870" s="85"/>
      <c r="CX870" s="85"/>
      <c r="CY870" s="85"/>
      <c r="CZ870" s="85"/>
      <c r="DA870" s="85"/>
      <c r="DB870" s="85"/>
      <c r="DC870" s="85"/>
      <c r="DD870" s="85"/>
      <c r="DE870" s="85"/>
      <c r="DF870" s="85"/>
      <c r="DG870" s="85"/>
      <c r="DH870" s="85"/>
      <c r="DI870" s="85"/>
      <c r="DJ870" s="85"/>
      <c r="DK870" s="85"/>
      <c r="DL870" s="85"/>
      <c r="DM870" s="85"/>
      <c r="DN870" s="85"/>
      <c r="DO870" s="85"/>
      <c r="DP870" s="85"/>
      <c r="DQ870" s="85"/>
      <c r="DR870" s="85"/>
      <c r="DS870" s="85"/>
      <c r="DT870" s="85"/>
      <c r="DU870" s="85"/>
      <c r="DV870" s="85"/>
      <c r="DW870" s="85"/>
      <c r="DX870" s="85"/>
      <c r="DY870" s="85"/>
      <c r="DZ870" s="85"/>
      <c r="EA870" s="85"/>
      <c r="EB870" s="85"/>
      <c r="EC870" s="85"/>
      <c r="ED870" s="85"/>
      <c r="EE870" s="85"/>
      <c r="EF870" s="85"/>
      <c r="EG870" s="85"/>
      <c r="EH870" s="85"/>
      <c r="EI870" s="85"/>
      <c r="EJ870" s="85"/>
      <c r="EK870" s="85"/>
      <c r="EL870" s="85"/>
      <c r="EM870" s="85"/>
      <c r="EN870" s="85"/>
      <c r="EO870" s="120"/>
      <c r="EP870" s="120"/>
      <c r="EQ870" s="120"/>
      <c r="ER870" s="120"/>
      <c r="ES870" s="120"/>
      <c r="ET870" s="120"/>
      <c r="EU870" s="120"/>
      <c r="EV870" s="120"/>
      <c r="EW870" s="120"/>
      <c r="EX870" s="120"/>
    </row>
    <row r="871" spans="1:154" x14ac:dyDescent="0.3">
      <c r="A871" s="85"/>
      <c r="B871" s="86"/>
      <c r="C871" s="86"/>
      <c r="D871" s="86"/>
      <c r="E871" s="86"/>
      <c r="F871" s="86"/>
      <c r="G871" s="48" t="e">
        <f>SUM(J871,L871,N871,O871,P871,T871,U871,V871,AB871,AD871,AO871,AQ871,CE871,CG871,CP871,CR871,#REF!,#REF!,CZ871,DB871,DE871,DG871,DN871,DP871,DW871,DY871,EF871,EH871)</f>
        <v>#REF!</v>
      </c>
      <c r="H871" s="48" t="e">
        <f>SUM(K871,M871,Q871,R871,S871,W871,X871,Y871,AC871,AE871,AF871,AG871,AH871,AI871,AL871,AP871,AR871,#REF!,AY871,AZ871,CF871,CH871,CI871,CJ871,CK871,CL871,CQ871,CS871,CT871,CU871,CV871,CW871,#REF!,#REF!,DA871,DC871,DF871,DH871,DO871,#REF!,#REF!,#REF!,#REF!,DQ871,DR871,DS871,DT871,DU871,DX871,DZ871,EA871,EB871,EC871,ED871,EG871,EI871,EJ871,EK871,EL871,EM871)</f>
        <v>#REF!</v>
      </c>
      <c r="I871" s="48" t="e">
        <f t="shared" si="21"/>
        <v>#REF!</v>
      </c>
      <c r="J871" s="78"/>
      <c r="K871" s="78"/>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O871" s="85"/>
      <c r="CP871" s="85"/>
      <c r="CQ871" s="85"/>
      <c r="CR871" s="85"/>
      <c r="CS871" s="85"/>
      <c r="CT871" s="85"/>
      <c r="CU871" s="85"/>
      <c r="CV871" s="85"/>
      <c r="CW871" s="85"/>
      <c r="CX871" s="85"/>
      <c r="CY871" s="85"/>
      <c r="CZ871" s="85"/>
      <c r="DA871" s="85"/>
      <c r="DB871" s="85"/>
      <c r="DC871" s="85"/>
      <c r="DD871" s="85"/>
      <c r="DE871" s="85"/>
      <c r="DF871" s="85"/>
      <c r="DG871" s="85"/>
      <c r="DH871" s="85"/>
      <c r="DI871" s="85"/>
      <c r="DJ871" s="85"/>
      <c r="DK871" s="85"/>
      <c r="DL871" s="85"/>
      <c r="DM871" s="85"/>
      <c r="DN871" s="85"/>
      <c r="DO871" s="85"/>
      <c r="DP871" s="85"/>
      <c r="DQ871" s="85"/>
      <c r="DR871" s="85"/>
      <c r="DS871" s="85"/>
      <c r="DT871" s="85"/>
      <c r="DU871" s="85"/>
      <c r="DV871" s="85"/>
      <c r="DW871" s="85"/>
      <c r="DX871" s="85"/>
      <c r="DY871" s="85"/>
      <c r="DZ871" s="85"/>
      <c r="EA871" s="85"/>
      <c r="EB871" s="85"/>
      <c r="EC871" s="85"/>
      <c r="ED871" s="85"/>
      <c r="EE871" s="85"/>
      <c r="EF871" s="85"/>
      <c r="EG871" s="85"/>
      <c r="EH871" s="85"/>
      <c r="EI871" s="85"/>
      <c r="EJ871" s="85"/>
      <c r="EK871" s="85"/>
      <c r="EL871" s="85"/>
      <c r="EM871" s="85"/>
      <c r="EN871" s="85"/>
      <c r="EO871" s="120"/>
      <c r="EP871" s="120"/>
      <c r="EQ871" s="120"/>
      <c r="ER871" s="120"/>
      <c r="ES871" s="120"/>
      <c r="ET871" s="120"/>
      <c r="EU871" s="120"/>
      <c r="EV871" s="120"/>
      <c r="EW871" s="120"/>
      <c r="EX871" s="120"/>
    </row>
    <row r="872" spans="1:154" x14ac:dyDescent="0.3">
      <c r="A872" s="85"/>
      <c r="B872" s="86"/>
      <c r="C872" s="86"/>
      <c r="D872" s="86"/>
      <c r="E872" s="86"/>
      <c r="F872" s="86"/>
      <c r="G872" s="48" t="e">
        <f>SUM(J872,L872,N872,O872,P872,T872,U872,V872,AB872,AD872,AO872,AQ872,CE872,CG872,CP872,CR872,#REF!,#REF!,CZ872,DB872,DE872,DG872,DN872,DP872,DW872,DY872,EF872,EH872)</f>
        <v>#REF!</v>
      </c>
      <c r="H872" s="48" t="e">
        <f>SUM(K872,M872,Q872,R872,S872,W872,X872,Y872,AC872,AE872,AF872,AG872,AH872,AI872,AL872,AP872,AR872,#REF!,AY872,AZ872,CF872,CH872,CI872,CJ872,CK872,CL872,CQ872,CS872,CT872,CU872,CV872,CW872,#REF!,#REF!,DA872,DC872,DF872,DH872,DO872,#REF!,#REF!,#REF!,#REF!,DQ872,DR872,DS872,DT872,DU872,DX872,DZ872,EA872,EB872,EC872,ED872,EG872,EI872,EJ872,EK872,EL872,EM872)</f>
        <v>#REF!</v>
      </c>
      <c r="I872" s="48" t="e">
        <f t="shared" si="21"/>
        <v>#REF!</v>
      </c>
      <c r="J872" s="78"/>
      <c r="K872" s="78"/>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c r="CC872" s="85"/>
      <c r="CD872" s="85"/>
      <c r="CE872" s="85"/>
      <c r="CF872" s="85"/>
      <c r="CG872" s="85"/>
      <c r="CH872" s="85"/>
      <c r="CI872" s="85"/>
      <c r="CJ872" s="85"/>
      <c r="CK872" s="85"/>
      <c r="CL872" s="85"/>
      <c r="CM872" s="85"/>
      <c r="CN872" s="85"/>
      <c r="CO872" s="85"/>
      <c r="CP872" s="85"/>
      <c r="CQ872" s="85"/>
      <c r="CR872" s="85"/>
      <c r="CS872" s="85"/>
      <c r="CT872" s="85"/>
      <c r="CU872" s="85"/>
      <c r="CV872" s="85"/>
      <c r="CW872" s="85"/>
      <c r="CX872" s="85"/>
      <c r="CY872" s="85"/>
      <c r="CZ872" s="85"/>
      <c r="DA872" s="85"/>
      <c r="DB872" s="85"/>
      <c r="DC872" s="85"/>
      <c r="DD872" s="85"/>
      <c r="DE872" s="85"/>
      <c r="DF872" s="85"/>
      <c r="DG872" s="85"/>
      <c r="DH872" s="85"/>
      <c r="DI872" s="85"/>
      <c r="DJ872" s="85"/>
      <c r="DK872" s="85"/>
      <c r="DL872" s="85"/>
      <c r="DM872" s="85"/>
      <c r="DN872" s="85"/>
      <c r="DO872" s="85"/>
      <c r="DP872" s="85"/>
      <c r="DQ872" s="85"/>
      <c r="DR872" s="85"/>
      <c r="DS872" s="85"/>
      <c r="DT872" s="85"/>
      <c r="DU872" s="85"/>
      <c r="DV872" s="85"/>
      <c r="DW872" s="85"/>
      <c r="DX872" s="85"/>
      <c r="DY872" s="85"/>
      <c r="DZ872" s="85"/>
      <c r="EA872" s="85"/>
      <c r="EB872" s="85"/>
      <c r="EC872" s="85"/>
      <c r="ED872" s="85"/>
      <c r="EE872" s="85"/>
      <c r="EF872" s="85"/>
      <c r="EG872" s="85"/>
      <c r="EH872" s="85"/>
      <c r="EI872" s="85"/>
      <c r="EJ872" s="85"/>
      <c r="EK872" s="85"/>
      <c r="EL872" s="85"/>
      <c r="EM872" s="85"/>
      <c r="EN872" s="85"/>
      <c r="EO872" s="120"/>
      <c r="EP872" s="120"/>
      <c r="EQ872" s="120"/>
      <c r="ER872" s="120"/>
      <c r="ES872" s="120"/>
      <c r="ET872" s="120"/>
      <c r="EU872" s="120"/>
      <c r="EV872" s="120"/>
      <c r="EW872" s="120"/>
      <c r="EX872" s="120"/>
    </row>
    <row r="873" spans="1:154" x14ac:dyDescent="0.3">
      <c r="A873" s="85"/>
      <c r="B873" s="86"/>
      <c r="C873" s="86"/>
      <c r="D873" s="86"/>
      <c r="E873" s="86"/>
      <c r="F873" s="86"/>
      <c r="G873" s="48" t="e">
        <f>SUM(J873,L873,N873,O873,P873,T873,U873,V873,AB873,AD873,AO873,AQ873,CE873,CG873,CP873,CR873,#REF!,#REF!,CZ873,DB873,DE873,DG873,DN873,DP873,DW873,DY873,EF873,EH873)</f>
        <v>#REF!</v>
      </c>
      <c r="H873" s="48" t="e">
        <f>SUM(K873,M873,Q873,R873,S873,W873,X873,Y873,AC873,AE873,AF873,AG873,AH873,AI873,AL873,AP873,AR873,#REF!,AY873,AZ873,CF873,CH873,CI873,CJ873,CK873,CL873,CQ873,CS873,CT873,CU873,CV873,CW873,#REF!,#REF!,DA873,DC873,DF873,DH873,DO873,#REF!,#REF!,#REF!,#REF!,DQ873,DR873,DS873,DT873,DU873,DX873,DZ873,EA873,EB873,EC873,ED873,EG873,EI873,EJ873,EK873,EL873,EM873)</f>
        <v>#REF!</v>
      </c>
      <c r="I873" s="48" t="e">
        <f t="shared" si="21"/>
        <v>#REF!</v>
      </c>
      <c r="J873" s="78"/>
      <c r="K873" s="78"/>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c r="CC873" s="85"/>
      <c r="CD873" s="85"/>
      <c r="CE873" s="85"/>
      <c r="CF873" s="85"/>
      <c r="CG873" s="85"/>
      <c r="CH873" s="85"/>
      <c r="CI873" s="85"/>
      <c r="CJ873" s="85"/>
      <c r="CK873" s="85"/>
      <c r="CL873" s="85"/>
      <c r="CM873" s="85"/>
      <c r="CN873" s="85"/>
      <c r="CO873" s="85"/>
      <c r="CP873" s="85"/>
      <c r="CQ873" s="85"/>
      <c r="CR873" s="85"/>
      <c r="CS873" s="85"/>
      <c r="CT873" s="85"/>
      <c r="CU873" s="85"/>
      <c r="CV873" s="85"/>
      <c r="CW873" s="85"/>
      <c r="CX873" s="85"/>
      <c r="CY873" s="85"/>
      <c r="CZ873" s="85"/>
      <c r="DA873" s="85"/>
      <c r="DB873" s="85"/>
      <c r="DC873" s="85"/>
      <c r="DD873" s="85"/>
      <c r="DE873" s="85"/>
      <c r="DF873" s="85"/>
      <c r="DG873" s="85"/>
      <c r="DH873" s="85"/>
      <c r="DI873" s="85"/>
      <c r="DJ873" s="85"/>
      <c r="DK873" s="85"/>
      <c r="DL873" s="85"/>
      <c r="DM873" s="85"/>
      <c r="DN873" s="85"/>
      <c r="DO873" s="85"/>
      <c r="DP873" s="85"/>
      <c r="DQ873" s="85"/>
      <c r="DR873" s="85"/>
      <c r="DS873" s="85"/>
      <c r="DT873" s="85"/>
      <c r="DU873" s="85"/>
      <c r="DV873" s="85"/>
      <c r="DW873" s="85"/>
      <c r="DX873" s="85"/>
      <c r="DY873" s="85"/>
      <c r="DZ873" s="85"/>
      <c r="EA873" s="85"/>
      <c r="EB873" s="85"/>
      <c r="EC873" s="85"/>
      <c r="ED873" s="85"/>
      <c r="EE873" s="85"/>
      <c r="EF873" s="85"/>
      <c r="EG873" s="85"/>
      <c r="EH873" s="85"/>
      <c r="EI873" s="85"/>
      <c r="EJ873" s="85"/>
      <c r="EK873" s="85"/>
      <c r="EL873" s="85"/>
      <c r="EM873" s="85"/>
      <c r="EN873" s="85"/>
      <c r="EO873" s="120"/>
      <c r="EP873" s="120"/>
      <c r="EQ873" s="120"/>
      <c r="ER873" s="120"/>
      <c r="ES873" s="120"/>
      <c r="ET873" s="120"/>
      <c r="EU873" s="120"/>
      <c r="EV873" s="120"/>
      <c r="EW873" s="120"/>
      <c r="EX873" s="120"/>
    </row>
    <row r="874" spans="1:154" x14ac:dyDescent="0.3">
      <c r="A874" s="85"/>
      <c r="B874" s="86"/>
      <c r="C874" s="86"/>
      <c r="D874" s="86"/>
      <c r="E874" s="86"/>
      <c r="F874" s="86"/>
      <c r="G874" s="48" t="e">
        <f>SUM(J874,L874,N874,O874,P874,T874,U874,V874,AB874,AD874,AO874,AQ874,CE874,CG874,CP874,CR874,#REF!,#REF!,CZ874,DB874,DE874,DG874,DN874,DP874,DW874,DY874,EF874,EH874)</f>
        <v>#REF!</v>
      </c>
      <c r="H874" s="48" t="e">
        <f>SUM(K874,M874,Q874,R874,S874,W874,X874,Y874,AC874,AE874,AF874,AG874,AH874,AI874,AL874,AP874,AR874,#REF!,AY874,AZ874,CF874,CH874,CI874,CJ874,CK874,CL874,CQ874,CS874,CT874,CU874,CV874,CW874,#REF!,#REF!,DA874,DC874,DF874,DH874,DO874,#REF!,#REF!,#REF!,#REF!,DQ874,DR874,DS874,DT874,DU874,DX874,DZ874,EA874,EB874,EC874,ED874,EG874,EI874,EJ874,EK874,EL874,EM874)</f>
        <v>#REF!</v>
      </c>
      <c r="I874" s="48" t="e">
        <f t="shared" si="21"/>
        <v>#REF!</v>
      </c>
      <c r="J874" s="78"/>
      <c r="K874" s="78"/>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O874" s="85"/>
      <c r="CP874" s="85"/>
      <c r="CQ874" s="85"/>
      <c r="CR874" s="85"/>
      <c r="CS874" s="85"/>
      <c r="CT874" s="85"/>
      <c r="CU874" s="85"/>
      <c r="CV874" s="85"/>
      <c r="CW874" s="85"/>
      <c r="CX874" s="85"/>
      <c r="CY874" s="85"/>
      <c r="CZ874" s="85"/>
      <c r="DA874" s="85"/>
      <c r="DB874" s="85"/>
      <c r="DC874" s="85"/>
      <c r="DD874" s="85"/>
      <c r="DE874" s="85"/>
      <c r="DF874" s="85"/>
      <c r="DG874" s="85"/>
      <c r="DH874" s="85"/>
      <c r="DI874" s="85"/>
      <c r="DJ874" s="85"/>
      <c r="DK874" s="85"/>
      <c r="DL874" s="85"/>
      <c r="DM874" s="85"/>
      <c r="DN874" s="85"/>
      <c r="DO874" s="85"/>
      <c r="DP874" s="85"/>
      <c r="DQ874" s="85"/>
      <c r="DR874" s="85"/>
      <c r="DS874" s="85"/>
      <c r="DT874" s="85"/>
      <c r="DU874" s="85"/>
      <c r="DV874" s="85"/>
      <c r="DW874" s="85"/>
      <c r="DX874" s="85"/>
      <c r="DY874" s="85"/>
      <c r="DZ874" s="85"/>
      <c r="EA874" s="85"/>
      <c r="EB874" s="85"/>
      <c r="EC874" s="85"/>
      <c r="ED874" s="85"/>
      <c r="EE874" s="85"/>
      <c r="EF874" s="85"/>
      <c r="EG874" s="85"/>
      <c r="EH874" s="85"/>
      <c r="EI874" s="85"/>
      <c r="EJ874" s="85"/>
      <c r="EK874" s="85"/>
      <c r="EL874" s="85"/>
      <c r="EM874" s="85"/>
      <c r="EN874" s="85"/>
      <c r="EO874" s="120"/>
      <c r="EP874" s="120"/>
      <c r="EQ874" s="120"/>
      <c r="ER874" s="120"/>
      <c r="ES874" s="120"/>
      <c r="ET874" s="120"/>
      <c r="EU874" s="120"/>
      <c r="EV874" s="120"/>
      <c r="EW874" s="120"/>
      <c r="EX874" s="120"/>
    </row>
    <row r="875" spans="1:154" x14ac:dyDescent="0.3">
      <c r="A875" s="85"/>
      <c r="B875" s="86"/>
      <c r="C875" s="86"/>
      <c r="D875" s="86"/>
      <c r="E875" s="86"/>
      <c r="F875" s="86"/>
      <c r="G875" s="48" t="e">
        <f>SUM(J875,L875,N875,O875,P875,T875,U875,V875,AB875,AD875,AO875,AQ875,CE875,CG875,CP875,CR875,#REF!,#REF!,CZ875,DB875,DE875,DG875,DN875,DP875,DW875,DY875,EF875,EH875)</f>
        <v>#REF!</v>
      </c>
      <c r="H875" s="48" t="e">
        <f>SUM(K875,M875,Q875,R875,S875,W875,X875,Y875,AC875,AE875,AF875,AG875,AH875,AI875,AL875,AP875,AR875,#REF!,AY875,AZ875,CF875,CH875,CI875,CJ875,CK875,CL875,CQ875,CS875,CT875,CU875,CV875,CW875,#REF!,#REF!,DA875,DC875,DF875,DH875,DO875,#REF!,#REF!,#REF!,#REF!,DQ875,DR875,DS875,DT875,DU875,DX875,DZ875,EA875,EB875,EC875,ED875,EG875,EI875,EJ875,EK875,EL875,EM875)</f>
        <v>#REF!</v>
      </c>
      <c r="I875" s="48" t="e">
        <f t="shared" si="21"/>
        <v>#REF!</v>
      </c>
      <c r="J875" s="78"/>
      <c r="K875" s="78"/>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c r="CC875" s="85"/>
      <c r="CD875" s="85"/>
      <c r="CE875" s="85"/>
      <c r="CF875" s="85"/>
      <c r="CG875" s="85"/>
      <c r="CH875" s="85"/>
      <c r="CI875" s="85"/>
      <c r="CJ875" s="85"/>
      <c r="CK875" s="85"/>
      <c r="CL875" s="85"/>
      <c r="CM875" s="85"/>
      <c r="CN875" s="85"/>
      <c r="CO875" s="85"/>
      <c r="CP875" s="85"/>
      <c r="CQ875" s="85"/>
      <c r="CR875" s="85"/>
      <c r="CS875" s="85"/>
      <c r="CT875" s="85"/>
      <c r="CU875" s="85"/>
      <c r="CV875" s="85"/>
      <c r="CW875" s="85"/>
      <c r="CX875" s="85"/>
      <c r="CY875" s="85"/>
      <c r="CZ875" s="85"/>
      <c r="DA875" s="85"/>
      <c r="DB875" s="85"/>
      <c r="DC875" s="85"/>
      <c r="DD875" s="85"/>
      <c r="DE875" s="85"/>
      <c r="DF875" s="85"/>
      <c r="DG875" s="85"/>
      <c r="DH875" s="85"/>
      <c r="DI875" s="85"/>
      <c r="DJ875" s="85"/>
      <c r="DK875" s="85"/>
      <c r="DL875" s="85"/>
      <c r="DM875" s="85"/>
      <c r="DN875" s="85"/>
      <c r="DO875" s="85"/>
      <c r="DP875" s="85"/>
      <c r="DQ875" s="85"/>
      <c r="DR875" s="85"/>
      <c r="DS875" s="85"/>
      <c r="DT875" s="85"/>
      <c r="DU875" s="85"/>
      <c r="DV875" s="85"/>
      <c r="DW875" s="85"/>
      <c r="DX875" s="85"/>
      <c r="DY875" s="85"/>
      <c r="DZ875" s="85"/>
      <c r="EA875" s="85"/>
      <c r="EB875" s="85"/>
      <c r="EC875" s="85"/>
      <c r="ED875" s="85"/>
      <c r="EE875" s="85"/>
      <c r="EF875" s="85"/>
      <c r="EG875" s="85"/>
      <c r="EH875" s="85"/>
      <c r="EI875" s="85"/>
      <c r="EJ875" s="85"/>
      <c r="EK875" s="85"/>
      <c r="EL875" s="85"/>
      <c r="EM875" s="85"/>
      <c r="EN875" s="85"/>
      <c r="EO875" s="120"/>
      <c r="EP875" s="120"/>
      <c r="EQ875" s="120"/>
      <c r="ER875" s="120"/>
      <c r="ES875" s="120"/>
      <c r="ET875" s="120"/>
      <c r="EU875" s="120"/>
      <c r="EV875" s="120"/>
      <c r="EW875" s="120"/>
      <c r="EX875" s="120"/>
    </row>
    <row r="876" spans="1:154" x14ac:dyDescent="0.3">
      <c r="A876" s="85"/>
      <c r="B876" s="86"/>
      <c r="C876" s="86"/>
      <c r="D876" s="86"/>
      <c r="E876" s="86"/>
      <c r="F876" s="86"/>
      <c r="G876" s="48" t="e">
        <f>SUM(J876,L876,N876,O876,P876,T876,U876,V876,AB876,AD876,AO876,AQ876,CE876,CG876,CP876,CR876,#REF!,#REF!,CZ876,DB876,DE876,DG876,DN876,DP876,DW876,DY876,EF876,EH876)</f>
        <v>#REF!</v>
      </c>
      <c r="H876" s="48" t="e">
        <f>SUM(K876,M876,Q876,R876,S876,W876,X876,Y876,AC876,AE876,AF876,AG876,AH876,AI876,AL876,AP876,AR876,#REF!,AY876,AZ876,CF876,CH876,CI876,CJ876,CK876,CL876,CQ876,CS876,CT876,CU876,CV876,CW876,#REF!,#REF!,DA876,DC876,DF876,DH876,DO876,#REF!,#REF!,#REF!,#REF!,DQ876,DR876,DS876,DT876,DU876,DX876,DZ876,EA876,EB876,EC876,ED876,EG876,EI876,EJ876,EK876,EL876,EM876)</f>
        <v>#REF!</v>
      </c>
      <c r="I876" s="48" t="e">
        <f t="shared" si="21"/>
        <v>#REF!</v>
      </c>
      <c r="J876" s="78"/>
      <c r="K876" s="78"/>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O876" s="85"/>
      <c r="CP876" s="85"/>
      <c r="CQ876" s="85"/>
      <c r="CR876" s="85"/>
      <c r="CS876" s="85"/>
      <c r="CT876" s="85"/>
      <c r="CU876" s="85"/>
      <c r="CV876" s="85"/>
      <c r="CW876" s="85"/>
      <c r="CX876" s="85"/>
      <c r="CY876" s="85"/>
      <c r="CZ876" s="85"/>
      <c r="DA876" s="85"/>
      <c r="DB876" s="85"/>
      <c r="DC876" s="85"/>
      <c r="DD876" s="85"/>
      <c r="DE876" s="85"/>
      <c r="DF876" s="85"/>
      <c r="DG876" s="85"/>
      <c r="DH876" s="85"/>
      <c r="DI876" s="85"/>
      <c r="DJ876" s="85"/>
      <c r="DK876" s="85"/>
      <c r="DL876" s="85"/>
      <c r="DM876" s="85"/>
      <c r="DN876" s="85"/>
      <c r="DO876" s="85"/>
      <c r="DP876" s="85"/>
      <c r="DQ876" s="85"/>
      <c r="DR876" s="85"/>
      <c r="DS876" s="85"/>
      <c r="DT876" s="85"/>
      <c r="DU876" s="85"/>
      <c r="DV876" s="85"/>
      <c r="DW876" s="85"/>
      <c r="DX876" s="85"/>
      <c r="DY876" s="85"/>
      <c r="DZ876" s="85"/>
      <c r="EA876" s="85"/>
      <c r="EB876" s="85"/>
      <c r="EC876" s="85"/>
      <c r="ED876" s="85"/>
      <c r="EE876" s="85"/>
      <c r="EF876" s="85"/>
      <c r="EG876" s="85"/>
      <c r="EH876" s="85"/>
      <c r="EI876" s="85"/>
      <c r="EJ876" s="85"/>
      <c r="EK876" s="85"/>
      <c r="EL876" s="85"/>
      <c r="EM876" s="85"/>
      <c r="EN876" s="85"/>
      <c r="EO876" s="120"/>
      <c r="EP876" s="120"/>
      <c r="EQ876" s="120"/>
      <c r="ER876" s="120"/>
      <c r="ES876" s="120"/>
      <c r="ET876" s="120"/>
      <c r="EU876" s="120"/>
      <c r="EV876" s="120"/>
      <c r="EW876" s="120"/>
      <c r="EX876" s="120"/>
    </row>
    <row r="877" spans="1:154" x14ac:dyDescent="0.3">
      <c r="A877" s="85"/>
      <c r="B877" s="86"/>
      <c r="C877" s="86"/>
      <c r="D877" s="86"/>
      <c r="E877" s="86"/>
      <c r="F877" s="86"/>
      <c r="G877" s="48" t="e">
        <f>SUM(J877,L877,N877,O877,P877,T877,U877,V877,AB877,AD877,AO877,AQ877,CE877,CG877,CP877,CR877,#REF!,#REF!,CZ877,DB877,DE877,DG877,DN877,DP877,DW877,DY877,EF877,EH877)</f>
        <v>#REF!</v>
      </c>
      <c r="H877" s="48" t="e">
        <f>SUM(K877,M877,Q877,R877,S877,W877,X877,Y877,AC877,AE877,AF877,AG877,AH877,AI877,AL877,AP877,AR877,#REF!,AY877,AZ877,CF877,CH877,CI877,CJ877,CK877,CL877,CQ877,CS877,CT877,CU877,CV877,CW877,#REF!,#REF!,DA877,DC877,DF877,DH877,DO877,#REF!,#REF!,#REF!,#REF!,DQ877,DR877,DS877,DT877,DU877,DX877,DZ877,EA877,EB877,EC877,ED877,EG877,EI877,EJ877,EK877,EL877,EM877)</f>
        <v>#REF!</v>
      </c>
      <c r="I877" s="48" t="e">
        <f t="shared" si="21"/>
        <v>#REF!</v>
      </c>
      <c r="J877" s="78"/>
      <c r="K877" s="78"/>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O877" s="85"/>
      <c r="CP877" s="85"/>
      <c r="CQ877" s="85"/>
      <c r="CR877" s="85"/>
      <c r="CS877" s="85"/>
      <c r="CT877" s="85"/>
      <c r="CU877" s="85"/>
      <c r="CV877" s="85"/>
      <c r="CW877" s="85"/>
      <c r="CX877" s="85"/>
      <c r="CY877" s="85"/>
      <c r="CZ877" s="85"/>
      <c r="DA877" s="85"/>
      <c r="DB877" s="85"/>
      <c r="DC877" s="85"/>
      <c r="DD877" s="85"/>
      <c r="DE877" s="85"/>
      <c r="DF877" s="85"/>
      <c r="DG877" s="85"/>
      <c r="DH877" s="85"/>
      <c r="DI877" s="85"/>
      <c r="DJ877" s="85"/>
      <c r="DK877" s="85"/>
      <c r="DL877" s="85"/>
      <c r="DM877" s="85"/>
      <c r="DN877" s="85"/>
      <c r="DO877" s="85"/>
      <c r="DP877" s="85"/>
      <c r="DQ877" s="85"/>
      <c r="DR877" s="85"/>
      <c r="DS877" s="85"/>
      <c r="DT877" s="85"/>
      <c r="DU877" s="85"/>
      <c r="DV877" s="85"/>
      <c r="DW877" s="85"/>
      <c r="DX877" s="85"/>
      <c r="DY877" s="85"/>
      <c r="DZ877" s="85"/>
      <c r="EA877" s="85"/>
      <c r="EB877" s="85"/>
      <c r="EC877" s="85"/>
      <c r="ED877" s="85"/>
      <c r="EE877" s="85"/>
      <c r="EF877" s="85"/>
      <c r="EG877" s="85"/>
      <c r="EH877" s="85"/>
      <c r="EI877" s="85"/>
      <c r="EJ877" s="85"/>
      <c r="EK877" s="85"/>
      <c r="EL877" s="85"/>
      <c r="EM877" s="85"/>
      <c r="EN877" s="85"/>
      <c r="EO877" s="120"/>
      <c r="EP877" s="120"/>
      <c r="EQ877" s="120"/>
      <c r="ER877" s="120"/>
      <c r="ES877" s="120"/>
      <c r="ET877" s="120"/>
      <c r="EU877" s="120"/>
      <c r="EV877" s="120"/>
      <c r="EW877" s="120"/>
      <c r="EX877" s="120"/>
    </row>
    <row r="878" spans="1:154" x14ac:dyDescent="0.3">
      <c r="A878" s="85"/>
      <c r="B878" s="86"/>
      <c r="C878" s="86"/>
      <c r="D878" s="86"/>
      <c r="E878" s="86"/>
      <c r="F878" s="86"/>
      <c r="G878" s="48" t="e">
        <f>SUM(J878,L878,N878,O878,P878,T878,U878,V878,AB878,AD878,AO878,AQ878,CE878,CG878,CP878,CR878,#REF!,#REF!,CZ878,DB878,DE878,DG878,DN878,DP878,DW878,DY878,EF878,EH878)</f>
        <v>#REF!</v>
      </c>
      <c r="H878" s="48" t="e">
        <f>SUM(K878,M878,Q878,R878,S878,W878,X878,Y878,AC878,AE878,AF878,AG878,AH878,AI878,AL878,AP878,AR878,#REF!,AY878,AZ878,CF878,CH878,CI878,CJ878,CK878,CL878,CQ878,CS878,CT878,CU878,CV878,CW878,#REF!,#REF!,DA878,DC878,DF878,DH878,DO878,#REF!,#REF!,#REF!,#REF!,DQ878,DR878,DS878,DT878,DU878,DX878,DZ878,EA878,EB878,EC878,ED878,EG878,EI878,EJ878,EK878,EL878,EM878)</f>
        <v>#REF!</v>
      </c>
      <c r="I878" s="48" t="e">
        <f t="shared" si="21"/>
        <v>#REF!</v>
      </c>
      <c r="J878" s="78"/>
      <c r="K878" s="78"/>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O878" s="85"/>
      <c r="CP878" s="85"/>
      <c r="CQ878" s="85"/>
      <c r="CR878" s="85"/>
      <c r="CS878" s="85"/>
      <c r="CT878" s="85"/>
      <c r="CU878" s="85"/>
      <c r="CV878" s="85"/>
      <c r="CW878" s="85"/>
      <c r="CX878" s="85"/>
      <c r="CY878" s="85"/>
      <c r="CZ878" s="85"/>
      <c r="DA878" s="85"/>
      <c r="DB878" s="85"/>
      <c r="DC878" s="85"/>
      <c r="DD878" s="85"/>
      <c r="DE878" s="85"/>
      <c r="DF878" s="85"/>
      <c r="DG878" s="85"/>
      <c r="DH878" s="85"/>
      <c r="DI878" s="85"/>
      <c r="DJ878" s="85"/>
      <c r="DK878" s="85"/>
      <c r="DL878" s="85"/>
      <c r="DM878" s="85"/>
      <c r="DN878" s="85"/>
      <c r="DO878" s="85"/>
      <c r="DP878" s="85"/>
      <c r="DQ878" s="85"/>
      <c r="DR878" s="85"/>
      <c r="DS878" s="85"/>
      <c r="DT878" s="85"/>
      <c r="DU878" s="85"/>
      <c r="DV878" s="85"/>
      <c r="DW878" s="85"/>
      <c r="DX878" s="85"/>
      <c r="DY878" s="85"/>
      <c r="DZ878" s="85"/>
      <c r="EA878" s="85"/>
      <c r="EB878" s="85"/>
      <c r="EC878" s="85"/>
      <c r="ED878" s="85"/>
      <c r="EE878" s="85"/>
      <c r="EF878" s="85"/>
      <c r="EG878" s="85"/>
      <c r="EH878" s="85"/>
      <c r="EI878" s="85"/>
      <c r="EJ878" s="85"/>
      <c r="EK878" s="85"/>
      <c r="EL878" s="85"/>
      <c r="EM878" s="85"/>
      <c r="EN878" s="85"/>
      <c r="EO878" s="120"/>
      <c r="EP878" s="120"/>
      <c r="EQ878" s="120"/>
      <c r="ER878" s="120"/>
      <c r="ES878" s="120"/>
      <c r="ET878" s="120"/>
      <c r="EU878" s="120"/>
      <c r="EV878" s="120"/>
      <c r="EW878" s="120"/>
      <c r="EX878" s="120"/>
    </row>
    <row r="879" spans="1:154" x14ac:dyDescent="0.3">
      <c r="A879" s="85"/>
      <c r="B879" s="86"/>
      <c r="C879" s="86"/>
      <c r="D879" s="86"/>
      <c r="E879" s="86"/>
      <c r="F879" s="86"/>
      <c r="G879" s="48" t="e">
        <f>SUM(J879,L879,N879,O879,P879,T879,U879,V879,AB879,AD879,AO879,AQ879,CE879,CG879,CP879,CR879,#REF!,#REF!,CZ879,DB879,DE879,DG879,DN879,DP879,DW879,DY879,EF879,EH879)</f>
        <v>#REF!</v>
      </c>
      <c r="H879" s="48" t="e">
        <f>SUM(K879,M879,Q879,R879,S879,W879,X879,Y879,AC879,AE879,AF879,AG879,AH879,AI879,AL879,AP879,AR879,#REF!,AY879,AZ879,CF879,CH879,CI879,CJ879,CK879,CL879,CQ879,CS879,CT879,CU879,CV879,CW879,#REF!,#REF!,DA879,DC879,DF879,DH879,DO879,#REF!,#REF!,#REF!,#REF!,DQ879,DR879,DS879,DT879,DU879,DX879,DZ879,EA879,EB879,EC879,ED879,EG879,EI879,EJ879,EK879,EL879,EM879)</f>
        <v>#REF!</v>
      </c>
      <c r="I879" s="48" t="e">
        <f t="shared" si="21"/>
        <v>#REF!</v>
      </c>
      <c r="J879" s="78"/>
      <c r="K879" s="78"/>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c r="CC879" s="85"/>
      <c r="CD879" s="85"/>
      <c r="CE879" s="85"/>
      <c r="CF879" s="85"/>
      <c r="CG879" s="85"/>
      <c r="CH879" s="85"/>
      <c r="CI879" s="85"/>
      <c r="CJ879" s="85"/>
      <c r="CK879" s="85"/>
      <c r="CL879" s="85"/>
      <c r="CM879" s="85"/>
      <c r="CN879" s="85"/>
      <c r="CO879" s="85"/>
      <c r="CP879" s="85"/>
      <c r="CQ879" s="85"/>
      <c r="CR879" s="85"/>
      <c r="CS879" s="85"/>
      <c r="CT879" s="85"/>
      <c r="CU879" s="85"/>
      <c r="CV879" s="85"/>
      <c r="CW879" s="85"/>
      <c r="CX879" s="85"/>
      <c r="CY879" s="85"/>
      <c r="CZ879" s="85"/>
      <c r="DA879" s="85"/>
      <c r="DB879" s="85"/>
      <c r="DC879" s="85"/>
      <c r="DD879" s="85"/>
      <c r="DE879" s="85"/>
      <c r="DF879" s="85"/>
      <c r="DG879" s="85"/>
      <c r="DH879" s="85"/>
      <c r="DI879" s="85"/>
      <c r="DJ879" s="85"/>
      <c r="DK879" s="85"/>
      <c r="DL879" s="85"/>
      <c r="DM879" s="85"/>
      <c r="DN879" s="85"/>
      <c r="DO879" s="85"/>
      <c r="DP879" s="85"/>
      <c r="DQ879" s="85"/>
      <c r="DR879" s="85"/>
      <c r="DS879" s="85"/>
      <c r="DT879" s="85"/>
      <c r="DU879" s="85"/>
      <c r="DV879" s="85"/>
      <c r="DW879" s="85"/>
      <c r="DX879" s="85"/>
      <c r="DY879" s="85"/>
      <c r="DZ879" s="85"/>
      <c r="EA879" s="85"/>
      <c r="EB879" s="85"/>
      <c r="EC879" s="85"/>
      <c r="ED879" s="85"/>
      <c r="EE879" s="85"/>
      <c r="EF879" s="85"/>
      <c r="EG879" s="85"/>
      <c r="EH879" s="85"/>
      <c r="EI879" s="85"/>
      <c r="EJ879" s="85"/>
      <c r="EK879" s="85"/>
      <c r="EL879" s="85"/>
      <c r="EM879" s="85"/>
      <c r="EN879" s="85"/>
      <c r="EO879" s="120"/>
      <c r="EP879" s="120"/>
      <c r="EQ879" s="120"/>
      <c r="ER879" s="120"/>
      <c r="ES879" s="120"/>
      <c r="ET879" s="120"/>
      <c r="EU879" s="120"/>
      <c r="EV879" s="120"/>
      <c r="EW879" s="120"/>
      <c r="EX879" s="120"/>
    </row>
    <row r="880" spans="1:154" x14ac:dyDescent="0.3">
      <c r="A880" s="85"/>
      <c r="B880" s="86"/>
      <c r="C880" s="86"/>
      <c r="D880" s="86"/>
      <c r="E880" s="86"/>
      <c r="F880" s="86"/>
      <c r="G880" s="48" t="e">
        <f>SUM(J880,L880,N880,O880,P880,T880,U880,V880,AB880,AD880,AO880,AQ880,CE880,CG880,CP880,CR880,#REF!,#REF!,CZ880,DB880,DE880,DG880,DN880,DP880,DW880,DY880,EF880,EH880)</f>
        <v>#REF!</v>
      </c>
      <c r="H880" s="48" t="e">
        <f>SUM(K880,M880,Q880,R880,S880,W880,X880,Y880,AC880,AE880,AF880,AG880,AH880,AI880,AL880,AP880,AR880,#REF!,AY880,AZ880,CF880,CH880,CI880,CJ880,CK880,CL880,CQ880,CS880,CT880,CU880,CV880,CW880,#REF!,#REF!,DA880,DC880,DF880,DH880,DO880,#REF!,#REF!,#REF!,#REF!,DQ880,DR880,DS880,DT880,DU880,DX880,DZ880,EA880,EB880,EC880,ED880,EG880,EI880,EJ880,EK880,EL880,EM880)</f>
        <v>#REF!</v>
      </c>
      <c r="I880" s="48" t="e">
        <f t="shared" si="21"/>
        <v>#REF!</v>
      </c>
      <c r="J880" s="78"/>
      <c r="K880" s="78"/>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c r="CC880" s="85"/>
      <c r="CD880" s="85"/>
      <c r="CE880" s="85"/>
      <c r="CF880" s="85"/>
      <c r="CG880" s="85"/>
      <c r="CH880" s="85"/>
      <c r="CI880" s="85"/>
      <c r="CJ880" s="85"/>
      <c r="CK880" s="85"/>
      <c r="CL880" s="85"/>
      <c r="CM880" s="85"/>
      <c r="CN880" s="85"/>
      <c r="CO880" s="85"/>
      <c r="CP880" s="85"/>
      <c r="CQ880" s="85"/>
      <c r="CR880" s="85"/>
      <c r="CS880" s="85"/>
      <c r="CT880" s="85"/>
      <c r="CU880" s="85"/>
      <c r="CV880" s="85"/>
      <c r="CW880" s="85"/>
      <c r="CX880" s="85"/>
      <c r="CY880" s="85"/>
      <c r="CZ880" s="85"/>
      <c r="DA880" s="85"/>
      <c r="DB880" s="85"/>
      <c r="DC880" s="85"/>
      <c r="DD880" s="85"/>
      <c r="DE880" s="85"/>
      <c r="DF880" s="85"/>
      <c r="DG880" s="85"/>
      <c r="DH880" s="85"/>
      <c r="DI880" s="85"/>
      <c r="DJ880" s="85"/>
      <c r="DK880" s="85"/>
      <c r="DL880" s="85"/>
      <c r="DM880" s="85"/>
      <c r="DN880" s="85"/>
      <c r="DO880" s="85"/>
      <c r="DP880" s="85"/>
      <c r="DQ880" s="85"/>
      <c r="DR880" s="85"/>
      <c r="DS880" s="85"/>
      <c r="DT880" s="85"/>
      <c r="DU880" s="85"/>
      <c r="DV880" s="85"/>
      <c r="DW880" s="85"/>
      <c r="DX880" s="85"/>
      <c r="DY880" s="85"/>
      <c r="DZ880" s="85"/>
      <c r="EA880" s="85"/>
      <c r="EB880" s="85"/>
      <c r="EC880" s="85"/>
      <c r="ED880" s="85"/>
      <c r="EE880" s="85"/>
      <c r="EF880" s="85"/>
      <c r="EG880" s="85"/>
      <c r="EH880" s="85"/>
      <c r="EI880" s="85"/>
      <c r="EJ880" s="85"/>
      <c r="EK880" s="85"/>
      <c r="EL880" s="85"/>
      <c r="EM880" s="85"/>
      <c r="EN880" s="85"/>
      <c r="EO880" s="120"/>
      <c r="EP880" s="120"/>
      <c r="EQ880" s="120"/>
      <c r="ER880" s="120"/>
      <c r="ES880" s="120"/>
      <c r="ET880" s="120"/>
      <c r="EU880" s="120"/>
      <c r="EV880" s="120"/>
      <c r="EW880" s="120"/>
      <c r="EX880" s="120"/>
    </row>
    <row r="881" spans="1:154" x14ac:dyDescent="0.3">
      <c r="A881" s="85"/>
      <c r="B881" s="86"/>
      <c r="C881" s="86"/>
      <c r="D881" s="86"/>
      <c r="E881" s="86"/>
      <c r="F881" s="86"/>
      <c r="G881" s="48" t="e">
        <f>SUM(J881,L881,N881,O881,P881,T881,U881,V881,AB881,AD881,AO881,AQ881,CE881,CG881,CP881,CR881,#REF!,#REF!,CZ881,DB881,DE881,DG881,DN881,DP881,DW881,DY881,EF881,EH881)</f>
        <v>#REF!</v>
      </c>
      <c r="H881" s="48" t="e">
        <f>SUM(K881,M881,Q881,R881,S881,W881,X881,Y881,AC881,AE881,AF881,AG881,AH881,AI881,AL881,AP881,AR881,#REF!,AY881,AZ881,CF881,CH881,CI881,CJ881,CK881,CL881,CQ881,CS881,CT881,CU881,CV881,CW881,#REF!,#REF!,DA881,DC881,DF881,DH881,DO881,#REF!,#REF!,#REF!,#REF!,DQ881,DR881,DS881,DT881,DU881,DX881,DZ881,EA881,EB881,EC881,ED881,EG881,EI881,EJ881,EK881,EL881,EM881)</f>
        <v>#REF!</v>
      </c>
      <c r="I881" s="48" t="e">
        <f t="shared" si="21"/>
        <v>#REF!</v>
      </c>
      <c r="J881" s="78"/>
      <c r="K881" s="78"/>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c r="CC881" s="85"/>
      <c r="CD881" s="85"/>
      <c r="CE881" s="85"/>
      <c r="CF881" s="85"/>
      <c r="CG881" s="85"/>
      <c r="CH881" s="85"/>
      <c r="CI881" s="85"/>
      <c r="CJ881" s="85"/>
      <c r="CK881" s="85"/>
      <c r="CL881" s="85"/>
      <c r="CM881" s="85"/>
      <c r="CN881" s="85"/>
      <c r="CO881" s="85"/>
      <c r="CP881" s="85"/>
      <c r="CQ881" s="85"/>
      <c r="CR881" s="85"/>
      <c r="CS881" s="85"/>
      <c r="CT881" s="85"/>
      <c r="CU881" s="85"/>
      <c r="CV881" s="85"/>
      <c r="CW881" s="85"/>
      <c r="CX881" s="85"/>
      <c r="CY881" s="85"/>
      <c r="CZ881" s="85"/>
      <c r="DA881" s="85"/>
      <c r="DB881" s="85"/>
      <c r="DC881" s="85"/>
      <c r="DD881" s="85"/>
      <c r="DE881" s="85"/>
      <c r="DF881" s="85"/>
      <c r="DG881" s="85"/>
      <c r="DH881" s="85"/>
      <c r="DI881" s="85"/>
      <c r="DJ881" s="85"/>
      <c r="DK881" s="85"/>
      <c r="DL881" s="85"/>
      <c r="DM881" s="85"/>
      <c r="DN881" s="85"/>
      <c r="DO881" s="85"/>
      <c r="DP881" s="85"/>
      <c r="DQ881" s="85"/>
      <c r="DR881" s="85"/>
      <c r="DS881" s="85"/>
      <c r="DT881" s="85"/>
      <c r="DU881" s="85"/>
      <c r="DV881" s="85"/>
      <c r="DW881" s="85"/>
      <c r="DX881" s="85"/>
      <c r="DY881" s="85"/>
      <c r="DZ881" s="85"/>
      <c r="EA881" s="85"/>
      <c r="EB881" s="85"/>
      <c r="EC881" s="85"/>
      <c r="ED881" s="85"/>
      <c r="EE881" s="85"/>
      <c r="EF881" s="85"/>
      <c r="EG881" s="85"/>
      <c r="EH881" s="85"/>
      <c r="EI881" s="85"/>
      <c r="EJ881" s="85"/>
      <c r="EK881" s="85"/>
      <c r="EL881" s="85"/>
      <c r="EM881" s="85"/>
      <c r="EN881" s="85"/>
      <c r="EO881" s="120"/>
      <c r="EP881" s="120"/>
      <c r="EQ881" s="120"/>
      <c r="ER881" s="120"/>
      <c r="ES881" s="120"/>
      <c r="ET881" s="120"/>
      <c r="EU881" s="120"/>
      <c r="EV881" s="120"/>
      <c r="EW881" s="120"/>
      <c r="EX881" s="120"/>
    </row>
    <row r="882" spans="1:154" x14ac:dyDescent="0.3">
      <c r="A882" s="85"/>
      <c r="B882" s="86"/>
      <c r="C882" s="86"/>
      <c r="D882" s="86"/>
      <c r="E882" s="86"/>
      <c r="F882" s="86"/>
      <c r="G882" s="48" t="e">
        <f>SUM(J882,L882,N882,O882,P882,T882,U882,V882,AB882,AD882,AO882,AQ882,CE882,CG882,CP882,CR882,#REF!,#REF!,CZ882,DB882,DE882,DG882,DN882,DP882,DW882,DY882,EF882,EH882)</f>
        <v>#REF!</v>
      </c>
      <c r="H882" s="48" t="e">
        <f>SUM(K882,M882,Q882,R882,S882,W882,X882,Y882,AC882,AE882,AF882,AG882,AH882,AI882,AL882,AP882,AR882,#REF!,AY882,AZ882,CF882,CH882,CI882,CJ882,CK882,CL882,CQ882,CS882,CT882,CU882,CV882,CW882,#REF!,#REF!,DA882,DC882,DF882,DH882,DO882,#REF!,#REF!,#REF!,#REF!,DQ882,DR882,DS882,DT882,DU882,DX882,DZ882,EA882,EB882,EC882,ED882,EG882,EI882,EJ882,EK882,EL882,EM882)</f>
        <v>#REF!</v>
      </c>
      <c r="I882" s="48" t="e">
        <f t="shared" si="21"/>
        <v>#REF!</v>
      </c>
      <c r="J882" s="78"/>
      <c r="K882" s="78"/>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O882" s="85"/>
      <c r="CP882" s="85"/>
      <c r="CQ882" s="85"/>
      <c r="CR882" s="85"/>
      <c r="CS882" s="85"/>
      <c r="CT882" s="85"/>
      <c r="CU882" s="85"/>
      <c r="CV882" s="85"/>
      <c r="CW882" s="85"/>
      <c r="CX882" s="85"/>
      <c r="CY882" s="85"/>
      <c r="CZ882" s="85"/>
      <c r="DA882" s="85"/>
      <c r="DB882" s="85"/>
      <c r="DC882" s="85"/>
      <c r="DD882" s="85"/>
      <c r="DE882" s="85"/>
      <c r="DF882" s="85"/>
      <c r="DG882" s="85"/>
      <c r="DH882" s="85"/>
      <c r="DI882" s="85"/>
      <c r="DJ882" s="85"/>
      <c r="DK882" s="85"/>
      <c r="DL882" s="85"/>
      <c r="DM882" s="85"/>
      <c r="DN882" s="85"/>
      <c r="DO882" s="85"/>
      <c r="DP882" s="85"/>
      <c r="DQ882" s="85"/>
      <c r="DR882" s="85"/>
      <c r="DS882" s="85"/>
      <c r="DT882" s="85"/>
      <c r="DU882" s="85"/>
      <c r="DV882" s="85"/>
      <c r="DW882" s="85"/>
      <c r="DX882" s="85"/>
      <c r="DY882" s="85"/>
      <c r="DZ882" s="85"/>
      <c r="EA882" s="85"/>
      <c r="EB882" s="85"/>
      <c r="EC882" s="85"/>
      <c r="ED882" s="85"/>
      <c r="EE882" s="85"/>
      <c r="EF882" s="85"/>
      <c r="EG882" s="85"/>
      <c r="EH882" s="85"/>
      <c r="EI882" s="85"/>
      <c r="EJ882" s="85"/>
      <c r="EK882" s="85"/>
      <c r="EL882" s="85"/>
      <c r="EM882" s="85"/>
      <c r="EN882" s="85"/>
      <c r="EO882" s="120"/>
      <c r="EP882" s="120"/>
      <c r="EQ882" s="120"/>
      <c r="ER882" s="120"/>
      <c r="ES882" s="120"/>
      <c r="ET882" s="120"/>
      <c r="EU882" s="120"/>
      <c r="EV882" s="120"/>
      <c r="EW882" s="120"/>
      <c r="EX882" s="120"/>
    </row>
    <row r="883" spans="1:154" x14ac:dyDescent="0.3">
      <c r="A883" s="85"/>
      <c r="B883" s="86"/>
      <c r="C883" s="86"/>
      <c r="D883" s="86"/>
      <c r="E883" s="86"/>
      <c r="F883" s="86"/>
      <c r="G883" s="48" t="e">
        <f>SUM(J883,L883,N883,O883,P883,T883,U883,V883,AB883,AD883,AO883,AQ883,CE883,CG883,CP883,CR883,#REF!,#REF!,CZ883,DB883,DE883,DG883,DN883,DP883,DW883,DY883,EF883,EH883)</f>
        <v>#REF!</v>
      </c>
      <c r="H883" s="48" t="e">
        <f>SUM(K883,M883,Q883,R883,S883,W883,X883,Y883,AC883,AE883,AF883,AG883,AH883,AI883,AL883,AP883,AR883,#REF!,AY883,AZ883,CF883,CH883,CI883,CJ883,CK883,CL883,CQ883,CS883,CT883,CU883,CV883,CW883,#REF!,#REF!,DA883,DC883,DF883,DH883,DO883,#REF!,#REF!,#REF!,#REF!,DQ883,DR883,DS883,DT883,DU883,DX883,DZ883,EA883,EB883,EC883,ED883,EG883,EI883,EJ883,EK883,EL883,EM883)</f>
        <v>#REF!</v>
      </c>
      <c r="I883" s="48" t="e">
        <f t="shared" si="21"/>
        <v>#REF!</v>
      </c>
      <c r="J883" s="78"/>
      <c r="K883" s="78"/>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O883" s="85"/>
      <c r="CP883" s="85"/>
      <c r="CQ883" s="85"/>
      <c r="CR883" s="85"/>
      <c r="CS883" s="85"/>
      <c r="CT883" s="85"/>
      <c r="CU883" s="85"/>
      <c r="CV883" s="85"/>
      <c r="CW883" s="85"/>
      <c r="CX883" s="85"/>
      <c r="CY883" s="85"/>
      <c r="CZ883" s="85"/>
      <c r="DA883" s="85"/>
      <c r="DB883" s="85"/>
      <c r="DC883" s="85"/>
      <c r="DD883" s="85"/>
      <c r="DE883" s="85"/>
      <c r="DF883" s="85"/>
      <c r="DG883" s="85"/>
      <c r="DH883" s="85"/>
      <c r="DI883" s="85"/>
      <c r="DJ883" s="85"/>
      <c r="DK883" s="85"/>
      <c r="DL883" s="85"/>
      <c r="DM883" s="85"/>
      <c r="DN883" s="85"/>
      <c r="DO883" s="85"/>
      <c r="DP883" s="85"/>
      <c r="DQ883" s="85"/>
      <c r="DR883" s="85"/>
      <c r="DS883" s="85"/>
      <c r="DT883" s="85"/>
      <c r="DU883" s="85"/>
      <c r="DV883" s="85"/>
      <c r="DW883" s="85"/>
      <c r="DX883" s="85"/>
      <c r="DY883" s="85"/>
      <c r="DZ883" s="85"/>
      <c r="EA883" s="85"/>
      <c r="EB883" s="85"/>
      <c r="EC883" s="85"/>
      <c r="ED883" s="85"/>
      <c r="EE883" s="85"/>
      <c r="EF883" s="85"/>
      <c r="EG883" s="85"/>
      <c r="EH883" s="85"/>
      <c r="EI883" s="85"/>
      <c r="EJ883" s="85"/>
      <c r="EK883" s="85"/>
      <c r="EL883" s="85"/>
      <c r="EM883" s="85"/>
      <c r="EN883" s="85"/>
      <c r="EO883" s="120"/>
      <c r="EP883" s="120"/>
      <c r="EQ883" s="120"/>
      <c r="ER883" s="120"/>
      <c r="ES883" s="120"/>
      <c r="ET883" s="120"/>
      <c r="EU883" s="120"/>
      <c r="EV883" s="120"/>
      <c r="EW883" s="120"/>
      <c r="EX883" s="120"/>
    </row>
    <row r="884" spans="1:154" x14ac:dyDescent="0.3">
      <c r="A884" s="85"/>
      <c r="B884" s="86"/>
      <c r="C884" s="86"/>
      <c r="D884" s="86"/>
      <c r="E884" s="86"/>
      <c r="F884" s="86"/>
      <c r="G884" s="48" t="e">
        <f>SUM(J884,L884,N884,O884,P884,T884,U884,V884,AB884,AD884,AO884,AQ884,CE884,CG884,CP884,CR884,#REF!,#REF!,CZ884,DB884,DE884,DG884,DN884,DP884,DW884,DY884,EF884,EH884)</f>
        <v>#REF!</v>
      </c>
      <c r="H884" s="48" t="e">
        <f>SUM(K884,M884,Q884,R884,S884,W884,X884,Y884,AC884,AE884,AF884,AG884,AH884,AI884,AL884,AP884,AR884,#REF!,AY884,AZ884,CF884,CH884,CI884,CJ884,CK884,CL884,CQ884,CS884,CT884,CU884,CV884,CW884,#REF!,#REF!,DA884,DC884,DF884,DH884,DO884,#REF!,#REF!,#REF!,#REF!,DQ884,DR884,DS884,DT884,DU884,DX884,DZ884,EA884,EB884,EC884,ED884,EG884,EI884,EJ884,EK884,EL884,EM884)</f>
        <v>#REF!</v>
      </c>
      <c r="I884" s="48" t="e">
        <f t="shared" si="21"/>
        <v>#REF!</v>
      </c>
      <c r="J884" s="78"/>
      <c r="K884" s="78"/>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c r="CC884" s="85"/>
      <c r="CD884" s="85"/>
      <c r="CE884" s="85"/>
      <c r="CF884" s="85"/>
      <c r="CG884" s="85"/>
      <c r="CH884" s="85"/>
      <c r="CI884" s="85"/>
      <c r="CJ884" s="85"/>
      <c r="CK884" s="85"/>
      <c r="CL884" s="85"/>
      <c r="CM884" s="85"/>
      <c r="CN884" s="85"/>
      <c r="CO884" s="85"/>
      <c r="CP884" s="85"/>
      <c r="CQ884" s="85"/>
      <c r="CR884" s="85"/>
      <c r="CS884" s="85"/>
      <c r="CT884" s="85"/>
      <c r="CU884" s="85"/>
      <c r="CV884" s="85"/>
      <c r="CW884" s="85"/>
      <c r="CX884" s="85"/>
      <c r="CY884" s="85"/>
      <c r="CZ884" s="85"/>
      <c r="DA884" s="85"/>
      <c r="DB884" s="85"/>
      <c r="DC884" s="85"/>
      <c r="DD884" s="85"/>
      <c r="DE884" s="85"/>
      <c r="DF884" s="85"/>
      <c r="DG884" s="85"/>
      <c r="DH884" s="85"/>
      <c r="DI884" s="85"/>
      <c r="DJ884" s="85"/>
      <c r="DK884" s="85"/>
      <c r="DL884" s="85"/>
      <c r="DM884" s="85"/>
      <c r="DN884" s="85"/>
      <c r="DO884" s="85"/>
      <c r="DP884" s="85"/>
      <c r="DQ884" s="85"/>
      <c r="DR884" s="85"/>
      <c r="DS884" s="85"/>
      <c r="DT884" s="85"/>
      <c r="DU884" s="85"/>
      <c r="DV884" s="85"/>
      <c r="DW884" s="85"/>
      <c r="DX884" s="85"/>
      <c r="DY884" s="85"/>
      <c r="DZ884" s="85"/>
      <c r="EA884" s="85"/>
      <c r="EB884" s="85"/>
      <c r="EC884" s="85"/>
      <c r="ED884" s="85"/>
      <c r="EE884" s="85"/>
      <c r="EF884" s="85"/>
      <c r="EG884" s="85"/>
      <c r="EH884" s="85"/>
      <c r="EI884" s="85"/>
      <c r="EJ884" s="85"/>
      <c r="EK884" s="85"/>
      <c r="EL884" s="85"/>
      <c r="EM884" s="85"/>
      <c r="EN884" s="85"/>
      <c r="EO884" s="120"/>
      <c r="EP884" s="120"/>
      <c r="EQ884" s="120"/>
      <c r="ER884" s="120"/>
      <c r="ES884" s="120"/>
      <c r="ET884" s="120"/>
      <c r="EU884" s="120"/>
      <c r="EV884" s="120"/>
      <c r="EW884" s="120"/>
      <c r="EX884" s="120"/>
    </row>
    <row r="885" spans="1:154" x14ac:dyDescent="0.3">
      <c r="A885" s="85"/>
      <c r="B885" s="86"/>
      <c r="C885" s="86"/>
      <c r="D885" s="86"/>
      <c r="E885" s="86"/>
      <c r="F885" s="86"/>
      <c r="G885" s="48" t="e">
        <f>SUM(J885,L885,N885,O885,P885,T885,U885,V885,AB885,AD885,AO885,AQ885,CE885,CG885,CP885,CR885,#REF!,#REF!,CZ885,DB885,DE885,DG885,DN885,DP885,DW885,DY885,EF885,EH885)</f>
        <v>#REF!</v>
      </c>
      <c r="H885" s="48" t="e">
        <f>SUM(K885,M885,Q885,R885,S885,W885,X885,Y885,AC885,AE885,AF885,AG885,AH885,AI885,AL885,AP885,AR885,#REF!,AY885,AZ885,CF885,CH885,CI885,CJ885,CK885,CL885,CQ885,CS885,CT885,CU885,CV885,CW885,#REF!,#REF!,DA885,DC885,DF885,DH885,DO885,#REF!,#REF!,#REF!,#REF!,DQ885,DR885,DS885,DT885,DU885,DX885,DZ885,EA885,EB885,EC885,ED885,EG885,EI885,EJ885,EK885,EL885,EM885)</f>
        <v>#REF!</v>
      </c>
      <c r="I885" s="48" t="e">
        <f t="shared" si="21"/>
        <v>#REF!</v>
      </c>
      <c r="J885" s="78"/>
      <c r="K885" s="78"/>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c r="CC885" s="85"/>
      <c r="CD885" s="85"/>
      <c r="CE885" s="85"/>
      <c r="CF885" s="85"/>
      <c r="CG885" s="85"/>
      <c r="CH885" s="85"/>
      <c r="CI885" s="85"/>
      <c r="CJ885" s="85"/>
      <c r="CK885" s="85"/>
      <c r="CL885" s="85"/>
      <c r="CM885" s="85"/>
      <c r="CN885" s="85"/>
      <c r="CO885" s="85"/>
      <c r="CP885" s="85"/>
      <c r="CQ885" s="85"/>
      <c r="CR885" s="85"/>
      <c r="CS885" s="85"/>
      <c r="CT885" s="85"/>
      <c r="CU885" s="85"/>
      <c r="CV885" s="85"/>
      <c r="CW885" s="85"/>
      <c r="CX885" s="85"/>
      <c r="CY885" s="85"/>
      <c r="CZ885" s="85"/>
      <c r="DA885" s="85"/>
      <c r="DB885" s="85"/>
      <c r="DC885" s="85"/>
      <c r="DD885" s="85"/>
      <c r="DE885" s="85"/>
      <c r="DF885" s="85"/>
      <c r="DG885" s="85"/>
      <c r="DH885" s="85"/>
      <c r="DI885" s="85"/>
      <c r="DJ885" s="85"/>
      <c r="DK885" s="85"/>
      <c r="DL885" s="85"/>
      <c r="DM885" s="85"/>
      <c r="DN885" s="85"/>
      <c r="DO885" s="85"/>
      <c r="DP885" s="85"/>
      <c r="DQ885" s="85"/>
      <c r="DR885" s="85"/>
      <c r="DS885" s="85"/>
      <c r="DT885" s="85"/>
      <c r="DU885" s="85"/>
      <c r="DV885" s="85"/>
      <c r="DW885" s="85"/>
      <c r="DX885" s="85"/>
      <c r="DY885" s="85"/>
      <c r="DZ885" s="85"/>
      <c r="EA885" s="85"/>
      <c r="EB885" s="85"/>
      <c r="EC885" s="85"/>
      <c r="ED885" s="85"/>
      <c r="EE885" s="85"/>
      <c r="EF885" s="85"/>
      <c r="EG885" s="85"/>
      <c r="EH885" s="85"/>
      <c r="EI885" s="85"/>
      <c r="EJ885" s="85"/>
      <c r="EK885" s="85"/>
      <c r="EL885" s="85"/>
      <c r="EM885" s="85"/>
      <c r="EN885" s="85"/>
      <c r="EO885" s="120"/>
      <c r="EP885" s="120"/>
      <c r="EQ885" s="120"/>
      <c r="ER885" s="120"/>
      <c r="ES885" s="120"/>
      <c r="ET885" s="120"/>
      <c r="EU885" s="120"/>
      <c r="EV885" s="120"/>
      <c r="EW885" s="120"/>
      <c r="EX885" s="120"/>
    </row>
    <row r="886" spans="1:154" x14ac:dyDescent="0.3">
      <c r="A886" s="85"/>
      <c r="B886" s="86"/>
      <c r="C886" s="86"/>
      <c r="D886" s="86"/>
      <c r="E886" s="86"/>
      <c r="F886" s="86"/>
      <c r="G886" s="48" t="e">
        <f>SUM(J886,L886,N886,O886,P886,T886,U886,V886,AB886,AD886,AO886,AQ886,CE886,CG886,CP886,CR886,#REF!,#REF!,CZ886,DB886,DE886,DG886,DN886,DP886,DW886,DY886,EF886,EH886)</f>
        <v>#REF!</v>
      </c>
      <c r="H886" s="48" t="e">
        <f>SUM(K886,M886,Q886,R886,S886,W886,X886,Y886,AC886,AE886,AF886,AG886,AH886,AI886,AL886,AP886,AR886,#REF!,AY886,AZ886,CF886,CH886,CI886,CJ886,CK886,CL886,CQ886,CS886,CT886,CU886,CV886,CW886,#REF!,#REF!,DA886,DC886,DF886,DH886,DO886,#REF!,#REF!,#REF!,#REF!,DQ886,DR886,DS886,DT886,DU886,DX886,DZ886,EA886,EB886,EC886,ED886,EG886,EI886,EJ886,EK886,EL886,EM886)</f>
        <v>#REF!</v>
      </c>
      <c r="I886" s="48" t="e">
        <f t="shared" si="21"/>
        <v>#REF!</v>
      </c>
      <c r="J886" s="78"/>
      <c r="K886" s="78"/>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O886" s="85"/>
      <c r="CP886" s="85"/>
      <c r="CQ886" s="85"/>
      <c r="CR886" s="85"/>
      <c r="CS886" s="85"/>
      <c r="CT886" s="85"/>
      <c r="CU886" s="85"/>
      <c r="CV886" s="85"/>
      <c r="CW886" s="85"/>
      <c r="CX886" s="85"/>
      <c r="CY886" s="85"/>
      <c r="CZ886" s="85"/>
      <c r="DA886" s="85"/>
      <c r="DB886" s="85"/>
      <c r="DC886" s="85"/>
      <c r="DD886" s="85"/>
      <c r="DE886" s="85"/>
      <c r="DF886" s="85"/>
      <c r="DG886" s="85"/>
      <c r="DH886" s="85"/>
      <c r="DI886" s="85"/>
      <c r="DJ886" s="85"/>
      <c r="DK886" s="85"/>
      <c r="DL886" s="85"/>
      <c r="DM886" s="85"/>
      <c r="DN886" s="85"/>
      <c r="DO886" s="85"/>
      <c r="DP886" s="85"/>
      <c r="DQ886" s="85"/>
      <c r="DR886" s="85"/>
      <c r="DS886" s="85"/>
      <c r="DT886" s="85"/>
      <c r="DU886" s="85"/>
      <c r="DV886" s="85"/>
      <c r="DW886" s="85"/>
      <c r="DX886" s="85"/>
      <c r="DY886" s="85"/>
      <c r="DZ886" s="85"/>
      <c r="EA886" s="85"/>
      <c r="EB886" s="85"/>
      <c r="EC886" s="85"/>
      <c r="ED886" s="85"/>
      <c r="EE886" s="85"/>
      <c r="EF886" s="85"/>
      <c r="EG886" s="85"/>
      <c r="EH886" s="85"/>
      <c r="EI886" s="85"/>
      <c r="EJ886" s="85"/>
      <c r="EK886" s="85"/>
      <c r="EL886" s="85"/>
      <c r="EM886" s="85"/>
      <c r="EN886" s="85"/>
      <c r="EO886" s="120"/>
      <c r="EP886" s="120"/>
      <c r="EQ886" s="120"/>
      <c r="ER886" s="120"/>
      <c r="ES886" s="120"/>
      <c r="ET886" s="120"/>
      <c r="EU886" s="120"/>
      <c r="EV886" s="120"/>
      <c r="EW886" s="120"/>
      <c r="EX886" s="120"/>
    </row>
    <row r="887" spans="1:154" x14ac:dyDescent="0.3">
      <c r="A887" s="85"/>
      <c r="B887" s="86"/>
      <c r="C887" s="86"/>
      <c r="D887" s="86"/>
      <c r="E887" s="86"/>
      <c r="F887" s="86"/>
      <c r="G887" s="48" t="e">
        <f>SUM(J887,L887,N887,O887,P887,T887,U887,V887,AB887,AD887,AO887,AQ887,CE887,CG887,CP887,CR887,#REF!,#REF!,CZ887,DB887,DE887,DG887,DN887,DP887,DW887,DY887,EF887,EH887)</f>
        <v>#REF!</v>
      </c>
      <c r="H887" s="48" t="e">
        <f>SUM(K887,M887,Q887,R887,S887,W887,X887,Y887,AC887,AE887,AF887,AG887,AH887,AI887,AL887,AP887,AR887,#REF!,AY887,AZ887,CF887,CH887,CI887,CJ887,CK887,CL887,CQ887,CS887,CT887,CU887,CV887,CW887,#REF!,#REF!,DA887,DC887,DF887,DH887,DO887,#REF!,#REF!,#REF!,#REF!,DQ887,DR887,DS887,DT887,DU887,DX887,DZ887,EA887,EB887,EC887,ED887,EG887,EI887,EJ887,EK887,EL887,EM887)</f>
        <v>#REF!</v>
      </c>
      <c r="I887" s="48" t="e">
        <f t="shared" si="21"/>
        <v>#REF!</v>
      </c>
      <c r="J887" s="78"/>
      <c r="K887" s="78"/>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c r="CC887" s="85"/>
      <c r="CD887" s="85"/>
      <c r="CE887" s="85"/>
      <c r="CF887" s="85"/>
      <c r="CG887" s="85"/>
      <c r="CH887" s="85"/>
      <c r="CI887" s="85"/>
      <c r="CJ887" s="85"/>
      <c r="CK887" s="85"/>
      <c r="CL887" s="85"/>
      <c r="CM887" s="85"/>
      <c r="CN887" s="85"/>
      <c r="CO887" s="85"/>
      <c r="CP887" s="85"/>
      <c r="CQ887" s="85"/>
      <c r="CR887" s="85"/>
      <c r="CS887" s="85"/>
      <c r="CT887" s="85"/>
      <c r="CU887" s="85"/>
      <c r="CV887" s="85"/>
      <c r="CW887" s="85"/>
      <c r="CX887" s="85"/>
      <c r="CY887" s="85"/>
      <c r="CZ887" s="85"/>
      <c r="DA887" s="85"/>
      <c r="DB887" s="85"/>
      <c r="DC887" s="85"/>
      <c r="DD887" s="85"/>
      <c r="DE887" s="85"/>
      <c r="DF887" s="85"/>
      <c r="DG887" s="85"/>
      <c r="DH887" s="85"/>
      <c r="DI887" s="85"/>
      <c r="DJ887" s="85"/>
      <c r="DK887" s="85"/>
      <c r="DL887" s="85"/>
      <c r="DM887" s="85"/>
      <c r="DN887" s="85"/>
      <c r="DO887" s="85"/>
      <c r="DP887" s="85"/>
      <c r="DQ887" s="85"/>
      <c r="DR887" s="85"/>
      <c r="DS887" s="85"/>
      <c r="DT887" s="85"/>
      <c r="DU887" s="85"/>
      <c r="DV887" s="85"/>
      <c r="DW887" s="85"/>
      <c r="DX887" s="85"/>
      <c r="DY887" s="85"/>
      <c r="DZ887" s="85"/>
      <c r="EA887" s="85"/>
      <c r="EB887" s="85"/>
      <c r="EC887" s="85"/>
      <c r="ED887" s="85"/>
      <c r="EE887" s="85"/>
      <c r="EF887" s="85"/>
      <c r="EG887" s="85"/>
      <c r="EH887" s="85"/>
      <c r="EI887" s="85"/>
      <c r="EJ887" s="85"/>
      <c r="EK887" s="85"/>
      <c r="EL887" s="85"/>
      <c r="EM887" s="85"/>
      <c r="EN887" s="85"/>
      <c r="EO887" s="120"/>
      <c r="EP887" s="120"/>
      <c r="EQ887" s="120"/>
      <c r="ER887" s="120"/>
      <c r="ES887" s="120"/>
      <c r="ET887" s="120"/>
      <c r="EU887" s="120"/>
      <c r="EV887" s="120"/>
      <c r="EW887" s="120"/>
      <c r="EX887" s="120"/>
    </row>
    <row r="888" spans="1:154" x14ac:dyDescent="0.3">
      <c r="A888" s="85"/>
      <c r="B888" s="86"/>
      <c r="C888" s="86"/>
      <c r="D888" s="86"/>
      <c r="E888" s="86"/>
      <c r="F888" s="86"/>
      <c r="G888" s="48" t="e">
        <f>SUM(J888,L888,N888,O888,P888,T888,U888,V888,AB888,AD888,AO888,AQ888,CE888,CG888,CP888,CR888,#REF!,#REF!,CZ888,DB888,DE888,DG888,DN888,DP888,DW888,DY888,EF888,EH888)</f>
        <v>#REF!</v>
      </c>
      <c r="H888" s="48" t="e">
        <f>SUM(K888,M888,Q888,R888,S888,W888,X888,Y888,AC888,AE888,AF888,AG888,AH888,AI888,AL888,AP888,AR888,#REF!,AY888,AZ888,CF888,CH888,CI888,CJ888,CK888,CL888,CQ888,CS888,CT888,CU888,CV888,CW888,#REF!,#REF!,DA888,DC888,DF888,DH888,DO888,#REF!,#REF!,#REF!,#REF!,DQ888,DR888,DS888,DT888,DU888,DX888,DZ888,EA888,EB888,EC888,ED888,EG888,EI888,EJ888,EK888,EL888,EM888)</f>
        <v>#REF!</v>
      </c>
      <c r="I888" s="48" t="e">
        <f t="shared" si="21"/>
        <v>#REF!</v>
      </c>
      <c r="J888" s="78"/>
      <c r="K888" s="78"/>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O888" s="85"/>
      <c r="CP888" s="85"/>
      <c r="CQ888" s="85"/>
      <c r="CR888" s="85"/>
      <c r="CS888" s="85"/>
      <c r="CT888" s="85"/>
      <c r="CU888" s="85"/>
      <c r="CV888" s="85"/>
      <c r="CW888" s="85"/>
      <c r="CX888" s="85"/>
      <c r="CY888" s="85"/>
      <c r="CZ888" s="85"/>
      <c r="DA888" s="85"/>
      <c r="DB888" s="85"/>
      <c r="DC888" s="85"/>
      <c r="DD888" s="85"/>
      <c r="DE888" s="85"/>
      <c r="DF888" s="85"/>
      <c r="DG888" s="85"/>
      <c r="DH888" s="85"/>
      <c r="DI888" s="85"/>
      <c r="DJ888" s="85"/>
      <c r="DK888" s="85"/>
      <c r="DL888" s="85"/>
      <c r="DM888" s="85"/>
      <c r="DN888" s="85"/>
      <c r="DO888" s="85"/>
      <c r="DP888" s="85"/>
      <c r="DQ888" s="85"/>
      <c r="DR888" s="85"/>
      <c r="DS888" s="85"/>
      <c r="DT888" s="85"/>
      <c r="DU888" s="85"/>
      <c r="DV888" s="85"/>
      <c r="DW888" s="85"/>
      <c r="DX888" s="85"/>
      <c r="DY888" s="85"/>
      <c r="DZ888" s="85"/>
      <c r="EA888" s="85"/>
      <c r="EB888" s="85"/>
      <c r="EC888" s="85"/>
      <c r="ED888" s="85"/>
      <c r="EE888" s="85"/>
      <c r="EF888" s="85"/>
      <c r="EG888" s="85"/>
      <c r="EH888" s="85"/>
      <c r="EI888" s="85"/>
      <c r="EJ888" s="85"/>
      <c r="EK888" s="85"/>
      <c r="EL888" s="85"/>
      <c r="EM888" s="85"/>
      <c r="EN888" s="85"/>
      <c r="EO888" s="120"/>
      <c r="EP888" s="120"/>
      <c r="EQ888" s="120"/>
      <c r="ER888" s="120"/>
      <c r="ES888" s="120"/>
      <c r="ET888" s="120"/>
      <c r="EU888" s="120"/>
      <c r="EV888" s="120"/>
      <c r="EW888" s="120"/>
      <c r="EX888" s="120"/>
    </row>
    <row r="889" spans="1:154" x14ac:dyDescent="0.3">
      <c r="A889" s="85"/>
      <c r="B889" s="86"/>
      <c r="C889" s="86"/>
      <c r="D889" s="86"/>
      <c r="E889" s="86"/>
      <c r="F889" s="86"/>
      <c r="G889" s="48" t="e">
        <f>SUM(J889,L889,N889,O889,P889,T889,U889,V889,AB889,AD889,AO889,AQ889,CE889,CG889,CP889,CR889,#REF!,#REF!,CZ889,DB889,DE889,DG889,DN889,DP889,DW889,DY889,EF889,EH889)</f>
        <v>#REF!</v>
      </c>
      <c r="H889" s="48" t="e">
        <f>SUM(K889,M889,Q889,R889,S889,W889,X889,Y889,AC889,AE889,AF889,AG889,AH889,AI889,AL889,AP889,AR889,#REF!,AY889,AZ889,CF889,CH889,CI889,CJ889,CK889,CL889,CQ889,CS889,CT889,CU889,CV889,CW889,#REF!,#REF!,DA889,DC889,DF889,DH889,DO889,#REF!,#REF!,#REF!,#REF!,DQ889,DR889,DS889,DT889,DU889,DX889,DZ889,EA889,EB889,EC889,ED889,EG889,EI889,EJ889,EK889,EL889,EM889)</f>
        <v>#REF!</v>
      </c>
      <c r="I889" s="48" t="e">
        <f t="shared" si="21"/>
        <v>#REF!</v>
      </c>
      <c r="J889" s="78"/>
      <c r="K889" s="78"/>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c r="CC889" s="85"/>
      <c r="CD889" s="85"/>
      <c r="CE889" s="85"/>
      <c r="CF889" s="85"/>
      <c r="CG889" s="85"/>
      <c r="CH889" s="85"/>
      <c r="CI889" s="85"/>
      <c r="CJ889" s="85"/>
      <c r="CK889" s="85"/>
      <c r="CL889" s="85"/>
      <c r="CM889" s="85"/>
      <c r="CN889" s="85"/>
      <c r="CO889" s="85"/>
      <c r="CP889" s="85"/>
      <c r="CQ889" s="85"/>
      <c r="CR889" s="85"/>
      <c r="CS889" s="85"/>
      <c r="CT889" s="85"/>
      <c r="CU889" s="85"/>
      <c r="CV889" s="85"/>
      <c r="CW889" s="85"/>
      <c r="CX889" s="85"/>
      <c r="CY889" s="85"/>
      <c r="CZ889" s="85"/>
      <c r="DA889" s="85"/>
      <c r="DB889" s="85"/>
      <c r="DC889" s="85"/>
      <c r="DD889" s="85"/>
      <c r="DE889" s="85"/>
      <c r="DF889" s="85"/>
      <c r="DG889" s="85"/>
      <c r="DH889" s="85"/>
      <c r="DI889" s="85"/>
      <c r="DJ889" s="85"/>
      <c r="DK889" s="85"/>
      <c r="DL889" s="85"/>
      <c r="DM889" s="85"/>
      <c r="DN889" s="85"/>
      <c r="DO889" s="85"/>
      <c r="DP889" s="85"/>
      <c r="DQ889" s="85"/>
      <c r="DR889" s="85"/>
      <c r="DS889" s="85"/>
      <c r="DT889" s="85"/>
      <c r="DU889" s="85"/>
      <c r="DV889" s="85"/>
      <c r="DW889" s="85"/>
      <c r="DX889" s="85"/>
      <c r="DY889" s="85"/>
      <c r="DZ889" s="85"/>
      <c r="EA889" s="85"/>
      <c r="EB889" s="85"/>
      <c r="EC889" s="85"/>
      <c r="ED889" s="85"/>
      <c r="EE889" s="85"/>
      <c r="EF889" s="85"/>
      <c r="EG889" s="85"/>
      <c r="EH889" s="85"/>
      <c r="EI889" s="85"/>
      <c r="EJ889" s="85"/>
      <c r="EK889" s="85"/>
      <c r="EL889" s="85"/>
      <c r="EM889" s="85"/>
      <c r="EN889" s="85"/>
      <c r="EO889" s="120"/>
      <c r="EP889" s="120"/>
      <c r="EQ889" s="120"/>
      <c r="ER889" s="120"/>
      <c r="ES889" s="120"/>
      <c r="ET889" s="120"/>
      <c r="EU889" s="120"/>
      <c r="EV889" s="120"/>
      <c r="EW889" s="120"/>
      <c r="EX889" s="120"/>
    </row>
    <row r="890" spans="1:154" x14ac:dyDescent="0.3">
      <c r="A890" s="85"/>
      <c r="B890" s="86"/>
      <c r="C890" s="86"/>
      <c r="D890" s="86"/>
      <c r="E890" s="86"/>
      <c r="F890" s="86"/>
      <c r="G890" s="48" t="e">
        <f>SUM(J890,L890,N890,O890,P890,T890,U890,V890,AB890,AD890,AO890,AQ890,CE890,CG890,CP890,CR890,#REF!,#REF!,CZ890,DB890,DE890,DG890,DN890,DP890,DW890,DY890,EF890,EH890)</f>
        <v>#REF!</v>
      </c>
      <c r="H890" s="48" t="e">
        <f>SUM(K890,M890,Q890,R890,S890,W890,X890,Y890,AC890,AE890,AF890,AG890,AH890,AI890,AL890,AP890,AR890,#REF!,AY890,AZ890,CF890,CH890,CI890,CJ890,CK890,CL890,CQ890,CS890,CT890,CU890,CV890,CW890,#REF!,#REF!,DA890,DC890,DF890,DH890,DO890,#REF!,#REF!,#REF!,#REF!,DQ890,DR890,DS890,DT890,DU890,DX890,DZ890,EA890,EB890,EC890,ED890,EG890,EI890,EJ890,EK890,EL890,EM890)</f>
        <v>#REF!</v>
      </c>
      <c r="I890" s="48" t="e">
        <f t="shared" si="21"/>
        <v>#REF!</v>
      </c>
      <c r="J890" s="78"/>
      <c r="K890" s="78"/>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O890" s="85"/>
      <c r="CP890" s="85"/>
      <c r="CQ890" s="85"/>
      <c r="CR890" s="85"/>
      <c r="CS890" s="85"/>
      <c r="CT890" s="85"/>
      <c r="CU890" s="85"/>
      <c r="CV890" s="85"/>
      <c r="CW890" s="85"/>
      <c r="CX890" s="85"/>
      <c r="CY890" s="85"/>
      <c r="CZ890" s="85"/>
      <c r="DA890" s="85"/>
      <c r="DB890" s="85"/>
      <c r="DC890" s="85"/>
      <c r="DD890" s="85"/>
      <c r="DE890" s="85"/>
      <c r="DF890" s="85"/>
      <c r="DG890" s="85"/>
      <c r="DH890" s="85"/>
      <c r="DI890" s="85"/>
      <c r="DJ890" s="85"/>
      <c r="DK890" s="85"/>
      <c r="DL890" s="85"/>
      <c r="DM890" s="85"/>
      <c r="DN890" s="85"/>
      <c r="DO890" s="85"/>
      <c r="DP890" s="85"/>
      <c r="DQ890" s="85"/>
      <c r="DR890" s="85"/>
      <c r="DS890" s="85"/>
      <c r="DT890" s="85"/>
      <c r="DU890" s="85"/>
      <c r="DV890" s="85"/>
      <c r="DW890" s="85"/>
      <c r="DX890" s="85"/>
      <c r="DY890" s="85"/>
      <c r="DZ890" s="85"/>
      <c r="EA890" s="85"/>
      <c r="EB890" s="85"/>
      <c r="EC890" s="85"/>
      <c r="ED890" s="85"/>
      <c r="EE890" s="85"/>
      <c r="EF890" s="85"/>
      <c r="EG890" s="85"/>
      <c r="EH890" s="85"/>
      <c r="EI890" s="85"/>
      <c r="EJ890" s="85"/>
      <c r="EK890" s="85"/>
      <c r="EL890" s="85"/>
      <c r="EM890" s="85"/>
      <c r="EN890" s="85"/>
      <c r="EO890" s="120"/>
      <c r="EP890" s="120"/>
      <c r="EQ890" s="120"/>
      <c r="ER890" s="120"/>
      <c r="ES890" s="120"/>
      <c r="ET890" s="120"/>
      <c r="EU890" s="120"/>
      <c r="EV890" s="120"/>
      <c r="EW890" s="120"/>
      <c r="EX890" s="120"/>
    </row>
    <row r="891" spans="1:154" x14ac:dyDescent="0.3">
      <c r="A891" s="85"/>
      <c r="B891" s="86"/>
      <c r="C891" s="86"/>
      <c r="D891" s="86"/>
      <c r="E891" s="86"/>
      <c r="F891" s="86"/>
      <c r="G891" s="48" t="e">
        <f>SUM(J891,L891,N891,O891,P891,T891,U891,V891,AB891,AD891,AO891,AQ891,CE891,CG891,CP891,CR891,#REF!,#REF!,CZ891,DB891,DE891,DG891,DN891,DP891,DW891,DY891,EF891,EH891)</f>
        <v>#REF!</v>
      </c>
      <c r="H891" s="48" t="e">
        <f>SUM(K891,M891,Q891,R891,S891,W891,X891,Y891,AC891,AE891,AF891,AG891,AH891,AI891,AL891,AP891,AR891,#REF!,AY891,AZ891,CF891,CH891,CI891,CJ891,CK891,CL891,CQ891,CS891,CT891,CU891,CV891,CW891,#REF!,#REF!,DA891,DC891,DF891,DH891,DO891,#REF!,#REF!,#REF!,#REF!,DQ891,DR891,DS891,DT891,DU891,DX891,DZ891,EA891,EB891,EC891,ED891,EG891,EI891,EJ891,EK891,EL891,EM891)</f>
        <v>#REF!</v>
      </c>
      <c r="I891" s="48" t="e">
        <f t="shared" si="21"/>
        <v>#REF!</v>
      </c>
      <c r="J891" s="78"/>
      <c r="K891" s="78"/>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c r="CC891" s="85"/>
      <c r="CD891" s="85"/>
      <c r="CE891" s="85"/>
      <c r="CF891" s="85"/>
      <c r="CG891" s="85"/>
      <c r="CH891" s="85"/>
      <c r="CI891" s="85"/>
      <c r="CJ891" s="85"/>
      <c r="CK891" s="85"/>
      <c r="CL891" s="85"/>
      <c r="CM891" s="85"/>
      <c r="CN891" s="85"/>
      <c r="CO891" s="85"/>
      <c r="CP891" s="85"/>
      <c r="CQ891" s="85"/>
      <c r="CR891" s="85"/>
      <c r="CS891" s="85"/>
      <c r="CT891" s="85"/>
      <c r="CU891" s="85"/>
      <c r="CV891" s="85"/>
      <c r="CW891" s="85"/>
      <c r="CX891" s="85"/>
      <c r="CY891" s="85"/>
      <c r="CZ891" s="85"/>
      <c r="DA891" s="85"/>
      <c r="DB891" s="85"/>
      <c r="DC891" s="85"/>
      <c r="DD891" s="85"/>
      <c r="DE891" s="85"/>
      <c r="DF891" s="85"/>
      <c r="DG891" s="85"/>
      <c r="DH891" s="85"/>
      <c r="DI891" s="85"/>
      <c r="DJ891" s="85"/>
      <c r="DK891" s="85"/>
      <c r="DL891" s="85"/>
      <c r="DM891" s="85"/>
      <c r="DN891" s="85"/>
      <c r="DO891" s="85"/>
      <c r="DP891" s="85"/>
      <c r="DQ891" s="85"/>
      <c r="DR891" s="85"/>
      <c r="DS891" s="85"/>
      <c r="DT891" s="85"/>
      <c r="DU891" s="85"/>
      <c r="DV891" s="85"/>
      <c r="DW891" s="85"/>
      <c r="DX891" s="85"/>
      <c r="DY891" s="85"/>
      <c r="DZ891" s="85"/>
      <c r="EA891" s="85"/>
      <c r="EB891" s="85"/>
      <c r="EC891" s="85"/>
      <c r="ED891" s="85"/>
      <c r="EE891" s="85"/>
      <c r="EF891" s="85"/>
      <c r="EG891" s="85"/>
      <c r="EH891" s="85"/>
      <c r="EI891" s="85"/>
      <c r="EJ891" s="85"/>
      <c r="EK891" s="85"/>
      <c r="EL891" s="85"/>
      <c r="EM891" s="85"/>
      <c r="EN891" s="85"/>
      <c r="EO891" s="120"/>
      <c r="EP891" s="120"/>
      <c r="EQ891" s="120"/>
      <c r="ER891" s="120"/>
      <c r="ES891" s="120"/>
      <c r="ET891" s="120"/>
      <c r="EU891" s="120"/>
      <c r="EV891" s="120"/>
      <c r="EW891" s="120"/>
      <c r="EX891" s="120"/>
    </row>
    <row r="892" spans="1:154" x14ac:dyDescent="0.3">
      <c r="A892" s="85"/>
      <c r="B892" s="86"/>
      <c r="C892" s="86"/>
      <c r="D892" s="86"/>
      <c r="E892" s="86"/>
      <c r="F892" s="86"/>
      <c r="G892" s="48" t="e">
        <f>SUM(J892,L892,N892,O892,P892,T892,U892,V892,AB892,AD892,AO892,AQ892,CE892,CG892,CP892,CR892,#REF!,#REF!,CZ892,DB892,DE892,DG892,DN892,DP892,DW892,DY892,EF892,EH892)</f>
        <v>#REF!</v>
      </c>
      <c r="H892" s="48" t="e">
        <f>SUM(K892,M892,Q892,R892,S892,W892,X892,Y892,AC892,AE892,AF892,AG892,AH892,AI892,AL892,AP892,AR892,#REF!,AY892,AZ892,CF892,CH892,CI892,CJ892,CK892,CL892,CQ892,CS892,CT892,CU892,CV892,CW892,#REF!,#REF!,DA892,DC892,DF892,DH892,DO892,#REF!,#REF!,#REF!,#REF!,DQ892,DR892,DS892,DT892,DU892,DX892,DZ892,EA892,EB892,EC892,ED892,EG892,EI892,EJ892,EK892,EL892,EM892)</f>
        <v>#REF!</v>
      </c>
      <c r="I892" s="48" t="e">
        <f t="shared" si="21"/>
        <v>#REF!</v>
      </c>
      <c r="J892" s="78"/>
      <c r="K892" s="78"/>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c r="CC892" s="85"/>
      <c r="CD892" s="85"/>
      <c r="CE892" s="85"/>
      <c r="CF892" s="85"/>
      <c r="CG892" s="85"/>
      <c r="CH892" s="85"/>
      <c r="CI892" s="85"/>
      <c r="CJ892" s="85"/>
      <c r="CK892" s="85"/>
      <c r="CL892" s="85"/>
      <c r="CM892" s="85"/>
      <c r="CN892" s="85"/>
      <c r="CO892" s="85"/>
      <c r="CP892" s="85"/>
      <c r="CQ892" s="85"/>
      <c r="CR892" s="85"/>
      <c r="CS892" s="85"/>
      <c r="CT892" s="85"/>
      <c r="CU892" s="85"/>
      <c r="CV892" s="85"/>
      <c r="CW892" s="85"/>
      <c r="CX892" s="85"/>
      <c r="CY892" s="85"/>
      <c r="CZ892" s="85"/>
      <c r="DA892" s="85"/>
      <c r="DB892" s="85"/>
      <c r="DC892" s="85"/>
      <c r="DD892" s="85"/>
      <c r="DE892" s="85"/>
      <c r="DF892" s="85"/>
      <c r="DG892" s="85"/>
      <c r="DH892" s="85"/>
      <c r="DI892" s="85"/>
      <c r="DJ892" s="85"/>
      <c r="DK892" s="85"/>
      <c r="DL892" s="85"/>
      <c r="DM892" s="85"/>
      <c r="DN892" s="85"/>
      <c r="DO892" s="85"/>
      <c r="DP892" s="85"/>
      <c r="DQ892" s="85"/>
      <c r="DR892" s="85"/>
      <c r="DS892" s="85"/>
      <c r="DT892" s="85"/>
      <c r="DU892" s="85"/>
      <c r="DV892" s="85"/>
      <c r="DW892" s="85"/>
      <c r="DX892" s="85"/>
      <c r="DY892" s="85"/>
      <c r="DZ892" s="85"/>
      <c r="EA892" s="85"/>
      <c r="EB892" s="85"/>
      <c r="EC892" s="85"/>
      <c r="ED892" s="85"/>
      <c r="EE892" s="85"/>
      <c r="EF892" s="85"/>
      <c r="EG892" s="85"/>
      <c r="EH892" s="85"/>
      <c r="EI892" s="85"/>
      <c r="EJ892" s="85"/>
      <c r="EK892" s="85"/>
      <c r="EL892" s="85"/>
      <c r="EM892" s="85"/>
      <c r="EN892" s="85"/>
      <c r="EO892" s="120"/>
      <c r="EP892" s="120"/>
      <c r="EQ892" s="120"/>
      <c r="ER892" s="120"/>
      <c r="ES892" s="120"/>
      <c r="ET892" s="120"/>
      <c r="EU892" s="120"/>
      <c r="EV892" s="120"/>
      <c r="EW892" s="120"/>
      <c r="EX892" s="120"/>
    </row>
    <row r="893" spans="1:154" x14ac:dyDescent="0.3">
      <c r="A893" s="85"/>
      <c r="B893" s="86"/>
      <c r="C893" s="86"/>
      <c r="D893" s="86"/>
      <c r="E893" s="86"/>
      <c r="F893" s="86"/>
      <c r="G893" s="48" t="e">
        <f>SUM(J893,L893,N893,O893,P893,T893,U893,V893,AB893,AD893,AO893,AQ893,CE893,CG893,CP893,CR893,#REF!,#REF!,CZ893,DB893,DE893,DG893,DN893,DP893,DW893,DY893,EF893,EH893)</f>
        <v>#REF!</v>
      </c>
      <c r="H893" s="48" t="e">
        <f>SUM(K893,M893,Q893,R893,S893,W893,X893,Y893,AC893,AE893,AF893,AG893,AH893,AI893,AL893,AP893,AR893,#REF!,AY893,AZ893,CF893,CH893,CI893,CJ893,CK893,CL893,CQ893,CS893,CT893,CU893,CV893,CW893,#REF!,#REF!,DA893,DC893,DF893,DH893,DO893,#REF!,#REF!,#REF!,#REF!,DQ893,DR893,DS893,DT893,DU893,DX893,DZ893,EA893,EB893,EC893,ED893,EG893,EI893,EJ893,EK893,EL893,EM893)</f>
        <v>#REF!</v>
      </c>
      <c r="I893" s="48" t="e">
        <f t="shared" si="21"/>
        <v>#REF!</v>
      </c>
      <c r="J893" s="78"/>
      <c r="K893" s="78"/>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c r="CC893" s="85"/>
      <c r="CD893" s="85"/>
      <c r="CE893" s="85"/>
      <c r="CF893" s="85"/>
      <c r="CG893" s="85"/>
      <c r="CH893" s="85"/>
      <c r="CI893" s="85"/>
      <c r="CJ893" s="85"/>
      <c r="CK893" s="85"/>
      <c r="CL893" s="85"/>
      <c r="CM893" s="85"/>
      <c r="CN893" s="85"/>
      <c r="CO893" s="85"/>
      <c r="CP893" s="85"/>
      <c r="CQ893" s="85"/>
      <c r="CR893" s="85"/>
      <c r="CS893" s="85"/>
      <c r="CT893" s="85"/>
      <c r="CU893" s="85"/>
      <c r="CV893" s="85"/>
      <c r="CW893" s="85"/>
      <c r="CX893" s="85"/>
      <c r="CY893" s="85"/>
      <c r="CZ893" s="85"/>
      <c r="DA893" s="85"/>
      <c r="DB893" s="85"/>
      <c r="DC893" s="85"/>
      <c r="DD893" s="85"/>
      <c r="DE893" s="85"/>
      <c r="DF893" s="85"/>
      <c r="DG893" s="85"/>
      <c r="DH893" s="85"/>
      <c r="DI893" s="85"/>
      <c r="DJ893" s="85"/>
      <c r="DK893" s="85"/>
      <c r="DL893" s="85"/>
      <c r="DM893" s="85"/>
      <c r="DN893" s="85"/>
      <c r="DO893" s="85"/>
      <c r="DP893" s="85"/>
      <c r="DQ893" s="85"/>
      <c r="DR893" s="85"/>
      <c r="DS893" s="85"/>
      <c r="DT893" s="85"/>
      <c r="DU893" s="85"/>
      <c r="DV893" s="85"/>
      <c r="DW893" s="85"/>
      <c r="DX893" s="85"/>
      <c r="DY893" s="85"/>
      <c r="DZ893" s="85"/>
      <c r="EA893" s="85"/>
      <c r="EB893" s="85"/>
      <c r="EC893" s="85"/>
      <c r="ED893" s="85"/>
      <c r="EE893" s="85"/>
      <c r="EF893" s="85"/>
      <c r="EG893" s="85"/>
      <c r="EH893" s="85"/>
      <c r="EI893" s="85"/>
      <c r="EJ893" s="85"/>
      <c r="EK893" s="85"/>
      <c r="EL893" s="85"/>
      <c r="EM893" s="85"/>
      <c r="EN893" s="85"/>
      <c r="EO893" s="120"/>
      <c r="EP893" s="120"/>
      <c r="EQ893" s="120"/>
      <c r="ER893" s="120"/>
      <c r="ES893" s="120"/>
      <c r="ET893" s="120"/>
      <c r="EU893" s="120"/>
      <c r="EV893" s="120"/>
      <c r="EW893" s="120"/>
      <c r="EX893" s="120"/>
    </row>
    <row r="894" spans="1:154" x14ac:dyDescent="0.3">
      <c r="A894" s="85"/>
      <c r="B894" s="86"/>
      <c r="C894" s="86"/>
      <c r="D894" s="86"/>
      <c r="E894" s="86"/>
      <c r="F894" s="86"/>
      <c r="G894" s="48" t="e">
        <f>SUM(J894,L894,N894,O894,P894,T894,U894,V894,AB894,AD894,AO894,AQ894,CE894,CG894,CP894,CR894,#REF!,#REF!,CZ894,DB894,DE894,DG894,DN894,DP894,DW894,DY894,EF894,EH894)</f>
        <v>#REF!</v>
      </c>
      <c r="H894" s="48" t="e">
        <f>SUM(K894,M894,Q894,R894,S894,W894,X894,Y894,AC894,AE894,AF894,AG894,AH894,AI894,AL894,AP894,AR894,#REF!,AY894,AZ894,CF894,CH894,CI894,CJ894,CK894,CL894,CQ894,CS894,CT894,CU894,CV894,CW894,#REF!,#REF!,DA894,DC894,DF894,DH894,DO894,#REF!,#REF!,#REF!,#REF!,DQ894,DR894,DS894,DT894,DU894,DX894,DZ894,EA894,EB894,EC894,ED894,EG894,EI894,EJ894,EK894,EL894,EM894)</f>
        <v>#REF!</v>
      </c>
      <c r="I894" s="48" t="e">
        <f t="shared" si="21"/>
        <v>#REF!</v>
      </c>
      <c r="J894" s="78"/>
      <c r="K894" s="78"/>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O894" s="85"/>
      <c r="CP894" s="85"/>
      <c r="CQ894" s="85"/>
      <c r="CR894" s="85"/>
      <c r="CS894" s="85"/>
      <c r="CT894" s="85"/>
      <c r="CU894" s="85"/>
      <c r="CV894" s="85"/>
      <c r="CW894" s="85"/>
      <c r="CX894" s="85"/>
      <c r="CY894" s="85"/>
      <c r="CZ894" s="85"/>
      <c r="DA894" s="85"/>
      <c r="DB894" s="85"/>
      <c r="DC894" s="85"/>
      <c r="DD894" s="85"/>
      <c r="DE894" s="85"/>
      <c r="DF894" s="85"/>
      <c r="DG894" s="85"/>
      <c r="DH894" s="85"/>
      <c r="DI894" s="85"/>
      <c r="DJ894" s="85"/>
      <c r="DK894" s="85"/>
      <c r="DL894" s="85"/>
      <c r="DM894" s="85"/>
      <c r="DN894" s="85"/>
      <c r="DO894" s="85"/>
      <c r="DP894" s="85"/>
      <c r="DQ894" s="85"/>
      <c r="DR894" s="85"/>
      <c r="DS894" s="85"/>
      <c r="DT894" s="85"/>
      <c r="DU894" s="85"/>
      <c r="DV894" s="85"/>
      <c r="DW894" s="85"/>
      <c r="DX894" s="85"/>
      <c r="DY894" s="85"/>
      <c r="DZ894" s="85"/>
      <c r="EA894" s="85"/>
      <c r="EB894" s="85"/>
      <c r="EC894" s="85"/>
      <c r="ED894" s="85"/>
      <c r="EE894" s="85"/>
      <c r="EF894" s="85"/>
      <c r="EG894" s="85"/>
      <c r="EH894" s="85"/>
      <c r="EI894" s="85"/>
      <c r="EJ894" s="85"/>
      <c r="EK894" s="85"/>
      <c r="EL894" s="85"/>
      <c r="EM894" s="85"/>
      <c r="EN894" s="85"/>
      <c r="EO894" s="120"/>
      <c r="EP894" s="120"/>
      <c r="EQ894" s="120"/>
      <c r="ER894" s="120"/>
      <c r="ES894" s="120"/>
      <c r="ET894" s="120"/>
      <c r="EU894" s="120"/>
      <c r="EV894" s="120"/>
      <c r="EW894" s="120"/>
      <c r="EX894" s="120"/>
    </row>
    <row r="895" spans="1:154" x14ac:dyDescent="0.3">
      <c r="A895" s="85"/>
      <c r="B895" s="86"/>
      <c r="C895" s="86"/>
      <c r="D895" s="86"/>
      <c r="E895" s="86"/>
      <c r="F895" s="86"/>
      <c r="G895" s="48" t="e">
        <f>SUM(J895,L895,N895,O895,P895,T895,U895,V895,AB895,AD895,AO895,AQ895,CE895,CG895,CP895,CR895,#REF!,#REF!,CZ895,DB895,DE895,DG895,DN895,DP895,DW895,DY895,EF895,EH895)</f>
        <v>#REF!</v>
      </c>
      <c r="H895" s="48" t="e">
        <f>SUM(K895,M895,Q895,R895,S895,W895,X895,Y895,AC895,AE895,AF895,AG895,AH895,AI895,AL895,AP895,AR895,#REF!,AY895,AZ895,CF895,CH895,CI895,CJ895,CK895,CL895,CQ895,CS895,CT895,CU895,CV895,CW895,#REF!,#REF!,DA895,DC895,DF895,DH895,DO895,#REF!,#REF!,#REF!,#REF!,DQ895,DR895,DS895,DT895,DU895,DX895,DZ895,EA895,EB895,EC895,ED895,EG895,EI895,EJ895,EK895,EL895,EM895)</f>
        <v>#REF!</v>
      </c>
      <c r="I895" s="48" t="e">
        <f t="shared" si="21"/>
        <v>#REF!</v>
      </c>
      <c r="J895" s="78"/>
      <c r="K895" s="78"/>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c r="CC895" s="85"/>
      <c r="CD895" s="85"/>
      <c r="CE895" s="85"/>
      <c r="CF895" s="85"/>
      <c r="CG895" s="85"/>
      <c r="CH895" s="85"/>
      <c r="CI895" s="85"/>
      <c r="CJ895" s="85"/>
      <c r="CK895" s="85"/>
      <c r="CL895" s="85"/>
      <c r="CM895" s="85"/>
      <c r="CN895" s="85"/>
      <c r="CO895" s="85"/>
      <c r="CP895" s="85"/>
      <c r="CQ895" s="85"/>
      <c r="CR895" s="85"/>
      <c r="CS895" s="85"/>
      <c r="CT895" s="85"/>
      <c r="CU895" s="85"/>
      <c r="CV895" s="85"/>
      <c r="CW895" s="85"/>
      <c r="CX895" s="85"/>
      <c r="CY895" s="85"/>
      <c r="CZ895" s="85"/>
      <c r="DA895" s="85"/>
      <c r="DB895" s="85"/>
      <c r="DC895" s="85"/>
      <c r="DD895" s="85"/>
      <c r="DE895" s="85"/>
      <c r="DF895" s="85"/>
      <c r="DG895" s="85"/>
      <c r="DH895" s="85"/>
      <c r="DI895" s="85"/>
      <c r="DJ895" s="85"/>
      <c r="DK895" s="85"/>
      <c r="DL895" s="85"/>
      <c r="DM895" s="85"/>
      <c r="DN895" s="85"/>
      <c r="DO895" s="85"/>
      <c r="DP895" s="85"/>
      <c r="DQ895" s="85"/>
      <c r="DR895" s="85"/>
      <c r="DS895" s="85"/>
      <c r="DT895" s="85"/>
      <c r="DU895" s="85"/>
      <c r="DV895" s="85"/>
      <c r="DW895" s="85"/>
      <c r="DX895" s="85"/>
      <c r="DY895" s="85"/>
      <c r="DZ895" s="85"/>
      <c r="EA895" s="85"/>
      <c r="EB895" s="85"/>
      <c r="EC895" s="85"/>
      <c r="ED895" s="85"/>
      <c r="EE895" s="85"/>
      <c r="EF895" s="85"/>
      <c r="EG895" s="85"/>
      <c r="EH895" s="85"/>
      <c r="EI895" s="85"/>
      <c r="EJ895" s="85"/>
      <c r="EK895" s="85"/>
      <c r="EL895" s="85"/>
      <c r="EM895" s="85"/>
      <c r="EN895" s="85"/>
      <c r="EO895" s="120"/>
      <c r="EP895" s="120"/>
      <c r="EQ895" s="120"/>
      <c r="ER895" s="120"/>
      <c r="ES895" s="120"/>
      <c r="ET895" s="120"/>
      <c r="EU895" s="120"/>
      <c r="EV895" s="120"/>
      <c r="EW895" s="120"/>
      <c r="EX895" s="120"/>
    </row>
    <row r="896" spans="1:154" x14ac:dyDescent="0.3">
      <c r="A896" s="85"/>
      <c r="B896" s="86"/>
      <c r="C896" s="86"/>
      <c r="D896" s="86"/>
      <c r="E896" s="86"/>
      <c r="F896" s="86"/>
      <c r="G896" s="48" t="e">
        <f>SUM(J896,L896,N896,O896,P896,T896,U896,V896,AB896,AD896,AO896,AQ896,CE896,CG896,CP896,CR896,#REF!,#REF!,CZ896,DB896,DE896,DG896,DN896,DP896,DW896,DY896,EF896,EH896)</f>
        <v>#REF!</v>
      </c>
      <c r="H896" s="48" t="e">
        <f>SUM(K896,M896,Q896,R896,S896,W896,X896,Y896,AC896,AE896,AF896,AG896,AH896,AI896,AL896,AP896,AR896,#REF!,AY896,AZ896,CF896,CH896,CI896,CJ896,CK896,CL896,CQ896,CS896,CT896,CU896,CV896,CW896,#REF!,#REF!,DA896,DC896,DF896,DH896,DO896,#REF!,#REF!,#REF!,#REF!,DQ896,DR896,DS896,DT896,DU896,DX896,DZ896,EA896,EB896,EC896,ED896,EG896,EI896,EJ896,EK896,EL896,EM896)</f>
        <v>#REF!</v>
      </c>
      <c r="I896" s="48" t="e">
        <f t="shared" si="21"/>
        <v>#REF!</v>
      </c>
      <c r="J896" s="78"/>
      <c r="K896" s="78"/>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O896" s="85"/>
      <c r="CP896" s="85"/>
      <c r="CQ896" s="85"/>
      <c r="CR896" s="85"/>
      <c r="CS896" s="85"/>
      <c r="CT896" s="85"/>
      <c r="CU896" s="85"/>
      <c r="CV896" s="85"/>
      <c r="CW896" s="85"/>
      <c r="CX896" s="85"/>
      <c r="CY896" s="85"/>
      <c r="CZ896" s="85"/>
      <c r="DA896" s="85"/>
      <c r="DB896" s="85"/>
      <c r="DC896" s="85"/>
      <c r="DD896" s="85"/>
      <c r="DE896" s="85"/>
      <c r="DF896" s="85"/>
      <c r="DG896" s="85"/>
      <c r="DH896" s="85"/>
      <c r="DI896" s="85"/>
      <c r="DJ896" s="85"/>
      <c r="DK896" s="85"/>
      <c r="DL896" s="85"/>
      <c r="DM896" s="85"/>
      <c r="DN896" s="85"/>
      <c r="DO896" s="85"/>
      <c r="DP896" s="85"/>
      <c r="DQ896" s="85"/>
      <c r="DR896" s="85"/>
      <c r="DS896" s="85"/>
      <c r="DT896" s="85"/>
      <c r="DU896" s="85"/>
      <c r="DV896" s="85"/>
      <c r="DW896" s="85"/>
      <c r="DX896" s="85"/>
      <c r="DY896" s="85"/>
      <c r="DZ896" s="85"/>
      <c r="EA896" s="85"/>
      <c r="EB896" s="85"/>
      <c r="EC896" s="85"/>
      <c r="ED896" s="85"/>
      <c r="EE896" s="85"/>
      <c r="EF896" s="85"/>
      <c r="EG896" s="85"/>
      <c r="EH896" s="85"/>
      <c r="EI896" s="85"/>
      <c r="EJ896" s="85"/>
      <c r="EK896" s="85"/>
      <c r="EL896" s="85"/>
      <c r="EM896" s="85"/>
      <c r="EN896" s="85"/>
      <c r="EO896" s="120"/>
      <c r="EP896" s="120"/>
      <c r="EQ896" s="120"/>
      <c r="ER896" s="120"/>
      <c r="ES896" s="120"/>
      <c r="ET896" s="120"/>
      <c r="EU896" s="120"/>
      <c r="EV896" s="120"/>
      <c r="EW896" s="120"/>
      <c r="EX896" s="120"/>
    </row>
    <row r="897" spans="1:154" x14ac:dyDescent="0.3">
      <c r="A897" s="85"/>
      <c r="B897" s="86"/>
      <c r="C897" s="86"/>
      <c r="D897" s="86"/>
      <c r="E897" s="86"/>
      <c r="F897" s="86"/>
      <c r="G897" s="48" t="e">
        <f>SUM(J897,L897,N897,O897,P897,T897,U897,V897,AB897,AD897,AO897,AQ897,CE897,CG897,CP897,CR897,#REF!,#REF!,CZ897,DB897,DE897,DG897,DN897,DP897,DW897,DY897,EF897,EH897)</f>
        <v>#REF!</v>
      </c>
      <c r="H897" s="48" t="e">
        <f>SUM(K897,M897,Q897,R897,S897,W897,X897,Y897,AC897,AE897,AF897,AG897,AH897,AI897,AL897,AP897,AR897,#REF!,AY897,AZ897,CF897,CH897,CI897,CJ897,CK897,CL897,CQ897,CS897,CT897,CU897,CV897,CW897,#REF!,#REF!,DA897,DC897,DF897,DH897,DO897,#REF!,#REF!,#REF!,#REF!,DQ897,DR897,DS897,DT897,DU897,DX897,DZ897,EA897,EB897,EC897,ED897,EG897,EI897,EJ897,EK897,EL897,EM897)</f>
        <v>#REF!</v>
      </c>
      <c r="I897" s="48" t="e">
        <f t="shared" si="21"/>
        <v>#REF!</v>
      </c>
      <c r="J897" s="78"/>
      <c r="K897" s="78"/>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c r="CC897" s="85"/>
      <c r="CD897" s="85"/>
      <c r="CE897" s="85"/>
      <c r="CF897" s="85"/>
      <c r="CG897" s="85"/>
      <c r="CH897" s="85"/>
      <c r="CI897" s="85"/>
      <c r="CJ897" s="85"/>
      <c r="CK897" s="85"/>
      <c r="CL897" s="85"/>
      <c r="CM897" s="85"/>
      <c r="CN897" s="85"/>
      <c r="CO897" s="85"/>
      <c r="CP897" s="85"/>
      <c r="CQ897" s="85"/>
      <c r="CR897" s="85"/>
      <c r="CS897" s="85"/>
      <c r="CT897" s="85"/>
      <c r="CU897" s="85"/>
      <c r="CV897" s="85"/>
      <c r="CW897" s="85"/>
      <c r="CX897" s="85"/>
      <c r="CY897" s="85"/>
      <c r="CZ897" s="85"/>
      <c r="DA897" s="85"/>
      <c r="DB897" s="85"/>
      <c r="DC897" s="85"/>
      <c r="DD897" s="85"/>
      <c r="DE897" s="85"/>
      <c r="DF897" s="85"/>
      <c r="DG897" s="85"/>
      <c r="DH897" s="85"/>
      <c r="DI897" s="85"/>
      <c r="DJ897" s="85"/>
      <c r="DK897" s="85"/>
      <c r="DL897" s="85"/>
      <c r="DM897" s="85"/>
      <c r="DN897" s="85"/>
      <c r="DO897" s="85"/>
      <c r="DP897" s="85"/>
      <c r="DQ897" s="85"/>
      <c r="DR897" s="85"/>
      <c r="DS897" s="85"/>
      <c r="DT897" s="85"/>
      <c r="DU897" s="85"/>
      <c r="DV897" s="85"/>
      <c r="DW897" s="85"/>
      <c r="DX897" s="85"/>
      <c r="DY897" s="85"/>
      <c r="DZ897" s="85"/>
      <c r="EA897" s="85"/>
      <c r="EB897" s="85"/>
      <c r="EC897" s="85"/>
      <c r="ED897" s="85"/>
      <c r="EE897" s="85"/>
      <c r="EF897" s="85"/>
      <c r="EG897" s="85"/>
      <c r="EH897" s="85"/>
      <c r="EI897" s="85"/>
      <c r="EJ897" s="85"/>
      <c r="EK897" s="85"/>
      <c r="EL897" s="85"/>
      <c r="EM897" s="85"/>
      <c r="EN897" s="85"/>
      <c r="EO897" s="120"/>
      <c r="EP897" s="120"/>
      <c r="EQ897" s="120"/>
      <c r="ER897" s="120"/>
      <c r="ES897" s="120"/>
      <c r="ET897" s="120"/>
      <c r="EU897" s="120"/>
      <c r="EV897" s="120"/>
      <c r="EW897" s="120"/>
      <c r="EX897" s="120"/>
    </row>
    <row r="898" spans="1:154" x14ac:dyDescent="0.3">
      <c r="A898" s="85"/>
      <c r="B898" s="86"/>
      <c r="C898" s="86"/>
      <c r="D898" s="86"/>
      <c r="E898" s="86"/>
      <c r="F898" s="86"/>
      <c r="G898" s="48" t="e">
        <f>SUM(J898,L898,N898,O898,P898,T898,U898,V898,AB898,AD898,AO898,AQ898,CE898,CG898,CP898,CR898,#REF!,#REF!,CZ898,DB898,DE898,DG898,DN898,DP898,DW898,DY898,EF898,EH898)</f>
        <v>#REF!</v>
      </c>
      <c r="H898" s="48" t="e">
        <f>SUM(K898,M898,Q898,R898,S898,W898,X898,Y898,AC898,AE898,AF898,AG898,AH898,AI898,AL898,AP898,AR898,#REF!,AY898,AZ898,CF898,CH898,CI898,CJ898,CK898,CL898,CQ898,CS898,CT898,CU898,CV898,CW898,#REF!,#REF!,DA898,DC898,DF898,DH898,DO898,#REF!,#REF!,#REF!,#REF!,DQ898,DR898,DS898,DT898,DU898,DX898,DZ898,EA898,EB898,EC898,ED898,EG898,EI898,EJ898,EK898,EL898,EM898)</f>
        <v>#REF!</v>
      </c>
      <c r="I898" s="48" t="e">
        <f t="shared" si="21"/>
        <v>#REF!</v>
      </c>
      <c r="J898" s="78"/>
      <c r="K898" s="78"/>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c r="CC898" s="85"/>
      <c r="CD898" s="85"/>
      <c r="CE898" s="85"/>
      <c r="CF898" s="85"/>
      <c r="CG898" s="85"/>
      <c r="CH898" s="85"/>
      <c r="CI898" s="85"/>
      <c r="CJ898" s="85"/>
      <c r="CK898" s="85"/>
      <c r="CL898" s="85"/>
      <c r="CM898" s="85"/>
      <c r="CN898" s="85"/>
      <c r="CO898" s="85"/>
      <c r="CP898" s="85"/>
      <c r="CQ898" s="85"/>
      <c r="CR898" s="85"/>
      <c r="CS898" s="85"/>
      <c r="CT898" s="85"/>
      <c r="CU898" s="85"/>
      <c r="CV898" s="85"/>
      <c r="CW898" s="85"/>
      <c r="CX898" s="85"/>
      <c r="CY898" s="85"/>
      <c r="CZ898" s="85"/>
      <c r="DA898" s="85"/>
      <c r="DB898" s="85"/>
      <c r="DC898" s="85"/>
      <c r="DD898" s="85"/>
      <c r="DE898" s="85"/>
      <c r="DF898" s="85"/>
      <c r="DG898" s="85"/>
      <c r="DH898" s="85"/>
      <c r="DI898" s="85"/>
      <c r="DJ898" s="85"/>
      <c r="DK898" s="85"/>
      <c r="DL898" s="85"/>
      <c r="DM898" s="85"/>
      <c r="DN898" s="85"/>
      <c r="DO898" s="85"/>
      <c r="DP898" s="85"/>
      <c r="DQ898" s="85"/>
      <c r="DR898" s="85"/>
      <c r="DS898" s="85"/>
      <c r="DT898" s="85"/>
      <c r="DU898" s="85"/>
      <c r="DV898" s="85"/>
      <c r="DW898" s="85"/>
      <c r="DX898" s="85"/>
      <c r="DY898" s="85"/>
      <c r="DZ898" s="85"/>
      <c r="EA898" s="85"/>
      <c r="EB898" s="85"/>
      <c r="EC898" s="85"/>
      <c r="ED898" s="85"/>
      <c r="EE898" s="85"/>
      <c r="EF898" s="85"/>
      <c r="EG898" s="85"/>
      <c r="EH898" s="85"/>
      <c r="EI898" s="85"/>
      <c r="EJ898" s="85"/>
      <c r="EK898" s="85"/>
      <c r="EL898" s="85"/>
      <c r="EM898" s="85"/>
      <c r="EN898" s="85"/>
      <c r="EO898" s="120"/>
      <c r="EP898" s="120"/>
      <c r="EQ898" s="120"/>
      <c r="ER898" s="120"/>
      <c r="ES898" s="120"/>
      <c r="ET898" s="120"/>
      <c r="EU898" s="120"/>
      <c r="EV898" s="120"/>
      <c r="EW898" s="120"/>
      <c r="EX898" s="120"/>
    </row>
    <row r="899" spans="1:154" x14ac:dyDescent="0.3">
      <c r="A899" s="85"/>
      <c r="B899" s="86"/>
      <c r="C899" s="86"/>
      <c r="D899" s="86"/>
      <c r="E899" s="86"/>
      <c r="F899" s="86"/>
      <c r="G899" s="48" t="e">
        <f>SUM(J899,L899,N899,O899,P899,T899,U899,V899,AB899,AD899,AO899,AQ899,CE899,CG899,CP899,CR899,#REF!,#REF!,CZ899,DB899,DE899,DG899,DN899,DP899,DW899,DY899,EF899,EH899)</f>
        <v>#REF!</v>
      </c>
      <c r="H899" s="48" t="e">
        <f>SUM(K899,M899,Q899,R899,S899,W899,X899,Y899,AC899,AE899,AF899,AG899,AH899,AI899,AL899,AP899,AR899,#REF!,AY899,AZ899,CF899,CH899,CI899,CJ899,CK899,CL899,CQ899,CS899,CT899,CU899,CV899,CW899,#REF!,#REF!,DA899,DC899,DF899,DH899,DO899,#REF!,#REF!,#REF!,#REF!,DQ899,DR899,DS899,DT899,DU899,DX899,DZ899,EA899,EB899,EC899,ED899,EG899,EI899,EJ899,EK899,EL899,EM899)</f>
        <v>#REF!</v>
      </c>
      <c r="I899" s="48" t="e">
        <f t="shared" si="21"/>
        <v>#REF!</v>
      </c>
      <c r="J899" s="78"/>
      <c r="K899" s="78"/>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O899" s="85"/>
      <c r="CP899" s="85"/>
      <c r="CQ899" s="85"/>
      <c r="CR899" s="85"/>
      <c r="CS899" s="85"/>
      <c r="CT899" s="85"/>
      <c r="CU899" s="85"/>
      <c r="CV899" s="85"/>
      <c r="CW899" s="85"/>
      <c r="CX899" s="85"/>
      <c r="CY899" s="85"/>
      <c r="CZ899" s="85"/>
      <c r="DA899" s="85"/>
      <c r="DB899" s="85"/>
      <c r="DC899" s="85"/>
      <c r="DD899" s="85"/>
      <c r="DE899" s="85"/>
      <c r="DF899" s="85"/>
      <c r="DG899" s="85"/>
      <c r="DH899" s="85"/>
      <c r="DI899" s="85"/>
      <c r="DJ899" s="85"/>
      <c r="DK899" s="85"/>
      <c r="DL899" s="85"/>
      <c r="DM899" s="85"/>
      <c r="DN899" s="85"/>
      <c r="DO899" s="85"/>
      <c r="DP899" s="85"/>
      <c r="DQ899" s="85"/>
      <c r="DR899" s="85"/>
      <c r="DS899" s="85"/>
      <c r="DT899" s="85"/>
      <c r="DU899" s="85"/>
      <c r="DV899" s="85"/>
      <c r="DW899" s="85"/>
      <c r="DX899" s="85"/>
      <c r="DY899" s="85"/>
      <c r="DZ899" s="85"/>
      <c r="EA899" s="85"/>
      <c r="EB899" s="85"/>
      <c r="EC899" s="85"/>
      <c r="ED899" s="85"/>
      <c r="EE899" s="85"/>
      <c r="EF899" s="85"/>
      <c r="EG899" s="85"/>
      <c r="EH899" s="85"/>
      <c r="EI899" s="85"/>
      <c r="EJ899" s="85"/>
      <c r="EK899" s="85"/>
      <c r="EL899" s="85"/>
      <c r="EM899" s="85"/>
      <c r="EN899" s="85"/>
      <c r="EO899" s="120"/>
      <c r="EP899" s="120"/>
      <c r="EQ899" s="120"/>
      <c r="ER899" s="120"/>
      <c r="ES899" s="120"/>
      <c r="ET899" s="120"/>
      <c r="EU899" s="120"/>
      <c r="EV899" s="120"/>
      <c r="EW899" s="120"/>
      <c r="EX899" s="120"/>
    </row>
    <row r="900" spans="1:154" x14ac:dyDescent="0.3">
      <c r="A900" s="85"/>
      <c r="B900" s="86"/>
      <c r="C900" s="86"/>
      <c r="D900" s="86"/>
      <c r="E900" s="86"/>
      <c r="F900" s="86"/>
      <c r="G900" s="48" t="e">
        <f>SUM(J900,L900,N900,O900,P900,T900,U900,V900,AB900,AD900,AO900,AQ900,CE900,CG900,CP900,CR900,#REF!,#REF!,CZ900,DB900,DE900,DG900,DN900,DP900,DW900,DY900,EF900,EH900)</f>
        <v>#REF!</v>
      </c>
      <c r="H900" s="48" t="e">
        <f>SUM(K900,M900,Q900,R900,S900,W900,X900,Y900,AC900,AE900,AF900,AG900,AH900,AI900,AL900,AP900,AR900,#REF!,AY900,AZ900,CF900,CH900,CI900,CJ900,CK900,CL900,CQ900,CS900,CT900,CU900,CV900,CW900,#REF!,#REF!,DA900,DC900,DF900,DH900,DO900,#REF!,#REF!,#REF!,#REF!,DQ900,DR900,DS900,DT900,DU900,DX900,DZ900,EA900,EB900,EC900,ED900,EG900,EI900,EJ900,EK900,EL900,EM900)</f>
        <v>#REF!</v>
      </c>
      <c r="I900" s="48" t="e">
        <f t="shared" si="21"/>
        <v>#REF!</v>
      </c>
      <c r="J900" s="78"/>
      <c r="K900" s="78"/>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c r="CC900" s="85"/>
      <c r="CD900" s="85"/>
      <c r="CE900" s="85"/>
      <c r="CF900" s="85"/>
      <c r="CG900" s="85"/>
      <c r="CH900" s="85"/>
      <c r="CI900" s="85"/>
      <c r="CJ900" s="85"/>
      <c r="CK900" s="85"/>
      <c r="CL900" s="85"/>
      <c r="CM900" s="85"/>
      <c r="CN900" s="85"/>
      <c r="CO900" s="85"/>
      <c r="CP900" s="85"/>
      <c r="CQ900" s="85"/>
      <c r="CR900" s="85"/>
      <c r="CS900" s="85"/>
      <c r="CT900" s="85"/>
      <c r="CU900" s="85"/>
      <c r="CV900" s="85"/>
      <c r="CW900" s="85"/>
      <c r="CX900" s="85"/>
      <c r="CY900" s="85"/>
      <c r="CZ900" s="85"/>
      <c r="DA900" s="85"/>
      <c r="DB900" s="85"/>
      <c r="DC900" s="85"/>
      <c r="DD900" s="85"/>
      <c r="DE900" s="85"/>
      <c r="DF900" s="85"/>
      <c r="DG900" s="85"/>
      <c r="DH900" s="85"/>
      <c r="DI900" s="85"/>
      <c r="DJ900" s="85"/>
      <c r="DK900" s="85"/>
      <c r="DL900" s="85"/>
      <c r="DM900" s="85"/>
      <c r="DN900" s="85"/>
      <c r="DO900" s="85"/>
      <c r="DP900" s="85"/>
      <c r="DQ900" s="85"/>
      <c r="DR900" s="85"/>
      <c r="DS900" s="85"/>
      <c r="DT900" s="85"/>
      <c r="DU900" s="85"/>
      <c r="DV900" s="85"/>
      <c r="DW900" s="85"/>
      <c r="DX900" s="85"/>
      <c r="DY900" s="85"/>
      <c r="DZ900" s="85"/>
      <c r="EA900" s="85"/>
      <c r="EB900" s="85"/>
      <c r="EC900" s="85"/>
      <c r="ED900" s="85"/>
      <c r="EE900" s="85"/>
      <c r="EF900" s="85"/>
      <c r="EG900" s="85"/>
      <c r="EH900" s="85"/>
      <c r="EI900" s="85"/>
      <c r="EJ900" s="85"/>
      <c r="EK900" s="85"/>
      <c r="EL900" s="85"/>
      <c r="EM900" s="85"/>
      <c r="EN900" s="85"/>
      <c r="EO900" s="120"/>
      <c r="EP900" s="120"/>
      <c r="EQ900" s="120"/>
      <c r="ER900" s="120"/>
      <c r="ES900" s="120"/>
      <c r="ET900" s="120"/>
      <c r="EU900" s="120"/>
      <c r="EV900" s="120"/>
      <c r="EW900" s="120"/>
      <c r="EX900" s="120"/>
    </row>
    <row r="901" spans="1:154" x14ac:dyDescent="0.3">
      <c r="A901" s="85"/>
      <c r="B901" s="86"/>
      <c r="C901" s="86"/>
      <c r="D901" s="86"/>
      <c r="E901" s="86"/>
      <c r="F901" s="86"/>
      <c r="G901" s="48" t="e">
        <f>SUM(J901,L901,N901,O901,P901,T901,U901,V901,AB901,AD901,AO901,AQ901,CE901,CG901,CP901,CR901,#REF!,#REF!,CZ901,DB901,DE901,DG901,DN901,DP901,DW901,DY901,EF901,EH901)</f>
        <v>#REF!</v>
      </c>
      <c r="H901" s="48" t="e">
        <f>SUM(K901,M901,Q901,R901,S901,W901,X901,Y901,AC901,AE901,AF901,AG901,AH901,AI901,AL901,AP901,AR901,#REF!,AY901,AZ901,CF901,CH901,CI901,CJ901,CK901,CL901,CQ901,CS901,CT901,CU901,CV901,CW901,#REF!,#REF!,DA901,DC901,DF901,DH901,DO901,#REF!,#REF!,#REF!,#REF!,DQ901,DR901,DS901,DT901,DU901,DX901,DZ901,EA901,EB901,EC901,ED901,EG901,EI901,EJ901,EK901,EL901,EM901)</f>
        <v>#REF!</v>
      </c>
      <c r="I901" s="48" t="e">
        <f t="shared" si="21"/>
        <v>#REF!</v>
      </c>
      <c r="J901" s="78"/>
      <c r="K901" s="78"/>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c r="CC901" s="85"/>
      <c r="CD901" s="85"/>
      <c r="CE901" s="85"/>
      <c r="CF901" s="85"/>
      <c r="CG901" s="85"/>
      <c r="CH901" s="85"/>
      <c r="CI901" s="85"/>
      <c r="CJ901" s="85"/>
      <c r="CK901" s="85"/>
      <c r="CL901" s="85"/>
      <c r="CM901" s="85"/>
      <c r="CN901" s="85"/>
      <c r="CO901" s="85"/>
      <c r="CP901" s="85"/>
      <c r="CQ901" s="85"/>
      <c r="CR901" s="85"/>
      <c r="CS901" s="85"/>
      <c r="CT901" s="85"/>
      <c r="CU901" s="85"/>
      <c r="CV901" s="85"/>
      <c r="CW901" s="85"/>
      <c r="CX901" s="85"/>
      <c r="CY901" s="85"/>
      <c r="CZ901" s="85"/>
      <c r="DA901" s="85"/>
      <c r="DB901" s="85"/>
      <c r="DC901" s="85"/>
      <c r="DD901" s="85"/>
      <c r="DE901" s="85"/>
      <c r="DF901" s="85"/>
      <c r="DG901" s="85"/>
      <c r="DH901" s="85"/>
      <c r="DI901" s="85"/>
      <c r="DJ901" s="85"/>
      <c r="DK901" s="85"/>
      <c r="DL901" s="85"/>
      <c r="DM901" s="85"/>
      <c r="DN901" s="85"/>
      <c r="DO901" s="85"/>
      <c r="DP901" s="85"/>
      <c r="DQ901" s="85"/>
      <c r="DR901" s="85"/>
      <c r="DS901" s="85"/>
      <c r="DT901" s="85"/>
      <c r="DU901" s="85"/>
      <c r="DV901" s="85"/>
      <c r="DW901" s="85"/>
      <c r="DX901" s="85"/>
      <c r="DY901" s="85"/>
      <c r="DZ901" s="85"/>
      <c r="EA901" s="85"/>
      <c r="EB901" s="85"/>
      <c r="EC901" s="85"/>
      <c r="ED901" s="85"/>
      <c r="EE901" s="85"/>
      <c r="EF901" s="85"/>
      <c r="EG901" s="85"/>
      <c r="EH901" s="85"/>
      <c r="EI901" s="85"/>
      <c r="EJ901" s="85"/>
      <c r="EK901" s="85"/>
      <c r="EL901" s="85"/>
      <c r="EM901" s="85"/>
      <c r="EN901" s="85"/>
      <c r="EO901" s="120"/>
      <c r="EP901" s="120"/>
      <c r="EQ901" s="120"/>
      <c r="ER901" s="120"/>
      <c r="ES901" s="120"/>
      <c r="ET901" s="120"/>
      <c r="EU901" s="120"/>
      <c r="EV901" s="120"/>
      <c r="EW901" s="120"/>
      <c r="EX901" s="120"/>
    </row>
    <row r="902" spans="1:154" x14ac:dyDescent="0.3">
      <c r="A902" s="85"/>
      <c r="B902" s="86"/>
      <c r="C902" s="86"/>
      <c r="D902" s="86"/>
      <c r="E902" s="86"/>
      <c r="F902" s="86"/>
      <c r="G902" s="48" t="e">
        <f>SUM(J902,L902,N902,O902,P902,T902,U902,V902,AB902,AD902,AO902,AQ902,CE902,CG902,CP902,CR902,#REF!,#REF!,CZ902,DB902,DE902,DG902,DN902,DP902,DW902,DY902,EF902,EH902)</f>
        <v>#REF!</v>
      </c>
      <c r="H902" s="48" t="e">
        <f>SUM(K902,M902,Q902,R902,S902,W902,X902,Y902,AC902,AE902,AF902,AG902,AH902,AI902,AL902,AP902,AR902,#REF!,AY902,AZ902,CF902,CH902,CI902,CJ902,CK902,CL902,CQ902,CS902,CT902,CU902,CV902,CW902,#REF!,#REF!,DA902,DC902,DF902,DH902,DO902,#REF!,#REF!,#REF!,#REF!,DQ902,DR902,DS902,DT902,DU902,DX902,DZ902,EA902,EB902,EC902,ED902,EG902,EI902,EJ902,EK902,EL902,EM902)</f>
        <v>#REF!</v>
      </c>
      <c r="I902" s="48" t="e">
        <f t="shared" si="21"/>
        <v>#REF!</v>
      </c>
      <c r="J902" s="78"/>
      <c r="K902" s="78"/>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O902" s="85"/>
      <c r="CP902" s="85"/>
      <c r="CQ902" s="85"/>
      <c r="CR902" s="85"/>
      <c r="CS902" s="85"/>
      <c r="CT902" s="85"/>
      <c r="CU902" s="85"/>
      <c r="CV902" s="85"/>
      <c r="CW902" s="85"/>
      <c r="CX902" s="85"/>
      <c r="CY902" s="85"/>
      <c r="CZ902" s="85"/>
      <c r="DA902" s="85"/>
      <c r="DB902" s="85"/>
      <c r="DC902" s="85"/>
      <c r="DD902" s="85"/>
      <c r="DE902" s="85"/>
      <c r="DF902" s="85"/>
      <c r="DG902" s="85"/>
      <c r="DH902" s="85"/>
      <c r="DI902" s="85"/>
      <c r="DJ902" s="85"/>
      <c r="DK902" s="85"/>
      <c r="DL902" s="85"/>
      <c r="DM902" s="85"/>
      <c r="DN902" s="85"/>
      <c r="DO902" s="85"/>
      <c r="DP902" s="85"/>
      <c r="DQ902" s="85"/>
      <c r="DR902" s="85"/>
      <c r="DS902" s="85"/>
      <c r="DT902" s="85"/>
      <c r="DU902" s="85"/>
      <c r="DV902" s="85"/>
      <c r="DW902" s="85"/>
      <c r="DX902" s="85"/>
      <c r="DY902" s="85"/>
      <c r="DZ902" s="85"/>
      <c r="EA902" s="85"/>
      <c r="EB902" s="85"/>
      <c r="EC902" s="85"/>
      <c r="ED902" s="85"/>
      <c r="EE902" s="85"/>
      <c r="EF902" s="85"/>
      <c r="EG902" s="85"/>
      <c r="EH902" s="85"/>
      <c r="EI902" s="85"/>
      <c r="EJ902" s="85"/>
      <c r="EK902" s="85"/>
      <c r="EL902" s="85"/>
      <c r="EM902" s="85"/>
      <c r="EN902" s="85"/>
      <c r="EO902" s="120"/>
      <c r="EP902" s="120"/>
      <c r="EQ902" s="120"/>
      <c r="ER902" s="120"/>
      <c r="ES902" s="120"/>
      <c r="ET902" s="120"/>
      <c r="EU902" s="120"/>
      <c r="EV902" s="120"/>
      <c r="EW902" s="120"/>
      <c r="EX902" s="120"/>
    </row>
    <row r="903" spans="1:154" x14ac:dyDescent="0.3">
      <c r="A903" s="85"/>
      <c r="B903" s="86"/>
      <c r="C903" s="86"/>
      <c r="D903" s="86"/>
      <c r="E903" s="86"/>
      <c r="F903" s="86"/>
      <c r="G903" s="48" t="e">
        <f>SUM(J903,L903,N903,O903,P903,T903,U903,V903,AB903,AD903,AO903,AQ903,CE903,CG903,CP903,CR903,#REF!,#REF!,CZ903,DB903,DE903,DG903,DN903,DP903,DW903,DY903,EF903,EH903)</f>
        <v>#REF!</v>
      </c>
      <c r="H903" s="48" t="e">
        <f>SUM(K903,M903,Q903,R903,S903,W903,X903,Y903,AC903,AE903,AF903,AG903,AH903,AI903,AL903,AP903,AR903,#REF!,AY903,AZ903,CF903,CH903,CI903,CJ903,CK903,CL903,CQ903,CS903,CT903,CU903,CV903,CW903,#REF!,#REF!,DA903,DC903,DF903,DH903,DO903,#REF!,#REF!,#REF!,#REF!,DQ903,DR903,DS903,DT903,DU903,DX903,DZ903,EA903,EB903,EC903,ED903,EG903,EI903,EJ903,EK903,EL903,EM903)</f>
        <v>#REF!</v>
      </c>
      <c r="I903" s="48" t="e">
        <f t="shared" si="21"/>
        <v>#REF!</v>
      </c>
      <c r="J903" s="78"/>
      <c r="K903" s="78"/>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c r="CC903" s="85"/>
      <c r="CD903" s="85"/>
      <c r="CE903" s="85"/>
      <c r="CF903" s="85"/>
      <c r="CG903" s="85"/>
      <c r="CH903" s="85"/>
      <c r="CI903" s="85"/>
      <c r="CJ903" s="85"/>
      <c r="CK903" s="85"/>
      <c r="CL903" s="85"/>
      <c r="CM903" s="85"/>
      <c r="CN903" s="85"/>
      <c r="CO903" s="85"/>
      <c r="CP903" s="85"/>
      <c r="CQ903" s="85"/>
      <c r="CR903" s="85"/>
      <c r="CS903" s="85"/>
      <c r="CT903" s="85"/>
      <c r="CU903" s="85"/>
      <c r="CV903" s="85"/>
      <c r="CW903" s="85"/>
      <c r="CX903" s="85"/>
      <c r="CY903" s="85"/>
      <c r="CZ903" s="85"/>
      <c r="DA903" s="85"/>
      <c r="DB903" s="85"/>
      <c r="DC903" s="85"/>
      <c r="DD903" s="85"/>
      <c r="DE903" s="85"/>
      <c r="DF903" s="85"/>
      <c r="DG903" s="85"/>
      <c r="DH903" s="85"/>
      <c r="DI903" s="85"/>
      <c r="DJ903" s="85"/>
      <c r="DK903" s="85"/>
      <c r="DL903" s="85"/>
      <c r="DM903" s="85"/>
      <c r="DN903" s="85"/>
      <c r="DO903" s="85"/>
      <c r="DP903" s="85"/>
      <c r="DQ903" s="85"/>
      <c r="DR903" s="85"/>
      <c r="DS903" s="85"/>
      <c r="DT903" s="85"/>
      <c r="DU903" s="85"/>
      <c r="DV903" s="85"/>
      <c r="DW903" s="85"/>
      <c r="DX903" s="85"/>
      <c r="DY903" s="85"/>
      <c r="DZ903" s="85"/>
      <c r="EA903" s="85"/>
      <c r="EB903" s="85"/>
      <c r="EC903" s="85"/>
      <c r="ED903" s="85"/>
      <c r="EE903" s="85"/>
      <c r="EF903" s="85"/>
      <c r="EG903" s="85"/>
      <c r="EH903" s="85"/>
      <c r="EI903" s="85"/>
      <c r="EJ903" s="85"/>
      <c r="EK903" s="85"/>
      <c r="EL903" s="85"/>
      <c r="EM903" s="85"/>
      <c r="EN903" s="85"/>
      <c r="EO903" s="120"/>
      <c r="EP903" s="120"/>
      <c r="EQ903" s="120"/>
      <c r="ER903" s="120"/>
      <c r="ES903" s="120"/>
      <c r="ET903" s="120"/>
      <c r="EU903" s="120"/>
      <c r="EV903" s="120"/>
      <c r="EW903" s="120"/>
      <c r="EX903" s="120"/>
    </row>
    <row r="904" spans="1:154" x14ac:dyDescent="0.3">
      <c r="A904" s="85"/>
      <c r="B904" s="86"/>
      <c r="C904" s="86"/>
      <c r="D904" s="86"/>
      <c r="E904" s="86"/>
      <c r="F904" s="86"/>
      <c r="G904" s="48" t="e">
        <f>SUM(J904,L904,N904,O904,P904,T904,U904,V904,AB904,AD904,AO904,AQ904,CE904,CG904,CP904,CR904,#REF!,#REF!,CZ904,DB904,DE904,DG904,DN904,DP904,DW904,DY904,EF904,EH904)</f>
        <v>#REF!</v>
      </c>
      <c r="H904" s="48" t="e">
        <f>SUM(K904,M904,Q904,R904,S904,W904,X904,Y904,AC904,AE904,AF904,AG904,AH904,AI904,AL904,AP904,AR904,#REF!,AY904,AZ904,CF904,CH904,CI904,CJ904,CK904,CL904,CQ904,CS904,CT904,CU904,CV904,CW904,#REF!,#REF!,DA904,DC904,DF904,DH904,DO904,#REF!,#REF!,#REF!,#REF!,DQ904,DR904,DS904,DT904,DU904,DX904,DZ904,EA904,EB904,EC904,ED904,EG904,EI904,EJ904,EK904,EL904,EM904)</f>
        <v>#REF!</v>
      </c>
      <c r="I904" s="48" t="e">
        <f t="shared" si="21"/>
        <v>#REF!</v>
      </c>
      <c r="J904" s="78"/>
      <c r="K904" s="78"/>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O904" s="85"/>
      <c r="CP904" s="85"/>
      <c r="CQ904" s="85"/>
      <c r="CR904" s="85"/>
      <c r="CS904" s="85"/>
      <c r="CT904" s="85"/>
      <c r="CU904" s="85"/>
      <c r="CV904" s="85"/>
      <c r="CW904" s="85"/>
      <c r="CX904" s="85"/>
      <c r="CY904" s="85"/>
      <c r="CZ904" s="85"/>
      <c r="DA904" s="85"/>
      <c r="DB904" s="85"/>
      <c r="DC904" s="85"/>
      <c r="DD904" s="85"/>
      <c r="DE904" s="85"/>
      <c r="DF904" s="85"/>
      <c r="DG904" s="85"/>
      <c r="DH904" s="85"/>
      <c r="DI904" s="85"/>
      <c r="DJ904" s="85"/>
      <c r="DK904" s="85"/>
      <c r="DL904" s="85"/>
      <c r="DM904" s="85"/>
      <c r="DN904" s="85"/>
      <c r="DO904" s="85"/>
      <c r="DP904" s="85"/>
      <c r="DQ904" s="85"/>
      <c r="DR904" s="85"/>
      <c r="DS904" s="85"/>
      <c r="DT904" s="85"/>
      <c r="DU904" s="85"/>
      <c r="DV904" s="85"/>
      <c r="DW904" s="85"/>
      <c r="DX904" s="85"/>
      <c r="DY904" s="85"/>
      <c r="DZ904" s="85"/>
      <c r="EA904" s="85"/>
      <c r="EB904" s="85"/>
      <c r="EC904" s="85"/>
      <c r="ED904" s="85"/>
      <c r="EE904" s="85"/>
      <c r="EF904" s="85"/>
      <c r="EG904" s="85"/>
      <c r="EH904" s="85"/>
      <c r="EI904" s="85"/>
      <c r="EJ904" s="85"/>
      <c r="EK904" s="85"/>
      <c r="EL904" s="85"/>
      <c r="EM904" s="85"/>
      <c r="EN904" s="85"/>
      <c r="EO904" s="120"/>
      <c r="EP904" s="120"/>
      <c r="EQ904" s="120"/>
      <c r="ER904" s="120"/>
      <c r="ES904" s="120"/>
      <c r="ET904" s="120"/>
      <c r="EU904" s="120"/>
      <c r="EV904" s="120"/>
      <c r="EW904" s="120"/>
      <c r="EX904" s="120"/>
    </row>
    <row r="905" spans="1:154" x14ac:dyDescent="0.3">
      <c r="A905" s="85"/>
      <c r="B905" s="86"/>
      <c r="C905" s="86"/>
      <c r="D905" s="86"/>
      <c r="E905" s="86"/>
      <c r="F905" s="86"/>
      <c r="G905" s="48" t="e">
        <f>SUM(J905,L905,N905,O905,P905,T905,U905,V905,AB905,AD905,AO905,AQ905,CE905,CG905,CP905,CR905,#REF!,#REF!,CZ905,DB905,DE905,DG905,DN905,DP905,DW905,DY905,EF905,EH905)</f>
        <v>#REF!</v>
      </c>
      <c r="H905" s="48" t="e">
        <f>SUM(K905,M905,Q905,R905,S905,W905,X905,Y905,AC905,AE905,AF905,AG905,AH905,AI905,AL905,AP905,AR905,#REF!,AY905,AZ905,CF905,CH905,CI905,CJ905,CK905,CL905,CQ905,CS905,CT905,CU905,CV905,CW905,#REF!,#REF!,DA905,DC905,DF905,DH905,DO905,#REF!,#REF!,#REF!,#REF!,DQ905,DR905,DS905,DT905,DU905,DX905,DZ905,EA905,EB905,EC905,ED905,EG905,EI905,EJ905,EK905,EL905,EM905)</f>
        <v>#REF!</v>
      </c>
      <c r="I905" s="48" t="e">
        <f t="shared" si="21"/>
        <v>#REF!</v>
      </c>
      <c r="J905" s="78"/>
      <c r="K905" s="78"/>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c r="CC905" s="85"/>
      <c r="CD905" s="85"/>
      <c r="CE905" s="85"/>
      <c r="CF905" s="85"/>
      <c r="CG905" s="85"/>
      <c r="CH905" s="85"/>
      <c r="CI905" s="85"/>
      <c r="CJ905" s="85"/>
      <c r="CK905" s="85"/>
      <c r="CL905" s="85"/>
      <c r="CM905" s="85"/>
      <c r="CN905" s="85"/>
      <c r="CO905" s="85"/>
      <c r="CP905" s="85"/>
      <c r="CQ905" s="85"/>
      <c r="CR905" s="85"/>
      <c r="CS905" s="85"/>
      <c r="CT905" s="85"/>
      <c r="CU905" s="85"/>
      <c r="CV905" s="85"/>
      <c r="CW905" s="85"/>
      <c r="CX905" s="85"/>
      <c r="CY905" s="85"/>
      <c r="CZ905" s="85"/>
      <c r="DA905" s="85"/>
      <c r="DB905" s="85"/>
      <c r="DC905" s="85"/>
      <c r="DD905" s="85"/>
      <c r="DE905" s="85"/>
      <c r="DF905" s="85"/>
      <c r="DG905" s="85"/>
      <c r="DH905" s="85"/>
      <c r="DI905" s="85"/>
      <c r="DJ905" s="85"/>
      <c r="DK905" s="85"/>
      <c r="DL905" s="85"/>
      <c r="DM905" s="85"/>
      <c r="DN905" s="85"/>
      <c r="DO905" s="85"/>
      <c r="DP905" s="85"/>
      <c r="DQ905" s="85"/>
      <c r="DR905" s="85"/>
      <c r="DS905" s="85"/>
      <c r="DT905" s="85"/>
      <c r="DU905" s="85"/>
      <c r="DV905" s="85"/>
      <c r="DW905" s="85"/>
      <c r="DX905" s="85"/>
      <c r="DY905" s="85"/>
      <c r="DZ905" s="85"/>
      <c r="EA905" s="85"/>
      <c r="EB905" s="85"/>
      <c r="EC905" s="85"/>
      <c r="ED905" s="85"/>
      <c r="EE905" s="85"/>
      <c r="EF905" s="85"/>
      <c r="EG905" s="85"/>
      <c r="EH905" s="85"/>
      <c r="EI905" s="85"/>
      <c r="EJ905" s="85"/>
      <c r="EK905" s="85"/>
      <c r="EL905" s="85"/>
      <c r="EM905" s="85"/>
      <c r="EN905" s="85"/>
      <c r="EO905" s="120"/>
      <c r="EP905" s="120"/>
      <c r="EQ905" s="120"/>
      <c r="ER905" s="120"/>
      <c r="ES905" s="120"/>
      <c r="ET905" s="120"/>
      <c r="EU905" s="120"/>
      <c r="EV905" s="120"/>
      <c r="EW905" s="120"/>
      <c r="EX905" s="120"/>
    </row>
    <row r="906" spans="1:154" x14ac:dyDescent="0.3">
      <c r="A906" s="85"/>
      <c r="B906" s="86"/>
      <c r="C906" s="86"/>
      <c r="D906" s="86"/>
      <c r="E906" s="86"/>
      <c r="F906" s="86"/>
      <c r="G906" s="48" t="e">
        <f>SUM(J906,L906,N906,O906,P906,T906,U906,V906,AB906,AD906,AO906,AQ906,CE906,CG906,CP906,CR906,#REF!,#REF!,CZ906,DB906,DE906,DG906,DN906,DP906,DW906,DY906,EF906,EH906)</f>
        <v>#REF!</v>
      </c>
      <c r="H906" s="48" t="e">
        <f>SUM(K906,M906,Q906,R906,S906,W906,X906,Y906,AC906,AE906,AF906,AG906,AH906,AI906,AL906,AP906,AR906,#REF!,AY906,AZ906,CF906,CH906,CI906,CJ906,CK906,CL906,CQ906,CS906,CT906,CU906,CV906,CW906,#REF!,#REF!,DA906,DC906,DF906,DH906,DO906,#REF!,#REF!,#REF!,#REF!,DQ906,DR906,DS906,DT906,DU906,DX906,DZ906,EA906,EB906,EC906,ED906,EG906,EI906,EJ906,EK906,EL906,EM906)</f>
        <v>#REF!</v>
      </c>
      <c r="I906" s="48" t="e">
        <f t="shared" ref="I906:I969" si="22">G906+H906</f>
        <v>#REF!</v>
      </c>
      <c r="J906" s="78"/>
      <c r="K906" s="78"/>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O906" s="85"/>
      <c r="CP906" s="85"/>
      <c r="CQ906" s="85"/>
      <c r="CR906" s="85"/>
      <c r="CS906" s="85"/>
      <c r="CT906" s="85"/>
      <c r="CU906" s="85"/>
      <c r="CV906" s="85"/>
      <c r="CW906" s="85"/>
      <c r="CX906" s="85"/>
      <c r="CY906" s="85"/>
      <c r="CZ906" s="85"/>
      <c r="DA906" s="85"/>
      <c r="DB906" s="85"/>
      <c r="DC906" s="85"/>
      <c r="DD906" s="85"/>
      <c r="DE906" s="85"/>
      <c r="DF906" s="85"/>
      <c r="DG906" s="85"/>
      <c r="DH906" s="85"/>
      <c r="DI906" s="85"/>
      <c r="DJ906" s="85"/>
      <c r="DK906" s="85"/>
      <c r="DL906" s="85"/>
      <c r="DM906" s="85"/>
      <c r="DN906" s="85"/>
      <c r="DO906" s="85"/>
      <c r="DP906" s="85"/>
      <c r="DQ906" s="85"/>
      <c r="DR906" s="85"/>
      <c r="DS906" s="85"/>
      <c r="DT906" s="85"/>
      <c r="DU906" s="85"/>
      <c r="DV906" s="85"/>
      <c r="DW906" s="85"/>
      <c r="DX906" s="85"/>
      <c r="DY906" s="85"/>
      <c r="DZ906" s="85"/>
      <c r="EA906" s="85"/>
      <c r="EB906" s="85"/>
      <c r="EC906" s="85"/>
      <c r="ED906" s="85"/>
      <c r="EE906" s="85"/>
      <c r="EF906" s="85"/>
      <c r="EG906" s="85"/>
      <c r="EH906" s="85"/>
      <c r="EI906" s="85"/>
      <c r="EJ906" s="85"/>
      <c r="EK906" s="85"/>
      <c r="EL906" s="85"/>
      <c r="EM906" s="85"/>
      <c r="EN906" s="85"/>
      <c r="EO906" s="120"/>
      <c r="EP906" s="120"/>
      <c r="EQ906" s="120"/>
      <c r="ER906" s="120"/>
      <c r="ES906" s="120"/>
      <c r="ET906" s="120"/>
      <c r="EU906" s="120"/>
      <c r="EV906" s="120"/>
      <c r="EW906" s="120"/>
      <c r="EX906" s="120"/>
    </row>
    <row r="907" spans="1:154" x14ac:dyDescent="0.3">
      <c r="A907" s="85"/>
      <c r="B907" s="86"/>
      <c r="C907" s="86"/>
      <c r="D907" s="86"/>
      <c r="E907" s="86"/>
      <c r="F907" s="86"/>
      <c r="G907" s="48" t="e">
        <f>SUM(J907,L907,N907,O907,P907,T907,U907,V907,AB907,AD907,AO907,AQ907,CE907,CG907,CP907,CR907,#REF!,#REF!,CZ907,DB907,DE907,DG907,DN907,DP907,DW907,DY907,EF907,EH907)</f>
        <v>#REF!</v>
      </c>
      <c r="H907" s="48" t="e">
        <f>SUM(K907,M907,Q907,R907,S907,W907,X907,Y907,AC907,AE907,AF907,AG907,AH907,AI907,AL907,AP907,AR907,#REF!,AY907,AZ907,CF907,CH907,CI907,CJ907,CK907,CL907,CQ907,CS907,CT907,CU907,CV907,CW907,#REF!,#REF!,DA907,DC907,DF907,DH907,DO907,#REF!,#REF!,#REF!,#REF!,DQ907,DR907,DS907,DT907,DU907,DX907,DZ907,EA907,EB907,EC907,ED907,EG907,EI907,EJ907,EK907,EL907,EM907)</f>
        <v>#REF!</v>
      </c>
      <c r="I907" s="48" t="e">
        <f t="shared" si="22"/>
        <v>#REF!</v>
      </c>
      <c r="J907" s="78"/>
      <c r="K907" s="78"/>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c r="CC907" s="85"/>
      <c r="CD907" s="85"/>
      <c r="CE907" s="85"/>
      <c r="CF907" s="85"/>
      <c r="CG907" s="85"/>
      <c r="CH907" s="85"/>
      <c r="CI907" s="85"/>
      <c r="CJ907" s="85"/>
      <c r="CK907" s="85"/>
      <c r="CL907" s="85"/>
      <c r="CM907" s="85"/>
      <c r="CN907" s="85"/>
      <c r="CO907" s="85"/>
      <c r="CP907" s="85"/>
      <c r="CQ907" s="85"/>
      <c r="CR907" s="85"/>
      <c r="CS907" s="85"/>
      <c r="CT907" s="85"/>
      <c r="CU907" s="85"/>
      <c r="CV907" s="85"/>
      <c r="CW907" s="85"/>
      <c r="CX907" s="85"/>
      <c r="CY907" s="85"/>
      <c r="CZ907" s="85"/>
      <c r="DA907" s="85"/>
      <c r="DB907" s="85"/>
      <c r="DC907" s="85"/>
      <c r="DD907" s="85"/>
      <c r="DE907" s="85"/>
      <c r="DF907" s="85"/>
      <c r="DG907" s="85"/>
      <c r="DH907" s="85"/>
      <c r="DI907" s="85"/>
      <c r="DJ907" s="85"/>
      <c r="DK907" s="85"/>
      <c r="DL907" s="85"/>
      <c r="DM907" s="85"/>
      <c r="DN907" s="85"/>
      <c r="DO907" s="85"/>
      <c r="DP907" s="85"/>
      <c r="DQ907" s="85"/>
      <c r="DR907" s="85"/>
      <c r="DS907" s="85"/>
      <c r="DT907" s="85"/>
      <c r="DU907" s="85"/>
      <c r="DV907" s="85"/>
      <c r="DW907" s="85"/>
      <c r="DX907" s="85"/>
      <c r="DY907" s="85"/>
      <c r="DZ907" s="85"/>
      <c r="EA907" s="85"/>
      <c r="EB907" s="85"/>
      <c r="EC907" s="85"/>
      <c r="ED907" s="85"/>
      <c r="EE907" s="85"/>
      <c r="EF907" s="85"/>
      <c r="EG907" s="85"/>
      <c r="EH907" s="85"/>
      <c r="EI907" s="85"/>
      <c r="EJ907" s="85"/>
      <c r="EK907" s="85"/>
      <c r="EL907" s="85"/>
      <c r="EM907" s="85"/>
      <c r="EN907" s="85"/>
      <c r="EO907" s="120"/>
      <c r="EP907" s="120"/>
      <c r="EQ907" s="120"/>
      <c r="ER907" s="120"/>
      <c r="ES907" s="120"/>
      <c r="ET907" s="120"/>
      <c r="EU907" s="120"/>
      <c r="EV907" s="120"/>
      <c r="EW907" s="120"/>
      <c r="EX907" s="120"/>
    </row>
    <row r="908" spans="1:154" x14ac:dyDescent="0.3">
      <c r="A908" s="85"/>
      <c r="B908" s="86"/>
      <c r="C908" s="86"/>
      <c r="D908" s="86"/>
      <c r="E908" s="86"/>
      <c r="F908" s="86"/>
      <c r="G908" s="48" t="e">
        <f>SUM(J908,L908,N908,O908,P908,T908,U908,V908,AB908,AD908,AO908,AQ908,CE908,CG908,CP908,CR908,#REF!,#REF!,CZ908,DB908,DE908,DG908,DN908,DP908,DW908,DY908,EF908,EH908)</f>
        <v>#REF!</v>
      </c>
      <c r="H908" s="48" t="e">
        <f>SUM(K908,M908,Q908,R908,S908,W908,X908,Y908,AC908,AE908,AF908,AG908,AH908,AI908,AL908,AP908,AR908,#REF!,AY908,AZ908,CF908,CH908,CI908,CJ908,CK908,CL908,CQ908,CS908,CT908,CU908,CV908,CW908,#REF!,#REF!,DA908,DC908,DF908,DH908,DO908,#REF!,#REF!,#REF!,#REF!,DQ908,DR908,DS908,DT908,DU908,DX908,DZ908,EA908,EB908,EC908,ED908,EG908,EI908,EJ908,EK908,EL908,EM908)</f>
        <v>#REF!</v>
      </c>
      <c r="I908" s="48" t="e">
        <f t="shared" si="22"/>
        <v>#REF!</v>
      </c>
      <c r="J908" s="78"/>
      <c r="K908" s="78"/>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c r="CC908" s="85"/>
      <c r="CD908" s="85"/>
      <c r="CE908" s="85"/>
      <c r="CF908" s="85"/>
      <c r="CG908" s="85"/>
      <c r="CH908" s="85"/>
      <c r="CI908" s="85"/>
      <c r="CJ908" s="85"/>
      <c r="CK908" s="85"/>
      <c r="CL908" s="85"/>
      <c r="CM908" s="85"/>
      <c r="CN908" s="85"/>
      <c r="CO908" s="85"/>
      <c r="CP908" s="85"/>
      <c r="CQ908" s="85"/>
      <c r="CR908" s="85"/>
      <c r="CS908" s="85"/>
      <c r="CT908" s="85"/>
      <c r="CU908" s="85"/>
      <c r="CV908" s="85"/>
      <c r="CW908" s="85"/>
      <c r="CX908" s="85"/>
      <c r="CY908" s="85"/>
      <c r="CZ908" s="85"/>
      <c r="DA908" s="85"/>
      <c r="DB908" s="85"/>
      <c r="DC908" s="85"/>
      <c r="DD908" s="85"/>
      <c r="DE908" s="85"/>
      <c r="DF908" s="85"/>
      <c r="DG908" s="85"/>
      <c r="DH908" s="85"/>
      <c r="DI908" s="85"/>
      <c r="DJ908" s="85"/>
      <c r="DK908" s="85"/>
      <c r="DL908" s="85"/>
      <c r="DM908" s="85"/>
      <c r="DN908" s="85"/>
      <c r="DO908" s="85"/>
      <c r="DP908" s="85"/>
      <c r="DQ908" s="85"/>
      <c r="DR908" s="85"/>
      <c r="DS908" s="85"/>
      <c r="DT908" s="85"/>
      <c r="DU908" s="85"/>
      <c r="DV908" s="85"/>
      <c r="DW908" s="85"/>
      <c r="DX908" s="85"/>
      <c r="DY908" s="85"/>
      <c r="DZ908" s="85"/>
      <c r="EA908" s="85"/>
      <c r="EB908" s="85"/>
      <c r="EC908" s="85"/>
      <c r="ED908" s="85"/>
      <c r="EE908" s="85"/>
      <c r="EF908" s="85"/>
      <c r="EG908" s="85"/>
      <c r="EH908" s="85"/>
      <c r="EI908" s="85"/>
      <c r="EJ908" s="85"/>
      <c r="EK908" s="85"/>
      <c r="EL908" s="85"/>
      <c r="EM908" s="85"/>
      <c r="EN908" s="85"/>
      <c r="EO908" s="120"/>
      <c r="EP908" s="120"/>
      <c r="EQ908" s="120"/>
      <c r="ER908" s="120"/>
      <c r="ES908" s="120"/>
      <c r="ET908" s="120"/>
      <c r="EU908" s="120"/>
      <c r="EV908" s="120"/>
      <c r="EW908" s="120"/>
      <c r="EX908" s="120"/>
    </row>
    <row r="909" spans="1:154" x14ac:dyDescent="0.3">
      <c r="A909" s="85"/>
      <c r="B909" s="86"/>
      <c r="C909" s="86"/>
      <c r="D909" s="86"/>
      <c r="E909" s="86"/>
      <c r="F909" s="86"/>
      <c r="G909" s="48" t="e">
        <f>SUM(J909,L909,N909,O909,P909,T909,U909,V909,AB909,AD909,AO909,AQ909,CE909,CG909,CP909,CR909,#REF!,#REF!,CZ909,DB909,DE909,DG909,DN909,DP909,DW909,DY909,EF909,EH909)</f>
        <v>#REF!</v>
      </c>
      <c r="H909" s="48" t="e">
        <f>SUM(K909,M909,Q909,R909,S909,W909,X909,Y909,AC909,AE909,AF909,AG909,AH909,AI909,AL909,AP909,AR909,#REF!,AY909,AZ909,CF909,CH909,CI909,CJ909,CK909,CL909,CQ909,CS909,CT909,CU909,CV909,CW909,#REF!,#REF!,DA909,DC909,DF909,DH909,DO909,#REF!,#REF!,#REF!,#REF!,DQ909,DR909,DS909,DT909,DU909,DX909,DZ909,EA909,EB909,EC909,ED909,EG909,EI909,EJ909,EK909,EL909,EM909)</f>
        <v>#REF!</v>
      </c>
      <c r="I909" s="48" t="e">
        <f t="shared" si="22"/>
        <v>#REF!</v>
      </c>
      <c r="J909" s="78"/>
      <c r="K909" s="78"/>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c r="CC909" s="85"/>
      <c r="CD909" s="85"/>
      <c r="CE909" s="85"/>
      <c r="CF909" s="85"/>
      <c r="CG909" s="85"/>
      <c r="CH909" s="85"/>
      <c r="CI909" s="85"/>
      <c r="CJ909" s="85"/>
      <c r="CK909" s="85"/>
      <c r="CL909" s="85"/>
      <c r="CM909" s="85"/>
      <c r="CN909" s="85"/>
      <c r="CO909" s="85"/>
      <c r="CP909" s="85"/>
      <c r="CQ909" s="85"/>
      <c r="CR909" s="85"/>
      <c r="CS909" s="85"/>
      <c r="CT909" s="85"/>
      <c r="CU909" s="85"/>
      <c r="CV909" s="85"/>
      <c r="CW909" s="85"/>
      <c r="CX909" s="85"/>
      <c r="CY909" s="85"/>
      <c r="CZ909" s="85"/>
      <c r="DA909" s="85"/>
      <c r="DB909" s="85"/>
      <c r="DC909" s="85"/>
      <c r="DD909" s="85"/>
      <c r="DE909" s="85"/>
      <c r="DF909" s="85"/>
      <c r="DG909" s="85"/>
      <c r="DH909" s="85"/>
      <c r="DI909" s="85"/>
      <c r="DJ909" s="85"/>
      <c r="DK909" s="85"/>
      <c r="DL909" s="85"/>
      <c r="DM909" s="85"/>
      <c r="DN909" s="85"/>
      <c r="DO909" s="85"/>
      <c r="DP909" s="85"/>
      <c r="DQ909" s="85"/>
      <c r="DR909" s="85"/>
      <c r="DS909" s="85"/>
      <c r="DT909" s="85"/>
      <c r="DU909" s="85"/>
      <c r="DV909" s="85"/>
      <c r="DW909" s="85"/>
      <c r="DX909" s="85"/>
      <c r="DY909" s="85"/>
      <c r="DZ909" s="85"/>
      <c r="EA909" s="85"/>
      <c r="EB909" s="85"/>
      <c r="EC909" s="85"/>
      <c r="ED909" s="85"/>
      <c r="EE909" s="85"/>
      <c r="EF909" s="85"/>
      <c r="EG909" s="85"/>
      <c r="EH909" s="85"/>
      <c r="EI909" s="85"/>
      <c r="EJ909" s="85"/>
      <c r="EK909" s="85"/>
      <c r="EL909" s="85"/>
      <c r="EM909" s="85"/>
      <c r="EN909" s="85"/>
      <c r="EO909" s="120"/>
      <c r="EP909" s="120"/>
      <c r="EQ909" s="120"/>
      <c r="ER909" s="120"/>
      <c r="ES909" s="120"/>
      <c r="ET909" s="120"/>
      <c r="EU909" s="120"/>
      <c r="EV909" s="120"/>
      <c r="EW909" s="120"/>
      <c r="EX909" s="120"/>
    </row>
    <row r="910" spans="1:154" x14ac:dyDescent="0.3">
      <c r="A910" s="85"/>
      <c r="B910" s="86"/>
      <c r="C910" s="86"/>
      <c r="D910" s="86"/>
      <c r="E910" s="86"/>
      <c r="F910" s="86"/>
      <c r="G910" s="48" t="e">
        <f>SUM(J910,L910,N910,O910,P910,T910,U910,V910,AB910,AD910,AO910,AQ910,CE910,CG910,CP910,CR910,#REF!,#REF!,CZ910,DB910,DE910,DG910,DN910,DP910,DW910,DY910,EF910,EH910)</f>
        <v>#REF!</v>
      </c>
      <c r="H910" s="48" t="e">
        <f>SUM(K910,M910,Q910,R910,S910,W910,X910,Y910,AC910,AE910,AF910,AG910,AH910,AI910,AL910,AP910,AR910,#REF!,AY910,AZ910,CF910,CH910,CI910,CJ910,CK910,CL910,CQ910,CS910,CT910,CU910,CV910,CW910,#REF!,#REF!,DA910,DC910,DF910,DH910,DO910,#REF!,#REF!,#REF!,#REF!,DQ910,DR910,DS910,DT910,DU910,DX910,DZ910,EA910,EB910,EC910,ED910,EG910,EI910,EJ910,EK910,EL910,EM910)</f>
        <v>#REF!</v>
      </c>
      <c r="I910" s="48" t="e">
        <f t="shared" si="22"/>
        <v>#REF!</v>
      </c>
      <c r="J910" s="78"/>
      <c r="K910" s="78"/>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c r="CC910" s="85"/>
      <c r="CD910" s="85"/>
      <c r="CE910" s="85"/>
      <c r="CF910" s="85"/>
      <c r="CG910" s="85"/>
      <c r="CH910" s="85"/>
      <c r="CI910" s="85"/>
      <c r="CJ910" s="85"/>
      <c r="CK910" s="85"/>
      <c r="CL910" s="85"/>
      <c r="CM910" s="85"/>
      <c r="CN910" s="85"/>
      <c r="CO910" s="85"/>
      <c r="CP910" s="85"/>
      <c r="CQ910" s="85"/>
      <c r="CR910" s="85"/>
      <c r="CS910" s="85"/>
      <c r="CT910" s="85"/>
      <c r="CU910" s="85"/>
      <c r="CV910" s="85"/>
      <c r="CW910" s="85"/>
      <c r="CX910" s="85"/>
      <c r="CY910" s="85"/>
      <c r="CZ910" s="85"/>
      <c r="DA910" s="85"/>
      <c r="DB910" s="85"/>
      <c r="DC910" s="85"/>
      <c r="DD910" s="85"/>
      <c r="DE910" s="85"/>
      <c r="DF910" s="85"/>
      <c r="DG910" s="85"/>
      <c r="DH910" s="85"/>
      <c r="DI910" s="85"/>
      <c r="DJ910" s="85"/>
      <c r="DK910" s="85"/>
      <c r="DL910" s="85"/>
      <c r="DM910" s="85"/>
      <c r="DN910" s="85"/>
      <c r="DO910" s="85"/>
      <c r="DP910" s="85"/>
      <c r="DQ910" s="85"/>
      <c r="DR910" s="85"/>
      <c r="DS910" s="85"/>
      <c r="DT910" s="85"/>
      <c r="DU910" s="85"/>
      <c r="DV910" s="85"/>
      <c r="DW910" s="85"/>
      <c r="DX910" s="85"/>
      <c r="DY910" s="85"/>
      <c r="DZ910" s="85"/>
      <c r="EA910" s="85"/>
      <c r="EB910" s="85"/>
      <c r="EC910" s="85"/>
      <c r="ED910" s="85"/>
      <c r="EE910" s="85"/>
      <c r="EF910" s="85"/>
      <c r="EG910" s="85"/>
      <c r="EH910" s="85"/>
      <c r="EI910" s="85"/>
      <c r="EJ910" s="85"/>
      <c r="EK910" s="85"/>
      <c r="EL910" s="85"/>
      <c r="EM910" s="85"/>
      <c r="EN910" s="85"/>
      <c r="EO910" s="120"/>
      <c r="EP910" s="120"/>
      <c r="EQ910" s="120"/>
      <c r="ER910" s="120"/>
      <c r="ES910" s="120"/>
      <c r="ET910" s="120"/>
      <c r="EU910" s="120"/>
      <c r="EV910" s="120"/>
      <c r="EW910" s="120"/>
      <c r="EX910" s="120"/>
    </row>
    <row r="911" spans="1:154" x14ac:dyDescent="0.3">
      <c r="A911" s="85"/>
      <c r="B911" s="86"/>
      <c r="C911" s="86"/>
      <c r="D911" s="86"/>
      <c r="E911" s="86"/>
      <c r="F911" s="86"/>
      <c r="G911" s="48" t="e">
        <f>SUM(J911,L911,N911,O911,P911,T911,U911,V911,AB911,AD911,AO911,AQ911,CE911,CG911,CP911,CR911,#REF!,#REF!,CZ911,DB911,DE911,DG911,DN911,DP911,DW911,DY911,EF911,EH911)</f>
        <v>#REF!</v>
      </c>
      <c r="H911" s="48" t="e">
        <f>SUM(K911,M911,Q911,R911,S911,W911,X911,Y911,AC911,AE911,AF911,AG911,AH911,AI911,AL911,AP911,AR911,#REF!,AY911,AZ911,CF911,CH911,CI911,CJ911,CK911,CL911,CQ911,CS911,CT911,CU911,CV911,CW911,#REF!,#REF!,DA911,DC911,DF911,DH911,DO911,#REF!,#REF!,#REF!,#REF!,DQ911,DR911,DS911,DT911,DU911,DX911,DZ911,EA911,EB911,EC911,ED911,EG911,EI911,EJ911,EK911,EL911,EM911)</f>
        <v>#REF!</v>
      </c>
      <c r="I911" s="48" t="e">
        <f t="shared" si="22"/>
        <v>#REF!</v>
      </c>
      <c r="J911" s="78"/>
      <c r="K911" s="78"/>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O911" s="85"/>
      <c r="CP911" s="85"/>
      <c r="CQ911" s="85"/>
      <c r="CR911" s="85"/>
      <c r="CS911" s="85"/>
      <c r="CT911" s="85"/>
      <c r="CU911" s="85"/>
      <c r="CV911" s="85"/>
      <c r="CW911" s="85"/>
      <c r="CX911" s="85"/>
      <c r="CY911" s="85"/>
      <c r="CZ911" s="85"/>
      <c r="DA911" s="85"/>
      <c r="DB911" s="85"/>
      <c r="DC911" s="85"/>
      <c r="DD911" s="85"/>
      <c r="DE911" s="85"/>
      <c r="DF911" s="85"/>
      <c r="DG911" s="85"/>
      <c r="DH911" s="85"/>
      <c r="DI911" s="85"/>
      <c r="DJ911" s="85"/>
      <c r="DK911" s="85"/>
      <c r="DL911" s="85"/>
      <c r="DM911" s="85"/>
      <c r="DN911" s="85"/>
      <c r="DO911" s="85"/>
      <c r="DP911" s="85"/>
      <c r="DQ911" s="85"/>
      <c r="DR911" s="85"/>
      <c r="DS911" s="85"/>
      <c r="DT911" s="85"/>
      <c r="DU911" s="85"/>
      <c r="DV911" s="85"/>
      <c r="DW911" s="85"/>
      <c r="DX911" s="85"/>
      <c r="DY911" s="85"/>
      <c r="DZ911" s="85"/>
      <c r="EA911" s="85"/>
      <c r="EB911" s="85"/>
      <c r="EC911" s="85"/>
      <c r="ED911" s="85"/>
      <c r="EE911" s="85"/>
      <c r="EF911" s="85"/>
      <c r="EG911" s="85"/>
      <c r="EH911" s="85"/>
      <c r="EI911" s="85"/>
      <c r="EJ911" s="85"/>
      <c r="EK911" s="85"/>
      <c r="EL911" s="85"/>
      <c r="EM911" s="85"/>
      <c r="EN911" s="85"/>
      <c r="EO911" s="120"/>
      <c r="EP911" s="120"/>
      <c r="EQ911" s="120"/>
      <c r="ER911" s="120"/>
      <c r="ES911" s="120"/>
      <c r="ET911" s="120"/>
      <c r="EU911" s="120"/>
      <c r="EV911" s="120"/>
      <c r="EW911" s="120"/>
      <c r="EX911" s="120"/>
    </row>
    <row r="912" spans="1:154" x14ac:dyDescent="0.3">
      <c r="A912" s="85"/>
      <c r="B912" s="86"/>
      <c r="C912" s="86"/>
      <c r="D912" s="86"/>
      <c r="E912" s="86"/>
      <c r="F912" s="86"/>
      <c r="G912" s="48" t="e">
        <f>SUM(J912,L912,N912,O912,P912,T912,U912,V912,AB912,AD912,AO912,AQ912,CE912,CG912,CP912,CR912,#REF!,#REF!,CZ912,DB912,DE912,DG912,DN912,DP912,DW912,DY912,EF912,EH912)</f>
        <v>#REF!</v>
      </c>
      <c r="H912" s="48" t="e">
        <f>SUM(K912,M912,Q912,R912,S912,W912,X912,Y912,AC912,AE912,AF912,AG912,AH912,AI912,AL912,AP912,AR912,#REF!,AY912,AZ912,CF912,CH912,CI912,CJ912,CK912,CL912,CQ912,CS912,CT912,CU912,CV912,CW912,#REF!,#REF!,DA912,DC912,DF912,DH912,DO912,#REF!,#REF!,#REF!,#REF!,DQ912,DR912,DS912,DT912,DU912,DX912,DZ912,EA912,EB912,EC912,ED912,EG912,EI912,EJ912,EK912,EL912,EM912)</f>
        <v>#REF!</v>
      </c>
      <c r="I912" s="48" t="e">
        <f t="shared" si="22"/>
        <v>#REF!</v>
      </c>
      <c r="J912" s="78"/>
      <c r="K912" s="78"/>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5"/>
      <c r="DV912" s="85"/>
      <c r="DW912" s="85"/>
      <c r="DX912" s="85"/>
      <c r="DY912" s="85"/>
      <c r="DZ912" s="85"/>
      <c r="EA912" s="85"/>
      <c r="EB912" s="85"/>
      <c r="EC912" s="85"/>
      <c r="ED912" s="85"/>
      <c r="EE912" s="85"/>
      <c r="EF912" s="85"/>
      <c r="EG912" s="85"/>
      <c r="EH912" s="85"/>
      <c r="EI912" s="85"/>
      <c r="EJ912" s="85"/>
      <c r="EK912" s="85"/>
      <c r="EL912" s="85"/>
      <c r="EM912" s="85"/>
      <c r="EN912" s="85"/>
      <c r="EO912" s="120"/>
      <c r="EP912" s="120"/>
      <c r="EQ912" s="120"/>
      <c r="ER912" s="120"/>
      <c r="ES912" s="120"/>
      <c r="ET912" s="120"/>
      <c r="EU912" s="120"/>
      <c r="EV912" s="120"/>
      <c r="EW912" s="120"/>
      <c r="EX912" s="120"/>
    </row>
    <row r="913" spans="1:154" x14ac:dyDescent="0.3">
      <c r="A913" s="85"/>
      <c r="B913" s="86"/>
      <c r="C913" s="86"/>
      <c r="D913" s="86"/>
      <c r="E913" s="86"/>
      <c r="F913" s="86"/>
      <c r="G913" s="48" t="e">
        <f>SUM(J913,L913,N913,O913,P913,T913,U913,V913,AB913,AD913,AO913,AQ913,CE913,CG913,CP913,CR913,#REF!,#REF!,CZ913,DB913,DE913,DG913,DN913,DP913,DW913,DY913,EF913,EH913)</f>
        <v>#REF!</v>
      </c>
      <c r="H913" s="48" t="e">
        <f>SUM(K913,M913,Q913,R913,S913,W913,X913,Y913,AC913,AE913,AF913,AG913,AH913,AI913,AL913,AP913,AR913,#REF!,AY913,AZ913,CF913,CH913,CI913,CJ913,CK913,CL913,CQ913,CS913,CT913,CU913,CV913,CW913,#REF!,#REF!,DA913,DC913,DF913,DH913,DO913,#REF!,#REF!,#REF!,#REF!,DQ913,DR913,DS913,DT913,DU913,DX913,DZ913,EA913,EB913,EC913,ED913,EG913,EI913,EJ913,EK913,EL913,EM913)</f>
        <v>#REF!</v>
      </c>
      <c r="I913" s="48" t="e">
        <f t="shared" si="22"/>
        <v>#REF!</v>
      </c>
      <c r="J913" s="78"/>
      <c r="K913" s="78"/>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c r="CC913" s="85"/>
      <c r="CD913" s="85"/>
      <c r="CE913" s="85"/>
      <c r="CF913" s="85"/>
      <c r="CG913" s="85"/>
      <c r="CH913" s="85"/>
      <c r="CI913" s="85"/>
      <c r="CJ913" s="85"/>
      <c r="CK913" s="85"/>
      <c r="CL913" s="85"/>
      <c r="CM913" s="85"/>
      <c r="CN913" s="85"/>
      <c r="CO913" s="85"/>
      <c r="CP913" s="85"/>
      <c r="CQ913" s="85"/>
      <c r="CR913" s="85"/>
      <c r="CS913" s="85"/>
      <c r="CT913" s="85"/>
      <c r="CU913" s="85"/>
      <c r="CV913" s="85"/>
      <c r="CW913" s="85"/>
      <c r="CX913" s="85"/>
      <c r="CY913" s="85"/>
      <c r="CZ913" s="85"/>
      <c r="DA913" s="85"/>
      <c r="DB913" s="85"/>
      <c r="DC913" s="85"/>
      <c r="DD913" s="85"/>
      <c r="DE913" s="85"/>
      <c r="DF913" s="85"/>
      <c r="DG913" s="85"/>
      <c r="DH913" s="85"/>
      <c r="DI913" s="85"/>
      <c r="DJ913" s="85"/>
      <c r="DK913" s="85"/>
      <c r="DL913" s="85"/>
      <c r="DM913" s="85"/>
      <c r="DN913" s="85"/>
      <c r="DO913" s="85"/>
      <c r="DP913" s="85"/>
      <c r="DQ913" s="85"/>
      <c r="DR913" s="85"/>
      <c r="DS913" s="85"/>
      <c r="DT913" s="85"/>
      <c r="DU913" s="85"/>
      <c r="DV913" s="85"/>
      <c r="DW913" s="85"/>
      <c r="DX913" s="85"/>
      <c r="DY913" s="85"/>
      <c r="DZ913" s="85"/>
      <c r="EA913" s="85"/>
      <c r="EB913" s="85"/>
      <c r="EC913" s="85"/>
      <c r="ED913" s="85"/>
      <c r="EE913" s="85"/>
      <c r="EF913" s="85"/>
      <c r="EG913" s="85"/>
      <c r="EH913" s="85"/>
      <c r="EI913" s="85"/>
      <c r="EJ913" s="85"/>
      <c r="EK913" s="85"/>
      <c r="EL913" s="85"/>
      <c r="EM913" s="85"/>
      <c r="EN913" s="85"/>
      <c r="EO913" s="120"/>
      <c r="EP913" s="120"/>
      <c r="EQ913" s="120"/>
      <c r="ER913" s="120"/>
      <c r="ES913" s="120"/>
      <c r="ET913" s="120"/>
      <c r="EU913" s="120"/>
      <c r="EV913" s="120"/>
      <c r="EW913" s="120"/>
      <c r="EX913" s="120"/>
    </row>
    <row r="914" spans="1:154" x14ac:dyDescent="0.3">
      <c r="A914" s="85"/>
      <c r="B914" s="86"/>
      <c r="C914" s="86"/>
      <c r="D914" s="86"/>
      <c r="E914" s="86"/>
      <c r="F914" s="86"/>
      <c r="G914" s="48" t="e">
        <f>SUM(J914,L914,N914,O914,P914,T914,U914,V914,AB914,AD914,AO914,AQ914,CE914,CG914,CP914,CR914,#REF!,#REF!,CZ914,DB914,DE914,DG914,DN914,DP914,DW914,DY914,EF914,EH914)</f>
        <v>#REF!</v>
      </c>
      <c r="H914" s="48" t="e">
        <f>SUM(K914,M914,Q914,R914,S914,W914,X914,Y914,AC914,AE914,AF914,AG914,AH914,AI914,AL914,AP914,AR914,#REF!,AY914,AZ914,CF914,CH914,CI914,CJ914,CK914,CL914,CQ914,CS914,CT914,CU914,CV914,CW914,#REF!,#REF!,DA914,DC914,DF914,DH914,DO914,#REF!,#REF!,#REF!,#REF!,DQ914,DR914,DS914,DT914,DU914,DX914,DZ914,EA914,EB914,EC914,ED914,EG914,EI914,EJ914,EK914,EL914,EM914)</f>
        <v>#REF!</v>
      </c>
      <c r="I914" s="48" t="e">
        <f t="shared" si="22"/>
        <v>#REF!</v>
      </c>
      <c r="J914" s="78"/>
      <c r="K914" s="78"/>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c r="CC914" s="85"/>
      <c r="CD914" s="85"/>
      <c r="CE914" s="85"/>
      <c r="CF914" s="85"/>
      <c r="CG914" s="85"/>
      <c r="CH914" s="85"/>
      <c r="CI914" s="85"/>
      <c r="CJ914" s="85"/>
      <c r="CK914" s="85"/>
      <c r="CL914" s="85"/>
      <c r="CM914" s="85"/>
      <c r="CN914" s="85"/>
      <c r="CO914" s="85"/>
      <c r="CP914" s="85"/>
      <c r="CQ914" s="85"/>
      <c r="CR914" s="85"/>
      <c r="CS914" s="85"/>
      <c r="CT914" s="85"/>
      <c r="CU914" s="85"/>
      <c r="CV914" s="85"/>
      <c r="CW914" s="85"/>
      <c r="CX914" s="85"/>
      <c r="CY914" s="85"/>
      <c r="CZ914" s="85"/>
      <c r="DA914" s="85"/>
      <c r="DB914" s="85"/>
      <c r="DC914" s="85"/>
      <c r="DD914" s="85"/>
      <c r="DE914" s="85"/>
      <c r="DF914" s="85"/>
      <c r="DG914" s="85"/>
      <c r="DH914" s="85"/>
      <c r="DI914" s="85"/>
      <c r="DJ914" s="85"/>
      <c r="DK914" s="85"/>
      <c r="DL914" s="85"/>
      <c r="DM914" s="85"/>
      <c r="DN914" s="85"/>
      <c r="DO914" s="85"/>
      <c r="DP914" s="85"/>
      <c r="DQ914" s="85"/>
      <c r="DR914" s="85"/>
      <c r="DS914" s="85"/>
      <c r="DT914" s="85"/>
      <c r="DU914" s="85"/>
      <c r="DV914" s="85"/>
      <c r="DW914" s="85"/>
      <c r="DX914" s="85"/>
      <c r="DY914" s="85"/>
      <c r="DZ914" s="85"/>
      <c r="EA914" s="85"/>
      <c r="EB914" s="85"/>
      <c r="EC914" s="85"/>
      <c r="ED914" s="85"/>
      <c r="EE914" s="85"/>
      <c r="EF914" s="85"/>
      <c r="EG914" s="85"/>
      <c r="EH914" s="85"/>
      <c r="EI914" s="85"/>
      <c r="EJ914" s="85"/>
      <c r="EK914" s="85"/>
      <c r="EL914" s="85"/>
      <c r="EM914" s="85"/>
      <c r="EN914" s="85"/>
      <c r="EO914" s="120"/>
      <c r="EP914" s="120"/>
      <c r="EQ914" s="120"/>
      <c r="ER914" s="120"/>
      <c r="ES914" s="120"/>
      <c r="ET914" s="120"/>
      <c r="EU914" s="120"/>
      <c r="EV914" s="120"/>
      <c r="EW914" s="120"/>
      <c r="EX914" s="120"/>
    </row>
    <row r="915" spans="1:154" x14ac:dyDescent="0.3">
      <c r="A915" s="85"/>
      <c r="B915" s="86"/>
      <c r="C915" s="86"/>
      <c r="D915" s="86"/>
      <c r="E915" s="86"/>
      <c r="F915" s="86"/>
      <c r="G915" s="48" t="e">
        <f>SUM(J915,L915,N915,O915,P915,T915,U915,V915,AB915,AD915,AO915,AQ915,CE915,CG915,CP915,CR915,#REF!,#REF!,CZ915,DB915,DE915,DG915,DN915,DP915,DW915,DY915,EF915,EH915)</f>
        <v>#REF!</v>
      </c>
      <c r="H915" s="48" t="e">
        <f>SUM(K915,M915,Q915,R915,S915,W915,X915,Y915,AC915,AE915,AF915,AG915,AH915,AI915,AL915,AP915,AR915,#REF!,AY915,AZ915,CF915,CH915,CI915,CJ915,CK915,CL915,CQ915,CS915,CT915,CU915,CV915,CW915,#REF!,#REF!,DA915,DC915,DF915,DH915,DO915,#REF!,#REF!,#REF!,#REF!,DQ915,DR915,DS915,DT915,DU915,DX915,DZ915,EA915,EB915,EC915,ED915,EG915,EI915,EJ915,EK915,EL915,EM915)</f>
        <v>#REF!</v>
      </c>
      <c r="I915" s="48" t="e">
        <f t="shared" si="22"/>
        <v>#REF!</v>
      </c>
      <c r="J915" s="78"/>
      <c r="K915" s="78"/>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c r="CC915" s="85"/>
      <c r="CD915" s="85"/>
      <c r="CE915" s="85"/>
      <c r="CF915" s="85"/>
      <c r="CG915" s="85"/>
      <c r="CH915" s="85"/>
      <c r="CI915" s="85"/>
      <c r="CJ915" s="85"/>
      <c r="CK915" s="85"/>
      <c r="CL915" s="85"/>
      <c r="CM915" s="85"/>
      <c r="CN915" s="85"/>
      <c r="CO915" s="85"/>
      <c r="CP915" s="85"/>
      <c r="CQ915" s="85"/>
      <c r="CR915" s="85"/>
      <c r="CS915" s="85"/>
      <c r="CT915" s="85"/>
      <c r="CU915" s="85"/>
      <c r="CV915" s="85"/>
      <c r="CW915" s="85"/>
      <c r="CX915" s="85"/>
      <c r="CY915" s="85"/>
      <c r="CZ915" s="85"/>
      <c r="DA915" s="85"/>
      <c r="DB915" s="85"/>
      <c r="DC915" s="85"/>
      <c r="DD915" s="85"/>
      <c r="DE915" s="85"/>
      <c r="DF915" s="85"/>
      <c r="DG915" s="85"/>
      <c r="DH915" s="85"/>
      <c r="DI915" s="85"/>
      <c r="DJ915" s="85"/>
      <c r="DK915" s="85"/>
      <c r="DL915" s="85"/>
      <c r="DM915" s="85"/>
      <c r="DN915" s="85"/>
      <c r="DO915" s="85"/>
      <c r="DP915" s="85"/>
      <c r="DQ915" s="85"/>
      <c r="DR915" s="85"/>
      <c r="DS915" s="85"/>
      <c r="DT915" s="85"/>
      <c r="DU915" s="85"/>
      <c r="DV915" s="85"/>
      <c r="DW915" s="85"/>
      <c r="DX915" s="85"/>
      <c r="DY915" s="85"/>
      <c r="DZ915" s="85"/>
      <c r="EA915" s="85"/>
      <c r="EB915" s="85"/>
      <c r="EC915" s="85"/>
      <c r="ED915" s="85"/>
      <c r="EE915" s="85"/>
      <c r="EF915" s="85"/>
      <c r="EG915" s="85"/>
      <c r="EH915" s="85"/>
      <c r="EI915" s="85"/>
      <c r="EJ915" s="85"/>
      <c r="EK915" s="85"/>
      <c r="EL915" s="85"/>
      <c r="EM915" s="85"/>
      <c r="EN915" s="85"/>
      <c r="EO915" s="120"/>
      <c r="EP915" s="120"/>
      <c r="EQ915" s="120"/>
      <c r="ER915" s="120"/>
      <c r="ES915" s="120"/>
      <c r="ET915" s="120"/>
      <c r="EU915" s="120"/>
      <c r="EV915" s="120"/>
      <c r="EW915" s="120"/>
      <c r="EX915" s="120"/>
    </row>
    <row r="916" spans="1:154" x14ac:dyDescent="0.3">
      <c r="A916" s="85"/>
      <c r="B916" s="86"/>
      <c r="C916" s="86"/>
      <c r="D916" s="86"/>
      <c r="E916" s="86"/>
      <c r="F916" s="86"/>
      <c r="G916" s="48" t="e">
        <f>SUM(J916,L916,N916,O916,P916,T916,U916,V916,AB916,AD916,AO916,AQ916,CE916,CG916,CP916,CR916,#REF!,#REF!,CZ916,DB916,DE916,DG916,DN916,DP916,DW916,DY916,EF916,EH916)</f>
        <v>#REF!</v>
      </c>
      <c r="H916" s="48" t="e">
        <f>SUM(K916,M916,Q916,R916,S916,W916,X916,Y916,AC916,AE916,AF916,AG916,AH916,AI916,AL916,AP916,AR916,#REF!,AY916,AZ916,CF916,CH916,CI916,CJ916,CK916,CL916,CQ916,CS916,CT916,CU916,CV916,CW916,#REF!,#REF!,DA916,DC916,DF916,DH916,DO916,#REF!,#REF!,#REF!,#REF!,DQ916,DR916,DS916,DT916,DU916,DX916,DZ916,EA916,EB916,EC916,ED916,EG916,EI916,EJ916,EK916,EL916,EM916)</f>
        <v>#REF!</v>
      </c>
      <c r="I916" s="48" t="e">
        <f t="shared" si="22"/>
        <v>#REF!</v>
      </c>
      <c r="J916" s="78"/>
      <c r="K916" s="78"/>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c r="CC916" s="85"/>
      <c r="CD916" s="85"/>
      <c r="CE916" s="85"/>
      <c r="CF916" s="85"/>
      <c r="CG916" s="85"/>
      <c r="CH916" s="85"/>
      <c r="CI916" s="85"/>
      <c r="CJ916" s="85"/>
      <c r="CK916" s="85"/>
      <c r="CL916" s="85"/>
      <c r="CM916" s="85"/>
      <c r="CN916" s="85"/>
      <c r="CO916" s="85"/>
      <c r="CP916" s="85"/>
      <c r="CQ916" s="85"/>
      <c r="CR916" s="85"/>
      <c r="CS916" s="85"/>
      <c r="CT916" s="85"/>
      <c r="CU916" s="85"/>
      <c r="CV916" s="85"/>
      <c r="CW916" s="85"/>
      <c r="CX916" s="85"/>
      <c r="CY916" s="85"/>
      <c r="CZ916" s="85"/>
      <c r="DA916" s="85"/>
      <c r="DB916" s="85"/>
      <c r="DC916" s="85"/>
      <c r="DD916" s="85"/>
      <c r="DE916" s="85"/>
      <c r="DF916" s="85"/>
      <c r="DG916" s="85"/>
      <c r="DH916" s="85"/>
      <c r="DI916" s="85"/>
      <c r="DJ916" s="85"/>
      <c r="DK916" s="85"/>
      <c r="DL916" s="85"/>
      <c r="DM916" s="85"/>
      <c r="DN916" s="85"/>
      <c r="DO916" s="85"/>
      <c r="DP916" s="85"/>
      <c r="DQ916" s="85"/>
      <c r="DR916" s="85"/>
      <c r="DS916" s="85"/>
      <c r="DT916" s="85"/>
      <c r="DU916" s="85"/>
      <c r="DV916" s="85"/>
      <c r="DW916" s="85"/>
      <c r="DX916" s="85"/>
      <c r="DY916" s="85"/>
      <c r="DZ916" s="85"/>
      <c r="EA916" s="85"/>
      <c r="EB916" s="85"/>
      <c r="EC916" s="85"/>
      <c r="ED916" s="85"/>
      <c r="EE916" s="85"/>
      <c r="EF916" s="85"/>
      <c r="EG916" s="85"/>
      <c r="EH916" s="85"/>
      <c r="EI916" s="85"/>
      <c r="EJ916" s="85"/>
      <c r="EK916" s="85"/>
      <c r="EL916" s="85"/>
      <c r="EM916" s="85"/>
      <c r="EN916" s="85"/>
      <c r="EO916" s="120"/>
      <c r="EP916" s="120"/>
      <c r="EQ916" s="120"/>
      <c r="ER916" s="120"/>
      <c r="ES916" s="120"/>
      <c r="ET916" s="120"/>
      <c r="EU916" s="120"/>
      <c r="EV916" s="120"/>
      <c r="EW916" s="120"/>
      <c r="EX916" s="120"/>
    </row>
    <row r="917" spans="1:154" x14ac:dyDescent="0.3">
      <c r="A917" s="85"/>
      <c r="B917" s="86"/>
      <c r="C917" s="86"/>
      <c r="D917" s="86"/>
      <c r="E917" s="86"/>
      <c r="F917" s="86"/>
      <c r="G917" s="48" t="e">
        <f>SUM(J917,L917,N917,O917,P917,T917,U917,V917,AB917,AD917,AO917,AQ917,CE917,CG917,CP917,CR917,#REF!,#REF!,CZ917,DB917,DE917,DG917,DN917,DP917,DW917,DY917,EF917,EH917)</f>
        <v>#REF!</v>
      </c>
      <c r="H917" s="48" t="e">
        <f>SUM(K917,M917,Q917,R917,S917,W917,X917,Y917,AC917,AE917,AF917,AG917,AH917,AI917,AL917,AP917,AR917,#REF!,AY917,AZ917,CF917,CH917,CI917,CJ917,CK917,CL917,CQ917,CS917,CT917,CU917,CV917,CW917,#REF!,#REF!,DA917,DC917,DF917,DH917,DO917,#REF!,#REF!,#REF!,#REF!,DQ917,DR917,DS917,DT917,DU917,DX917,DZ917,EA917,EB917,EC917,ED917,EG917,EI917,EJ917,EK917,EL917,EM917)</f>
        <v>#REF!</v>
      </c>
      <c r="I917" s="48" t="e">
        <f t="shared" si="22"/>
        <v>#REF!</v>
      </c>
      <c r="J917" s="78"/>
      <c r="K917" s="78"/>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c r="CC917" s="85"/>
      <c r="CD917" s="85"/>
      <c r="CE917" s="85"/>
      <c r="CF917" s="85"/>
      <c r="CG917" s="85"/>
      <c r="CH917" s="85"/>
      <c r="CI917" s="85"/>
      <c r="CJ917" s="85"/>
      <c r="CK917" s="85"/>
      <c r="CL917" s="85"/>
      <c r="CM917" s="85"/>
      <c r="CN917" s="85"/>
      <c r="CO917" s="85"/>
      <c r="CP917" s="85"/>
      <c r="CQ917" s="85"/>
      <c r="CR917" s="85"/>
      <c r="CS917" s="85"/>
      <c r="CT917" s="85"/>
      <c r="CU917" s="85"/>
      <c r="CV917" s="85"/>
      <c r="CW917" s="85"/>
      <c r="CX917" s="85"/>
      <c r="CY917" s="85"/>
      <c r="CZ917" s="85"/>
      <c r="DA917" s="85"/>
      <c r="DB917" s="85"/>
      <c r="DC917" s="85"/>
      <c r="DD917" s="85"/>
      <c r="DE917" s="85"/>
      <c r="DF917" s="85"/>
      <c r="DG917" s="85"/>
      <c r="DH917" s="85"/>
      <c r="DI917" s="85"/>
      <c r="DJ917" s="85"/>
      <c r="DK917" s="85"/>
      <c r="DL917" s="85"/>
      <c r="DM917" s="85"/>
      <c r="DN917" s="85"/>
      <c r="DO917" s="85"/>
      <c r="DP917" s="85"/>
      <c r="DQ917" s="85"/>
      <c r="DR917" s="85"/>
      <c r="DS917" s="85"/>
      <c r="DT917" s="85"/>
      <c r="DU917" s="85"/>
      <c r="DV917" s="85"/>
      <c r="DW917" s="85"/>
      <c r="DX917" s="85"/>
      <c r="DY917" s="85"/>
      <c r="DZ917" s="85"/>
      <c r="EA917" s="85"/>
      <c r="EB917" s="85"/>
      <c r="EC917" s="85"/>
      <c r="ED917" s="85"/>
      <c r="EE917" s="85"/>
      <c r="EF917" s="85"/>
      <c r="EG917" s="85"/>
      <c r="EH917" s="85"/>
      <c r="EI917" s="85"/>
      <c r="EJ917" s="85"/>
      <c r="EK917" s="85"/>
      <c r="EL917" s="85"/>
      <c r="EM917" s="85"/>
      <c r="EN917" s="85"/>
      <c r="EO917" s="120"/>
      <c r="EP917" s="120"/>
      <c r="EQ917" s="120"/>
      <c r="ER917" s="120"/>
      <c r="ES917" s="120"/>
      <c r="ET917" s="120"/>
      <c r="EU917" s="120"/>
      <c r="EV917" s="120"/>
      <c r="EW917" s="120"/>
      <c r="EX917" s="120"/>
    </row>
    <row r="918" spans="1:154" x14ac:dyDescent="0.3">
      <c r="A918" s="85"/>
      <c r="B918" s="86"/>
      <c r="C918" s="86"/>
      <c r="D918" s="86"/>
      <c r="E918" s="86"/>
      <c r="F918" s="86"/>
      <c r="G918" s="48" t="e">
        <f>SUM(J918,L918,N918,O918,P918,T918,U918,V918,AB918,AD918,AO918,AQ918,CE918,CG918,CP918,CR918,#REF!,#REF!,CZ918,DB918,DE918,DG918,DN918,DP918,DW918,DY918,EF918,EH918)</f>
        <v>#REF!</v>
      </c>
      <c r="H918" s="48" t="e">
        <f>SUM(K918,M918,Q918,R918,S918,W918,X918,Y918,AC918,AE918,AF918,AG918,AH918,AI918,AL918,AP918,AR918,#REF!,AY918,AZ918,CF918,CH918,CI918,CJ918,CK918,CL918,CQ918,CS918,CT918,CU918,CV918,CW918,#REF!,#REF!,DA918,DC918,DF918,DH918,DO918,#REF!,#REF!,#REF!,#REF!,DQ918,DR918,DS918,DT918,DU918,DX918,DZ918,EA918,EB918,EC918,ED918,EG918,EI918,EJ918,EK918,EL918,EM918)</f>
        <v>#REF!</v>
      </c>
      <c r="I918" s="48" t="e">
        <f t="shared" si="22"/>
        <v>#REF!</v>
      </c>
      <c r="J918" s="78"/>
      <c r="K918" s="78"/>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c r="CC918" s="85"/>
      <c r="CD918" s="85"/>
      <c r="CE918" s="85"/>
      <c r="CF918" s="85"/>
      <c r="CG918" s="85"/>
      <c r="CH918" s="85"/>
      <c r="CI918" s="85"/>
      <c r="CJ918" s="85"/>
      <c r="CK918" s="85"/>
      <c r="CL918" s="85"/>
      <c r="CM918" s="85"/>
      <c r="CN918" s="85"/>
      <c r="CO918" s="85"/>
      <c r="CP918" s="85"/>
      <c r="CQ918" s="85"/>
      <c r="CR918" s="85"/>
      <c r="CS918" s="85"/>
      <c r="CT918" s="85"/>
      <c r="CU918" s="85"/>
      <c r="CV918" s="85"/>
      <c r="CW918" s="85"/>
      <c r="CX918" s="85"/>
      <c r="CY918" s="85"/>
      <c r="CZ918" s="85"/>
      <c r="DA918" s="85"/>
      <c r="DB918" s="85"/>
      <c r="DC918" s="85"/>
      <c r="DD918" s="85"/>
      <c r="DE918" s="85"/>
      <c r="DF918" s="85"/>
      <c r="DG918" s="85"/>
      <c r="DH918" s="85"/>
      <c r="DI918" s="85"/>
      <c r="DJ918" s="85"/>
      <c r="DK918" s="85"/>
      <c r="DL918" s="85"/>
      <c r="DM918" s="85"/>
      <c r="DN918" s="85"/>
      <c r="DO918" s="85"/>
      <c r="DP918" s="85"/>
      <c r="DQ918" s="85"/>
      <c r="DR918" s="85"/>
      <c r="DS918" s="85"/>
      <c r="DT918" s="85"/>
      <c r="DU918" s="85"/>
      <c r="DV918" s="85"/>
      <c r="DW918" s="85"/>
      <c r="DX918" s="85"/>
      <c r="DY918" s="85"/>
      <c r="DZ918" s="85"/>
      <c r="EA918" s="85"/>
      <c r="EB918" s="85"/>
      <c r="EC918" s="85"/>
      <c r="ED918" s="85"/>
      <c r="EE918" s="85"/>
      <c r="EF918" s="85"/>
      <c r="EG918" s="85"/>
      <c r="EH918" s="85"/>
      <c r="EI918" s="85"/>
      <c r="EJ918" s="85"/>
      <c r="EK918" s="85"/>
      <c r="EL918" s="85"/>
      <c r="EM918" s="85"/>
      <c r="EN918" s="85"/>
      <c r="EO918" s="120"/>
      <c r="EP918" s="120"/>
      <c r="EQ918" s="120"/>
      <c r="ER918" s="120"/>
      <c r="ES918" s="120"/>
      <c r="ET918" s="120"/>
      <c r="EU918" s="120"/>
      <c r="EV918" s="120"/>
      <c r="EW918" s="120"/>
      <c r="EX918" s="120"/>
    </row>
    <row r="919" spans="1:154" x14ac:dyDescent="0.3">
      <c r="A919" s="85"/>
      <c r="B919" s="86"/>
      <c r="C919" s="86"/>
      <c r="D919" s="86"/>
      <c r="E919" s="86"/>
      <c r="F919" s="86"/>
      <c r="G919" s="48" t="e">
        <f>SUM(J919,L919,N919,O919,P919,T919,U919,V919,AB919,AD919,AO919,AQ919,CE919,CG919,CP919,CR919,#REF!,#REF!,CZ919,DB919,DE919,DG919,DN919,DP919,DW919,DY919,EF919,EH919)</f>
        <v>#REF!</v>
      </c>
      <c r="H919" s="48" t="e">
        <f>SUM(K919,M919,Q919,R919,S919,W919,X919,Y919,AC919,AE919,AF919,AG919,AH919,AI919,AL919,AP919,AR919,#REF!,AY919,AZ919,CF919,CH919,CI919,CJ919,CK919,CL919,CQ919,CS919,CT919,CU919,CV919,CW919,#REF!,#REF!,DA919,DC919,DF919,DH919,DO919,#REF!,#REF!,#REF!,#REF!,DQ919,DR919,DS919,DT919,DU919,DX919,DZ919,EA919,EB919,EC919,ED919,EG919,EI919,EJ919,EK919,EL919,EM919)</f>
        <v>#REF!</v>
      </c>
      <c r="I919" s="48" t="e">
        <f t="shared" si="22"/>
        <v>#REF!</v>
      </c>
      <c r="J919" s="78"/>
      <c r="K919" s="78"/>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c r="CC919" s="85"/>
      <c r="CD919" s="85"/>
      <c r="CE919" s="85"/>
      <c r="CF919" s="85"/>
      <c r="CG919" s="85"/>
      <c r="CH919" s="85"/>
      <c r="CI919" s="85"/>
      <c r="CJ919" s="85"/>
      <c r="CK919" s="85"/>
      <c r="CL919" s="85"/>
      <c r="CM919" s="85"/>
      <c r="CN919" s="85"/>
      <c r="CO919" s="85"/>
      <c r="CP919" s="85"/>
      <c r="CQ919" s="85"/>
      <c r="CR919" s="85"/>
      <c r="CS919" s="85"/>
      <c r="CT919" s="85"/>
      <c r="CU919" s="85"/>
      <c r="CV919" s="85"/>
      <c r="CW919" s="85"/>
      <c r="CX919" s="85"/>
      <c r="CY919" s="85"/>
      <c r="CZ919" s="85"/>
      <c r="DA919" s="85"/>
      <c r="DB919" s="85"/>
      <c r="DC919" s="85"/>
      <c r="DD919" s="85"/>
      <c r="DE919" s="85"/>
      <c r="DF919" s="85"/>
      <c r="DG919" s="85"/>
      <c r="DH919" s="85"/>
      <c r="DI919" s="85"/>
      <c r="DJ919" s="85"/>
      <c r="DK919" s="85"/>
      <c r="DL919" s="85"/>
      <c r="DM919" s="85"/>
      <c r="DN919" s="85"/>
      <c r="DO919" s="85"/>
      <c r="DP919" s="85"/>
      <c r="DQ919" s="85"/>
      <c r="DR919" s="85"/>
      <c r="DS919" s="85"/>
      <c r="DT919" s="85"/>
      <c r="DU919" s="85"/>
      <c r="DV919" s="85"/>
      <c r="DW919" s="85"/>
      <c r="DX919" s="85"/>
      <c r="DY919" s="85"/>
      <c r="DZ919" s="85"/>
      <c r="EA919" s="85"/>
      <c r="EB919" s="85"/>
      <c r="EC919" s="85"/>
      <c r="ED919" s="85"/>
      <c r="EE919" s="85"/>
      <c r="EF919" s="85"/>
      <c r="EG919" s="85"/>
      <c r="EH919" s="85"/>
      <c r="EI919" s="85"/>
      <c r="EJ919" s="85"/>
      <c r="EK919" s="85"/>
      <c r="EL919" s="85"/>
      <c r="EM919" s="85"/>
      <c r="EN919" s="85"/>
      <c r="EO919" s="120"/>
      <c r="EP919" s="120"/>
      <c r="EQ919" s="120"/>
      <c r="ER919" s="120"/>
      <c r="ES919" s="120"/>
      <c r="ET919" s="120"/>
      <c r="EU919" s="120"/>
      <c r="EV919" s="120"/>
      <c r="EW919" s="120"/>
      <c r="EX919" s="120"/>
    </row>
    <row r="920" spans="1:154" x14ac:dyDescent="0.3">
      <c r="A920" s="85"/>
      <c r="B920" s="86"/>
      <c r="C920" s="86"/>
      <c r="D920" s="86"/>
      <c r="E920" s="86"/>
      <c r="F920" s="86"/>
      <c r="G920" s="48" t="e">
        <f>SUM(J920,L920,N920,O920,P920,T920,U920,V920,AB920,AD920,AO920,AQ920,CE920,CG920,CP920,CR920,#REF!,#REF!,CZ920,DB920,DE920,DG920,DN920,DP920,DW920,DY920,EF920,EH920)</f>
        <v>#REF!</v>
      </c>
      <c r="H920" s="48" t="e">
        <f>SUM(K920,M920,Q920,R920,S920,W920,X920,Y920,AC920,AE920,AF920,AG920,AH920,AI920,AL920,AP920,AR920,#REF!,AY920,AZ920,CF920,CH920,CI920,CJ920,CK920,CL920,CQ920,CS920,CT920,CU920,CV920,CW920,#REF!,#REF!,DA920,DC920,DF920,DH920,DO920,#REF!,#REF!,#REF!,#REF!,DQ920,DR920,DS920,DT920,DU920,DX920,DZ920,EA920,EB920,EC920,ED920,EG920,EI920,EJ920,EK920,EL920,EM920)</f>
        <v>#REF!</v>
      </c>
      <c r="I920" s="48" t="e">
        <f t="shared" si="22"/>
        <v>#REF!</v>
      </c>
      <c r="J920" s="78"/>
      <c r="K920" s="78"/>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c r="CC920" s="85"/>
      <c r="CD920" s="85"/>
      <c r="CE920" s="85"/>
      <c r="CF920" s="85"/>
      <c r="CG920" s="85"/>
      <c r="CH920" s="85"/>
      <c r="CI920" s="85"/>
      <c r="CJ920" s="85"/>
      <c r="CK920" s="85"/>
      <c r="CL920" s="85"/>
      <c r="CM920" s="85"/>
      <c r="CN920" s="85"/>
      <c r="CO920" s="85"/>
      <c r="CP920" s="85"/>
      <c r="CQ920" s="85"/>
      <c r="CR920" s="85"/>
      <c r="CS920" s="85"/>
      <c r="CT920" s="85"/>
      <c r="CU920" s="85"/>
      <c r="CV920" s="85"/>
      <c r="CW920" s="85"/>
      <c r="CX920" s="85"/>
      <c r="CY920" s="85"/>
      <c r="CZ920" s="85"/>
      <c r="DA920" s="85"/>
      <c r="DB920" s="85"/>
      <c r="DC920" s="85"/>
      <c r="DD920" s="85"/>
      <c r="DE920" s="85"/>
      <c r="DF920" s="85"/>
      <c r="DG920" s="85"/>
      <c r="DH920" s="85"/>
      <c r="DI920" s="85"/>
      <c r="DJ920" s="85"/>
      <c r="DK920" s="85"/>
      <c r="DL920" s="85"/>
      <c r="DM920" s="85"/>
      <c r="DN920" s="85"/>
      <c r="DO920" s="85"/>
      <c r="DP920" s="85"/>
      <c r="DQ920" s="85"/>
      <c r="DR920" s="85"/>
      <c r="DS920" s="85"/>
      <c r="DT920" s="85"/>
      <c r="DU920" s="85"/>
      <c r="DV920" s="85"/>
      <c r="DW920" s="85"/>
      <c r="DX920" s="85"/>
      <c r="DY920" s="85"/>
      <c r="DZ920" s="85"/>
      <c r="EA920" s="85"/>
      <c r="EB920" s="85"/>
      <c r="EC920" s="85"/>
      <c r="ED920" s="85"/>
      <c r="EE920" s="85"/>
      <c r="EF920" s="85"/>
      <c r="EG920" s="85"/>
      <c r="EH920" s="85"/>
      <c r="EI920" s="85"/>
      <c r="EJ920" s="85"/>
      <c r="EK920" s="85"/>
      <c r="EL920" s="85"/>
      <c r="EM920" s="85"/>
      <c r="EN920" s="85"/>
      <c r="EO920" s="120"/>
      <c r="EP920" s="120"/>
      <c r="EQ920" s="120"/>
      <c r="ER920" s="120"/>
      <c r="ES920" s="120"/>
      <c r="ET920" s="120"/>
      <c r="EU920" s="120"/>
      <c r="EV920" s="120"/>
      <c r="EW920" s="120"/>
      <c r="EX920" s="120"/>
    </row>
    <row r="921" spans="1:154" x14ac:dyDescent="0.3">
      <c r="A921" s="85"/>
      <c r="B921" s="86"/>
      <c r="C921" s="86"/>
      <c r="D921" s="86"/>
      <c r="E921" s="86"/>
      <c r="F921" s="86"/>
      <c r="G921" s="48" t="e">
        <f>SUM(J921,L921,N921,O921,P921,T921,U921,V921,AB921,AD921,AO921,AQ921,CE921,CG921,CP921,CR921,#REF!,#REF!,CZ921,DB921,DE921,DG921,DN921,DP921,DW921,DY921,EF921,EH921)</f>
        <v>#REF!</v>
      </c>
      <c r="H921" s="48" t="e">
        <f>SUM(K921,M921,Q921,R921,S921,W921,X921,Y921,AC921,AE921,AF921,AG921,AH921,AI921,AL921,AP921,AR921,#REF!,AY921,AZ921,CF921,CH921,CI921,CJ921,CK921,CL921,CQ921,CS921,CT921,CU921,CV921,CW921,#REF!,#REF!,DA921,DC921,DF921,DH921,DO921,#REF!,#REF!,#REF!,#REF!,DQ921,DR921,DS921,DT921,DU921,DX921,DZ921,EA921,EB921,EC921,ED921,EG921,EI921,EJ921,EK921,EL921,EM921)</f>
        <v>#REF!</v>
      </c>
      <c r="I921" s="48" t="e">
        <f t="shared" si="22"/>
        <v>#REF!</v>
      </c>
      <c r="J921" s="78"/>
      <c r="K921" s="78"/>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c r="CC921" s="85"/>
      <c r="CD921" s="85"/>
      <c r="CE921" s="85"/>
      <c r="CF921" s="85"/>
      <c r="CG921" s="85"/>
      <c r="CH921" s="85"/>
      <c r="CI921" s="85"/>
      <c r="CJ921" s="85"/>
      <c r="CK921" s="85"/>
      <c r="CL921" s="85"/>
      <c r="CM921" s="85"/>
      <c r="CN921" s="85"/>
      <c r="CO921" s="85"/>
      <c r="CP921" s="85"/>
      <c r="CQ921" s="85"/>
      <c r="CR921" s="85"/>
      <c r="CS921" s="85"/>
      <c r="CT921" s="85"/>
      <c r="CU921" s="85"/>
      <c r="CV921" s="85"/>
      <c r="CW921" s="85"/>
      <c r="CX921" s="85"/>
      <c r="CY921" s="85"/>
      <c r="CZ921" s="85"/>
      <c r="DA921" s="85"/>
      <c r="DB921" s="85"/>
      <c r="DC921" s="85"/>
      <c r="DD921" s="85"/>
      <c r="DE921" s="85"/>
      <c r="DF921" s="85"/>
      <c r="DG921" s="85"/>
      <c r="DH921" s="85"/>
      <c r="DI921" s="85"/>
      <c r="DJ921" s="85"/>
      <c r="DK921" s="85"/>
      <c r="DL921" s="85"/>
      <c r="DM921" s="85"/>
      <c r="DN921" s="85"/>
      <c r="DO921" s="85"/>
      <c r="DP921" s="85"/>
      <c r="DQ921" s="85"/>
      <c r="DR921" s="85"/>
      <c r="DS921" s="85"/>
      <c r="DT921" s="85"/>
      <c r="DU921" s="85"/>
      <c r="DV921" s="85"/>
      <c r="DW921" s="85"/>
      <c r="DX921" s="85"/>
      <c r="DY921" s="85"/>
      <c r="DZ921" s="85"/>
      <c r="EA921" s="85"/>
      <c r="EB921" s="85"/>
      <c r="EC921" s="85"/>
      <c r="ED921" s="85"/>
      <c r="EE921" s="85"/>
      <c r="EF921" s="85"/>
      <c r="EG921" s="85"/>
      <c r="EH921" s="85"/>
      <c r="EI921" s="85"/>
      <c r="EJ921" s="85"/>
      <c r="EK921" s="85"/>
      <c r="EL921" s="85"/>
      <c r="EM921" s="85"/>
      <c r="EN921" s="85"/>
      <c r="EO921" s="120"/>
      <c r="EP921" s="120"/>
      <c r="EQ921" s="120"/>
      <c r="ER921" s="120"/>
      <c r="ES921" s="120"/>
      <c r="ET921" s="120"/>
      <c r="EU921" s="120"/>
      <c r="EV921" s="120"/>
      <c r="EW921" s="120"/>
      <c r="EX921" s="120"/>
    </row>
    <row r="922" spans="1:154" x14ac:dyDescent="0.3">
      <c r="A922" s="85"/>
      <c r="B922" s="86"/>
      <c r="C922" s="86"/>
      <c r="D922" s="86"/>
      <c r="E922" s="86"/>
      <c r="F922" s="86"/>
      <c r="G922" s="48" t="e">
        <f>SUM(J922,L922,N922,O922,P922,T922,U922,V922,AB922,AD922,AO922,AQ922,CE922,CG922,CP922,CR922,#REF!,#REF!,CZ922,DB922,DE922,DG922,DN922,DP922,DW922,DY922,EF922,EH922)</f>
        <v>#REF!</v>
      </c>
      <c r="H922" s="48" t="e">
        <f>SUM(K922,M922,Q922,R922,S922,W922,X922,Y922,AC922,AE922,AF922,AG922,AH922,AI922,AL922,AP922,AR922,#REF!,AY922,AZ922,CF922,CH922,CI922,CJ922,CK922,CL922,CQ922,CS922,CT922,CU922,CV922,CW922,#REF!,#REF!,DA922,DC922,DF922,DH922,DO922,#REF!,#REF!,#REF!,#REF!,DQ922,DR922,DS922,DT922,DU922,DX922,DZ922,EA922,EB922,EC922,ED922,EG922,EI922,EJ922,EK922,EL922,EM922)</f>
        <v>#REF!</v>
      </c>
      <c r="I922" s="48" t="e">
        <f t="shared" si="22"/>
        <v>#REF!</v>
      </c>
      <c r="J922" s="78"/>
      <c r="K922" s="78"/>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c r="CC922" s="85"/>
      <c r="CD922" s="85"/>
      <c r="CE922" s="85"/>
      <c r="CF922" s="85"/>
      <c r="CG922" s="85"/>
      <c r="CH922" s="85"/>
      <c r="CI922" s="85"/>
      <c r="CJ922" s="85"/>
      <c r="CK922" s="85"/>
      <c r="CL922" s="85"/>
      <c r="CM922" s="85"/>
      <c r="CN922" s="85"/>
      <c r="CO922" s="85"/>
      <c r="CP922" s="85"/>
      <c r="CQ922" s="85"/>
      <c r="CR922" s="85"/>
      <c r="CS922" s="85"/>
      <c r="CT922" s="85"/>
      <c r="CU922" s="85"/>
      <c r="CV922" s="85"/>
      <c r="CW922" s="85"/>
      <c r="CX922" s="85"/>
      <c r="CY922" s="85"/>
      <c r="CZ922" s="85"/>
      <c r="DA922" s="85"/>
      <c r="DB922" s="85"/>
      <c r="DC922" s="85"/>
      <c r="DD922" s="85"/>
      <c r="DE922" s="85"/>
      <c r="DF922" s="85"/>
      <c r="DG922" s="85"/>
      <c r="DH922" s="85"/>
      <c r="DI922" s="85"/>
      <c r="DJ922" s="85"/>
      <c r="DK922" s="85"/>
      <c r="DL922" s="85"/>
      <c r="DM922" s="85"/>
      <c r="DN922" s="85"/>
      <c r="DO922" s="85"/>
      <c r="DP922" s="85"/>
      <c r="DQ922" s="85"/>
      <c r="DR922" s="85"/>
      <c r="DS922" s="85"/>
      <c r="DT922" s="85"/>
      <c r="DU922" s="85"/>
      <c r="DV922" s="85"/>
      <c r="DW922" s="85"/>
      <c r="DX922" s="85"/>
      <c r="DY922" s="85"/>
      <c r="DZ922" s="85"/>
      <c r="EA922" s="85"/>
      <c r="EB922" s="85"/>
      <c r="EC922" s="85"/>
      <c r="ED922" s="85"/>
      <c r="EE922" s="85"/>
      <c r="EF922" s="85"/>
      <c r="EG922" s="85"/>
      <c r="EH922" s="85"/>
      <c r="EI922" s="85"/>
      <c r="EJ922" s="85"/>
      <c r="EK922" s="85"/>
      <c r="EL922" s="85"/>
      <c r="EM922" s="85"/>
      <c r="EN922" s="85"/>
      <c r="EO922" s="120"/>
      <c r="EP922" s="120"/>
      <c r="EQ922" s="120"/>
      <c r="ER922" s="120"/>
      <c r="ES922" s="120"/>
      <c r="ET922" s="120"/>
      <c r="EU922" s="120"/>
      <c r="EV922" s="120"/>
      <c r="EW922" s="120"/>
      <c r="EX922" s="120"/>
    </row>
    <row r="923" spans="1:154" x14ac:dyDescent="0.3">
      <c r="A923" s="85"/>
      <c r="B923" s="86"/>
      <c r="C923" s="86"/>
      <c r="D923" s="86"/>
      <c r="E923" s="86"/>
      <c r="F923" s="86"/>
      <c r="G923" s="48" t="e">
        <f>SUM(J923,L923,N923,O923,P923,T923,U923,V923,AB923,AD923,AO923,AQ923,CE923,CG923,CP923,CR923,#REF!,#REF!,CZ923,DB923,DE923,DG923,DN923,DP923,DW923,DY923,EF923,EH923)</f>
        <v>#REF!</v>
      </c>
      <c r="H923" s="48" t="e">
        <f>SUM(K923,M923,Q923,R923,S923,W923,X923,Y923,AC923,AE923,AF923,AG923,AH923,AI923,AL923,AP923,AR923,#REF!,AY923,AZ923,CF923,CH923,CI923,CJ923,CK923,CL923,CQ923,CS923,CT923,CU923,CV923,CW923,#REF!,#REF!,DA923,DC923,DF923,DH923,DO923,#REF!,#REF!,#REF!,#REF!,DQ923,DR923,DS923,DT923,DU923,DX923,DZ923,EA923,EB923,EC923,ED923,EG923,EI923,EJ923,EK923,EL923,EM923)</f>
        <v>#REF!</v>
      </c>
      <c r="I923" s="48" t="e">
        <f t="shared" si="22"/>
        <v>#REF!</v>
      </c>
      <c r="J923" s="78"/>
      <c r="K923" s="78"/>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c r="CC923" s="85"/>
      <c r="CD923" s="85"/>
      <c r="CE923" s="85"/>
      <c r="CF923" s="85"/>
      <c r="CG923" s="85"/>
      <c r="CH923" s="85"/>
      <c r="CI923" s="85"/>
      <c r="CJ923" s="85"/>
      <c r="CK923" s="85"/>
      <c r="CL923" s="85"/>
      <c r="CM923" s="85"/>
      <c r="CN923" s="85"/>
      <c r="CO923" s="85"/>
      <c r="CP923" s="85"/>
      <c r="CQ923" s="85"/>
      <c r="CR923" s="85"/>
      <c r="CS923" s="85"/>
      <c r="CT923" s="85"/>
      <c r="CU923" s="85"/>
      <c r="CV923" s="85"/>
      <c r="CW923" s="85"/>
      <c r="CX923" s="85"/>
      <c r="CY923" s="85"/>
      <c r="CZ923" s="85"/>
      <c r="DA923" s="85"/>
      <c r="DB923" s="85"/>
      <c r="DC923" s="85"/>
      <c r="DD923" s="85"/>
      <c r="DE923" s="85"/>
      <c r="DF923" s="85"/>
      <c r="DG923" s="85"/>
      <c r="DH923" s="85"/>
      <c r="DI923" s="85"/>
      <c r="DJ923" s="85"/>
      <c r="DK923" s="85"/>
      <c r="DL923" s="85"/>
      <c r="DM923" s="85"/>
      <c r="DN923" s="85"/>
      <c r="DO923" s="85"/>
      <c r="DP923" s="85"/>
      <c r="DQ923" s="85"/>
      <c r="DR923" s="85"/>
      <c r="DS923" s="85"/>
      <c r="DT923" s="85"/>
      <c r="DU923" s="85"/>
      <c r="DV923" s="85"/>
      <c r="DW923" s="85"/>
      <c r="DX923" s="85"/>
      <c r="DY923" s="85"/>
      <c r="DZ923" s="85"/>
      <c r="EA923" s="85"/>
      <c r="EB923" s="85"/>
      <c r="EC923" s="85"/>
      <c r="ED923" s="85"/>
      <c r="EE923" s="85"/>
      <c r="EF923" s="85"/>
      <c r="EG923" s="85"/>
      <c r="EH923" s="85"/>
      <c r="EI923" s="85"/>
      <c r="EJ923" s="85"/>
      <c r="EK923" s="85"/>
      <c r="EL923" s="85"/>
      <c r="EM923" s="85"/>
      <c r="EN923" s="85"/>
      <c r="EO923" s="120"/>
      <c r="EP923" s="120"/>
      <c r="EQ923" s="120"/>
      <c r="ER923" s="120"/>
      <c r="ES923" s="120"/>
      <c r="ET923" s="120"/>
      <c r="EU923" s="120"/>
      <c r="EV923" s="120"/>
      <c r="EW923" s="120"/>
      <c r="EX923" s="120"/>
    </row>
    <row r="924" spans="1:154" x14ac:dyDescent="0.3">
      <c r="A924" s="85"/>
      <c r="B924" s="86"/>
      <c r="C924" s="86"/>
      <c r="D924" s="86"/>
      <c r="E924" s="86"/>
      <c r="F924" s="86"/>
      <c r="G924" s="48" t="e">
        <f>SUM(J924,L924,N924,O924,P924,T924,U924,V924,AB924,AD924,AO924,AQ924,CE924,CG924,CP924,CR924,#REF!,#REF!,CZ924,DB924,DE924,DG924,DN924,DP924,DW924,DY924,EF924,EH924)</f>
        <v>#REF!</v>
      </c>
      <c r="H924" s="48" t="e">
        <f>SUM(K924,M924,Q924,R924,S924,W924,X924,Y924,AC924,AE924,AF924,AG924,AH924,AI924,AL924,AP924,AR924,#REF!,AY924,AZ924,CF924,CH924,CI924,CJ924,CK924,CL924,CQ924,CS924,CT924,CU924,CV924,CW924,#REF!,#REF!,DA924,DC924,DF924,DH924,DO924,#REF!,#REF!,#REF!,#REF!,DQ924,DR924,DS924,DT924,DU924,DX924,DZ924,EA924,EB924,EC924,ED924,EG924,EI924,EJ924,EK924,EL924,EM924)</f>
        <v>#REF!</v>
      </c>
      <c r="I924" s="48" t="e">
        <f t="shared" si="22"/>
        <v>#REF!</v>
      </c>
      <c r="J924" s="78"/>
      <c r="K924" s="78"/>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c r="CC924" s="85"/>
      <c r="CD924" s="85"/>
      <c r="CE924" s="85"/>
      <c r="CF924" s="85"/>
      <c r="CG924" s="85"/>
      <c r="CH924" s="85"/>
      <c r="CI924" s="85"/>
      <c r="CJ924" s="85"/>
      <c r="CK924" s="85"/>
      <c r="CL924" s="85"/>
      <c r="CM924" s="85"/>
      <c r="CN924" s="85"/>
      <c r="CO924" s="85"/>
      <c r="CP924" s="85"/>
      <c r="CQ924" s="85"/>
      <c r="CR924" s="85"/>
      <c r="CS924" s="85"/>
      <c r="CT924" s="85"/>
      <c r="CU924" s="85"/>
      <c r="CV924" s="85"/>
      <c r="CW924" s="85"/>
      <c r="CX924" s="85"/>
      <c r="CY924" s="85"/>
      <c r="CZ924" s="85"/>
      <c r="DA924" s="85"/>
      <c r="DB924" s="85"/>
      <c r="DC924" s="85"/>
      <c r="DD924" s="85"/>
      <c r="DE924" s="85"/>
      <c r="DF924" s="85"/>
      <c r="DG924" s="85"/>
      <c r="DH924" s="85"/>
      <c r="DI924" s="85"/>
      <c r="DJ924" s="85"/>
      <c r="DK924" s="85"/>
      <c r="DL924" s="85"/>
      <c r="DM924" s="85"/>
      <c r="DN924" s="85"/>
      <c r="DO924" s="85"/>
      <c r="DP924" s="85"/>
      <c r="DQ924" s="85"/>
      <c r="DR924" s="85"/>
      <c r="DS924" s="85"/>
      <c r="DT924" s="85"/>
      <c r="DU924" s="85"/>
      <c r="DV924" s="85"/>
      <c r="DW924" s="85"/>
      <c r="DX924" s="85"/>
      <c r="DY924" s="85"/>
      <c r="DZ924" s="85"/>
      <c r="EA924" s="85"/>
      <c r="EB924" s="85"/>
      <c r="EC924" s="85"/>
      <c r="ED924" s="85"/>
      <c r="EE924" s="85"/>
      <c r="EF924" s="85"/>
      <c r="EG924" s="85"/>
      <c r="EH924" s="85"/>
      <c r="EI924" s="85"/>
      <c r="EJ924" s="85"/>
      <c r="EK924" s="85"/>
      <c r="EL924" s="85"/>
      <c r="EM924" s="85"/>
      <c r="EN924" s="85"/>
      <c r="EO924" s="120"/>
      <c r="EP924" s="120"/>
      <c r="EQ924" s="120"/>
      <c r="ER924" s="120"/>
      <c r="ES924" s="120"/>
      <c r="ET924" s="120"/>
      <c r="EU924" s="120"/>
      <c r="EV924" s="120"/>
      <c r="EW924" s="120"/>
      <c r="EX924" s="120"/>
    </row>
    <row r="925" spans="1:154" x14ac:dyDescent="0.3">
      <c r="A925" s="85"/>
      <c r="B925" s="86"/>
      <c r="C925" s="86"/>
      <c r="D925" s="86"/>
      <c r="E925" s="86"/>
      <c r="F925" s="86"/>
      <c r="G925" s="48" t="e">
        <f>SUM(J925,L925,N925,O925,P925,T925,U925,V925,AB925,AD925,AO925,AQ925,CE925,CG925,CP925,CR925,#REF!,#REF!,CZ925,DB925,DE925,DG925,DN925,DP925,DW925,DY925,EF925,EH925)</f>
        <v>#REF!</v>
      </c>
      <c r="H925" s="48" t="e">
        <f>SUM(K925,M925,Q925,R925,S925,W925,X925,Y925,AC925,AE925,AF925,AG925,AH925,AI925,AL925,AP925,AR925,#REF!,AY925,AZ925,CF925,CH925,CI925,CJ925,CK925,CL925,CQ925,CS925,CT925,CU925,CV925,CW925,#REF!,#REF!,DA925,DC925,DF925,DH925,DO925,#REF!,#REF!,#REF!,#REF!,DQ925,DR925,DS925,DT925,DU925,DX925,DZ925,EA925,EB925,EC925,ED925,EG925,EI925,EJ925,EK925,EL925,EM925)</f>
        <v>#REF!</v>
      </c>
      <c r="I925" s="48" t="e">
        <f t="shared" si="22"/>
        <v>#REF!</v>
      </c>
      <c r="J925" s="78"/>
      <c r="K925" s="78"/>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c r="CC925" s="85"/>
      <c r="CD925" s="85"/>
      <c r="CE925" s="85"/>
      <c r="CF925" s="85"/>
      <c r="CG925" s="85"/>
      <c r="CH925" s="85"/>
      <c r="CI925" s="85"/>
      <c r="CJ925" s="85"/>
      <c r="CK925" s="85"/>
      <c r="CL925" s="85"/>
      <c r="CM925" s="85"/>
      <c r="CN925" s="85"/>
      <c r="CO925" s="85"/>
      <c r="CP925" s="85"/>
      <c r="CQ925" s="85"/>
      <c r="CR925" s="85"/>
      <c r="CS925" s="85"/>
      <c r="CT925" s="85"/>
      <c r="CU925" s="85"/>
      <c r="CV925" s="85"/>
      <c r="CW925" s="85"/>
      <c r="CX925" s="85"/>
      <c r="CY925" s="85"/>
      <c r="CZ925" s="85"/>
      <c r="DA925" s="85"/>
      <c r="DB925" s="85"/>
      <c r="DC925" s="85"/>
      <c r="DD925" s="85"/>
      <c r="DE925" s="85"/>
      <c r="DF925" s="85"/>
      <c r="DG925" s="85"/>
      <c r="DH925" s="85"/>
      <c r="DI925" s="85"/>
      <c r="DJ925" s="85"/>
      <c r="DK925" s="85"/>
      <c r="DL925" s="85"/>
      <c r="DM925" s="85"/>
      <c r="DN925" s="85"/>
      <c r="DO925" s="85"/>
      <c r="DP925" s="85"/>
      <c r="DQ925" s="85"/>
      <c r="DR925" s="85"/>
      <c r="DS925" s="85"/>
      <c r="DT925" s="85"/>
      <c r="DU925" s="85"/>
      <c r="DV925" s="85"/>
      <c r="DW925" s="85"/>
      <c r="DX925" s="85"/>
      <c r="DY925" s="85"/>
      <c r="DZ925" s="85"/>
      <c r="EA925" s="85"/>
      <c r="EB925" s="85"/>
      <c r="EC925" s="85"/>
      <c r="ED925" s="85"/>
      <c r="EE925" s="85"/>
      <c r="EF925" s="85"/>
      <c r="EG925" s="85"/>
      <c r="EH925" s="85"/>
      <c r="EI925" s="85"/>
      <c r="EJ925" s="85"/>
      <c r="EK925" s="85"/>
      <c r="EL925" s="85"/>
      <c r="EM925" s="85"/>
      <c r="EN925" s="85"/>
      <c r="EO925" s="120"/>
      <c r="EP925" s="120"/>
      <c r="EQ925" s="120"/>
      <c r="ER925" s="120"/>
      <c r="ES925" s="120"/>
      <c r="ET925" s="120"/>
      <c r="EU925" s="120"/>
      <c r="EV925" s="120"/>
      <c r="EW925" s="120"/>
      <c r="EX925" s="120"/>
    </row>
    <row r="926" spans="1:154" x14ac:dyDescent="0.3">
      <c r="A926" s="85"/>
      <c r="B926" s="86"/>
      <c r="C926" s="86"/>
      <c r="D926" s="86"/>
      <c r="E926" s="86"/>
      <c r="F926" s="86"/>
      <c r="G926" s="48" t="e">
        <f>SUM(J926,L926,N926,O926,P926,T926,U926,V926,AB926,AD926,AO926,AQ926,CE926,CG926,CP926,CR926,#REF!,#REF!,CZ926,DB926,DE926,DG926,DN926,DP926,DW926,DY926,EF926,EH926)</f>
        <v>#REF!</v>
      </c>
      <c r="H926" s="48" t="e">
        <f>SUM(K926,M926,Q926,R926,S926,W926,X926,Y926,AC926,AE926,AF926,AG926,AH926,AI926,AL926,AP926,AR926,#REF!,AY926,AZ926,CF926,CH926,CI926,CJ926,CK926,CL926,CQ926,CS926,CT926,CU926,CV926,CW926,#REF!,#REF!,DA926,DC926,DF926,DH926,DO926,#REF!,#REF!,#REF!,#REF!,DQ926,DR926,DS926,DT926,DU926,DX926,DZ926,EA926,EB926,EC926,ED926,EG926,EI926,EJ926,EK926,EL926,EM926)</f>
        <v>#REF!</v>
      </c>
      <c r="I926" s="48" t="e">
        <f t="shared" si="22"/>
        <v>#REF!</v>
      </c>
      <c r="J926" s="78"/>
      <c r="K926" s="78"/>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c r="CC926" s="85"/>
      <c r="CD926" s="85"/>
      <c r="CE926" s="85"/>
      <c r="CF926" s="85"/>
      <c r="CG926" s="85"/>
      <c r="CH926" s="85"/>
      <c r="CI926" s="85"/>
      <c r="CJ926" s="85"/>
      <c r="CK926" s="85"/>
      <c r="CL926" s="85"/>
      <c r="CM926" s="85"/>
      <c r="CN926" s="85"/>
      <c r="CO926" s="85"/>
      <c r="CP926" s="85"/>
      <c r="CQ926" s="85"/>
      <c r="CR926" s="85"/>
      <c r="CS926" s="85"/>
      <c r="CT926" s="85"/>
      <c r="CU926" s="85"/>
      <c r="CV926" s="85"/>
      <c r="CW926" s="85"/>
      <c r="CX926" s="85"/>
      <c r="CY926" s="85"/>
      <c r="CZ926" s="85"/>
      <c r="DA926" s="85"/>
      <c r="DB926" s="85"/>
      <c r="DC926" s="85"/>
      <c r="DD926" s="85"/>
      <c r="DE926" s="85"/>
      <c r="DF926" s="85"/>
      <c r="DG926" s="85"/>
      <c r="DH926" s="85"/>
      <c r="DI926" s="85"/>
      <c r="DJ926" s="85"/>
      <c r="DK926" s="85"/>
      <c r="DL926" s="85"/>
      <c r="DM926" s="85"/>
      <c r="DN926" s="85"/>
      <c r="DO926" s="85"/>
      <c r="DP926" s="85"/>
      <c r="DQ926" s="85"/>
      <c r="DR926" s="85"/>
      <c r="DS926" s="85"/>
      <c r="DT926" s="85"/>
      <c r="DU926" s="85"/>
      <c r="DV926" s="85"/>
      <c r="DW926" s="85"/>
      <c r="DX926" s="85"/>
      <c r="DY926" s="85"/>
      <c r="DZ926" s="85"/>
      <c r="EA926" s="85"/>
      <c r="EB926" s="85"/>
      <c r="EC926" s="85"/>
      <c r="ED926" s="85"/>
      <c r="EE926" s="85"/>
      <c r="EF926" s="85"/>
      <c r="EG926" s="85"/>
      <c r="EH926" s="85"/>
      <c r="EI926" s="85"/>
      <c r="EJ926" s="85"/>
      <c r="EK926" s="85"/>
      <c r="EL926" s="85"/>
      <c r="EM926" s="85"/>
      <c r="EN926" s="85"/>
      <c r="EO926" s="120"/>
      <c r="EP926" s="120"/>
      <c r="EQ926" s="120"/>
      <c r="ER926" s="120"/>
      <c r="ES926" s="120"/>
      <c r="ET926" s="120"/>
      <c r="EU926" s="120"/>
      <c r="EV926" s="120"/>
      <c r="EW926" s="120"/>
      <c r="EX926" s="120"/>
    </row>
    <row r="927" spans="1:154" x14ac:dyDescent="0.3">
      <c r="A927" s="85"/>
      <c r="B927" s="86"/>
      <c r="C927" s="86"/>
      <c r="D927" s="86"/>
      <c r="E927" s="86"/>
      <c r="F927" s="86"/>
      <c r="G927" s="48" t="e">
        <f>SUM(J927,L927,N927,O927,P927,T927,U927,V927,AB927,AD927,AO927,AQ927,CE927,CG927,CP927,CR927,#REF!,#REF!,CZ927,DB927,DE927,DG927,DN927,DP927,DW927,DY927,EF927,EH927)</f>
        <v>#REF!</v>
      </c>
      <c r="H927" s="48" t="e">
        <f>SUM(K927,M927,Q927,R927,S927,W927,X927,Y927,AC927,AE927,AF927,AG927,AH927,AI927,AL927,AP927,AR927,#REF!,AY927,AZ927,CF927,CH927,CI927,CJ927,CK927,CL927,CQ927,CS927,CT927,CU927,CV927,CW927,#REF!,#REF!,DA927,DC927,DF927,DH927,DO927,#REF!,#REF!,#REF!,#REF!,DQ927,DR927,DS927,DT927,DU927,DX927,DZ927,EA927,EB927,EC927,ED927,EG927,EI927,EJ927,EK927,EL927,EM927)</f>
        <v>#REF!</v>
      </c>
      <c r="I927" s="48" t="e">
        <f t="shared" si="22"/>
        <v>#REF!</v>
      </c>
      <c r="J927" s="78"/>
      <c r="K927" s="78"/>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85"/>
      <c r="CR927" s="85"/>
      <c r="CS927" s="85"/>
      <c r="CT927" s="85"/>
      <c r="CU927" s="85"/>
      <c r="CV927" s="85"/>
      <c r="CW927" s="85"/>
      <c r="CX927" s="85"/>
      <c r="CY927" s="85"/>
      <c r="CZ927" s="85"/>
      <c r="DA927" s="85"/>
      <c r="DB927" s="85"/>
      <c r="DC927" s="85"/>
      <c r="DD927" s="85"/>
      <c r="DE927" s="85"/>
      <c r="DF927" s="85"/>
      <c r="DG927" s="85"/>
      <c r="DH927" s="85"/>
      <c r="DI927" s="85"/>
      <c r="DJ927" s="85"/>
      <c r="DK927" s="85"/>
      <c r="DL927" s="85"/>
      <c r="DM927" s="85"/>
      <c r="DN927" s="85"/>
      <c r="DO927" s="85"/>
      <c r="DP927" s="85"/>
      <c r="DQ927" s="85"/>
      <c r="DR927" s="85"/>
      <c r="DS927" s="85"/>
      <c r="DT927" s="85"/>
      <c r="DU927" s="85"/>
      <c r="DV927" s="85"/>
      <c r="DW927" s="85"/>
      <c r="DX927" s="85"/>
      <c r="DY927" s="85"/>
      <c r="DZ927" s="85"/>
      <c r="EA927" s="85"/>
      <c r="EB927" s="85"/>
      <c r="EC927" s="85"/>
      <c r="ED927" s="85"/>
      <c r="EE927" s="85"/>
      <c r="EF927" s="85"/>
      <c r="EG927" s="85"/>
      <c r="EH927" s="85"/>
      <c r="EI927" s="85"/>
      <c r="EJ927" s="85"/>
      <c r="EK927" s="85"/>
      <c r="EL927" s="85"/>
      <c r="EM927" s="85"/>
      <c r="EN927" s="85"/>
      <c r="EO927" s="120"/>
      <c r="EP927" s="120"/>
      <c r="EQ927" s="120"/>
      <c r="ER927" s="120"/>
      <c r="ES927" s="120"/>
      <c r="ET927" s="120"/>
      <c r="EU927" s="120"/>
      <c r="EV927" s="120"/>
      <c r="EW927" s="120"/>
      <c r="EX927" s="120"/>
    </row>
    <row r="928" spans="1:154" x14ac:dyDescent="0.3">
      <c r="A928" s="85"/>
      <c r="B928" s="86"/>
      <c r="C928" s="86"/>
      <c r="D928" s="86"/>
      <c r="E928" s="86"/>
      <c r="F928" s="86"/>
      <c r="G928" s="48" t="e">
        <f>SUM(J928,L928,N928,O928,P928,T928,U928,V928,AB928,AD928,AO928,AQ928,CE928,CG928,CP928,CR928,#REF!,#REF!,CZ928,DB928,DE928,DG928,DN928,DP928,DW928,DY928,EF928,EH928)</f>
        <v>#REF!</v>
      </c>
      <c r="H928" s="48" t="e">
        <f>SUM(K928,M928,Q928,R928,S928,W928,X928,Y928,AC928,AE928,AF928,AG928,AH928,AI928,AL928,AP928,AR928,#REF!,AY928,AZ928,CF928,CH928,CI928,CJ928,CK928,CL928,CQ928,CS928,CT928,CU928,CV928,CW928,#REF!,#REF!,DA928,DC928,DF928,DH928,DO928,#REF!,#REF!,#REF!,#REF!,DQ928,DR928,DS928,DT928,DU928,DX928,DZ928,EA928,EB928,EC928,ED928,EG928,EI928,EJ928,EK928,EL928,EM928)</f>
        <v>#REF!</v>
      </c>
      <c r="I928" s="48" t="e">
        <f t="shared" si="22"/>
        <v>#REF!</v>
      </c>
      <c r="J928" s="78"/>
      <c r="K928" s="78"/>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c r="CC928" s="85"/>
      <c r="CD928" s="85"/>
      <c r="CE928" s="85"/>
      <c r="CF928" s="85"/>
      <c r="CG928" s="85"/>
      <c r="CH928" s="85"/>
      <c r="CI928" s="85"/>
      <c r="CJ928" s="85"/>
      <c r="CK928" s="85"/>
      <c r="CL928" s="85"/>
      <c r="CM928" s="85"/>
      <c r="CN928" s="85"/>
      <c r="CO928" s="85"/>
      <c r="CP928" s="85"/>
      <c r="CQ928" s="85"/>
      <c r="CR928" s="85"/>
      <c r="CS928" s="85"/>
      <c r="CT928" s="85"/>
      <c r="CU928" s="85"/>
      <c r="CV928" s="85"/>
      <c r="CW928" s="85"/>
      <c r="CX928" s="85"/>
      <c r="CY928" s="85"/>
      <c r="CZ928" s="85"/>
      <c r="DA928" s="85"/>
      <c r="DB928" s="85"/>
      <c r="DC928" s="85"/>
      <c r="DD928" s="85"/>
      <c r="DE928" s="85"/>
      <c r="DF928" s="85"/>
      <c r="DG928" s="85"/>
      <c r="DH928" s="85"/>
      <c r="DI928" s="85"/>
      <c r="DJ928" s="85"/>
      <c r="DK928" s="85"/>
      <c r="DL928" s="85"/>
      <c r="DM928" s="85"/>
      <c r="DN928" s="85"/>
      <c r="DO928" s="85"/>
      <c r="DP928" s="85"/>
      <c r="DQ928" s="85"/>
      <c r="DR928" s="85"/>
      <c r="DS928" s="85"/>
      <c r="DT928" s="85"/>
      <c r="DU928" s="85"/>
      <c r="DV928" s="85"/>
      <c r="DW928" s="85"/>
      <c r="DX928" s="85"/>
      <c r="DY928" s="85"/>
      <c r="DZ928" s="85"/>
      <c r="EA928" s="85"/>
      <c r="EB928" s="85"/>
      <c r="EC928" s="85"/>
      <c r="ED928" s="85"/>
      <c r="EE928" s="85"/>
      <c r="EF928" s="85"/>
      <c r="EG928" s="85"/>
      <c r="EH928" s="85"/>
      <c r="EI928" s="85"/>
      <c r="EJ928" s="85"/>
      <c r="EK928" s="85"/>
      <c r="EL928" s="85"/>
      <c r="EM928" s="85"/>
      <c r="EN928" s="85"/>
      <c r="EO928" s="120"/>
      <c r="EP928" s="120"/>
      <c r="EQ928" s="120"/>
      <c r="ER928" s="120"/>
      <c r="ES928" s="120"/>
      <c r="ET928" s="120"/>
      <c r="EU928" s="120"/>
      <c r="EV928" s="120"/>
      <c r="EW928" s="120"/>
      <c r="EX928" s="120"/>
    </row>
    <row r="929" spans="1:154" x14ac:dyDescent="0.3">
      <c r="A929" s="85"/>
      <c r="B929" s="86"/>
      <c r="C929" s="86"/>
      <c r="D929" s="86"/>
      <c r="E929" s="86"/>
      <c r="F929" s="86"/>
      <c r="G929" s="48" t="e">
        <f>SUM(J929,L929,N929,O929,P929,T929,U929,V929,AB929,AD929,AO929,AQ929,CE929,CG929,CP929,CR929,#REF!,#REF!,CZ929,DB929,DE929,DG929,DN929,DP929,DW929,DY929,EF929,EH929)</f>
        <v>#REF!</v>
      </c>
      <c r="H929" s="48" t="e">
        <f>SUM(K929,M929,Q929,R929,S929,W929,X929,Y929,AC929,AE929,AF929,AG929,AH929,AI929,AL929,AP929,AR929,#REF!,AY929,AZ929,CF929,CH929,CI929,CJ929,CK929,CL929,CQ929,CS929,CT929,CU929,CV929,CW929,#REF!,#REF!,DA929,DC929,DF929,DH929,DO929,#REF!,#REF!,#REF!,#REF!,DQ929,DR929,DS929,DT929,DU929,DX929,DZ929,EA929,EB929,EC929,ED929,EG929,EI929,EJ929,EK929,EL929,EM929)</f>
        <v>#REF!</v>
      </c>
      <c r="I929" s="48" t="e">
        <f t="shared" si="22"/>
        <v>#REF!</v>
      </c>
      <c r="J929" s="78"/>
      <c r="K929" s="78"/>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c r="CC929" s="85"/>
      <c r="CD929" s="85"/>
      <c r="CE929" s="85"/>
      <c r="CF929" s="85"/>
      <c r="CG929" s="85"/>
      <c r="CH929" s="85"/>
      <c r="CI929" s="85"/>
      <c r="CJ929" s="85"/>
      <c r="CK929" s="85"/>
      <c r="CL929" s="85"/>
      <c r="CM929" s="85"/>
      <c r="CN929" s="85"/>
      <c r="CO929" s="85"/>
      <c r="CP929" s="85"/>
      <c r="CQ929" s="85"/>
      <c r="CR929" s="85"/>
      <c r="CS929" s="85"/>
      <c r="CT929" s="85"/>
      <c r="CU929" s="85"/>
      <c r="CV929" s="85"/>
      <c r="CW929" s="85"/>
      <c r="CX929" s="85"/>
      <c r="CY929" s="85"/>
      <c r="CZ929" s="85"/>
      <c r="DA929" s="85"/>
      <c r="DB929" s="85"/>
      <c r="DC929" s="85"/>
      <c r="DD929" s="85"/>
      <c r="DE929" s="85"/>
      <c r="DF929" s="85"/>
      <c r="DG929" s="85"/>
      <c r="DH929" s="85"/>
      <c r="DI929" s="85"/>
      <c r="DJ929" s="85"/>
      <c r="DK929" s="85"/>
      <c r="DL929" s="85"/>
      <c r="DM929" s="85"/>
      <c r="DN929" s="85"/>
      <c r="DO929" s="85"/>
      <c r="DP929" s="85"/>
      <c r="DQ929" s="85"/>
      <c r="DR929" s="85"/>
      <c r="DS929" s="85"/>
      <c r="DT929" s="85"/>
      <c r="DU929" s="85"/>
      <c r="DV929" s="85"/>
      <c r="DW929" s="85"/>
      <c r="DX929" s="85"/>
      <c r="DY929" s="85"/>
      <c r="DZ929" s="85"/>
      <c r="EA929" s="85"/>
      <c r="EB929" s="85"/>
      <c r="EC929" s="85"/>
      <c r="ED929" s="85"/>
      <c r="EE929" s="85"/>
      <c r="EF929" s="85"/>
      <c r="EG929" s="85"/>
      <c r="EH929" s="85"/>
      <c r="EI929" s="85"/>
      <c r="EJ929" s="85"/>
      <c r="EK929" s="85"/>
      <c r="EL929" s="85"/>
      <c r="EM929" s="85"/>
      <c r="EN929" s="85"/>
      <c r="EO929" s="120"/>
      <c r="EP929" s="120"/>
      <c r="EQ929" s="120"/>
      <c r="ER929" s="120"/>
      <c r="ES929" s="120"/>
      <c r="ET929" s="120"/>
      <c r="EU929" s="120"/>
      <c r="EV929" s="120"/>
      <c r="EW929" s="120"/>
      <c r="EX929" s="120"/>
    </row>
    <row r="930" spans="1:154" x14ac:dyDescent="0.3">
      <c r="A930" s="85"/>
      <c r="B930" s="86"/>
      <c r="C930" s="86"/>
      <c r="D930" s="86"/>
      <c r="E930" s="86"/>
      <c r="F930" s="86"/>
      <c r="G930" s="48" t="e">
        <f>SUM(J930,L930,N930,O930,P930,T930,U930,V930,AB930,AD930,AO930,AQ930,CE930,CG930,CP930,CR930,#REF!,#REF!,CZ930,DB930,DE930,DG930,DN930,DP930,DW930,DY930,EF930,EH930)</f>
        <v>#REF!</v>
      </c>
      <c r="H930" s="48" t="e">
        <f>SUM(K930,M930,Q930,R930,S930,W930,X930,Y930,AC930,AE930,AF930,AG930,AH930,AI930,AL930,AP930,AR930,#REF!,AY930,AZ930,CF930,CH930,CI930,CJ930,CK930,CL930,CQ930,CS930,CT930,CU930,CV930,CW930,#REF!,#REF!,DA930,DC930,DF930,DH930,DO930,#REF!,#REF!,#REF!,#REF!,DQ930,DR930,DS930,DT930,DU930,DX930,DZ930,EA930,EB930,EC930,ED930,EG930,EI930,EJ930,EK930,EL930,EM930)</f>
        <v>#REF!</v>
      </c>
      <c r="I930" s="48" t="e">
        <f t="shared" si="22"/>
        <v>#REF!</v>
      </c>
      <c r="J930" s="78"/>
      <c r="K930" s="78"/>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c r="CC930" s="85"/>
      <c r="CD930" s="85"/>
      <c r="CE930" s="85"/>
      <c r="CF930" s="85"/>
      <c r="CG930" s="85"/>
      <c r="CH930" s="85"/>
      <c r="CI930" s="85"/>
      <c r="CJ930" s="85"/>
      <c r="CK930" s="85"/>
      <c r="CL930" s="85"/>
      <c r="CM930" s="85"/>
      <c r="CN930" s="85"/>
      <c r="CO930" s="85"/>
      <c r="CP930" s="85"/>
      <c r="CQ930" s="85"/>
      <c r="CR930" s="85"/>
      <c r="CS930" s="85"/>
      <c r="CT930" s="85"/>
      <c r="CU930" s="85"/>
      <c r="CV930" s="85"/>
      <c r="CW930" s="85"/>
      <c r="CX930" s="85"/>
      <c r="CY930" s="85"/>
      <c r="CZ930" s="85"/>
      <c r="DA930" s="85"/>
      <c r="DB930" s="85"/>
      <c r="DC930" s="85"/>
      <c r="DD930" s="85"/>
      <c r="DE930" s="85"/>
      <c r="DF930" s="85"/>
      <c r="DG930" s="85"/>
      <c r="DH930" s="85"/>
      <c r="DI930" s="85"/>
      <c r="DJ930" s="85"/>
      <c r="DK930" s="85"/>
      <c r="DL930" s="85"/>
      <c r="DM930" s="85"/>
      <c r="DN930" s="85"/>
      <c r="DO930" s="85"/>
      <c r="DP930" s="85"/>
      <c r="DQ930" s="85"/>
      <c r="DR930" s="85"/>
      <c r="DS930" s="85"/>
      <c r="DT930" s="85"/>
      <c r="DU930" s="85"/>
      <c r="DV930" s="85"/>
      <c r="DW930" s="85"/>
      <c r="DX930" s="85"/>
      <c r="DY930" s="85"/>
      <c r="DZ930" s="85"/>
      <c r="EA930" s="85"/>
      <c r="EB930" s="85"/>
      <c r="EC930" s="85"/>
      <c r="ED930" s="85"/>
      <c r="EE930" s="85"/>
      <c r="EF930" s="85"/>
      <c r="EG930" s="85"/>
      <c r="EH930" s="85"/>
      <c r="EI930" s="85"/>
      <c r="EJ930" s="85"/>
      <c r="EK930" s="85"/>
      <c r="EL930" s="85"/>
      <c r="EM930" s="85"/>
      <c r="EN930" s="85"/>
      <c r="EO930" s="120"/>
      <c r="EP930" s="120"/>
      <c r="EQ930" s="120"/>
      <c r="ER930" s="120"/>
      <c r="ES930" s="120"/>
      <c r="ET930" s="120"/>
      <c r="EU930" s="120"/>
      <c r="EV930" s="120"/>
      <c r="EW930" s="120"/>
      <c r="EX930" s="120"/>
    </row>
    <row r="931" spans="1:154" x14ac:dyDescent="0.3">
      <c r="A931" s="85"/>
      <c r="B931" s="86"/>
      <c r="C931" s="86"/>
      <c r="D931" s="86"/>
      <c r="E931" s="86"/>
      <c r="F931" s="86"/>
      <c r="G931" s="48" t="e">
        <f>SUM(J931,L931,N931,O931,P931,T931,U931,V931,AB931,AD931,AO931,AQ931,CE931,CG931,CP931,CR931,#REF!,#REF!,CZ931,DB931,DE931,DG931,DN931,DP931,DW931,DY931,EF931,EH931)</f>
        <v>#REF!</v>
      </c>
      <c r="H931" s="48" t="e">
        <f>SUM(K931,M931,Q931,R931,S931,W931,X931,Y931,AC931,AE931,AF931,AG931,AH931,AI931,AL931,AP931,AR931,#REF!,AY931,AZ931,CF931,CH931,CI931,CJ931,CK931,CL931,CQ931,CS931,CT931,CU931,CV931,CW931,#REF!,#REF!,DA931,DC931,DF931,DH931,DO931,#REF!,#REF!,#REF!,#REF!,DQ931,DR931,DS931,DT931,DU931,DX931,DZ931,EA931,EB931,EC931,ED931,EG931,EI931,EJ931,EK931,EL931,EM931)</f>
        <v>#REF!</v>
      </c>
      <c r="I931" s="48" t="e">
        <f t="shared" si="22"/>
        <v>#REF!</v>
      </c>
      <c r="J931" s="78"/>
      <c r="K931" s="78"/>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O931" s="85"/>
      <c r="CP931" s="85"/>
      <c r="CQ931" s="85"/>
      <c r="CR931" s="85"/>
      <c r="CS931" s="85"/>
      <c r="CT931" s="85"/>
      <c r="CU931" s="85"/>
      <c r="CV931" s="85"/>
      <c r="CW931" s="85"/>
      <c r="CX931" s="85"/>
      <c r="CY931" s="85"/>
      <c r="CZ931" s="85"/>
      <c r="DA931" s="85"/>
      <c r="DB931" s="85"/>
      <c r="DC931" s="85"/>
      <c r="DD931" s="85"/>
      <c r="DE931" s="85"/>
      <c r="DF931" s="85"/>
      <c r="DG931" s="85"/>
      <c r="DH931" s="85"/>
      <c r="DI931" s="85"/>
      <c r="DJ931" s="85"/>
      <c r="DK931" s="85"/>
      <c r="DL931" s="85"/>
      <c r="DM931" s="85"/>
      <c r="DN931" s="85"/>
      <c r="DO931" s="85"/>
      <c r="DP931" s="85"/>
      <c r="DQ931" s="85"/>
      <c r="DR931" s="85"/>
      <c r="DS931" s="85"/>
      <c r="DT931" s="85"/>
      <c r="DU931" s="85"/>
      <c r="DV931" s="85"/>
      <c r="DW931" s="85"/>
      <c r="DX931" s="85"/>
      <c r="DY931" s="85"/>
      <c r="DZ931" s="85"/>
      <c r="EA931" s="85"/>
      <c r="EB931" s="85"/>
      <c r="EC931" s="85"/>
      <c r="ED931" s="85"/>
      <c r="EE931" s="85"/>
      <c r="EF931" s="85"/>
      <c r="EG931" s="85"/>
      <c r="EH931" s="85"/>
      <c r="EI931" s="85"/>
      <c r="EJ931" s="85"/>
      <c r="EK931" s="85"/>
      <c r="EL931" s="85"/>
      <c r="EM931" s="85"/>
      <c r="EN931" s="85"/>
      <c r="EO931" s="120"/>
      <c r="EP931" s="120"/>
      <c r="EQ931" s="120"/>
      <c r="ER931" s="120"/>
      <c r="ES931" s="120"/>
      <c r="ET931" s="120"/>
      <c r="EU931" s="120"/>
      <c r="EV931" s="120"/>
      <c r="EW931" s="120"/>
      <c r="EX931" s="120"/>
    </row>
    <row r="932" spans="1:154" x14ac:dyDescent="0.3">
      <c r="A932" s="85"/>
      <c r="B932" s="86"/>
      <c r="C932" s="86"/>
      <c r="D932" s="86"/>
      <c r="E932" s="86"/>
      <c r="F932" s="86"/>
      <c r="G932" s="48" t="e">
        <f>SUM(J932,L932,N932,O932,P932,T932,U932,V932,AB932,AD932,AO932,AQ932,CE932,CG932,CP932,CR932,#REF!,#REF!,CZ932,DB932,DE932,DG932,DN932,DP932,DW932,DY932,EF932,EH932)</f>
        <v>#REF!</v>
      </c>
      <c r="H932" s="48" t="e">
        <f>SUM(K932,M932,Q932,R932,S932,W932,X932,Y932,AC932,AE932,AF932,AG932,AH932,AI932,AL932,AP932,AR932,#REF!,AY932,AZ932,CF932,CH932,CI932,CJ932,CK932,CL932,CQ932,CS932,CT932,CU932,CV932,CW932,#REF!,#REF!,DA932,DC932,DF932,DH932,DO932,#REF!,#REF!,#REF!,#REF!,DQ932,DR932,DS932,DT932,DU932,DX932,DZ932,EA932,EB932,EC932,ED932,EG932,EI932,EJ932,EK932,EL932,EM932)</f>
        <v>#REF!</v>
      </c>
      <c r="I932" s="48" t="e">
        <f t="shared" si="22"/>
        <v>#REF!</v>
      </c>
      <c r="J932" s="78"/>
      <c r="K932" s="78"/>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c r="CC932" s="85"/>
      <c r="CD932" s="85"/>
      <c r="CE932" s="85"/>
      <c r="CF932" s="85"/>
      <c r="CG932" s="85"/>
      <c r="CH932" s="85"/>
      <c r="CI932" s="85"/>
      <c r="CJ932" s="85"/>
      <c r="CK932" s="85"/>
      <c r="CL932" s="85"/>
      <c r="CM932" s="85"/>
      <c r="CN932" s="85"/>
      <c r="CO932" s="85"/>
      <c r="CP932" s="85"/>
      <c r="CQ932" s="85"/>
      <c r="CR932" s="85"/>
      <c r="CS932" s="85"/>
      <c r="CT932" s="85"/>
      <c r="CU932" s="85"/>
      <c r="CV932" s="85"/>
      <c r="CW932" s="85"/>
      <c r="CX932" s="85"/>
      <c r="CY932" s="85"/>
      <c r="CZ932" s="85"/>
      <c r="DA932" s="85"/>
      <c r="DB932" s="85"/>
      <c r="DC932" s="85"/>
      <c r="DD932" s="85"/>
      <c r="DE932" s="85"/>
      <c r="DF932" s="85"/>
      <c r="DG932" s="85"/>
      <c r="DH932" s="85"/>
      <c r="DI932" s="85"/>
      <c r="DJ932" s="85"/>
      <c r="DK932" s="85"/>
      <c r="DL932" s="85"/>
      <c r="DM932" s="85"/>
      <c r="DN932" s="85"/>
      <c r="DO932" s="85"/>
      <c r="DP932" s="85"/>
      <c r="DQ932" s="85"/>
      <c r="DR932" s="85"/>
      <c r="DS932" s="85"/>
      <c r="DT932" s="85"/>
      <c r="DU932" s="85"/>
      <c r="DV932" s="85"/>
      <c r="DW932" s="85"/>
      <c r="DX932" s="85"/>
      <c r="DY932" s="85"/>
      <c r="DZ932" s="85"/>
      <c r="EA932" s="85"/>
      <c r="EB932" s="85"/>
      <c r="EC932" s="85"/>
      <c r="ED932" s="85"/>
      <c r="EE932" s="85"/>
      <c r="EF932" s="85"/>
      <c r="EG932" s="85"/>
      <c r="EH932" s="85"/>
      <c r="EI932" s="85"/>
      <c r="EJ932" s="85"/>
      <c r="EK932" s="85"/>
      <c r="EL932" s="85"/>
      <c r="EM932" s="85"/>
      <c r="EN932" s="85"/>
      <c r="EO932" s="120"/>
      <c r="EP932" s="120"/>
      <c r="EQ932" s="120"/>
      <c r="ER932" s="120"/>
      <c r="ES932" s="120"/>
      <c r="ET932" s="120"/>
      <c r="EU932" s="120"/>
      <c r="EV932" s="120"/>
      <c r="EW932" s="120"/>
      <c r="EX932" s="120"/>
    </row>
    <row r="933" spans="1:154" x14ac:dyDescent="0.3">
      <c r="A933" s="85"/>
      <c r="B933" s="86"/>
      <c r="C933" s="86"/>
      <c r="D933" s="86"/>
      <c r="E933" s="86"/>
      <c r="F933" s="86"/>
      <c r="G933" s="48" t="e">
        <f>SUM(J933,L933,N933,O933,P933,T933,U933,V933,AB933,AD933,AO933,AQ933,CE933,CG933,CP933,CR933,#REF!,#REF!,CZ933,DB933,DE933,DG933,DN933,DP933,DW933,DY933,EF933,EH933)</f>
        <v>#REF!</v>
      </c>
      <c r="H933" s="48" t="e">
        <f>SUM(K933,M933,Q933,R933,S933,W933,X933,Y933,AC933,AE933,AF933,AG933,AH933,AI933,AL933,AP933,AR933,#REF!,AY933,AZ933,CF933,CH933,CI933,CJ933,CK933,CL933,CQ933,CS933,CT933,CU933,CV933,CW933,#REF!,#REF!,DA933,DC933,DF933,DH933,DO933,#REF!,#REF!,#REF!,#REF!,DQ933,DR933,DS933,DT933,DU933,DX933,DZ933,EA933,EB933,EC933,ED933,EG933,EI933,EJ933,EK933,EL933,EM933)</f>
        <v>#REF!</v>
      </c>
      <c r="I933" s="48" t="e">
        <f t="shared" si="22"/>
        <v>#REF!</v>
      </c>
      <c r="J933" s="78"/>
      <c r="K933" s="78"/>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c r="CC933" s="85"/>
      <c r="CD933" s="85"/>
      <c r="CE933" s="85"/>
      <c r="CF933" s="85"/>
      <c r="CG933" s="85"/>
      <c r="CH933" s="85"/>
      <c r="CI933" s="85"/>
      <c r="CJ933" s="85"/>
      <c r="CK933" s="85"/>
      <c r="CL933" s="85"/>
      <c r="CM933" s="85"/>
      <c r="CN933" s="85"/>
      <c r="CO933" s="85"/>
      <c r="CP933" s="85"/>
      <c r="CQ933" s="85"/>
      <c r="CR933" s="85"/>
      <c r="CS933" s="85"/>
      <c r="CT933" s="85"/>
      <c r="CU933" s="85"/>
      <c r="CV933" s="85"/>
      <c r="CW933" s="85"/>
      <c r="CX933" s="85"/>
      <c r="CY933" s="85"/>
      <c r="CZ933" s="85"/>
      <c r="DA933" s="85"/>
      <c r="DB933" s="85"/>
      <c r="DC933" s="85"/>
      <c r="DD933" s="85"/>
      <c r="DE933" s="85"/>
      <c r="DF933" s="85"/>
      <c r="DG933" s="85"/>
      <c r="DH933" s="85"/>
      <c r="DI933" s="85"/>
      <c r="DJ933" s="85"/>
      <c r="DK933" s="85"/>
      <c r="DL933" s="85"/>
      <c r="DM933" s="85"/>
      <c r="DN933" s="85"/>
      <c r="DO933" s="85"/>
      <c r="DP933" s="85"/>
      <c r="DQ933" s="85"/>
      <c r="DR933" s="85"/>
      <c r="DS933" s="85"/>
      <c r="DT933" s="85"/>
      <c r="DU933" s="85"/>
      <c r="DV933" s="85"/>
      <c r="DW933" s="85"/>
      <c r="DX933" s="85"/>
      <c r="DY933" s="85"/>
      <c r="DZ933" s="85"/>
      <c r="EA933" s="85"/>
      <c r="EB933" s="85"/>
      <c r="EC933" s="85"/>
      <c r="ED933" s="85"/>
      <c r="EE933" s="85"/>
      <c r="EF933" s="85"/>
      <c r="EG933" s="85"/>
      <c r="EH933" s="85"/>
      <c r="EI933" s="85"/>
      <c r="EJ933" s="85"/>
      <c r="EK933" s="85"/>
      <c r="EL933" s="85"/>
      <c r="EM933" s="85"/>
      <c r="EN933" s="85"/>
      <c r="EO933" s="120"/>
      <c r="EP933" s="120"/>
      <c r="EQ933" s="120"/>
      <c r="ER933" s="120"/>
      <c r="ES933" s="120"/>
      <c r="ET933" s="120"/>
      <c r="EU933" s="120"/>
      <c r="EV933" s="120"/>
      <c r="EW933" s="120"/>
      <c r="EX933" s="120"/>
    </row>
    <row r="934" spans="1:154" x14ac:dyDescent="0.3">
      <c r="A934" s="85"/>
      <c r="B934" s="86"/>
      <c r="C934" s="86"/>
      <c r="D934" s="86"/>
      <c r="E934" s="86"/>
      <c r="F934" s="86"/>
      <c r="G934" s="48" t="e">
        <f>SUM(J934,L934,N934,O934,P934,T934,U934,V934,AB934,AD934,AO934,AQ934,CE934,CG934,CP934,CR934,#REF!,#REF!,CZ934,DB934,DE934,DG934,DN934,DP934,DW934,DY934,EF934,EH934)</f>
        <v>#REF!</v>
      </c>
      <c r="H934" s="48" t="e">
        <f>SUM(K934,M934,Q934,R934,S934,W934,X934,Y934,AC934,AE934,AF934,AG934,AH934,AI934,AL934,AP934,AR934,#REF!,AY934,AZ934,CF934,CH934,CI934,CJ934,CK934,CL934,CQ934,CS934,CT934,CU934,CV934,CW934,#REF!,#REF!,DA934,DC934,DF934,DH934,DO934,#REF!,#REF!,#REF!,#REF!,DQ934,DR934,DS934,DT934,DU934,DX934,DZ934,EA934,EB934,EC934,ED934,EG934,EI934,EJ934,EK934,EL934,EM934)</f>
        <v>#REF!</v>
      </c>
      <c r="I934" s="48" t="e">
        <f t="shared" si="22"/>
        <v>#REF!</v>
      </c>
      <c r="J934" s="78"/>
      <c r="K934" s="78"/>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c r="CC934" s="85"/>
      <c r="CD934" s="85"/>
      <c r="CE934" s="85"/>
      <c r="CF934" s="85"/>
      <c r="CG934" s="85"/>
      <c r="CH934" s="85"/>
      <c r="CI934" s="85"/>
      <c r="CJ934" s="85"/>
      <c r="CK934" s="85"/>
      <c r="CL934" s="85"/>
      <c r="CM934" s="85"/>
      <c r="CN934" s="85"/>
      <c r="CO934" s="85"/>
      <c r="CP934" s="85"/>
      <c r="CQ934" s="85"/>
      <c r="CR934" s="85"/>
      <c r="CS934" s="85"/>
      <c r="CT934" s="85"/>
      <c r="CU934" s="85"/>
      <c r="CV934" s="85"/>
      <c r="CW934" s="85"/>
      <c r="CX934" s="85"/>
      <c r="CY934" s="85"/>
      <c r="CZ934" s="85"/>
      <c r="DA934" s="85"/>
      <c r="DB934" s="85"/>
      <c r="DC934" s="85"/>
      <c r="DD934" s="85"/>
      <c r="DE934" s="85"/>
      <c r="DF934" s="85"/>
      <c r="DG934" s="85"/>
      <c r="DH934" s="85"/>
      <c r="DI934" s="85"/>
      <c r="DJ934" s="85"/>
      <c r="DK934" s="85"/>
      <c r="DL934" s="85"/>
      <c r="DM934" s="85"/>
      <c r="DN934" s="85"/>
      <c r="DO934" s="85"/>
      <c r="DP934" s="85"/>
      <c r="DQ934" s="85"/>
      <c r="DR934" s="85"/>
      <c r="DS934" s="85"/>
      <c r="DT934" s="85"/>
      <c r="DU934" s="85"/>
      <c r="DV934" s="85"/>
      <c r="DW934" s="85"/>
      <c r="DX934" s="85"/>
      <c r="DY934" s="85"/>
      <c r="DZ934" s="85"/>
      <c r="EA934" s="85"/>
      <c r="EB934" s="85"/>
      <c r="EC934" s="85"/>
      <c r="ED934" s="85"/>
      <c r="EE934" s="85"/>
      <c r="EF934" s="85"/>
      <c r="EG934" s="85"/>
      <c r="EH934" s="85"/>
      <c r="EI934" s="85"/>
      <c r="EJ934" s="85"/>
      <c r="EK934" s="85"/>
      <c r="EL934" s="85"/>
      <c r="EM934" s="85"/>
      <c r="EN934" s="85"/>
      <c r="EO934" s="120"/>
      <c r="EP934" s="120"/>
      <c r="EQ934" s="120"/>
      <c r="ER934" s="120"/>
      <c r="ES934" s="120"/>
      <c r="ET934" s="120"/>
      <c r="EU934" s="120"/>
      <c r="EV934" s="120"/>
      <c r="EW934" s="120"/>
      <c r="EX934" s="120"/>
    </row>
    <row r="935" spans="1:154" x14ac:dyDescent="0.3">
      <c r="A935" s="85"/>
      <c r="B935" s="86"/>
      <c r="C935" s="86"/>
      <c r="D935" s="86"/>
      <c r="E935" s="86"/>
      <c r="F935" s="86"/>
      <c r="G935" s="48" t="e">
        <f>SUM(J935,L935,N935,O935,P935,T935,U935,V935,AB935,AD935,AO935,AQ935,CE935,CG935,CP935,CR935,#REF!,#REF!,CZ935,DB935,DE935,DG935,DN935,DP935,DW935,DY935,EF935,EH935)</f>
        <v>#REF!</v>
      </c>
      <c r="H935" s="48" t="e">
        <f>SUM(K935,M935,Q935,R935,S935,W935,X935,Y935,AC935,AE935,AF935,AG935,AH935,AI935,AL935,AP935,AR935,#REF!,AY935,AZ935,CF935,CH935,CI935,CJ935,CK935,CL935,CQ935,CS935,CT935,CU935,CV935,CW935,#REF!,#REF!,DA935,DC935,DF935,DH935,DO935,#REF!,#REF!,#REF!,#REF!,DQ935,DR935,DS935,DT935,DU935,DX935,DZ935,EA935,EB935,EC935,ED935,EG935,EI935,EJ935,EK935,EL935,EM935)</f>
        <v>#REF!</v>
      </c>
      <c r="I935" s="48" t="e">
        <f t="shared" si="22"/>
        <v>#REF!</v>
      </c>
      <c r="J935" s="78"/>
      <c r="K935" s="78"/>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O935" s="85"/>
      <c r="CP935" s="85"/>
      <c r="CQ935" s="85"/>
      <c r="CR935" s="85"/>
      <c r="CS935" s="85"/>
      <c r="CT935" s="85"/>
      <c r="CU935" s="85"/>
      <c r="CV935" s="85"/>
      <c r="CW935" s="85"/>
      <c r="CX935" s="85"/>
      <c r="CY935" s="85"/>
      <c r="CZ935" s="85"/>
      <c r="DA935" s="85"/>
      <c r="DB935" s="85"/>
      <c r="DC935" s="85"/>
      <c r="DD935" s="85"/>
      <c r="DE935" s="85"/>
      <c r="DF935" s="85"/>
      <c r="DG935" s="85"/>
      <c r="DH935" s="85"/>
      <c r="DI935" s="85"/>
      <c r="DJ935" s="85"/>
      <c r="DK935" s="85"/>
      <c r="DL935" s="85"/>
      <c r="DM935" s="85"/>
      <c r="DN935" s="85"/>
      <c r="DO935" s="85"/>
      <c r="DP935" s="85"/>
      <c r="DQ935" s="85"/>
      <c r="DR935" s="85"/>
      <c r="DS935" s="85"/>
      <c r="DT935" s="85"/>
      <c r="DU935" s="85"/>
      <c r="DV935" s="85"/>
      <c r="DW935" s="85"/>
      <c r="DX935" s="85"/>
      <c r="DY935" s="85"/>
      <c r="DZ935" s="85"/>
      <c r="EA935" s="85"/>
      <c r="EB935" s="85"/>
      <c r="EC935" s="85"/>
      <c r="ED935" s="85"/>
      <c r="EE935" s="85"/>
      <c r="EF935" s="85"/>
      <c r="EG935" s="85"/>
      <c r="EH935" s="85"/>
      <c r="EI935" s="85"/>
      <c r="EJ935" s="85"/>
      <c r="EK935" s="85"/>
      <c r="EL935" s="85"/>
      <c r="EM935" s="85"/>
      <c r="EN935" s="85"/>
      <c r="EO935" s="120"/>
      <c r="EP935" s="120"/>
      <c r="EQ935" s="120"/>
      <c r="ER935" s="120"/>
      <c r="ES935" s="120"/>
      <c r="ET935" s="120"/>
      <c r="EU935" s="120"/>
      <c r="EV935" s="120"/>
      <c r="EW935" s="120"/>
      <c r="EX935" s="120"/>
    </row>
    <row r="936" spans="1:154" x14ac:dyDescent="0.3">
      <c r="A936" s="85"/>
      <c r="B936" s="86"/>
      <c r="C936" s="86"/>
      <c r="D936" s="86"/>
      <c r="E936" s="86"/>
      <c r="F936" s="86"/>
      <c r="G936" s="48" t="e">
        <f>SUM(J936,L936,N936,O936,P936,T936,U936,V936,AB936,AD936,AO936,AQ936,CE936,CG936,CP936,CR936,#REF!,#REF!,CZ936,DB936,DE936,DG936,DN936,DP936,DW936,DY936,EF936,EH936)</f>
        <v>#REF!</v>
      </c>
      <c r="H936" s="48" t="e">
        <f>SUM(K936,M936,Q936,R936,S936,W936,X936,Y936,AC936,AE936,AF936,AG936,AH936,AI936,AL936,AP936,AR936,#REF!,AY936,AZ936,CF936,CH936,CI936,CJ936,CK936,CL936,CQ936,CS936,CT936,CU936,CV936,CW936,#REF!,#REF!,DA936,DC936,DF936,DH936,DO936,#REF!,#REF!,#REF!,#REF!,DQ936,DR936,DS936,DT936,DU936,DX936,DZ936,EA936,EB936,EC936,ED936,EG936,EI936,EJ936,EK936,EL936,EM936)</f>
        <v>#REF!</v>
      </c>
      <c r="I936" s="48" t="e">
        <f t="shared" si="22"/>
        <v>#REF!</v>
      </c>
      <c r="J936" s="78"/>
      <c r="K936" s="78"/>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c r="CC936" s="85"/>
      <c r="CD936" s="85"/>
      <c r="CE936" s="85"/>
      <c r="CF936" s="85"/>
      <c r="CG936" s="85"/>
      <c r="CH936" s="85"/>
      <c r="CI936" s="85"/>
      <c r="CJ936" s="85"/>
      <c r="CK936" s="85"/>
      <c r="CL936" s="85"/>
      <c r="CM936" s="85"/>
      <c r="CN936" s="85"/>
      <c r="CO936" s="85"/>
      <c r="CP936" s="85"/>
      <c r="CQ936" s="85"/>
      <c r="CR936" s="85"/>
      <c r="CS936" s="85"/>
      <c r="CT936" s="85"/>
      <c r="CU936" s="85"/>
      <c r="CV936" s="85"/>
      <c r="CW936" s="85"/>
      <c r="CX936" s="85"/>
      <c r="CY936" s="85"/>
      <c r="CZ936" s="85"/>
      <c r="DA936" s="85"/>
      <c r="DB936" s="85"/>
      <c r="DC936" s="85"/>
      <c r="DD936" s="85"/>
      <c r="DE936" s="85"/>
      <c r="DF936" s="85"/>
      <c r="DG936" s="85"/>
      <c r="DH936" s="85"/>
      <c r="DI936" s="85"/>
      <c r="DJ936" s="85"/>
      <c r="DK936" s="85"/>
      <c r="DL936" s="85"/>
      <c r="DM936" s="85"/>
      <c r="DN936" s="85"/>
      <c r="DO936" s="85"/>
      <c r="DP936" s="85"/>
      <c r="DQ936" s="85"/>
      <c r="DR936" s="85"/>
      <c r="DS936" s="85"/>
      <c r="DT936" s="85"/>
      <c r="DU936" s="85"/>
      <c r="DV936" s="85"/>
      <c r="DW936" s="85"/>
      <c r="DX936" s="85"/>
      <c r="DY936" s="85"/>
      <c r="DZ936" s="85"/>
      <c r="EA936" s="85"/>
      <c r="EB936" s="85"/>
      <c r="EC936" s="85"/>
      <c r="ED936" s="85"/>
      <c r="EE936" s="85"/>
      <c r="EF936" s="85"/>
      <c r="EG936" s="85"/>
      <c r="EH936" s="85"/>
      <c r="EI936" s="85"/>
      <c r="EJ936" s="85"/>
      <c r="EK936" s="85"/>
      <c r="EL936" s="85"/>
      <c r="EM936" s="85"/>
      <c r="EN936" s="85"/>
      <c r="EO936" s="120"/>
      <c r="EP936" s="120"/>
      <c r="EQ936" s="120"/>
      <c r="ER936" s="120"/>
      <c r="ES936" s="120"/>
      <c r="ET936" s="120"/>
      <c r="EU936" s="120"/>
      <c r="EV936" s="120"/>
      <c r="EW936" s="120"/>
      <c r="EX936" s="120"/>
    </row>
    <row r="937" spans="1:154" x14ac:dyDescent="0.3">
      <c r="A937" s="85"/>
      <c r="B937" s="86"/>
      <c r="C937" s="86"/>
      <c r="D937" s="86"/>
      <c r="E937" s="86"/>
      <c r="F937" s="86"/>
      <c r="G937" s="48" t="e">
        <f>SUM(J937,L937,N937,O937,P937,T937,U937,V937,AB937,AD937,AO937,AQ937,CE937,CG937,CP937,CR937,#REF!,#REF!,CZ937,DB937,DE937,DG937,DN937,DP937,DW937,DY937,EF937,EH937)</f>
        <v>#REF!</v>
      </c>
      <c r="H937" s="48" t="e">
        <f>SUM(K937,M937,Q937,R937,S937,W937,X937,Y937,AC937,AE937,AF937,AG937,AH937,AI937,AL937,AP937,AR937,#REF!,AY937,AZ937,CF937,CH937,CI937,CJ937,CK937,CL937,CQ937,CS937,CT937,CU937,CV937,CW937,#REF!,#REF!,DA937,DC937,DF937,DH937,DO937,#REF!,#REF!,#REF!,#REF!,DQ937,DR937,DS937,DT937,DU937,DX937,DZ937,EA937,EB937,EC937,ED937,EG937,EI937,EJ937,EK937,EL937,EM937)</f>
        <v>#REF!</v>
      </c>
      <c r="I937" s="48" t="e">
        <f t="shared" si="22"/>
        <v>#REF!</v>
      </c>
      <c r="J937" s="78"/>
      <c r="K937" s="78"/>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c r="CC937" s="85"/>
      <c r="CD937" s="85"/>
      <c r="CE937" s="85"/>
      <c r="CF937" s="85"/>
      <c r="CG937" s="85"/>
      <c r="CH937" s="85"/>
      <c r="CI937" s="85"/>
      <c r="CJ937" s="85"/>
      <c r="CK937" s="85"/>
      <c r="CL937" s="85"/>
      <c r="CM937" s="85"/>
      <c r="CN937" s="85"/>
      <c r="CO937" s="85"/>
      <c r="CP937" s="85"/>
      <c r="CQ937" s="85"/>
      <c r="CR937" s="85"/>
      <c r="CS937" s="85"/>
      <c r="CT937" s="85"/>
      <c r="CU937" s="85"/>
      <c r="CV937" s="85"/>
      <c r="CW937" s="85"/>
      <c r="CX937" s="85"/>
      <c r="CY937" s="85"/>
      <c r="CZ937" s="85"/>
      <c r="DA937" s="85"/>
      <c r="DB937" s="85"/>
      <c r="DC937" s="85"/>
      <c r="DD937" s="85"/>
      <c r="DE937" s="85"/>
      <c r="DF937" s="85"/>
      <c r="DG937" s="85"/>
      <c r="DH937" s="85"/>
      <c r="DI937" s="85"/>
      <c r="DJ937" s="85"/>
      <c r="DK937" s="85"/>
      <c r="DL937" s="85"/>
      <c r="DM937" s="85"/>
      <c r="DN937" s="85"/>
      <c r="DO937" s="85"/>
      <c r="DP937" s="85"/>
      <c r="DQ937" s="85"/>
      <c r="DR937" s="85"/>
      <c r="DS937" s="85"/>
      <c r="DT937" s="85"/>
      <c r="DU937" s="85"/>
      <c r="DV937" s="85"/>
      <c r="DW937" s="85"/>
      <c r="DX937" s="85"/>
      <c r="DY937" s="85"/>
      <c r="DZ937" s="85"/>
      <c r="EA937" s="85"/>
      <c r="EB937" s="85"/>
      <c r="EC937" s="85"/>
      <c r="ED937" s="85"/>
      <c r="EE937" s="85"/>
      <c r="EF937" s="85"/>
      <c r="EG937" s="85"/>
      <c r="EH937" s="85"/>
      <c r="EI937" s="85"/>
      <c r="EJ937" s="85"/>
      <c r="EK937" s="85"/>
      <c r="EL937" s="85"/>
      <c r="EM937" s="85"/>
      <c r="EN937" s="85"/>
      <c r="EO937" s="120"/>
      <c r="EP937" s="120"/>
      <c r="EQ937" s="120"/>
      <c r="ER937" s="120"/>
      <c r="ES937" s="120"/>
      <c r="ET937" s="120"/>
      <c r="EU937" s="120"/>
      <c r="EV937" s="120"/>
      <c r="EW937" s="120"/>
      <c r="EX937" s="120"/>
    </row>
    <row r="938" spans="1:154" x14ac:dyDescent="0.3">
      <c r="A938" s="85"/>
      <c r="B938" s="86"/>
      <c r="C938" s="86"/>
      <c r="D938" s="86"/>
      <c r="E938" s="86"/>
      <c r="F938" s="86"/>
      <c r="G938" s="48" t="e">
        <f>SUM(J938,L938,N938,O938,P938,T938,U938,V938,AB938,AD938,AO938,AQ938,CE938,CG938,CP938,CR938,#REF!,#REF!,CZ938,DB938,DE938,DG938,DN938,DP938,DW938,DY938,EF938,EH938)</f>
        <v>#REF!</v>
      </c>
      <c r="H938" s="48" t="e">
        <f>SUM(K938,M938,Q938,R938,S938,W938,X938,Y938,AC938,AE938,AF938,AG938,AH938,AI938,AL938,AP938,AR938,#REF!,AY938,AZ938,CF938,CH938,CI938,CJ938,CK938,CL938,CQ938,CS938,CT938,CU938,CV938,CW938,#REF!,#REF!,DA938,DC938,DF938,DH938,DO938,#REF!,#REF!,#REF!,#REF!,DQ938,DR938,DS938,DT938,DU938,DX938,DZ938,EA938,EB938,EC938,ED938,EG938,EI938,EJ938,EK938,EL938,EM938)</f>
        <v>#REF!</v>
      </c>
      <c r="I938" s="48" t="e">
        <f t="shared" si="22"/>
        <v>#REF!</v>
      </c>
      <c r="J938" s="78"/>
      <c r="K938" s="78"/>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c r="CC938" s="85"/>
      <c r="CD938" s="85"/>
      <c r="CE938" s="85"/>
      <c r="CF938" s="85"/>
      <c r="CG938" s="85"/>
      <c r="CH938" s="85"/>
      <c r="CI938" s="85"/>
      <c r="CJ938" s="85"/>
      <c r="CK938" s="85"/>
      <c r="CL938" s="85"/>
      <c r="CM938" s="85"/>
      <c r="CN938" s="85"/>
      <c r="CO938" s="85"/>
      <c r="CP938" s="85"/>
      <c r="CQ938" s="85"/>
      <c r="CR938" s="85"/>
      <c r="CS938" s="85"/>
      <c r="CT938" s="85"/>
      <c r="CU938" s="85"/>
      <c r="CV938" s="85"/>
      <c r="CW938" s="85"/>
      <c r="CX938" s="85"/>
      <c r="CY938" s="85"/>
      <c r="CZ938" s="85"/>
      <c r="DA938" s="85"/>
      <c r="DB938" s="85"/>
      <c r="DC938" s="85"/>
      <c r="DD938" s="85"/>
      <c r="DE938" s="85"/>
      <c r="DF938" s="85"/>
      <c r="DG938" s="85"/>
      <c r="DH938" s="85"/>
      <c r="DI938" s="85"/>
      <c r="DJ938" s="85"/>
      <c r="DK938" s="85"/>
      <c r="DL938" s="85"/>
      <c r="DM938" s="85"/>
      <c r="DN938" s="85"/>
      <c r="DO938" s="85"/>
      <c r="DP938" s="85"/>
      <c r="DQ938" s="85"/>
      <c r="DR938" s="85"/>
      <c r="DS938" s="85"/>
      <c r="DT938" s="85"/>
      <c r="DU938" s="85"/>
      <c r="DV938" s="85"/>
      <c r="DW938" s="85"/>
      <c r="DX938" s="85"/>
      <c r="DY938" s="85"/>
      <c r="DZ938" s="85"/>
      <c r="EA938" s="85"/>
      <c r="EB938" s="85"/>
      <c r="EC938" s="85"/>
      <c r="ED938" s="85"/>
      <c r="EE938" s="85"/>
      <c r="EF938" s="85"/>
      <c r="EG938" s="85"/>
      <c r="EH938" s="85"/>
      <c r="EI938" s="85"/>
      <c r="EJ938" s="85"/>
      <c r="EK938" s="85"/>
      <c r="EL938" s="85"/>
      <c r="EM938" s="85"/>
      <c r="EN938" s="85"/>
      <c r="EO938" s="120"/>
      <c r="EP938" s="120"/>
      <c r="EQ938" s="120"/>
      <c r="ER938" s="120"/>
      <c r="ES938" s="120"/>
      <c r="ET938" s="120"/>
      <c r="EU938" s="120"/>
      <c r="EV938" s="120"/>
      <c r="EW938" s="120"/>
      <c r="EX938" s="120"/>
    </row>
    <row r="939" spans="1:154" x14ac:dyDescent="0.3">
      <c r="A939" s="85"/>
      <c r="B939" s="86"/>
      <c r="C939" s="86"/>
      <c r="D939" s="86"/>
      <c r="E939" s="86"/>
      <c r="F939" s="86"/>
      <c r="G939" s="48" t="e">
        <f>SUM(J939,L939,N939,O939,P939,T939,U939,V939,AB939,AD939,AO939,AQ939,CE939,CG939,CP939,CR939,#REF!,#REF!,CZ939,DB939,DE939,DG939,DN939,DP939,DW939,DY939,EF939,EH939)</f>
        <v>#REF!</v>
      </c>
      <c r="H939" s="48" t="e">
        <f>SUM(K939,M939,Q939,R939,S939,W939,X939,Y939,AC939,AE939,AF939,AG939,AH939,AI939,AL939,AP939,AR939,#REF!,AY939,AZ939,CF939,CH939,CI939,CJ939,CK939,CL939,CQ939,CS939,CT939,CU939,CV939,CW939,#REF!,#REF!,DA939,DC939,DF939,DH939,DO939,#REF!,#REF!,#REF!,#REF!,DQ939,DR939,DS939,DT939,DU939,DX939,DZ939,EA939,EB939,EC939,ED939,EG939,EI939,EJ939,EK939,EL939,EM939)</f>
        <v>#REF!</v>
      </c>
      <c r="I939" s="48" t="e">
        <f t="shared" si="22"/>
        <v>#REF!</v>
      </c>
      <c r="J939" s="78"/>
      <c r="K939" s="78"/>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O939" s="85"/>
      <c r="CP939" s="85"/>
      <c r="CQ939" s="85"/>
      <c r="CR939" s="85"/>
      <c r="CS939" s="85"/>
      <c r="CT939" s="85"/>
      <c r="CU939" s="85"/>
      <c r="CV939" s="85"/>
      <c r="CW939" s="85"/>
      <c r="CX939" s="85"/>
      <c r="CY939" s="85"/>
      <c r="CZ939" s="85"/>
      <c r="DA939" s="85"/>
      <c r="DB939" s="85"/>
      <c r="DC939" s="85"/>
      <c r="DD939" s="85"/>
      <c r="DE939" s="85"/>
      <c r="DF939" s="85"/>
      <c r="DG939" s="85"/>
      <c r="DH939" s="85"/>
      <c r="DI939" s="85"/>
      <c r="DJ939" s="85"/>
      <c r="DK939" s="85"/>
      <c r="DL939" s="85"/>
      <c r="DM939" s="85"/>
      <c r="DN939" s="85"/>
      <c r="DO939" s="85"/>
      <c r="DP939" s="85"/>
      <c r="DQ939" s="85"/>
      <c r="DR939" s="85"/>
      <c r="DS939" s="85"/>
      <c r="DT939" s="85"/>
      <c r="DU939" s="85"/>
      <c r="DV939" s="85"/>
      <c r="DW939" s="85"/>
      <c r="DX939" s="85"/>
      <c r="DY939" s="85"/>
      <c r="DZ939" s="85"/>
      <c r="EA939" s="85"/>
      <c r="EB939" s="85"/>
      <c r="EC939" s="85"/>
      <c r="ED939" s="85"/>
      <c r="EE939" s="85"/>
      <c r="EF939" s="85"/>
      <c r="EG939" s="85"/>
      <c r="EH939" s="85"/>
      <c r="EI939" s="85"/>
      <c r="EJ939" s="85"/>
      <c r="EK939" s="85"/>
      <c r="EL939" s="85"/>
      <c r="EM939" s="85"/>
      <c r="EN939" s="85"/>
      <c r="EO939" s="120"/>
      <c r="EP939" s="120"/>
      <c r="EQ939" s="120"/>
      <c r="ER939" s="120"/>
      <c r="ES939" s="120"/>
      <c r="ET939" s="120"/>
      <c r="EU939" s="120"/>
      <c r="EV939" s="120"/>
      <c r="EW939" s="120"/>
      <c r="EX939" s="120"/>
    </row>
    <row r="940" spans="1:154" x14ac:dyDescent="0.3">
      <c r="A940" s="85"/>
      <c r="B940" s="86"/>
      <c r="C940" s="86"/>
      <c r="D940" s="86"/>
      <c r="E940" s="86"/>
      <c r="F940" s="86"/>
      <c r="G940" s="48" t="e">
        <f>SUM(J940,L940,N940,O940,P940,T940,U940,V940,AB940,AD940,AO940,AQ940,CE940,CG940,CP940,CR940,#REF!,#REF!,CZ940,DB940,DE940,DG940,DN940,DP940,DW940,DY940,EF940,EH940)</f>
        <v>#REF!</v>
      </c>
      <c r="H940" s="48" t="e">
        <f>SUM(K940,M940,Q940,R940,S940,W940,X940,Y940,AC940,AE940,AF940,AG940,AH940,AI940,AL940,AP940,AR940,#REF!,AY940,AZ940,CF940,CH940,CI940,CJ940,CK940,CL940,CQ940,CS940,CT940,CU940,CV940,CW940,#REF!,#REF!,DA940,DC940,DF940,DH940,DO940,#REF!,#REF!,#REF!,#REF!,DQ940,DR940,DS940,DT940,DU940,DX940,DZ940,EA940,EB940,EC940,ED940,EG940,EI940,EJ940,EK940,EL940,EM940)</f>
        <v>#REF!</v>
      </c>
      <c r="I940" s="48" t="e">
        <f t="shared" si="22"/>
        <v>#REF!</v>
      </c>
      <c r="J940" s="78"/>
      <c r="K940" s="78"/>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c r="CC940" s="85"/>
      <c r="CD940" s="85"/>
      <c r="CE940" s="85"/>
      <c r="CF940" s="85"/>
      <c r="CG940" s="85"/>
      <c r="CH940" s="85"/>
      <c r="CI940" s="85"/>
      <c r="CJ940" s="85"/>
      <c r="CK940" s="85"/>
      <c r="CL940" s="85"/>
      <c r="CM940" s="85"/>
      <c r="CN940" s="85"/>
      <c r="CO940" s="85"/>
      <c r="CP940" s="85"/>
      <c r="CQ940" s="85"/>
      <c r="CR940" s="85"/>
      <c r="CS940" s="85"/>
      <c r="CT940" s="85"/>
      <c r="CU940" s="85"/>
      <c r="CV940" s="85"/>
      <c r="CW940" s="85"/>
      <c r="CX940" s="85"/>
      <c r="CY940" s="85"/>
      <c r="CZ940" s="85"/>
      <c r="DA940" s="85"/>
      <c r="DB940" s="85"/>
      <c r="DC940" s="85"/>
      <c r="DD940" s="85"/>
      <c r="DE940" s="85"/>
      <c r="DF940" s="85"/>
      <c r="DG940" s="85"/>
      <c r="DH940" s="85"/>
      <c r="DI940" s="85"/>
      <c r="DJ940" s="85"/>
      <c r="DK940" s="85"/>
      <c r="DL940" s="85"/>
      <c r="DM940" s="85"/>
      <c r="DN940" s="85"/>
      <c r="DO940" s="85"/>
      <c r="DP940" s="85"/>
      <c r="DQ940" s="85"/>
      <c r="DR940" s="85"/>
      <c r="DS940" s="85"/>
      <c r="DT940" s="85"/>
      <c r="DU940" s="85"/>
      <c r="DV940" s="85"/>
      <c r="DW940" s="85"/>
      <c r="DX940" s="85"/>
      <c r="DY940" s="85"/>
      <c r="DZ940" s="85"/>
      <c r="EA940" s="85"/>
      <c r="EB940" s="85"/>
      <c r="EC940" s="85"/>
      <c r="ED940" s="85"/>
      <c r="EE940" s="85"/>
      <c r="EF940" s="85"/>
      <c r="EG940" s="85"/>
      <c r="EH940" s="85"/>
      <c r="EI940" s="85"/>
      <c r="EJ940" s="85"/>
      <c r="EK940" s="85"/>
      <c r="EL940" s="85"/>
      <c r="EM940" s="85"/>
      <c r="EN940" s="85"/>
      <c r="EO940" s="120"/>
      <c r="EP940" s="120"/>
      <c r="EQ940" s="120"/>
      <c r="ER940" s="120"/>
      <c r="ES940" s="120"/>
      <c r="ET940" s="120"/>
      <c r="EU940" s="120"/>
      <c r="EV940" s="120"/>
      <c r="EW940" s="120"/>
      <c r="EX940" s="120"/>
    </row>
    <row r="941" spans="1:154" x14ac:dyDescent="0.3">
      <c r="A941" s="85"/>
      <c r="B941" s="86"/>
      <c r="C941" s="86"/>
      <c r="D941" s="86"/>
      <c r="E941" s="86"/>
      <c r="F941" s="86"/>
      <c r="G941" s="48" t="e">
        <f>SUM(J941,L941,N941,O941,P941,T941,U941,V941,AB941,AD941,AO941,AQ941,CE941,CG941,CP941,CR941,#REF!,#REF!,CZ941,DB941,DE941,DG941,DN941,DP941,DW941,DY941,EF941,EH941)</f>
        <v>#REF!</v>
      </c>
      <c r="H941" s="48" t="e">
        <f>SUM(K941,M941,Q941,R941,S941,W941,X941,Y941,AC941,AE941,AF941,AG941,AH941,AI941,AL941,AP941,AR941,#REF!,AY941,AZ941,CF941,CH941,CI941,CJ941,CK941,CL941,CQ941,CS941,CT941,CU941,CV941,CW941,#REF!,#REF!,DA941,DC941,DF941,DH941,DO941,#REF!,#REF!,#REF!,#REF!,DQ941,DR941,DS941,DT941,DU941,DX941,DZ941,EA941,EB941,EC941,ED941,EG941,EI941,EJ941,EK941,EL941,EM941)</f>
        <v>#REF!</v>
      </c>
      <c r="I941" s="48" t="e">
        <f t="shared" si="22"/>
        <v>#REF!</v>
      </c>
      <c r="J941" s="78"/>
      <c r="K941" s="78"/>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c r="CC941" s="85"/>
      <c r="CD941" s="85"/>
      <c r="CE941" s="85"/>
      <c r="CF941" s="85"/>
      <c r="CG941" s="85"/>
      <c r="CH941" s="85"/>
      <c r="CI941" s="85"/>
      <c r="CJ941" s="85"/>
      <c r="CK941" s="85"/>
      <c r="CL941" s="85"/>
      <c r="CM941" s="85"/>
      <c r="CN941" s="85"/>
      <c r="CO941" s="85"/>
      <c r="CP941" s="85"/>
      <c r="CQ941" s="85"/>
      <c r="CR941" s="85"/>
      <c r="CS941" s="85"/>
      <c r="CT941" s="85"/>
      <c r="CU941" s="85"/>
      <c r="CV941" s="85"/>
      <c r="CW941" s="85"/>
      <c r="CX941" s="85"/>
      <c r="CY941" s="85"/>
      <c r="CZ941" s="85"/>
      <c r="DA941" s="85"/>
      <c r="DB941" s="85"/>
      <c r="DC941" s="85"/>
      <c r="DD941" s="85"/>
      <c r="DE941" s="85"/>
      <c r="DF941" s="85"/>
      <c r="DG941" s="85"/>
      <c r="DH941" s="85"/>
      <c r="DI941" s="85"/>
      <c r="DJ941" s="85"/>
      <c r="DK941" s="85"/>
      <c r="DL941" s="85"/>
      <c r="DM941" s="85"/>
      <c r="DN941" s="85"/>
      <c r="DO941" s="85"/>
      <c r="DP941" s="85"/>
      <c r="DQ941" s="85"/>
      <c r="DR941" s="85"/>
      <c r="DS941" s="85"/>
      <c r="DT941" s="85"/>
      <c r="DU941" s="85"/>
      <c r="DV941" s="85"/>
      <c r="DW941" s="85"/>
      <c r="DX941" s="85"/>
      <c r="DY941" s="85"/>
      <c r="DZ941" s="85"/>
      <c r="EA941" s="85"/>
      <c r="EB941" s="85"/>
      <c r="EC941" s="85"/>
      <c r="ED941" s="85"/>
      <c r="EE941" s="85"/>
      <c r="EF941" s="85"/>
      <c r="EG941" s="85"/>
      <c r="EH941" s="85"/>
      <c r="EI941" s="85"/>
      <c r="EJ941" s="85"/>
      <c r="EK941" s="85"/>
      <c r="EL941" s="85"/>
      <c r="EM941" s="85"/>
      <c r="EN941" s="85"/>
      <c r="EO941" s="120"/>
      <c r="EP941" s="120"/>
      <c r="EQ941" s="120"/>
      <c r="ER941" s="120"/>
      <c r="ES941" s="120"/>
      <c r="ET941" s="120"/>
      <c r="EU941" s="120"/>
      <c r="EV941" s="120"/>
      <c r="EW941" s="120"/>
      <c r="EX941" s="120"/>
    </row>
    <row r="942" spans="1:154" x14ac:dyDescent="0.3">
      <c r="A942" s="85"/>
      <c r="B942" s="86"/>
      <c r="C942" s="86"/>
      <c r="D942" s="86"/>
      <c r="E942" s="86"/>
      <c r="F942" s="86"/>
      <c r="G942" s="48" t="e">
        <f>SUM(J942,L942,N942,O942,P942,T942,U942,V942,AB942,AD942,AO942,AQ942,CE942,CG942,CP942,CR942,#REF!,#REF!,CZ942,DB942,DE942,DG942,DN942,DP942,DW942,DY942,EF942,EH942)</f>
        <v>#REF!</v>
      </c>
      <c r="H942" s="48" t="e">
        <f>SUM(K942,M942,Q942,R942,S942,W942,X942,Y942,AC942,AE942,AF942,AG942,AH942,AI942,AL942,AP942,AR942,#REF!,AY942,AZ942,CF942,CH942,CI942,CJ942,CK942,CL942,CQ942,CS942,CT942,CU942,CV942,CW942,#REF!,#REF!,DA942,DC942,DF942,DH942,DO942,#REF!,#REF!,#REF!,#REF!,DQ942,DR942,DS942,DT942,DU942,DX942,DZ942,EA942,EB942,EC942,ED942,EG942,EI942,EJ942,EK942,EL942,EM942)</f>
        <v>#REF!</v>
      </c>
      <c r="I942" s="48" t="e">
        <f t="shared" si="22"/>
        <v>#REF!</v>
      </c>
      <c r="J942" s="78"/>
      <c r="K942" s="78"/>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c r="CC942" s="85"/>
      <c r="CD942" s="85"/>
      <c r="CE942" s="85"/>
      <c r="CF942" s="85"/>
      <c r="CG942" s="85"/>
      <c r="CH942" s="85"/>
      <c r="CI942" s="85"/>
      <c r="CJ942" s="85"/>
      <c r="CK942" s="85"/>
      <c r="CL942" s="85"/>
      <c r="CM942" s="85"/>
      <c r="CN942" s="85"/>
      <c r="CO942" s="85"/>
      <c r="CP942" s="85"/>
      <c r="CQ942" s="85"/>
      <c r="CR942" s="85"/>
      <c r="CS942" s="85"/>
      <c r="CT942" s="85"/>
      <c r="CU942" s="85"/>
      <c r="CV942" s="85"/>
      <c r="CW942" s="85"/>
      <c r="CX942" s="85"/>
      <c r="CY942" s="85"/>
      <c r="CZ942" s="85"/>
      <c r="DA942" s="85"/>
      <c r="DB942" s="85"/>
      <c r="DC942" s="85"/>
      <c r="DD942" s="85"/>
      <c r="DE942" s="85"/>
      <c r="DF942" s="85"/>
      <c r="DG942" s="85"/>
      <c r="DH942" s="85"/>
      <c r="DI942" s="85"/>
      <c r="DJ942" s="85"/>
      <c r="DK942" s="85"/>
      <c r="DL942" s="85"/>
      <c r="DM942" s="85"/>
      <c r="DN942" s="85"/>
      <c r="DO942" s="85"/>
      <c r="DP942" s="85"/>
      <c r="DQ942" s="85"/>
      <c r="DR942" s="85"/>
      <c r="DS942" s="85"/>
      <c r="DT942" s="85"/>
      <c r="DU942" s="85"/>
      <c r="DV942" s="85"/>
      <c r="DW942" s="85"/>
      <c r="DX942" s="85"/>
      <c r="DY942" s="85"/>
      <c r="DZ942" s="85"/>
      <c r="EA942" s="85"/>
      <c r="EB942" s="85"/>
      <c r="EC942" s="85"/>
      <c r="ED942" s="85"/>
      <c r="EE942" s="85"/>
      <c r="EF942" s="85"/>
      <c r="EG942" s="85"/>
      <c r="EH942" s="85"/>
      <c r="EI942" s="85"/>
      <c r="EJ942" s="85"/>
      <c r="EK942" s="85"/>
      <c r="EL942" s="85"/>
      <c r="EM942" s="85"/>
      <c r="EN942" s="85"/>
      <c r="EO942" s="120"/>
      <c r="EP942" s="120"/>
      <c r="EQ942" s="120"/>
      <c r="ER942" s="120"/>
      <c r="ES942" s="120"/>
      <c r="ET942" s="120"/>
      <c r="EU942" s="120"/>
      <c r="EV942" s="120"/>
      <c r="EW942" s="120"/>
      <c r="EX942" s="120"/>
    </row>
    <row r="943" spans="1:154" x14ac:dyDescent="0.3">
      <c r="A943" s="85"/>
      <c r="B943" s="86"/>
      <c r="C943" s="86"/>
      <c r="D943" s="86"/>
      <c r="E943" s="86"/>
      <c r="F943" s="86"/>
      <c r="G943" s="48" t="e">
        <f>SUM(J943,L943,N943,O943,P943,T943,U943,V943,AB943,AD943,AO943,AQ943,CE943,CG943,CP943,CR943,#REF!,#REF!,CZ943,DB943,DE943,DG943,DN943,DP943,DW943,DY943,EF943,EH943)</f>
        <v>#REF!</v>
      </c>
      <c r="H943" s="48" t="e">
        <f>SUM(K943,M943,Q943,R943,S943,W943,X943,Y943,AC943,AE943,AF943,AG943,AH943,AI943,AL943,AP943,AR943,#REF!,AY943,AZ943,CF943,CH943,CI943,CJ943,CK943,CL943,CQ943,CS943,CT943,CU943,CV943,CW943,#REF!,#REF!,DA943,DC943,DF943,DH943,DO943,#REF!,#REF!,#REF!,#REF!,DQ943,DR943,DS943,DT943,DU943,DX943,DZ943,EA943,EB943,EC943,ED943,EG943,EI943,EJ943,EK943,EL943,EM943)</f>
        <v>#REF!</v>
      </c>
      <c r="I943" s="48" t="e">
        <f t="shared" si="22"/>
        <v>#REF!</v>
      </c>
      <c r="J943" s="78"/>
      <c r="K943" s="78"/>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O943" s="85"/>
      <c r="CP943" s="85"/>
      <c r="CQ943" s="85"/>
      <c r="CR943" s="85"/>
      <c r="CS943" s="85"/>
      <c r="CT943" s="85"/>
      <c r="CU943" s="85"/>
      <c r="CV943" s="85"/>
      <c r="CW943" s="85"/>
      <c r="CX943" s="85"/>
      <c r="CY943" s="85"/>
      <c r="CZ943" s="85"/>
      <c r="DA943" s="85"/>
      <c r="DB943" s="85"/>
      <c r="DC943" s="85"/>
      <c r="DD943" s="85"/>
      <c r="DE943" s="85"/>
      <c r="DF943" s="85"/>
      <c r="DG943" s="85"/>
      <c r="DH943" s="85"/>
      <c r="DI943" s="85"/>
      <c r="DJ943" s="85"/>
      <c r="DK943" s="85"/>
      <c r="DL943" s="85"/>
      <c r="DM943" s="85"/>
      <c r="DN943" s="85"/>
      <c r="DO943" s="85"/>
      <c r="DP943" s="85"/>
      <c r="DQ943" s="85"/>
      <c r="DR943" s="85"/>
      <c r="DS943" s="85"/>
      <c r="DT943" s="85"/>
      <c r="DU943" s="85"/>
      <c r="DV943" s="85"/>
      <c r="DW943" s="85"/>
      <c r="DX943" s="85"/>
      <c r="DY943" s="85"/>
      <c r="DZ943" s="85"/>
      <c r="EA943" s="85"/>
      <c r="EB943" s="85"/>
      <c r="EC943" s="85"/>
      <c r="ED943" s="85"/>
      <c r="EE943" s="85"/>
      <c r="EF943" s="85"/>
      <c r="EG943" s="85"/>
      <c r="EH943" s="85"/>
      <c r="EI943" s="85"/>
      <c r="EJ943" s="85"/>
      <c r="EK943" s="85"/>
      <c r="EL943" s="85"/>
      <c r="EM943" s="85"/>
      <c r="EN943" s="85"/>
      <c r="EO943" s="120"/>
      <c r="EP943" s="120"/>
      <c r="EQ943" s="120"/>
      <c r="ER943" s="120"/>
      <c r="ES943" s="120"/>
      <c r="ET943" s="120"/>
      <c r="EU943" s="120"/>
      <c r="EV943" s="120"/>
      <c r="EW943" s="120"/>
      <c r="EX943" s="120"/>
    </row>
    <row r="944" spans="1:154" x14ac:dyDescent="0.3">
      <c r="A944" s="85"/>
      <c r="B944" s="86"/>
      <c r="C944" s="86"/>
      <c r="D944" s="86"/>
      <c r="E944" s="86"/>
      <c r="F944" s="86"/>
      <c r="G944" s="48" t="e">
        <f>SUM(J944,L944,N944,O944,P944,T944,U944,V944,AB944,AD944,AO944,AQ944,CE944,CG944,CP944,CR944,#REF!,#REF!,CZ944,DB944,DE944,DG944,DN944,DP944,DW944,DY944,EF944,EH944)</f>
        <v>#REF!</v>
      </c>
      <c r="H944" s="48" t="e">
        <f>SUM(K944,M944,Q944,R944,S944,W944,X944,Y944,AC944,AE944,AF944,AG944,AH944,AI944,AL944,AP944,AR944,#REF!,AY944,AZ944,CF944,CH944,CI944,CJ944,CK944,CL944,CQ944,CS944,CT944,CU944,CV944,CW944,#REF!,#REF!,DA944,DC944,DF944,DH944,DO944,#REF!,#REF!,#REF!,#REF!,DQ944,DR944,DS944,DT944,DU944,DX944,DZ944,EA944,EB944,EC944,ED944,EG944,EI944,EJ944,EK944,EL944,EM944)</f>
        <v>#REF!</v>
      </c>
      <c r="I944" s="48" t="e">
        <f t="shared" si="22"/>
        <v>#REF!</v>
      </c>
      <c r="J944" s="78"/>
      <c r="K944" s="78"/>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c r="CC944" s="85"/>
      <c r="CD944" s="85"/>
      <c r="CE944" s="85"/>
      <c r="CF944" s="85"/>
      <c r="CG944" s="85"/>
      <c r="CH944" s="85"/>
      <c r="CI944" s="85"/>
      <c r="CJ944" s="85"/>
      <c r="CK944" s="85"/>
      <c r="CL944" s="85"/>
      <c r="CM944" s="85"/>
      <c r="CN944" s="85"/>
      <c r="CO944" s="85"/>
      <c r="CP944" s="85"/>
      <c r="CQ944" s="85"/>
      <c r="CR944" s="85"/>
      <c r="CS944" s="85"/>
      <c r="CT944" s="85"/>
      <c r="CU944" s="85"/>
      <c r="CV944" s="85"/>
      <c r="CW944" s="85"/>
      <c r="CX944" s="85"/>
      <c r="CY944" s="85"/>
      <c r="CZ944" s="85"/>
      <c r="DA944" s="85"/>
      <c r="DB944" s="85"/>
      <c r="DC944" s="85"/>
      <c r="DD944" s="85"/>
      <c r="DE944" s="85"/>
      <c r="DF944" s="85"/>
      <c r="DG944" s="85"/>
      <c r="DH944" s="85"/>
      <c r="DI944" s="85"/>
      <c r="DJ944" s="85"/>
      <c r="DK944" s="85"/>
      <c r="DL944" s="85"/>
      <c r="DM944" s="85"/>
      <c r="DN944" s="85"/>
      <c r="DO944" s="85"/>
      <c r="DP944" s="85"/>
      <c r="DQ944" s="85"/>
      <c r="DR944" s="85"/>
      <c r="DS944" s="85"/>
      <c r="DT944" s="85"/>
      <c r="DU944" s="85"/>
      <c r="DV944" s="85"/>
      <c r="DW944" s="85"/>
      <c r="DX944" s="85"/>
      <c r="DY944" s="85"/>
      <c r="DZ944" s="85"/>
      <c r="EA944" s="85"/>
      <c r="EB944" s="85"/>
      <c r="EC944" s="85"/>
      <c r="ED944" s="85"/>
      <c r="EE944" s="85"/>
      <c r="EF944" s="85"/>
      <c r="EG944" s="85"/>
      <c r="EH944" s="85"/>
      <c r="EI944" s="85"/>
      <c r="EJ944" s="85"/>
      <c r="EK944" s="85"/>
      <c r="EL944" s="85"/>
      <c r="EM944" s="85"/>
      <c r="EN944" s="85"/>
      <c r="EO944" s="120"/>
      <c r="EP944" s="120"/>
      <c r="EQ944" s="120"/>
      <c r="ER944" s="120"/>
      <c r="ES944" s="120"/>
      <c r="ET944" s="120"/>
      <c r="EU944" s="120"/>
      <c r="EV944" s="120"/>
      <c r="EW944" s="120"/>
      <c r="EX944" s="120"/>
    </row>
    <row r="945" spans="1:154" x14ac:dyDescent="0.3">
      <c r="A945" s="85"/>
      <c r="B945" s="86"/>
      <c r="C945" s="86"/>
      <c r="D945" s="86"/>
      <c r="E945" s="86"/>
      <c r="F945" s="86"/>
      <c r="G945" s="48" t="e">
        <f>SUM(J945,L945,N945,O945,P945,T945,U945,V945,AB945,AD945,AO945,AQ945,CE945,CG945,CP945,CR945,#REF!,#REF!,CZ945,DB945,DE945,DG945,DN945,DP945,DW945,DY945,EF945,EH945)</f>
        <v>#REF!</v>
      </c>
      <c r="H945" s="48" t="e">
        <f>SUM(K945,M945,Q945,R945,S945,W945,X945,Y945,AC945,AE945,AF945,AG945,AH945,AI945,AL945,AP945,AR945,#REF!,AY945,AZ945,CF945,CH945,CI945,CJ945,CK945,CL945,CQ945,CS945,CT945,CU945,CV945,CW945,#REF!,#REF!,DA945,DC945,DF945,DH945,DO945,#REF!,#REF!,#REF!,#REF!,DQ945,DR945,DS945,DT945,DU945,DX945,DZ945,EA945,EB945,EC945,ED945,EG945,EI945,EJ945,EK945,EL945,EM945)</f>
        <v>#REF!</v>
      </c>
      <c r="I945" s="48" t="e">
        <f t="shared" si="22"/>
        <v>#REF!</v>
      </c>
      <c r="J945" s="78"/>
      <c r="K945" s="78"/>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c r="CC945" s="85"/>
      <c r="CD945" s="85"/>
      <c r="CE945" s="85"/>
      <c r="CF945" s="85"/>
      <c r="CG945" s="85"/>
      <c r="CH945" s="85"/>
      <c r="CI945" s="85"/>
      <c r="CJ945" s="85"/>
      <c r="CK945" s="85"/>
      <c r="CL945" s="85"/>
      <c r="CM945" s="85"/>
      <c r="CN945" s="85"/>
      <c r="CO945" s="85"/>
      <c r="CP945" s="85"/>
      <c r="CQ945" s="85"/>
      <c r="CR945" s="85"/>
      <c r="CS945" s="85"/>
      <c r="CT945" s="85"/>
      <c r="CU945" s="85"/>
      <c r="CV945" s="85"/>
      <c r="CW945" s="85"/>
      <c r="CX945" s="85"/>
      <c r="CY945" s="85"/>
      <c r="CZ945" s="85"/>
      <c r="DA945" s="85"/>
      <c r="DB945" s="85"/>
      <c r="DC945" s="85"/>
      <c r="DD945" s="85"/>
      <c r="DE945" s="85"/>
      <c r="DF945" s="85"/>
      <c r="DG945" s="85"/>
      <c r="DH945" s="85"/>
      <c r="DI945" s="85"/>
      <c r="DJ945" s="85"/>
      <c r="DK945" s="85"/>
      <c r="DL945" s="85"/>
      <c r="DM945" s="85"/>
      <c r="DN945" s="85"/>
      <c r="DO945" s="85"/>
      <c r="DP945" s="85"/>
      <c r="DQ945" s="85"/>
      <c r="DR945" s="85"/>
      <c r="DS945" s="85"/>
      <c r="DT945" s="85"/>
      <c r="DU945" s="85"/>
      <c r="DV945" s="85"/>
      <c r="DW945" s="85"/>
      <c r="DX945" s="85"/>
      <c r="DY945" s="85"/>
      <c r="DZ945" s="85"/>
      <c r="EA945" s="85"/>
      <c r="EB945" s="85"/>
      <c r="EC945" s="85"/>
      <c r="ED945" s="85"/>
      <c r="EE945" s="85"/>
      <c r="EF945" s="85"/>
      <c r="EG945" s="85"/>
      <c r="EH945" s="85"/>
      <c r="EI945" s="85"/>
      <c r="EJ945" s="85"/>
      <c r="EK945" s="85"/>
      <c r="EL945" s="85"/>
      <c r="EM945" s="85"/>
      <c r="EN945" s="85"/>
      <c r="EO945" s="120"/>
      <c r="EP945" s="120"/>
      <c r="EQ945" s="120"/>
      <c r="ER945" s="120"/>
      <c r="ES945" s="120"/>
      <c r="ET945" s="120"/>
      <c r="EU945" s="120"/>
      <c r="EV945" s="120"/>
      <c r="EW945" s="120"/>
      <c r="EX945" s="120"/>
    </row>
    <row r="946" spans="1:154" x14ac:dyDescent="0.3">
      <c r="A946" s="85"/>
      <c r="B946" s="86"/>
      <c r="C946" s="86"/>
      <c r="D946" s="86"/>
      <c r="E946" s="86"/>
      <c r="F946" s="86"/>
      <c r="G946" s="48" t="e">
        <f>SUM(J946,L946,N946,O946,P946,T946,U946,V946,AB946,AD946,AO946,AQ946,CE946,CG946,CP946,CR946,#REF!,#REF!,CZ946,DB946,DE946,DG946,DN946,DP946,DW946,DY946,EF946,EH946)</f>
        <v>#REF!</v>
      </c>
      <c r="H946" s="48" t="e">
        <f>SUM(K946,M946,Q946,R946,S946,W946,X946,Y946,AC946,AE946,AF946,AG946,AH946,AI946,AL946,AP946,AR946,#REF!,AY946,AZ946,CF946,CH946,CI946,CJ946,CK946,CL946,CQ946,CS946,CT946,CU946,CV946,CW946,#REF!,#REF!,DA946,DC946,DF946,DH946,DO946,#REF!,#REF!,#REF!,#REF!,DQ946,DR946,DS946,DT946,DU946,DX946,DZ946,EA946,EB946,EC946,ED946,EG946,EI946,EJ946,EK946,EL946,EM946)</f>
        <v>#REF!</v>
      </c>
      <c r="I946" s="48" t="e">
        <f t="shared" si="22"/>
        <v>#REF!</v>
      </c>
      <c r="J946" s="78"/>
      <c r="K946" s="78"/>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c r="CC946" s="85"/>
      <c r="CD946" s="85"/>
      <c r="CE946" s="85"/>
      <c r="CF946" s="85"/>
      <c r="CG946" s="85"/>
      <c r="CH946" s="85"/>
      <c r="CI946" s="85"/>
      <c r="CJ946" s="85"/>
      <c r="CK946" s="85"/>
      <c r="CL946" s="85"/>
      <c r="CM946" s="85"/>
      <c r="CN946" s="85"/>
      <c r="CO946" s="85"/>
      <c r="CP946" s="85"/>
      <c r="CQ946" s="85"/>
      <c r="CR946" s="85"/>
      <c r="CS946" s="85"/>
      <c r="CT946" s="85"/>
      <c r="CU946" s="85"/>
      <c r="CV946" s="85"/>
      <c r="CW946" s="85"/>
      <c r="CX946" s="85"/>
      <c r="CY946" s="85"/>
      <c r="CZ946" s="85"/>
      <c r="DA946" s="85"/>
      <c r="DB946" s="85"/>
      <c r="DC946" s="85"/>
      <c r="DD946" s="85"/>
      <c r="DE946" s="85"/>
      <c r="DF946" s="85"/>
      <c r="DG946" s="85"/>
      <c r="DH946" s="85"/>
      <c r="DI946" s="85"/>
      <c r="DJ946" s="85"/>
      <c r="DK946" s="85"/>
      <c r="DL946" s="85"/>
      <c r="DM946" s="85"/>
      <c r="DN946" s="85"/>
      <c r="DO946" s="85"/>
      <c r="DP946" s="85"/>
      <c r="DQ946" s="85"/>
      <c r="DR946" s="85"/>
      <c r="DS946" s="85"/>
      <c r="DT946" s="85"/>
      <c r="DU946" s="85"/>
      <c r="DV946" s="85"/>
      <c r="DW946" s="85"/>
      <c r="DX946" s="85"/>
      <c r="DY946" s="85"/>
      <c r="DZ946" s="85"/>
      <c r="EA946" s="85"/>
      <c r="EB946" s="85"/>
      <c r="EC946" s="85"/>
      <c r="ED946" s="85"/>
      <c r="EE946" s="85"/>
      <c r="EF946" s="85"/>
      <c r="EG946" s="85"/>
      <c r="EH946" s="85"/>
      <c r="EI946" s="85"/>
      <c r="EJ946" s="85"/>
      <c r="EK946" s="85"/>
      <c r="EL946" s="85"/>
      <c r="EM946" s="85"/>
      <c r="EN946" s="85"/>
      <c r="EO946" s="120"/>
      <c r="EP946" s="120"/>
      <c r="EQ946" s="120"/>
      <c r="ER946" s="120"/>
      <c r="ES946" s="120"/>
      <c r="ET946" s="120"/>
      <c r="EU946" s="120"/>
      <c r="EV946" s="120"/>
      <c r="EW946" s="120"/>
      <c r="EX946" s="120"/>
    </row>
    <row r="947" spans="1:154" x14ac:dyDescent="0.3">
      <c r="A947" s="85"/>
      <c r="B947" s="86"/>
      <c r="C947" s="86"/>
      <c r="D947" s="86"/>
      <c r="E947" s="86"/>
      <c r="F947" s="86"/>
      <c r="G947" s="48" t="e">
        <f>SUM(J947,L947,N947,O947,P947,T947,U947,V947,AB947,AD947,AO947,AQ947,CE947,CG947,CP947,CR947,#REF!,#REF!,CZ947,DB947,DE947,DG947,DN947,DP947,DW947,DY947,EF947,EH947)</f>
        <v>#REF!</v>
      </c>
      <c r="H947" s="48" t="e">
        <f>SUM(K947,M947,Q947,R947,S947,W947,X947,Y947,AC947,AE947,AF947,AG947,AH947,AI947,AL947,AP947,AR947,#REF!,AY947,AZ947,CF947,CH947,CI947,CJ947,CK947,CL947,CQ947,CS947,CT947,CU947,CV947,CW947,#REF!,#REF!,DA947,DC947,DF947,DH947,DO947,#REF!,#REF!,#REF!,#REF!,DQ947,DR947,DS947,DT947,DU947,DX947,DZ947,EA947,EB947,EC947,ED947,EG947,EI947,EJ947,EK947,EL947,EM947)</f>
        <v>#REF!</v>
      </c>
      <c r="I947" s="48" t="e">
        <f t="shared" si="22"/>
        <v>#REF!</v>
      </c>
      <c r="J947" s="78"/>
      <c r="K947" s="78"/>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O947" s="85"/>
      <c r="CP947" s="85"/>
      <c r="CQ947" s="85"/>
      <c r="CR947" s="85"/>
      <c r="CS947" s="85"/>
      <c r="CT947" s="85"/>
      <c r="CU947" s="85"/>
      <c r="CV947" s="85"/>
      <c r="CW947" s="85"/>
      <c r="CX947" s="85"/>
      <c r="CY947" s="85"/>
      <c r="CZ947" s="85"/>
      <c r="DA947" s="85"/>
      <c r="DB947" s="85"/>
      <c r="DC947" s="85"/>
      <c r="DD947" s="85"/>
      <c r="DE947" s="85"/>
      <c r="DF947" s="85"/>
      <c r="DG947" s="85"/>
      <c r="DH947" s="85"/>
      <c r="DI947" s="85"/>
      <c r="DJ947" s="85"/>
      <c r="DK947" s="85"/>
      <c r="DL947" s="85"/>
      <c r="DM947" s="85"/>
      <c r="DN947" s="85"/>
      <c r="DO947" s="85"/>
      <c r="DP947" s="85"/>
      <c r="DQ947" s="85"/>
      <c r="DR947" s="85"/>
      <c r="DS947" s="85"/>
      <c r="DT947" s="85"/>
      <c r="DU947" s="85"/>
      <c r="DV947" s="85"/>
      <c r="DW947" s="85"/>
      <c r="DX947" s="85"/>
      <c r="DY947" s="85"/>
      <c r="DZ947" s="85"/>
      <c r="EA947" s="85"/>
      <c r="EB947" s="85"/>
      <c r="EC947" s="85"/>
      <c r="ED947" s="85"/>
      <c r="EE947" s="85"/>
      <c r="EF947" s="85"/>
      <c r="EG947" s="85"/>
      <c r="EH947" s="85"/>
      <c r="EI947" s="85"/>
      <c r="EJ947" s="85"/>
      <c r="EK947" s="85"/>
      <c r="EL947" s="85"/>
      <c r="EM947" s="85"/>
      <c r="EN947" s="85"/>
      <c r="EO947" s="120"/>
      <c r="EP947" s="120"/>
      <c r="EQ947" s="120"/>
      <c r="ER947" s="120"/>
      <c r="ES947" s="120"/>
      <c r="ET947" s="120"/>
      <c r="EU947" s="120"/>
      <c r="EV947" s="120"/>
      <c r="EW947" s="120"/>
      <c r="EX947" s="120"/>
    </row>
    <row r="948" spans="1:154" x14ac:dyDescent="0.3">
      <c r="A948" s="85"/>
      <c r="B948" s="86"/>
      <c r="C948" s="86"/>
      <c r="D948" s="86"/>
      <c r="E948" s="86"/>
      <c r="F948" s="86"/>
      <c r="G948" s="48" t="e">
        <f>SUM(J948,L948,N948,O948,P948,T948,U948,V948,AB948,AD948,AO948,AQ948,CE948,CG948,CP948,CR948,#REF!,#REF!,CZ948,DB948,DE948,DG948,DN948,DP948,DW948,DY948,EF948,EH948)</f>
        <v>#REF!</v>
      </c>
      <c r="H948" s="48" t="e">
        <f>SUM(K948,M948,Q948,R948,S948,W948,X948,Y948,AC948,AE948,AF948,AG948,AH948,AI948,AL948,AP948,AR948,#REF!,AY948,AZ948,CF948,CH948,CI948,CJ948,CK948,CL948,CQ948,CS948,CT948,CU948,CV948,CW948,#REF!,#REF!,DA948,DC948,DF948,DH948,DO948,#REF!,#REF!,#REF!,#REF!,DQ948,DR948,DS948,DT948,DU948,DX948,DZ948,EA948,EB948,EC948,ED948,EG948,EI948,EJ948,EK948,EL948,EM948)</f>
        <v>#REF!</v>
      </c>
      <c r="I948" s="48" t="e">
        <f t="shared" si="22"/>
        <v>#REF!</v>
      </c>
      <c r="J948" s="78"/>
      <c r="K948" s="78"/>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c r="CC948" s="85"/>
      <c r="CD948" s="85"/>
      <c r="CE948" s="85"/>
      <c r="CF948" s="85"/>
      <c r="CG948" s="85"/>
      <c r="CH948" s="85"/>
      <c r="CI948" s="85"/>
      <c r="CJ948" s="85"/>
      <c r="CK948" s="85"/>
      <c r="CL948" s="85"/>
      <c r="CM948" s="85"/>
      <c r="CN948" s="85"/>
      <c r="CO948" s="85"/>
      <c r="CP948" s="85"/>
      <c r="CQ948" s="85"/>
      <c r="CR948" s="85"/>
      <c r="CS948" s="85"/>
      <c r="CT948" s="85"/>
      <c r="CU948" s="85"/>
      <c r="CV948" s="85"/>
      <c r="CW948" s="85"/>
      <c r="CX948" s="85"/>
      <c r="CY948" s="85"/>
      <c r="CZ948" s="85"/>
      <c r="DA948" s="85"/>
      <c r="DB948" s="85"/>
      <c r="DC948" s="85"/>
      <c r="DD948" s="85"/>
      <c r="DE948" s="85"/>
      <c r="DF948" s="85"/>
      <c r="DG948" s="85"/>
      <c r="DH948" s="85"/>
      <c r="DI948" s="85"/>
      <c r="DJ948" s="85"/>
      <c r="DK948" s="85"/>
      <c r="DL948" s="85"/>
      <c r="DM948" s="85"/>
      <c r="DN948" s="85"/>
      <c r="DO948" s="85"/>
      <c r="DP948" s="85"/>
      <c r="DQ948" s="85"/>
      <c r="DR948" s="85"/>
      <c r="DS948" s="85"/>
      <c r="DT948" s="85"/>
      <c r="DU948" s="85"/>
      <c r="DV948" s="85"/>
      <c r="DW948" s="85"/>
      <c r="DX948" s="85"/>
      <c r="DY948" s="85"/>
      <c r="DZ948" s="85"/>
      <c r="EA948" s="85"/>
      <c r="EB948" s="85"/>
      <c r="EC948" s="85"/>
      <c r="ED948" s="85"/>
      <c r="EE948" s="85"/>
      <c r="EF948" s="85"/>
      <c r="EG948" s="85"/>
      <c r="EH948" s="85"/>
      <c r="EI948" s="85"/>
      <c r="EJ948" s="85"/>
      <c r="EK948" s="85"/>
      <c r="EL948" s="85"/>
      <c r="EM948" s="85"/>
      <c r="EN948" s="85"/>
      <c r="EO948" s="120"/>
      <c r="EP948" s="120"/>
      <c r="EQ948" s="120"/>
      <c r="ER948" s="120"/>
      <c r="ES948" s="120"/>
      <c r="ET948" s="120"/>
      <c r="EU948" s="120"/>
      <c r="EV948" s="120"/>
      <c r="EW948" s="120"/>
      <c r="EX948" s="120"/>
    </row>
    <row r="949" spans="1:154" x14ac:dyDescent="0.3">
      <c r="A949" s="85"/>
      <c r="B949" s="86"/>
      <c r="C949" s="86"/>
      <c r="D949" s="86"/>
      <c r="E949" s="86"/>
      <c r="F949" s="86"/>
      <c r="G949" s="48" t="e">
        <f>SUM(J949,L949,N949,O949,P949,T949,U949,V949,AB949,AD949,AO949,AQ949,CE949,CG949,CP949,CR949,#REF!,#REF!,CZ949,DB949,DE949,DG949,DN949,DP949,DW949,DY949,EF949,EH949)</f>
        <v>#REF!</v>
      </c>
      <c r="H949" s="48" t="e">
        <f>SUM(K949,M949,Q949,R949,S949,W949,X949,Y949,AC949,AE949,AF949,AG949,AH949,AI949,AL949,AP949,AR949,#REF!,AY949,AZ949,CF949,CH949,CI949,CJ949,CK949,CL949,CQ949,CS949,CT949,CU949,CV949,CW949,#REF!,#REF!,DA949,DC949,DF949,DH949,DO949,#REF!,#REF!,#REF!,#REF!,DQ949,DR949,DS949,DT949,DU949,DX949,DZ949,EA949,EB949,EC949,ED949,EG949,EI949,EJ949,EK949,EL949,EM949)</f>
        <v>#REF!</v>
      </c>
      <c r="I949" s="48" t="e">
        <f t="shared" si="22"/>
        <v>#REF!</v>
      </c>
      <c r="J949" s="78"/>
      <c r="K949" s="78"/>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c r="CC949" s="85"/>
      <c r="CD949" s="85"/>
      <c r="CE949" s="85"/>
      <c r="CF949" s="85"/>
      <c r="CG949" s="85"/>
      <c r="CH949" s="85"/>
      <c r="CI949" s="85"/>
      <c r="CJ949" s="85"/>
      <c r="CK949" s="85"/>
      <c r="CL949" s="85"/>
      <c r="CM949" s="85"/>
      <c r="CN949" s="85"/>
      <c r="CO949" s="85"/>
      <c r="CP949" s="85"/>
      <c r="CQ949" s="85"/>
      <c r="CR949" s="85"/>
      <c r="CS949" s="85"/>
      <c r="CT949" s="85"/>
      <c r="CU949" s="85"/>
      <c r="CV949" s="85"/>
      <c r="CW949" s="85"/>
      <c r="CX949" s="85"/>
      <c r="CY949" s="85"/>
      <c r="CZ949" s="85"/>
      <c r="DA949" s="85"/>
      <c r="DB949" s="85"/>
      <c r="DC949" s="85"/>
      <c r="DD949" s="85"/>
      <c r="DE949" s="85"/>
      <c r="DF949" s="85"/>
      <c r="DG949" s="85"/>
      <c r="DH949" s="85"/>
      <c r="DI949" s="85"/>
      <c r="DJ949" s="85"/>
      <c r="DK949" s="85"/>
      <c r="DL949" s="85"/>
      <c r="DM949" s="85"/>
      <c r="DN949" s="85"/>
      <c r="DO949" s="85"/>
      <c r="DP949" s="85"/>
      <c r="DQ949" s="85"/>
      <c r="DR949" s="85"/>
      <c r="DS949" s="85"/>
      <c r="DT949" s="85"/>
      <c r="DU949" s="85"/>
      <c r="DV949" s="85"/>
      <c r="DW949" s="85"/>
      <c r="DX949" s="85"/>
      <c r="DY949" s="85"/>
      <c r="DZ949" s="85"/>
      <c r="EA949" s="85"/>
      <c r="EB949" s="85"/>
      <c r="EC949" s="85"/>
      <c r="ED949" s="85"/>
      <c r="EE949" s="85"/>
      <c r="EF949" s="85"/>
      <c r="EG949" s="85"/>
      <c r="EH949" s="85"/>
      <c r="EI949" s="85"/>
      <c r="EJ949" s="85"/>
      <c r="EK949" s="85"/>
      <c r="EL949" s="85"/>
      <c r="EM949" s="85"/>
      <c r="EN949" s="85"/>
      <c r="EO949" s="120"/>
      <c r="EP949" s="120"/>
      <c r="EQ949" s="120"/>
      <c r="ER949" s="120"/>
      <c r="ES949" s="120"/>
      <c r="ET949" s="120"/>
      <c r="EU949" s="120"/>
      <c r="EV949" s="120"/>
      <c r="EW949" s="120"/>
      <c r="EX949" s="120"/>
    </row>
    <row r="950" spans="1:154" x14ac:dyDescent="0.3">
      <c r="A950" s="85"/>
      <c r="B950" s="86"/>
      <c r="C950" s="86"/>
      <c r="D950" s="86"/>
      <c r="E950" s="86"/>
      <c r="F950" s="86"/>
      <c r="G950" s="48" t="e">
        <f>SUM(J950,L950,N950,O950,P950,T950,U950,V950,AB950,AD950,AO950,AQ950,CE950,CG950,CP950,CR950,#REF!,#REF!,CZ950,DB950,DE950,DG950,DN950,DP950,DW950,DY950,EF950,EH950)</f>
        <v>#REF!</v>
      </c>
      <c r="H950" s="48" t="e">
        <f>SUM(K950,M950,Q950,R950,S950,W950,X950,Y950,AC950,AE950,AF950,AG950,AH950,AI950,AL950,AP950,AR950,#REF!,AY950,AZ950,CF950,CH950,CI950,CJ950,CK950,CL950,CQ950,CS950,CT950,CU950,CV950,CW950,#REF!,#REF!,DA950,DC950,DF950,DH950,DO950,#REF!,#REF!,#REF!,#REF!,DQ950,DR950,DS950,DT950,DU950,DX950,DZ950,EA950,EB950,EC950,ED950,EG950,EI950,EJ950,EK950,EL950,EM950)</f>
        <v>#REF!</v>
      </c>
      <c r="I950" s="48" t="e">
        <f t="shared" si="22"/>
        <v>#REF!</v>
      </c>
      <c r="J950" s="78"/>
      <c r="K950" s="78"/>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c r="CC950" s="85"/>
      <c r="CD950" s="85"/>
      <c r="CE950" s="85"/>
      <c r="CF950" s="85"/>
      <c r="CG950" s="85"/>
      <c r="CH950" s="85"/>
      <c r="CI950" s="85"/>
      <c r="CJ950" s="85"/>
      <c r="CK950" s="85"/>
      <c r="CL950" s="85"/>
      <c r="CM950" s="85"/>
      <c r="CN950" s="85"/>
      <c r="CO950" s="85"/>
      <c r="CP950" s="85"/>
      <c r="CQ950" s="85"/>
      <c r="CR950" s="85"/>
      <c r="CS950" s="85"/>
      <c r="CT950" s="85"/>
      <c r="CU950" s="85"/>
      <c r="CV950" s="85"/>
      <c r="CW950" s="85"/>
      <c r="CX950" s="85"/>
      <c r="CY950" s="85"/>
      <c r="CZ950" s="85"/>
      <c r="DA950" s="85"/>
      <c r="DB950" s="85"/>
      <c r="DC950" s="85"/>
      <c r="DD950" s="85"/>
      <c r="DE950" s="85"/>
      <c r="DF950" s="85"/>
      <c r="DG950" s="85"/>
      <c r="DH950" s="85"/>
      <c r="DI950" s="85"/>
      <c r="DJ950" s="85"/>
      <c r="DK950" s="85"/>
      <c r="DL950" s="85"/>
      <c r="DM950" s="85"/>
      <c r="DN950" s="85"/>
      <c r="DO950" s="85"/>
      <c r="DP950" s="85"/>
      <c r="DQ950" s="85"/>
      <c r="DR950" s="85"/>
      <c r="DS950" s="85"/>
      <c r="DT950" s="85"/>
      <c r="DU950" s="85"/>
      <c r="DV950" s="85"/>
      <c r="DW950" s="85"/>
      <c r="DX950" s="85"/>
      <c r="DY950" s="85"/>
      <c r="DZ950" s="85"/>
      <c r="EA950" s="85"/>
      <c r="EB950" s="85"/>
      <c r="EC950" s="85"/>
      <c r="ED950" s="85"/>
      <c r="EE950" s="85"/>
      <c r="EF950" s="85"/>
      <c r="EG950" s="85"/>
      <c r="EH950" s="85"/>
      <c r="EI950" s="85"/>
      <c r="EJ950" s="85"/>
      <c r="EK950" s="85"/>
      <c r="EL950" s="85"/>
      <c r="EM950" s="85"/>
      <c r="EN950" s="85"/>
      <c r="EO950" s="120"/>
      <c r="EP950" s="120"/>
      <c r="EQ950" s="120"/>
      <c r="ER950" s="120"/>
      <c r="ES950" s="120"/>
      <c r="ET950" s="120"/>
      <c r="EU950" s="120"/>
      <c r="EV950" s="120"/>
      <c r="EW950" s="120"/>
      <c r="EX950" s="120"/>
    </row>
    <row r="951" spans="1:154" x14ac:dyDescent="0.3">
      <c r="A951" s="85"/>
      <c r="B951" s="86"/>
      <c r="C951" s="86"/>
      <c r="D951" s="86"/>
      <c r="E951" s="86"/>
      <c r="F951" s="86"/>
      <c r="G951" s="48" t="e">
        <f>SUM(J951,L951,N951,O951,P951,T951,U951,V951,AB951,AD951,AO951,AQ951,CE951,CG951,CP951,CR951,#REF!,#REF!,CZ951,DB951,DE951,DG951,DN951,DP951,DW951,DY951,EF951,EH951)</f>
        <v>#REF!</v>
      </c>
      <c r="H951" s="48" t="e">
        <f>SUM(K951,M951,Q951,R951,S951,W951,X951,Y951,AC951,AE951,AF951,AG951,AH951,AI951,AL951,AP951,AR951,#REF!,AY951,AZ951,CF951,CH951,CI951,CJ951,CK951,CL951,CQ951,CS951,CT951,CU951,CV951,CW951,#REF!,#REF!,DA951,DC951,DF951,DH951,DO951,#REF!,#REF!,#REF!,#REF!,DQ951,DR951,DS951,DT951,DU951,DX951,DZ951,EA951,EB951,EC951,ED951,EG951,EI951,EJ951,EK951,EL951,EM951)</f>
        <v>#REF!</v>
      </c>
      <c r="I951" s="48" t="e">
        <f t="shared" si="22"/>
        <v>#REF!</v>
      </c>
      <c r="J951" s="78"/>
      <c r="K951" s="78"/>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O951" s="85"/>
      <c r="CP951" s="85"/>
      <c r="CQ951" s="85"/>
      <c r="CR951" s="85"/>
      <c r="CS951" s="85"/>
      <c r="CT951" s="85"/>
      <c r="CU951" s="85"/>
      <c r="CV951" s="85"/>
      <c r="CW951" s="85"/>
      <c r="CX951" s="85"/>
      <c r="CY951" s="85"/>
      <c r="CZ951" s="85"/>
      <c r="DA951" s="85"/>
      <c r="DB951" s="85"/>
      <c r="DC951" s="85"/>
      <c r="DD951" s="85"/>
      <c r="DE951" s="85"/>
      <c r="DF951" s="85"/>
      <c r="DG951" s="85"/>
      <c r="DH951" s="85"/>
      <c r="DI951" s="85"/>
      <c r="DJ951" s="85"/>
      <c r="DK951" s="85"/>
      <c r="DL951" s="85"/>
      <c r="DM951" s="85"/>
      <c r="DN951" s="85"/>
      <c r="DO951" s="85"/>
      <c r="DP951" s="85"/>
      <c r="DQ951" s="85"/>
      <c r="DR951" s="85"/>
      <c r="DS951" s="85"/>
      <c r="DT951" s="85"/>
      <c r="DU951" s="85"/>
      <c r="DV951" s="85"/>
      <c r="DW951" s="85"/>
      <c r="DX951" s="85"/>
      <c r="DY951" s="85"/>
      <c r="DZ951" s="85"/>
      <c r="EA951" s="85"/>
      <c r="EB951" s="85"/>
      <c r="EC951" s="85"/>
      <c r="ED951" s="85"/>
      <c r="EE951" s="85"/>
      <c r="EF951" s="85"/>
      <c r="EG951" s="85"/>
      <c r="EH951" s="85"/>
      <c r="EI951" s="85"/>
      <c r="EJ951" s="85"/>
      <c r="EK951" s="85"/>
      <c r="EL951" s="85"/>
      <c r="EM951" s="85"/>
      <c r="EN951" s="85"/>
      <c r="EO951" s="120"/>
      <c r="EP951" s="120"/>
      <c r="EQ951" s="120"/>
      <c r="ER951" s="120"/>
      <c r="ES951" s="120"/>
      <c r="ET951" s="120"/>
      <c r="EU951" s="120"/>
      <c r="EV951" s="120"/>
      <c r="EW951" s="120"/>
      <c r="EX951" s="120"/>
    </row>
    <row r="952" spans="1:154" x14ac:dyDescent="0.3">
      <c r="A952" s="85"/>
      <c r="B952" s="86"/>
      <c r="C952" s="86"/>
      <c r="D952" s="86"/>
      <c r="E952" s="86"/>
      <c r="F952" s="86"/>
      <c r="G952" s="48" t="e">
        <f>SUM(J952,L952,N952,O952,P952,T952,U952,V952,AB952,AD952,AO952,AQ952,CE952,CG952,CP952,CR952,#REF!,#REF!,CZ952,DB952,DE952,DG952,DN952,DP952,DW952,DY952,EF952,EH952)</f>
        <v>#REF!</v>
      </c>
      <c r="H952" s="48" t="e">
        <f>SUM(K952,M952,Q952,R952,S952,W952,X952,Y952,AC952,AE952,AF952,AG952,AH952,AI952,AL952,AP952,AR952,#REF!,AY952,AZ952,CF952,CH952,CI952,CJ952,CK952,CL952,CQ952,CS952,CT952,CU952,CV952,CW952,#REF!,#REF!,DA952,DC952,DF952,DH952,DO952,#REF!,#REF!,#REF!,#REF!,DQ952,DR952,DS952,DT952,DU952,DX952,DZ952,EA952,EB952,EC952,ED952,EG952,EI952,EJ952,EK952,EL952,EM952)</f>
        <v>#REF!</v>
      </c>
      <c r="I952" s="48" t="e">
        <f t="shared" si="22"/>
        <v>#REF!</v>
      </c>
      <c r="J952" s="78"/>
      <c r="K952" s="78"/>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c r="CC952" s="85"/>
      <c r="CD952" s="85"/>
      <c r="CE952" s="85"/>
      <c r="CF952" s="85"/>
      <c r="CG952" s="85"/>
      <c r="CH952" s="85"/>
      <c r="CI952" s="85"/>
      <c r="CJ952" s="85"/>
      <c r="CK952" s="85"/>
      <c r="CL952" s="85"/>
      <c r="CM952" s="85"/>
      <c r="CN952" s="85"/>
      <c r="CO952" s="85"/>
      <c r="CP952" s="85"/>
      <c r="CQ952" s="85"/>
      <c r="CR952" s="85"/>
      <c r="CS952" s="85"/>
      <c r="CT952" s="85"/>
      <c r="CU952" s="85"/>
      <c r="CV952" s="85"/>
      <c r="CW952" s="85"/>
      <c r="CX952" s="85"/>
      <c r="CY952" s="85"/>
      <c r="CZ952" s="85"/>
      <c r="DA952" s="85"/>
      <c r="DB952" s="85"/>
      <c r="DC952" s="85"/>
      <c r="DD952" s="85"/>
      <c r="DE952" s="85"/>
      <c r="DF952" s="85"/>
      <c r="DG952" s="85"/>
      <c r="DH952" s="85"/>
      <c r="DI952" s="85"/>
      <c r="DJ952" s="85"/>
      <c r="DK952" s="85"/>
      <c r="DL952" s="85"/>
      <c r="DM952" s="85"/>
      <c r="DN952" s="85"/>
      <c r="DO952" s="85"/>
      <c r="DP952" s="85"/>
      <c r="DQ952" s="85"/>
      <c r="DR952" s="85"/>
      <c r="DS952" s="85"/>
      <c r="DT952" s="85"/>
      <c r="DU952" s="85"/>
      <c r="DV952" s="85"/>
      <c r="DW952" s="85"/>
      <c r="DX952" s="85"/>
      <c r="DY952" s="85"/>
      <c r="DZ952" s="85"/>
      <c r="EA952" s="85"/>
      <c r="EB952" s="85"/>
      <c r="EC952" s="85"/>
      <c r="ED952" s="85"/>
      <c r="EE952" s="85"/>
      <c r="EF952" s="85"/>
      <c r="EG952" s="85"/>
      <c r="EH952" s="85"/>
      <c r="EI952" s="85"/>
      <c r="EJ952" s="85"/>
      <c r="EK952" s="85"/>
      <c r="EL952" s="85"/>
      <c r="EM952" s="85"/>
      <c r="EN952" s="85"/>
      <c r="EO952" s="120"/>
      <c r="EP952" s="120"/>
      <c r="EQ952" s="120"/>
      <c r="ER952" s="120"/>
      <c r="ES952" s="120"/>
      <c r="ET952" s="120"/>
      <c r="EU952" s="120"/>
      <c r="EV952" s="120"/>
      <c r="EW952" s="120"/>
      <c r="EX952" s="120"/>
    </row>
    <row r="953" spans="1:154" x14ac:dyDescent="0.3">
      <c r="A953" s="85"/>
      <c r="B953" s="86"/>
      <c r="C953" s="86"/>
      <c r="D953" s="86"/>
      <c r="E953" s="86"/>
      <c r="F953" s="86"/>
      <c r="G953" s="48" t="e">
        <f>SUM(J953,L953,N953,O953,P953,T953,U953,V953,AB953,AD953,AO953,AQ953,CE953,CG953,CP953,CR953,#REF!,#REF!,CZ953,DB953,DE953,DG953,DN953,DP953,DW953,DY953,EF953,EH953)</f>
        <v>#REF!</v>
      </c>
      <c r="H953" s="48" t="e">
        <f>SUM(K953,M953,Q953,R953,S953,W953,X953,Y953,AC953,AE953,AF953,AG953,AH953,AI953,AL953,AP953,AR953,#REF!,AY953,AZ953,CF953,CH953,CI953,CJ953,CK953,CL953,CQ953,CS953,CT953,CU953,CV953,CW953,#REF!,#REF!,DA953,DC953,DF953,DH953,DO953,#REF!,#REF!,#REF!,#REF!,DQ953,DR953,DS953,DT953,DU953,DX953,DZ953,EA953,EB953,EC953,ED953,EG953,EI953,EJ953,EK953,EL953,EM953)</f>
        <v>#REF!</v>
      </c>
      <c r="I953" s="48" t="e">
        <f t="shared" si="22"/>
        <v>#REF!</v>
      </c>
      <c r="J953" s="78"/>
      <c r="K953" s="78"/>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c r="CC953" s="85"/>
      <c r="CD953" s="85"/>
      <c r="CE953" s="85"/>
      <c r="CF953" s="85"/>
      <c r="CG953" s="85"/>
      <c r="CH953" s="85"/>
      <c r="CI953" s="85"/>
      <c r="CJ953" s="85"/>
      <c r="CK953" s="85"/>
      <c r="CL953" s="85"/>
      <c r="CM953" s="85"/>
      <c r="CN953" s="85"/>
      <c r="CO953" s="85"/>
      <c r="CP953" s="85"/>
      <c r="CQ953" s="85"/>
      <c r="CR953" s="85"/>
      <c r="CS953" s="85"/>
      <c r="CT953" s="85"/>
      <c r="CU953" s="85"/>
      <c r="CV953" s="85"/>
      <c r="CW953" s="85"/>
      <c r="CX953" s="85"/>
      <c r="CY953" s="85"/>
      <c r="CZ953" s="85"/>
      <c r="DA953" s="85"/>
      <c r="DB953" s="85"/>
      <c r="DC953" s="85"/>
      <c r="DD953" s="85"/>
      <c r="DE953" s="85"/>
      <c r="DF953" s="85"/>
      <c r="DG953" s="85"/>
      <c r="DH953" s="85"/>
      <c r="DI953" s="85"/>
      <c r="DJ953" s="85"/>
      <c r="DK953" s="85"/>
      <c r="DL953" s="85"/>
      <c r="DM953" s="85"/>
      <c r="DN953" s="85"/>
      <c r="DO953" s="85"/>
      <c r="DP953" s="85"/>
      <c r="DQ953" s="85"/>
      <c r="DR953" s="85"/>
      <c r="DS953" s="85"/>
      <c r="DT953" s="85"/>
      <c r="DU953" s="85"/>
      <c r="DV953" s="85"/>
      <c r="DW953" s="85"/>
      <c r="DX953" s="85"/>
      <c r="DY953" s="85"/>
      <c r="DZ953" s="85"/>
      <c r="EA953" s="85"/>
      <c r="EB953" s="85"/>
      <c r="EC953" s="85"/>
      <c r="ED953" s="85"/>
      <c r="EE953" s="85"/>
      <c r="EF953" s="85"/>
      <c r="EG953" s="85"/>
      <c r="EH953" s="85"/>
      <c r="EI953" s="85"/>
      <c r="EJ953" s="85"/>
      <c r="EK953" s="85"/>
      <c r="EL953" s="85"/>
      <c r="EM953" s="85"/>
      <c r="EN953" s="85"/>
      <c r="EO953" s="120"/>
      <c r="EP953" s="120"/>
      <c r="EQ953" s="120"/>
      <c r="ER953" s="120"/>
      <c r="ES953" s="120"/>
      <c r="ET953" s="120"/>
      <c r="EU953" s="120"/>
      <c r="EV953" s="120"/>
      <c r="EW953" s="120"/>
      <c r="EX953" s="120"/>
    </row>
    <row r="954" spans="1:154" x14ac:dyDescent="0.3">
      <c r="A954" s="85"/>
      <c r="B954" s="86"/>
      <c r="C954" s="86"/>
      <c r="D954" s="86"/>
      <c r="E954" s="86"/>
      <c r="F954" s="86"/>
      <c r="G954" s="48" t="e">
        <f>SUM(J954,L954,N954,O954,P954,T954,U954,V954,AB954,AD954,AO954,AQ954,CE954,CG954,CP954,CR954,#REF!,#REF!,CZ954,DB954,DE954,DG954,DN954,DP954,DW954,DY954,EF954,EH954)</f>
        <v>#REF!</v>
      </c>
      <c r="H954" s="48" t="e">
        <f>SUM(K954,M954,Q954,R954,S954,W954,X954,Y954,AC954,AE954,AF954,AG954,AH954,AI954,AL954,AP954,AR954,#REF!,AY954,AZ954,CF954,CH954,CI954,CJ954,CK954,CL954,CQ954,CS954,CT954,CU954,CV954,CW954,#REF!,#REF!,DA954,DC954,DF954,DH954,DO954,#REF!,#REF!,#REF!,#REF!,DQ954,DR954,DS954,DT954,DU954,DX954,DZ954,EA954,EB954,EC954,ED954,EG954,EI954,EJ954,EK954,EL954,EM954)</f>
        <v>#REF!</v>
      </c>
      <c r="I954" s="48" t="e">
        <f t="shared" si="22"/>
        <v>#REF!</v>
      </c>
      <c r="J954" s="78"/>
      <c r="K954" s="78"/>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c r="CC954" s="85"/>
      <c r="CD954" s="85"/>
      <c r="CE954" s="85"/>
      <c r="CF954" s="85"/>
      <c r="CG954" s="85"/>
      <c r="CH954" s="85"/>
      <c r="CI954" s="85"/>
      <c r="CJ954" s="85"/>
      <c r="CK954" s="85"/>
      <c r="CL954" s="85"/>
      <c r="CM954" s="85"/>
      <c r="CN954" s="85"/>
      <c r="CO954" s="85"/>
      <c r="CP954" s="85"/>
      <c r="CQ954" s="85"/>
      <c r="CR954" s="85"/>
      <c r="CS954" s="85"/>
      <c r="CT954" s="85"/>
      <c r="CU954" s="85"/>
      <c r="CV954" s="85"/>
      <c r="CW954" s="85"/>
      <c r="CX954" s="85"/>
      <c r="CY954" s="85"/>
      <c r="CZ954" s="85"/>
      <c r="DA954" s="85"/>
      <c r="DB954" s="85"/>
      <c r="DC954" s="85"/>
      <c r="DD954" s="85"/>
      <c r="DE954" s="85"/>
      <c r="DF954" s="85"/>
      <c r="DG954" s="85"/>
      <c r="DH954" s="85"/>
      <c r="DI954" s="85"/>
      <c r="DJ954" s="85"/>
      <c r="DK954" s="85"/>
      <c r="DL954" s="85"/>
      <c r="DM954" s="85"/>
      <c r="DN954" s="85"/>
      <c r="DO954" s="85"/>
      <c r="DP954" s="85"/>
      <c r="DQ954" s="85"/>
      <c r="DR954" s="85"/>
      <c r="DS954" s="85"/>
      <c r="DT954" s="85"/>
      <c r="DU954" s="85"/>
      <c r="DV954" s="85"/>
      <c r="DW954" s="85"/>
      <c r="DX954" s="85"/>
      <c r="DY954" s="85"/>
      <c r="DZ954" s="85"/>
      <c r="EA954" s="85"/>
      <c r="EB954" s="85"/>
      <c r="EC954" s="85"/>
      <c r="ED954" s="85"/>
      <c r="EE954" s="85"/>
      <c r="EF954" s="85"/>
      <c r="EG954" s="85"/>
      <c r="EH954" s="85"/>
      <c r="EI954" s="85"/>
      <c r="EJ954" s="85"/>
      <c r="EK954" s="85"/>
      <c r="EL954" s="85"/>
      <c r="EM954" s="85"/>
      <c r="EN954" s="85"/>
      <c r="EO954" s="120"/>
      <c r="EP954" s="120"/>
      <c r="EQ954" s="120"/>
      <c r="ER954" s="120"/>
      <c r="ES954" s="120"/>
      <c r="ET954" s="120"/>
      <c r="EU954" s="120"/>
      <c r="EV954" s="120"/>
      <c r="EW954" s="120"/>
      <c r="EX954" s="120"/>
    </row>
    <row r="955" spans="1:154" x14ac:dyDescent="0.3">
      <c r="A955" s="85"/>
      <c r="B955" s="86"/>
      <c r="C955" s="86"/>
      <c r="D955" s="86"/>
      <c r="E955" s="86"/>
      <c r="F955" s="86"/>
      <c r="G955" s="48" t="e">
        <f>SUM(J955,L955,N955,O955,P955,T955,U955,V955,AB955,AD955,AO955,AQ955,CE955,CG955,CP955,CR955,#REF!,#REF!,CZ955,DB955,DE955,DG955,DN955,DP955,DW955,DY955,EF955,EH955)</f>
        <v>#REF!</v>
      </c>
      <c r="H955" s="48" t="e">
        <f>SUM(K955,M955,Q955,R955,S955,W955,X955,Y955,AC955,AE955,AF955,AG955,AH955,AI955,AL955,AP955,AR955,#REF!,AY955,AZ955,CF955,CH955,CI955,CJ955,CK955,CL955,CQ955,CS955,CT955,CU955,CV955,CW955,#REF!,#REF!,DA955,DC955,DF955,DH955,DO955,#REF!,#REF!,#REF!,#REF!,DQ955,DR955,DS955,DT955,DU955,DX955,DZ955,EA955,EB955,EC955,ED955,EG955,EI955,EJ955,EK955,EL955,EM955)</f>
        <v>#REF!</v>
      </c>
      <c r="I955" s="48" t="e">
        <f t="shared" si="22"/>
        <v>#REF!</v>
      </c>
      <c r="J955" s="78"/>
      <c r="K955" s="78"/>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O955" s="85"/>
      <c r="CP955" s="85"/>
      <c r="CQ955" s="85"/>
      <c r="CR955" s="85"/>
      <c r="CS955" s="85"/>
      <c r="CT955" s="85"/>
      <c r="CU955" s="85"/>
      <c r="CV955" s="85"/>
      <c r="CW955" s="85"/>
      <c r="CX955" s="85"/>
      <c r="CY955" s="85"/>
      <c r="CZ955" s="85"/>
      <c r="DA955" s="85"/>
      <c r="DB955" s="85"/>
      <c r="DC955" s="85"/>
      <c r="DD955" s="85"/>
      <c r="DE955" s="85"/>
      <c r="DF955" s="85"/>
      <c r="DG955" s="85"/>
      <c r="DH955" s="85"/>
      <c r="DI955" s="85"/>
      <c r="DJ955" s="85"/>
      <c r="DK955" s="85"/>
      <c r="DL955" s="85"/>
      <c r="DM955" s="85"/>
      <c r="DN955" s="85"/>
      <c r="DO955" s="85"/>
      <c r="DP955" s="85"/>
      <c r="DQ955" s="85"/>
      <c r="DR955" s="85"/>
      <c r="DS955" s="85"/>
      <c r="DT955" s="85"/>
      <c r="DU955" s="85"/>
      <c r="DV955" s="85"/>
      <c r="DW955" s="85"/>
      <c r="DX955" s="85"/>
      <c r="DY955" s="85"/>
      <c r="DZ955" s="85"/>
      <c r="EA955" s="85"/>
      <c r="EB955" s="85"/>
      <c r="EC955" s="85"/>
      <c r="ED955" s="85"/>
      <c r="EE955" s="85"/>
      <c r="EF955" s="85"/>
      <c r="EG955" s="85"/>
      <c r="EH955" s="85"/>
      <c r="EI955" s="85"/>
      <c r="EJ955" s="85"/>
      <c r="EK955" s="85"/>
      <c r="EL955" s="85"/>
      <c r="EM955" s="85"/>
      <c r="EN955" s="85"/>
      <c r="EO955" s="120"/>
      <c r="EP955" s="120"/>
      <c r="EQ955" s="120"/>
      <c r="ER955" s="120"/>
      <c r="ES955" s="120"/>
      <c r="ET955" s="120"/>
      <c r="EU955" s="120"/>
      <c r="EV955" s="120"/>
      <c r="EW955" s="120"/>
      <c r="EX955" s="120"/>
    </row>
    <row r="956" spans="1:154" x14ac:dyDescent="0.3">
      <c r="A956" s="85"/>
      <c r="B956" s="86"/>
      <c r="C956" s="86"/>
      <c r="D956" s="86"/>
      <c r="E956" s="86"/>
      <c r="F956" s="86"/>
      <c r="G956" s="48" t="e">
        <f>SUM(J956,L956,N956,O956,P956,T956,U956,V956,AB956,AD956,AO956,AQ956,CE956,CG956,CP956,CR956,#REF!,#REF!,CZ956,DB956,DE956,DG956,DN956,DP956,DW956,DY956,EF956,EH956)</f>
        <v>#REF!</v>
      </c>
      <c r="H956" s="48" t="e">
        <f>SUM(K956,M956,Q956,R956,S956,W956,X956,Y956,AC956,AE956,AF956,AG956,AH956,AI956,AL956,AP956,AR956,#REF!,AY956,AZ956,CF956,CH956,CI956,CJ956,CK956,CL956,CQ956,CS956,CT956,CU956,CV956,CW956,#REF!,#REF!,DA956,DC956,DF956,DH956,DO956,#REF!,#REF!,#REF!,#REF!,DQ956,DR956,DS956,DT956,DU956,DX956,DZ956,EA956,EB956,EC956,ED956,EG956,EI956,EJ956,EK956,EL956,EM956)</f>
        <v>#REF!</v>
      </c>
      <c r="I956" s="48" t="e">
        <f t="shared" si="22"/>
        <v>#REF!</v>
      </c>
      <c r="J956" s="78"/>
      <c r="K956" s="78"/>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O956" s="85"/>
      <c r="CP956" s="85"/>
      <c r="CQ956" s="85"/>
      <c r="CR956" s="85"/>
      <c r="CS956" s="85"/>
      <c r="CT956" s="85"/>
      <c r="CU956" s="85"/>
      <c r="CV956" s="85"/>
      <c r="CW956" s="85"/>
      <c r="CX956" s="85"/>
      <c r="CY956" s="85"/>
      <c r="CZ956" s="85"/>
      <c r="DA956" s="85"/>
      <c r="DB956" s="85"/>
      <c r="DC956" s="85"/>
      <c r="DD956" s="85"/>
      <c r="DE956" s="85"/>
      <c r="DF956" s="85"/>
      <c r="DG956" s="85"/>
      <c r="DH956" s="85"/>
      <c r="DI956" s="85"/>
      <c r="DJ956" s="85"/>
      <c r="DK956" s="85"/>
      <c r="DL956" s="85"/>
      <c r="DM956" s="85"/>
      <c r="DN956" s="85"/>
      <c r="DO956" s="85"/>
      <c r="DP956" s="85"/>
      <c r="DQ956" s="85"/>
      <c r="DR956" s="85"/>
      <c r="DS956" s="85"/>
      <c r="DT956" s="85"/>
      <c r="DU956" s="85"/>
      <c r="DV956" s="85"/>
      <c r="DW956" s="85"/>
      <c r="DX956" s="85"/>
      <c r="DY956" s="85"/>
      <c r="DZ956" s="85"/>
      <c r="EA956" s="85"/>
      <c r="EB956" s="85"/>
      <c r="EC956" s="85"/>
      <c r="ED956" s="85"/>
      <c r="EE956" s="85"/>
      <c r="EF956" s="85"/>
      <c r="EG956" s="85"/>
      <c r="EH956" s="85"/>
      <c r="EI956" s="85"/>
      <c r="EJ956" s="85"/>
      <c r="EK956" s="85"/>
      <c r="EL956" s="85"/>
      <c r="EM956" s="85"/>
      <c r="EN956" s="85"/>
      <c r="EO956" s="120"/>
      <c r="EP956" s="120"/>
      <c r="EQ956" s="120"/>
      <c r="ER956" s="120"/>
      <c r="ES956" s="120"/>
      <c r="ET956" s="120"/>
      <c r="EU956" s="120"/>
      <c r="EV956" s="120"/>
      <c r="EW956" s="120"/>
      <c r="EX956" s="120"/>
    </row>
    <row r="957" spans="1:154" x14ac:dyDescent="0.3">
      <c r="A957" s="85"/>
      <c r="B957" s="86"/>
      <c r="C957" s="86"/>
      <c r="D957" s="86"/>
      <c r="E957" s="86"/>
      <c r="F957" s="86"/>
      <c r="G957" s="48" t="e">
        <f>SUM(J957,L957,N957,O957,P957,T957,U957,V957,AB957,AD957,AO957,AQ957,CE957,CG957,CP957,CR957,#REF!,#REF!,CZ957,DB957,DE957,DG957,DN957,DP957,DW957,DY957,EF957,EH957)</f>
        <v>#REF!</v>
      </c>
      <c r="H957" s="48" t="e">
        <f>SUM(K957,M957,Q957,R957,S957,W957,X957,Y957,AC957,AE957,AF957,AG957,AH957,AI957,AL957,AP957,AR957,#REF!,AY957,AZ957,CF957,CH957,CI957,CJ957,CK957,CL957,CQ957,CS957,CT957,CU957,CV957,CW957,#REF!,#REF!,DA957,DC957,DF957,DH957,DO957,#REF!,#REF!,#REF!,#REF!,DQ957,DR957,DS957,DT957,DU957,DX957,DZ957,EA957,EB957,EC957,ED957,EG957,EI957,EJ957,EK957,EL957,EM957)</f>
        <v>#REF!</v>
      </c>
      <c r="I957" s="48" t="e">
        <f t="shared" si="22"/>
        <v>#REF!</v>
      </c>
      <c r="J957" s="78"/>
      <c r="K957" s="78"/>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c r="CC957" s="85"/>
      <c r="CD957" s="85"/>
      <c r="CE957" s="85"/>
      <c r="CF957" s="85"/>
      <c r="CG957" s="85"/>
      <c r="CH957" s="85"/>
      <c r="CI957" s="85"/>
      <c r="CJ957" s="85"/>
      <c r="CK957" s="85"/>
      <c r="CL957" s="85"/>
      <c r="CM957" s="85"/>
      <c r="CN957" s="85"/>
      <c r="CO957" s="85"/>
      <c r="CP957" s="85"/>
      <c r="CQ957" s="85"/>
      <c r="CR957" s="85"/>
      <c r="CS957" s="85"/>
      <c r="CT957" s="85"/>
      <c r="CU957" s="85"/>
      <c r="CV957" s="85"/>
      <c r="CW957" s="85"/>
      <c r="CX957" s="85"/>
      <c r="CY957" s="85"/>
      <c r="CZ957" s="85"/>
      <c r="DA957" s="85"/>
      <c r="DB957" s="85"/>
      <c r="DC957" s="85"/>
      <c r="DD957" s="85"/>
      <c r="DE957" s="85"/>
      <c r="DF957" s="85"/>
      <c r="DG957" s="85"/>
      <c r="DH957" s="85"/>
      <c r="DI957" s="85"/>
      <c r="DJ957" s="85"/>
      <c r="DK957" s="85"/>
      <c r="DL957" s="85"/>
      <c r="DM957" s="85"/>
      <c r="DN957" s="85"/>
      <c r="DO957" s="85"/>
      <c r="DP957" s="85"/>
      <c r="DQ957" s="85"/>
      <c r="DR957" s="85"/>
      <c r="DS957" s="85"/>
      <c r="DT957" s="85"/>
      <c r="DU957" s="85"/>
      <c r="DV957" s="85"/>
      <c r="DW957" s="85"/>
      <c r="DX957" s="85"/>
      <c r="DY957" s="85"/>
      <c r="DZ957" s="85"/>
      <c r="EA957" s="85"/>
      <c r="EB957" s="85"/>
      <c r="EC957" s="85"/>
      <c r="ED957" s="85"/>
      <c r="EE957" s="85"/>
      <c r="EF957" s="85"/>
      <c r="EG957" s="85"/>
      <c r="EH957" s="85"/>
      <c r="EI957" s="85"/>
      <c r="EJ957" s="85"/>
      <c r="EK957" s="85"/>
      <c r="EL957" s="85"/>
      <c r="EM957" s="85"/>
      <c r="EN957" s="85"/>
      <c r="EO957" s="120"/>
      <c r="EP957" s="120"/>
      <c r="EQ957" s="120"/>
      <c r="ER957" s="120"/>
      <c r="ES957" s="120"/>
      <c r="ET957" s="120"/>
      <c r="EU957" s="120"/>
      <c r="EV957" s="120"/>
      <c r="EW957" s="120"/>
      <c r="EX957" s="120"/>
    </row>
    <row r="958" spans="1:154" x14ac:dyDescent="0.3">
      <c r="A958" s="85"/>
      <c r="B958" s="86"/>
      <c r="C958" s="86"/>
      <c r="D958" s="86"/>
      <c r="E958" s="86"/>
      <c r="F958" s="86"/>
      <c r="G958" s="48" t="e">
        <f>SUM(J958,L958,N958,O958,P958,T958,U958,V958,AB958,AD958,AO958,AQ958,CE958,CG958,CP958,CR958,#REF!,#REF!,CZ958,DB958,DE958,DG958,DN958,DP958,DW958,DY958,EF958,EH958)</f>
        <v>#REF!</v>
      </c>
      <c r="H958" s="48" t="e">
        <f>SUM(K958,M958,Q958,R958,S958,W958,X958,Y958,AC958,AE958,AF958,AG958,AH958,AI958,AL958,AP958,AR958,#REF!,AY958,AZ958,CF958,CH958,CI958,CJ958,CK958,CL958,CQ958,CS958,CT958,CU958,CV958,CW958,#REF!,#REF!,DA958,DC958,DF958,DH958,DO958,#REF!,#REF!,#REF!,#REF!,DQ958,DR958,DS958,DT958,DU958,DX958,DZ958,EA958,EB958,EC958,ED958,EG958,EI958,EJ958,EK958,EL958,EM958)</f>
        <v>#REF!</v>
      </c>
      <c r="I958" s="48" t="e">
        <f t="shared" si="22"/>
        <v>#REF!</v>
      </c>
      <c r="J958" s="78"/>
      <c r="K958" s="78"/>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c r="CC958" s="85"/>
      <c r="CD958" s="85"/>
      <c r="CE958" s="85"/>
      <c r="CF958" s="85"/>
      <c r="CG958" s="85"/>
      <c r="CH958" s="85"/>
      <c r="CI958" s="85"/>
      <c r="CJ958" s="85"/>
      <c r="CK958" s="85"/>
      <c r="CL958" s="85"/>
      <c r="CM958" s="85"/>
      <c r="CN958" s="85"/>
      <c r="CO958" s="85"/>
      <c r="CP958" s="85"/>
      <c r="CQ958" s="85"/>
      <c r="CR958" s="85"/>
      <c r="CS958" s="85"/>
      <c r="CT958" s="85"/>
      <c r="CU958" s="85"/>
      <c r="CV958" s="85"/>
      <c r="CW958" s="85"/>
      <c r="CX958" s="85"/>
      <c r="CY958" s="85"/>
      <c r="CZ958" s="85"/>
      <c r="DA958" s="85"/>
      <c r="DB958" s="85"/>
      <c r="DC958" s="85"/>
      <c r="DD958" s="85"/>
      <c r="DE958" s="85"/>
      <c r="DF958" s="85"/>
      <c r="DG958" s="85"/>
      <c r="DH958" s="85"/>
      <c r="DI958" s="85"/>
      <c r="DJ958" s="85"/>
      <c r="DK958" s="85"/>
      <c r="DL958" s="85"/>
      <c r="DM958" s="85"/>
      <c r="DN958" s="85"/>
      <c r="DO958" s="85"/>
      <c r="DP958" s="85"/>
      <c r="DQ958" s="85"/>
      <c r="DR958" s="85"/>
      <c r="DS958" s="85"/>
      <c r="DT958" s="85"/>
      <c r="DU958" s="85"/>
      <c r="DV958" s="85"/>
      <c r="DW958" s="85"/>
      <c r="DX958" s="85"/>
      <c r="DY958" s="85"/>
      <c r="DZ958" s="85"/>
      <c r="EA958" s="85"/>
      <c r="EB958" s="85"/>
      <c r="EC958" s="85"/>
      <c r="ED958" s="85"/>
      <c r="EE958" s="85"/>
      <c r="EF958" s="85"/>
      <c r="EG958" s="85"/>
      <c r="EH958" s="85"/>
      <c r="EI958" s="85"/>
      <c r="EJ958" s="85"/>
      <c r="EK958" s="85"/>
      <c r="EL958" s="85"/>
      <c r="EM958" s="85"/>
      <c r="EN958" s="85"/>
      <c r="EO958" s="120"/>
      <c r="EP958" s="120"/>
      <c r="EQ958" s="120"/>
      <c r="ER958" s="120"/>
      <c r="ES958" s="120"/>
      <c r="ET958" s="120"/>
      <c r="EU958" s="120"/>
      <c r="EV958" s="120"/>
      <c r="EW958" s="120"/>
      <c r="EX958" s="120"/>
    </row>
    <row r="959" spans="1:154" x14ac:dyDescent="0.3">
      <c r="A959" s="85"/>
      <c r="B959" s="86"/>
      <c r="C959" s="86"/>
      <c r="D959" s="86"/>
      <c r="E959" s="86"/>
      <c r="F959" s="86"/>
      <c r="G959" s="48" t="e">
        <f>SUM(J959,L959,N959,O959,P959,T959,U959,V959,AB959,AD959,AO959,AQ959,CE959,CG959,CP959,CR959,#REF!,#REF!,CZ959,DB959,DE959,DG959,DN959,DP959,DW959,DY959,EF959,EH959)</f>
        <v>#REF!</v>
      </c>
      <c r="H959" s="48" t="e">
        <f>SUM(K959,M959,Q959,R959,S959,W959,X959,Y959,AC959,AE959,AF959,AG959,AH959,AI959,AL959,AP959,AR959,#REF!,AY959,AZ959,CF959,CH959,CI959,CJ959,CK959,CL959,CQ959,CS959,CT959,CU959,CV959,CW959,#REF!,#REF!,DA959,DC959,DF959,DH959,DO959,#REF!,#REF!,#REF!,#REF!,DQ959,DR959,DS959,DT959,DU959,DX959,DZ959,EA959,EB959,EC959,ED959,EG959,EI959,EJ959,EK959,EL959,EM959)</f>
        <v>#REF!</v>
      </c>
      <c r="I959" s="48" t="e">
        <f t="shared" si="22"/>
        <v>#REF!</v>
      </c>
      <c r="J959" s="78"/>
      <c r="K959" s="78"/>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O959" s="85"/>
      <c r="CP959" s="85"/>
      <c r="CQ959" s="85"/>
      <c r="CR959" s="85"/>
      <c r="CS959" s="85"/>
      <c r="CT959" s="85"/>
      <c r="CU959" s="85"/>
      <c r="CV959" s="85"/>
      <c r="CW959" s="85"/>
      <c r="CX959" s="85"/>
      <c r="CY959" s="85"/>
      <c r="CZ959" s="85"/>
      <c r="DA959" s="85"/>
      <c r="DB959" s="85"/>
      <c r="DC959" s="85"/>
      <c r="DD959" s="85"/>
      <c r="DE959" s="85"/>
      <c r="DF959" s="85"/>
      <c r="DG959" s="85"/>
      <c r="DH959" s="85"/>
      <c r="DI959" s="85"/>
      <c r="DJ959" s="85"/>
      <c r="DK959" s="85"/>
      <c r="DL959" s="85"/>
      <c r="DM959" s="85"/>
      <c r="DN959" s="85"/>
      <c r="DO959" s="85"/>
      <c r="DP959" s="85"/>
      <c r="DQ959" s="85"/>
      <c r="DR959" s="85"/>
      <c r="DS959" s="85"/>
      <c r="DT959" s="85"/>
      <c r="DU959" s="85"/>
      <c r="DV959" s="85"/>
      <c r="DW959" s="85"/>
      <c r="DX959" s="85"/>
      <c r="DY959" s="85"/>
      <c r="DZ959" s="85"/>
      <c r="EA959" s="85"/>
      <c r="EB959" s="85"/>
      <c r="EC959" s="85"/>
      <c r="ED959" s="85"/>
      <c r="EE959" s="85"/>
      <c r="EF959" s="85"/>
      <c r="EG959" s="85"/>
      <c r="EH959" s="85"/>
      <c r="EI959" s="85"/>
      <c r="EJ959" s="85"/>
      <c r="EK959" s="85"/>
      <c r="EL959" s="85"/>
      <c r="EM959" s="85"/>
      <c r="EN959" s="85"/>
      <c r="EO959" s="120"/>
      <c r="EP959" s="120"/>
      <c r="EQ959" s="120"/>
      <c r="ER959" s="120"/>
      <c r="ES959" s="120"/>
      <c r="ET959" s="120"/>
      <c r="EU959" s="120"/>
      <c r="EV959" s="120"/>
      <c r="EW959" s="120"/>
      <c r="EX959" s="120"/>
    </row>
    <row r="960" spans="1:154" x14ac:dyDescent="0.3">
      <c r="A960" s="85"/>
      <c r="B960" s="86"/>
      <c r="C960" s="86"/>
      <c r="D960" s="86"/>
      <c r="E960" s="86"/>
      <c r="F960" s="86"/>
      <c r="G960" s="48" t="e">
        <f>SUM(J960,L960,N960,O960,P960,T960,U960,V960,AB960,AD960,AO960,AQ960,CE960,CG960,CP960,CR960,#REF!,#REF!,CZ960,DB960,DE960,DG960,DN960,DP960,DW960,DY960,EF960,EH960)</f>
        <v>#REF!</v>
      </c>
      <c r="H960" s="48" t="e">
        <f>SUM(K960,M960,Q960,R960,S960,W960,X960,Y960,AC960,AE960,AF960,AG960,AH960,AI960,AL960,AP960,AR960,#REF!,AY960,AZ960,CF960,CH960,CI960,CJ960,CK960,CL960,CQ960,CS960,CT960,CU960,CV960,CW960,#REF!,#REF!,DA960,DC960,DF960,DH960,DO960,#REF!,#REF!,#REF!,#REF!,DQ960,DR960,DS960,DT960,DU960,DX960,DZ960,EA960,EB960,EC960,ED960,EG960,EI960,EJ960,EK960,EL960,EM960)</f>
        <v>#REF!</v>
      </c>
      <c r="I960" s="48" t="e">
        <f t="shared" si="22"/>
        <v>#REF!</v>
      </c>
      <c r="J960" s="78"/>
      <c r="K960" s="78"/>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c r="CC960" s="85"/>
      <c r="CD960" s="85"/>
      <c r="CE960" s="85"/>
      <c r="CF960" s="85"/>
      <c r="CG960" s="85"/>
      <c r="CH960" s="85"/>
      <c r="CI960" s="85"/>
      <c r="CJ960" s="85"/>
      <c r="CK960" s="85"/>
      <c r="CL960" s="85"/>
      <c r="CM960" s="85"/>
      <c r="CN960" s="85"/>
      <c r="CO960" s="85"/>
      <c r="CP960" s="85"/>
      <c r="CQ960" s="85"/>
      <c r="CR960" s="85"/>
      <c r="CS960" s="85"/>
      <c r="CT960" s="85"/>
      <c r="CU960" s="85"/>
      <c r="CV960" s="85"/>
      <c r="CW960" s="85"/>
      <c r="CX960" s="85"/>
      <c r="CY960" s="85"/>
      <c r="CZ960" s="85"/>
      <c r="DA960" s="85"/>
      <c r="DB960" s="85"/>
      <c r="DC960" s="85"/>
      <c r="DD960" s="85"/>
      <c r="DE960" s="85"/>
      <c r="DF960" s="85"/>
      <c r="DG960" s="85"/>
      <c r="DH960" s="85"/>
      <c r="DI960" s="85"/>
      <c r="DJ960" s="85"/>
      <c r="DK960" s="85"/>
      <c r="DL960" s="85"/>
      <c r="DM960" s="85"/>
      <c r="DN960" s="85"/>
      <c r="DO960" s="85"/>
      <c r="DP960" s="85"/>
      <c r="DQ960" s="85"/>
      <c r="DR960" s="85"/>
      <c r="DS960" s="85"/>
      <c r="DT960" s="85"/>
      <c r="DU960" s="85"/>
      <c r="DV960" s="85"/>
      <c r="DW960" s="85"/>
      <c r="DX960" s="85"/>
      <c r="DY960" s="85"/>
      <c r="DZ960" s="85"/>
      <c r="EA960" s="85"/>
      <c r="EB960" s="85"/>
      <c r="EC960" s="85"/>
      <c r="ED960" s="85"/>
      <c r="EE960" s="85"/>
      <c r="EF960" s="85"/>
      <c r="EG960" s="85"/>
      <c r="EH960" s="85"/>
      <c r="EI960" s="85"/>
      <c r="EJ960" s="85"/>
      <c r="EK960" s="85"/>
      <c r="EL960" s="85"/>
      <c r="EM960" s="85"/>
      <c r="EN960" s="85"/>
      <c r="EO960" s="120"/>
      <c r="EP960" s="120"/>
      <c r="EQ960" s="120"/>
      <c r="ER960" s="120"/>
      <c r="ES960" s="120"/>
      <c r="ET960" s="120"/>
      <c r="EU960" s="120"/>
      <c r="EV960" s="120"/>
      <c r="EW960" s="120"/>
      <c r="EX960" s="120"/>
    </row>
    <row r="961" spans="1:154" x14ac:dyDescent="0.3">
      <c r="A961" s="85"/>
      <c r="B961" s="86"/>
      <c r="C961" s="86"/>
      <c r="D961" s="86"/>
      <c r="E961" s="86"/>
      <c r="F961" s="86"/>
      <c r="G961" s="48" t="e">
        <f>SUM(J961,L961,N961,O961,P961,T961,U961,V961,AB961,AD961,AO961,AQ961,CE961,CG961,CP961,CR961,#REF!,#REF!,CZ961,DB961,DE961,DG961,DN961,DP961,DW961,DY961,EF961,EH961)</f>
        <v>#REF!</v>
      </c>
      <c r="H961" s="48" t="e">
        <f>SUM(K961,M961,Q961,R961,S961,W961,X961,Y961,AC961,AE961,AF961,AG961,AH961,AI961,AL961,AP961,AR961,#REF!,AY961,AZ961,CF961,CH961,CI961,CJ961,CK961,CL961,CQ961,CS961,CT961,CU961,CV961,CW961,#REF!,#REF!,DA961,DC961,DF961,DH961,DO961,#REF!,#REF!,#REF!,#REF!,DQ961,DR961,DS961,DT961,DU961,DX961,DZ961,EA961,EB961,EC961,ED961,EG961,EI961,EJ961,EK961,EL961,EM961)</f>
        <v>#REF!</v>
      </c>
      <c r="I961" s="48" t="e">
        <f t="shared" si="22"/>
        <v>#REF!</v>
      </c>
      <c r="J961" s="78"/>
      <c r="K961" s="78"/>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c r="CC961" s="85"/>
      <c r="CD961" s="85"/>
      <c r="CE961" s="85"/>
      <c r="CF961" s="85"/>
      <c r="CG961" s="85"/>
      <c r="CH961" s="85"/>
      <c r="CI961" s="85"/>
      <c r="CJ961" s="85"/>
      <c r="CK961" s="85"/>
      <c r="CL961" s="85"/>
      <c r="CM961" s="85"/>
      <c r="CN961" s="85"/>
      <c r="CO961" s="85"/>
      <c r="CP961" s="85"/>
      <c r="CQ961" s="85"/>
      <c r="CR961" s="85"/>
      <c r="CS961" s="85"/>
      <c r="CT961" s="85"/>
      <c r="CU961" s="85"/>
      <c r="CV961" s="85"/>
      <c r="CW961" s="85"/>
      <c r="CX961" s="85"/>
      <c r="CY961" s="85"/>
      <c r="CZ961" s="85"/>
      <c r="DA961" s="85"/>
      <c r="DB961" s="85"/>
      <c r="DC961" s="85"/>
      <c r="DD961" s="85"/>
      <c r="DE961" s="85"/>
      <c r="DF961" s="85"/>
      <c r="DG961" s="85"/>
      <c r="DH961" s="85"/>
      <c r="DI961" s="85"/>
      <c r="DJ961" s="85"/>
      <c r="DK961" s="85"/>
      <c r="DL961" s="85"/>
      <c r="DM961" s="85"/>
      <c r="DN961" s="85"/>
      <c r="DO961" s="85"/>
      <c r="DP961" s="85"/>
      <c r="DQ961" s="85"/>
      <c r="DR961" s="85"/>
      <c r="DS961" s="85"/>
      <c r="DT961" s="85"/>
      <c r="DU961" s="85"/>
      <c r="DV961" s="85"/>
      <c r="DW961" s="85"/>
      <c r="DX961" s="85"/>
      <c r="DY961" s="85"/>
      <c r="DZ961" s="85"/>
      <c r="EA961" s="85"/>
      <c r="EB961" s="85"/>
      <c r="EC961" s="85"/>
      <c r="ED961" s="85"/>
      <c r="EE961" s="85"/>
      <c r="EF961" s="85"/>
      <c r="EG961" s="85"/>
      <c r="EH961" s="85"/>
      <c r="EI961" s="85"/>
      <c r="EJ961" s="85"/>
      <c r="EK961" s="85"/>
      <c r="EL961" s="85"/>
      <c r="EM961" s="85"/>
      <c r="EN961" s="85"/>
      <c r="EO961" s="120"/>
      <c r="EP961" s="120"/>
      <c r="EQ961" s="120"/>
      <c r="ER961" s="120"/>
      <c r="ES961" s="120"/>
      <c r="ET961" s="120"/>
      <c r="EU961" s="120"/>
      <c r="EV961" s="120"/>
      <c r="EW961" s="120"/>
      <c r="EX961" s="120"/>
    </row>
    <row r="962" spans="1:154" x14ac:dyDescent="0.3">
      <c r="A962" s="85"/>
      <c r="B962" s="86"/>
      <c r="C962" s="86"/>
      <c r="D962" s="86"/>
      <c r="E962" s="86"/>
      <c r="F962" s="86"/>
      <c r="G962" s="48" t="e">
        <f>SUM(J962,L962,N962,O962,P962,T962,U962,V962,AB962,AD962,AO962,AQ962,CE962,CG962,CP962,CR962,#REF!,#REF!,CZ962,DB962,DE962,DG962,DN962,DP962,DW962,DY962,EF962,EH962)</f>
        <v>#REF!</v>
      </c>
      <c r="H962" s="48" t="e">
        <f>SUM(K962,M962,Q962,R962,S962,W962,X962,Y962,AC962,AE962,AF962,AG962,AH962,AI962,AL962,AP962,AR962,#REF!,AY962,AZ962,CF962,CH962,CI962,CJ962,CK962,CL962,CQ962,CS962,CT962,CU962,CV962,CW962,#REF!,#REF!,DA962,DC962,DF962,DH962,DO962,#REF!,#REF!,#REF!,#REF!,DQ962,DR962,DS962,DT962,DU962,DX962,DZ962,EA962,EB962,EC962,ED962,EG962,EI962,EJ962,EK962,EL962,EM962)</f>
        <v>#REF!</v>
      </c>
      <c r="I962" s="48" t="e">
        <f t="shared" si="22"/>
        <v>#REF!</v>
      </c>
      <c r="J962" s="78"/>
      <c r="K962" s="78"/>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O962" s="85"/>
      <c r="CP962" s="85"/>
      <c r="CQ962" s="85"/>
      <c r="CR962" s="85"/>
      <c r="CS962" s="85"/>
      <c r="CT962" s="85"/>
      <c r="CU962" s="85"/>
      <c r="CV962" s="85"/>
      <c r="CW962" s="85"/>
      <c r="CX962" s="85"/>
      <c r="CY962" s="85"/>
      <c r="CZ962" s="85"/>
      <c r="DA962" s="85"/>
      <c r="DB962" s="85"/>
      <c r="DC962" s="85"/>
      <c r="DD962" s="85"/>
      <c r="DE962" s="85"/>
      <c r="DF962" s="85"/>
      <c r="DG962" s="85"/>
      <c r="DH962" s="85"/>
      <c r="DI962" s="85"/>
      <c r="DJ962" s="85"/>
      <c r="DK962" s="85"/>
      <c r="DL962" s="85"/>
      <c r="DM962" s="85"/>
      <c r="DN962" s="85"/>
      <c r="DO962" s="85"/>
      <c r="DP962" s="85"/>
      <c r="DQ962" s="85"/>
      <c r="DR962" s="85"/>
      <c r="DS962" s="85"/>
      <c r="DT962" s="85"/>
      <c r="DU962" s="85"/>
      <c r="DV962" s="85"/>
      <c r="DW962" s="85"/>
      <c r="DX962" s="85"/>
      <c r="DY962" s="85"/>
      <c r="DZ962" s="85"/>
      <c r="EA962" s="85"/>
      <c r="EB962" s="85"/>
      <c r="EC962" s="85"/>
      <c r="ED962" s="85"/>
      <c r="EE962" s="85"/>
      <c r="EF962" s="85"/>
      <c r="EG962" s="85"/>
      <c r="EH962" s="85"/>
      <c r="EI962" s="85"/>
      <c r="EJ962" s="85"/>
      <c r="EK962" s="85"/>
      <c r="EL962" s="85"/>
      <c r="EM962" s="85"/>
      <c r="EN962" s="85"/>
      <c r="EO962" s="120"/>
      <c r="EP962" s="120"/>
      <c r="EQ962" s="120"/>
      <c r="ER962" s="120"/>
      <c r="ES962" s="120"/>
      <c r="ET962" s="120"/>
      <c r="EU962" s="120"/>
      <c r="EV962" s="120"/>
      <c r="EW962" s="120"/>
      <c r="EX962" s="120"/>
    </row>
    <row r="963" spans="1:154" x14ac:dyDescent="0.3">
      <c r="A963" s="85"/>
      <c r="B963" s="86"/>
      <c r="C963" s="86"/>
      <c r="D963" s="86"/>
      <c r="E963" s="86"/>
      <c r="F963" s="86"/>
      <c r="G963" s="48" t="e">
        <f>SUM(J963,L963,N963,O963,P963,T963,U963,V963,AB963,AD963,AO963,AQ963,CE963,CG963,CP963,CR963,#REF!,#REF!,CZ963,DB963,DE963,DG963,DN963,DP963,DW963,DY963,EF963,EH963)</f>
        <v>#REF!</v>
      </c>
      <c r="H963" s="48" t="e">
        <f>SUM(K963,M963,Q963,R963,S963,W963,X963,Y963,AC963,AE963,AF963,AG963,AH963,AI963,AL963,AP963,AR963,#REF!,AY963,AZ963,CF963,CH963,CI963,CJ963,CK963,CL963,CQ963,CS963,CT963,CU963,CV963,CW963,#REF!,#REF!,DA963,DC963,DF963,DH963,DO963,#REF!,#REF!,#REF!,#REF!,DQ963,DR963,DS963,DT963,DU963,DX963,DZ963,EA963,EB963,EC963,ED963,EG963,EI963,EJ963,EK963,EL963,EM963)</f>
        <v>#REF!</v>
      </c>
      <c r="I963" s="48" t="e">
        <f t="shared" si="22"/>
        <v>#REF!</v>
      </c>
      <c r="J963" s="78"/>
      <c r="K963" s="78"/>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O963" s="85"/>
      <c r="CP963" s="85"/>
      <c r="CQ963" s="85"/>
      <c r="CR963" s="85"/>
      <c r="CS963" s="85"/>
      <c r="CT963" s="85"/>
      <c r="CU963" s="85"/>
      <c r="CV963" s="85"/>
      <c r="CW963" s="85"/>
      <c r="CX963" s="85"/>
      <c r="CY963" s="85"/>
      <c r="CZ963" s="85"/>
      <c r="DA963" s="85"/>
      <c r="DB963" s="85"/>
      <c r="DC963" s="85"/>
      <c r="DD963" s="85"/>
      <c r="DE963" s="85"/>
      <c r="DF963" s="85"/>
      <c r="DG963" s="85"/>
      <c r="DH963" s="85"/>
      <c r="DI963" s="85"/>
      <c r="DJ963" s="85"/>
      <c r="DK963" s="85"/>
      <c r="DL963" s="85"/>
      <c r="DM963" s="85"/>
      <c r="DN963" s="85"/>
      <c r="DO963" s="85"/>
      <c r="DP963" s="85"/>
      <c r="DQ963" s="85"/>
      <c r="DR963" s="85"/>
      <c r="DS963" s="85"/>
      <c r="DT963" s="85"/>
      <c r="DU963" s="85"/>
      <c r="DV963" s="85"/>
      <c r="DW963" s="85"/>
      <c r="DX963" s="85"/>
      <c r="DY963" s="85"/>
      <c r="DZ963" s="85"/>
      <c r="EA963" s="85"/>
      <c r="EB963" s="85"/>
      <c r="EC963" s="85"/>
      <c r="ED963" s="85"/>
      <c r="EE963" s="85"/>
      <c r="EF963" s="85"/>
      <c r="EG963" s="85"/>
      <c r="EH963" s="85"/>
      <c r="EI963" s="85"/>
      <c r="EJ963" s="85"/>
      <c r="EK963" s="85"/>
      <c r="EL963" s="85"/>
      <c r="EM963" s="85"/>
      <c r="EN963" s="85"/>
      <c r="EO963" s="120"/>
      <c r="EP963" s="120"/>
      <c r="EQ963" s="120"/>
      <c r="ER963" s="120"/>
      <c r="ES963" s="120"/>
      <c r="ET963" s="120"/>
      <c r="EU963" s="120"/>
      <c r="EV963" s="120"/>
      <c r="EW963" s="120"/>
      <c r="EX963" s="120"/>
    </row>
    <row r="964" spans="1:154" x14ac:dyDescent="0.3">
      <c r="A964" s="85"/>
      <c r="B964" s="86"/>
      <c r="C964" s="86"/>
      <c r="D964" s="86"/>
      <c r="E964" s="86"/>
      <c r="F964" s="86"/>
      <c r="G964" s="48" t="e">
        <f>SUM(J964,L964,N964,O964,P964,T964,U964,V964,AB964,AD964,AO964,AQ964,CE964,CG964,CP964,CR964,#REF!,#REF!,CZ964,DB964,DE964,DG964,DN964,DP964,DW964,DY964,EF964,EH964)</f>
        <v>#REF!</v>
      </c>
      <c r="H964" s="48" t="e">
        <f>SUM(K964,M964,Q964,R964,S964,W964,X964,Y964,AC964,AE964,AF964,AG964,AH964,AI964,AL964,AP964,AR964,#REF!,AY964,AZ964,CF964,CH964,CI964,CJ964,CK964,CL964,CQ964,CS964,CT964,CU964,CV964,CW964,#REF!,#REF!,DA964,DC964,DF964,DH964,DO964,#REF!,#REF!,#REF!,#REF!,DQ964,DR964,DS964,DT964,DU964,DX964,DZ964,EA964,EB964,EC964,ED964,EG964,EI964,EJ964,EK964,EL964,EM964)</f>
        <v>#REF!</v>
      </c>
      <c r="I964" s="48" t="e">
        <f t="shared" si="22"/>
        <v>#REF!</v>
      </c>
      <c r="J964" s="78"/>
      <c r="K964" s="78"/>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c r="CC964" s="85"/>
      <c r="CD964" s="85"/>
      <c r="CE964" s="85"/>
      <c r="CF964" s="85"/>
      <c r="CG964" s="85"/>
      <c r="CH964" s="85"/>
      <c r="CI964" s="85"/>
      <c r="CJ964" s="85"/>
      <c r="CK964" s="85"/>
      <c r="CL964" s="85"/>
      <c r="CM964" s="85"/>
      <c r="CN964" s="85"/>
      <c r="CO964" s="85"/>
      <c r="CP964" s="85"/>
      <c r="CQ964" s="85"/>
      <c r="CR964" s="85"/>
      <c r="CS964" s="85"/>
      <c r="CT964" s="85"/>
      <c r="CU964" s="85"/>
      <c r="CV964" s="85"/>
      <c r="CW964" s="85"/>
      <c r="CX964" s="85"/>
      <c r="CY964" s="85"/>
      <c r="CZ964" s="85"/>
      <c r="DA964" s="85"/>
      <c r="DB964" s="85"/>
      <c r="DC964" s="85"/>
      <c r="DD964" s="85"/>
      <c r="DE964" s="85"/>
      <c r="DF964" s="85"/>
      <c r="DG964" s="85"/>
      <c r="DH964" s="85"/>
      <c r="DI964" s="85"/>
      <c r="DJ964" s="85"/>
      <c r="DK964" s="85"/>
      <c r="DL964" s="85"/>
      <c r="DM964" s="85"/>
      <c r="DN964" s="85"/>
      <c r="DO964" s="85"/>
      <c r="DP964" s="85"/>
      <c r="DQ964" s="85"/>
      <c r="DR964" s="85"/>
      <c r="DS964" s="85"/>
      <c r="DT964" s="85"/>
      <c r="DU964" s="85"/>
      <c r="DV964" s="85"/>
      <c r="DW964" s="85"/>
      <c r="DX964" s="85"/>
      <c r="DY964" s="85"/>
      <c r="DZ964" s="85"/>
      <c r="EA964" s="85"/>
      <c r="EB964" s="85"/>
      <c r="EC964" s="85"/>
      <c r="ED964" s="85"/>
      <c r="EE964" s="85"/>
      <c r="EF964" s="85"/>
      <c r="EG964" s="85"/>
      <c r="EH964" s="85"/>
      <c r="EI964" s="85"/>
      <c r="EJ964" s="85"/>
      <c r="EK964" s="85"/>
      <c r="EL964" s="85"/>
      <c r="EM964" s="85"/>
      <c r="EN964" s="85"/>
      <c r="EO964" s="120"/>
      <c r="EP964" s="120"/>
      <c r="EQ964" s="120"/>
      <c r="ER964" s="120"/>
      <c r="ES964" s="120"/>
      <c r="ET964" s="120"/>
      <c r="EU964" s="120"/>
      <c r="EV964" s="120"/>
      <c r="EW964" s="120"/>
      <c r="EX964" s="120"/>
    </row>
    <row r="965" spans="1:154" x14ac:dyDescent="0.3">
      <c r="A965" s="85"/>
      <c r="B965" s="86"/>
      <c r="C965" s="86"/>
      <c r="D965" s="86"/>
      <c r="E965" s="86"/>
      <c r="F965" s="86"/>
      <c r="G965" s="48" t="e">
        <f>SUM(J965,L965,N965,O965,P965,T965,U965,V965,AB965,AD965,AO965,AQ965,CE965,CG965,CP965,CR965,#REF!,#REF!,CZ965,DB965,DE965,DG965,DN965,DP965,DW965,DY965,EF965,EH965)</f>
        <v>#REF!</v>
      </c>
      <c r="H965" s="48" t="e">
        <f>SUM(K965,M965,Q965,R965,S965,W965,X965,Y965,AC965,AE965,AF965,AG965,AH965,AI965,AL965,AP965,AR965,#REF!,AY965,AZ965,CF965,CH965,CI965,CJ965,CK965,CL965,CQ965,CS965,CT965,CU965,CV965,CW965,#REF!,#REF!,DA965,DC965,DF965,DH965,DO965,#REF!,#REF!,#REF!,#REF!,DQ965,DR965,DS965,DT965,DU965,DX965,DZ965,EA965,EB965,EC965,ED965,EG965,EI965,EJ965,EK965,EL965,EM965)</f>
        <v>#REF!</v>
      </c>
      <c r="I965" s="48" t="e">
        <f t="shared" si="22"/>
        <v>#REF!</v>
      </c>
      <c r="J965" s="78"/>
      <c r="K965" s="78"/>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c r="CC965" s="85"/>
      <c r="CD965" s="85"/>
      <c r="CE965" s="85"/>
      <c r="CF965" s="85"/>
      <c r="CG965" s="85"/>
      <c r="CH965" s="85"/>
      <c r="CI965" s="85"/>
      <c r="CJ965" s="85"/>
      <c r="CK965" s="85"/>
      <c r="CL965" s="85"/>
      <c r="CM965" s="85"/>
      <c r="CN965" s="85"/>
      <c r="CO965" s="85"/>
      <c r="CP965" s="85"/>
      <c r="CQ965" s="85"/>
      <c r="CR965" s="85"/>
      <c r="CS965" s="85"/>
      <c r="CT965" s="85"/>
      <c r="CU965" s="85"/>
      <c r="CV965" s="85"/>
      <c r="CW965" s="85"/>
      <c r="CX965" s="85"/>
      <c r="CY965" s="85"/>
      <c r="CZ965" s="85"/>
      <c r="DA965" s="85"/>
      <c r="DB965" s="85"/>
      <c r="DC965" s="85"/>
      <c r="DD965" s="85"/>
      <c r="DE965" s="85"/>
      <c r="DF965" s="85"/>
      <c r="DG965" s="85"/>
      <c r="DH965" s="85"/>
      <c r="DI965" s="85"/>
      <c r="DJ965" s="85"/>
      <c r="DK965" s="85"/>
      <c r="DL965" s="85"/>
      <c r="DM965" s="85"/>
      <c r="DN965" s="85"/>
      <c r="DO965" s="85"/>
      <c r="DP965" s="85"/>
      <c r="DQ965" s="85"/>
      <c r="DR965" s="85"/>
      <c r="DS965" s="85"/>
      <c r="DT965" s="85"/>
      <c r="DU965" s="85"/>
      <c r="DV965" s="85"/>
      <c r="DW965" s="85"/>
      <c r="DX965" s="85"/>
      <c r="DY965" s="85"/>
      <c r="DZ965" s="85"/>
      <c r="EA965" s="85"/>
      <c r="EB965" s="85"/>
      <c r="EC965" s="85"/>
      <c r="ED965" s="85"/>
      <c r="EE965" s="85"/>
      <c r="EF965" s="85"/>
      <c r="EG965" s="85"/>
      <c r="EH965" s="85"/>
      <c r="EI965" s="85"/>
      <c r="EJ965" s="85"/>
      <c r="EK965" s="85"/>
      <c r="EL965" s="85"/>
      <c r="EM965" s="85"/>
      <c r="EN965" s="85"/>
      <c r="EO965" s="120"/>
      <c r="EP965" s="120"/>
      <c r="EQ965" s="120"/>
      <c r="ER965" s="120"/>
      <c r="ES965" s="120"/>
      <c r="ET965" s="120"/>
      <c r="EU965" s="120"/>
      <c r="EV965" s="120"/>
      <c r="EW965" s="120"/>
      <c r="EX965" s="120"/>
    </row>
    <row r="966" spans="1:154" x14ac:dyDescent="0.3">
      <c r="A966" s="85"/>
      <c r="B966" s="86"/>
      <c r="C966" s="86"/>
      <c r="D966" s="86"/>
      <c r="E966" s="86"/>
      <c r="F966" s="86"/>
      <c r="G966" s="48" t="e">
        <f>SUM(J966,L966,N966,O966,P966,T966,U966,V966,AB966,AD966,AO966,AQ966,CE966,CG966,CP966,CR966,#REF!,#REF!,CZ966,DB966,DE966,DG966,DN966,DP966,DW966,DY966,EF966,EH966)</f>
        <v>#REF!</v>
      </c>
      <c r="H966" s="48" t="e">
        <f>SUM(K966,M966,Q966,R966,S966,W966,X966,Y966,AC966,AE966,AF966,AG966,AH966,AI966,AL966,AP966,AR966,#REF!,AY966,AZ966,CF966,CH966,CI966,CJ966,CK966,CL966,CQ966,CS966,CT966,CU966,CV966,CW966,#REF!,#REF!,DA966,DC966,DF966,DH966,DO966,#REF!,#REF!,#REF!,#REF!,DQ966,DR966,DS966,DT966,DU966,DX966,DZ966,EA966,EB966,EC966,ED966,EG966,EI966,EJ966,EK966,EL966,EM966)</f>
        <v>#REF!</v>
      </c>
      <c r="I966" s="48" t="e">
        <f t="shared" si="22"/>
        <v>#REF!</v>
      </c>
      <c r="J966" s="78"/>
      <c r="K966" s="78"/>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c r="CC966" s="85"/>
      <c r="CD966" s="85"/>
      <c r="CE966" s="85"/>
      <c r="CF966" s="85"/>
      <c r="CG966" s="85"/>
      <c r="CH966" s="85"/>
      <c r="CI966" s="85"/>
      <c r="CJ966" s="85"/>
      <c r="CK966" s="85"/>
      <c r="CL966" s="85"/>
      <c r="CM966" s="85"/>
      <c r="CN966" s="85"/>
      <c r="CO966" s="85"/>
      <c r="CP966" s="85"/>
      <c r="CQ966" s="85"/>
      <c r="CR966" s="85"/>
      <c r="CS966" s="85"/>
      <c r="CT966" s="85"/>
      <c r="CU966" s="85"/>
      <c r="CV966" s="85"/>
      <c r="CW966" s="85"/>
      <c r="CX966" s="85"/>
      <c r="CY966" s="85"/>
      <c r="CZ966" s="85"/>
      <c r="DA966" s="85"/>
      <c r="DB966" s="85"/>
      <c r="DC966" s="85"/>
      <c r="DD966" s="85"/>
      <c r="DE966" s="85"/>
      <c r="DF966" s="85"/>
      <c r="DG966" s="85"/>
      <c r="DH966" s="85"/>
      <c r="DI966" s="85"/>
      <c r="DJ966" s="85"/>
      <c r="DK966" s="85"/>
      <c r="DL966" s="85"/>
      <c r="DM966" s="85"/>
      <c r="DN966" s="85"/>
      <c r="DO966" s="85"/>
      <c r="DP966" s="85"/>
      <c r="DQ966" s="85"/>
      <c r="DR966" s="85"/>
      <c r="DS966" s="85"/>
      <c r="DT966" s="85"/>
      <c r="DU966" s="85"/>
      <c r="DV966" s="85"/>
      <c r="DW966" s="85"/>
      <c r="DX966" s="85"/>
      <c r="DY966" s="85"/>
      <c r="DZ966" s="85"/>
      <c r="EA966" s="85"/>
      <c r="EB966" s="85"/>
      <c r="EC966" s="85"/>
      <c r="ED966" s="85"/>
      <c r="EE966" s="85"/>
      <c r="EF966" s="85"/>
      <c r="EG966" s="85"/>
      <c r="EH966" s="85"/>
      <c r="EI966" s="85"/>
      <c r="EJ966" s="85"/>
      <c r="EK966" s="85"/>
      <c r="EL966" s="85"/>
      <c r="EM966" s="85"/>
      <c r="EN966" s="85"/>
      <c r="EO966" s="120"/>
      <c r="EP966" s="120"/>
      <c r="EQ966" s="120"/>
      <c r="ER966" s="120"/>
      <c r="ES966" s="120"/>
      <c r="ET966" s="120"/>
      <c r="EU966" s="120"/>
      <c r="EV966" s="120"/>
      <c r="EW966" s="120"/>
      <c r="EX966" s="120"/>
    </row>
    <row r="967" spans="1:154" x14ac:dyDescent="0.3">
      <c r="A967" s="85"/>
      <c r="B967" s="86"/>
      <c r="C967" s="86"/>
      <c r="D967" s="86"/>
      <c r="E967" s="86"/>
      <c r="F967" s="86"/>
      <c r="G967" s="48" t="e">
        <f>SUM(J967,L967,N967,O967,P967,T967,U967,V967,AB967,AD967,AO967,AQ967,CE967,CG967,CP967,CR967,#REF!,#REF!,CZ967,DB967,DE967,DG967,DN967,DP967,DW967,DY967,EF967,EH967)</f>
        <v>#REF!</v>
      </c>
      <c r="H967" s="48" t="e">
        <f>SUM(K967,M967,Q967,R967,S967,W967,X967,Y967,AC967,AE967,AF967,AG967,AH967,AI967,AL967,AP967,AR967,#REF!,AY967,AZ967,CF967,CH967,CI967,CJ967,CK967,CL967,CQ967,CS967,CT967,CU967,CV967,CW967,#REF!,#REF!,DA967,DC967,DF967,DH967,DO967,#REF!,#REF!,#REF!,#REF!,DQ967,DR967,DS967,DT967,DU967,DX967,DZ967,EA967,EB967,EC967,ED967,EG967,EI967,EJ967,EK967,EL967,EM967)</f>
        <v>#REF!</v>
      </c>
      <c r="I967" s="48" t="e">
        <f t="shared" si="22"/>
        <v>#REF!</v>
      </c>
      <c r="J967" s="78"/>
      <c r="K967" s="78"/>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c r="CC967" s="85"/>
      <c r="CD967" s="85"/>
      <c r="CE967" s="85"/>
      <c r="CF967" s="85"/>
      <c r="CG967" s="85"/>
      <c r="CH967" s="85"/>
      <c r="CI967" s="85"/>
      <c r="CJ967" s="85"/>
      <c r="CK967" s="85"/>
      <c r="CL967" s="85"/>
      <c r="CM967" s="85"/>
      <c r="CN967" s="85"/>
      <c r="CO967" s="85"/>
      <c r="CP967" s="85"/>
      <c r="CQ967" s="85"/>
      <c r="CR967" s="85"/>
      <c r="CS967" s="85"/>
      <c r="CT967" s="85"/>
      <c r="CU967" s="85"/>
      <c r="CV967" s="85"/>
      <c r="CW967" s="85"/>
      <c r="CX967" s="85"/>
      <c r="CY967" s="85"/>
      <c r="CZ967" s="85"/>
      <c r="DA967" s="85"/>
      <c r="DB967" s="85"/>
      <c r="DC967" s="85"/>
      <c r="DD967" s="85"/>
      <c r="DE967" s="85"/>
      <c r="DF967" s="85"/>
      <c r="DG967" s="85"/>
      <c r="DH967" s="85"/>
      <c r="DI967" s="85"/>
      <c r="DJ967" s="85"/>
      <c r="DK967" s="85"/>
      <c r="DL967" s="85"/>
      <c r="DM967" s="85"/>
      <c r="DN967" s="85"/>
      <c r="DO967" s="85"/>
      <c r="DP967" s="85"/>
      <c r="DQ967" s="85"/>
      <c r="DR967" s="85"/>
      <c r="DS967" s="85"/>
      <c r="DT967" s="85"/>
      <c r="DU967" s="85"/>
      <c r="DV967" s="85"/>
      <c r="DW967" s="85"/>
      <c r="DX967" s="85"/>
      <c r="DY967" s="85"/>
      <c r="DZ967" s="85"/>
      <c r="EA967" s="85"/>
      <c r="EB967" s="85"/>
      <c r="EC967" s="85"/>
      <c r="ED967" s="85"/>
      <c r="EE967" s="85"/>
      <c r="EF967" s="85"/>
      <c r="EG967" s="85"/>
      <c r="EH967" s="85"/>
      <c r="EI967" s="85"/>
      <c r="EJ967" s="85"/>
      <c r="EK967" s="85"/>
      <c r="EL967" s="85"/>
      <c r="EM967" s="85"/>
      <c r="EN967" s="85"/>
      <c r="EO967" s="120"/>
      <c r="EP967" s="120"/>
      <c r="EQ967" s="120"/>
      <c r="ER967" s="120"/>
      <c r="ES967" s="120"/>
      <c r="ET967" s="120"/>
      <c r="EU967" s="120"/>
      <c r="EV967" s="120"/>
      <c r="EW967" s="120"/>
      <c r="EX967" s="120"/>
    </row>
    <row r="968" spans="1:154" x14ac:dyDescent="0.3">
      <c r="A968" s="85"/>
      <c r="B968" s="86"/>
      <c r="C968" s="86"/>
      <c r="D968" s="86"/>
      <c r="E968" s="86"/>
      <c r="F968" s="86"/>
      <c r="G968" s="48" t="e">
        <f>SUM(J968,L968,N968,O968,P968,T968,U968,V968,AB968,AD968,AO968,AQ968,CE968,CG968,CP968,CR968,#REF!,#REF!,CZ968,DB968,DE968,DG968,DN968,DP968,DW968,DY968,EF968,EH968)</f>
        <v>#REF!</v>
      </c>
      <c r="H968" s="48" t="e">
        <f>SUM(K968,M968,Q968,R968,S968,W968,X968,Y968,AC968,AE968,AF968,AG968,AH968,AI968,AL968,AP968,AR968,#REF!,AY968,AZ968,CF968,CH968,CI968,CJ968,CK968,CL968,CQ968,CS968,CT968,CU968,CV968,CW968,#REF!,#REF!,DA968,DC968,DF968,DH968,DO968,#REF!,#REF!,#REF!,#REF!,DQ968,DR968,DS968,DT968,DU968,DX968,DZ968,EA968,EB968,EC968,ED968,EG968,EI968,EJ968,EK968,EL968,EM968)</f>
        <v>#REF!</v>
      </c>
      <c r="I968" s="48" t="e">
        <f t="shared" si="22"/>
        <v>#REF!</v>
      </c>
      <c r="J968" s="78"/>
      <c r="K968" s="78"/>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c r="CC968" s="85"/>
      <c r="CD968" s="85"/>
      <c r="CE968" s="85"/>
      <c r="CF968" s="85"/>
      <c r="CG968" s="85"/>
      <c r="CH968" s="85"/>
      <c r="CI968" s="85"/>
      <c r="CJ968" s="85"/>
      <c r="CK968" s="85"/>
      <c r="CL968" s="85"/>
      <c r="CM968" s="85"/>
      <c r="CN968" s="85"/>
      <c r="CO968" s="85"/>
      <c r="CP968" s="85"/>
      <c r="CQ968" s="85"/>
      <c r="CR968" s="85"/>
      <c r="CS968" s="85"/>
      <c r="CT968" s="85"/>
      <c r="CU968" s="85"/>
      <c r="CV968" s="85"/>
      <c r="CW968" s="85"/>
      <c r="CX968" s="85"/>
      <c r="CY968" s="85"/>
      <c r="CZ968" s="85"/>
      <c r="DA968" s="85"/>
      <c r="DB968" s="85"/>
      <c r="DC968" s="85"/>
      <c r="DD968" s="85"/>
      <c r="DE968" s="85"/>
      <c r="DF968" s="85"/>
      <c r="DG968" s="85"/>
      <c r="DH968" s="85"/>
      <c r="DI968" s="85"/>
      <c r="DJ968" s="85"/>
      <c r="DK968" s="85"/>
      <c r="DL968" s="85"/>
      <c r="DM968" s="85"/>
      <c r="DN968" s="85"/>
      <c r="DO968" s="85"/>
      <c r="DP968" s="85"/>
      <c r="DQ968" s="85"/>
      <c r="DR968" s="85"/>
      <c r="DS968" s="85"/>
      <c r="DT968" s="85"/>
      <c r="DU968" s="85"/>
      <c r="DV968" s="85"/>
      <c r="DW968" s="85"/>
      <c r="DX968" s="85"/>
      <c r="DY968" s="85"/>
      <c r="DZ968" s="85"/>
      <c r="EA968" s="85"/>
      <c r="EB968" s="85"/>
      <c r="EC968" s="85"/>
      <c r="ED968" s="85"/>
      <c r="EE968" s="85"/>
      <c r="EF968" s="85"/>
      <c r="EG968" s="85"/>
      <c r="EH968" s="85"/>
      <c r="EI968" s="85"/>
      <c r="EJ968" s="85"/>
      <c r="EK968" s="85"/>
      <c r="EL968" s="85"/>
      <c r="EM968" s="85"/>
      <c r="EN968" s="85"/>
      <c r="EO968" s="120"/>
      <c r="EP968" s="120"/>
      <c r="EQ968" s="120"/>
      <c r="ER968" s="120"/>
      <c r="ES968" s="120"/>
      <c r="ET968" s="120"/>
      <c r="EU968" s="120"/>
      <c r="EV968" s="120"/>
      <c r="EW968" s="120"/>
      <c r="EX968" s="120"/>
    </row>
    <row r="969" spans="1:154" x14ac:dyDescent="0.3">
      <c r="A969" s="85"/>
      <c r="B969" s="86"/>
      <c r="C969" s="86"/>
      <c r="D969" s="86"/>
      <c r="E969" s="86"/>
      <c r="F969" s="86"/>
      <c r="G969" s="48" t="e">
        <f>SUM(J969,L969,N969,O969,P969,T969,U969,V969,AB969,AD969,AO969,AQ969,CE969,CG969,CP969,CR969,#REF!,#REF!,CZ969,DB969,DE969,DG969,DN969,DP969,DW969,DY969,EF969,EH969)</f>
        <v>#REF!</v>
      </c>
      <c r="H969" s="48" t="e">
        <f>SUM(K969,M969,Q969,R969,S969,W969,X969,Y969,AC969,AE969,AF969,AG969,AH969,AI969,AL969,AP969,AR969,#REF!,AY969,AZ969,CF969,CH969,CI969,CJ969,CK969,CL969,CQ969,CS969,CT969,CU969,CV969,CW969,#REF!,#REF!,DA969,DC969,DF969,DH969,DO969,#REF!,#REF!,#REF!,#REF!,DQ969,DR969,DS969,DT969,DU969,DX969,DZ969,EA969,EB969,EC969,ED969,EG969,EI969,EJ969,EK969,EL969,EM969)</f>
        <v>#REF!</v>
      </c>
      <c r="I969" s="48" t="e">
        <f t="shared" si="22"/>
        <v>#REF!</v>
      </c>
      <c r="J969" s="78"/>
      <c r="K969" s="78"/>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c r="CC969" s="85"/>
      <c r="CD969" s="85"/>
      <c r="CE969" s="85"/>
      <c r="CF969" s="85"/>
      <c r="CG969" s="85"/>
      <c r="CH969" s="85"/>
      <c r="CI969" s="85"/>
      <c r="CJ969" s="85"/>
      <c r="CK969" s="85"/>
      <c r="CL969" s="85"/>
      <c r="CM969" s="85"/>
      <c r="CN969" s="85"/>
      <c r="CO969" s="85"/>
      <c r="CP969" s="85"/>
      <c r="CQ969" s="85"/>
      <c r="CR969" s="85"/>
      <c r="CS969" s="85"/>
      <c r="CT969" s="85"/>
      <c r="CU969" s="85"/>
      <c r="CV969" s="85"/>
      <c r="CW969" s="85"/>
      <c r="CX969" s="85"/>
      <c r="CY969" s="85"/>
      <c r="CZ969" s="85"/>
      <c r="DA969" s="85"/>
      <c r="DB969" s="85"/>
      <c r="DC969" s="85"/>
      <c r="DD969" s="85"/>
      <c r="DE969" s="85"/>
      <c r="DF969" s="85"/>
      <c r="DG969" s="85"/>
      <c r="DH969" s="85"/>
      <c r="DI969" s="85"/>
      <c r="DJ969" s="85"/>
      <c r="DK969" s="85"/>
      <c r="DL969" s="85"/>
      <c r="DM969" s="85"/>
      <c r="DN969" s="85"/>
      <c r="DO969" s="85"/>
      <c r="DP969" s="85"/>
      <c r="DQ969" s="85"/>
      <c r="DR969" s="85"/>
      <c r="DS969" s="85"/>
      <c r="DT969" s="85"/>
      <c r="DU969" s="85"/>
      <c r="DV969" s="85"/>
      <c r="DW969" s="85"/>
      <c r="DX969" s="85"/>
      <c r="DY969" s="85"/>
      <c r="DZ969" s="85"/>
      <c r="EA969" s="85"/>
      <c r="EB969" s="85"/>
      <c r="EC969" s="85"/>
      <c r="ED969" s="85"/>
      <c r="EE969" s="85"/>
      <c r="EF969" s="85"/>
      <c r="EG969" s="85"/>
      <c r="EH969" s="85"/>
      <c r="EI969" s="85"/>
      <c r="EJ969" s="85"/>
      <c r="EK969" s="85"/>
      <c r="EL969" s="85"/>
      <c r="EM969" s="85"/>
      <c r="EN969" s="85"/>
      <c r="EO969" s="120"/>
      <c r="EP969" s="120"/>
      <c r="EQ969" s="120"/>
      <c r="ER969" s="120"/>
      <c r="ES969" s="120"/>
      <c r="ET969" s="120"/>
      <c r="EU969" s="120"/>
      <c r="EV969" s="120"/>
      <c r="EW969" s="120"/>
      <c r="EX969" s="120"/>
    </row>
    <row r="970" spans="1:154" x14ac:dyDescent="0.3">
      <c r="A970" s="85"/>
      <c r="B970" s="86"/>
      <c r="C970" s="86"/>
      <c r="D970" s="86"/>
      <c r="E970" s="86"/>
      <c r="F970" s="86"/>
      <c r="G970" s="48" t="e">
        <f>SUM(J970,L970,N970,O970,P970,T970,U970,V970,AB970,AD970,AO970,AQ970,CE970,CG970,CP970,CR970,#REF!,#REF!,CZ970,DB970,DE970,DG970,DN970,DP970,DW970,DY970,EF970,EH970)</f>
        <v>#REF!</v>
      </c>
      <c r="H970" s="48" t="e">
        <f>SUM(K970,M970,Q970,R970,S970,W970,X970,Y970,AC970,AE970,AF970,AG970,AH970,AI970,AL970,AP970,AR970,#REF!,AY970,AZ970,CF970,CH970,CI970,CJ970,CK970,CL970,CQ970,CS970,CT970,CU970,CV970,CW970,#REF!,#REF!,DA970,DC970,DF970,DH970,DO970,#REF!,#REF!,#REF!,#REF!,DQ970,DR970,DS970,DT970,DU970,DX970,DZ970,EA970,EB970,EC970,ED970,EG970,EI970,EJ970,EK970,EL970,EM970)</f>
        <v>#REF!</v>
      </c>
      <c r="I970" s="48" t="e">
        <f t="shared" ref="I970:I1033" si="23">G970+H970</f>
        <v>#REF!</v>
      </c>
      <c r="J970" s="78"/>
      <c r="K970" s="78"/>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c r="CC970" s="85"/>
      <c r="CD970" s="85"/>
      <c r="CE970" s="85"/>
      <c r="CF970" s="85"/>
      <c r="CG970" s="85"/>
      <c r="CH970" s="85"/>
      <c r="CI970" s="85"/>
      <c r="CJ970" s="85"/>
      <c r="CK970" s="85"/>
      <c r="CL970" s="85"/>
      <c r="CM970" s="85"/>
      <c r="CN970" s="85"/>
      <c r="CO970" s="85"/>
      <c r="CP970" s="85"/>
      <c r="CQ970" s="85"/>
      <c r="CR970" s="85"/>
      <c r="CS970" s="85"/>
      <c r="CT970" s="85"/>
      <c r="CU970" s="85"/>
      <c r="CV970" s="85"/>
      <c r="CW970" s="85"/>
      <c r="CX970" s="85"/>
      <c r="CY970" s="85"/>
      <c r="CZ970" s="85"/>
      <c r="DA970" s="85"/>
      <c r="DB970" s="85"/>
      <c r="DC970" s="85"/>
      <c r="DD970" s="85"/>
      <c r="DE970" s="85"/>
      <c r="DF970" s="85"/>
      <c r="DG970" s="85"/>
      <c r="DH970" s="85"/>
      <c r="DI970" s="85"/>
      <c r="DJ970" s="85"/>
      <c r="DK970" s="85"/>
      <c r="DL970" s="85"/>
      <c r="DM970" s="85"/>
      <c r="DN970" s="85"/>
      <c r="DO970" s="85"/>
      <c r="DP970" s="85"/>
      <c r="DQ970" s="85"/>
      <c r="DR970" s="85"/>
      <c r="DS970" s="85"/>
      <c r="DT970" s="85"/>
      <c r="DU970" s="85"/>
      <c r="DV970" s="85"/>
      <c r="DW970" s="85"/>
      <c r="DX970" s="85"/>
      <c r="DY970" s="85"/>
      <c r="DZ970" s="85"/>
      <c r="EA970" s="85"/>
      <c r="EB970" s="85"/>
      <c r="EC970" s="85"/>
      <c r="ED970" s="85"/>
      <c r="EE970" s="85"/>
      <c r="EF970" s="85"/>
      <c r="EG970" s="85"/>
      <c r="EH970" s="85"/>
      <c r="EI970" s="85"/>
      <c r="EJ970" s="85"/>
      <c r="EK970" s="85"/>
      <c r="EL970" s="85"/>
      <c r="EM970" s="85"/>
      <c r="EN970" s="85"/>
      <c r="EO970" s="120"/>
      <c r="EP970" s="120"/>
      <c r="EQ970" s="120"/>
      <c r="ER970" s="120"/>
      <c r="ES970" s="120"/>
      <c r="ET970" s="120"/>
      <c r="EU970" s="120"/>
      <c r="EV970" s="120"/>
      <c r="EW970" s="120"/>
      <c r="EX970" s="120"/>
    </row>
    <row r="971" spans="1:154" x14ac:dyDescent="0.3">
      <c r="A971" s="85"/>
      <c r="B971" s="86"/>
      <c r="C971" s="86"/>
      <c r="D971" s="86"/>
      <c r="E971" s="86"/>
      <c r="F971" s="86"/>
      <c r="G971" s="48" t="e">
        <f>SUM(J971,L971,N971,O971,P971,T971,U971,V971,AB971,AD971,AO971,AQ971,CE971,CG971,CP971,CR971,#REF!,#REF!,CZ971,DB971,DE971,DG971,DN971,DP971,DW971,DY971,EF971,EH971)</f>
        <v>#REF!</v>
      </c>
      <c r="H971" s="48" t="e">
        <f>SUM(K971,M971,Q971,R971,S971,W971,X971,Y971,AC971,AE971,AF971,AG971,AH971,AI971,AL971,AP971,AR971,#REF!,AY971,AZ971,CF971,CH971,CI971,CJ971,CK971,CL971,CQ971,CS971,CT971,CU971,CV971,CW971,#REF!,#REF!,DA971,DC971,DF971,DH971,DO971,#REF!,#REF!,#REF!,#REF!,DQ971,DR971,DS971,DT971,DU971,DX971,DZ971,EA971,EB971,EC971,ED971,EG971,EI971,EJ971,EK971,EL971,EM971)</f>
        <v>#REF!</v>
      </c>
      <c r="I971" s="48" t="e">
        <f t="shared" si="23"/>
        <v>#REF!</v>
      </c>
      <c r="J971" s="78"/>
      <c r="K971" s="78"/>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O971" s="85"/>
      <c r="CP971" s="85"/>
      <c r="CQ971" s="85"/>
      <c r="CR971" s="85"/>
      <c r="CS971" s="85"/>
      <c r="CT971" s="85"/>
      <c r="CU971" s="85"/>
      <c r="CV971" s="85"/>
      <c r="CW971" s="85"/>
      <c r="CX971" s="85"/>
      <c r="CY971" s="85"/>
      <c r="CZ971" s="85"/>
      <c r="DA971" s="85"/>
      <c r="DB971" s="85"/>
      <c r="DC971" s="85"/>
      <c r="DD971" s="85"/>
      <c r="DE971" s="85"/>
      <c r="DF971" s="85"/>
      <c r="DG971" s="85"/>
      <c r="DH971" s="85"/>
      <c r="DI971" s="85"/>
      <c r="DJ971" s="85"/>
      <c r="DK971" s="85"/>
      <c r="DL971" s="85"/>
      <c r="DM971" s="85"/>
      <c r="DN971" s="85"/>
      <c r="DO971" s="85"/>
      <c r="DP971" s="85"/>
      <c r="DQ971" s="85"/>
      <c r="DR971" s="85"/>
      <c r="DS971" s="85"/>
      <c r="DT971" s="85"/>
      <c r="DU971" s="85"/>
      <c r="DV971" s="85"/>
      <c r="DW971" s="85"/>
      <c r="DX971" s="85"/>
      <c r="DY971" s="85"/>
      <c r="DZ971" s="85"/>
      <c r="EA971" s="85"/>
      <c r="EB971" s="85"/>
      <c r="EC971" s="85"/>
      <c r="ED971" s="85"/>
      <c r="EE971" s="85"/>
      <c r="EF971" s="85"/>
      <c r="EG971" s="85"/>
      <c r="EH971" s="85"/>
      <c r="EI971" s="85"/>
      <c r="EJ971" s="85"/>
      <c r="EK971" s="85"/>
      <c r="EL971" s="85"/>
      <c r="EM971" s="85"/>
      <c r="EN971" s="85"/>
      <c r="EO971" s="120"/>
      <c r="EP971" s="120"/>
      <c r="EQ971" s="120"/>
      <c r="ER971" s="120"/>
      <c r="ES971" s="120"/>
      <c r="ET971" s="120"/>
      <c r="EU971" s="120"/>
      <c r="EV971" s="120"/>
      <c r="EW971" s="120"/>
      <c r="EX971" s="120"/>
    </row>
    <row r="972" spans="1:154" x14ac:dyDescent="0.3">
      <c r="A972" s="85"/>
      <c r="B972" s="86"/>
      <c r="C972" s="86"/>
      <c r="D972" s="86"/>
      <c r="E972" s="86"/>
      <c r="F972" s="86"/>
      <c r="G972" s="48" t="e">
        <f>SUM(J972,L972,N972,O972,P972,T972,U972,V972,AB972,AD972,AO972,AQ972,CE972,CG972,CP972,CR972,#REF!,#REF!,CZ972,DB972,DE972,DG972,DN972,DP972,DW972,DY972,EF972,EH972)</f>
        <v>#REF!</v>
      </c>
      <c r="H972" s="48" t="e">
        <f>SUM(K972,M972,Q972,R972,S972,W972,X972,Y972,AC972,AE972,AF972,AG972,AH972,AI972,AL972,AP972,AR972,#REF!,AY972,AZ972,CF972,CH972,CI972,CJ972,CK972,CL972,CQ972,CS972,CT972,CU972,CV972,CW972,#REF!,#REF!,DA972,DC972,DF972,DH972,DO972,#REF!,#REF!,#REF!,#REF!,DQ972,DR972,DS972,DT972,DU972,DX972,DZ972,EA972,EB972,EC972,ED972,EG972,EI972,EJ972,EK972,EL972,EM972)</f>
        <v>#REF!</v>
      </c>
      <c r="I972" s="48" t="e">
        <f t="shared" si="23"/>
        <v>#REF!</v>
      </c>
      <c r="J972" s="78"/>
      <c r="K972" s="78"/>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c r="CC972" s="85"/>
      <c r="CD972" s="85"/>
      <c r="CE972" s="85"/>
      <c r="CF972" s="85"/>
      <c r="CG972" s="85"/>
      <c r="CH972" s="85"/>
      <c r="CI972" s="85"/>
      <c r="CJ972" s="85"/>
      <c r="CK972" s="85"/>
      <c r="CL972" s="85"/>
      <c r="CM972" s="85"/>
      <c r="CN972" s="85"/>
      <c r="CO972" s="85"/>
      <c r="CP972" s="85"/>
      <c r="CQ972" s="85"/>
      <c r="CR972" s="85"/>
      <c r="CS972" s="85"/>
      <c r="CT972" s="85"/>
      <c r="CU972" s="85"/>
      <c r="CV972" s="85"/>
      <c r="CW972" s="85"/>
      <c r="CX972" s="85"/>
      <c r="CY972" s="85"/>
      <c r="CZ972" s="85"/>
      <c r="DA972" s="85"/>
      <c r="DB972" s="85"/>
      <c r="DC972" s="85"/>
      <c r="DD972" s="85"/>
      <c r="DE972" s="85"/>
      <c r="DF972" s="85"/>
      <c r="DG972" s="85"/>
      <c r="DH972" s="85"/>
      <c r="DI972" s="85"/>
      <c r="DJ972" s="85"/>
      <c r="DK972" s="85"/>
      <c r="DL972" s="85"/>
      <c r="DM972" s="85"/>
      <c r="DN972" s="85"/>
      <c r="DO972" s="85"/>
      <c r="DP972" s="85"/>
      <c r="DQ972" s="85"/>
      <c r="DR972" s="85"/>
      <c r="DS972" s="85"/>
      <c r="DT972" s="85"/>
      <c r="DU972" s="85"/>
      <c r="DV972" s="85"/>
      <c r="DW972" s="85"/>
      <c r="DX972" s="85"/>
      <c r="DY972" s="85"/>
      <c r="DZ972" s="85"/>
      <c r="EA972" s="85"/>
      <c r="EB972" s="85"/>
      <c r="EC972" s="85"/>
      <c r="ED972" s="85"/>
      <c r="EE972" s="85"/>
      <c r="EF972" s="85"/>
      <c r="EG972" s="85"/>
      <c r="EH972" s="85"/>
      <c r="EI972" s="85"/>
      <c r="EJ972" s="85"/>
      <c r="EK972" s="85"/>
      <c r="EL972" s="85"/>
      <c r="EM972" s="85"/>
      <c r="EN972" s="85"/>
      <c r="EO972" s="120"/>
      <c r="EP972" s="120"/>
      <c r="EQ972" s="120"/>
      <c r="ER972" s="120"/>
      <c r="ES972" s="120"/>
      <c r="ET972" s="120"/>
      <c r="EU972" s="120"/>
      <c r="EV972" s="120"/>
      <c r="EW972" s="120"/>
      <c r="EX972" s="120"/>
    </row>
    <row r="973" spans="1:154" x14ac:dyDescent="0.3">
      <c r="A973" s="85"/>
      <c r="B973" s="86"/>
      <c r="C973" s="86"/>
      <c r="D973" s="86"/>
      <c r="E973" s="86"/>
      <c r="F973" s="86"/>
      <c r="G973" s="48" t="e">
        <f>SUM(J973,L973,N973,O973,P973,T973,U973,V973,AB973,AD973,AO973,AQ973,CE973,CG973,CP973,CR973,#REF!,#REF!,CZ973,DB973,DE973,DG973,DN973,DP973,DW973,DY973,EF973,EH973)</f>
        <v>#REF!</v>
      </c>
      <c r="H973" s="48" t="e">
        <f>SUM(K973,M973,Q973,R973,S973,W973,X973,Y973,AC973,AE973,AF973,AG973,AH973,AI973,AL973,AP973,AR973,#REF!,AY973,AZ973,CF973,CH973,CI973,CJ973,CK973,CL973,CQ973,CS973,CT973,CU973,CV973,CW973,#REF!,#REF!,DA973,DC973,DF973,DH973,DO973,#REF!,#REF!,#REF!,#REF!,DQ973,DR973,DS973,DT973,DU973,DX973,DZ973,EA973,EB973,EC973,ED973,EG973,EI973,EJ973,EK973,EL973,EM973)</f>
        <v>#REF!</v>
      </c>
      <c r="I973" s="48" t="e">
        <f t="shared" si="23"/>
        <v>#REF!</v>
      </c>
      <c r="J973" s="78"/>
      <c r="K973" s="78"/>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O973" s="85"/>
      <c r="CP973" s="85"/>
      <c r="CQ973" s="85"/>
      <c r="CR973" s="85"/>
      <c r="CS973" s="85"/>
      <c r="CT973" s="85"/>
      <c r="CU973" s="85"/>
      <c r="CV973" s="85"/>
      <c r="CW973" s="85"/>
      <c r="CX973" s="85"/>
      <c r="CY973" s="85"/>
      <c r="CZ973" s="85"/>
      <c r="DA973" s="85"/>
      <c r="DB973" s="85"/>
      <c r="DC973" s="85"/>
      <c r="DD973" s="85"/>
      <c r="DE973" s="85"/>
      <c r="DF973" s="85"/>
      <c r="DG973" s="85"/>
      <c r="DH973" s="85"/>
      <c r="DI973" s="85"/>
      <c r="DJ973" s="85"/>
      <c r="DK973" s="85"/>
      <c r="DL973" s="85"/>
      <c r="DM973" s="85"/>
      <c r="DN973" s="85"/>
      <c r="DO973" s="85"/>
      <c r="DP973" s="85"/>
      <c r="DQ973" s="85"/>
      <c r="DR973" s="85"/>
      <c r="DS973" s="85"/>
      <c r="DT973" s="85"/>
      <c r="DU973" s="85"/>
      <c r="DV973" s="85"/>
      <c r="DW973" s="85"/>
      <c r="DX973" s="85"/>
      <c r="DY973" s="85"/>
      <c r="DZ973" s="85"/>
      <c r="EA973" s="85"/>
      <c r="EB973" s="85"/>
      <c r="EC973" s="85"/>
      <c r="ED973" s="85"/>
      <c r="EE973" s="85"/>
      <c r="EF973" s="85"/>
      <c r="EG973" s="85"/>
      <c r="EH973" s="85"/>
      <c r="EI973" s="85"/>
      <c r="EJ973" s="85"/>
      <c r="EK973" s="85"/>
      <c r="EL973" s="85"/>
      <c r="EM973" s="85"/>
      <c r="EN973" s="85"/>
      <c r="EO973" s="120"/>
      <c r="EP973" s="120"/>
      <c r="EQ973" s="120"/>
      <c r="ER973" s="120"/>
      <c r="ES973" s="120"/>
      <c r="ET973" s="120"/>
      <c r="EU973" s="120"/>
      <c r="EV973" s="120"/>
      <c r="EW973" s="120"/>
      <c r="EX973" s="120"/>
    </row>
    <row r="974" spans="1:154" x14ac:dyDescent="0.3">
      <c r="A974" s="85"/>
      <c r="B974" s="86"/>
      <c r="C974" s="86"/>
      <c r="D974" s="86"/>
      <c r="E974" s="86"/>
      <c r="F974" s="86"/>
      <c r="G974" s="48" t="e">
        <f>SUM(J974,L974,N974,O974,P974,T974,U974,V974,AB974,AD974,AO974,AQ974,CE974,CG974,CP974,CR974,#REF!,#REF!,CZ974,DB974,DE974,DG974,DN974,DP974,DW974,DY974,EF974,EH974)</f>
        <v>#REF!</v>
      </c>
      <c r="H974" s="48" t="e">
        <f>SUM(K974,M974,Q974,R974,S974,W974,X974,Y974,AC974,AE974,AF974,AG974,AH974,AI974,AL974,AP974,AR974,#REF!,AY974,AZ974,CF974,CH974,CI974,CJ974,CK974,CL974,CQ974,CS974,CT974,CU974,CV974,CW974,#REF!,#REF!,DA974,DC974,DF974,DH974,DO974,#REF!,#REF!,#REF!,#REF!,DQ974,DR974,DS974,DT974,DU974,DX974,DZ974,EA974,EB974,EC974,ED974,EG974,EI974,EJ974,EK974,EL974,EM974)</f>
        <v>#REF!</v>
      </c>
      <c r="I974" s="48" t="e">
        <f t="shared" si="23"/>
        <v>#REF!</v>
      </c>
      <c r="J974" s="78"/>
      <c r="K974" s="78"/>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c r="CC974" s="85"/>
      <c r="CD974" s="85"/>
      <c r="CE974" s="85"/>
      <c r="CF974" s="85"/>
      <c r="CG974" s="85"/>
      <c r="CH974" s="85"/>
      <c r="CI974" s="85"/>
      <c r="CJ974" s="85"/>
      <c r="CK974" s="85"/>
      <c r="CL974" s="85"/>
      <c r="CM974" s="85"/>
      <c r="CN974" s="85"/>
      <c r="CO974" s="85"/>
      <c r="CP974" s="85"/>
      <c r="CQ974" s="85"/>
      <c r="CR974" s="85"/>
      <c r="CS974" s="85"/>
      <c r="CT974" s="85"/>
      <c r="CU974" s="85"/>
      <c r="CV974" s="85"/>
      <c r="CW974" s="85"/>
      <c r="CX974" s="85"/>
      <c r="CY974" s="85"/>
      <c r="CZ974" s="85"/>
      <c r="DA974" s="85"/>
      <c r="DB974" s="85"/>
      <c r="DC974" s="85"/>
      <c r="DD974" s="85"/>
      <c r="DE974" s="85"/>
      <c r="DF974" s="85"/>
      <c r="DG974" s="85"/>
      <c r="DH974" s="85"/>
      <c r="DI974" s="85"/>
      <c r="DJ974" s="85"/>
      <c r="DK974" s="85"/>
      <c r="DL974" s="85"/>
      <c r="DM974" s="85"/>
      <c r="DN974" s="85"/>
      <c r="DO974" s="85"/>
      <c r="DP974" s="85"/>
      <c r="DQ974" s="85"/>
      <c r="DR974" s="85"/>
      <c r="DS974" s="85"/>
      <c r="DT974" s="85"/>
      <c r="DU974" s="85"/>
      <c r="DV974" s="85"/>
      <c r="DW974" s="85"/>
      <c r="DX974" s="85"/>
      <c r="DY974" s="85"/>
      <c r="DZ974" s="85"/>
      <c r="EA974" s="85"/>
      <c r="EB974" s="85"/>
      <c r="EC974" s="85"/>
      <c r="ED974" s="85"/>
      <c r="EE974" s="85"/>
      <c r="EF974" s="85"/>
      <c r="EG974" s="85"/>
      <c r="EH974" s="85"/>
      <c r="EI974" s="85"/>
      <c r="EJ974" s="85"/>
      <c r="EK974" s="85"/>
      <c r="EL974" s="85"/>
      <c r="EM974" s="85"/>
      <c r="EN974" s="85"/>
      <c r="EO974" s="120"/>
      <c r="EP974" s="120"/>
      <c r="EQ974" s="120"/>
      <c r="ER974" s="120"/>
      <c r="ES974" s="120"/>
      <c r="ET974" s="120"/>
      <c r="EU974" s="120"/>
      <c r="EV974" s="120"/>
      <c r="EW974" s="120"/>
      <c r="EX974" s="120"/>
    </row>
    <row r="975" spans="1:154" x14ac:dyDescent="0.3">
      <c r="A975" s="85"/>
      <c r="B975" s="86"/>
      <c r="C975" s="86"/>
      <c r="D975" s="86"/>
      <c r="E975" s="86"/>
      <c r="F975" s="86"/>
      <c r="G975" s="48" t="e">
        <f>SUM(J975,L975,N975,O975,P975,T975,U975,V975,AB975,AD975,AO975,AQ975,CE975,CG975,CP975,CR975,#REF!,#REF!,CZ975,DB975,DE975,DG975,DN975,DP975,DW975,DY975,EF975,EH975)</f>
        <v>#REF!</v>
      </c>
      <c r="H975" s="48" t="e">
        <f>SUM(K975,M975,Q975,R975,S975,W975,X975,Y975,AC975,AE975,AF975,AG975,AH975,AI975,AL975,AP975,AR975,#REF!,AY975,AZ975,CF975,CH975,CI975,CJ975,CK975,CL975,CQ975,CS975,CT975,CU975,CV975,CW975,#REF!,#REF!,DA975,DC975,DF975,DH975,DO975,#REF!,#REF!,#REF!,#REF!,DQ975,DR975,DS975,DT975,DU975,DX975,DZ975,EA975,EB975,EC975,ED975,EG975,EI975,EJ975,EK975,EL975,EM975)</f>
        <v>#REF!</v>
      </c>
      <c r="I975" s="48" t="e">
        <f t="shared" si="23"/>
        <v>#REF!</v>
      </c>
      <c r="J975" s="78"/>
      <c r="K975" s="78"/>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c r="CC975" s="85"/>
      <c r="CD975" s="85"/>
      <c r="CE975" s="85"/>
      <c r="CF975" s="85"/>
      <c r="CG975" s="85"/>
      <c r="CH975" s="85"/>
      <c r="CI975" s="85"/>
      <c r="CJ975" s="85"/>
      <c r="CK975" s="85"/>
      <c r="CL975" s="85"/>
      <c r="CM975" s="85"/>
      <c r="CN975" s="85"/>
      <c r="CO975" s="85"/>
      <c r="CP975" s="85"/>
      <c r="CQ975" s="85"/>
      <c r="CR975" s="85"/>
      <c r="CS975" s="85"/>
      <c r="CT975" s="85"/>
      <c r="CU975" s="85"/>
      <c r="CV975" s="85"/>
      <c r="CW975" s="85"/>
      <c r="CX975" s="85"/>
      <c r="CY975" s="85"/>
      <c r="CZ975" s="85"/>
      <c r="DA975" s="85"/>
      <c r="DB975" s="85"/>
      <c r="DC975" s="85"/>
      <c r="DD975" s="85"/>
      <c r="DE975" s="85"/>
      <c r="DF975" s="85"/>
      <c r="DG975" s="85"/>
      <c r="DH975" s="85"/>
      <c r="DI975" s="85"/>
      <c r="DJ975" s="85"/>
      <c r="DK975" s="85"/>
      <c r="DL975" s="85"/>
      <c r="DM975" s="85"/>
      <c r="DN975" s="85"/>
      <c r="DO975" s="85"/>
      <c r="DP975" s="85"/>
      <c r="DQ975" s="85"/>
      <c r="DR975" s="85"/>
      <c r="DS975" s="85"/>
      <c r="DT975" s="85"/>
      <c r="DU975" s="85"/>
      <c r="DV975" s="85"/>
      <c r="DW975" s="85"/>
      <c r="DX975" s="85"/>
      <c r="DY975" s="85"/>
      <c r="DZ975" s="85"/>
      <c r="EA975" s="85"/>
      <c r="EB975" s="85"/>
      <c r="EC975" s="85"/>
      <c r="ED975" s="85"/>
      <c r="EE975" s="85"/>
      <c r="EF975" s="85"/>
      <c r="EG975" s="85"/>
      <c r="EH975" s="85"/>
      <c r="EI975" s="85"/>
      <c r="EJ975" s="85"/>
      <c r="EK975" s="85"/>
      <c r="EL975" s="85"/>
      <c r="EM975" s="85"/>
      <c r="EN975" s="85"/>
      <c r="EO975" s="120"/>
      <c r="EP975" s="120"/>
      <c r="EQ975" s="120"/>
      <c r="ER975" s="120"/>
      <c r="ES975" s="120"/>
      <c r="ET975" s="120"/>
      <c r="EU975" s="120"/>
      <c r="EV975" s="120"/>
      <c r="EW975" s="120"/>
      <c r="EX975" s="120"/>
    </row>
    <row r="976" spans="1:154" x14ac:dyDescent="0.3">
      <c r="A976" s="85"/>
      <c r="B976" s="86"/>
      <c r="C976" s="86"/>
      <c r="D976" s="86"/>
      <c r="E976" s="86"/>
      <c r="F976" s="86"/>
      <c r="G976" s="48" t="e">
        <f>SUM(J976,L976,N976,O976,P976,T976,U976,V976,AB976,AD976,AO976,AQ976,CE976,CG976,CP976,CR976,#REF!,#REF!,CZ976,DB976,DE976,DG976,DN976,DP976,DW976,DY976,EF976,EH976)</f>
        <v>#REF!</v>
      </c>
      <c r="H976" s="48" t="e">
        <f>SUM(K976,M976,Q976,R976,S976,W976,X976,Y976,AC976,AE976,AF976,AG976,AH976,AI976,AL976,AP976,AR976,#REF!,AY976,AZ976,CF976,CH976,CI976,CJ976,CK976,CL976,CQ976,CS976,CT976,CU976,CV976,CW976,#REF!,#REF!,DA976,DC976,DF976,DH976,DO976,#REF!,#REF!,#REF!,#REF!,DQ976,DR976,DS976,DT976,DU976,DX976,DZ976,EA976,EB976,EC976,ED976,EG976,EI976,EJ976,EK976,EL976,EM976)</f>
        <v>#REF!</v>
      </c>
      <c r="I976" s="48" t="e">
        <f t="shared" si="23"/>
        <v>#REF!</v>
      </c>
      <c r="J976" s="78"/>
      <c r="K976" s="78"/>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c r="CC976" s="85"/>
      <c r="CD976" s="85"/>
      <c r="CE976" s="85"/>
      <c r="CF976" s="85"/>
      <c r="CG976" s="85"/>
      <c r="CH976" s="85"/>
      <c r="CI976" s="85"/>
      <c r="CJ976" s="85"/>
      <c r="CK976" s="85"/>
      <c r="CL976" s="85"/>
      <c r="CM976" s="85"/>
      <c r="CN976" s="85"/>
      <c r="CO976" s="85"/>
      <c r="CP976" s="85"/>
      <c r="CQ976" s="85"/>
      <c r="CR976" s="85"/>
      <c r="CS976" s="85"/>
      <c r="CT976" s="85"/>
      <c r="CU976" s="85"/>
      <c r="CV976" s="85"/>
      <c r="CW976" s="85"/>
      <c r="CX976" s="85"/>
      <c r="CY976" s="85"/>
      <c r="CZ976" s="85"/>
      <c r="DA976" s="85"/>
      <c r="DB976" s="85"/>
      <c r="DC976" s="85"/>
      <c r="DD976" s="85"/>
      <c r="DE976" s="85"/>
      <c r="DF976" s="85"/>
      <c r="DG976" s="85"/>
      <c r="DH976" s="85"/>
      <c r="DI976" s="85"/>
      <c r="DJ976" s="85"/>
      <c r="DK976" s="85"/>
      <c r="DL976" s="85"/>
      <c r="DM976" s="85"/>
      <c r="DN976" s="85"/>
      <c r="DO976" s="85"/>
      <c r="DP976" s="85"/>
      <c r="DQ976" s="85"/>
      <c r="DR976" s="85"/>
      <c r="DS976" s="85"/>
      <c r="DT976" s="85"/>
      <c r="DU976" s="85"/>
      <c r="DV976" s="85"/>
      <c r="DW976" s="85"/>
      <c r="DX976" s="85"/>
      <c r="DY976" s="85"/>
      <c r="DZ976" s="85"/>
      <c r="EA976" s="85"/>
      <c r="EB976" s="85"/>
      <c r="EC976" s="85"/>
      <c r="ED976" s="85"/>
      <c r="EE976" s="85"/>
      <c r="EF976" s="85"/>
      <c r="EG976" s="85"/>
      <c r="EH976" s="85"/>
      <c r="EI976" s="85"/>
      <c r="EJ976" s="85"/>
      <c r="EK976" s="85"/>
      <c r="EL976" s="85"/>
      <c r="EM976" s="85"/>
      <c r="EN976" s="85"/>
      <c r="EO976" s="120"/>
      <c r="EP976" s="120"/>
      <c r="EQ976" s="120"/>
      <c r="ER976" s="120"/>
      <c r="ES976" s="120"/>
      <c r="ET976" s="120"/>
      <c r="EU976" s="120"/>
      <c r="EV976" s="120"/>
      <c r="EW976" s="120"/>
      <c r="EX976" s="120"/>
    </row>
    <row r="977" spans="1:154" x14ac:dyDescent="0.3">
      <c r="A977" s="85"/>
      <c r="B977" s="86"/>
      <c r="C977" s="86"/>
      <c r="D977" s="86"/>
      <c r="E977" s="86"/>
      <c r="F977" s="86"/>
      <c r="G977" s="48" t="e">
        <f>SUM(J977,L977,N977,O977,P977,T977,U977,V977,AB977,AD977,AO977,AQ977,CE977,CG977,CP977,CR977,#REF!,#REF!,CZ977,DB977,DE977,DG977,DN977,DP977,DW977,DY977,EF977,EH977)</f>
        <v>#REF!</v>
      </c>
      <c r="H977" s="48" t="e">
        <f>SUM(K977,M977,Q977,R977,S977,W977,X977,Y977,AC977,AE977,AF977,AG977,AH977,AI977,AL977,AP977,AR977,#REF!,AY977,AZ977,CF977,CH977,CI977,CJ977,CK977,CL977,CQ977,CS977,CT977,CU977,CV977,CW977,#REF!,#REF!,DA977,DC977,DF977,DH977,DO977,#REF!,#REF!,#REF!,#REF!,DQ977,DR977,DS977,DT977,DU977,DX977,DZ977,EA977,EB977,EC977,ED977,EG977,EI977,EJ977,EK977,EL977,EM977)</f>
        <v>#REF!</v>
      </c>
      <c r="I977" s="48" t="e">
        <f t="shared" si="23"/>
        <v>#REF!</v>
      </c>
      <c r="J977" s="78"/>
      <c r="K977" s="78"/>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c r="CC977" s="85"/>
      <c r="CD977" s="85"/>
      <c r="CE977" s="85"/>
      <c r="CF977" s="85"/>
      <c r="CG977" s="85"/>
      <c r="CH977" s="85"/>
      <c r="CI977" s="85"/>
      <c r="CJ977" s="85"/>
      <c r="CK977" s="85"/>
      <c r="CL977" s="85"/>
      <c r="CM977" s="85"/>
      <c r="CN977" s="85"/>
      <c r="CO977" s="85"/>
      <c r="CP977" s="85"/>
      <c r="CQ977" s="85"/>
      <c r="CR977" s="85"/>
      <c r="CS977" s="85"/>
      <c r="CT977" s="85"/>
      <c r="CU977" s="85"/>
      <c r="CV977" s="85"/>
      <c r="CW977" s="85"/>
      <c r="CX977" s="85"/>
      <c r="CY977" s="85"/>
      <c r="CZ977" s="85"/>
      <c r="DA977" s="85"/>
      <c r="DB977" s="85"/>
      <c r="DC977" s="85"/>
      <c r="DD977" s="85"/>
      <c r="DE977" s="85"/>
      <c r="DF977" s="85"/>
      <c r="DG977" s="85"/>
      <c r="DH977" s="85"/>
      <c r="DI977" s="85"/>
      <c r="DJ977" s="85"/>
      <c r="DK977" s="85"/>
      <c r="DL977" s="85"/>
      <c r="DM977" s="85"/>
      <c r="DN977" s="85"/>
      <c r="DO977" s="85"/>
      <c r="DP977" s="85"/>
      <c r="DQ977" s="85"/>
      <c r="DR977" s="85"/>
      <c r="DS977" s="85"/>
      <c r="DT977" s="85"/>
      <c r="DU977" s="85"/>
      <c r="DV977" s="85"/>
      <c r="DW977" s="85"/>
      <c r="DX977" s="85"/>
      <c r="DY977" s="85"/>
      <c r="DZ977" s="85"/>
      <c r="EA977" s="85"/>
      <c r="EB977" s="85"/>
      <c r="EC977" s="85"/>
      <c r="ED977" s="85"/>
      <c r="EE977" s="85"/>
      <c r="EF977" s="85"/>
      <c r="EG977" s="85"/>
      <c r="EH977" s="85"/>
      <c r="EI977" s="85"/>
      <c r="EJ977" s="85"/>
      <c r="EK977" s="85"/>
      <c r="EL977" s="85"/>
      <c r="EM977" s="85"/>
      <c r="EN977" s="85"/>
      <c r="EO977" s="120"/>
      <c r="EP977" s="120"/>
      <c r="EQ977" s="120"/>
      <c r="ER977" s="120"/>
      <c r="ES977" s="120"/>
      <c r="ET977" s="120"/>
      <c r="EU977" s="120"/>
      <c r="EV977" s="120"/>
      <c r="EW977" s="120"/>
      <c r="EX977" s="120"/>
    </row>
    <row r="978" spans="1:154" x14ac:dyDescent="0.3">
      <c r="A978" s="85"/>
      <c r="B978" s="86"/>
      <c r="C978" s="86"/>
      <c r="D978" s="86"/>
      <c r="E978" s="86"/>
      <c r="F978" s="86"/>
      <c r="G978" s="48" t="e">
        <f>SUM(J978,L978,N978,O978,P978,T978,U978,V978,AB978,AD978,AO978,AQ978,CE978,CG978,CP978,CR978,#REF!,#REF!,CZ978,DB978,DE978,DG978,DN978,DP978,DW978,DY978,EF978,EH978)</f>
        <v>#REF!</v>
      </c>
      <c r="H978" s="48" t="e">
        <f>SUM(K978,M978,Q978,R978,S978,W978,X978,Y978,AC978,AE978,AF978,AG978,AH978,AI978,AL978,AP978,AR978,#REF!,AY978,AZ978,CF978,CH978,CI978,CJ978,CK978,CL978,CQ978,CS978,CT978,CU978,CV978,CW978,#REF!,#REF!,DA978,DC978,DF978,DH978,DO978,#REF!,#REF!,#REF!,#REF!,DQ978,DR978,DS978,DT978,DU978,DX978,DZ978,EA978,EB978,EC978,ED978,EG978,EI978,EJ978,EK978,EL978,EM978)</f>
        <v>#REF!</v>
      </c>
      <c r="I978" s="48" t="e">
        <f t="shared" si="23"/>
        <v>#REF!</v>
      </c>
      <c r="J978" s="78"/>
      <c r="K978" s="78"/>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c r="CC978" s="85"/>
      <c r="CD978" s="85"/>
      <c r="CE978" s="85"/>
      <c r="CF978" s="85"/>
      <c r="CG978" s="85"/>
      <c r="CH978" s="85"/>
      <c r="CI978" s="85"/>
      <c r="CJ978" s="85"/>
      <c r="CK978" s="85"/>
      <c r="CL978" s="85"/>
      <c r="CM978" s="85"/>
      <c r="CN978" s="85"/>
      <c r="CO978" s="85"/>
      <c r="CP978" s="85"/>
      <c r="CQ978" s="85"/>
      <c r="CR978" s="85"/>
      <c r="CS978" s="85"/>
      <c r="CT978" s="85"/>
      <c r="CU978" s="85"/>
      <c r="CV978" s="85"/>
      <c r="CW978" s="85"/>
      <c r="CX978" s="85"/>
      <c r="CY978" s="85"/>
      <c r="CZ978" s="85"/>
      <c r="DA978" s="85"/>
      <c r="DB978" s="85"/>
      <c r="DC978" s="85"/>
      <c r="DD978" s="85"/>
      <c r="DE978" s="85"/>
      <c r="DF978" s="85"/>
      <c r="DG978" s="85"/>
      <c r="DH978" s="85"/>
      <c r="DI978" s="85"/>
      <c r="DJ978" s="85"/>
      <c r="DK978" s="85"/>
      <c r="DL978" s="85"/>
      <c r="DM978" s="85"/>
      <c r="DN978" s="85"/>
      <c r="DO978" s="85"/>
      <c r="DP978" s="85"/>
      <c r="DQ978" s="85"/>
      <c r="DR978" s="85"/>
      <c r="DS978" s="85"/>
      <c r="DT978" s="85"/>
      <c r="DU978" s="85"/>
      <c r="DV978" s="85"/>
      <c r="DW978" s="85"/>
      <c r="DX978" s="85"/>
      <c r="DY978" s="85"/>
      <c r="DZ978" s="85"/>
      <c r="EA978" s="85"/>
      <c r="EB978" s="85"/>
      <c r="EC978" s="85"/>
      <c r="ED978" s="85"/>
      <c r="EE978" s="85"/>
      <c r="EF978" s="85"/>
      <c r="EG978" s="85"/>
      <c r="EH978" s="85"/>
      <c r="EI978" s="85"/>
      <c r="EJ978" s="85"/>
      <c r="EK978" s="85"/>
      <c r="EL978" s="85"/>
      <c r="EM978" s="85"/>
      <c r="EN978" s="85"/>
      <c r="EO978" s="120"/>
      <c r="EP978" s="120"/>
      <c r="EQ978" s="120"/>
      <c r="ER978" s="120"/>
      <c r="ES978" s="120"/>
      <c r="ET978" s="120"/>
      <c r="EU978" s="120"/>
      <c r="EV978" s="120"/>
      <c r="EW978" s="120"/>
      <c r="EX978" s="120"/>
    </row>
    <row r="979" spans="1:154" x14ac:dyDescent="0.3">
      <c r="A979" s="85"/>
      <c r="B979" s="86"/>
      <c r="C979" s="86"/>
      <c r="D979" s="86"/>
      <c r="E979" s="86"/>
      <c r="F979" s="86"/>
      <c r="G979" s="48" t="e">
        <f>SUM(J979,L979,N979,O979,P979,T979,U979,V979,AB979,AD979,AO979,AQ979,CE979,CG979,CP979,CR979,#REF!,#REF!,CZ979,DB979,DE979,DG979,DN979,DP979,DW979,DY979,EF979,EH979)</f>
        <v>#REF!</v>
      </c>
      <c r="H979" s="48" t="e">
        <f>SUM(K979,M979,Q979,R979,S979,W979,X979,Y979,AC979,AE979,AF979,AG979,AH979,AI979,AL979,AP979,AR979,#REF!,AY979,AZ979,CF979,CH979,CI979,CJ979,CK979,CL979,CQ979,CS979,CT979,CU979,CV979,CW979,#REF!,#REF!,DA979,DC979,DF979,DH979,DO979,#REF!,#REF!,#REF!,#REF!,DQ979,DR979,DS979,DT979,DU979,DX979,DZ979,EA979,EB979,EC979,ED979,EG979,EI979,EJ979,EK979,EL979,EM979)</f>
        <v>#REF!</v>
      </c>
      <c r="I979" s="48" t="e">
        <f t="shared" si="23"/>
        <v>#REF!</v>
      </c>
      <c r="J979" s="78"/>
      <c r="K979" s="78"/>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c r="CC979" s="85"/>
      <c r="CD979" s="85"/>
      <c r="CE979" s="85"/>
      <c r="CF979" s="85"/>
      <c r="CG979" s="85"/>
      <c r="CH979" s="85"/>
      <c r="CI979" s="85"/>
      <c r="CJ979" s="85"/>
      <c r="CK979" s="85"/>
      <c r="CL979" s="85"/>
      <c r="CM979" s="85"/>
      <c r="CN979" s="85"/>
      <c r="CO979" s="85"/>
      <c r="CP979" s="85"/>
      <c r="CQ979" s="85"/>
      <c r="CR979" s="85"/>
      <c r="CS979" s="85"/>
      <c r="CT979" s="85"/>
      <c r="CU979" s="85"/>
      <c r="CV979" s="85"/>
      <c r="CW979" s="85"/>
      <c r="CX979" s="85"/>
      <c r="CY979" s="85"/>
      <c r="CZ979" s="85"/>
      <c r="DA979" s="85"/>
      <c r="DB979" s="85"/>
      <c r="DC979" s="85"/>
      <c r="DD979" s="85"/>
      <c r="DE979" s="85"/>
      <c r="DF979" s="85"/>
      <c r="DG979" s="85"/>
      <c r="DH979" s="85"/>
      <c r="DI979" s="85"/>
      <c r="DJ979" s="85"/>
      <c r="DK979" s="85"/>
      <c r="DL979" s="85"/>
      <c r="DM979" s="85"/>
      <c r="DN979" s="85"/>
      <c r="DO979" s="85"/>
      <c r="DP979" s="85"/>
      <c r="DQ979" s="85"/>
      <c r="DR979" s="85"/>
      <c r="DS979" s="85"/>
      <c r="DT979" s="85"/>
      <c r="DU979" s="85"/>
      <c r="DV979" s="85"/>
      <c r="DW979" s="85"/>
      <c r="DX979" s="85"/>
      <c r="DY979" s="85"/>
      <c r="DZ979" s="85"/>
      <c r="EA979" s="85"/>
      <c r="EB979" s="85"/>
      <c r="EC979" s="85"/>
      <c r="ED979" s="85"/>
      <c r="EE979" s="85"/>
      <c r="EF979" s="85"/>
      <c r="EG979" s="85"/>
      <c r="EH979" s="85"/>
      <c r="EI979" s="85"/>
      <c r="EJ979" s="85"/>
      <c r="EK979" s="85"/>
      <c r="EL979" s="85"/>
      <c r="EM979" s="85"/>
      <c r="EN979" s="85"/>
      <c r="EO979" s="120"/>
      <c r="EP979" s="120"/>
      <c r="EQ979" s="120"/>
      <c r="ER979" s="120"/>
      <c r="ES979" s="120"/>
      <c r="ET979" s="120"/>
      <c r="EU979" s="120"/>
      <c r="EV979" s="120"/>
      <c r="EW979" s="120"/>
      <c r="EX979" s="120"/>
    </row>
    <row r="980" spans="1:154" x14ac:dyDescent="0.3">
      <c r="A980" s="85"/>
      <c r="B980" s="86"/>
      <c r="C980" s="86"/>
      <c r="D980" s="86"/>
      <c r="E980" s="86"/>
      <c r="F980" s="86"/>
      <c r="G980" s="48" t="e">
        <f>SUM(J980,L980,N980,O980,P980,T980,U980,V980,AB980,AD980,AO980,AQ980,CE980,CG980,CP980,CR980,#REF!,#REF!,CZ980,DB980,DE980,DG980,DN980,DP980,DW980,DY980,EF980,EH980)</f>
        <v>#REF!</v>
      </c>
      <c r="H980" s="48" t="e">
        <f>SUM(K980,M980,Q980,R980,S980,W980,X980,Y980,AC980,AE980,AF980,AG980,AH980,AI980,AL980,AP980,AR980,#REF!,AY980,AZ980,CF980,CH980,CI980,CJ980,CK980,CL980,CQ980,CS980,CT980,CU980,CV980,CW980,#REF!,#REF!,DA980,DC980,DF980,DH980,DO980,#REF!,#REF!,#REF!,#REF!,DQ980,DR980,DS980,DT980,DU980,DX980,DZ980,EA980,EB980,EC980,ED980,EG980,EI980,EJ980,EK980,EL980,EM980)</f>
        <v>#REF!</v>
      </c>
      <c r="I980" s="48" t="e">
        <f t="shared" si="23"/>
        <v>#REF!</v>
      </c>
      <c r="J980" s="78"/>
      <c r="K980" s="78"/>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c r="CC980" s="85"/>
      <c r="CD980" s="85"/>
      <c r="CE980" s="85"/>
      <c r="CF980" s="85"/>
      <c r="CG980" s="85"/>
      <c r="CH980" s="85"/>
      <c r="CI980" s="85"/>
      <c r="CJ980" s="85"/>
      <c r="CK980" s="85"/>
      <c r="CL980" s="85"/>
      <c r="CM980" s="85"/>
      <c r="CN980" s="85"/>
      <c r="CO980" s="85"/>
      <c r="CP980" s="85"/>
      <c r="CQ980" s="85"/>
      <c r="CR980" s="85"/>
      <c r="CS980" s="85"/>
      <c r="CT980" s="85"/>
      <c r="CU980" s="85"/>
      <c r="CV980" s="85"/>
      <c r="CW980" s="85"/>
      <c r="CX980" s="85"/>
      <c r="CY980" s="85"/>
      <c r="CZ980" s="85"/>
      <c r="DA980" s="85"/>
      <c r="DB980" s="85"/>
      <c r="DC980" s="85"/>
      <c r="DD980" s="85"/>
      <c r="DE980" s="85"/>
      <c r="DF980" s="85"/>
      <c r="DG980" s="85"/>
      <c r="DH980" s="85"/>
      <c r="DI980" s="85"/>
      <c r="DJ980" s="85"/>
      <c r="DK980" s="85"/>
      <c r="DL980" s="85"/>
      <c r="DM980" s="85"/>
      <c r="DN980" s="85"/>
      <c r="DO980" s="85"/>
      <c r="DP980" s="85"/>
      <c r="DQ980" s="85"/>
      <c r="DR980" s="85"/>
      <c r="DS980" s="85"/>
      <c r="DT980" s="85"/>
      <c r="DU980" s="85"/>
      <c r="DV980" s="85"/>
      <c r="DW980" s="85"/>
      <c r="DX980" s="85"/>
      <c r="DY980" s="85"/>
      <c r="DZ980" s="85"/>
      <c r="EA980" s="85"/>
      <c r="EB980" s="85"/>
      <c r="EC980" s="85"/>
      <c r="ED980" s="85"/>
      <c r="EE980" s="85"/>
      <c r="EF980" s="85"/>
      <c r="EG980" s="85"/>
      <c r="EH980" s="85"/>
      <c r="EI980" s="85"/>
      <c r="EJ980" s="85"/>
      <c r="EK980" s="85"/>
      <c r="EL980" s="85"/>
      <c r="EM980" s="85"/>
      <c r="EN980" s="85"/>
      <c r="EO980" s="120"/>
      <c r="EP980" s="120"/>
      <c r="EQ980" s="120"/>
      <c r="ER980" s="120"/>
      <c r="ES980" s="120"/>
      <c r="ET980" s="120"/>
      <c r="EU980" s="120"/>
      <c r="EV980" s="120"/>
      <c r="EW980" s="120"/>
      <c r="EX980" s="120"/>
    </row>
    <row r="981" spans="1:154" x14ac:dyDescent="0.3">
      <c r="A981" s="85"/>
      <c r="B981" s="86"/>
      <c r="C981" s="86"/>
      <c r="D981" s="86"/>
      <c r="E981" s="86"/>
      <c r="F981" s="86"/>
      <c r="G981" s="48" t="e">
        <f>SUM(J981,L981,N981,O981,P981,T981,U981,V981,AB981,AD981,AO981,AQ981,CE981,CG981,CP981,CR981,#REF!,#REF!,CZ981,DB981,DE981,DG981,DN981,DP981,DW981,DY981,EF981,EH981)</f>
        <v>#REF!</v>
      </c>
      <c r="H981" s="48" t="e">
        <f>SUM(K981,M981,Q981,R981,S981,W981,X981,Y981,AC981,AE981,AF981,AG981,AH981,AI981,AL981,AP981,AR981,#REF!,AY981,AZ981,CF981,CH981,CI981,CJ981,CK981,CL981,CQ981,CS981,CT981,CU981,CV981,CW981,#REF!,#REF!,DA981,DC981,DF981,DH981,DO981,#REF!,#REF!,#REF!,#REF!,DQ981,DR981,DS981,DT981,DU981,DX981,DZ981,EA981,EB981,EC981,ED981,EG981,EI981,EJ981,EK981,EL981,EM981)</f>
        <v>#REF!</v>
      </c>
      <c r="I981" s="48" t="e">
        <f t="shared" si="23"/>
        <v>#REF!</v>
      </c>
      <c r="J981" s="78"/>
      <c r="K981" s="78"/>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c r="CC981" s="85"/>
      <c r="CD981" s="85"/>
      <c r="CE981" s="85"/>
      <c r="CF981" s="85"/>
      <c r="CG981" s="85"/>
      <c r="CH981" s="85"/>
      <c r="CI981" s="85"/>
      <c r="CJ981" s="85"/>
      <c r="CK981" s="85"/>
      <c r="CL981" s="85"/>
      <c r="CM981" s="85"/>
      <c r="CN981" s="85"/>
      <c r="CO981" s="85"/>
      <c r="CP981" s="85"/>
      <c r="CQ981" s="85"/>
      <c r="CR981" s="85"/>
      <c r="CS981" s="85"/>
      <c r="CT981" s="85"/>
      <c r="CU981" s="85"/>
      <c r="CV981" s="85"/>
      <c r="CW981" s="85"/>
      <c r="CX981" s="85"/>
      <c r="CY981" s="85"/>
      <c r="CZ981" s="85"/>
      <c r="DA981" s="85"/>
      <c r="DB981" s="85"/>
      <c r="DC981" s="85"/>
      <c r="DD981" s="85"/>
      <c r="DE981" s="85"/>
      <c r="DF981" s="85"/>
      <c r="DG981" s="85"/>
      <c r="DH981" s="85"/>
      <c r="DI981" s="85"/>
      <c r="DJ981" s="85"/>
      <c r="DK981" s="85"/>
      <c r="DL981" s="85"/>
      <c r="DM981" s="85"/>
      <c r="DN981" s="85"/>
      <c r="DO981" s="85"/>
      <c r="DP981" s="85"/>
      <c r="DQ981" s="85"/>
      <c r="DR981" s="85"/>
      <c r="DS981" s="85"/>
      <c r="DT981" s="85"/>
      <c r="DU981" s="85"/>
      <c r="DV981" s="85"/>
      <c r="DW981" s="85"/>
      <c r="DX981" s="85"/>
      <c r="DY981" s="85"/>
      <c r="DZ981" s="85"/>
      <c r="EA981" s="85"/>
      <c r="EB981" s="85"/>
      <c r="EC981" s="85"/>
      <c r="ED981" s="85"/>
      <c r="EE981" s="85"/>
      <c r="EF981" s="85"/>
      <c r="EG981" s="85"/>
      <c r="EH981" s="85"/>
      <c r="EI981" s="85"/>
      <c r="EJ981" s="85"/>
      <c r="EK981" s="85"/>
      <c r="EL981" s="85"/>
      <c r="EM981" s="85"/>
      <c r="EN981" s="85"/>
      <c r="EO981" s="120"/>
      <c r="EP981" s="120"/>
      <c r="EQ981" s="120"/>
      <c r="ER981" s="120"/>
      <c r="ES981" s="120"/>
      <c r="ET981" s="120"/>
      <c r="EU981" s="120"/>
      <c r="EV981" s="120"/>
      <c r="EW981" s="120"/>
      <c r="EX981" s="120"/>
    </row>
    <row r="982" spans="1:154" x14ac:dyDescent="0.3">
      <c r="A982" s="85"/>
      <c r="B982" s="86"/>
      <c r="C982" s="86"/>
      <c r="D982" s="86"/>
      <c r="E982" s="86"/>
      <c r="F982" s="86"/>
      <c r="G982" s="48" t="e">
        <f>SUM(J982,L982,N982,O982,P982,T982,U982,V982,AB982,AD982,AO982,AQ982,CE982,CG982,CP982,CR982,#REF!,#REF!,CZ982,DB982,DE982,DG982,DN982,DP982,DW982,DY982,EF982,EH982)</f>
        <v>#REF!</v>
      </c>
      <c r="H982" s="48" t="e">
        <f>SUM(K982,M982,Q982,R982,S982,W982,X982,Y982,AC982,AE982,AF982,AG982,AH982,AI982,AL982,AP982,AR982,#REF!,AY982,AZ982,CF982,CH982,CI982,CJ982,CK982,CL982,CQ982,CS982,CT982,CU982,CV982,CW982,#REF!,#REF!,DA982,DC982,DF982,DH982,DO982,#REF!,#REF!,#REF!,#REF!,DQ982,DR982,DS982,DT982,DU982,DX982,DZ982,EA982,EB982,EC982,ED982,EG982,EI982,EJ982,EK982,EL982,EM982)</f>
        <v>#REF!</v>
      </c>
      <c r="I982" s="48" t="e">
        <f t="shared" si="23"/>
        <v>#REF!</v>
      </c>
      <c r="J982" s="78"/>
      <c r="K982" s="78"/>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c r="CC982" s="85"/>
      <c r="CD982" s="85"/>
      <c r="CE982" s="85"/>
      <c r="CF982" s="85"/>
      <c r="CG982" s="85"/>
      <c r="CH982" s="85"/>
      <c r="CI982" s="85"/>
      <c r="CJ982" s="85"/>
      <c r="CK982" s="85"/>
      <c r="CL982" s="85"/>
      <c r="CM982" s="85"/>
      <c r="CN982" s="85"/>
      <c r="CO982" s="85"/>
      <c r="CP982" s="85"/>
      <c r="CQ982" s="85"/>
      <c r="CR982" s="85"/>
      <c r="CS982" s="85"/>
      <c r="CT982" s="85"/>
      <c r="CU982" s="85"/>
      <c r="CV982" s="85"/>
      <c r="CW982" s="85"/>
      <c r="CX982" s="85"/>
      <c r="CY982" s="85"/>
      <c r="CZ982" s="85"/>
      <c r="DA982" s="85"/>
      <c r="DB982" s="85"/>
      <c r="DC982" s="85"/>
      <c r="DD982" s="85"/>
      <c r="DE982" s="85"/>
      <c r="DF982" s="85"/>
      <c r="DG982" s="85"/>
      <c r="DH982" s="85"/>
      <c r="DI982" s="85"/>
      <c r="DJ982" s="85"/>
      <c r="DK982" s="85"/>
      <c r="DL982" s="85"/>
      <c r="DM982" s="85"/>
      <c r="DN982" s="85"/>
      <c r="DO982" s="85"/>
      <c r="DP982" s="85"/>
      <c r="DQ982" s="85"/>
      <c r="DR982" s="85"/>
      <c r="DS982" s="85"/>
      <c r="DT982" s="85"/>
      <c r="DU982" s="85"/>
      <c r="DV982" s="85"/>
      <c r="DW982" s="85"/>
      <c r="DX982" s="85"/>
      <c r="DY982" s="85"/>
      <c r="DZ982" s="85"/>
      <c r="EA982" s="85"/>
      <c r="EB982" s="85"/>
      <c r="EC982" s="85"/>
      <c r="ED982" s="85"/>
      <c r="EE982" s="85"/>
      <c r="EF982" s="85"/>
      <c r="EG982" s="85"/>
      <c r="EH982" s="85"/>
      <c r="EI982" s="85"/>
      <c r="EJ982" s="85"/>
      <c r="EK982" s="85"/>
      <c r="EL982" s="85"/>
      <c r="EM982" s="85"/>
      <c r="EN982" s="85"/>
      <c r="EO982" s="120"/>
      <c r="EP982" s="120"/>
      <c r="EQ982" s="120"/>
      <c r="ER982" s="120"/>
      <c r="ES982" s="120"/>
      <c r="ET982" s="120"/>
      <c r="EU982" s="120"/>
      <c r="EV982" s="120"/>
      <c r="EW982" s="120"/>
      <c r="EX982" s="120"/>
    </row>
    <row r="983" spans="1:154" x14ac:dyDescent="0.3">
      <c r="A983" s="85"/>
      <c r="B983" s="86"/>
      <c r="C983" s="86"/>
      <c r="D983" s="86"/>
      <c r="E983" s="86"/>
      <c r="F983" s="86"/>
      <c r="G983" s="48" t="e">
        <f>SUM(J983,L983,N983,O983,P983,T983,U983,V983,AB983,AD983,AO983,AQ983,CE983,CG983,CP983,CR983,#REF!,#REF!,CZ983,DB983,DE983,DG983,DN983,DP983,DW983,DY983,EF983,EH983)</f>
        <v>#REF!</v>
      </c>
      <c r="H983" s="48" t="e">
        <f>SUM(K983,M983,Q983,R983,S983,W983,X983,Y983,AC983,AE983,AF983,AG983,AH983,AI983,AL983,AP983,AR983,#REF!,AY983,AZ983,CF983,CH983,CI983,CJ983,CK983,CL983,CQ983,CS983,CT983,CU983,CV983,CW983,#REF!,#REF!,DA983,DC983,DF983,DH983,DO983,#REF!,#REF!,#REF!,#REF!,DQ983,DR983,DS983,DT983,DU983,DX983,DZ983,EA983,EB983,EC983,ED983,EG983,EI983,EJ983,EK983,EL983,EM983)</f>
        <v>#REF!</v>
      </c>
      <c r="I983" s="48" t="e">
        <f t="shared" si="23"/>
        <v>#REF!</v>
      </c>
      <c r="J983" s="78"/>
      <c r="K983" s="78"/>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O983" s="85"/>
      <c r="CP983" s="85"/>
      <c r="CQ983" s="85"/>
      <c r="CR983" s="85"/>
      <c r="CS983" s="85"/>
      <c r="CT983" s="85"/>
      <c r="CU983" s="85"/>
      <c r="CV983" s="85"/>
      <c r="CW983" s="85"/>
      <c r="CX983" s="85"/>
      <c r="CY983" s="85"/>
      <c r="CZ983" s="85"/>
      <c r="DA983" s="85"/>
      <c r="DB983" s="85"/>
      <c r="DC983" s="85"/>
      <c r="DD983" s="85"/>
      <c r="DE983" s="85"/>
      <c r="DF983" s="85"/>
      <c r="DG983" s="85"/>
      <c r="DH983" s="85"/>
      <c r="DI983" s="85"/>
      <c r="DJ983" s="85"/>
      <c r="DK983" s="85"/>
      <c r="DL983" s="85"/>
      <c r="DM983" s="85"/>
      <c r="DN983" s="85"/>
      <c r="DO983" s="85"/>
      <c r="DP983" s="85"/>
      <c r="DQ983" s="85"/>
      <c r="DR983" s="85"/>
      <c r="DS983" s="85"/>
      <c r="DT983" s="85"/>
      <c r="DU983" s="85"/>
      <c r="DV983" s="85"/>
      <c r="DW983" s="85"/>
      <c r="DX983" s="85"/>
      <c r="DY983" s="85"/>
      <c r="DZ983" s="85"/>
      <c r="EA983" s="85"/>
      <c r="EB983" s="85"/>
      <c r="EC983" s="85"/>
      <c r="ED983" s="85"/>
      <c r="EE983" s="85"/>
      <c r="EF983" s="85"/>
      <c r="EG983" s="85"/>
      <c r="EH983" s="85"/>
      <c r="EI983" s="85"/>
      <c r="EJ983" s="85"/>
      <c r="EK983" s="85"/>
      <c r="EL983" s="85"/>
      <c r="EM983" s="85"/>
      <c r="EN983" s="85"/>
      <c r="EO983" s="120"/>
      <c r="EP983" s="120"/>
      <c r="EQ983" s="120"/>
      <c r="ER983" s="120"/>
      <c r="ES983" s="120"/>
      <c r="ET983" s="120"/>
      <c r="EU983" s="120"/>
      <c r="EV983" s="120"/>
      <c r="EW983" s="120"/>
      <c r="EX983" s="120"/>
    </row>
    <row r="984" spans="1:154" x14ac:dyDescent="0.3">
      <c r="A984" s="85"/>
      <c r="B984" s="86"/>
      <c r="C984" s="86"/>
      <c r="D984" s="86"/>
      <c r="E984" s="86"/>
      <c r="F984" s="86"/>
      <c r="G984" s="48" t="e">
        <f>SUM(J984,L984,N984,O984,P984,T984,U984,V984,AB984,AD984,AO984,AQ984,CE984,CG984,CP984,CR984,#REF!,#REF!,CZ984,DB984,DE984,DG984,DN984,DP984,DW984,DY984,EF984,EH984)</f>
        <v>#REF!</v>
      </c>
      <c r="H984" s="48" t="e">
        <f>SUM(K984,M984,Q984,R984,S984,W984,X984,Y984,AC984,AE984,AF984,AG984,AH984,AI984,AL984,AP984,AR984,#REF!,AY984,AZ984,CF984,CH984,CI984,CJ984,CK984,CL984,CQ984,CS984,CT984,CU984,CV984,CW984,#REF!,#REF!,DA984,DC984,DF984,DH984,DO984,#REF!,#REF!,#REF!,#REF!,DQ984,DR984,DS984,DT984,DU984,DX984,DZ984,EA984,EB984,EC984,ED984,EG984,EI984,EJ984,EK984,EL984,EM984)</f>
        <v>#REF!</v>
      </c>
      <c r="I984" s="48" t="e">
        <f t="shared" si="23"/>
        <v>#REF!</v>
      </c>
      <c r="J984" s="78"/>
      <c r="K984" s="78"/>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c r="CC984" s="85"/>
      <c r="CD984" s="85"/>
      <c r="CE984" s="85"/>
      <c r="CF984" s="85"/>
      <c r="CG984" s="85"/>
      <c r="CH984" s="85"/>
      <c r="CI984" s="85"/>
      <c r="CJ984" s="85"/>
      <c r="CK984" s="85"/>
      <c r="CL984" s="85"/>
      <c r="CM984" s="85"/>
      <c r="CN984" s="85"/>
      <c r="CO984" s="85"/>
      <c r="CP984" s="85"/>
      <c r="CQ984" s="85"/>
      <c r="CR984" s="85"/>
      <c r="CS984" s="85"/>
      <c r="CT984" s="85"/>
      <c r="CU984" s="85"/>
      <c r="CV984" s="85"/>
      <c r="CW984" s="85"/>
      <c r="CX984" s="85"/>
      <c r="CY984" s="85"/>
      <c r="CZ984" s="85"/>
      <c r="DA984" s="85"/>
      <c r="DB984" s="85"/>
      <c r="DC984" s="85"/>
      <c r="DD984" s="85"/>
      <c r="DE984" s="85"/>
      <c r="DF984" s="85"/>
      <c r="DG984" s="85"/>
      <c r="DH984" s="85"/>
      <c r="DI984" s="85"/>
      <c r="DJ984" s="85"/>
      <c r="DK984" s="85"/>
      <c r="DL984" s="85"/>
      <c r="DM984" s="85"/>
      <c r="DN984" s="85"/>
      <c r="DO984" s="85"/>
      <c r="DP984" s="85"/>
      <c r="DQ984" s="85"/>
      <c r="DR984" s="85"/>
      <c r="DS984" s="85"/>
      <c r="DT984" s="85"/>
      <c r="DU984" s="85"/>
      <c r="DV984" s="85"/>
      <c r="DW984" s="85"/>
      <c r="DX984" s="85"/>
      <c r="DY984" s="85"/>
      <c r="DZ984" s="85"/>
      <c r="EA984" s="85"/>
      <c r="EB984" s="85"/>
      <c r="EC984" s="85"/>
      <c r="ED984" s="85"/>
      <c r="EE984" s="85"/>
      <c r="EF984" s="85"/>
      <c r="EG984" s="85"/>
      <c r="EH984" s="85"/>
      <c r="EI984" s="85"/>
      <c r="EJ984" s="85"/>
      <c r="EK984" s="85"/>
      <c r="EL984" s="85"/>
      <c r="EM984" s="85"/>
      <c r="EN984" s="85"/>
      <c r="EO984" s="120"/>
      <c r="EP984" s="120"/>
      <c r="EQ984" s="120"/>
      <c r="ER984" s="120"/>
      <c r="ES984" s="120"/>
      <c r="ET984" s="120"/>
      <c r="EU984" s="120"/>
      <c r="EV984" s="120"/>
      <c r="EW984" s="120"/>
      <c r="EX984" s="120"/>
    </row>
    <row r="985" spans="1:154" x14ac:dyDescent="0.3">
      <c r="A985" s="85"/>
      <c r="B985" s="86"/>
      <c r="C985" s="86"/>
      <c r="D985" s="86"/>
      <c r="E985" s="86"/>
      <c r="F985" s="86"/>
      <c r="G985" s="48" t="e">
        <f>SUM(J985,L985,N985,O985,P985,T985,U985,V985,AB985,AD985,AO985,AQ985,CE985,CG985,CP985,CR985,#REF!,#REF!,CZ985,DB985,DE985,DG985,DN985,DP985,DW985,DY985,EF985,EH985)</f>
        <v>#REF!</v>
      </c>
      <c r="H985" s="48" t="e">
        <f>SUM(K985,M985,Q985,R985,S985,W985,X985,Y985,AC985,AE985,AF985,AG985,AH985,AI985,AL985,AP985,AR985,#REF!,AY985,AZ985,CF985,CH985,CI985,CJ985,CK985,CL985,CQ985,CS985,CT985,CU985,CV985,CW985,#REF!,#REF!,DA985,DC985,DF985,DH985,DO985,#REF!,#REF!,#REF!,#REF!,DQ985,DR985,DS985,DT985,DU985,DX985,DZ985,EA985,EB985,EC985,ED985,EG985,EI985,EJ985,EK985,EL985,EM985)</f>
        <v>#REF!</v>
      </c>
      <c r="I985" s="48" t="e">
        <f t="shared" si="23"/>
        <v>#REF!</v>
      </c>
      <c r="J985" s="78"/>
      <c r="K985" s="78"/>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c r="CC985" s="85"/>
      <c r="CD985" s="85"/>
      <c r="CE985" s="85"/>
      <c r="CF985" s="85"/>
      <c r="CG985" s="85"/>
      <c r="CH985" s="85"/>
      <c r="CI985" s="85"/>
      <c r="CJ985" s="85"/>
      <c r="CK985" s="85"/>
      <c r="CL985" s="85"/>
      <c r="CM985" s="85"/>
      <c r="CN985" s="85"/>
      <c r="CO985" s="85"/>
      <c r="CP985" s="85"/>
      <c r="CQ985" s="85"/>
      <c r="CR985" s="85"/>
      <c r="CS985" s="85"/>
      <c r="CT985" s="85"/>
      <c r="CU985" s="85"/>
      <c r="CV985" s="85"/>
      <c r="CW985" s="85"/>
      <c r="CX985" s="85"/>
      <c r="CY985" s="85"/>
      <c r="CZ985" s="85"/>
      <c r="DA985" s="85"/>
      <c r="DB985" s="85"/>
      <c r="DC985" s="85"/>
      <c r="DD985" s="85"/>
      <c r="DE985" s="85"/>
      <c r="DF985" s="85"/>
      <c r="DG985" s="85"/>
      <c r="DH985" s="85"/>
      <c r="DI985" s="85"/>
      <c r="DJ985" s="85"/>
      <c r="DK985" s="85"/>
      <c r="DL985" s="85"/>
      <c r="DM985" s="85"/>
      <c r="DN985" s="85"/>
      <c r="DO985" s="85"/>
      <c r="DP985" s="85"/>
      <c r="DQ985" s="85"/>
      <c r="DR985" s="85"/>
      <c r="DS985" s="85"/>
      <c r="DT985" s="85"/>
      <c r="DU985" s="85"/>
      <c r="DV985" s="85"/>
      <c r="DW985" s="85"/>
      <c r="DX985" s="85"/>
      <c r="DY985" s="85"/>
      <c r="DZ985" s="85"/>
      <c r="EA985" s="85"/>
      <c r="EB985" s="85"/>
      <c r="EC985" s="85"/>
      <c r="ED985" s="85"/>
      <c r="EE985" s="85"/>
      <c r="EF985" s="85"/>
      <c r="EG985" s="85"/>
      <c r="EH985" s="85"/>
      <c r="EI985" s="85"/>
      <c r="EJ985" s="85"/>
      <c r="EK985" s="85"/>
      <c r="EL985" s="85"/>
      <c r="EM985" s="85"/>
      <c r="EN985" s="85"/>
      <c r="EO985" s="120"/>
      <c r="EP985" s="120"/>
      <c r="EQ985" s="120"/>
      <c r="ER985" s="120"/>
      <c r="ES985" s="120"/>
      <c r="ET985" s="120"/>
      <c r="EU985" s="120"/>
      <c r="EV985" s="120"/>
      <c r="EW985" s="120"/>
      <c r="EX985" s="120"/>
    </row>
    <row r="986" spans="1:154" x14ac:dyDescent="0.3">
      <c r="A986" s="85"/>
      <c r="B986" s="86"/>
      <c r="C986" s="86"/>
      <c r="D986" s="86"/>
      <c r="E986" s="86"/>
      <c r="F986" s="86"/>
      <c r="G986" s="48" t="e">
        <f>SUM(J986,L986,N986,O986,P986,T986,U986,V986,AB986,AD986,AO986,AQ986,CE986,CG986,CP986,CR986,#REF!,#REF!,CZ986,DB986,DE986,DG986,DN986,DP986,DW986,DY986,EF986,EH986)</f>
        <v>#REF!</v>
      </c>
      <c r="H986" s="48" t="e">
        <f>SUM(K986,M986,Q986,R986,S986,W986,X986,Y986,AC986,AE986,AF986,AG986,AH986,AI986,AL986,AP986,AR986,#REF!,AY986,AZ986,CF986,CH986,CI986,CJ986,CK986,CL986,CQ986,CS986,CT986,CU986,CV986,CW986,#REF!,#REF!,DA986,DC986,DF986,DH986,DO986,#REF!,#REF!,#REF!,#REF!,DQ986,DR986,DS986,DT986,DU986,DX986,DZ986,EA986,EB986,EC986,ED986,EG986,EI986,EJ986,EK986,EL986,EM986)</f>
        <v>#REF!</v>
      </c>
      <c r="I986" s="48" t="e">
        <f t="shared" si="23"/>
        <v>#REF!</v>
      </c>
      <c r="J986" s="78"/>
      <c r="K986" s="78"/>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c r="CC986" s="85"/>
      <c r="CD986" s="85"/>
      <c r="CE986" s="85"/>
      <c r="CF986" s="85"/>
      <c r="CG986" s="85"/>
      <c r="CH986" s="85"/>
      <c r="CI986" s="85"/>
      <c r="CJ986" s="85"/>
      <c r="CK986" s="85"/>
      <c r="CL986" s="85"/>
      <c r="CM986" s="85"/>
      <c r="CN986" s="85"/>
      <c r="CO986" s="85"/>
      <c r="CP986" s="85"/>
      <c r="CQ986" s="85"/>
      <c r="CR986" s="85"/>
      <c r="CS986" s="85"/>
      <c r="CT986" s="85"/>
      <c r="CU986" s="85"/>
      <c r="CV986" s="85"/>
      <c r="CW986" s="85"/>
      <c r="CX986" s="85"/>
      <c r="CY986" s="85"/>
      <c r="CZ986" s="85"/>
      <c r="DA986" s="85"/>
      <c r="DB986" s="85"/>
      <c r="DC986" s="85"/>
      <c r="DD986" s="85"/>
      <c r="DE986" s="85"/>
      <c r="DF986" s="85"/>
      <c r="DG986" s="85"/>
      <c r="DH986" s="85"/>
      <c r="DI986" s="85"/>
      <c r="DJ986" s="85"/>
      <c r="DK986" s="85"/>
      <c r="DL986" s="85"/>
      <c r="DM986" s="85"/>
      <c r="DN986" s="85"/>
      <c r="DO986" s="85"/>
      <c r="DP986" s="85"/>
      <c r="DQ986" s="85"/>
      <c r="DR986" s="85"/>
      <c r="DS986" s="85"/>
      <c r="DT986" s="85"/>
      <c r="DU986" s="85"/>
      <c r="DV986" s="85"/>
      <c r="DW986" s="85"/>
      <c r="DX986" s="85"/>
      <c r="DY986" s="85"/>
      <c r="DZ986" s="85"/>
      <c r="EA986" s="85"/>
      <c r="EB986" s="85"/>
      <c r="EC986" s="85"/>
      <c r="ED986" s="85"/>
      <c r="EE986" s="85"/>
      <c r="EF986" s="85"/>
      <c r="EG986" s="85"/>
      <c r="EH986" s="85"/>
      <c r="EI986" s="85"/>
      <c r="EJ986" s="85"/>
      <c r="EK986" s="85"/>
      <c r="EL986" s="85"/>
      <c r="EM986" s="85"/>
      <c r="EN986" s="85"/>
      <c r="EO986" s="120"/>
      <c r="EP986" s="120"/>
      <c r="EQ986" s="120"/>
      <c r="ER986" s="120"/>
      <c r="ES986" s="120"/>
      <c r="ET986" s="120"/>
      <c r="EU986" s="120"/>
      <c r="EV986" s="120"/>
      <c r="EW986" s="120"/>
      <c r="EX986" s="120"/>
    </row>
    <row r="987" spans="1:154" x14ac:dyDescent="0.3">
      <c r="A987" s="85"/>
      <c r="B987" s="86"/>
      <c r="C987" s="86"/>
      <c r="D987" s="86"/>
      <c r="E987" s="86"/>
      <c r="F987" s="86"/>
      <c r="G987" s="48" t="e">
        <f>SUM(J987,L987,N987,O987,P987,T987,U987,V987,AB987,AD987,AO987,AQ987,CE987,CG987,CP987,CR987,#REF!,#REF!,CZ987,DB987,DE987,DG987,DN987,DP987,DW987,DY987,EF987,EH987)</f>
        <v>#REF!</v>
      </c>
      <c r="H987" s="48" t="e">
        <f>SUM(K987,M987,Q987,R987,S987,W987,X987,Y987,AC987,AE987,AF987,AG987,AH987,AI987,AL987,AP987,AR987,#REF!,AY987,AZ987,CF987,CH987,CI987,CJ987,CK987,CL987,CQ987,CS987,CT987,CU987,CV987,CW987,#REF!,#REF!,DA987,DC987,DF987,DH987,DO987,#REF!,#REF!,#REF!,#REF!,DQ987,DR987,DS987,DT987,DU987,DX987,DZ987,EA987,EB987,EC987,ED987,EG987,EI987,EJ987,EK987,EL987,EM987)</f>
        <v>#REF!</v>
      </c>
      <c r="I987" s="48" t="e">
        <f t="shared" si="23"/>
        <v>#REF!</v>
      </c>
      <c r="J987" s="78"/>
      <c r="K987" s="78"/>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c r="CC987" s="85"/>
      <c r="CD987" s="85"/>
      <c r="CE987" s="85"/>
      <c r="CF987" s="85"/>
      <c r="CG987" s="85"/>
      <c r="CH987" s="85"/>
      <c r="CI987" s="85"/>
      <c r="CJ987" s="85"/>
      <c r="CK987" s="85"/>
      <c r="CL987" s="85"/>
      <c r="CM987" s="85"/>
      <c r="CN987" s="85"/>
      <c r="CO987" s="85"/>
      <c r="CP987" s="85"/>
      <c r="CQ987" s="85"/>
      <c r="CR987" s="85"/>
      <c r="CS987" s="85"/>
      <c r="CT987" s="85"/>
      <c r="CU987" s="85"/>
      <c r="CV987" s="85"/>
      <c r="CW987" s="85"/>
      <c r="CX987" s="85"/>
      <c r="CY987" s="85"/>
      <c r="CZ987" s="85"/>
      <c r="DA987" s="85"/>
      <c r="DB987" s="85"/>
      <c r="DC987" s="85"/>
      <c r="DD987" s="85"/>
      <c r="DE987" s="85"/>
      <c r="DF987" s="85"/>
      <c r="DG987" s="85"/>
      <c r="DH987" s="85"/>
      <c r="DI987" s="85"/>
      <c r="DJ987" s="85"/>
      <c r="DK987" s="85"/>
      <c r="DL987" s="85"/>
      <c r="DM987" s="85"/>
      <c r="DN987" s="85"/>
      <c r="DO987" s="85"/>
      <c r="DP987" s="85"/>
      <c r="DQ987" s="85"/>
      <c r="DR987" s="85"/>
      <c r="DS987" s="85"/>
      <c r="DT987" s="85"/>
      <c r="DU987" s="85"/>
      <c r="DV987" s="85"/>
      <c r="DW987" s="85"/>
      <c r="DX987" s="85"/>
      <c r="DY987" s="85"/>
      <c r="DZ987" s="85"/>
      <c r="EA987" s="85"/>
      <c r="EB987" s="85"/>
      <c r="EC987" s="85"/>
      <c r="ED987" s="85"/>
      <c r="EE987" s="85"/>
      <c r="EF987" s="85"/>
      <c r="EG987" s="85"/>
      <c r="EH987" s="85"/>
      <c r="EI987" s="85"/>
      <c r="EJ987" s="85"/>
      <c r="EK987" s="85"/>
      <c r="EL987" s="85"/>
      <c r="EM987" s="85"/>
      <c r="EN987" s="85"/>
      <c r="EO987" s="120"/>
      <c r="EP987" s="120"/>
      <c r="EQ987" s="120"/>
      <c r="ER987" s="120"/>
      <c r="ES987" s="120"/>
      <c r="ET987" s="120"/>
      <c r="EU987" s="120"/>
      <c r="EV987" s="120"/>
      <c r="EW987" s="120"/>
      <c r="EX987" s="120"/>
    </row>
    <row r="988" spans="1:154" x14ac:dyDescent="0.3">
      <c r="A988" s="85"/>
      <c r="B988" s="86"/>
      <c r="C988" s="86"/>
      <c r="D988" s="86"/>
      <c r="E988" s="86"/>
      <c r="F988" s="86"/>
      <c r="G988" s="48" t="e">
        <f>SUM(J988,L988,N988,O988,P988,T988,U988,V988,AB988,AD988,AO988,AQ988,CE988,CG988,CP988,CR988,#REF!,#REF!,CZ988,DB988,DE988,DG988,DN988,DP988,DW988,DY988,EF988,EH988)</f>
        <v>#REF!</v>
      </c>
      <c r="H988" s="48" t="e">
        <f>SUM(K988,M988,Q988,R988,S988,W988,X988,Y988,AC988,AE988,AF988,AG988,AH988,AI988,AL988,AP988,AR988,#REF!,AY988,AZ988,CF988,CH988,CI988,CJ988,CK988,CL988,CQ988,CS988,CT988,CU988,CV988,CW988,#REF!,#REF!,DA988,DC988,DF988,DH988,DO988,#REF!,#REF!,#REF!,#REF!,DQ988,DR988,DS988,DT988,DU988,DX988,DZ988,EA988,EB988,EC988,ED988,EG988,EI988,EJ988,EK988,EL988,EM988)</f>
        <v>#REF!</v>
      </c>
      <c r="I988" s="48" t="e">
        <f t="shared" si="23"/>
        <v>#REF!</v>
      </c>
      <c r="J988" s="78"/>
      <c r="K988" s="78"/>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c r="CC988" s="85"/>
      <c r="CD988" s="85"/>
      <c r="CE988" s="85"/>
      <c r="CF988" s="85"/>
      <c r="CG988" s="85"/>
      <c r="CH988" s="85"/>
      <c r="CI988" s="85"/>
      <c r="CJ988" s="85"/>
      <c r="CK988" s="85"/>
      <c r="CL988" s="85"/>
      <c r="CM988" s="85"/>
      <c r="CN988" s="85"/>
      <c r="CO988" s="85"/>
      <c r="CP988" s="85"/>
      <c r="CQ988" s="85"/>
      <c r="CR988" s="85"/>
      <c r="CS988" s="85"/>
      <c r="CT988" s="85"/>
      <c r="CU988" s="85"/>
      <c r="CV988" s="85"/>
      <c r="CW988" s="85"/>
      <c r="CX988" s="85"/>
      <c r="CY988" s="85"/>
      <c r="CZ988" s="85"/>
      <c r="DA988" s="85"/>
      <c r="DB988" s="85"/>
      <c r="DC988" s="85"/>
      <c r="DD988" s="85"/>
      <c r="DE988" s="85"/>
      <c r="DF988" s="85"/>
      <c r="DG988" s="85"/>
      <c r="DH988" s="85"/>
      <c r="DI988" s="85"/>
      <c r="DJ988" s="85"/>
      <c r="DK988" s="85"/>
      <c r="DL988" s="85"/>
      <c r="DM988" s="85"/>
      <c r="DN988" s="85"/>
      <c r="DO988" s="85"/>
      <c r="DP988" s="85"/>
      <c r="DQ988" s="85"/>
      <c r="DR988" s="85"/>
      <c r="DS988" s="85"/>
      <c r="DT988" s="85"/>
      <c r="DU988" s="85"/>
      <c r="DV988" s="85"/>
      <c r="DW988" s="85"/>
      <c r="DX988" s="85"/>
      <c r="DY988" s="85"/>
      <c r="DZ988" s="85"/>
      <c r="EA988" s="85"/>
      <c r="EB988" s="85"/>
      <c r="EC988" s="85"/>
      <c r="ED988" s="85"/>
      <c r="EE988" s="85"/>
      <c r="EF988" s="85"/>
      <c r="EG988" s="85"/>
      <c r="EH988" s="85"/>
      <c r="EI988" s="85"/>
      <c r="EJ988" s="85"/>
      <c r="EK988" s="85"/>
      <c r="EL988" s="85"/>
      <c r="EM988" s="85"/>
      <c r="EN988" s="85"/>
      <c r="EO988" s="120"/>
      <c r="EP988" s="120"/>
      <c r="EQ988" s="120"/>
      <c r="ER988" s="120"/>
      <c r="ES988" s="120"/>
      <c r="ET988" s="120"/>
      <c r="EU988" s="120"/>
      <c r="EV988" s="120"/>
      <c r="EW988" s="120"/>
      <c r="EX988" s="120"/>
    </row>
    <row r="989" spans="1:154" x14ac:dyDescent="0.3">
      <c r="A989" s="85"/>
      <c r="B989" s="86"/>
      <c r="C989" s="86"/>
      <c r="D989" s="86"/>
      <c r="E989" s="86"/>
      <c r="F989" s="86"/>
      <c r="G989" s="48" t="e">
        <f>SUM(J989,L989,N989,O989,P989,T989,U989,V989,AB989,AD989,AO989,AQ989,CE989,CG989,CP989,CR989,#REF!,#REF!,CZ989,DB989,DE989,DG989,DN989,DP989,DW989,DY989,EF989,EH989)</f>
        <v>#REF!</v>
      </c>
      <c r="H989" s="48" t="e">
        <f>SUM(K989,M989,Q989,R989,S989,W989,X989,Y989,AC989,AE989,AF989,AG989,AH989,AI989,AL989,AP989,AR989,#REF!,AY989,AZ989,CF989,CH989,CI989,CJ989,CK989,CL989,CQ989,CS989,CT989,CU989,CV989,CW989,#REF!,#REF!,DA989,DC989,DF989,DH989,DO989,#REF!,#REF!,#REF!,#REF!,DQ989,DR989,DS989,DT989,DU989,DX989,DZ989,EA989,EB989,EC989,ED989,EG989,EI989,EJ989,EK989,EL989,EM989)</f>
        <v>#REF!</v>
      </c>
      <c r="I989" s="48" t="e">
        <f t="shared" si="23"/>
        <v>#REF!</v>
      </c>
      <c r="J989" s="78"/>
      <c r="K989" s="78"/>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c r="CC989" s="85"/>
      <c r="CD989" s="85"/>
      <c r="CE989" s="85"/>
      <c r="CF989" s="85"/>
      <c r="CG989" s="85"/>
      <c r="CH989" s="85"/>
      <c r="CI989" s="85"/>
      <c r="CJ989" s="85"/>
      <c r="CK989" s="85"/>
      <c r="CL989" s="85"/>
      <c r="CM989" s="85"/>
      <c r="CN989" s="85"/>
      <c r="CO989" s="85"/>
      <c r="CP989" s="85"/>
      <c r="CQ989" s="85"/>
      <c r="CR989" s="85"/>
      <c r="CS989" s="85"/>
      <c r="CT989" s="85"/>
      <c r="CU989" s="85"/>
      <c r="CV989" s="85"/>
      <c r="CW989" s="85"/>
      <c r="CX989" s="85"/>
      <c r="CY989" s="85"/>
      <c r="CZ989" s="85"/>
      <c r="DA989" s="85"/>
      <c r="DB989" s="85"/>
      <c r="DC989" s="85"/>
      <c r="DD989" s="85"/>
      <c r="DE989" s="85"/>
      <c r="DF989" s="85"/>
      <c r="DG989" s="85"/>
      <c r="DH989" s="85"/>
      <c r="DI989" s="85"/>
      <c r="DJ989" s="85"/>
      <c r="DK989" s="85"/>
      <c r="DL989" s="85"/>
      <c r="DM989" s="85"/>
      <c r="DN989" s="85"/>
      <c r="DO989" s="85"/>
      <c r="DP989" s="85"/>
      <c r="DQ989" s="85"/>
      <c r="DR989" s="85"/>
      <c r="DS989" s="85"/>
      <c r="DT989" s="85"/>
      <c r="DU989" s="85"/>
      <c r="DV989" s="85"/>
      <c r="DW989" s="85"/>
      <c r="DX989" s="85"/>
      <c r="DY989" s="85"/>
      <c r="DZ989" s="85"/>
      <c r="EA989" s="85"/>
      <c r="EB989" s="85"/>
      <c r="EC989" s="85"/>
      <c r="ED989" s="85"/>
      <c r="EE989" s="85"/>
      <c r="EF989" s="85"/>
      <c r="EG989" s="85"/>
      <c r="EH989" s="85"/>
      <c r="EI989" s="85"/>
      <c r="EJ989" s="85"/>
      <c r="EK989" s="85"/>
      <c r="EL989" s="85"/>
      <c r="EM989" s="85"/>
      <c r="EN989" s="85"/>
      <c r="EO989" s="120"/>
      <c r="EP989" s="120"/>
      <c r="EQ989" s="120"/>
      <c r="ER989" s="120"/>
      <c r="ES989" s="120"/>
      <c r="ET989" s="120"/>
      <c r="EU989" s="120"/>
      <c r="EV989" s="120"/>
      <c r="EW989" s="120"/>
      <c r="EX989" s="120"/>
    </row>
    <row r="990" spans="1:154" x14ac:dyDescent="0.3">
      <c r="A990" s="85"/>
      <c r="B990" s="86"/>
      <c r="C990" s="86"/>
      <c r="D990" s="86"/>
      <c r="E990" s="86"/>
      <c r="F990" s="86"/>
      <c r="G990" s="48" t="e">
        <f>SUM(J990,L990,N990,O990,P990,T990,U990,V990,AB990,AD990,AO990,AQ990,CE990,CG990,CP990,CR990,#REF!,#REF!,CZ990,DB990,DE990,DG990,DN990,DP990,DW990,DY990,EF990,EH990)</f>
        <v>#REF!</v>
      </c>
      <c r="H990" s="48" t="e">
        <f>SUM(K990,M990,Q990,R990,S990,W990,X990,Y990,AC990,AE990,AF990,AG990,AH990,AI990,AL990,AP990,AR990,#REF!,AY990,AZ990,CF990,CH990,CI990,CJ990,CK990,CL990,CQ990,CS990,CT990,CU990,CV990,CW990,#REF!,#REF!,DA990,DC990,DF990,DH990,DO990,#REF!,#REF!,#REF!,#REF!,DQ990,DR990,DS990,DT990,DU990,DX990,DZ990,EA990,EB990,EC990,ED990,EG990,EI990,EJ990,EK990,EL990,EM990)</f>
        <v>#REF!</v>
      </c>
      <c r="I990" s="48" t="e">
        <f t="shared" si="23"/>
        <v>#REF!</v>
      </c>
      <c r="J990" s="78"/>
      <c r="K990" s="78"/>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O990" s="85"/>
      <c r="CP990" s="85"/>
      <c r="CQ990" s="85"/>
      <c r="CR990" s="85"/>
      <c r="CS990" s="85"/>
      <c r="CT990" s="85"/>
      <c r="CU990" s="85"/>
      <c r="CV990" s="85"/>
      <c r="CW990" s="85"/>
      <c r="CX990" s="85"/>
      <c r="CY990" s="85"/>
      <c r="CZ990" s="85"/>
      <c r="DA990" s="85"/>
      <c r="DB990" s="85"/>
      <c r="DC990" s="85"/>
      <c r="DD990" s="85"/>
      <c r="DE990" s="85"/>
      <c r="DF990" s="85"/>
      <c r="DG990" s="85"/>
      <c r="DH990" s="85"/>
      <c r="DI990" s="85"/>
      <c r="DJ990" s="85"/>
      <c r="DK990" s="85"/>
      <c r="DL990" s="85"/>
      <c r="DM990" s="85"/>
      <c r="DN990" s="85"/>
      <c r="DO990" s="85"/>
      <c r="DP990" s="85"/>
      <c r="DQ990" s="85"/>
      <c r="DR990" s="85"/>
      <c r="DS990" s="85"/>
      <c r="DT990" s="85"/>
      <c r="DU990" s="85"/>
      <c r="DV990" s="85"/>
      <c r="DW990" s="85"/>
      <c r="DX990" s="85"/>
      <c r="DY990" s="85"/>
      <c r="DZ990" s="85"/>
      <c r="EA990" s="85"/>
      <c r="EB990" s="85"/>
      <c r="EC990" s="85"/>
      <c r="ED990" s="85"/>
      <c r="EE990" s="85"/>
      <c r="EF990" s="85"/>
      <c r="EG990" s="85"/>
      <c r="EH990" s="85"/>
      <c r="EI990" s="85"/>
      <c r="EJ990" s="85"/>
      <c r="EK990" s="85"/>
      <c r="EL990" s="85"/>
      <c r="EM990" s="85"/>
      <c r="EN990" s="85"/>
      <c r="EO990" s="120"/>
      <c r="EP990" s="120"/>
      <c r="EQ990" s="120"/>
      <c r="ER990" s="120"/>
      <c r="ES990" s="120"/>
      <c r="ET990" s="120"/>
      <c r="EU990" s="120"/>
      <c r="EV990" s="120"/>
      <c r="EW990" s="120"/>
      <c r="EX990" s="120"/>
    </row>
    <row r="991" spans="1:154" x14ac:dyDescent="0.3">
      <c r="A991" s="85"/>
      <c r="B991" s="86"/>
      <c r="C991" s="86"/>
      <c r="D991" s="86"/>
      <c r="E991" s="86"/>
      <c r="F991" s="86"/>
      <c r="G991" s="48" t="e">
        <f>SUM(J991,L991,N991,O991,P991,T991,U991,V991,AB991,AD991,AO991,AQ991,CE991,CG991,CP991,CR991,#REF!,#REF!,CZ991,DB991,DE991,DG991,DN991,DP991,DW991,DY991,EF991,EH991)</f>
        <v>#REF!</v>
      </c>
      <c r="H991" s="48" t="e">
        <f>SUM(K991,M991,Q991,R991,S991,W991,X991,Y991,AC991,AE991,AF991,AG991,AH991,AI991,AL991,AP991,AR991,#REF!,AY991,AZ991,CF991,CH991,CI991,CJ991,CK991,CL991,CQ991,CS991,CT991,CU991,CV991,CW991,#REF!,#REF!,DA991,DC991,DF991,DH991,DO991,#REF!,#REF!,#REF!,#REF!,DQ991,DR991,DS991,DT991,DU991,DX991,DZ991,EA991,EB991,EC991,ED991,EG991,EI991,EJ991,EK991,EL991,EM991)</f>
        <v>#REF!</v>
      </c>
      <c r="I991" s="48" t="e">
        <f t="shared" si="23"/>
        <v>#REF!</v>
      </c>
      <c r="J991" s="78"/>
      <c r="K991" s="78"/>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O991" s="85"/>
      <c r="CP991" s="85"/>
      <c r="CQ991" s="85"/>
      <c r="CR991" s="85"/>
      <c r="CS991" s="85"/>
      <c r="CT991" s="85"/>
      <c r="CU991" s="85"/>
      <c r="CV991" s="85"/>
      <c r="CW991" s="85"/>
      <c r="CX991" s="85"/>
      <c r="CY991" s="85"/>
      <c r="CZ991" s="85"/>
      <c r="DA991" s="85"/>
      <c r="DB991" s="85"/>
      <c r="DC991" s="85"/>
      <c r="DD991" s="85"/>
      <c r="DE991" s="85"/>
      <c r="DF991" s="85"/>
      <c r="DG991" s="85"/>
      <c r="DH991" s="85"/>
      <c r="DI991" s="85"/>
      <c r="DJ991" s="85"/>
      <c r="DK991" s="85"/>
      <c r="DL991" s="85"/>
      <c r="DM991" s="85"/>
      <c r="DN991" s="85"/>
      <c r="DO991" s="85"/>
      <c r="DP991" s="85"/>
      <c r="DQ991" s="85"/>
      <c r="DR991" s="85"/>
      <c r="DS991" s="85"/>
      <c r="DT991" s="85"/>
      <c r="DU991" s="85"/>
      <c r="DV991" s="85"/>
      <c r="DW991" s="85"/>
      <c r="DX991" s="85"/>
      <c r="DY991" s="85"/>
      <c r="DZ991" s="85"/>
      <c r="EA991" s="85"/>
      <c r="EB991" s="85"/>
      <c r="EC991" s="85"/>
      <c r="ED991" s="85"/>
      <c r="EE991" s="85"/>
      <c r="EF991" s="85"/>
      <c r="EG991" s="85"/>
      <c r="EH991" s="85"/>
      <c r="EI991" s="85"/>
      <c r="EJ991" s="85"/>
      <c r="EK991" s="85"/>
      <c r="EL991" s="85"/>
      <c r="EM991" s="85"/>
      <c r="EN991" s="85"/>
      <c r="EO991" s="120"/>
      <c r="EP991" s="120"/>
      <c r="EQ991" s="120"/>
      <c r="ER991" s="120"/>
      <c r="ES991" s="120"/>
      <c r="ET991" s="120"/>
      <c r="EU991" s="120"/>
      <c r="EV991" s="120"/>
      <c r="EW991" s="120"/>
      <c r="EX991" s="120"/>
    </row>
    <row r="992" spans="1:154" x14ac:dyDescent="0.3">
      <c r="A992" s="85"/>
      <c r="B992" s="86"/>
      <c r="C992" s="86"/>
      <c r="D992" s="86"/>
      <c r="E992" s="86"/>
      <c r="F992" s="86"/>
      <c r="G992" s="48" t="e">
        <f>SUM(J992,L992,N992,O992,P992,T992,U992,V992,AB992,AD992,AO992,AQ992,CE992,CG992,CP992,CR992,#REF!,#REF!,CZ992,DB992,DE992,DG992,DN992,DP992,DW992,DY992,EF992,EH992)</f>
        <v>#REF!</v>
      </c>
      <c r="H992" s="48" t="e">
        <f>SUM(K992,M992,Q992,R992,S992,W992,X992,Y992,AC992,AE992,AF992,AG992,AH992,AI992,AL992,AP992,AR992,#REF!,AY992,AZ992,CF992,CH992,CI992,CJ992,CK992,CL992,CQ992,CS992,CT992,CU992,CV992,CW992,#REF!,#REF!,DA992,DC992,DF992,DH992,DO992,#REF!,#REF!,#REF!,#REF!,DQ992,DR992,DS992,DT992,DU992,DX992,DZ992,EA992,EB992,EC992,ED992,EG992,EI992,EJ992,EK992,EL992,EM992)</f>
        <v>#REF!</v>
      </c>
      <c r="I992" s="48" t="e">
        <f t="shared" si="23"/>
        <v>#REF!</v>
      </c>
      <c r="J992" s="78"/>
      <c r="K992" s="78"/>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O992" s="85"/>
      <c r="CP992" s="85"/>
      <c r="CQ992" s="85"/>
      <c r="CR992" s="85"/>
      <c r="CS992" s="85"/>
      <c r="CT992" s="85"/>
      <c r="CU992" s="85"/>
      <c r="CV992" s="85"/>
      <c r="CW992" s="85"/>
      <c r="CX992" s="85"/>
      <c r="CY992" s="85"/>
      <c r="CZ992" s="85"/>
      <c r="DA992" s="85"/>
      <c r="DB992" s="85"/>
      <c r="DC992" s="85"/>
      <c r="DD992" s="85"/>
      <c r="DE992" s="85"/>
      <c r="DF992" s="85"/>
      <c r="DG992" s="85"/>
      <c r="DH992" s="85"/>
      <c r="DI992" s="85"/>
      <c r="DJ992" s="85"/>
      <c r="DK992" s="85"/>
      <c r="DL992" s="85"/>
      <c r="DM992" s="85"/>
      <c r="DN992" s="85"/>
      <c r="DO992" s="85"/>
      <c r="DP992" s="85"/>
      <c r="DQ992" s="85"/>
      <c r="DR992" s="85"/>
      <c r="DS992" s="85"/>
      <c r="DT992" s="85"/>
      <c r="DU992" s="85"/>
      <c r="DV992" s="85"/>
      <c r="DW992" s="85"/>
      <c r="DX992" s="85"/>
      <c r="DY992" s="85"/>
      <c r="DZ992" s="85"/>
      <c r="EA992" s="85"/>
      <c r="EB992" s="85"/>
      <c r="EC992" s="85"/>
      <c r="ED992" s="85"/>
      <c r="EE992" s="85"/>
      <c r="EF992" s="85"/>
      <c r="EG992" s="85"/>
      <c r="EH992" s="85"/>
      <c r="EI992" s="85"/>
      <c r="EJ992" s="85"/>
      <c r="EK992" s="85"/>
      <c r="EL992" s="85"/>
      <c r="EM992" s="85"/>
      <c r="EN992" s="85"/>
      <c r="EO992" s="120"/>
      <c r="EP992" s="120"/>
      <c r="EQ992" s="120"/>
      <c r="ER992" s="120"/>
      <c r="ES992" s="120"/>
      <c r="ET992" s="120"/>
      <c r="EU992" s="120"/>
      <c r="EV992" s="120"/>
      <c r="EW992" s="120"/>
      <c r="EX992" s="120"/>
    </row>
    <row r="993" spans="1:154" x14ac:dyDescent="0.3">
      <c r="A993" s="85"/>
      <c r="B993" s="86"/>
      <c r="C993" s="86"/>
      <c r="D993" s="86"/>
      <c r="E993" s="86"/>
      <c r="F993" s="86"/>
      <c r="G993" s="48" t="e">
        <f>SUM(J993,L993,N993,O993,P993,T993,U993,V993,AB993,AD993,AO993,AQ993,CE993,CG993,CP993,CR993,#REF!,#REF!,CZ993,DB993,DE993,DG993,DN993,DP993,DW993,DY993,EF993,EH993)</f>
        <v>#REF!</v>
      </c>
      <c r="H993" s="48" t="e">
        <f>SUM(K993,M993,Q993,R993,S993,W993,X993,Y993,AC993,AE993,AF993,AG993,AH993,AI993,AL993,AP993,AR993,#REF!,AY993,AZ993,CF993,CH993,CI993,CJ993,CK993,CL993,CQ993,CS993,CT993,CU993,CV993,CW993,#REF!,#REF!,DA993,DC993,DF993,DH993,DO993,#REF!,#REF!,#REF!,#REF!,DQ993,DR993,DS993,DT993,DU993,DX993,DZ993,EA993,EB993,EC993,ED993,EG993,EI993,EJ993,EK993,EL993,EM993)</f>
        <v>#REF!</v>
      </c>
      <c r="I993" s="48" t="e">
        <f t="shared" si="23"/>
        <v>#REF!</v>
      </c>
      <c r="J993" s="78"/>
      <c r="K993" s="78"/>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c r="CC993" s="85"/>
      <c r="CD993" s="85"/>
      <c r="CE993" s="85"/>
      <c r="CF993" s="85"/>
      <c r="CG993" s="85"/>
      <c r="CH993" s="85"/>
      <c r="CI993" s="85"/>
      <c r="CJ993" s="85"/>
      <c r="CK993" s="85"/>
      <c r="CL993" s="85"/>
      <c r="CM993" s="85"/>
      <c r="CN993" s="85"/>
      <c r="CO993" s="85"/>
      <c r="CP993" s="85"/>
      <c r="CQ993" s="85"/>
      <c r="CR993" s="85"/>
      <c r="CS993" s="85"/>
      <c r="CT993" s="85"/>
      <c r="CU993" s="85"/>
      <c r="CV993" s="85"/>
      <c r="CW993" s="85"/>
      <c r="CX993" s="85"/>
      <c r="CY993" s="85"/>
      <c r="CZ993" s="85"/>
      <c r="DA993" s="85"/>
      <c r="DB993" s="85"/>
      <c r="DC993" s="85"/>
      <c r="DD993" s="85"/>
      <c r="DE993" s="85"/>
      <c r="DF993" s="85"/>
      <c r="DG993" s="85"/>
      <c r="DH993" s="85"/>
      <c r="DI993" s="85"/>
      <c r="DJ993" s="85"/>
      <c r="DK993" s="85"/>
      <c r="DL993" s="85"/>
      <c r="DM993" s="85"/>
      <c r="DN993" s="85"/>
      <c r="DO993" s="85"/>
      <c r="DP993" s="85"/>
      <c r="DQ993" s="85"/>
      <c r="DR993" s="85"/>
      <c r="DS993" s="85"/>
      <c r="DT993" s="85"/>
      <c r="DU993" s="85"/>
      <c r="DV993" s="85"/>
      <c r="DW993" s="85"/>
      <c r="DX993" s="85"/>
      <c r="DY993" s="85"/>
      <c r="DZ993" s="85"/>
      <c r="EA993" s="85"/>
      <c r="EB993" s="85"/>
      <c r="EC993" s="85"/>
      <c r="ED993" s="85"/>
      <c r="EE993" s="85"/>
      <c r="EF993" s="85"/>
      <c r="EG993" s="85"/>
      <c r="EH993" s="85"/>
      <c r="EI993" s="85"/>
      <c r="EJ993" s="85"/>
      <c r="EK993" s="85"/>
      <c r="EL993" s="85"/>
      <c r="EM993" s="85"/>
      <c r="EN993" s="85"/>
      <c r="EO993" s="120"/>
      <c r="EP993" s="120"/>
      <c r="EQ993" s="120"/>
      <c r="ER993" s="120"/>
      <c r="ES993" s="120"/>
      <c r="ET993" s="120"/>
      <c r="EU993" s="120"/>
      <c r="EV993" s="120"/>
      <c r="EW993" s="120"/>
      <c r="EX993" s="120"/>
    </row>
    <row r="994" spans="1:154" x14ac:dyDescent="0.3">
      <c r="A994" s="85"/>
      <c r="B994" s="86"/>
      <c r="C994" s="86"/>
      <c r="D994" s="86"/>
      <c r="E994" s="86"/>
      <c r="F994" s="86"/>
      <c r="G994" s="48" t="e">
        <f>SUM(J994,L994,N994,O994,P994,T994,U994,V994,AB994,AD994,AO994,AQ994,CE994,CG994,CP994,CR994,#REF!,#REF!,CZ994,DB994,DE994,DG994,DN994,DP994,DW994,DY994,EF994,EH994)</f>
        <v>#REF!</v>
      </c>
      <c r="H994" s="48" t="e">
        <f>SUM(K994,M994,Q994,R994,S994,W994,X994,Y994,AC994,AE994,AF994,AG994,AH994,AI994,AL994,AP994,AR994,#REF!,AY994,AZ994,CF994,CH994,CI994,CJ994,CK994,CL994,CQ994,CS994,CT994,CU994,CV994,CW994,#REF!,#REF!,DA994,DC994,DF994,DH994,DO994,#REF!,#REF!,#REF!,#REF!,DQ994,DR994,DS994,DT994,DU994,DX994,DZ994,EA994,EB994,EC994,ED994,EG994,EI994,EJ994,EK994,EL994,EM994)</f>
        <v>#REF!</v>
      </c>
      <c r="I994" s="48" t="e">
        <f t="shared" si="23"/>
        <v>#REF!</v>
      </c>
      <c r="J994" s="78"/>
      <c r="K994" s="78"/>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c r="CC994" s="85"/>
      <c r="CD994" s="85"/>
      <c r="CE994" s="85"/>
      <c r="CF994" s="85"/>
      <c r="CG994" s="85"/>
      <c r="CH994" s="85"/>
      <c r="CI994" s="85"/>
      <c r="CJ994" s="85"/>
      <c r="CK994" s="85"/>
      <c r="CL994" s="85"/>
      <c r="CM994" s="85"/>
      <c r="CN994" s="85"/>
      <c r="CO994" s="85"/>
      <c r="CP994" s="85"/>
      <c r="CQ994" s="85"/>
      <c r="CR994" s="85"/>
      <c r="CS994" s="85"/>
      <c r="CT994" s="85"/>
      <c r="CU994" s="85"/>
      <c r="CV994" s="85"/>
      <c r="CW994" s="85"/>
      <c r="CX994" s="85"/>
      <c r="CY994" s="85"/>
      <c r="CZ994" s="85"/>
      <c r="DA994" s="85"/>
      <c r="DB994" s="85"/>
      <c r="DC994" s="85"/>
      <c r="DD994" s="85"/>
      <c r="DE994" s="85"/>
      <c r="DF994" s="85"/>
      <c r="DG994" s="85"/>
      <c r="DH994" s="85"/>
      <c r="DI994" s="85"/>
      <c r="DJ994" s="85"/>
      <c r="DK994" s="85"/>
      <c r="DL994" s="85"/>
      <c r="DM994" s="85"/>
      <c r="DN994" s="85"/>
      <c r="DO994" s="85"/>
      <c r="DP994" s="85"/>
      <c r="DQ994" s="85"/>
      <c r="DR994" s="85"/>
      <c r="DS994" s="85"/>
      <c r="DT994" s="85"/>
      <c r="DU994" s="85"/>
      <c r="DV994" s="85"/>
      <c r="DW994" s="85"/>
      <c r="DX994" s="85"/>
      <c r="DY994" s="85"/>
      <c r="DZ994" s="85"/>
      <c r="EA994" s="85"/>
      <c r="EB994" s="85"/>
      <c r="EC994" s="85"/>
      <c r="ED994" s="85"/>
      <c r="EE994" s="85"/>
      <c r="EF994" s="85"/>
      <c r="EG994" s="85"/>
      <c r="EH994" s="85"/>
      <c r="EI994" s="85"/>
      <c r="EJ994" s="85"/>
      <c r="EK994" s="85"/>
      <c r="EL994" s="85"/>
      <c r="EM994" s="85"/>
      <c r="EN994" s="85"/>
      <c r="EO994" s="120"/>
      <c r="EP994" s="120"/>
      <c r="EQ994" s="120"/>
      <c r="ER994" s="120"/>
      <c r="ES994" s="120"/>
      <c r="ET994" s="120"/>
      <c r="EU994" s="120"/>
      <c r="EV994" s="120"/>
      <c r="EW994" s="120"/>
      <c r="EX994" s="120"/>
    </row>
    <row r="995" spans="1:154" x14ac:dyDescent="0.3">
      <c r="A995" s="85"/>
      <c r="B995" s="86"/>
      <c r="C995" s="86"/>
      <c r="D995" s="86"/>
      <c r="E995" s="86"/>
      <c r="F995" s="86"/>
      <c r="G995" s="48" t="e">
        <f>SUM(J995,L995,N995,O995,P995,T995,U995,V995,AB995,AD995,AO995,AQ995,CE995,CG995,CP995,CR995,#REF!,#REF!,CZ995,DB995,DE995,DG995,DN995,DP995,DW995,DY995,EF995,EH995)</f>
        <v>#REF!</v>
      </c>
      <c r="H995" s="48" t="e">
        <f>SUM(K995,M995,Q995,R995,S995,W995,X995,Y995,AC995,AE995,AF995,AG995,AH995,AI995,AL995,AP995,AR995,#REF!,AY995,AZ995,CF995,CH995,CI995,CJ995,CK995,CL995,CQ995,CS995,CT995,CU995,CV995,CW995,#REF!,#REF!,DA995,DC995,DF995,DH995,DO995,#REF!,#REF!,#REF!,#REF!,DQ995,DR995,DS995,DT995,DU995,DX995,DZ995,EA995,EB995,EC995,ED995,EG995,EI995,EJ995,EK995,EL995,EM995)</f>
        <v>#REF!</v>
      </c>
      <c r="I995" s="48" t="e">
        <f t="shared" si="23"/>
        <v>#REF!</v>
      </c>
      <c r="J995" s="78"/>
      <c r="K995" s="78"/>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c r="CC995" s="85"/>
      <c r="CD995" s="85"/>
      <c r="CE995" s="85"/>
      <c r="CF995" s="85"/>
      <c r="CG995" s="85"/>
      <c r="CH995" s="85"/>
      <c r="CI995" s="85"/>
      <c r="CJ995" s="85"/>
      <c r="CK995" s="85"/>
      <c r="CL995" s="85"/>
      <c r="CM995" s="85"/>
      <c r="CN995" s="85"/>
      <c r="CO995" s="85"/>
      <c r="CP995" s="85"/>
      <c r="CQ995" s="85"/>
      <c r="CR995" s="85"/>
      <c r="CS995" s="85"/>
      <c r="CT995" s="85"/>
      <c r="CU995" s="85"/>
      <c r="CV995" s="85"/>
      <c r="CW995" s="85"/>
      <c r="CX995" s="85"/>
      <c r="CY995" s="85"/>
      <c r="CZ995" s="85"/>
      <c r="DA995" s="85"/>
      <c r="DB995" s="85"/>
      <c r="DC995" s="85"/>
      <c r="DD995" s="85"/>
      <c r="DE995" s="85"/>
      <c r="DF995" s="85"/>
      <c r="DG995" s="85"/>
      <c r="DH995" s="85"/>
      <c r="DI995" s="85"/>
      <c r="DJ995" s="85"/>
      <c r="DK995" s="85"/>
      <c r="DL995" s="85"/>
      <c r="DM995" s="85"/>
      <c r="DN995" s="85"/>
      <c r="DO995" s="85"/>
      <c r="DP995" s="85"/>
      <c r="DQ995" s="85"/>
      <c r="DR995" s="85"/>
      <c r="DS995" s="85"/>
      <c r="DT995" s="85"/>
      <c r="DU995" s="85"/>
      <c r="DV995" s="85"/>
      <c r="DW995" s="85"/>
      <c r="DX995" s="85"/>
      <c r="DY995" s="85"/>
      <c r="DZ995" s="85"/>
      <c r="EA995" s="85"/>
      <c r="EB995" s="85"/>
      <c r="EC995" s="85"/>
      <c r="ED995" s="85"/>
      <c r="EE995" s="85"/>
      <c r="EF995" s="85"/>
      <c r="EG995" s="85"/>
      <c r="EH995" s="85"/>
      <c r="EI995" s="85"/>
      <c r="EJ995" s="85"/>
      <c r="EK995" s="85"/>
      <c r="EL995" s="85"/>
      <c r="EM995" s="85"/>
      <c r="EN995" s="85"/>
      <c r="EO995" s="120"/>
      <c r="EP995" s="120"/>
      <c r="EQ995" s="120"/>
      <c r="ER995" s="120"/>
      <c r="ES995" s="120"/>
      <c r="ET995" s="120"/>
      <c r="EU995" s="120"/>
      <c r="EV995" s="120"/>
      <c r="EW995" s="120"/>
      <c r="EX995" s="120"/>
    </row>
    <row r="996" spans="1:154" x14ac:dyDescent="0.3">
      <c r="A996" s="85"/>
      <c r="B996" s="86"/>
      <c r="C996" s="86"/>
      <c r="D996" s="86"/>
      <c r="E996" s="86"/>
      <c r="F996" s="86"/>
      <c r="G996" s="48" t="e">
        <f>SUM(J996,L996,N996,O996,P996,T996,U996,V996,AB996,AD996,AO996,AQ996,CE996,CG996,CP996,CR996,#REF!,#REF!,CZ996,DB996,DE996,DG996,DN996,DP996,DW996,DY996,EF996,EH996)</f>
        <v>#REF!</v>
      </c>
      <c r="H996" s="48" t="e">
        <f>SUM(K996,M996,Q996,R996,S996,W996,X996,Y996,AC996,AE996,AF996,AG996,AH996,AI996,AL996,AP996,AR996,#REF!,AY996,AZ996,CF996,CH996,CI996,CJ996,CK996,CL996,CQ996,CS996,CT996,CU996,CV996,CW996,#REF!,#REF!,DA996,DC996,DF996,DH996,DO996,#REF!,#REF!,#REF!,#REF!,DQ996,DR996,DS996,DT996,DU996,DX996,DZ996,EA996,EB996,EC996,ED996,EG996,EI996,EJ996,EK996,EL996,EM996)</f>
        <v>#REF!</v>
      </c>
      <c r="I996" s="48" t="e">
        <f t="shared" si="23"/>
        <v>#REF!</v>
      </c>
      <c r="J996" s="78"/>
      <c r="K996" s="78"/>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O996" s="85"/>
      <c r="CP996" s="85"/>
      <c r="CQ996" s="85"/>
      <c r="CR996" s="85"/>
      <c r="CS996" s="85"/>
      <c r="CT996" s="85"/>
      <c r="CU996" s="85"/>
      <c r="CV996" s="85"/>
      <c r="CW996" s="85"/>
      <c r="CX996" s="85"/>
      <c r="CY996" s="85"/>
      <c r="CZ996" s="85"/>
      <c r="DA996" s="85"/>
      <c r="DB996" s="85"/>
      <c r="DC996" s="85"/>
      <c r="DD996" s="85"/>
      <c r="DE996" s="85"/>
      <c r="DF996" s="85"/>
      <c r="DG996" s="85"/>
      <c r="DH996" s="85"/>
      <c r="DI996" s="85"/>
      <c r="DJ996" s="85"/>
      <c r="DK996" s="85"/>
      <c r="DL996" s="85"/>
      <c r="DM996" s="85"/>
      <c r="DN996" s="85"/>
      <c r="DO996" s="85"/>
      <c r="DP996" s="85"/>
      <c r="DQ996" s="85"/>
      <c r="DR996" s="85"/>
      <c r="DS996" s="85"/>
      <c r="DT996" s="85"/>
      <c r="DU996" s="85"/>
      <c r="DV996" s="85"/>
      <c r="DW996" s="85"/>
      <c r="DX996" s="85"/>
      <c r="DY996" s="85"/>
      <c r="DZ996" s="85"/>
      <c r="EA996" s="85"/>
      <c r="EB996" s="85"/>
      <c r="EC996" s="85"/>
      <c r="ED996" s="85"/>
      <c r="EE996" s="85"/>
      <c r="EF996" s="85"/>
      <c r="EG996" s="85"/>
      <c r="EH996" s="85"/>
      <c r="EI996" s="85"/>
      <c r="EJ996" s="85"/>
      <c r="EK996" s="85"/>
      <c r="EL996" s="85"/>
      <c r="EM996" s="85"/>
      <c r="EN996" s="85"/>
      <c r="EO996" s="120"/>
      <c r="EP996" s="120"/>
      <c r="EQ996" s="120"/>
      <c r="ER996" s="120"/>
      <c r="ES996" s="120"/>
      <c r="ET996" s="120"/>
      <c r="EU996" s="120"/>
      <c r="EV996" s="120"/>
      <c r="EW996" s="120"/>
      <c r="EX996" s="120"/>
    </row>
    <row r="997" spans="1:154" x14ac:dyDescent="0.3">
      <c r="A997" s="85"/>
      <c r="B997" s="86"/>
      <c r="C997" s="86"/>
      <c r="D997" s="86"/>
      <c r="E997" s="86"/>
      <c r="F997" s="86"/>
      <c r="G997" s="48" t="e">
        <f>SUM(J997,L997,N997,O997,P997,T997,U997,V997,AB997,AD997,AO997,AQ997,CE997,CG997,CP997,CR997,#REF!,#REF!,CZ997,DB997,DE997,DG997,DN997,DP997,DW997,DY997,EF997,EH997)</f>
        <v>#REF!</v>
      </c>
      <c r="H997" s="48" t="e">
        <f>SUM(K997,M997,Q997,R997,S997,W997,X997,Y997,AC997,AE997,AF997,AG997,AH997,AI997,AL997,AP997,AR997,#REF!,AY997,AZ997,CF997,CH997,CI997,CJ997,CK997,CL997,CQ997,CS997,CT997,CU997,CV997,CW997,#REF!,#REF!,DA997,DC997,DF997,DH997,DO997,#REF!,#REF!,#REF!,#REF!,DQ997,DR997,DS997,DT997,DU997,DX997,DZ997,EA997,EB997,EC997,ED997,EG997,EI997,EJ997,EK997,EL997,EM997)</f>
        <v>#REF!</v>
      </c>
      <c r="I997" s="48" t="e">
        <f t="shared" si="23"/>
        <v>#REF!</v>
      </c>
      <c r="J997" s="78"/>
      <c r="K997" s="78"/>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c r="CC997" s="85"/>
      <c r="CD997" s="85"/>
      <c r="CE997" s="85"/>
      <c r="CF997" s="85"/>
      <c r="CG997" s="85"/>
      <c r="CH997" s="85"/>
      <c r="CI997" s="85"/>
      <c r="CJ997" s="85"/>
      <c r="CK997" s="85"/>
      <c r="CL997" s="85"/>
      <c r="CM997" s="85"/>
      <c r="CN997" s="85"/>
      <c r="CO997" s="85"/>
      <c r="CP997" s="85"/>
      <c r="CQ997" s="85"/>
      <c r="CR997" s="85"/>
      <c r="CS997" s="85"/>
      <c r="CT997" s="85"/>
      <c r="CU997" s="85"/>
      <c r="CV997" s="85"/>
      <c r="CW997" s="85"/>
      <c r="CX997" s="85"/>
      <c r="CY997" s="85"/>
      <c r="CZ997" s="85"/>
      <c r="DA997" s="85"/>
      <c r="DB997" s="85"/>
      <c r="DC997" s="85"/>
      <c r="DD997" s="85"/>
      <c r="DE997" s="85"/>
      <c r="DF997" s="85"/>
      <c r="DG997" s="85"/>
      <c r="DH997" s="85"/>
      <c r="DI997" s="85"/>
      <c r="DJ997" s="85"/>
      <c r="DK997" s="85"/>
      <c r="DL997" s="85"/>
      <c r="DM997" s="85"/>
      <c r="DN997" s="85"/>
      <c r="DO997" s="85"/>
      <c r="DP997" s="85"/>
      <c r="DQ997" s="85"/>
      <c r="DR997" s="85"/>
      <c r="DS997" s="85"/>
      <c r="DT997" s="85"/>
      <c r="DU997" s="85"/>
      <c r="DV997" s="85"/>
      <c r="DW997" s="85"/>
      <c r="DX997" s="85"/>
      <c r="DY997" s="85"/>
      <c r="DZ997" s="85"/>
      <c r="EA997" s="85"/>
      <c r="EB997" s="85"/>
      <c r="EC997" s="85"/>
      <c r="ED997" s="85"/>
      <c r="EE997" s="85"/>
      <c r="EF997" s="85"/>
      <c r="EG997" s="85"/>
      <c r="EH997" s="85"/>
      <c r="EI997" s="85"/>
      <c r="EJ997" s="85"/>
      <c r="EK997" s="85"/>
      <c r="EL997" s="85"/>
      <c r="EM997" s="85"/>
      <c r="EN997" s="85"/>
      <c r="EO997" s="120"/>
      <c r="EP997" s="120"/>
      <c r="EQ997" s="120"/>
      <c r="ER997" s="120"/>
      <c r="ES997" s="120"/>
      <c r="ET997" s="120"/>
      <c r="EU997" s="120"/>
      <c r="EV997" s="120"/>
      <c r="EW997" s="120"/>
      <c r="EX997" s="120"/>
    </row>
    <row r="998" spans="1:154" x14ac:dyDescent="0.3">
      <c r="A998" s="85"/>
      <c r="B998" s="86"/>
      <c r="C998" s="86"/>
      <c r="D998" s="86"/>
      <c r="E998" s="86"/>
      <c r="F998" s="86"/>
      <c r="G998" s="48" t="e">
        <f>SUM(J998,L998,N998,O998,P998,T998,U998,V998,AB998,AD998,AO998,AQ998,CE998,CG998,CP998,CR998,#REF!,#REF!,CZ998,DB998,DE998,DG998,DN998,DP998,DW998,DY998,EF998,EH998)</f>
        <v>#REF!</v>
      </c>
      <c r="H998" s="48" t="e">
        <f>SUM(K998,M998,Q998,R998,S998,W998,X998,Y998,AC998,AE998,AF998,AG998,AH998,AI998,AL998,AP998,AR998,#REF!,AY998,AZ998,CF998,CH998,CI998,CJ998,CK998,CL998,CQ998,CS998,CT998,CU998,CV998,CW998,#REF!,#REF!,DA998,DC998,DF998,DH998,DO998,#REF!,#REF!,#REF!,#REF!,DQ998,DR998,DS998,DT998,DU998,DX998,DZ998,EA998,EB998,EC998,ED998,EG998,EI998,EJ998,EK998,EL998,EM998)</f>
        <v>#REF!</v>
      </c>
      <c r="I998" s="48" t="e">
        <f t="shared" si="23"/>
        <v>#REF!</v>
      </c>
      <c r="J998" s="78"/>
      <c r="K998" s="78"/>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c r="CC998" s="85"/>
      <c r="CD998" s="85"/>
      <c r="CE998" s="85"/>
      <c r="CF998" s="85"/>
      <c r="CG998" s="85"/>
      <c r="CH998" s="85"/>
      <c r="CI998" s="85"/>
      <c r="CJ998" s="85"/>
      <c r="CK998" s="85"/>
      <c r="CL998" s="85"/>
      <c r="CM998" s="85"/>
      <c r="CN998" s="85"/>
      <c r="CO998" s="85"/>
      <c r="CP998" s="85"/>
      <c r="CQ998" s="85"/>
      <c r="CR998" s="85"/>
      <c r="CS998" s="85"/>
      <c r="CT998" s="85"/>
      <c r="CU998" s="85"/>
      <c r="CV998" s="85"/>
      <c r="CW998" s="85"/>
      <c r="CX998" s="85"/>
      <c r="CY998" s="85"/>
      <c r="CZ998" s="85"/>
      <c r="DA998" s="85"/>
      <c r="DB998" s="85"/>
      <c r="DC998" s="85"/>
      <c r="DD998" s="85"/>
      <c r="DE998" s="85"/>
      <c r="DF998" s="85"/>
      <c r="DG998" s="85"/>
      <c r="DH998" s="85"/>
      <c r="DI998" s="85"/>
      <c r="DJ998" s="85"/>
      <c r="DK998" s="85"/>
      <c r="DL998" s="85"/>
      <c r="DM998" s="85"/>
      <c r="DN998" s="85"/>
      <c r="DO998" s="85"/>
      <c r="DP998" s="85"/>
      <c r="DQ998" s="85"/>
      <c r="DR998" s="85"/>
      <c r="DS998" s="85"/>
      <c r="DT998" s="85"/>
      <c r="DU998" s="85"/>
      <c r="DV998" s="85"/>
      <c r="DW998" s="85"/>
      <c r="DX998" s="85"/>
      <c r="DY998" s="85"/>
      <c r="DZ998" s="85"/>
      <c r="EA998" s="85"/>
      <c r="EB998" s="85"/>
      <c r="EC998" s="85"/>
      <c r="ED998" s="85"/>
      <c r="EE998" s="85"/>
      <c r="EF998" s="85"/>
      <c r="EG998" s="85"/>
      <c r="EH998" s="85"/>
      <c r="EI998" s="85"/>
      <c r="EJ998" s="85"/>
      <c r="EK998" s="85"/>
      <c r="EL998" s="85"/>
      <c r="EM998" s="85"/>
      <c r="EN998" s="85"/>
      <c r="EO998" s="120"/>
      <c r="EP998" s="120"/>
      <c r="EQ998" s="120"/>
      <c r="ER998" s="120"/>
      <c r="ES998" s="120"/>
      <c r="ET998" s="120"/>
      <c r="EU998" s="120"/>
      <c r="EV998" s="120"/>
      <c r="EW998" s="120"/>
      <c r="EX998" s="120"/>
    </row>
    <row r="999" spans="1:154" x14ac:dyDescent="0.3">
      <c r="A999" s="85"/>
      <c r="B999" s="86"/>
      <c r="C999" s="86"/>
      <c r="D999" s="86"/>
      <c r="E999" s="86"/>
      <c r="F999" s="86"/>
      <c r="G999" s="48" t="e">
        <f>SUM(J999,L999,N999,O999,P999,T999,U999,V999,AB999,AD999,AO999,AQ999,CE999,CG999,CP999,CR999,#REF!,#REF!,CZ999,DB999,DE999,DG999,DN999,DP999,DW999,DY999,EF999,EH999)</f>
        <v>#REF!</v>
      </c>
      <c r="H999" s="48" t="e">
        <f>SUM(K999,M999,Q999,R999,S999,W999,X999,Y999,AC999,AE999,AF999,AG999,AH999,AI999,AL999,AP999,AR999,#REF!,AY999,AZ999,CF999,CH999,CI999,CJ999,CK999,CL999,CQ999,CS999,CT999,CU999,CV999,CW999,#REF!,#REF!,DA999,DC999,DF999,DH999,DO999,#REF!,#REF!,#REF!,#REF!,DQ999,DR999,DS999,DT999,DU999,DX999,DZ999,EA999,EB999,EC999,ED999,EG999,EI999,EJ999,EK999,EL999,EM999)</f>
        <v>#REF!</v>
      </c>
      <c r="I999" s="48" t="e">
        <f t="shared" si="23"/>
        <v>#REF!</v>
      </c>
      <c r="J999" s="78"/>
      <c r="K999" s="78"/>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c r="CC999" s="85"/>
      <c r="CD999" s="85"/>
      <c r="CE999" s="85"/>
      <c r="CF999" s="85"/>
      <c r="CG999" s="85"/>
      <c r="CH999" s="85"/>
      <c r="CI999" s="85"/>
      <c r="CJ999" s="85"/>
      <c r="CK999" s="85"/>
      <c r="CL999" s="85"/>
      <c r="CM999" s="85"/>
      <c r="CN999" s="85"/>
      <c r="CO999" s="85"/>
      <c r="CP999" s="85"/>
      <c r="CQ999" s="85"/>
      <c r="CR999" s="85"/>
      <c r="CS999" s="85"/>
      <c r="CT999" s="85"/>
      <c r="CU999" s="85"/>
      <c r="CV999" s="85"/>
      <c r="CW999" s="85"/>
      <c r="CX999" s="85"/>
      <c r="CY999" s="85"/>
      <c r="CZ999" s="85"/>
      <c r="DA999" s="85"/>
      <c r="DB999" s="85"/>
      <c r="DC999" s="85"/>
      <c r="DD999" s="85"/>
      <c r="DE999" s="85"/>
      <c r="DF999" s="85"/>
      <c r="DG999" s="85"/>
      <c r="DH999" s="85"/>
      <c r="DI999" s="85"/>
      <c r="DJ999" s="85"/>
      <c r="DK999" s="85"/>
      <c r="DL999" s="85"/>
      <c r="DM999" s="85"/>
      <c r="DN999" s="85"/>
      <c r="DO999" s="85"/>
      <c r="DP999" s="85"/>
      <c r="DQ999" s="85"/>
      <c r="DR999" s="85"/>
      <c r="DS999" s="85"/>
      <c r="DT999" s="85"/>
      <c r="DU999" s="85"/>
      <c r="DV999" s="85"/>
      <c r="DW999" s="85"/>
      <c r="DX999" s="85"/>
      <c r="DY999" s="85"/>
      <c r="DZ999" s="85"/>
      <c r="EA999" s="85"/>
      <c r="EB999" s="85"/>
      <c r="EC999" s="85"/>
      <c r="ED999" s="85"/>
      <c r="EE999" s="85"/>
      <c r="EF999" s="85"/>
      <c r="EG999" s="85"/>
      <c r="EH999" s="85"/>
      <c r="EI999" s="85"/>
      <c r="EJ999" s="85"/>
      <c r="EK999" s="85"/>
      <c r="EL999" s="85"/>
      <c r="EM999" s="85"/>
      <c r="EN999" s="85"/>
      <c r="EO999" s="120"/>
      <c r="EP999" s="120"/>
      <c r="EQ999" s="120"/>
      <c r="ER999" s="120"/>
      <c r="ES999" s="120"/>
      <c r="ET999" s="120"/>
      <c r="EU999" s="120"/>
      <c r="EV999" s="120"/>
      <c r="EW999" s="120"/>
      <c r="EX999" s="120"/>
    </row>
    <row r="1000" spans="1:154" x14ac:dyDescent="0.3">
      <c r="A1000" s="85"/>
      <c r="B1000" s="86"/>
      <c r="C1000" s="86"/>
      <c r="D1000" s="86"/>
      <c r="E1000" s="86"/>
      <c r="F1000" s="86"/>
      <c r="G1000" s="48" t="e">
        <f>SUM(J1000,L1000,N1000,O1000,P1000,T1000,U1000,V1000,AB1000,AD1000,AO1000,AQ1000,CE1000,CG1000,CP1000,CR1000,#REF!,#REF!,CZ1000,DB1000,DE1000,DG1000,DN1000,DP1000,DW1000,DY1000,EF1000,EH1000)</f>
        <v>#REF!</v>
      </c>
      <c r="H1000" s="48" t="e">
        <f>SUM(K1000,M1000,Q1000,R1000,S1000,W1000,X1000,Y1000,AC1000,AE1000,AF1000,AG1000,AH1000,AI1000,AL1000,AP1000,AR1000,#REF!,AY1000,AZ1000,CF1000,CH1000,CI1000,CJ1000,CK1000,CL1000,CQ1000,CS1000,CT1000,CU1000,CV1000,CW1000,#REF!,#REF!,DA1000,DC1000,DF1000,DH1000,DO1000,#REF!,#REF!,#REF!,#REF!,DQ1000,DR1000,DS1000,DT1000,DU1000,DX1000,DZ1000,EA1000,EB1000,EC1000,ED1000,EG1000,EI1000,EJ1000,EK1000,EL1000,EM1000)</f>
        <v>#REF!</v>
      </c>
      <c r="I1000" s="48" t="e">
        <f t="shared" si="23"/>
        <v>#REF!</v>
      </c>
      <c r="J1000" s="78"/>
      <c r="K1000" s="78"/>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O1000" s="85"/>
      <c r="CP1000" s="85"/>
      <c r="CQ1000" s="85"/>
      <c r="CR1000" s="85"/>
      <c r="CS1000" s="85"/>
      <c r="CT1000" s="85"/>
      <c r="CU1000" s="85"/>
      <c r="CV1000" s="85"/>
      <c r="CW1000" s="85"/>
      <c r="CX1000" s="85"/>
      <c r="CY1000" s="85"/>
      <c r="CZ1000" s="85"/>
      <c r="DA1000" s="85"/>
      <c r="DB1000" s="85"/>
      <c r="DC1000" s="85"/>
      <c r="DD1000" s="85"/>
      <c r="DE1000" s="85"/>
      <c r="DF1000" s="85"/>
      <c r="DG1000" s="85"/>
      <c r="DH1000" s="85"/>
      <c r="DI1000" s="85"/>
      <c r="DJ1000" s="85"/>
      <c r="DK1000" s="85"/>
      <c r="DL1000" s="85"/>
      <c r="DM1000" s="85"/>
      <c r="DN1000" s="85"/>
      <c r="DO1000" s="85"/>
      <c r="DP1000" s="85"/>
      <c r="DQ1000" s="85"/>
      <c r="DR1000" s="85"/>
      <c r="DS1000" s="85"/>
      <c r="DT1000" s="85"/>
      <c r="DU1000" s="85"/>
      <c r="DV1000" s="85"/>
      <c r="DW1000" s="85"/>
      <c r="DX1000" s="85"/>
      <c r="DY1000" s="85"/>
      <c r="DZ1000" s="85"/>
      <c r="EA1000" s="85"/>
      <c r="EB1000" s="85"/>
      <c r="EC1000" s="85"/>
      <c r="ED1000" s="85"/>
      <c r="EE1000" s="85"/>
      <c r="EF1000" s="85"/>
      <c r="EG1000" s="85"/>
      <c r="EH1000" s="85"/>
      <c r="EI1000" s="85"/>
      <c r="EJ1000" s="85"/>
      <c r="EK1000" s="85"/>
      <c r="EL1000" s="85"/>
      <c r="EM1000" s="85"/>
      <c r="EN1000" s="85"/>
      <c r="EO1000" s="120"/>
      <c r="EP1000" s="120"/>
      <c r="EQ1000" s="120"/>
      <c r="ER1000" s="120"/>
      <c r="ES1000" s="120"/>
      <c r="ET1000" s="120"/>
      <c r="EU1000" s="120"/>
      <c r="EV1000" s="120"/>
      <c r="EW1000" s="120"/>
      <c r="EX1000" s="120"/>
    </row>
    <row r="1001" spans="1:154" x14ac:dyDescent="0.3">
      <c r="F1001" s="90"/>
      <c r="G1001" s="48" t="e">
        <f>SUM(J1001,L1001,N1001,O1001,P1001,T1001,U1001,V1001,AB1001,AD1001,AO1001,AQ1001,CE1001,CG1001,CP1001,CR1001,#REF!,#REF!,CZ1001,DB1001,DE1001,DG1001,DN1001,DP1001,DW1001,DY1001,EF1001,EH1001)</f>
        <v>#REF!</v>
      </c>
      <c r="H1001" s="48" t="e">
        <f>SUM(K1001,M1001,Q1001,R1001,S1001,W1001,X1001,Y1001,AC1001,AE1001,AF1001,AG1001,AH1001,AI1001,AL1001,AP1001,AR1001,#REF!,AY1001,AZ1001,CF1001,CH1001,CI1001,CJ1001,CK1001,CL1001,CQ1001,CS1001,CT1001,CU1001,CV1001,CW1001,#REF!,#REF!,DA1001,DC1001,DF1001,DH1001,DO1001,#REF!,#REF!,#REF!,#REF!,DQ1001,DR1001,DS1001,DT1001,DU1001,DX1001,DZ1001,EA1001,EB1001,EC1001,ED1001,EG1001,EI1001,EJ1001,EK1001,EL1001,EM1001)</f>
        <v>#REF!</v>
      </c>
      <c r="I1001" s="48" t="e">
        <f t="shared" si="23"/>
        <v>#REF!</v>
      </c>
      <c r="J1001" s="77"/>
      <c r="K1001" s="77"/>
    </row>
    <row r="1002" spans="1:154" x14ac:dyDescent="0.3">
      <c r="F1002" s="90"/>
      <c r="G1002" s="48" t="e">
        <f>SUM(J1002,L1002,N1002,O1002,P1002,T1002,U1002,V1002,AB1002,AD1002,AO1002,AQ1002,CE1002,CG1002,CP1002,CR1002,#REF!,#REF!,CZ1002,DB1002,DE1002,DG1002,DN1002,DP1002,DW1002,DY1002,EF1002,EH1002)</f>
        <v>#REF!</v>
      </c>
      <c r="H1002" s="48" t="e">
        <f>SUM(K1002,M1002,Q1002,R1002,S1002,W1002,X1002,Y1002,AC1002,AE1002,AF1002,AG1002,AH1002,AI1002,AL1002,AP1002,AR1002,#REF!,AY1002,AZ1002,CF1002,CH1002,CI1002,CJ1002,CK1002,CL1002,CQ1002,CS1002,CT1002,CU1002,CV1002,CW1002,#REF!,#REF!,DA1002,DC1002,DF1002,DH1002,DO1002,#REF!,#REF!,#REF!,#REF!,DQ1002,DR1002,DS1002,DT1002,DU1002,DX1002,DZ1002,EA1002,EB1002,EC1002,ED1002,EG1002,EI1002,EJ1002,EK1002,EL1002,EM1002)</f>
        <v>#REF!</v>
      </c>
      <c r="I1002" s="48" t="e">
        <f t="shared" si="23"/>
        <v>#REF!</v>
      </c>
      <c r="J1002" s="77"/>
      <c r="K1002" s="77"/>
    </row>
    <row r="1003" spans="1:154" x14ac:dyDescent="0.3">
      <c r="F1003" s="90"/>
      <c r="G1003" s="48" t="e">
        <f>SUM(J1003,L1003,N1003,O1003,P1003,T1003,U1003,V1003,AB1003,AD1003,AO1003,AQ1003,CE1003,CG1003,CP1003,CR1003,#REF!,#REF!,CZ1003,DB1003,DE1003,DG1003,DN1003,DP1003,DW1003,DY1003,EF1003,EH1003)</f>
        <v>#REF!</v>
      </c>
      <c r="H1003" s="48" t="e">
        <f>SUM(K1003,M1003,Q1003,R1003,S1003,W1003,X1003,Y1003,AC1003,AE1003,AF1003,AG1003,AH1003,AI1003,AL1003,AP1003,AR1003,#REF!,AY1003,AZ1003,CF1003,CH1003,CI1003,CJ1003,CK1003,CL1003,CQ1003,CS1003,CT1003,CU1003,CV1003,CW1003,#REF!,#REF!,DA1003,DC1003,DF1003,DH1003,DO1003,#REF!,#REF!,#REF!,#REF!,DQ1003,DR1003,DS1003,DT1003,DU1003,DX1003,DZ1003,EA1003,EB1003,EC1003,ED1003,EG1003,EI1003,EJ1003,EK1003,EL1003,EM1003)</f>
        <v>#REF!</v>
      </c>
      <c r="I1003" s="48" t="e">
        <f t="shared" si="23"/>
        <v>#REF!</v>
      </c>
      <c r="J1003" s="77"/>
      <c r="K1003" s="77"/>
    </row>
    <row r="1004" spans="1:154" x14ac:dyDescent="0.3">
      <c r="F1004" s="90"/>
      <c r="G1004" s="48" t="e">
        <f>SUM(J1004,L1004,N1004,O1004,P1004,T1004,U1004,V1004,AB1004,AD1004,AO1004,AQ1004,CE1004,CG1004,CP1004,CR1004,#REF!,#REF!,CZ1004,DB1004,DE1004,DG1004,DN1004,DP1004,DW1004,DY1004,EF1004,EH1004)</f>
        <v>#REF!</v>
      </c>
      <c r="H1004" s="48" t="e">
        <f>SUM(K1004,M1004,Q1004,R1004,S1004,W1004,X1004,Y1004,AC1004,AE1004,AF1004,AG1004,AH1004,AI1004,AL1004,AP1004,AR1004,#REF!,AY1004,AZ1004,CF1004,CH1004,CI1004,CJ1004,CK1004,CL1004,CQ1004,CS1004,CT1004,CU1004,CV1004,CW1004,#REF!,#REF!,DA1004,DC1004,DF1004,DH1004,DO1004,#REF!,#REF!,#REF!,#REF!,DQ1004,DR1004,DS1004,DT1004,DU1004,DX1004,DZ1004,EA1004,EB1004,EC1004,ED1004,EG1004,EI1004,EJ1004,EK1004,EL1004,EM1004)</f>
        <v>#REF!</v>
      </c>
      <c r="I1004" s="48" t="e">
        <f t="shared" si="23"/>
        <v>#REF!</v>
      </c>
      <c r="J1004" s="77"/>
      <c r="K1004" s="77"/>
    </row>
    <row r="1005" spans="1:154" x14ac:dyDescent="0.3">
      <c r="F1005" s="90"/>
      <c r="G1005" s="48" t="e">
        <f>SUM(J1005,L1005,N1005,O1005,P1005,T1005,U1005,V1005,AB1005,AD1005,AO1005,AQ1005,CE1005,CG1005,CP1005,CR1005,#REF!,#REF!,CZ1005,DB1005,DE1005,DG1005,DN1005,DP1005,DW1005,DY1005,EF1005,EH1005)</f>
        <v>#REF!</v>
      </c>
      <c r="H1005" s="48" t="e">
        <f>SUM(K1005,M1005,Q1005,R1005,S1005,W1005,X1005,Y1005,AC1005,AE1005,AF1005,AG1005,AH1005,AI1005,AL1005,AP1005,AR1005,#REF!,AY1005,AZ1005,CF1005,CH1005,CI1005,CJ1005,CK1005,CL1005,CQ1005,CS1005,CT1005,CU1005,CV1005,CW1005,#REF!,#REF!,DA1005,DC1005,DF1005,DH1005,DO1005,#REF!,#REF!,#REF!,#REF!,DQ1005,DR1005,DS1005,DT1005,DU1005,DX1005,DZ1005,EA1005,EB1005,EC1005,ED1005,EG1005,EI1005,EJ1005,EK1005,EL1005,EM1005)</f>
        <v>#REF!</v>
      </c>
      <c r="I1005" s="48" t="e">
        <f t="shared" si="23"/>
        <v>#REF!</v>
      </c>
      <c r="J1005" s="77"/>
      <c r="K1005" s="77"/>
    </row>
    <row r="1006" spans="1:154" x14ac:dyDescent="0.3">
      <c r="G1006" s="48" t="e">
        <f>SUM(J1006,L1006,N1006,O1006,P1006,T1006,U1006,V1006,AB1006,AD1006,AO1006,AQ1006,CE1006,CG1006,CP1006,CR1006,#REF!,#REF!,CZ1006,DB1006,DE1006,DG1006,DN1006,DP1006,DW1006,DY1006,EF1006,EH1006)</f>
        <v>#REF!</v>
      </c>
      <c r="H1006" s="48" t="e">
        <f>SUM(K1006,M1006,Q1006,R1006,S1006,W1006,X1006,Y1006,AC1006,AE1006,AF1006,AG1006,AH1006,AI1006,AL1006,AP1006,AR1006,#REF!,AY1006,AZ1006,CF1006,CH1006,CI1006,CJ1006,CK1006,CL1006,CQ1006,CS1006,CT1006,CU1006,CV1006,CW1006,#REF!,#REF!,DA1006,DC1006,DF1006,DH1006,DO1006,#REF!,#REF!,#REF!,#REF!,DQ1006,DR1006,DS1006,DT1006,DU1006,DX1006,DZ1006,EA1006,EB1006,EC1006,ED1006,EG1006,EI1006,EJ1006,EK1006,EL1006,EM1006)</f>
        <v>#REF!</v>
      </c>
      <c r="I1006" s="48" t="e">
        <f t="shared" si="23"/>
        <v>#REF!</v>
      </c>
      <c r="J1006" s="77"/>
      <c r="K1006" s="77"/>
    </row>
    <row r="1007" spans="1:154" x14ac:dyDescent="0.3">
      <c r="G1007" s="48" t="e">
        <f>SUM(J1007,L1007,N1007,O1007,P1007,T1007,U1007,V1007,AB1007,AD1007,AO1007,AQ1007,CE1007,CG1007,CP1007,CR1007,#REF!,#REF!,CZ1007,DB1007,DE1007,DG1007,DN1007,DP1007,DW1007,DY1007,EF1007,EH1007)</f>
        <v>#REF!</v>
      </c>
      <c r="H1007" s="48" t="e">
        <f>SUM(K1007,M1007,Q1007,R1007,S1007,W1007,X1007,Y1007,AC1007,AE1007,AF1007,AG1007,AH1007,AI1007,AL1007,AP1007,AR1007,#REF!,AY1007,AZ1007,CF1007,CH1007,CI1007,CJ1007,CK1007,CL1007,CQ1007,CS1007,CT1007,CU1007,CV1007,CW1007,#REF!,#REF!,DA1007,DC1007,DF1007,DH1007,DO1007,#REF!,#REF!,#REF!,#REF!,DQ1007,DR1007,DS1007,DT1007,DU1007,DX1007,DZ1007,EA1007,EB1007,EC1007,ED1007,EG1007,EI1007,EJ1007,EK1007,EL1007,EM1007)</f>
        <v>#REF!</v>
      </c>
      <c r="I1007" s="48" t="e">
        <f t="shared" si="23"/>
        <v>#REF!</v>
      </c>
      <c r="J1007" s="77"/>
      <c r="K1007" s="77"/>
    </row>
    <row r="1008" spans="1:154" x14ac:dyDescent="0.3">
      <c r="G1008" s="48" t="e">
        <f>SUM(J1008,L1008,N1008,O1008,P1008,T1008,U1008,V1008,AB1008,AD1008,AO1008,AQ1008,CE1008,CG1008,CP1008,CR1008,#REF!,#REF!,CZ1008,DB1008,DE1008,DG1008,DN1008,DP1008,DW1008,DY1008,EF1008,EH1008)</f>
        <v>#REF!</v>
      </c>
      <c r="H1008" s="48" t="e">
        <f>SUM(K1008,M1008,Q1008,R1008,S1008,W1008,X1008,Y1008,AC1008,AE1008,AF1008,AG1008,AH1008,AI1008,AL1008,AP1008,AR1008,#REF!,AY1008,AZ1008,CF1008,CH1008,CI1008,CJ1008,CK1008,CL1008,CQ1008,CS1008,CT1008,CU1008,CV1008,CW1008,#REF!,#REF!,DA1008,DC1008,DF1008,DH1008,DO1008,#REF!,#REF!,#REF!,#REF!,DQ1008,DR1008,DS1008,DT1008,DU1008,DX1008,DZ1008,EA1008,EB1008,EC1008,ED1008,EG1008,EI1008,EJ1008,EK1008,EL1008,EM1008)</f>
        <v>#REF!</v>
      </c>
      <c r="I1008" s="48" t="e">
        <f t="shared" si="23"/>
        <v>#REF!</v>
      </c>
      <c r="J1008" s="77"/>
      <c r="K1008" s="77"/>
    </row>
    <row r="1009" spans="7:11" x14ac:dyDescent="0.3">
      <c r="G1009" s="48" t="e">
        <f>SUM(J1009,L1009,N1009,O1009,P1009,T1009,U1009,V1009,AB1009,AD1009,AO1009,AQ1009,CE1009,CG1009,CP1009,CR1009,#REF!,#REF!,CZ1009,DB1009,DE1009,DG1009,DN1009,DP1009,DW1009,DY1009,EF1009,EH1009)</f>
        <v>#REF!</v>
      </c>
      <c r="H1009" s="48" t="e">
        <f>SUM(K1009,M1009,Q1009,R1009,S1009,W1009,X1009,Y1009,AC1009,AE1009,AF1009,AG1009,AH1009,AI1009,AL1009,AP1009,AR1009,#REF!,AY1009,AZ1009,CF1009,CH1009,CI1009,CJ1009,CK1009,CL1009,CQ1009,CS1009,CT1009,CU1009,CV1009,CW1009,#REF!,#REF!,DA1009,DC1009,DF1009,DH1009,DO1009,#REF!,#REF!,#REF!,#REF!,DQ1009,DR1009,DS1009,DT1009,DU1009,DX1009,DZ1009,EA1009,EB1009,EC1009,ED1009,EG1009,EI1009,EJ1009,EK1009,EL1009,EM1009)</f>
        <v>#REF!</v>
      </c>
      <c r="I1009" s="48" t="e">
        <f t="shared" si="23"/>
        <v>#REF!</v>
      </c>
      <c r="J1009" s="77"/>
      <c r="K1009" s="77"/>
    </row>
    <row r="1010" spans="7:11" x14ac:dyDescent="0.3">
      <c r="G1010" s="48" t="e">
        <f>SUM(J1010,L1010,N1010,O1010,P1010,T1010,U1010,V1010,AB1010,AD1010,AO1010,AQ1010,CE1010,CG1010,CP1010,CR1010,#REF!,#REF!,CZ1010,DB1010,DE1010,DG1010,DN1010,DP1010,DW1010,DY1010,EF1010,EH1010)</f>
        <v>#REF!</v>
      </c>
      <c r="H1010" s="48" t="e">
        <f>SUM(K1010,M1010,Q1010,R1010,S1010,W1010,X1010,Y1010,AC1010,AE1010,AF1010,AG1010,AH1010,AI1010,AL1010,AP1010,AR1010,#REF!,AY1010,AZ1010,CF1010,CH1010,CI1010,CJ1010,CK1010,CL1010,CQ1010,CS1010,CT1010,CU1010,CV1010,CW1010,#REF!,#REF!,DA1010,DC1010,DF1010,DH1010,DO1010,#REF!,#REF!,#REF!,#REF!,DQ1010,DR1010,DS1010,DT1010,DU1010,DX1010,DZ1010,EA1010,EB1010,EC1010,ED1010,EG1010,EI1010,EJ1010,EK1010,EL1010,EM1010)</f>
        <v>#REF!</v>
      </c>
      <c r="I1010" s="48" t="e">
        <f t="shared" si="23"/>
        <v>#REF!</v>
      </c>
      <c r="J1010" s="77"/>
      <c r="K1010" s="77"/>
    </row>
    <row r="1011" spans="7:11" x14ac:dyDescent="0.3">
      <c r="G1011" s="48" t="e">
        <f>SUM(J1011,L1011,N1011,O1011,P1011,T1011,U1011,V1011,AB1011,AD1011,AO1011,AQ1011,CE1011,CG1011,CP1011,CR1011,#REF!,#REF!,CZ1011,DB1011,DE1011,DG1011,DN1011,DP1011,DW1011,DY1011,EF1011,EH1011)</f>
        <v>#REF!</v>
      </c>
      <c r="H1011" s="48" t="e">
        <f>SUM(K1011,M1011,Q1011,R1011,S1011,W1011,X1011,Y1011,AC1011,AE1011,AF1011,AG1011,AH1011,AI1011,AL1011,AP1011,AR1011,#REF!,AY1011,AZ1011,CF1011,CH1011,CI1011,CJ1011,CK1011,CL1011,CQ1011,CS1011,CT1011,CU1011,CV1011,CW1011,#REF!,#REF!,DA1011,DC1011,DF1011,DH1011,DO1011,#REF!,#REF!,#REF!,#REF!,DQ1011,DR1011,DS1011,DT1011,DU1011,DX1011,DZ1011,EA1011,EB1011,EC1011,ED1011,EG1011,EI1011,EJ1011,EK1011,EL1011,EM1011)</f>
        <v>#REF!</v>
      </c>
      <c r="I1011" s="48" t="e">
        <f t="shared" si="23"/>
        <v>#REF!</v>
      </c>
      <c r="J1011" s="77"/>
      <c r="K1011" s="77"/>
    </row>
    <row r="1012" spans="7:11" x14ac:dyDescent="0.3">
      <c r="G1012" s="48" t="e">
        <f>SUM(J1012,L1012,N1012,O1012,P1012,T1012,U1012,V1012,AB1012,AD1012,AO1012,AQ1012,CE1012,CG1012,CP1012,CR1012,#REF!,#REF!,CZ1012,DB1012,DE1012,DG1012,DN1012,DP1012,DW1012,DY1012,EF1012,EH1012)</f>
        <v>#REF!</v>
      </c>
      <c r="H1012" s="48" t="e">
        <f>SUM(K1012,M1012,Q1012,R1012,S1012,W1012,X1012,Y1012,AC1012,AE1012,AF1012,AG1012,AH1012,AI1012,AL1012,AP1012,AR1012,#REF!,AY1012,AZ1012,CF1012,CH1012,CI1012,CJ1012,CK1012,CL1012,CQ1012,CS1012,CT1012,CU1012,CV1012,CW1012,#REF!,#REF!,DA1012,DC1012,DF1012,DH1012,DO1012,#REF!,#REF!,#REF!,#REF!,DQ1012,DR1012,DS1012,DT1012,DU1012,DX1012,DZ1012,EA1012,EB1012,EC1012,ED1012,EG1012,EI1012,EJ1012,EK1012,EL1012,EM1012)</f>
        <v>#REF!</v>
      </c>
      <c r="I1012" s="48" t="e">
        <f t="shared" si="23"/>
        <v>#REF!</v>
      </c>
      <c r="J1012" s="77"/>
      <c r="K1012" s="77"/>
    </row>
    <row r="1013" spans="7:11" x14ac:dyDescent="0.3">
      <c r="G1013" s="48" t="e">
        <f>SUM(J1013,L1013,N1013,O1013,P1013,T1013,U1013,V1013,AB1013,AD1013,AO1013,AQ1013,CE1013,CG1013,CP1013,CR1013,#REF!,#REF!,CZ1013,DB1013,DE1013,DG1013,DN1013,DP1013,DW1013,DY1013,EF1013,EH1013)</f>
        <v>#REF!</v>
      </c>
      <c r="H1013" s="48" t="e">
        <f>SUM(K1013,M1013,Q1013,R1013,S1013,W1013,X1013,Y1013,AC1013,AE1013,AF1013,AG1013,AH1013,AI1013,AL1013,AP1013,AR1013,#REF!,AY1013,AZ1013,CF1013,CH1013,CI1013,CJ1013,CK1013,CL1013,CQ1013,CS1013,CT1013,CU1013,CV1013,CW1013,#REF!,#REF!,DA1013,DC1013,DF1013,DH1013,DO1013,#REF!,#REF!,#REF!,#REF!,DQ1013,DR1013,DS1013,DT1013,DU1013,DX1013,DZ1013,EA1013,EB1013,EC1013,ED1013,EG1013,EI1013,EJ1013,EK1013,EL1013,EM1013)</f>
        <v>#REF!</v>
      </c>
      <c r="I1013" s="48" t="e">
        <f t="shared" si="23"/>
        <v>#REF!</v>
      </c>
      <c r="J1013" s="77"/>
      <c r="K1013" s="77"/>
    </row>
    <row r="1014" spans="7:11" x14ac:dyDescent="0.3">
      <c r="G1014" s="48" t="e">
        <f>SUM(J1014,L1014,N1014,O1014,P1014,T1014,U1014,V1014,AB1014,AD1014,AO1014,AQ1014,CE1014,CG1014,CP1014,CR1014,#REF!,#REF!,CZ1014,DB1014,DE1014,DG1014,DN1014,DP1014,DW1014,DY1014,EF1014,EH1014)</f>
        <v>#REF!</v>
      </c>
      <c r="H1014" s="48" t="e">
        <f>SUM(K1014,M1014,Q1014,R1014,S1014,W1014,X1014,Y1014,AC1014,AE1014,AF1014,AG1014,AH1014,AI1014,AL1014,AP1014,AR1014,#REF!,AY1014,AZ1014,CF1014,CH1014,CI1014,CJ1014,CK1014,CL1014,CQ1014,CS1014,CT1014,CU1014,CV1014,CW1014,#REF!,#REF!,DA1014,DC1014,DF1014,DH1014,DO1014,#REF!,#REF!,#REF!,#REF!,DQ1014,DR1014,DS1014,DT1014,DU1014,DX1014,DZ1014,EA1014,EB1014,EC1014,ED1014,EG1014,EI1014,EJ1014,EK1014,EL1014,EM1014)</f>
        <v>#REF!</v>
      </c>
      <c r="I1014" s="48" t="e">
        <f t="shared" si="23"/>
        <v>#REF!</v>
      </c>
      <c r="J1014" s="77"/>
      <c r="K1014" s="77"/>
    </row>
    <row r="1015" spans="7:11" x14ac:dyDescent="0.3">
      <c r="G1015" s="48" t="e">
        <f>SUM(J1015,L1015,N1015,O1015,P1015,T1015,U1015,V1015,AB1015,AD1015,AO1015,AQ1015,CE1015,CG1015,CP1015,CR1015,#REF!,#REF!,CZ1015,DB1015,DE1015,DG1015,DN1015,DP1015,DW1015,DY1015,EF1015,EH1015)</f>
        <v>#REF!</v>
      </c>
      <c r="H1015" s="48" t="e">
        <f>SUM(K1015,M1015,Q1015,R1015,S1015,W1015,X1015,Y1015,AC1015,AE1015,AF1015,AG1015,AH1015,AI1015,AL1015,AP1015,AR1015,#REF!,AY1015,AZ1015,CF1015,CH1015,CI1015,CJ1015,CK1015,CL1015,CQ1015,CS1015,CT1015,CU1015,CV1015,CW1015,#REF!,#REF!,DA1015,DC1015,DF1015,DH1015,DO1015,#REF!,#REF!,#REF!,#REF!,DQ1015,DR1015,DS1015,DT1015,DU1015,DX1015,DZ1015,EA1015,EB1015,EC1015,ED1015,EG1015,EI1015,EJ1015,EK1015,EL1015,EM1015)</f>
        <v>#REF!</v>
      </c>
      <c r="I1015" s="48" t="e">
        <f t="shared" si="23"/>
        <v>#REF!</v>
      </c>
      <c r="J1015" s="77"/>
      <c r="K1015" s="77"/>
    </row>
    <row r="1016" spans="7:11" x14ac:dyDescent="0.3">
      <c r="G1016" s="48" t="e">
        <f>SUM(J1016,L1016,N1016,O1016,P1016,T1016,U1016,V1016,AB1016,AD1016,AO1016,AQ1016,CE1016,CG1016,CP1016,CR1016,#REF!,#REF!,CZ1016,DB1016,DE1016,DG1016,DN1016,DP1016,DW1016,DY1016,EF1016,EH1016)</f>
        <v>#REF!</v>
      </c>
      <c r="H1016" s="48" t="e">
        <f>SUM(K1016,M1016,Q1016,R1016,S1016,W1016,X1016,Y1016,AC1016,AE1016,AF1016,AG1016,AH1016,AI1016,AL1016,AP1016,AR1016,#REF!,AY1016,AZ1016,CF1016,CH1016,CI1016,CJ1016,CK1016,CL1016,CQ1016,CS1016,CT1016,CU1016,CV1016,CW1016,#REF!,#REF!,DA1016,DC1016,DF1016,DH1016,DO1016,#REF!,#REF!,#REF!,#REF!,DQ1016,DR1016,DS1016,DT1016,DU1016,DX1016,DZ1016,EA1016,EB1016,EC1016,ED1016,EG1016,EI1016,EJ1016,EK1016,EL1016,EM1016)</f>
        <v>#REF!</v>
      </c>
      <c r="I1016" s="48" t="e">
        <f t="shared" si="23"/>
        <v>#REF!</v>
      </c>
      <c r="J1016" s="77"/>
      <c r="K1016" s="77"/>
    </row>
    <row r="1017" spans="7:11" x14ac:dyDescent="0.3">
      <c r="G1017" s="48" t="e">
        <f>SUM(J1017,L1017,N1017,O1017,P1017,T1017,U1017,V1017,AB1017,AD1017,AO1017,AQ1017,CE1017,CG1017,CP1017,CR1017,#REF!,#REF!,CZ1017,DB1017,DE1017,DG1017,DN1017,DP1017,DW1017,DY1017,EF1017,EH1017)</f>
        <v>#REF!</v>
      </c>
      <c r="H1017" s="48" t="e">
        <f>SUM(K1017,M1017,Q1017,R1017,S1017,W1017,X1017,Y1017,AC1017,AE1017,AF1017,AG1017,AH1017,AI1017,AL1017,AP1017,AR1017,#REF!,AY1017,AZ1017,CF1017,CH1017,CI1017,CJ1017,CK1017,CL1017,CQ1017,CS1017,CT1017,CU1017,CV1017,CW1017,#REF!,#REF!,DA1017,DC1017,DF1017,DH1017,DO1017,#REF!,#REF!,#REF!,#REF!,DQ1017,DR1017,DS1017,DT1017,DU1017,DX1017,DZ1017,EA1017,EB1017,EC1017,ED1017,EG1017,EI1017,EJ1017,EK1017,EL1017,EM1017)</f>
        <v>#REF!</v>
      </c>
      <c r="I1017" s="48" t="e">
        <f t="shared" si="23"/>
        <v>#REF!</v>
      </c>
      <c r="J1017" s="77"/>
      <c r="K1017" s="77"/>
    </row>
    <row r="1018" spans="7:11" x14ac:dyDescent="0.3">
      <c r="G1018" s="48" t="e">
        <f>SUM(J1018,L1018,N1018,O1018,P1018,T1018,U1018,V1018,AB1018,AD1018,AO1018,AQ1018,CE1018,CG1018,CP1018,CR1018,#REF!,#REF!,CZ1018,DB1018,DE1018,DG1018,DN1018,DP1018,DW1018,DY1018,EF1018,EH1018)</f>
        <v>#REF!</v>
      </c>
      <c r="H1018" s="48" t="e">
        <f>SUM(K1018,M1018,Q1018,R1018,S1018,W1018,X1018,Y1018,AC1018,AE1018,AF1018,AG1018,AH1018,AI1018,AL1018,AP1018,AR1018,#REF!,AY1018,AZ1018,CF1018,CH1018,CI1018,CJ1018,CK1018,CL1018,CQ1018,CS1018,CT1018,CU1018,CV1018,CW1018,#REF!,#REF!,DA1018,DC1018,DF1018,DH1018,DO1018,#REF!,#REF!,#REF!,#REF!,DQ1018,DR1018,DS1018,DT1018,DU1018,DX1018,DZ1018,EA1018,EB1018,EC1018,ED1018,EG1018,EI1018,EJ1018,EK1018,EL1018,EM1018)</f>
        <v>#REF!</v>
      </c>
      <c r="I1018" s="48" t="e">
        <f t="shared" si="23"/>
        <v>#REF!</v>
      </c>
      <c r="J1018" s="77"/>
      <c r="K1018" s="77"/>
    </row>
    <row r="1019" spans="7:11" x14ac:dyDescent="0.3">
      <c r="G1019" s="48" t="e">
        <f>SUM(J1019,L1019,N1019,O1019,P1019,T1019,U1019,V1019,AB1019,AD1019,AO1019,AQ1019,CE1019,CG1019,CP1019,CR1019,#REF!,#REF!,CZ1019,DB1019,DE1019,DG1019,DN1019,DP1019,DW1019,DY1019,EF1019,EH1019)</f>
        <v>#REF!</v>
      </c>
      <c r="H1019" s="48" t="e">
        <f>SUM(K1019,M1019,Q1019,R1019,S1019,W1019,X1019,Y1019,AC1019,AE1019,AF1019,AG1019,AH1019,AI1019,AL1019,AP1019,AR1019,#REF!,AY1019,AZ1019,CF1019,CH1019,CI1019,CJ1019,CK1019,CL1019,CQ1019,CS1019,CT1019,CU1019,CV1019,CW1019,#REF!,#REF!,DA1019,DC1019,DF1019,DH1019,DO1019,#REF!,#REF!,#REF!,#REF!,DQ1019,DR1019,DS1019,DT1019,DU1019,DX1019,DZ1019,EA1019,EB1019,EC1019,ED1019,EG1019,EI1019,EJ1019,EK1019,EL1019,EM1019)</f>
        <v>#REF!</v>
      </c>
      <c r="I1019" s="48" t="e">
        <f t="shared" si="23"/>
        <v>#REF!</v>
      </c>
      <c r="J1019" s="77"/>
      <c r="K1019" s="77"/>
    </row>
    <row r="1020" spans="7:11" x14ac:dyDescent="0.3">
      <c r="G1020" s="48" t="e">
        <f>SUM(J1020,L1020,N1020,O1020,P1020,T1020,U1020,V1020,AB1020,AD1020,AO1020,AQ1020,CE1020,CG1020,CP1020,CR1020,#REF!,#REF!,CZ1020,DB1020,DE1020,DG1020,DN1020,DP1020,DW1020,DY1020,EF1020,EH1020)</f>
        <v>#REF!</v>
      </c>
      <c r="H1020" s="48" t="e">
        <f>SUM(K1020,M1020,Q1020,R1020,S1020,W1020,X1020,Y1020,AC1020,AE1020,AF1020,AG1020,AH1020,AI1020,AL1020,AP1020,AR1020,#REF!,AY1020,AZ1020,CF1020,CH1020,CI1020,CJ1020,CK1020,CL1020,CQ1020,CS1020,CT1020,CU1020,CV1020,CW1020,#REF!,#REF!,DA1020,DC1020,DF1020,DH1020,DO1020,#REF!,#REF!,#REF!,#REF!,DQ1020,DR1020,DS1020,DT1020,DU1020,DX1020,DZ1020,EA1020,EB1020,EC1020,ED1020,EG1020,EI1020,EJ1020,EK1020,EL1020,EM1020)</f>
        <v>#REF!</v>
      </c>
      <c r="I1020" s="48" t="e">
        <f t="shared" si="23"/>
        <v>#REF!</v>
      </c>
      <c r="J1020" s="77"/>
      <c r="K1020" s="77"/>
    </row>
    <row r="1021" spans="7:11" x14ac:dyDescent="0.3">
      <c r="G1021" s="48" t="e">
        <f>SUM(J1021,L1021,N1021,O1021,P1021,T1021,U1021,V1021,AB1021,AD1021,AO1021,AQ1021,CE1021,CG1021,CP1021,CR1021,#REF!,#REF!,CZ1021,DB1021,DE1021,DG1021,DN1021,DP1021,DW1021,DY1021,EF1021,EH1021)</f>
        <v>#REF!</v>
      </c>
      <c r="H1021" s="48" t="e">
        <f>SUM(K1021,M1021,Q1021,R1021,S1021,W1021,X1021,Y1021,AC1021,AE1021,AF1021,AG1021,AH1021,AI1021,AL1021,AP1021,AR1021,#REF!,AY1021,AZ1021,CF1021,CH1021,CI1021,CJ1021,CK1021,CL1021,CQ1021,CS1021,CT1021,CU1021,CV1021,CW1021,#REF!,#REF!,DA1021,DC1021,DF1021,DH1021,DO1021,#REF!,#REF!,#REF!,#REF!,DQ1021,DR1021,DS1021,DT1021,DU1021,DX1021,DZ1021,EA1021,EB1021,EC1021,ED1021,EG1021,EI1021,EJ1021,EK1021,EL1021,EM1021)</f>
        <v>#REF!</v>
      </c>
      <c r="I1021" s="48" t="e">
        <f t="shared" si="23"/>
        <v>#REF!</v>
      </c>
      <c r="J1021" s="77"/>
      <c r="K1021" s="77"/>
    </row>
    <row r="1022" spans="7:11" x14ac:dyDescent="0.3">
      <c r="G1022" s="48" t="e">
        <f>SUM(J1022,L1022,N1022,O1022,P1022,T1022,U1022,V1022,AB1022,AD1022,AO1022,AQ1022,CE1022,CG1022,CP1022,CR1022,#REF!,#REF!,CZ1022,DB1022,DE1022,DG1022,DN1022,DP1022,DW1022,DY1022,EF1022,EH1022)</f>
        <v>#REF!</v>
      </c>
      <c r="H1022" s="48" t="e">
        <f>SUM(K1022,M1022,Q1022,R1022,S1022,W1022,X1022,Y1022,AC1022,AE1022,AF1022,AG1022,AH1022,AI1022,AL1022,AP1022,AR1022,#REF!,AY1022,AZ1022,CF1022,CH1022,CI1022,CJ1022,CK1022,CL1022,CQ1022,CS1022,CT1022,CU1022,CV1022,CW1022,#REF!,#REF!,DA1022,DC1022,DF1022,DH1022,DO1022,#REF!,#REF!,#REF!,#REF!,DQ1022,DR1022,DS1022,DT1022,DU1022,DX1022,DZ1022,EA1022,EB1022,EC1022,ED1022,EG1022,EI1022,EJ1022,EK1022,EL1022,EM1022)</f>
        <v>#REF!</v>
      </c>
      <c r="I1022" s="48" t="e">
        <f t="shared" si="23"/>
        <v>#REF!</v>
      </c>
      <c r="J1022" s="77"/>
      <c r="K1022" s="77"/>
    </row>
    <row r="1023" spans="7:11" x14ac:dyDescent="0.3">
      <c r="G1023" s="48" t="e">
        <f>SUM(J1023,L1023,N1023,O1023,P1023,T1023,U1023,V1023,AB1023,AD1023,AO1023,AQ1023,CE1023,CG1023,CP1023,CR1023,#REF!,#REF!,CZ1023,DB1023,DE1023,DG1023,DN1023,DP1023,DW1023,DY1023,EF1023,EH1023)</f>
        <v>#REF!</v>
      </c>
      <c r="H1023" s="48" t="e">
        <f>SUM(K1023,M1023,Q1023,R1023,S1023,W1023,X1023,Y1023,AC1023,AE1023,AF1023,AG1023,AH1023,AI1023,AL1023,AP1023,AR1023,#REF!,AY1023,AZ1023,CF1023,CH1023,CI1023,CJ1023,CK1023,CL1023,CQ1023,CS1023,CT1023,CU1023,CV1023,CW1023,#REF!,#REF!,DA1023,DC1023,DF1023,DH1023,DO1023,#REF!,#REF!,#REF!,#REF!,DQ1023,DR1023,DS1023,DT1023,DU1023,DX1023,DZ1023,EA1023,EB1023,EC1023,ED1023,EG1023,EI1023,EJ1023,EK1023,EL1023,EM1023)</f>
        <v>#REF!</v>
      </c>
      <c r="I1023" s="48" t="e">
        <f t="shared" si="23"/>
        <v>#REF!</v>
      </c>
      <c r="J1023" s="77"/>
      <c r="K1023" s="77"/>
    </row>
    <row r="1024" spans="7:11" x14ac:dyDescent="0.3">
      <c r="G1024" s="48" t="e">
        <f>SUM(J1024,L1024,N1024,O1024,P1024,T1024,U1024,V1024,AB1024,AD1024,AO1024,AQ1024,CE1024,CG1024,CP1024,CR1024,#REF!,#REF!,CZ1024,DB1024,DE1024,DG1024,DN1024,DP1024,DW1024,DY1024,EF1024,EH1024)</f>
        <v>#REF!</v>
      </c>
      <c r="H1024" s="48" t="e">
        <f>SUM(K1024,M1024,Q1024,R1024,S1024,W1024,X1024,Y1024,AC1024,AE1024,AF1024,AG1024,AH1024,AI1024,AL1024,AP1024,AR1024,#REF!,AY1024,AZ1024,CF1024,CH1024,CI1024,CJ1024,CK1024,CL1024,CQ1024,CS1024,CT1024,CU1024,CV1024,CW1024,#REF!,#REF!,DA1024,DC1024,DF1024,DH1024,DO1024,#REF!,#REF!,#REF!,#REF!,DQ1024,DR1024,DS1024,DT1024,DU1024,DX1024,DZ1024,EA1024,EB1024,EC1024,ED1024,EG1024,EI1024,EJ1024,EK1024,EL1024,EM1024)</f>
        <v>#REF!</v>
      </c>
      <c r="I1024" s="48" t="e">
        <f t="shared" si="23"/>
        <v>#REF!</v>
      </c>
      <c r="J1024" s="77"/>
      <c r="K1024" s="77"/>
    </row>
    <row r="1025" spans="7:11" x14ac:dyDescent="0.3">
      <c r="G1025" s="48" t="e">
        <f>SUM(J1025,L1025,N1025,O1025,P1025,T1025,U1025,V1025,AB1025,AD1025,AO1025,AQ1025,CE1025,CG1025,CP1025,CR1025,#REF!,#REF!,CZ1025,DB1025,DE1025,DG1025,DN1025,DP1025,DW1025,DY1025,EF1025,EH1025)</f>
        <v>#REF!</v>
      </c>
      <c r="H1025" s="48" t="e">
        <f>SUM(K1025,M1025,Q1025,R1025,S1025,W1025,X1025,Y1025,AC1025,AE1025,AF1025,AG1025,AH1025,AI1025,AL1025,AP1025,AR1025,#REF!,AY1025,AZ1025,CF1025,CH1025,CI1025,CJ1025,CK1025,CL1025,CQ1025,CS1025,CT1025,CU1025,CV1025,CW1025,#REF!,#REF!,DA1025,DC1025,DF1025,DH1025,DO1025,#REF!,#REF!,#REF!,#REF!,DQ1025,DR1025,DS1025,DT1025,DU1025,DX1025,DZ1025,EA1025,EB1025,EC1025,ED1025,EG1025,EI1025,EJ1025,EK1025,EL1025,EM1025)</f>
        <v>#REF!</v>
      </c>
      <c r="I1025" s="48" t="e">
        <f t="shared" si="23"/>
        <v>#REF!</v>
      </c>
      <c r="J1025" s="77"/>
      <c r="K1025" s="77"/>
    </row>
    <row r="1026" spans="7:11" x14ac:dyDescent="0.3">
      <c r="G1026" s="48" t="e">
        <f>SUM(J1026,L1026,N1026,O1026,P1026,T1026,U1026,V1026,AB1026,AD1026,AO1026,AQ1026,CE1026,CG1026,CP1026,CR1026,#REF!,#REF!,CZ1026,DB1026,DE1026,DG1026,DN1026,DP1026,DW1026,DY1026,EF1026,EH1026)</f>
        <v>#REF!</v>
      </c>
      <c r="H1026" s="48" t="e">
        <f>SUM(K1026,M1026,Q1026,R1026,S1026,W1026,X1026,Y1026,AC1026,AE1026,AF1026,AG1026,AH1026,AI1026,AL1026,AP1026,AR1026,#REF!,AY1026,AZ1026,CF1026,CH1026,CI1026,CJ1026,CK1026,CL1026,CQ1026,CS1026,CT1026,CU1026,CV1026,CW1026,#REF!,#REF!,DA1026,DC1026,DF1026,DH1026,DO1026,#REF!,#REF!,#REF!,#REF!,DQ1026,DR1026,DS1026,DT1026,DU1026,DX1026,DZ1026,EA1026,EB1026,EC1026,ED1026,EG1026,EI1026,EJ1026,EK1026,EL1026,EM1026)</f>
        <v>#REF!</v>
      </c>
      <c r="I1026" s="48" t="e">
        <f t="shared" si="23"/>
        <v>#REF!</v>
      </c>
      <c r="J1026" s="77"/>
      <c r="K1026" s="77"/>
    </row>
    <row r="1027" spans="7:11" x14ac:dyDescent="0.3">
      <c r="G1027" s="48" t="e">
        <f>SUM(J1027,L1027,N1027,O1027,P1027,T1027,U1027,V1027,AB1027,AD1027,AO1027,AQ1027,CE1027,CG1027,CP1027,CR1027,#REF!,#REF!,CZ1027,DB1027,DE1027,DG1027,DN1027,DP1027,DW1027,DY1027,EF1027,EH1027)</f>
        <v>#REF!</v>
      </c>
      <c r="H1027" s="48" t="e">
        <f>SUM(K1027,M1027,Q1027,R1027,S1027,W1027,X1027,Y1027,AC1027,AE1027,AF1027,AG1027,AH1027,AI1027,AL1027,AP1027,AR1027,#REF!,AY1027,AZ1027,CF1027,CH1027,CI1027,CJ1027,CK1027,CL1027,CQ1027,CS1027,CT1027,CU1027,CV1027,CW1027,#REF!,#REF!,DA1027,DC1027,DF1027,DH1027,DO1027,#REF!,#REF!,#REF!,#REF!,DQ1027,DR1027,DS1027,DT1027,DU1027,DX1027,DZ1027,EA1027,EB1027,EC1027,ED1027,EG1027,EI1027,EJ1027,EK1027,EL1027,EM1027)</f>
        <v>#REF!</v>
      </c>
      <c r="I1027" s="48" t="e">
        <f t="shared" si="23"/>
        <v>#REF!</v>
      </c>
      <c r="J1027" s="77"/>
      <c r="K1027" s="77"/>
    </row>
    <row r="1028" spans="7:11" x14ac:dyDescent="0.3">
      <c r="G1028" s="48" t="e">
        <f>SUM(J1028,L1028,N1028,O1028,P1028,T1028,U1028,V1028,AB1028,AD1028,AO1028,AQ1028,CE1028,CG1028,CP1028,CR1028,#REF!,#REF!,CZ1028,DB1028,DE1028,DG1028,DN1028,DP1028,DW1028,DY1028,EF1028,EH1028)</f>
        <v>#REF!</v>
      </c>
      <c r="H1028" s="48" t="e">
        <f>SUM(K1028,M1028,Q1028,R1028,S1028,W1028,X1028,Y1028,AC1028,AE1028,AF1028,AG1028,AH1028,AI1028,AL1028,AP1028,AR1028,#REF!,AY1028,AZ1028,CF1028,CH1028,CI1028,CJ1028,CK1028,CL1028,CQ1028,CS1028,CT1028,CU1028,CV1028,CW1028,#REF!,#REF!,DA1028,DC1028,DF1028,DH1028,DO1028,#REF!,#REF!,#REF!,#REF!,DQ1028,DR1028,DS1028,DT1028,DU1028,DX1028,DZ1028,EA1028,EB1028,EC1028,ED1028,EG1028,EI1028,EJ1028,EK1028,EL1028,EM1028)</f>
        <v>#REF!</v>
      </c>
      <c r="I1028" s="48" t="e">
        <f t="shared" si="23"/>
        <v>#REF!</v>
      </c>
      <c r="J1028" s="77"/>
      <c r="K1028" s="77"/>
    </row>
    <row r="1029" spans="7:11" x14ac:dyDescent="0.3">
      <c r="G1029" s="48" t="e">
        <f>SUM(J1029,L1029,N1029,O1029,P1029,T1029,U1029,V1029,AB1029,AD1029,AO1029,AQ1029,CE1029,CG1029,CP1029,CR1029,#REF!,#REF!,CZ1029,DB1029,DE1029,DG1029,DN1029,DP1029,DW1029,DY1029,EF1029,EH1029)</f>
        <v>#REF!</v>
      </c>
      <c r="H1029" s="48" t="e">
        <f>SUM(K1029,M1029,Q1029,R1029,S1029,W1029,X1029,Y1029,AC1029,AE1029,AF1029,AG1029,AH1029,AI1029,AL1029,AP1029,AR1029,#REF!,AY1029,AZ1029,CF1029,CH1029,CI1029,CJ1029,CK1029,CL1029,CQ1029,CS1029,CT1029,CU1029,CV1029,CW1029,#REF!,#REF!,DA1029,DC1029,DF1029,DH1029,DO1029,#REF!,#REF!,#REF!,#REF!,DQ1029,DR1029,DS1029,DT1029,DU1029,DX1029,DZ1029,EA1029,EB1029,EC1029,ED1029,EG1029,EI1029,EJ1029,EK1029,EL1029,EM1029)</f>
        <v>#REF!</v>
      </c>
      <c r="I1029" s="48" t="e">
        <f t="shared" si="23"/>
        <v>#REF!</v>
      </c>
      <c r="J1029" s="77"/>
      <c r="K1029" s="77"/>
    </row>
    <row r="1030" spans="7:11" x14ac:dyDescent="0.3">
      <c r="G1030" s="48" t="e">
        <f>SUM(J1030,L1030,N1030,O1030,P1030,T1030,U1030,V1030,AB1030,AD1030,AO1030,AQ1030,CE1030,CG1030,CP1030,CR1030,#REF!,#REF!,CZ1030,DB1030,DE1030,DG1030,DN1030,DP1030,DW1030,DY1030,EF1030,EH1030)</f>
        <v>#REF!</v>
      </c>
      <c r="H1030" s="48" t="e">
        <f>SUM(K1030,M1030,Q1030,R1030,S1030,W1030,X1030,Y1030,AC1030,AE1030,AF1030,AG1030,AH1030,AI1030,AL1030,AP1030,AR1030,#REF!,AY1030,AZ1030,CF1030,CH1030,CI1030,CJ1030,CK1030,CL1030,CQ1030,CS1030,CT1030,CU1030,CV1030,CW1030,#REF!,#REF!,DA1030,DC1030,DF1030,DH1030,DO1030,#REF!,#REF!,#REF!,#REF!,DQ1030,DR1030,DS1030,DT1030,DU1030,DX1030,DZ1030,EA1030,EB1030,EC1030,ED1030,EG1030,EI1030,EJ1030,EK1030,EL1030,EM1030)</f>
        <v>#REF!</v>
      </c>
      <c r="I1030" s="48" t="e">
        <f t="shared" si="23"/>
        <v>#REF!</v>
      </c>
      <c r="J1030" s="77"/>
      <c r="K1030" s="77"/>
    </row>
    <row r="1031" spans="7:11" x14ac:dyDescent="0.3">
      <c r="G1031" s="48" t="e">
        <f>SUM(J1031,L1031,N1031,O1031,P1031,T1031,U1031,V1031,AB1031,AD1031,AO1031,AQ1031,CE1031,CG1031,CP1031,CR1031,#REF!,#REF!,CZ1031,DB1031,DE1031,DG1031,DN1031,DP1031,DW1031,DY1031,EF1031,EH1031)</f>
        <v>#REF!</v>
      </c>
      <c r="H1031" s="48" t="e">
        <f>SUM(K1031,M1031,Q1031,R1031,S1031,W1031,X1031,Y1031,AC1031,AE1031,AF1031,AG1031,AH1031,AI1031,AL1031,AP1031,AR1031,#REF!,AY1031,AZ1031,CF1031,CH1031,CI1031,CJ1031,CK1031,CL1031,CQ1031,CS1031,CT1031,CU1031,CV1031,CW1031,#REF!,#REF!,DA1031,DC1031,DF1031,DH1031,DO1031,#REF!,#REF!,#REF!,#REF!,DQ1031,DR1031,DS1031,DT1031,DU1031,DX1031,DZ1031,EA1031,EB1031,EC1031,ED1031,EG1031,EI1031,EJ1031,EK1031,EL1031,EM1031)</f>
        <v>#REF!</v>
      </c>
      <c r="I1031" s="48" t="e">
        <f t="shared" si="23"/>
        <v>#REF!</v>
      </c>
      <c r="J1031" s="77"/>
      <c r="K1031" s="77"/>
    </row>
    <row r="1032" spans="7:11" x14ac:dyDescent="0.3">
      <c r="G1032" s="48" t="e">
        <f>SUM(J1032,L1032,N1032,O1032,P1032,T1032,U1032,V1032,AB1032,AD1032,AO1032,AQ1032,CE1032,CG1032,CP1032,CR1032,#REF!,#REF!,CZ1032,DB1032,DE1032,DG1032,DN1032,DP1032,DW1032,DY1032,EF1032,EH1032)</f>
        <v>#REF!</v>
      </c>
      <c r="H1032" s="48" t="e">
        <f>SUM(K1032,M1032,Q1032,R1032,S1032,W1032,X1032,Y1032,AC1032,AE1032,AF1032,AG1032,AH1032,AI1032,AL1032,AP1032,AR1032,#REF!,AY1032,AZ1032,CF1032,CH1032,CI1032,CJ1032,CK1032,CL1032,CQ1032,CS1032,CT1032,CU1032,CV1032,CW1032,#REF!,#REF!,DA1032,DC1032,DF1032,DH1032,DO1032,#REF!,#REF!,#REF!,#REF!,DQ1032,DR1032,DS1032,DT1032,DU1032,DX1032,DZ1032,EA1032,EB1032,EC1032,ED1032,EG1032,EI1032,EJ1032,EK1032,EL1032,EM1032)</f>
        <v>#REF!</v>
      </c>
      <c r="I1032" s="48" t="e">
        <f t="shared" si="23"/>
        <v>#REF!</v>
      </c>
      <c r="J1032" s="77"/>
      <c r="K1032" s="77"/>
    </row>
    <row r="1033" spans="7:11" x14ac:dyDescent="0.3">
      <c r="G1033" s="48" t="e">
        <f>SUM(J1033,L1033,N1033,O1033,P1033,T1033,U1033,V1033,AB1033,AD1033,AO1033,AQ1033,CE1033,CG1033,CP1033,CR1033,#REF!,#REF!,CZ1033,DB1033,DE1033,DG1033,DN1033,DP1033,DW1033,DY1033,EF1033,EH1033)</f>
        <v>#REF!</v>
      </c>
      <c r="H1033" s="48" t="e">
        <f>SUM(K1033,M1033,Q1033,R1033,S1033,W1033,X1033,Y1033,AC1033,AE1033,AF1033,AG1033,AH1033,AI1033,AL1033,AP1033,AR1033,#REF!,AY1033,AZ1033,CF1033,CH1033,CI1033,CJ1033,CK1033,CL1033,CQ1033,CS1033,CT1033,CU1033,CV1033,CW1033,#REF!,#REF!,DA1033,DC1033,DF1033,DH1033,DO1033,#REF!,#REF!,#REF!,#REF!,DQ1033,DR1033,DS1033,DT1033,DU1033,DX1033,DZ1033,EA1033,EB1033,EC1033,ED1033,EG1033,EI1033,EJ1033,EK1033,EL1033,EM1033)</f>
        <v>#REF!</v>
      </c>
      <c r="I1033" s="48" t="e">
        <f t="shared" si="23"/>
        <v>#REF!</v>
      </c>
      <c r="J1033" s="77"/>
      <c r="K1033" s="77"/>
    </row>
    <row r="1034" spans="7:11" x14ac:dyDescent="0.3">
      <c r="G1034" s="48" t="e">
        <f>SUM(J1034,L1034,N1034,O1034,P1034,T1034,U1034,V1034,AB1034,AD1034,AO1034,AQ1034,CE1034,CG1034,CP1034,CR1034,#REF!,#REF!,CZ1034,DB1034,DE1034,DG1034,DN1034,DP1034,DW1034,DY1034,EF1034,EH1034)</f>
        <v>#REF!</v>
      </c>
      <c r="H1034" s="48" t="e">
        <f>SUM(K1034,M1034,Q1034,R1034,S1034,W1034,X1034,Y1034,AC1034,AE1034,AF1034,AG1034,AH1034,AI1034,AL1034,AP1034,AR1034,#REF!,AY1034,AZ1034,CF1034,CH1034,CI1034,CJ1034,CK1034,CL1034,CQ1034,CS1034,CT1034,CU1034,CV1034,CW1034,#REF!,#REF!,DA1034,DC1034,DF1034,DH1034,DO1034,#REF!,#REF!,#REF!,#REF!,DQ1034,DR1034,DS1034,DT1034,DU1034,DX1034,DZ1034,EA1034,EB1034,EC1034,ED1034,EG1034,EI1034,EJ1034,EK1034,EL1034,EM1034)</f>
        <v>#REF!</v>
      </c>
      <c r="I1034" s="48" t="e">
        <f t="shared" ref="I1034:I1097" si="24">G1034+H1034</f>
        <v>#REF!</v>
      </c>
      <c r="J1034" s="77"/>
      <c r="K1034" s="77"/>
    </row>
    <row r="1035" spans="7:11" x14ac:dyDescent="0.3">
      <c r="G1035" s="48" t="e">
        <f>SUM(J1035,L1035,N1035,O1035,P1035,T1035,U1035,V1035,AB1035,AD1035,AO1035,AQ1035,CE1035,CG1035,CP1035,CR1035,#REF!,#REF!,CZ1035,DB1035,DE1035,DG1035,DN1035,DP1035,DW1035,DY1035,EF1035,EH1035)</f>
        <v>#REF!</v>
      </c>
      <c r="H1035" s="48" t="e">
        <f>SUM(K1035,M1035,Q1035,R1035,S1035,W1035,X1035,Y1035,AC1035,AE1035,AF1035,AG1035,AH1035,AI1035,AL1035,AP1035,AR1035,#REF!,AY1035,AZ1035,CF1035,CH1035,CI1035,CJ1035,CK1035,CL1035,CQ1035,CS1035,CT1035,CU1035,CV1035,CW1035,#REF!,#REF!,DA1035,DC1035,DF1035,DH1035,DO1035,#REF!,#REF!,#REF!,#REF!,DQ1035,DR1035,DS1035,DT1035,DU1035,DX1035,DZ1035,EA1035,EB1035,EC1035,ED1035,EG1035,EI1035,EJ1035,EK1035,EL1035,EM1035)</f>
        <v>#REF!</v>
      </c>
      <c r="I1035" s="48" t="e">
        <f t="shared" si="24"/>
        <v>#REF!</v>
      </c>
      <c r="J1035" s="77"/>
      <c r="K1035" s="77"/>
    </row>
    <row r="1036" spans="7:11" x14ac:dyDescent="0.3">
      <c r="G1036" s="48" t="e">
        <f>SUM(J1036,L1036,N1036,O1036,P1036,T1036,U1036,V1036,AB1036,AD1036,AO1036,AQ1036,CE1036,CG1036,CP1036,CR1036,#REF!,#REF!,CZ1036,DB1036,DE1036,DG1036,DN1036,DP1036,DW1036,DY1036,EF1036,EH1036)</f>
        <v>#REF!</v>
      </c>
      <c r="H1036" s="48" t="e">
        <f>SUM(K1036,M1036,Q1036,R1036,S1036,W1036,X1036,Y1036,AC1036,AE1036,AF1036,AG1036,AH1036,AI1036,AL1036,AP1036,AR1036,#REF!,AY1036,AZ1036,CF1036,CH1036,CI1036,CJ1036,CK1036,CL1036,CQ1036,CS1036,CT1036,CU1036,CV1036,CW1036,#REF!,#REF!,DA1036,DC1036,DF1036,DH1036,DO1036,#REF!,#REF!,#REF!,#REF!,DQ1036,DR1036,DS1036,DT1036,DU1036,DX1036,DZ1036,EA1036,EB1036,EC1036,ED1036,EG1036,EI1036,EJ1036,EK1036,EL1036,EM1036)</f>
        <v>#REF!</v>
      </c>
      <c r="I1036" s="48" t="e">
        <f t="shared" si="24"/>
        <v>#REF!</v>
      </c>
      <c r="J1036" s="77"/>
      <c r="K1036" s="77"/>
    </row>
    <row r="1037" spans="7:11" x14ac:dyDescent="0.3">
      <c r="G1037" s="48" t="e">
        <f>SUM(J1037,L1037,N1037,O1037,P1037,T1037,U1037,V1037,AB1037,AD1037,AO1037,AQ1037,CE1037,CG1037,CP1037,CR1037,#REF!,#REF!,CZ1037,DB1037,DE1037,DG1037,DN1037,DP1037,DW1037,DY1037,EF1037,EH1037)</f>
        <v>#REF!</v>
      </c>
      <c r="H1037" s="48" t="e">
        <f>SUM(K1037,M1037,Q1037,R1037,S1037,W1037,X1037,Y1037,AC1037,AE1037,AF1037,AG1037,AH1037,AI1037,AL1037,AP1037,AR1037,#REF!,AY1037,AZ1037,CF1037,CH1037,CI1037,CJ1037,CK1037,CL1037,CQ1037,CS1037,CT1037,CU1037,CV1037,CW1037,#REF!,#REF!,DA1037,DC1037,DF1037,DH1037,DO1037,#REF!,#REF!,#REF!,#REF!,DQ1037,DR1037,DS1037,DT1037,DU1037,DX1037,DZ1037,EA1037,EB1037,EC1037,ED1037,EG1037,EI1037,EJ1037,EK1037,EL1037,EM1037)</f>
        <v>#REF!</v>
      </c>
      <c r="I1037" s="48" t="e">
        <f t="shared" si="24"/>
        <v>#REF!</v>
      </c>
      <c r="J1037" s="77"/>
      <c r="K1037" s="77"/>
    </row>
    <row r="1038" spans="7:11" x14ac:dyDescent="0.3">
      <c r="G1038" s="48" t="e">
        <f>SUM(J1038,L1038,N1038,O1038,P1038,T1038,U1038,V1038,AB1038,AD1038,AO1038,AQ1038,CE1038,CG1038,CP1038,CR1038,#REF!,#REF!,CZ1038,DB1038,DE1038,DG1038,DN1038,DP1038,DW1038,DY1038,EF1038,EH1038)</f>
        <v>#REF!</v>
      </c>
      <c r="H1038" s="48" t="e">
        <f>SUM(K1038,M1038,Q1038,R1038,S1038,W1038,X1038,Y1038,AC1038,AE1038,AF1038,AG1038,AH1038,AI1038,AL1038,AP1038,AR1038,#REF!,AY1038,AZ1038,CF1038,CH1038,CI1038,CJ1038,CK1038,CL1038,CQ1038,CS1038,CT1038,CU1038,CV1038,CW1038,#REF!,#REF!,DA1038,DC1038,DF1038,DH1038,DO1038,#REF!,#REF!,#REF!,#REF!,DQ1038,DR1038,DS1038,DT1038,DU1038,DX1038,DZ1038,EA1038,EB1038,EC1038,ED1038,EG1038,EI1038,EJ1038,EK1038,EL1038,EM1038)</f>
        <v>#REF!</v>
      </c>
      <c r="I1038" s="48" t="e">
        <f t="shared" si="24"/>
        <v>#REF!</v>
      </c>
      <c r="J1038" s="77"/>
      <c r="K1038" s="77"/>
    </row>
    <row r="1039" spans="7:11" x14ac:dyDescent="0.3">
      <c r="G1039" s="48" t="e">
        <f>SUM(J1039,L1039,N1039,O1039,P1039,T1039,U1039,V1039,AB1039,AD1039,AO1039,AQ1039,CE1039,CG1039,CP1039,CR1039,#REF!,#REF!,CZ1039,DB1039,DE1039,DG1039,DN1039,DP1039,DW1039,DY1039,EF1039,EH1039)</f>
        <v>#REF!</v>
      </c>
      <c r="H1039" s="48" t="e">
        <f>SUM(K1039,M1039,Q1039,R1039,S1039,W1039,X1039,Y1039,AC1039,AE1039,AF1039,AG1039,AH1039,AI1039,AL1039,AP1039,AR1039,#REF!,AY1039,AZ1039,CF1039,CH1039,CI1039,CJ1039,CK1039,CL1039,CQ1039,CS1039,CT1039,CU1039,CV1039,CW1039,#REF!,#REF!,DA1039,DC1039,DF1039,DH1039,DO1039,#REF!,#REF!,#REF!,#REF!,DQ1039,DR1039,DS1039,DT1039,DU1039,DX1039,DZ1039,EA1039,EB1039,EC1039,ED1039,EG1039,EI1039,EJ1039,EK1039,EL1039,EM1039)</f>
        <v>#REF!</v>
      </c>
      <c r="I1039" s="48" t="e">
        <f t="shared" si="24"/>
        <v>#REF!</v>
      </c>
      <c r="J1039" s="77"/>
      <c r="K1039" s="77"/>
    </row>
    <row r="1040" spans="7:11" x14ac:dyDescent="0.3">
      <c r="G1040" s="48" t="e">
        <f>SUM(J1040,L1040,N1040,O1040,P1040,T1040,U1040,V1040,AB1040,AD1040,AO1040,AQ1040,CE1040,CG1040,CP1040,CR1040,#REF!,#REF!,CZ1040,DB1040,DE1040,DG1040,DN1040,DP1040,DW1040,DY1040,EF1040,EH1040)</f>
        <v>#REF!</v>
      </c>
      <c r="H1040" s="48" t="e">
        <f>SUM(K1040,M1040,Q1040,R1040,S1040,W1040,X1040,Y1040,AC1040,AE1040,AF1040,AG1040,AH1040,AI1040,AL1040,AP1040,AR1040,#REF!,AY1040,AZ1040,CF1040,CH1040,CI1040,CJ1040,CK1040,CL1040,CQ1040,CS1040,CT1040,CU1040,CV1040,CW1040,#REF!,#REF!,DA1040,DC1040,DF1040,DH1040,DO1040,#REF!,#REF!,#REF!,#REF!,DQ1040,DR1040,DS1040,DT1040,DU1040,DX1040,DZ1040,EA1040,EB1040,EC1040,ED1040,EG1040,EI1040,EJ1040,EK1040,EL1040,EM1040)</f>
        <v>#REF!</v>
      </c>
      <c r="I1040" s="48" t="e">
        <f t="shared" si="24"/>
        <v>#REF!</v>
      </c>
      <c r="J1040" s="77"/>
      <c r="K1040" s="77"/>
    </row>
    <row r="1041" spans="7:11" x14ac:dyDescent="0.3">
      <c r="G1041" s="48" t="e">
        <f>SUM(J1041,L1041,N1041,O1041,P1041,T1041,U1041,V1041,AB1041,AD1041,AO1041,AQ1041,CE1041,CG1041,CP1041,CR1041,#REF!,#REF!,CZ1041,DB1041,DE1041,DG1041,DN1041,DP1041,DW1041,DY1041,EF1041,EH1041)</f>
        <v>#REF!</v>
      </c>
      <c r="H1041" s="48" t="e">
        <f>SUM(K1041,M1041,Q1041,R1041,S1041,W1041,X1041,Y1041,AC1041,AE1041,AF1041,AG1041,AH1041,AI1041,AL1041,AP1041,AR1041,#REF!,AY1041,AZ1041,CF1041,CH1041,CI1041,CJ1041,CK1041,CL1041,CQ1041,CS1041,CT1041,CU1041,CV1041,CW1041,#REF!,#REF!,DA1041,DC1041,DF1041,DH1041,DO1041,#REF!,#REF!,#REF!,#REF!,DQ1041,DR1041,DS1041,DT1041,DU1041,DX1041,DZ1041,EA1041,EB1041,EC1041,ED1041,EG1041,EI1041,EJ1041,EK1041,EL1041,EM1041)</f>
        <v>#REF!</v>
      </c>
      <c r="I1041" s="48" t="e">
        <f t="shared" si="24"/>
        <v>#REF!</v>
      </c>
      <c r="J1041" s="77"/>
      <c r="K1041" s="77"/>
    </row>
    <row r="1042" spans="7:11" x14ac:dyDescent="0.3">
      <c r="G1042" s="48" t="e">
        <f>SUM(J1042,L1042,N1042,O1042,P1042,T1042,U1042,V1042,AB1042,AD1042,AO1042,AQ1042,CE1042,CG1042,CP1042,CR1042,#REF!,#REF!,CZ1042,DB1042,DE1042,DG1042,DN1042,DP1042,DW1042,DY1042,EF1042,EH1042)</f>
        <v>#REF!</v>
      </c>
      <c r="H1042" s="48" t="e">
        <f>SUM(K1042,M1042,Q1042,R1042,S1042,W1042,X1042,Y1042,AC1042,AE1042,AF1042,AG1042,AH1042,AI1042,AL1042,AP1042,AR1042,#REF!,AY1042,AZ1042,CF1042,CH1042,CI1042,CJ1042,CK1042,CL1042,CQ1042,CS1042,CT1042,CU1042,CV1042,CW1042,#REF!,#REF!,DA1042,DC1042,DF1042,DH1042,DO1042,#REF!,#REF!,#REF!,#REF!,DQ1042,DR1042,DS1042,DT1042,DU1042,DX1042,DZ1042,EA1042,EB1042,EC1042,ED1042,EG1042,EI1042,EJ1042,EK1042,EL1042,EM1042)</f>
        <v>#REF!</v>
      </c>
      <c r="I1042" s="48" t="e">
        <f t="shared" si="24"/>
        <v>#REF!</v>
      </c>
      <c r="J1042" s="77"/>
      <c r="K1042" s="77"/>
    </row>
    <row r="1043" spans="7:11" x14ac:dyDescent="0.3">
      <c r="G1043" s="48" t="e">
        <f>SUM(J1043,L1043,N1043,O1043,P1043,T1043,U1043,V1043,AB1043,AD1043,AO1043,AQ1043,CE1043,CG1043,CP1043,CR1043,#REF!,#REF!,CZ1043,DB1043,DE1043,DG1043,DN1043,DP1043,DW1043,DY1043,EF1043,EH1043)</f>
        <v>#REF!</v>
      </c>
      <c r="H1043" s="48" t="e">
        <f>SUM(K1043,M1043,Q1043,R1043,S1043,W1043,X1043,Y1043,AC1043,AE1043,AF1043,AG1043,AH1043,AI1043,AL1043,AP1043,AR1043,#REF!,AY1043,AZ1043,CF1043,CH1043,CI1043,CJ1043,CK1043,CL1043,CQ1043,CS1043,CT1043,CU1043,CV1043,CW1043,#REF!,#REF!,DA1043,DC1043,DF1043,DH1043,DO1043,#REF!,#REF!,#REF!,#REF!,DQ1043,DR1043,DS1043,DT1043,DU1043,DX1043,DZ1043,EA1043,EB1043,EC1043,ED1043,EG1043,EI1043,EJ1043,EK1043,EL1043,EM1043)</f>
        <v>#REF!</v>
      </c>
      <c r="I1043" s="48" t="e">
        <f t="shared" si="24"/>
        <v>#REF!</v>
      </c>
      <c r="J1043" s="77"/>
      <c r="K1043" s="77"/>
    </row>
    <row r="1044" spans="7:11" x14ac:dyDescent="0.3">
      <c r="G1044" s="48" t="e">
        <f>SUM(J1044,L1044,N1044,O1044,P1044,T1044,U1044,V1044,AB1044,AD1044,AO1044,AQ1044,CE1044,CG1044,CP1044,CR1044,#REF!,#REF!,CZ1044,DB1044,DE1044,DG1044,DN1044,DP1044,DW1044,DY1044,EF1044,EH1044)</f>
        <v>#REF!</v>
      </c>
      <c r="H1044" s="48" t="e">
        <f>SUM(K1044,M1044,Q1044,R1044,S1044,W1044,X1044,Y1044,AC1044,AE1044,AF1044,AG1044,AH1044,AI1044,AL1044,AP1044,AR1044,#REF!,AY1044,AZ1044,CF1044,CH1044,CI1044,CJ1044,CK1044,CL1044,CQ1044,CS1044,CT1044,CU1044,CV1044,CW1044,#REF!,#REF!,DA1044,DC1044,DF1044,DH1044,DO1044,#REF!,#REF!,#REF!,#REF!,DQ1044,DR1044,DS1044,DT1044,DU1044,DX1044,DZ1044,EA1044,EB1044,EC1044,ED1044,EG1044,EI1044,EJ1044,EK1044,EL1044,EM1044)</f>
        <v>#REF!</v>
      </c>
      <c r="I1044" s="48" t="e">
        <f t="shared" si="24"/>
        <v>#REF!</v>
      </c>
      <c r="J1044" s="77"/>
      <c r="K1044" s="77"/>
    </row>
    <row r="1045" spans="7:11" x14ac:dyDescent="0.3">
      <c r="G1045" s="48" t="e">
        <f>SUM(J1045,L1045,N1045,O1045,P1045,T1045,U1045,V1045,AB1045,AD1045,AO1045,AQ1045,CE1045,CG1045,CP1045,CR1045,#REF!,#REF!,CZ1045,DB1045,DE1045,DG1045,DN1045,DP1045,DW1045,DY1045,EF1045,EH1045)</f>
        <v>#REF!</v>
      </c>
      <c r="H1045" s="48" t="e">
        <f>SUM(K1045,M1045,Q1045,R1045,S1045,W1045,X1045,Y1045,AC1045,AE1045,AF1045,AG1045,AH1045,AI1045,AL1045,AP1045,AR1045,#REF!,AY1045,AZ1045,CF1045,CH1045,CI1045,CJ1045,CK1045,CL1045,CQ1045,CS1045,CT1045,CU1045,CV1045,CW1045,#REF!,#REF!,DA1045,DC1045,DF1045,DH1045,DO1045,#REF!,#REF!,#REF!,#REF!,DQ1045,DR1045,DS1045,DT1045,DU1045,DX1045,DZ1045,EA1045,EB1045,EC1045,ED1045,EG1045,EI1045,EJ1045,EK1045,EL1045,EM1045)</f>
        <v>#REF!</v>
      </c>
      <c r="I1045" s="48" t="e">
        <f t="shared" si="24"/>
        <v>#REF!</v>
      </c>
      <c r="J1045" s="77"/>
      <c r="K1045" s="77"/>
    </row>
    <row r="1046" spans="7:11" x14ac:dyDescent="0.3">
      <c r="G1046" s="48" t="e">
        <f>SUM(J1046,L1046,N1046,O1046,P1046,T1046,U1046,V1046,AB1046,AD1046,AO1046,AQ1046,CE1046,CG1046,CP1046,CR1046,#REF!,#REF!,CZ1046,DB1046,DE1046,DG1046,DN1046,DP1046,DW1046,DY1046,EF1046,EH1046)</f>
        <v>#REF!</v>
      </c>
      <c r="H1046" s="48" t="e">
        <f>SUM(K1046,M1046,Q1046,R1046,S1046,W1046,X1046,Y1046,AC1046,AE1046,AF1046,AG1046,AH1046,AI1046,AL1046,AP1046,AR1046,#REF!,AY1046,AZ1046,CF1046,CH1046,CI1046,CJ1046,CK1046,CL1046,CQ1046,CS1046,CT1046,CU1046,CV1046,CW1046,#REF!,#REF!,DA1046,DC1046,DF1046,DH1046,DO1046,#REF!,#REF!,#REF!,#REF!,DQ1046,DR1046,DS1046,DT1046,DU1046,DX1046,DZ1046,EA1046,EB1046,EC1046,ED1046,EG1046,EI1046,EJ1046,EK1046,EL1046,EM1046)</f>
        <v>#REF!</v>
      </c>
      <c r="I1046" s="48" t="e">
        <f t="shared" si="24"/>
        <v>#REF!</v>
      </c>
      <c r="J1046" s="77"/>
      <c r="K1046" s="77"/>
    </row>
    <row r="1047" spans="7:11" x14ac:dyDescent="0.3">
      <c r="G1047" s="48" t="e">
        <f>SUM(J1047,L1047,N1047,O1047,P1047,T1047,U1047,V1047,AB1047,AD1047,AO1047,AQ1047,CE1047,CG1047,CP1047,CR1047,#REF!,#REF!,CZ1047,DB1047,DE1047,DG1047,DN1047,DP1047,DW1047,DY1047,EF1047,EH1047)</f>
        <v>#REF!</v>
      </c>
      <c r="H1047" s="48" t="e">
        <f>SUM(K1047,M1047,Q1047,R1047,S1047,W1047,X1047,Y1047,AC1047,AE1047,AF1047,AG1047,AH1047,AI1047,AL1047,AP1047,AR1047,#REF!,AY1047,AZ1047,CF1047,CH1047,CI1047,CJ1047,CK1047,CL1047,CQ1047,CS1047,CT1047,CU1047,CV1047,CW1047,#REF!,#REF!,DA1047,DC1047,DF1047,DH1047,DO1047,#REF!,#REF!,#REF!,#REF!,DQ1047,DR1047,DS1047,DT1047,DU1047,DX1047,DZ1047,EA1047,EB1047,EC1047,ED1047,EG1047,EI1047,EJ1047,EK1047,EL1047,EM1047)</f>
        <v>#REF!</v>
      </c>
      <c r="I1047" s="48" t="e">
        <f t="shared" si="24"/>
        <v>#REF!</v>
      </c>
      <c r="J1047" s="77"/>
      <c r="K1047" s="77"/>
    </row>
    <row r="1048" spans="7:11" x14ac:dyDescent="0.3">
      <c r="G1048" s="48" t="e">
        <f>SUM(J1048,L1048,N1048,O1048,P1048,T1048,U1048,V1048,AB1048,AD1048,AO1048,AQ1048,CE1048,CG1048,CP1048,CR1048,#REF!,#REF!,CZ1048,DB1048,DE1048,DG1048,DN1048,DP1048,DW1048,DY1048,EF1048,EH1048)</f>
        <v>#REF!</v>
      </c>
      <c r="H1048" s="48" t="e">
        <f>SUM(K1048,M1048,Q1048,R1048,S1048,W1048,X1048,Y1048,AC1048,AE1048,AF1048,AG1048,AH1048,AI1048,AL1048,AP1048,AR1048,#REF!,AY1048,AZ1048,CF1048,CH1048,CI1048,CJ1048,CK1048,CL1048,CQ1048,CS1048,CT1048,CU1048,CV1048,CW1048,#REF!,#REF!,DA1048,DC1048,DF1048,DH1048,DO1048,#REF!,#REF!,#REF!,#REF!,DQ1048,DR1048,DS1048,DT1048,DU1048,DX1048,DZ1048,EA1048,EB1048,EC1048,ED1048,EG1048,EI1048,EJ1048,EK1048,EL1048,EM1048)</f>
        <v>#REF!</v>
      </c>
      <c r="I1048" s="48" t="e">
        <f t="shared" si="24"/>
        <v>#REF!</v>
      </c>
      <c r="J1048" s="77"/>
      <c r="K1048" s="77"/>
    </row>
    <row r="1049" spans="7:11" x14ac:dyDescent="0.3">
      <c r="G1049" s="48" t="e">
        <f>SUM(J1049,L1049,N1049,O1049,P1049,T1049,U1049,V1049,AB1049,AD1049,AO1049,AQ1049,CE1049,CG1049,CP1049,CR1049,#REF!,#REF!,CZ1049,DB1049,DE1049,DG1049,DN1049,DP1049,DW1049,DY1049,EF1049,EH1049)</f>
        <v>#REF!</v>
      </c>
      <c r="H1049" s="48" t="e">
        <f>SUM(K1049,M1049,Q1049,R1049,S1049,W1049,X1049,Y1049,AC1049,AE1049,AF1049,AG1049,AH1049,AI1049,AL1049,AP1049,AR1049,#REF!,AY1049,AZ1049,CF1049,CH1049,CI1049,CJ1049,CK1049,CL1049,CQ1049,CS1049,CT1049,CU1049,CV1049,CW1049,#REF!,#REF!,DA1049,DC1049,DF1049,DH1049,DO1049,#REF!,#REF!,#REF!,#REF!,DQ1049,DR1049,DS1049,DT1049,DU1049,DX1049,DZ1049,EA1049,EB1049,EC1049,ED1049,EG1049,EI1049,EJ1049,EK1049,EL1049,EM1049)</f>
        <v>#REF!</v>
      </c>
      <c r="I1049" s="48" t="e">
        <f t="shared" si="24"/>
        <v>#REF!</v>
      </c>
      <c r="J1049" s="77"/>
      <c r="K1049" s="77"/>
    </row>
    <row r="1050" spans="7:11" x14ac:dyDescent="0.3">
      <c r="G1050" s="48" t="e">
        <f>SUM(J1050,L1050,N1050,O1050,P1050,T1050,U1050,V1050,AB1050,AD1050,AO1050,AQ1050,CE1050,CG1050,CP1050,CR1050,#REF!,#REF!,CZ1050,DB1050,DE1050,DG1050,DN1050,DP1050,DW1050,DY1050,EF1050,EH1050)</f>
        <v>#REF!</v>
      </c>
      <c r="H1050" s="48" t="e">
        <f>SUM(K1050,M1050,Q1050,R1050,S1050,W1050,X1050,Y1050,AC1050,AE1050,AF1050,AG1050,AH1050,AI1050,AL1050,AP1050,AR1050,#REF!,AY1050,AZ1050,CF1050,CH1050,CI1050,CJ1050,CK1050,CL1050,CQ1050,CS1050,CT1050,CU1050,CV1050,CW1050,#REF!,#REF!,DA1050,DC1050,DF1050,DH1050,DO1050,#REF!,#REF!,#REF!,#REF!,DQ1050,DR1050,DS1050,DT1050,DU1050,DX1050,DZ1050,EA1050,EB1050,EC1050,ED1050,EG1050,EI1050,EJ1050,EK1050,EL1050,EM1050)</f>
        <v>#REF!</v>
      </c>
      <c r="I1050" s="48" t="e">
        <f t="shared" si="24"/>
        <v>#REF!</v>
      </c>
      <c r="J1050" s="77"/>
      <c r="K1050" s="77"/>
    </row>
    <row r="1051" spans="7:11" x14ac:dyDescent="0.3">
      <c r="G1051" s="48" t="e">
        <f>SUM(J1051,L1051,N1051,O1051,P1051,T1051,U1051,V1051,AB1051,AD1051,AO1051,AQ1051,CE1051,CG1051,CP1051,CR1051,#REF!,#REF!,CZ1051,DB1051,DE1051,DG1051,DN1051,DP1051,DW1051,DY1051,EF1051,EH1051)</f>
        <v>#REF!</v>
      </c>
      <c r="H1051" s="48" t="e">
        <f>SUM(K1051,M1051,Q1051,R1051,S1051,W1051,X1051,Y1051,AC1051,AE1051,AF1051,AG1051,AH1051,AI1051,AL1051,AP1051,AR1051,#REF!,AY1051,AZ1051,CF1051,CH1051,CI1051,CJ1051,CK1051,CL1051,CQ1051,CS1051,CT1051,CU1051,CV1051,CW1051,#REF!,#REF!,DA1051,DC1051,DF1051,DH1051,DO1051,#REF!,#REF!,#REF!,#REF!,DQ1051,DR1051,DS1051,DT1051,DU1051,DX1051,DZ1051,EA1051,EB1051,EC1051,ED1051,EG1051,EI1051,EJ1051,EK1051,EL1051,EM1051)</f>
        <v>#REF!</v>
      </c>
      <c r="I1051" s="48" t="e">
        <f t="shared" si="24"/>
        <v>#REF!</v>
      </c>
      <c r="J1051" s="77"/>
      <c r="K1051" s="77"/>
    </row>
    <row r="1052" spans="7:11" x14ac:dyDescent="0.3">
      <c r="G1052" s="48" t="e">
        <f>SUM(J1052,L1052,N1052,O1052,P1052,T1052,U1052,V1052,AB1052,AD1052,AO1052,AQ1052,CE1052,CG1052,CP1052,CR1052,#REF!,#REF!,CZ1052,DB1052,DE1052,DG1052,DN1052,DP1052,DW1052,DY1052,EF1052,EH1052)</f>
        <v>#REF!</v>
      </c>
      <c r="H1052" s="48" t="e">
        <f>SUM(K1052,M1052,Q1052,R1052,S1052,W1052,X1052,Y1052,AC1052,AE1052,AF1052,AG1052,AH1052,AI1052,AL1052,AP1052,AR1052,#REF!,AY1052,AZ1052,CF1052,CH1052,CI1052,CJ1052,CK1052,CL1052,CQ1052,CS1052,CT1052,CU1052,CV1052,CW1052,#REF!,#REF!,DA1052,DC1052,DF1052,DH1052,DO1052,#REF!,#REF!,#REF!,#REF!,DQ1052,DR1052,DS1052,DT1052,DU1052,DX1052,DZ1052,EA1052,EB1052,EC1052,ED1052,EG1052,EI1052,EJ1052,EK1052,EL1052,EM1052)</f>
        <v>#REF!</v>
      </c>
      <c r="I1052" s="48" t="e">
        <f t="shared" si="24"/>
        <v>#REF!</v>
      </c>
      <c r="J1052" s="77"/>
      <c r="K1052" s="77"/>
    </row>
    <row r="1053" spans="7:11" x14ac:dyDescent="0.3">
      <c r="G1053" s="48" t="e">
        <f>SUM(J1053,L1053,N1053,O1053,P1053,T1053,U1053,V1053,AB1053,AD1053,AO1053,AQ1053,CE1053,CG1053,CP1053,CR1053,#REF!,#REF!,CZ1053,DB1053,DE1053,DG1053,DN1053,DP1053,DW1053,DY1053,EF1053,EH1053)</f>
        <v>#REF!</v>
      </c>
      <c r="H1053" s="48" t="e">
        <f>SUM(K1053,M1053,Q1053,R1053,S1053,W1053,X1053,Y1053,AC1053,AE1053,AF1053,AG1053,AH1053,AI1053,AL1053,AP1053,AR1053,#REF!,AY1053,AZ1053,CF1053,CH1053,CI1053,CJ1053,CK1053,CL1053,CQ1053,CS1053,CT1053,CU1053,CV1053,CW1053,#REF!,#REF!,DA1053,DC1053,DF1053,DH1053,DO1053,#REF!,#REF!,#REF!,#REF!,DQ1053,DR1053,DS1053,DT1053,DU1053,DX1053,DZ1053,EA1053,EB1053,EC1053,ED1053,EG1053,EI1053,EJ1053,EK1053,EL1053,EM1053)</f>
        <v>#REF!</v>
      </c>
      <c r="I1053" s="48" t="e">
        <f t="shared" si="24"/>
        <v>#REF!</v>
      </c>
      <c r="J1053" s="77"/>
      <c r="K1053" s="77"/>
    </row>
    <row r="1054" spans="7:11" x14ac:dyDescent="0.3">
      <c r="G1054" s="48" t="e">
        <f>SUM(J1054,L1054,N1054,O1054,P1054,T1054,U1054,V1054,AB1054,AD1054,AO1054,AQ1054,CE1054,CG1054,CP1054,CR1054,#REF!,#REF!,CZ1054,DB1054,DE1054,DG1054,DN1054,DP1054,DW1054,DY1054,EF1054,EH1054)</f>
        <v>#REF!</v>
      </c>
      <c r="H1054" s="48" t="e">
        <f>SUM(K1054,M1054,Q1054,R1054,S1054,W1054,X1054,Y1054,AC1054,AE1054,AF1054,AG1054,AH1054,AI1054,AL1054,AP1054,AR1054,#REF!,AY1054,AZ1054,CF1054,CH1054,CI1054,CJ1054,CK1054,CL1054,CQ1054,CS1054,CT1054,CU1054,CV1054,CW1054,#REF!,#REF!,DA1054,DC1054,DF1054,DH1054,DO1054,#REF!,#REF!,#REF!,#REF!,DQ1054,DR1054,DS1054,DT1054,DU1054,DX1054,DZ1054,EA1054,EB1054,EC1054,ED1054,EG1054,EI1054,EJ1054,EK1054,EL1054,EM1054)</f>
        <v>#REF!</v>
      </c>
      <c r="I1054" s="48" t="e">
        <f t="shared" si="24"/>
        <v>#REF!</v>
      </c>
      <c r="J1054" s="77"/>
      <c r="K1054" s="77"/>
    </row>
    <row r="1055" spans="7:11" x14ac:dyDescent="0.3">
      <c r="G1055" s="48" t="e">
        <f>SUM(J1055,L1055,N1055,O1055,P1055,T1055,U1055,V1055,AB1055,AD1055,AO1055,AQ1055,CE1055,CG1055,CP1055,CR1055,#REF!,#REF!,CZ1055,DB1055,DE1055,DG1055,DN1055,DP1055,DW1055,DY1055,EF1055,EH1055)</f>
        <v>#REF!</v>
      </c>
      <c r="H1055" s="48" t="e">
        <f>SUM(K1055,M1055,Q1055,R1055,S1055,W1055,X1055,Y1055,AC1055,AE1055,AF1055,AG1055,AH1055,AI1055,AL1055,AP1055,AR1055,#REF!,AY1055,AZ1055,CF1055,CH1055,CI1055,CJ1055,CK1055,CL1055,CQ1055,CS1055,CT1055,CU1055,CV1055,CW1055,#REF!,#REF!,DA1055,DC1055,DF1055,DH1055,DO1055,#REF!,#REF!,#REF!,#REF!,DQ1055,DR1055,DS1055,DT1055,DU1055,DX1055,DZ1055,EA1055,EB1055,EC1055,ED1055,EG1055,EI1055,EJ1055,EK1055,EL1055,EM1055)</f>
        <v>#REF!</v>
      </c>
      <c r="I1055" s="48" t="e">
        <f t="shared" si="24"/>
        <v>#REF!</v>
      </c>
      <c r="J1055" s="77"/>
      <c r="K1055" s="77"/>
    </row>
    <row r="1056" spans="7:11" x14ac:dyDescent="0.3">
      <c r="G1056" s="48" t="e">
        <f>SUM(J1056,L1056,N1056,O1056,P1056,T1056,U1056,V1056,AB1056,AD1056,AO1056,AQ1056,CE1056,CG1056,CP1056,CR1056,#REF!,#REF!,CZ1056,DB1056,DE1056,DG1056,DN1056,DP1056,DW1056,DY1056,EF1056,EH1056)</f>
        <v>#REF!</v>
      </c>
      <c r="H1056" s="48" t="e">
        <f>SUM(K1056,M1056,Q1056,R1056,S1056,W1056,X1056,Y1056,AC1056,AE1056,AF1056,AG1056,AH1056,AI1056,AL1056,AP1056,AR1056,#REF!,AY1056,AZ1056,CF1056,CH1056,CI1056,CJ1056,CK1056,CL1056,CQ1056,CS1056,CT1056,CU1056,CV1056,CW1056,#REF!,#REF!,DA1056,DC1056,DF1056,DH1056,DO1056,#REF!,#REF!,#REF!,#REF!,DQ1056,DR1056,DS1056,DT1056,DU1056,DX1056,DZ1056,EA1056,EB1056,EC1056,ED1056,EG1056,EI1056,EJ1056,EK1056,EL1056,EM1056)</f>
        <v>#REF!</v>
      </c>
      <c r="I1056" s="48" t="e">
        <f t="shared" si="24"/>
        <v>#REF!</v>
      </c>
      <c r="J1056" s="77"/>
      <c r="K1056" s="77"/>
    </row>
    <row r="1057" spans="7:11" x14ac:dyDescent="0.3">
      <c r="G1057" s="48" t="e">
        <f>SUM(J1057,L1057,N1057,O1057,P1057,T1057,U1057,V1057,AB1057,AD1057,AO1057,AQ1057,CE1057,CG1057,CP1057,CR1057,#REF!,#REF!,CZ1057,DB1057,DE1057,DG1057,DN1057,DP1057,DW1057,DY1057,EF1057,EH1057)</f>
        <v>#REF!</v>
      </c>
      <c r="H1057" s="48" t="e">
        <f>SUM(K1057,M1057,Q1057,R1057,S1057,W1057,X1057,Y1057,AC1057,AE1057,AF1057,AG1057,AH1057,AI1057,AL1057,AP1057,AR1057,#REF!,AY1057,AZ1057,CF1057,CH1057,CI1057,CJ1057,CK1057,CL1057,CQ1057,CS1057,CT1057,CU1057,CV1057,CW1057,#REF!,#REF!,DA1057,DC1057,DF1057,DH1057,DO1057,#REF!,#REF!,#REF!,#REF!,DQ1057,DR1057,DS1057,DT1057,DU1057,DX1057,DZ1057,EA1057,EB1057,EC1057,ED1057,EG1057,EI1057,EJ1057,EK1057,EL1057,EM1057)</f>
        <v>#REF!</v>
      </c>
      <c r="I1057" s="48" t="e">
        <f t="shared" si="24"/>
        <v>#REF!</v>
      </c>
      <c r="J1057" s="77"/>
      <c r="K1057" s="77"/>
    </row>
    <row r="1058" spans="7:11" x14ac:dyDescent="0.3">
      <c r="G1058" s="48" t="e">
        <f>SUM(J1058,L1058,N1058,O1058,P1058,T1058,U1058,V1058,AB1058,AD1058,AO1058,AQ1058,CE1058,CG1058,CP1058,CR1058,#REF!,#REF!,CZ1058,DB1058,DE1058,DG1058,DN1058,DP1058,DW1058,DY1058,EF1058,EH1058)</f>
        <v>#REF!</v>
      </c>
      <c r="H1058" s="48" t="e">
        <f>SUM(K1058,M1058,Q1058,R1058,S1058,W1058,X1058,Y1058,AC1058,AE1058,AF1058,AG1058,AH1058,AI1058,AL1058,AP1058,AR1058,#REF!,AY1058,AZ1058,CF1058,CH1058,CI1058,CJ1058,CK1058,CL1058,CQ1058,CS1058,CT1058,CU1058,CV1058,CW1058,#REF!,#REF!,DA1058,DC1058,DF1058,DH1058,DO1058,#REF!,#REF!,#REF!,#REF!,DQ1058,DR1058,DS1058,DT1058,DU1058,DX1058,DZ1058,EA1058,EB1058,EC1058,ED1058,EG1058,EI1058,EJ1058,EK1058,EL1058,EM1058)</f>
        <v>#REF!</v>
      </c>
      <c r="I1058" s="48" t="e">
        <f t="shared" si="24"/>
        <v>#REF!</v>
      </c>
      <c r="J1058" s="77"/>
      <c r="K1058" s="77"/>
    </row>
    <row r="1059" spans="7:11" x14ac:dyDescent="0.3">
      <c r="G1059" s="48" t="e">
        <f>SUM(J1059,L1059,N1059,O1059,P1059,T1059,U1059,V1059,AB1059,AD1059,AO1059,AQ1059,CE1059,CG1059,CP1059,CR1059,#REF!,#REF!,CZ1059,DB1059,DE1059,DG1059,DN1059,DP1059,DW1059,DY1059,EF1059,EH1059)</f>
        <v>#REF!</v>
      </c>
      <c r="H1059" s="48" t="e">
        <f>SUM(K1059,M1059,Q1059,R1059,S1059,W1059,X1059,Y1059,AC1059,AE1059,AF1059,AG1059,AH1059,AI1059,AL1059,AP1059,AR1059,#REF!,AY1059,AZ1059,CF1059,CH1059,CI1059,CJ1059,CK1059,CL1059,CQ1059,CS1059,CT1059,CU1059,CV1059,CW1059,#REF!,#REF!,DA1059,DC1059,DF1059,DH1059,DO1059,#REF!,#REF!,#REF!,#REF!,DQ1059,DR1059,DS1059,DT1059,DU1059,DX1059,DZ1059,EA1059,EB1059,EC1059,ED1059,EG1059,EI1059,EJ1059,EK1059,EL1059,EM1059)</f>
        <v>#REF!</v>
      </c>
      <c r="I1059" s="48" t="e">
        <f t="shared" si="24"/>
        <v>#REF!</v>
      </c>
      <c r="J1059" s="77"/>
      <c r="K1059" s="77"/>
    </row>
    <row r="1060" spans="7:11" x14ac:dyDescent="0.3">
      <c r="G1060" s="48" t="e">
        <f>SUM(J1060,L1060,N1060,O1060,P1060,T1060,U1060,V1060,AB1060,AD1060,AO1060,AQ1060,CE1060,CG1060,CP1060,CR1060,#REF!,#REF!,CZ1060,DB1060,DE1060,DG1060,DN1060,DP1060,DW1060,DY1060,EF1060,EH1060)</f>
        <v>#REF!</v>
      </c>
      <c r="H1060" s="48" t="e">
        <f>SUM(K1060,M1060,Q1060,R1060,S1060,W1060,X1060,Y1060,AC1060,AE1060,AF1060,AG1060,AH1060,AI1060,AL1060,AP1060,AR1060,#REF!,AY1060,AZ1060,CF1060,CH1060,CI1060,CJ1060,CK1060,CL1060,CQ1060,CS1060,CT1060,CU1060,CV1060,CW1060,#REF!,#REF!,DA1060,DC1060,DF1060,DH1060,DO1060,#REF!,#REF!,#REF!,#REF!,DQ1060,DR1060,DS1060,DT1060,DU1060,DX1060,DZ1060,EA1060,EB1060,EC1060,ED1060,EG1060,EI1060,EJ1060,EK1060,EL1060,EM1060)</f>
        <v>#REF!</v>
      </c>
      <c r="I1060" s="48" t="e">
        <f t="shared" si="24"/>
        <v>#REF!</v>
      </c>
      <c r="J1060" s="77"/>
      <c r="K1060" s="77"/>
    </row>
    <row r="1061" spans="7:11" x14ac:dyDescent="0.3">
      <c r="G1061" s="48" t="e">
        <f>SUM(J1061,L1061,N1061,O1061,P1061,T1061,U1061,V1061,AB1061,AD1061,AO1061,AQ1061,CE1061,CG1061,CP1061,CR1061,#REF!,#REF!,CZ1061,DB1061,DE1061,DG1061,DN1061,DP1061,DW1061,DY1061,EF1061,EH1061)</f>
        <v>#REF!</v>
      </c>
      <c r="H1061" s="48" t="e">
        <f>SUM(K1061,M1061,Q1061,R1061,S1061,W1061,X1061,Y1061,AC1061,AE1061,AF1061,AG1061,AH1061,AI1061,AL1061,AP1061,AR1061,#REF!,AY1061,AZ1061,CF1061,CH1061,CI1061,CJ1061,CK1061,CL1061,CQ1061,CS1061,CT1061,CU1061,CV1061,CW1061,#REF!,#REF!,DA1061,DC1061,DF1061,DH1061,DO1061,#REF!,#REF!,#REF!,#REF!,DQ1061,DR1061,DS1061,DT1061,DU1061,DX1061,DZ1061,EA1061,EB1061,EC1061,ED1061,EG1061,EI1061,EJ1061,EK1061,EL1061,EM1061)</f>
        <v>#REF!</v>
      </c>
      <c r="I1061" s="48" t="e">
        <f t="shared" si="24"/>
        <v>#REF!</v>
      </c>
      <c r="J1061" s="77"/>
      <c r="K1061" s="77"/>
    </row>
    <row r="1062" spans="7:11" x14ac:dyDescent="0.3">
      <c r="G1062" s="48" t="e">
        <f>SUM(J1062,L1062,N1062,O1062,P1062,T1062,U1062,V1062,AB1062,AD1062,AO1062,AQ1062,CE1062,CG1062,CP1062,CR1062,#REF!,#REF!,CZ1062,DB1062,DE1062,DG1062,DN1062,DP1062,DW1062,DY1062,EF1062,EH1062)</f>
        <v>#REF!</v>
      </c>
      <c r="H1062" s="48" t="e">
        <f>SUM(K1062,M1062,Q1062,R1062,S1062,W1062,X1062,Y1062,AC1062,AE1062,AF1062,AG1062,AH1062,AI1062,AL1062,AP1062,AR1062,#REF!,AY1062,AZ1062,CF1062,CH1062,CI1062,CJ1062,CK1062,CL1062,CQ1062,CS1062,CT1062,CU1062,CV1062,CW1062,#REF!,#REF!,DA1062,DC1062,DF1062,DH1062,DO1062,#REF!,#REF!,#REF!,#REF!,DQ1062,DR1062,DS1062,DT1062,DU1062,DX1062,DZ1062,EA1062,EB1062,EC1062,ED1062,EG1062,EI1062,EJ1062,EK1062,EL1062,EM1062)</f>
        <v>#REF!</v>
      </c>
      <c r="I1062" s="48" t="e">
        <f t="shared" si="24"/>
        <v>#REF!</v>
      </c>
      <c r="J1062" s="77"/>
      <c r="K1062" s="77"/>
    </row>
    <row r="1063" spans="7:11" x14ac:dyDescent="0.3">
      <c r="G1063" s="48" t="e">
        <f>SUM(J1063,L1063,N1063,O1063,P1063,T1063,U1063,V1063,AB1063,AD1063,AO1063,AQ1063,CE1063,CG1063,CP1063,CR1063,#REF!,#REF!,CZ1063,DB1063,DE1063,DG1063,DN1063,DP1063,DW1063,DY1063,EF1063,EH1063)</f>
        <v>#REF!</v>
      </c>
      <c r="H1063" s="48" t="e">
        <f>SUM(K1063,M1063,Q1063,R1063,S1063,W1063,X1063,Y1063,AC1063,AE1063,AF1063,AG1063,AH1063,AI1063,AL1063,AP1063,AR1063,#REF!,AY1063,AZ1063,CF1063,CH1063,CI1063,CJ1063,CK1063,CL1063,CQ1063,CS1063,CT1063,CU1063,CV1063,CW1063,#REF!,#REF!,DA1063,DC1063,DF1063,DH1063,DO1063,#REF!,#REF!,#REF!,#REF!,DQ1063,DR1063,DS1063,DT1063,DU1063,DX1063,DZ1063,EA1063,EB1063,EC1063,ED1063,EG1063,EI1063,EJ1063,EK1063,EL1063,EM1063)</f>
        <v>#REF!</v>
      </c>
      <c r="I1063" s="48" t="e">
        <f t="shared" si="24"/>
        <v>#REF!</v>
      </c>
      <c r="J1063" s="77"/>
      <c r="K1063" s="77"/>
    </row>
    <row r="1064" spans="7:11" x14ac:dyDescent="0.3">
      <c r="G1064" s="48" t="e">
        <f>SUM(J1064,L1064,N1064,O1064,P1064,T1064,U1064,V1064,AB1064,AD1064,AO1064,AQ1064,CE1064,CG1064,CP1064,CR1064,#REF!,#REF!,CZ1064,DB1064,DE1064,DG1064,DN1064,DP1064,DW1064,DY1064,EF1064,EH1064)</f>
        <v>#REF!</v>
      </c>
      <c r="H1064" s="48" t="e">
        <f>SUM(K1064,M1064,Q1064,R1064,S1064,W1064,X1064,Y1064,AC1064,AE1064,AF1064,AG1064,AH1064,AI1064,AL1064,AP1064,AR1064,#REF!,AY1064,AZ1064,CF1064,CH1064,CI1064,CJ1064,CK1064,CL1064,CQ1064,CS1064,CT1064,CU1064,CV1064,CW1064,#REF!,#REF!,DA1064,DC1064,DF1064,DH1064,DO1064,#REF!,#REF!,#REF!,#REF!,DQ1064,DR1064,DS1064,DT1064,DU1064,DX1064,DZ1064,EA1064,EB1064,EC1064,ED1064,EG1064,EI1064,EJ1064,EK1064,EL1064,EM1064)</f>
        <v>#REF!</v>
      </c>
      <c r="I1064" s="48" t="e">
        <f t="shared" si="24"/>
        <v>#REF!</v>
      </c>
      <c r="J1064" s="77"/>
      <c r="K1064" s="77"/>
    </row>
    <row r="1065" spans="7:11" x14ac:dyDescent="0.3">
      <c r="G1065" s="48" t="e">
        <f>SUM(J1065,L1065,N1065,O1065,P1065,T1065,U1065,V1065,AB1065,AD1065,AO1065,AQ1065,CE1065,CG1065,CP1065,CR1065,#REF!,#REF!,CZ1065,DB1065,DE1065,DG1065,DN1065,DP1065,DW1065,DY1065,EF1065,EH1065)</f>
        <v>#REF!</v>
      </c>
      <c r="H1065" s="48" t="e">
        <f>SUM(K1065,M1065,Q1065,R1065,S1065,W1065,X1065,Y1065,AC1065,AE1065,AF1065,AG1065,AH1065,AI1065,AL1065,AP1065,AR1065,#REF!,AY1065,AZ1065,CF1065,CH1065,CI1065,CJ1065,CK1065,CL1065,CQ1065,CS1065,CT1065,CU1065,CV1065,CW1065,#REF!,#REF!,DA1065,DC1065,DF1065,DH1065,DO1065,#REF!,#REF!,#REF!,#REF!,DQ1065,DR1065,DS1065,DT1065,DU1065,DX1065,DZ1065,EA1065,EB1065,EC1065,ED1065,EG1065,EI1065,EJ1065,EK1065,EL1065,EM1065)</f>
        <v>#REF!</v>
      </c>
      <c r="I1065" s="48" t="e">
        <f t="shared" si="24"/>
        <v>#REF!</v>
      </c>
      <c r="J1065" s="77"/>
      <c r="K1065" s="77"/>
    </row>
    <row r="1066" spans="7:11" x14ac:dyDescent="0.3">
      <c r="G1066" s="48" t="e">
        <f>SUM(J1066,L1066,N1066,O1066,P1066,T1066,U1066,V1066,AB1066,AD1066,AO1066,AQ1066,CE1066,CG1066,CP1066,CR1066,#REF!,#REF!,CZ1066,DB1066,DE1066,DG1066,DN1066,DP1066,DW1066,DY1066,EF1066,EH1066)</f>
        <v>#REF!</v>
      </c>
      <c r="H1066" s="48" t="e">
        <f>SUM(K1066,M1066,Q1066,R1066,S1066,W1066,X1066,Y1066,AC1066,AE1066,AF1066,AG1066,AH1066,AI1066,AL1066,AP1066,AR1066,#REF!,AY1066,AZ1066,CF1066,CH1066,CI1066,CJ1066,CK1066,CL1066,CQ1066,CS1066,CT1066,CU1066,CV1066,CW1066,#REF!,#REF!,DA1066,DC1066,DF1066,DH1066,DO1066,#REF!,#REF!,#REF!,#REF!,DQ1066,DR1066,DS1066,DT1066,DU1066,DX1066,DZ1066,EA1066,EB1066,EC1066,ED1066,EG1066,EI1066,EJ1066,EK1066,EL1066,EM1066)</f>
        <v>#REF!</v>
      </c>
      <c r="I1066" s="48" t="e">
        <f t="shared" si="24"/>
        <v>#REF!</v>
      </c>
      <c r="J1066" s="77"/>
      <c r="K1066" s="77"/>
    </row>
    <row r="1067" spans="7:11" x14ac:dyDescent="0.3">
      <c r="G1067" s="48" t="e">
        <f>SUM(J1067,L1067,N1067,O1067,P1067,T1067,U1067,V1067,AB1067,AD1067,AO1067,AQ1067,CE1067,CG1067,CP1067,CR1067,#REF!,#REF!,CZ1067,DB1067,DE1067,DG1067,DN1067,DP1067,DW1067,DY1067,EF1067,EH1067)</f>
        <v>#REF!</v>
      </c>
      <c r="H1067" s="48" t="e">
        <f>SUM(K1067,M1067,Q1067,R1067,S1067,W1067,X1067,Y1067,AC1067,AE1067,AF1067,AG1067,AH1067,AI1067,AL1067,AP1067,AR1067,#REF!,AY1067,AZ1067,CF1067,CH1067,CI1067,CJ1067,CK1067,CL1067,CQ1067,CS1067,CT1067,CU1067,CV1067,CW1067,#REF!,#REF!,DA1067,DC1067,DF1067,DH1067,DO1067,#REF!,#REF!,#REF!,#REF!,DQ1067,DR1067,DS1067,DT1067,DU1067,DX1067,DZ1067,EA1067,EB1067,EC1067,ED1067,EG1067,EI1067,EJ1067,EK1067,EL1067,EM1067)</f>
        <v>#REF!</v>
      </c>
      <c r="I1067" s="48" t="e">
        <f t="shared" si="24"/>
        <v>#REF!</v>
      </c>
      <c r="J1067" s="77"/>
      <c r="K1067" s="77"/>
    </row>
    <row r="1068" spans="7:11" x14ac:dyDescent="0.3">
      <c r="G1068" s="48" t="e">
        <f>SUM(J1068,L1068,N1068,O1068,P1068,T1068,U1068,V1068,AB1068,AD1068,AO1068,AQ1068,CE1068,CG1068,CP1068,CR1068,#REF!,#REF!,CZ1068,DB1068,DE1068,DG1068,DN1068,DP1068,DW1068,DY1068,EF1068,EH1068)</f>
        <v>#REF!</v>
      </c>
      <c r="H1068" s="48" t="e">
        <f>SUM(K1068,M1068,Q1068,R1068,S1068,W1068,X1068,Y1068,AC1068,AE1068,AF1068,AG1068,AH1068,AI1068,AL1068,AP1068,AR1068,#REF!,AY1068,AZ1068,CF1068,CH1068,CI1068,CJ1068,CK1068,CL1068,CQ1068,CS1068,CT1068,CU1068,CV1068,CW1068,#REF!,#REF!,DA1068,DC1068,DF1068,DH1068,DO1068,#REF!,#REF!,#REF!,#REF!,DQ1068,DR1068,DS1068,DT1068,DU1068,DX1068,DZ1068,EA1068,EB1068,EC1068,ED1068,EG1068,EI1068,EJ1068,EK1068,EL1068,EM1068)</f>
        <v>#REF!</v>
      </c>
      <c r="I1068" s="48" t="e">
        <f t="shared" si="24"/>
        <v>#REF!</v>
      </c>
      <c r="J1068" s="77"/>
      <c r="K1068" s="77"/>
    </row>
    <row r="1069" spans="7:11" x14ac:dyDescent="0.3">
      <c r="G1069" s="48" t="e">
        <f>SUM(J1069,L1069,N1069,O1069,P1069,T1069,U1069,V1069,AB1069,AD1069,AO1069,AQ1069,CE1069,CG1069,CP1069,CR1069,#REF!,#REF!,CZ1069,DB1069,DE1069,DG1069,DN1069,DP1069,DW1069,DY1069,EF1069,EH1069)</f>
        <v>#REF!</v>
      </c>
      <c r="H1069" s="48" t="e">
        <f>SUM(K1069,M1069,Q1069,R1069,S1069,W1069,X1069,Y1069,AC1069,AE1069,AF1069,AG1069,AH1069,AI1069,AL1069,AP1069,AR1069,#REF!,AY1069,AZ1069,CF1069,CH1069,CI1069,CJ1069,CK1069,CL1069,CQ1069,CS1069,CT1069,CU1069,CV1069,CW1069,#REF!,#REF!,DA1069,DC1069,DF1069,DH1069,DO1069,#REF!,#REF!,#REF!,#REF!,DQ1069,DR1069,DS1069,DT1069,DU1069,DX1069,DZ1069,EA1069,EB1069,EC1069,ED1069,EG1069,EI1069,EJ1069,EK1069,EL1069,EM1069)</f>
        <v>#REF!</v>
      </c>
      <c r="I1069" s="48" t="e">
        <f t="shared" si="24"/>
        <v>#REF!</v>
      </c>
      <c r="J1069" s="77"/>
      <c r="K1069" s="77"/>
    </row>
    <row r="1070" spans="7:11" x14ac:dyDescent="0.3">
      <c r="G1070" s="48" t="e">
        <f>SUM(J1070,L1070,N1070,O1070,P1070,T1070,U1070,V1070,AB1070,AD1070,AO1070,AQ1070,CE1070,CG1070,CP1070,CR1070,#REF!,#REF!,CZ1070,DB1070,DE1070,DG1070,DN1070,DP1070,DW1070,DY1070,EF1070,EH1070)</f>
        <v>#REF!</v>
      </c>
      <c r="H1070" s="48" t="e">
        <f>SUM(K1070,M1070,Q1070,R1070,S1070,W1070,X1070,Y1070,AC1070,AE1070,AF1070,AG1070,AH1070,AI1070,AL1070,AP1070,AR1070,#REF!,AY1070,AZ1070,CF1070,CH1070,CI1070,CJ1070,CK1070,CL1070,CQ1070,CS1070,CT1070,CU1070,CV1070,CW1070,#REF!,#REF!,DA1070,DC1070,DF1070,DH1070,DO1070,#REF!,#REF!,#REF!,#REF!,DQ1070,DR1070,DS1070,DT1070,DU1070,DX1070,DZ1070,EA1070,EB1070,EC1070,ED1070,EG1070,EI1070,EJ1070,EK1070,EL1070,EM1070)</f>
        <v>#REF!</v>
      </c>
      <c r="I1070" s="48" t="e">
        <f t="shared" si="24"/>
        <v>#REF!</v>
      </c>
      <c r="J1070" s="77"/>
      <c r="K1070" s="77"/>
    </row>
    <row r="1071" spans="7:11" x14ac:dyDescent="0.3">
      <c r="G1071" s="48" t="e">
        <f>SUM(J1071,L1071,N1071,O1071,P1071,T1071,U1071,V1071,AB1071,AD1071,AO1071,AQ1071,CE1071,CG1071,CP1071,CR1071,#REF!,#REF!,CZ1071,DB1071,DE1071,DG1071,DN1071,DP1071,DW1071,DY1071,EF1071,EH1071)</f>
        <v>#REF!</v>
      </c>
      <c r="H1071" s="48" t="e">
        <f>SUM(K1071,M1071,Q1071,R1071,S1071,W1071,X1071,Y1071,AC1071,AE1071,AF1071,AG1071,AH1071,AI1071,AL1071,AP1071,AR1071,#REF!,AY1071,AZ1071,CF1071,CH1071,CI1071,CJ1071,CK1071,CL1071,CQ1071,CS1071,CT1071,CU1071,CV1071,CW1071,#REF!,#REF!,DA1071,DC1071,DF1071,DH1071,DO1071,#REF!,#REF!,#REF!,#REF!,DQ1071,DR1071,DS1071,DT1071,DU1071,DX1071,DZ1071,EA1071,EB1071,EC1071,ED1071,EG1071,EI1071,EJ1071,EK1071,EL1071,EM1071)</f>
        <v>#REF!</v>
      </c>
      <c r="I1071" s="48" t="e">
        <f t="shared" si="24"/>
        <v>#REF!</v>
      </c>
      <c r="J1071" s="77"/>
      <c r="K1071" s="77"/>
    </row>
    <row r="1072" spans="7:11" x14ac:dyDescent="0.3">
      <c r="G1072" s="48" t="e">
        <f>SUM(J1072,L1072,N1072,O1072,P1072,T1072,U1072,V1072,AB1072,AD1072,AO1072,AQ1072,CE1072,CG1072,CP1072,CR1072,#REF!,#REF!,CZ1072,DB1072,DE1072,DG1072,DN1072,DP1072,DW1072,DY1072,EF1072,EH1072)</f>
        <v>#REF!</v>
      </c>
      <c r="H1072" s="48" t="e">
        <f>SUM(K1072,M1072,Q1072,R1072,S1072,W1072,X1072,Y1072,AC1072,AE1072,AF1072,AG1072,AH1072,AI1072,AL1072,AP1072,AR1072,#REF!,AY1072,AZ1072,CF1072,CH1072,CI1072,CJ1072,CK1072,CL1072,CQ1072,CS1072,CT1072,CU1072,CV1072,CW1072,#REF!,#REF!,DA1072,DC1072,DF1072,DH1072,DO1072,#REF!,#REF!,#REF!,#REF!,DQ1072,DR1072,DS1072,DT1072,DU1072,DX1072,DZ1072,EA1072,EB1072,EC1072,ED1072,EG1072,EI1072,EJ1072,EK1072,EL1072,EM1072)</f>
        <v>#REF!</v>
      </c>
      <c r="I1072" s="48" t="e">
        <f t="shared" si="24"/>
        <v>#REF!</v>
      </c>
      <c r="J1072" s="77"/>
      <c r="K1072" s="77"/>
    </row>
    <row r="1073" spans="7:11" x14ac:dyDescent="0.3">
      <c r="G1073" s="48" t="e">
        <f>SUM(J1073,L1073,N1073,O1073,P1073,T1073,U1073,V1073,AB1073,AD1073,AO1073,AQ1073,CE1073,CG1073,CP1073,CR1073,#REF!,#REF!,CZ1073,DB1073,DE1073,DG1073,DN1073,DP1073,DW1073,DY1073,EF1073,EH1073)</f>
        <v>#REF!</v>
      </c>
      <c r="H1073" s="48" t="e">
        <f>SUM(K1073,M1073,Q1073,R1073,S1073,W1073,X1073,Y1073,AC1073,AE1073,AF1073,AG1073,AH1073,AI1073,AL1073,AP1073,AR1073,#REF!,AY1073,AZ1073,CF1073,CH1073,CI1073,CJ1073,CK1073,CL1073,CQ1073,CS1073,CT1073,CU1073,CV1073,CW1073,#REF!,#REF!,DA1073,DC1073,DF1073,DH1073,DO1073,#REF!,#REF!,#REF!,#REF!,DQ1073,DR1073,DS1073,DT1073,DU1073,DX1073,DZ1073,EA1073,EB1073,EC1073,ED1073,EG1073,EI1073,EJ1073,EK1073,EL1073,EM1073)</f>
        <v>#REF!</v>
      </c>
      <c r="I1073" s="48" t="e">
        <f t="shared" si="24"/>
        <v>#REF!</v>
      </c>
      <c r="J1073" s="77"/>
      <c r="K1073" s="77"/>
    </row>
    <row r="1074" spans="7:11" x14ac:dyDescent="0.3">
      <c r="G1074" s="48" t="e">
        <f>SUM(J1074,L1074,N1074,O1074,P1074,T1074,U1074,V1074,AB1074,AD1074,AO1074,AQ1074,CE1074,CG1074,CP1074,CR1074,#REF!,#REF!,CZ1074,DB1074,DE1074,DG1074,DN1074,DP1074,DW1074,DY1074,EF1074,EH1074)</f>
        <v>#REF!</v>
      </c>
      <c r="H1074" s="48" t="e">
        <f>SUM(K1074,M1074,Q1074,R1074,S1074,W1074,X1074,Y1074,AC1074,AE1074,AF1074,AG1074,AH1074,AI1074,AL1074,AP1074,AR1074,#REF!,AY1074,AZ1074,CF1074,CH1074,CI1074,CJ1074,CK1074,CL1074,CQ1074,CS1074,CT1074,CU1074,CV1074,CW1074,#REF!,#REF!,DA1074,DC1074,DF1074,DH1074,DO1074,#REF!,#REF!,#REF!,#REF!,DQ1074,DR1074,DS1074,DT1074,DU1074,DX1074,DZ1074,EA1074,EB1074,EC1074,ED1074,EG1074,EI1074,EJ1074,EK1074,EL1074,EM1074)</f>
        <v>#REF!</v>
      </c>
      <c r="I1074" s="48" t="e">
        <f t="shared" si="24"/>
        <v>#REF!</v>
      </c>
      <c r="J1074" s="77"/>
      <c r="K1074" s="77"/>
    </row>
    <row r="1075" spans="7:11" x14ac:dyDescent="0.3">
      <c r="G1075" s="48" t="e">
        <f>SUM(J1075,L1075,N1075,O1075,P1075,T1075,U1075,V1075,AB1075,AD1075,AO1075,AQ1075,CE1075,CG1075,CP1075,CR1075,#REF!,#REF!,CZ1075,DB1075,DE1075,DG1075,DN1075,DP1075,DW1075,DY1075,EF1075,EH1075)</f>
        <v>#REF!</v>
      </c>
      <c r="H1075" s="48" t="e">
        <f>SUM(K1075,M1075,Q1075,R1075,S1075,W1075,X1075,Y1075,AC1075,AE1075,AF1075,AG1075,AH1075,AI1075,AL1075,AP1075,AR1075,#REF!,AY1075,AZ1075,CF1075,CH1075,CI1075,CJ1075,CK1075,CL1075,CQ1075,CS1075,CT1075,CU1075,CV1075,CW1075,#REF!,#REF!,DA1075,DC1075,DF1075,DH1075,DO1075,#REF!,#REF!,#REF!,#REF!,DQ1075,DR1075,DS1075,DT1075,DU1075,DX1075,DZ1075,EA1075,EB1075,EC1075,ED1075,EG1075,EI1075,EJ1075,EK1075,EL1075,EM1075)</f>
        <v>#REF!</v>
      </c>
      <c r="I1075" s="48" t="e">
        <f t="shared" si="24"/>
        <v>#REF!</v>
      </c>
      <c r="J1075" s="77"/>
      <c r="K1075" s="77"/>
    </row>
    <row r="1076" spans="7:11" x14ac:dyDescent="0.3">
      <c r="G1076" s="48" t="e">
        <f>SUM(J1076,L1076,N1076,O1076,P1076,T1076,U1076,V1076,AB1076,AD1076,AO1076,AQ1076,CE1076,CG1076,CP1076,CR1076,#REF!,#REF!,CZ1076,DB1076,DE1076,DG1076,DN1076,DP1076,DW1076,DY1076,EF1076,EH1076)</f>
        <v>#REF!</v>
      </c>
      <c r="H1076" s="48" t="e">
        <f>SUM(K1076,M1076,Q1076,R1076,S1076,W1076,X1076,Y1076,AC1076,AE1076,AF1076,AG1076,AH1076,AI1076,AL1076,AP1076,AR1076,#REF!,AY1076,AZ1076,CF1076,CH1076,CI1076,CJ1076,CK1076,CL1076,CQ1076,CS1076,CT1076,CU1076,CV1076,CW1076,#REF!,#REF!,DA1076,DC1076,DF1076,DH1076,DO1076,#REF!,#REF!,#REF!,#REF!,DQ1076,DR1076,DS1076,DT1076,DU1076,DX1076,DZ1076,EA1076,EB1076,EC1076,ED1076,EG1076,EI1076,EJ1076,EK1076,EL1076,EM1076)</f>
        <v>#REF!</v>
      </c>
      <c r="I1076" s="48" t="e">
        <f t="shared" si="24"/>
        <v>#REF!</v>
      </c>
      <c r="J1076" s="77"/>
      <c r="K1076" s="77"/>
    </row>
    <row r="1077" spans="7:11" x14ac:dyDescent="0.3">
      <c r="G1077" s="48" t="e">
        <f>SUM(J1077,L1077,N1077,O1077,P1077,T1077,U1077,V1077,AB1077,AD1077,AO1077,AQ1077,CE1077,CG1077,CP1077,CR1077,#REF!,#REF!,CZ1077,DB1077,DE1077,DG1077,DN1077,DP1077,DW1077,DY1077,EF1077,EH1077)</f>
        <v>#REF!</v>
      </c>
      <c r="H1077" s="48" t="e">
        <f>SUM(K1077,M1077,Q1077,R1077,S1077,W1077,X1077,Y1077,AC1077,AE1077,AF1077,AG1077,AH1077,AI1077,AL1077,AP1077,AR1077,#REF!,AY1077,AZ1077,CF1077,CH1077,CI1077,CJ1077,CK1077,CL1077,CQ1077,CS1077,CT1077,CU1077,CV1077,CW1077,#REF!,#REF!,DA1077,DC1077,DF1077,DH1077,DO1077,#REF!,#REF!,#REF!,#REF!,DQ1077,DR1077,DS1077,DT1077,DU1077,DX1077,DZ1077,EA1077,EB1077,EC1077,ED1077,EG1077,EI1077,EJ1077,EK1077,EL1077,EM1077)</f>
        <v>#REF!</v>
      </c>
      <c r="I1077" s="48" t="e">
        <f t="shared" si="24"/>
        <v>#REF!</v>
      </c>
      <c r="J1077" s="77"/>
      <c r="K1077" s="77"/>
    </row>
    <row r="1078" spans="7:11" x14ac:dyDescent="0.3">
      <c r="G1078" s="48" t="e">
        <f>SUM(J1078,L1078,N1078,O1078,P1078,T1078,U1078,V1078,AB1078,AD1078,AO1078,AQ1078,CE1078,CG1078,CP1078,CR1078,#REF!,#REF!,CZ1078,DB1078,DE1078,DG1078,DN1078,DP1078,DW1078,DY1078,EF1078,EH1078)</f>
        <v>#REF!</v>
      </c>
      <c r="H1078" s="48" t="e">
        <f>SUM(K1078,M1078,Q1078,R1078,S1078,W1078,X1078,Y1078,AC1078,AE1078,AF1078,AG1078,AH1078,AI1078,AL1078,AP1078,AR1078,#REF!,AY1078,AZ1078,CF1078,CH1078,CI1078,CJ1078,CK1078,CL1078,CQ1078,CS1078,CT1078,CU1078,CV1078,CW1078,#REF!,#REF!,DA1078,DC1078,DF1078,DH1078,DO1078,#REF!,#REF!,#REF!,#REF!,DQ1078,DR1078,DS1078,DT1078,DU1078,DX1078,DZ1078,EA1078,EB1078,EC1078,ED1078,EG1078,EI1078,EJ1078,EK1078,EL1078,EM1078)</f>
        <v>#REF!</v>
      </c>
      <c r="I1078" s="48" t="e">
        <f t="shared" si="24"/>
        <v>#REF!</v>
      </c>
      <c r="J1078" s="77"/>
      <c r="K1078" s="77"/>
    </row>
    <row r="1079" spans="7:11" x14ac:dyDescent="0.3">
      <c r="G1079" s="48" t="e">
        <f>SUM(J1079,L1079,N1079,O1079,P1079,T1079,U1079,V1079,AB1079,AD1079,AO1079,AQ1079,CE1079,CG1079,CP1079,CR1079,#REF!,#REF!,CZ1079,DB1079,DE1079,DG1079,DN1079,DP1079,DW1079,DY1079,EF1079,EH1079)</f>
        <v>#REF!</v>
      </c>
      <c r="H1079" s="48" t="e">
        <f>SUM(K1079,M1079,Q1079,R1079,S1079,W1079,X1079,Y1079,AC1079,AE1079,AF1079,AG1079,AH1079,AI1079,AL1079,AP1079,AR1079,#REF!,AY1079,AZ1079,CF1079,CH1079,CI1079,CJ1079,CK1079,CL1079,CQ1079,CS1079,CT1079,CU1079,CV1079,CW1079,#REF!,#REF!,DA1079,DC1079,DF1079,DH1079,DO1079,#REF!,#REF!,#REF!,#REF!,DQ1079,DR1079,DS1079,DT1079,DU1079,DX1079,DZ1079,EA1079,EB1079,EC1079,ED1079,EG1079,EI1079,EJ1079,EK1079,EL1079,EM1079)</f>
        <v>#REF!</v>
      </c>
      <c r="I1079" s="48" t="e">
        <f t="shared" si="24"/>
        <v>#REF!</v>
      </c>
      <c r="J1079" s="77"/>
      <c r="K1079" s="77"/>
    </row>
    <row r="1080" spans="7:11" x14ac:dyDescent="0.3">
      <c r="G1080" s="48" t="e">
        <f>SUM(J1080,L1080,N1080,O1080,P1080,T1080,U1080,V1080,AB1080,AD1080,AO1080,AQ1080,CE1080,CG1080,CP1080,CR1080,#REF!,#REF!,CZ1080,DB1080,DE1080,DG1080,DN1080,DP1080,DW1080,DY1080,EF1080,EH1080)</f>
        <v>#REF!</v>
      </c>
      <c r="H1080" s="48" t="e">
        <f>SUM(K1080,M1080,Q1080,R1080,S1080,W1080,X1080,Y1080,AC1080,AE1080,AF1080,AG1080,AH1080,AI1080,AL1080,AP1080,AR1080,#REF!,AY1080,AZ1080,CF1080,CH1080,CI1080,CJ1080,CK1080,CL1080,CQ1080,CS1080,CT1080,CU1080,CV1080,CW1080,#REF!,#REF!,DA1080,DC1080,DF1080,DH1080,DO1080,#REF!,#REF!,#REF!,#REF!,DQ1080,DR1080,DS1080,DT1080,DU1080,DX1080,DZ1080,EA1080,EB1080,EC1080,ED1080,EG1080,EI1080,EJ1080,EK1080,EL1080,EM1080)</f>
        <v>#REF!</v>
      </c>
      <c r="I1080" s="48" t="e">
        <f t="shared" si="24"/>
        <v>#REF!</v>
      </c>
      <c r="J1080" s="77"/>
      <c r="K1080" s="77"/>
    </row>
    <row r="1081" spans="7:11" x14ac:dyDescent="0.3">
      <c r="G1081" s="48" t="e">
        <f>SUM(J1081,L1081,N1081,O1081,P1081,T1081,U1081,V1081,AB1081,AD1081,AO1081,AQ1081,CE1081,CG1081,CP1081,CR1081,#REF!,#REF!,CZ1081,DB1081,DE1081,DG1081,DN1081,DP1081,DW1081,DY1081,EF1081,EH1081)</f>
        <v>#REF!</v>
      </c>
      <c r="H1081" s="48" t="e">
        <f>SUM(K1081,M1081,Q1081,R1081,S1081,W1081,X1081,Y1081,AC1081,AE1081,AF1081,AG1081,AH1081,AI1081,AL1081,AP1081,AR1081,#REF!,AY1081,AZ1081,CF1081,CH1081,CI1081,CJ1081,CK1081,CL1081,CQ1081,CS1081,CT1081,CU1081,CV1081,CW1081,#REF!,#REF!,DA1081,DC1081,DF1081,DH1081,DO1081,#REF!,#REF!,#REF!,#REF!,DQ1081,DR1081,DS1081,DT1081,DU1081,DX1081,DZ1081,EA1081,EB1081,EC1081,ED1081,EG1081,EI1081,EJ1081,EK1081,EL1081,EM1081)</f>
        <v>#REF!</v>
      </c>
      <c r="I1081" s="48" t="e">
        <f t="shared" si="24"/>
        <v>#REF!</v>
      </c>
      <c r="J1081" s="77"/>
      <c r="K1081" s="77"/>
    </row>
    <row r="1082" spans="7:11" x14ac:dyDescent="0.3">
      <c r="G1082" s="48" t="e">
        <f>SUM(J1082,L1082,N1082,O1082,P1082,T1082,U1082,V1082,AB1082,AD1082,AO1082,AQ1082,CE1082,CG1082,CP1082,CR1082,#REF!,#REF!,CZ1082,DB1082,DE1082,DG1082,DN1082,DP1082,DW1082,DY1082,EF1082,EH1082)</f>
        <v>#REF!</v>
      </c>
      <c r="H1082" s="48" t="e">
        <f>SUM(K1082,M1082,Q1082,R1082,S1082,W1082,X1082,Y1082,AC1082,AE1082,AF1082,AG1082,AH1082,AI1082,AL1082,AP1082,AR1082,#REF!,AY1082,AZ1082,CF1082,CH1082,CI1082,CJ1082,CK1082,CL1082,CQ1082,CS1082,CT1082,CU1082,CV1082,CW1082,#REF!,#REF!,DA1082,DC1082,DF1082,DH1082,DO1082,#REF!,#REF!,#REF!,#REF!,DQ1082,DR1082,DS1082,DT1082,DU1082,DX1082,DZ1082,EA1082,EB1082,EC1082,ED1082,EG1082,EI1082,EJ1082,EK1082,EL1082,EM1082)</f>
        <v>#REF!</v>
      </c>
      <c r="I1082" s="48" t="e">
        <f t="shared" si="24"/>
        <v>#REF!</v>
      </c>
      <c r="J1082" s="77"/>
      <c r="K1082" s="77"/>
    </row>
    <row r="1083" spans="7:11" x14ac:dyDescent="0.3">
      <c r="G1083" s="48" t="e">
        <f>SUM(J1083,L1083,N1083,O1083,P1083,T1083,U1083,V1083,AB1083,AD1083,AO1083,AQ1083,CE1083,CG1083,CP1083,CR1083,#REF!,#REF!,CZ1083,DB1083,DE1083,DG1083,DN1083,DP1083,DW1083,DY1083,EF1083,EH1083)</f>
        <v>#REF!</v>
      </c>
      <c r="H1083" s="48" t="e">
        <f>SUM(K1083,M1083,Q1083,R1083,S1083,W1083,X1083,Y1083,AC1083,AE1083,AF1083,AG1083,AH1083,AI1083,AL1083,AP1083,AR1083,#REF!,AY1083,AZ1083,CF1083,CH1083,CI1083,CJ1083,CK1083,CL1083,CQ1083,CS1083,CT1083,CU1083,CV1083,CW1083,#REF!,#REF!,DA1083,DC1083,DF1083,DH1083,DO1083,#REF!,#REF!,#REF!,#REF!,DQ1083,DR1083,DS1083,DT1083,DU1083,DX1083,DZ1083,EA1083,EB1083,EC1083,ED1083,EG1083,EI1083,EJ1083,EK1083,EL1083,EM1083)</f>
        <v>#REF!</v>
      </c>
      <c r="I1083" s="48" t="e">
        <f t="shared" si="24"/>
        <v>#REF!</v>
      </c>
      <c r="J1083" s="77"/>
      <c r="K1083" s="77"/>
    </row>
    <row r="1084" spans="7:11" x14ac:dyDescent="0.3">
      <c r="G1084" s="48" t="e">
        <f>SUM(J1084,L1084,N1084,O1084,P1084,T1084,U1084,V1084,AB1084,AD1084,AO1084,AQ1084,CE1084,CG1084,CP1084,CR1084,#REF!,#REF!,CZ1084,DB1084,DE1084,DG1084,DN1084,DP1084,DW1084,DY1084,EF1084,EH1084)</f>
        <v>#REF!</v>
      </c>
      <c r="H1084" s="48" t="e">
        <f>SUM(K1084,M1084,Q1084,R1084,S1084,W1084,X1084,Y1084,AC1084,AE1084,AF1084,AG1084,AH1084,AI1084,AL1084,AP1084,AR1084,#REF!,AY1084,AZ1084,CF1084,CH1084,CI1084,CJ1084,CK1084,CL1084,CQ1084,CS1084,CT1084,CU1084,CV1084,CW1084,#REF!,#REF!,DA1084,DC1084,DF1084,DH1084,DO1084,#REF!,#REF!,#REF!,#REF!,DQ1084,DR1084,DS1084,DT1084,DU1084,DX1084,DZ1084,EA1084,EB1084,EC1084,ED1084,EG1084,EI1084,EJ1084,EK1084,EL1084,EM1084)</f>
        <v>#REF!</v>
      </c>
      <c r="I1084" s="48" t="e">
        <f t="shared" si="24"/>
        <v>#REF!</v>
      </c>
      <c r="J1084" s="77"/>
      <c r="K1084" s="77"/>
    </row>
    <row r="1085" spans="7:11" x14ac:dyDescent="0.3">
      <c r="G1085" s="48" t="e">
        <f>SUM(J1085,L1085,N1085,O1085,P1085,T1085,U1085,V1085,AB1085,AD1085,AO1085,AQ1085,CE1085,CG1085,CP1085,CR1085,#REF!,#REF!,CZ1085,DB1085,DE1085,DG1085,DN1085,DP1085,DW1085,DY1085,EF1085,EH1085)</f>
        <v>#REF!</v>
      </c>
      <c r="H1085" s="48" t="e">
        <f>SUM(K1085,M1085,Q1085,R1085,S1085,W1085,X1085,Y1085,AC1085,AE1085,AF1085,AG1085,AH1085,AI1085,AL1085,AP1085,AR1085,#REF!,AY1085,AZ1085,CF1085,CH1085,CI1085,CJ1085,CK1085,CL1085,CQ1085,CS1085,CT1085,CU1085,CV1085,CW1085,#REF!,#REF!,DA1085,DC1085,DF1085,DH1085,DO1085,#REF!,#REF!,#REF!,#REF!,DQ1085,DR1085,DS1085,DT1085,DU1085,DX1085,DZ1085,EA1085,EB1085,EC1085,ED1085,EG1085,EI1085,EJ1085,EK1085,EL1085,EM1085)</f>
        <v>#REF!</v>
      </c>
      <c r="I1085" s="48" t="e">
        <f t="shared" si="24"/>
        <v>#REF!</v>
      </c>
      <c r="J1085" s="77"/>
      <c r="K1085" s="77"/>
    </row>
    <row r="1086" spans="7:11" x14ac:dyDescent="0.3">
      <c r="G1086" s="48" t="e">
        <f>SUM(J1086,L1086,N1086,O1086,P1086,T1086,U1086,V1086,AB1086,AD1086,AO1086,AQ1086,CE1086,CG1086,CP1086,CR1086,#REF!,#REF!,CZ1086,DB1086,DE1086,DG1086,DN1086,DP1086,DW1086,DY1086,EF1086,EH1086)</f>
        <v>#REF!</v>
      </c>
      <c r="H1086" s="48" t="e">
        <f>SUM(K1086,M1086,Q1086,R1086,S1086,W1086,X1086,Y1086,AC1086,AE1086,AF1086,AG1086,AH1086,AI1086,AL1086,AP1086,AR1086,#REF!,AY1086,AZ1086,CF1086,CH1086,CI1086,CJ1086,CK1086,CL1086,CQ1086,CS1086,CT1086,CU1086,CV1086,CW1086,#REF!,#REF!,DA1086,DC1086,DF1086,DH1086,DO1086,#REF!,#REF!,#REF!,#REF!,DQ1086,DR1086,DS1086,DT1086,DU1086,DX1086,DZ1086,EA1086,EB1086,EC1086,ED1086,EG1086,EI1086,EJ1086,EK1086,EL1086,EM1086)</f>
        <v>#REF!</v>
      </c>
      <c r="I1086" s="48" t="e">
        <f t="shared" si="24"/>
        <v>#REF!</v>
      </c>
      <c r="J1086" s="77"/>
      <c r="K1086" s="77"/>
    </row>
    <row r="1087" spans="7:11" x14ac:dyDescent="0.3">
      <c r="G1087" s="48" t="e">
        <f>SUM(J1087,L1087,N1087,O1087,P1087,T1087,U1087,V1087,AB1087,AD1087,AO1087,AQ1087,CE1087,CG1087,CP1087,CR1087,#REF!,#REF!,CZ1087,DB1087,DE1087,DG1087,DN1087,DP1087,DW1087,DY1087,EF1087,EH1087)</f>
        <v>#REF!</v>
      </c>
      <c r="H1087" s="48" t="e">
        <f>SUM(K1087,M1087,Q1087,R1087,S1087,W1087,X1087,Y1087,AC1087,AE1087,AF1087,AG1087,AH1087,AI1087,AL1087,AP1087,AR1087,#REF!,AY1087,AZ1087,CF1087,CH1087,CI1087,CJ1087,CK1087,CL1087,CQ1087,CS1087,CT1087,CU1087,CV1087,CW1087,#REF!,#REF!,DA1087,DC1087,DF1087,DH1087,DO1087,#REF!,#REF!,#REF!,#REF!,DQ1087,DR1087,DS1087,DT1087,DU1087,DX1087,DZ1087,EA1087,EB1087,EC1087,ED1087,EG1087,EI1087,EJ1087,EK1087,EL1087,EM1087)</f>
        <v>#REF!</v>
      </c>
      <c r="I1087" s="48" t="e">
        <f t="shared" si="24"/>
        <v>#REF!</v>
      </c>
      <c r="J1087" s="77"/>
      <c r="K1087" s="77"/>
    </row>
    <row r="1088" spans="7:11" x14ac:dyDescent="0.3">
      <c r="G1088" s="48" t="e">
        <f>SUM(J1088,L1088,N1088,O1088,P1088,T1088,U1088,V1088,AB1088,AD1088,AO1088,AQ1088,CE1088,CG1088,CP1088,CR1088,#REF!,#REF!,CZ1088,DB1088,DE1088,DG1088,DN1088,DP1088,DW1088,DY1088,EF1088,EH1088)</f>
        <v>#REF!</v>
      </c>
      <c r="H1088" s="48" t="e">
        <f>SUM(K1088,M1088,Q1088,R1088,S1088,W1088,X1088,Y1088,AC1088,AE1088,AF1088,AG1088,AH1088,AI1088,AL1088,AP1088,AR1088,#REF!,AY1088,AZ1088,CF1088,CH1088,CI1088,CJ1088,CK1088,CL1088,CQ1088,CS1088,CT1088,CU1088,CV1088,CW1088,#REF!,#REF!,DA1088,DC1088,DF1088,DH1088,DO1088,#REF!,#REF!,#REF!,#REF!,DQ1088,DR1088,DS1088,DT1088,DU1088,DX1088,DZ1088,EA1088,EB1088,EC1088,ED1088,EG1088,EI1088,EJ1088,EK1088,EL1088,EM1088)</f>
        <v>#REF!</v>
      </c>
      <c r="I1088" s="48" t="e">
        <f t="shared" si="24"/>
        <v>#REF!</v>
      </c>
      <c r="J1088" s="77"/>
      <c r="K1088" s="77"/>
    </row>
    <row r="1089" spans="7:11" x14ac:dyDescent="0.3">
      <c r="G1089" s="48" t="e">
        <f>SUM(J1089,L1089,N1089,O1089,P1089,T1089,U1089,V1089,AB1089,AD1089,AO1089,AQ1089,CE1089,CG1089,CP1089,CR1089,#REF!,#REF!,CZ1089,DB1089,DE1089,DG1089,DN1089,DP1089,DW1089,DY1089,EF1089,EH1089)</f>
        <v>#REF!</v>
      </c>
      <c r="H1089" s="48" t="e">
        <f>SUM(K1089,M1089,Q1089,R1089,S1089,W1089,X1089,Y1089,AC1089,AE1089,AF1089,AG1089,AH1089,AI1089,AL1089,AP1089,AR1089,#REF!,AY1089,AZ1089,CF1089,CH1089,CI1089,CJ1089,CK1089,CL1089,CQ1089,CS1089,CT1089,CU1089,CV1089,CW1089,#REF!,#REF!,DA1089,DC1089,DF1089,DH1089,DO1089,#REF!,#REF!,#REF!,#REF!,DQ1089,DR1089,DS1089,DT1089,DU1089,DX1089,DZ1089,EA1089,EB1089,EC1089,ED1089,EG1089,EI1089,EJ1089,EK1089,EL1089,EM1089)</f>
        <v>#REF!</v>
      </c>
      <c r="I1089" s="48" t="e">
        <f t="shared" si="24"/>
        <v>#REF!</v>
      </c>
      <c r="J1089" s="77"/>
      <c r="K1089" s="77"/>
    </row>
    <row r="1090" spans="7:11" x14ac:dyDescent="0.3">
      <c r="G1090" s="48" t="e">
        <f>SUM(J1090,L1090,N1090,O1090,P1090,T1090,U1090,V1090,AB1090,AD1090,AO1090,AQ1090,CE1090,CG1090,CP1090,CR1090,#REF!,#REF!,CZ1090,DB1090,DE1090,DG1090,DN1090,DP1090,DW1090,DY1090,EF1090,EH1090)</f>
        <v>#REF!</v>
      </c>
      <c r="H1090" s="48" t="e">
        <f>SUM(K1090,M1090,Q1090,R1090,S1090,W1090,X1090,Y1090,AC1090,AE1090,AF1090,AG1090,AH1090,AI1090,AL1090,AP1090,AR1090,#REF!,AY1090,AZ1090,CF1090,CH1090,CI1090,CJ1090,CK1090,CL1090,CQ1090,CS1090,CT1090,CU1090,CV1090,CW1090,#REF!,#REF!,DA1090,DC1090,DF1090,DH1090,DO1090,#REF!,#REF!,#REF!,#REF!,DQ1090,DR1090,DS1090,DT1090,DU1090,DX1090,DZ1090,EA1090,EB1090,EC1090,ED1090,EG1090,EI1090,EJ1090,EK1090,EL1090,EM1090)</f>
        <v>#REF!</v>
      </c>
      <c r="I1090" s="48" t="e">
        <f t="shared" si="24"/>
        <v>#REF!</v>
      </c>
      <c r="J1090" s="77"/>
      <c r="K1090" s="77"/>
    </row>
    <row r="1091" spans="7:11" x14ac:dyDescent="0.3">
      <c r="G1091" s="48" t="e">
        <f>SUM(J1091,L1091,N1091,O1091,P1091,T1091,U1091,V1091,AB1091,AD1091,AO1091,AQ1091,CE1091,CG1091,CP1091,CR1091,#REF!,#REF!,CZ1091,DB1091,DE1091,DG1091,DN1091,DP1091,DW1091,DY1091,EF1091,EH1091)</f>
        <v>#REF!</v>
      </c>
      <c r="H1091" s="48" t="e">
        <f>SUM(K1091,M1091,Q1091,R1091,S1091,W1091,X1091,Y1091,AC1091,AE1091,AF1091,AG1091,AH1091,AI1091,AL1091,AP1091,AR1091,#REF!,AY1091,AZ1091,CF1091,CH1091,CI1091,CJ1091,CK1091,CL1091,CQ1091,CS1091,CT1091,CU1091,CV1091,CW1091,#REF!,#REF!,DA1091,DC1091,DF1091,DH1091,DO1091,#REF!,#REF!,#REF!,#REF!,DQ1091,DR1091,DS1091,DT1091,DU1091,DX1091,DZ1091,EA1091,EB1091,EC1091,ED1091,EG1091,EI1091,EJ1091,EK1091,EL1091,EM1091)</f>
        <v>#REF!</v>
      </c>
      <c r="I1091" s="48" t="e">
        <f t="shared" si="24"/>
        <v>#REF!</v>
      </c>
      <c r="J1091" s="77"/>
      <c r="K1091" s="77"/>
    </row>
    <row r="1092" spans="7:11" x14ac:dyDescent="0.3">
      <c r="G1092" s="48" t="e">
        <f>SUM(J1092,L1092,N1092,O1092,P1092,T1092,U1092,V1092,AB1092,AD1092,AO1092,AQ1092,CE1092,CG1092,CP1092,CR1092,#REF!,#REF!,CZ1092,DB1092,DE1092,DG1092,DN1092,DP1092,DW1092,DY1092,EF1092,EH1092)</f>
        <v>#REF!</v>
      </c>
      <c r="H1092" s="48" t="e">
        <f>SUM(K1092,M1092,Q1092,R1092,S1092,W1092,X1092,Y1092,AC1092,AE1092,AF1092,AG1092,AH1092,AI1092,AL1092,AP1092,AR1092,#REF!,AY1092,AZ1092,CF1092,CH1092,CI1092,CJ1092,CK1092,CL1092,CQ1092,CS1092,CT1092,CU1092,CV1092,CW1092,#REF!,#REF!,DA1092,DC1092,DF1092,DH1092,DO1092,#REF!,#REF!,#REF!,#REF!,DQ1092,DR1092,DS1092,DT1092,DU1092,DX1092,DZ1092,EA1092,EB1092,EC1092,ED1092,EG1092,EI1092,EJ1092,EK1092,EL1092,EM1092)</f>
        <v>#REF!</v>
      </c>
      <c r="I1092" s="48" t="e">
        <f t="shared" si="24"/>
        <v>#REF!</v>
      </c>
      <c r="J1092" s="77"/>
      <c r="K1092" s="77"/>
    </row>
    <row r="1093" spans="7:11" x14ac:dyDescent="0.3">
      <c r="G1093" s="48" t="e">
        <f>SUM(J1093,L1093,N1093,O1093,P1093,T1093,U1093,V1093,AB1093,AD1093,AO1093,AQ1093,CE1093,CG1093,CP1093,CR1093,#REF!,#REF!,CZ1093,DB1093,DE1093,DG1093,DN1093,DP1093,DW1093,DY1093,EF1093,EH1093)</f>
        <v>#REF!</v>
      </c>
      <c r="H1093" s="48" t="e">
        <f>SUM(K1093,M1093,Q1093,R1093,S1093,W1093,X1093,Y1093,AC1093,AE1093,AF1093,AG1093,AH1093,AI1093,AL1093,AP1093,AR1093,#REF!,AY1093,AZ1093,CF1093,CH1093,CI1093,CJ1093,CK1093,CL1093,CQ1093,CS1093,CT1093,CU1093,CV1093,CW1093,#REF!,#REF!,DA1093,DC1093,DF1093,DH1093,DO1093,#REF!,#REF!,#REF!,#REF!,DQ1093,DR1093,DS1093,DT1093,DU1093,DX1093,DZ1093,EA1093,EB1093,EC1093,ED1093,EG1093,EI1093,EJ1093,EK1093,EL1093,EM1093)</f>
        <v>#REF!</v>
      </c>
      <c r="I1093" s="48" t="e">
        <f t="shared" si="24"/>
        <v>#REF!</v>
      </c>
      <c r="J1093" s="77"/>
      <c r="K1093" s="77"/>
    </row>
    <row r="1094" spans="7:11" x14ac:dyDescent="0.3">
      <c r="G1094" s="48" t="e">
        <f>SUM(J1094,L1094,N1094,O1094,P1094,T1094,U1094,V1094,AB1094,AD1094,AO1094,AQ1094,CE1094,CG1094,CP1094,CR1094,#REF!,#REF!,CZ1094,DB1094,DE1094,DG1094,DN1094,DP1094,DW1094,DY1094,EF1094,EH1094)</f>
        <v>#REF!</v>
      </c>
      <c r="H1094" s="48" t="e">
        <f>SUM(K1094,M1094,Q1094,R1094,S1094,W1094,X1094,Y1094,AC1094,AE1094,AF1094,AG1094,AH1094,AI1094,AL1094,AP1094,AR1094,#REF!,AY1094,AZ1094,CF1094,CH1094,CI1094,CJ1094,CK1094,CL1094,CQ1094,CS1094,CT1094,CU1094,CV1094,CW1094,#REF!,#REF!,DA1094,DC1094,DF1094,DH1094,DO1094,#REF!,#REF!,#REF!,#REF!,DQ1094,DR1094,DS1094,DT1094,DU1094,DX1094,DZ1094,EA1094,EB1094,EC1094,ED1094,EG1094,EI1094,EJ1094,EK1094,EL1094,EM1094)</f>
        <v>#REF!</v>
      </c>
      <c r="I1094" s="48" t="e">
        <f t="shared" si="24"/>
        <v>#REF!</v>
      </c>
      <c r="J1094" s="77"/>
      <c r="K1094" s="77"/>
    </row>
    <row r="1095" spans="7:11" x14ac:dyDescent="0.3">
      <c r="G1095" s="48" t="e">
        <f>SUM(J1095,L1095,N1095,O1095,P1095,T1095,U1095,V1095,AB1095,AD1095,AO1095,AQ1095,CE1095,CG1095,CP1095,CR1095,#REF!,#REF!,CZ1095,DB1095,DE1095,DG1095,DN1095,DP1095,DW1095,DY1095,EF1095,EH1095)</f>
        <v>#REF!</v>
      </c>
      <c r="H1095" s="48" t="e">
        <f>SUM(K1095,M1095,Q1095,R1095,S1095,W1095,X1095,Y1095,AC1095,AE1095,AF1095,AG1095,AH1095,AI1095,AL1095,AP1095,AR1095,#REF!,AY1095,AZ1095,CF1095,CH1095,CI1095,CJ1095,CK1095,CL1095,CQ1095,CS1095,CT1095,CU1095,CV1095,CW1095,#REF!,#REF!,DA1095,DC1095,DF1095,DH1095,DO1095,#REF!,#REF!,#REF!,#REF!,DQ1095,DR1095,DS1095,DT1095,DU1095,DX1095,DZ1095,EA1095,EB1095,EC1095,ED1095,EG1095,EI1095,EJ1095,EK1095,EL1095,EM1095)</f>
        <v>#REF!</v>
      </c>
      <c r="I1095" s="48" t="e">
        <f t="shared" si="24"/>
        <v>#REF!</v>
      </c>
      <c r="J1095" s="77"/>
      <c r="K1095" s="77"/>
    </row>
    <row r="1096" spans="7:11" x14ac:dyDescent="0.3">
      <c r="G1096" s="48" t="e">
        <f>SUM(J1096,L1096,N1096,O1096,P1096,T1096,U1096,V1096,AB1096,AD1096,AO1096,AQ1096,CE1096,CG1096,CP1096,CR1096,#REF!,#REF!,CZ1096,DB1096,DE1096,DG1096,DN1096,DP1096,DW1096,DY1096,EF1096,EH1096)</f>
        <v>#REF!</v>
      </c>
      <c r="H1096" s="48" t="e">
        <f>SUM(K1096,M1096,Q1096,R1096,S1096,W1096,X1096,Y1096,AC1096,AE1096,AF1096,AG1096,AH1096,AI1096,AL1096,AP1096,AR1096,#REF!,AY1096,AZ1096,CF1096,CH1096,CI1096,CJ1096,CK1096,CL1096,CQ1096,CS1096,CT1096,CU1096,CV1096,CW1096,#REF!,#REF!,DA1096,DC1096,DF1096,DH1096,DO1096,#REF!,#REF!,#REF!,#REF!,DQ1096,DR1096,DS1096,DT1096,DU1096,DX1096,DZ1096,EA1096,EB1096,EC1096,ED1096,EG1096,EI1096,EJ1096,EK1096,EL1096,EM1096)</f>
        <v>#REF!</v>
      </c>
      <c r="I1096" s="48" t="e">
        <f t="shared" si="24"/>
        <v>#REF!</v>
      </c>
      <c r="J1096" s="77"/>
      <c r="K1096" s="77"/>
    </row>
    <row r="1097" spans="7:11" x14ac:dyDescent="0.3">
      <c r="G1097" s="48" t="e">
        <f>SUM(J1097,L1097,N1097,O1097,P1097,T1097,U1097,V1097,AB1097,AD1097,AO1097,AQ1097,CE1097,CG1097,CP1097,CR1097,#REF!,#REF!,CZ1097,DB1097,DE1097,DG1097,DN1097,DP1097,DW1097,DY1097,EF1097,EH1097)</f>
        <v>#REF!</v>
      </c>
      <c r="H1097" s="48" t="e">
        <f>SUM(K1097,M1097,Q1097,R1097,S1097,W1097,X1097,Y1097,AC1097,AE1097,AF1097,AG1097,AH1097,AI1097,AL1097,AP1097,AR1097,#REF!,AY1097,AZ1097,CF1097,CH1097,CI1097,CJ1097,CK1097,CL1097,CQ1097,CS1097,CT1097,CU1097,CV1097,CW1097,#REF!,#REF!,DA1097,DC1097,DF1097,DH1097,DO1097,#REF!,#REF!,#REF!,#REF!,DQ1097,DR1097,DS1097,DT1097,DU1097,DX1097,DZ1097,EA1097,EB1097,EC1097,ED1097,EG1097,EI1097,EJ1097,EK1097,EL1097,EM1097)</f>
        <v>#REF!</v>
      </c>
      <c r="I1097" s="48" t="e">
        <f t="shared" si="24"/>
        <v>#REF!</v>
      </c>
      <c r="J1097" s="77"/>
      <c r="K1097" s="77"/>
    </row>
    <row r="1098" spans="7:11" x14ac:dyDescent="0.3">
      <c r="G1098" s="48" t="e">
        <f>SUM(J1098,L1098,N1098,O1098,P1098,T1098,U1098,V1098,AB1098,AD1098,AO1098,AQ1098,CE1098,CG1098,CP1098,CR1098,#REF!,#REF!,CZ1098,DB1098,DE1098,DG1098,DN1098,DP1098,DW1098,DY1098,EF1098,EH1098)</f>
        <v>#REF!</v>
      </c>
      <c r="H1098" s="48" t="e">
        <f>SUM(K1098,M1098,Q1098,R1098,S1098,W1098,X1098,Y1098,AC1098,AE1098,AF1098,AG1098,AH1098,AI1098,AL1098,AP1098,AR1098,#REF!,AY1098,AZ1098,CF1098,CH1098,CI1098,CJ1098,CK1098,CL1098,CQ1098,CS1098,CT1098,CU1098,CV1098,CW1098,#REF!,#REF!,DA1098,DC1098,DF1098,DH1098,DO1098,#REF!,#REF!,#REF!,#REF!,DQ1098,DR1098,DS1098,DT1098,DU1098,DX1098,DZ1098,EA1098,EB1098,EC1098,ED1098,EG1098,EI1098,EJ1098,EK1098,EL1098,EM1098)</f>
        <v>#REF!</v>
      </c>
      <c r="I1098" s="48" t="e">
        <f t="shared" ref="I1098:I1161" si="25">G1098+H1098</f>
        <v>#REF!</v>
      </c>
      <c r="J1098" s="77"/>
      <c r="K1098" s="77"/>
    </row>
    <row r="1099" spans="7:11" x14ac:dyDescent="0.3">
      <c r="G1099" s="48" t="e">
        <f>SUM(J1099,L1099,N1099,O1099,P1099,T1099,U1099,V1099,AB1099,AD1099,AO1099,AQ1099,CE1099,CG1099,CP1099,CR1099,#REF!,#REF!,CZ1099,DB1099,DE1099,DG1099,DN1099,DP1099,DW1099,DY1099,EF1099,EH1099)</f>
        <v>#REF!</v>
      </c>
      <c r="H1099" s="48" t="e">
        <f>SUM(K1099,M1099,Q1099,R1099,S1099,W1099,X1099,Y1099,AC1099,AE1099,AF1099,AG1099,AH1099,AI1099,AL1099,AP1099,AR1099,#REF!,AY1099,AZ1099,CF1099,CH1099,CI1099,CJ1099,CK1099,CL1099,CQ1099,CS1099,CT1099,CU1099,CV1099,CW1099,#REF!,#REF!,DA1099,DC1099,DF1099,DH1099,DO1099,#REF!,#REF!,#REF!,#REF!,DQ1099,DR1099,DS1099,DT1099,DU1099,DX1099,DZ1099,EA1099,EB1099,EC1099,ED1099,EG1099,EI1099,EJ1099,EK1099,EL1099,EM1099)</f>
        <v>#REF!</v>
      </c>
      <c r="I1099" s="48" t="e">
        <f t="shared" si="25"/>
        <v>#REF!</v>
      </c>
      <c r="J1099" s="77"/>
      <c r="K1099" s="77"/>
    </row>
    <row r="1100" spans="7:11" x14ac:dyDescent="0.3">
      <c r="G1100" s="48" t="e">
        <f>SUM(J1100,L1100,N1100,O1100,P1100,T1100,U1100,V1100,AB1100,AD1100,AO1100,AQ1100,CE1100,CG1100,CP1100,CR1100,#REF!,#REF!,CZ1100,DB1100,DE1100,DG1100,DN1100,DP1100,DW1100,DY1100,EF1100,EH1100)</f>
        <v>#REF!</v>
      </c>
      <c r="H1100" s="48" t="e">
        <f>SUM(K1100,M1100,Q1100,R1100,S1100,W1100,X1100,Y1100,AC1100,AE1100,AF1100,AG1100,AH1100,AI1100,AL1100,AP1100,AR1100,#REF!,AY1100,AZ1100,CF1100,CH1100,CI1100,CJ1100,CK1100,CL1100,CQ1100,CS1100,CT1100,CU1100,CV1100,CW1100,#REF!,#REF!,DA1100,DC1100,DF1100,DH1100,DO1100,#REF!,#REF!,#REF!,#REF!,DQ1100,DR1100,DS1100,DT1100,DU1100,DX1100,DZ1100,EA1100,EB1100,EC1100,ED1100,EG1100,EI1100,EJ1100,EK1100,EL1100,EM1100)</f>
        <v>#REF!</v>
      </c>
      <c r="I1100" s="48" t="e">
        <f t="shared" si="25"/>
        <v>#REF!</v>
      </c>
      <c r="J1100" s="77"/>
      <c r="K1100" s="77"/>
    </row>
    <row r="1101" spans="7:11" x14ac:dyDescent="0.3">
      <c r="G1101" s="48" t="e">
        <f>SUM(J1101,L1101,N1101,O1101,P1101,T1101,U1101,V1101,AB1101,AD1101,AO1101,AQ1101,CE1101,CG1101,CP1101,CR1101,#REF!,#REF!,CZ1101,DB1101,DE1101,DG1101,DN1101,DP1101,DW1101,DY1101,EF1101,EH1101)</f>
        <v>#REF!</v>
      </c>
      <c r="H1101" s="48" t="e">
        <f>SUM(K1101,M1101,Q1101,R1101,S1101,W1101,X1101,Y1101,AC1101,AE1101,AF1101,AG1101,AH1101,AI1101,AL1101,AP1101,AR1101,#REF!,AY1101,AZ1101,CF1101,CH1101,CI1101,CJ1101,CK1101,CL1101,CQ1101,CS1101,CT1101,CU1101,CV1101,CW1101,#REF!,#REF!,DA1101,DC1101,DF1101,DH1101,DO1101,#REF!,#REF!,#REF!,#REF!,DQ1101,DR1101,DS1101,DT1101,DU1101,DX1101,DZ1101,EA1101,EB1101,EC1101,ED1101,EG1101,EI1101,EJ1101,EK1101,EL1101,EM1101)</f>
        <v>#REF!</v>
      </c>
      <c r="I1101" s="48" t="e">
        <f t="shared" si="25"/>
        <v>#REF!</v>
      </c>
      <c r="J1101" s="77"/>
      <c r="K1101" s="77"/>
    </row>
    <row r="1102" spans="7:11" x14ac:dyDescent="0.3">
      <c r="G1102" s="48" t="e">
        <f>SUM(J1102,L1102,N1102,O1102,P1102,T1102,U1102,V1102,AB1102,AD1102,AO1102,AQ1102,CE1102,CG1102,CP1102,CR1102,#REF!,#REF!,CZ1102,DB1102,DE1102,DG1102,DN1102,DP1102,DW1102,DY1102,EF1102,EH1102)</f>
        <v>#REF!</v>
      </c>
      <c r="H1102" s="48" t="e">
        <f>SUM(K1102,M1102,Q1102,R1102,S1102,W1102,X1102,Y1102,AC1102,AE1102,AF1102,AG1102,AH1102,AI1102,AL1102,AP1102,AR1102,#REF!,AY1102,AZ1102,CF1102,CH1102,CI1102,CJ1102,CK1102,CL1102,CQ1102,CS1102,CT1102,CU1102,CV1102,CW1102,#REF!,#REF!,DA1102,DC1102,DF1102,DH1102,DO1102,#REF!,#REF!,#REF!,#REF!,DQ1102,DR1102,DS1102,DT1102,DU1102,DX1102,DZ1102,EA1102,EB1102,EC1102,ED1102,EG1102,EI1102,EJ1102,EK1102,EL1102,EM1102)</f>
        <v>#REF!</v>
      </c>
      <c r="I1102" s="48" t="e">
        <f t="shared" si="25"/>
        <v>#REF!</v>
      </c>
      <c r="J1102" s="77"/>
      <c r="K1102" s="77"/>
    </row>
    <row r="1103" spans="7:11" x14ac:dyDescent="0.3">
      <c r="G1103" s="48" t="e">
        <f>SUM(J1103,L1103,N1103,O1103,P1103,T1103,U1103,V1103,AB1103,AD1103,AO1103,AQ1103,CE1103,CG1103,CP1103,CR1103,#REF!,#REF!,CZ1103,DB1103,DE1103,DG1103,DN1103,DP1103,DW1103,DY1103,EF1103,EH1103)</f>
        <v>#REF!</v>
      </c>
      <c r="H1103" s="48" t="e">
        <f>SUM(K1103,M1103,Q1103,R1103,S1103,W1103,X1103,Y1103,AC1103,AE1103,AF1103,AG1103,AH1103,AI1103,AL1103,AP1103,AR1103,#REF!,AY1103,AZ1103,CF1103,CH1103,CI1103,CJ1103,CK1103,CL1103,CQ1103,CS1103,CT1103,CU1103,CV1103,CW1103,#REF!,#REF!,DA1103,DC1103,DF1103,DH1103,DO1103,#REF!,#REF!,#REF!,#REF!,DQ1103,DR1103,DS1103,DT1103,DU1103,DX1103,DZ1103,EA1103,EB1103,EC1103,ED1103,EG1103,EI1103,EJ1103,EK1103,EL1103,EM1103)</f>
        <v>#REF!</v>
      </c>
      <c r="I1103" s="48" t="e">
        <f t="shared" si="25"/>
        <v>#REF!</v>
      </c>
      <c r="J1103" s="77"/>
      <c r="K1103" s="77"/>
    </row>
    <row r="1104" spans="7:11" x14ac:dyDescent="0.3">
      <c r="G1104" s="48" t="e">
        <f>SUM(J1104,L1104,N1104,O1104,P1104,T1104,U1104,V1104,AB1104,AD1104,AO1104,AQ1104,CE1104,CG1104,CP1104,CR1104,#REF!,#REF!,CZ1104,DB1104,DE1104,DG1104,DN1104,DP1104,DW1104,DY1104,EF1104,EH1104)</f>
        <v>#REF!</v>
      </c>
      <c r="H1104" s="48" t="e">
        <f>SUM(K1104,M1104,Q1104,R1104,S1104,W1104,X1104,Y1104,AC1104,AE1104,AF1104,AG1104,AH1104,AI1104,AL1104,AP1104,AR1104,#REF!,AY1104,AZ1104,CF1104,CH1104,CI1104,CJ1104,CK1104,CL1104,CQ1104,CS1104,CT1104,CU1104,CV1104,CW1104,#REF!,#REF!,DA1104,DC1104,DF1104,DH1104,DO1104,#REF!,#REF!,#REF!,#REF!,DQ1104,DR1104,DS1104,DT1104,DU1104,DX1104,DZ1104,EA1104,EB1104,EC1104,ED1104,EG1104,EI1104,EJ1104,EK1104,EL1104,EM1104)</f>
        <v>#REF!</v>
      </c>
      <c r="I1104" s="48" t="e">
        <f t="shared" si="25"/>
        <v>#REF!</v>
      </c>
      <c r="J1104" s="77"/>
      <c r="K1104" s="77"/>
    </row>
    <row r="1105" spans="7:11" x14ac:dyDescent="0.3">
      <c r="G1105" s="48" t="e">
        <f>SUM(J1105,L1105,N1105,O1105,P1105,T1105,U1105,V1105,AB1105,AD1105,AO1105,AQ1105,CE1105,CG1105,CP1105,CR1105,#REF!,#REF!,CZ1105,DB1105,DE1105,DG1105,DN1105,DP1105,DW1105,DY1105,EF1105,EH1105)</f>
        <v>#REF!</v>
      </c>
      <c r="H1105" s="48" t="e">
        <f>SUM(K1105,M1105,Q1105,R1105,S1105,W1105,X1105,Y1105,AC1105,AE1105,AF1105,AG1105,AH1105,AI1105,AL1105,AP1105,AR1105,#REF!,AY1105,AZ1105,CF1105,CH1105,CI1105,CJ1105,CK1105,CL1105,CQ1105,CS1105,CT1105,CU1105,CV1105,CW1105,#REF!,#REF!,DA1105,DC1105,DF1105,DH1105,DO1105,#REF!,#REF!,#REF!,#REF!,DQ1105,DR1105,DS1105,DT1105,DU1105,DX1105,DZ1105,EA1105,EB1105,EC1105,ED1105,EG1105,EI1105,EJ1105,EK1105,EL1105,EM1105)</f>
        <v>#REF!</v>
      </c>
      <c r="I1105" s="48" t="e">
        <f t="shared" si="25"/>
        <v>#REF!</v>
      </c>
      <c r="J1105" s="77"/>
      <c r="K1105" s="77"/>
    </row>
    <row r="1106" spans="7:11" x14ac:dyDescent="0.3">
      <c r="G1106" s="48" t="e">
        <f>SUM(J1106,L1106,N1106,O1106,P1106,T1106,U1106,V1106,AB1106,AD1106,AO1106,AQ1106,CE1106,CG1106,CP1106,CR1106,#REF!,#REF!,CZ1106,DB1106,DE1106,DG1106,DN1106,DP1106,DW1106,DY1106,EF1106,EH1106)</f>
        <v>#REF!</v>
      </c>
      <c r="H1106" s="48" t="e">
        <f>SUM(K1106,M1106,Q1106,R1106,S1106,W1106,X1106,Y1106,AC1106,AE1106,AF1106,AG1106,AH1106,AI1106,AL1106,AP1106,AR1106,#REF!,AY1106,AZ1106,CF1106,CH1106,CI1106,CJ1106,CK1106,CL1106,CQ1106,CS1106,CT1106,CU1106,CV1106,CW1106,#REF!,#REF!,DA1106,DC1106,DF1106,DH1106,DO1106,#REF!,#REF!,#REF!,#REF!,DQ1106,DR1106,DS1106,DT1106,DU1106,DX1106,DZ1106,EA1106,EB1106,EC1106,ED1106,EG1106,EI1106,EJ1106,EK1106,EL1106,EM1106)</f>
        <v>#REF!</v>
      </c>
      <c r="I1106" s="48" t="e">
        <f t="shared" si="25"/>
        <v>#REF!</v>
      </c>
      <c r="J1106" s="77"/>
      <c r="K1106" s="77"/>
    </row>
    <row r="1107" spans="7:11" x14ac:dyDescent="0.3">
      <c r="G1107" s="48" t="e">
        <f>SUM(J1107,L1107,N1107,O1107,P1107,T1107,U1107,V1107,AB1107,AD1107,AO1107,AQ1107,CE1107,CG1107,CP1107,CR1107,#REF!,#REF!,CZ1107,DB1107,DE1107,DG1107,DN1107,DP1107,DW1107,DY1107,EF1107,EH1107)</f>
        <v>#REF!</v>
      </c>
      <c r="H1107" s="48" t="e">
        <f>SUM(K1107,M1107,Q1107,R1107,S1107,W1107,X1107,Y1107,AC1107,AE1107,AF1107,AG1107,AH1107,AI1107,AL1107,AP1107,AR1107,#REF!,AY1107,AZ1107,CF1107,CH1107,CI1107,CJ1107,CK1107,CL1107,CQ1107,CS1107,CT1107,CU1107,CV1107,CW1107,#REF!,#REF!,DA1107,DC1107,DF1107,DH1107,DO1107,#REF!,#REF!,#REF!,#REF!,DQ1107,DR1107,DS1107,DT1107,DU1107,DX1107,DZ1107,EA1107,EB1107,EC1107,ED1107,EG1107,EI1107,EJ1107,EK1107,EL1107,EM1107)</f>
        <v>#REF!</v>
      </c>
      <c r="I1107" s="48" t="e">
        <f t="shared" si="25"/>
        <v>#REF!</v>
      </c>
      <c r="J1107" s="77"/>
      <c r="K1107" s="77"/>
    </row>
    <row r="1108" spans="7:11" x14ac:dyDescent="0.3">
      <c r="G1108" s="48" t="e">
        <f>SUM(J1108,L1108,N1108,O1108,P1108,T1108,U1108,V1108,AB1108,AD1108,AO1108,AQ1108,CE1108,CG1108,CP1108,CR1108,#REF!,#REF!,CZ1108,DB1108,DE1108,DG1108,DN1108,DP1108,DW1108,DY1108,EF1108,EH1108)</f>
        <v>#REF!</v>
      </c>
      <c r="H1108" s="48" t="e">
        <f>SUM(K1108,M1108,Q1108,R1108,S1108,W1108,X1108,Y1108,AC1108,AE1108,AF1108,AG1108,AH1108,AI1108,AL1108,AP1108,AR1108,#REF!,AY1108,AZ1108,CF1108,CH1108,CI1108,CJ1108,CK1108,CL1108,CQ1108,CS1108,CT1108,CU1108,CV1108,CW1108,#REF!,#REF!,DA1108,DC1108,DF1108,DH1108,DO1108,#REF!,#REF!,#REF!,#REF!,DQ1108,DR1108,DS1108,DT1108,DU1108,DX1108,DZ1108,EA1108,EB1108,EC1108,ED1108,EG1108,EI1108,EJ1108,EK1108,EL1108,EM1108)</f>
        <v>#REF!</v>
      </c>
      <c r="I1108" s="48" t="e">
        <f t="shared" si="25"/>
        <v>#REF!</v>
      </c>
      <c r="J1108" s="77"/>
      <c r="K1108" s="77"/>
    </row>
    <row r="1109" spans="7:11" x14ac:dyDescent="0.3">
      <c r="G1109" s="48" t="e">
        <f>SUM(J1109,L1109,N1109,O1109,P1109,T1109,U1109,V1109,AB1109,AD1109,AO1109,AQ1109,CE1109,CG1109,CP1109,CR1109,#REF!,#REF!,CZ1109,DB1109,DE1109,DG1109,DN1109,DP1109,DW1109,DY1109,EF1109,EH1109)</f>
        <v>#REF!</v>
      </c>
      <c r="H1109" s="48" t="e">
        <f>SUM(K1109,M1109,Q1109,R1109,S1109,W1109,X1109,Y1109,AC1109,AE1109,AF1109,AG1109,AH1109,AI1109,AL1109,AP1109,AR1109,#REF!,AY1109,AZ1109,CF1109,CH1109,CI1109,CJ1109,CK1109,CL1109,CQ1109,CS1109,CT1109,CU1109,CV1109,CW1109,#REF!,#REF!,DA1109,DC1109,DF1109,DH1109,DO1109,#REF!,#REF!,#REF!,#REF!,DQ1109,DR1109,DS1109,DT1109,DU1109,DX1109,DZ1109,EA1109,EB1109,EC1109,ED1109,EG1109,EI1109,EJ1109,EK1109,EL1109,EM1109)</f>
        <v>#REF!</v>
      </c>
      <c r="I1109" s="48" t="e">
        <f t="shared" si="25"/>
        <v>#REF!</v>
      </c>
      <c r="J1109" s="77"/>
      <c r="K1109" s="77"/>
    </row>
    <row r="1110" spans="7:11" x14ac:dyDescent="0.3">
      <c r="G1110" s="48" t="e">
        <f>SUM(J1110,L1110,N1110,O1110,P1110,T1110,U1110,V1110,AB1110,AD1110,AO1110,AQ1110,CE1110,CG1110,CP1110,CR1110,#REF!,#REF!,CZ1110,DB1110,DE1110,DG1110,DN1110,DP1110,DW1110,DY1110,EF1110,EH1110)</f>
        <v>#REF!</v>
      </c>
      <c r="H1110" s="48" t="e">
        <f>SUM(K1110,M1110,Q1110,R1110,S1110,W1110,X1110,Y1110,AC1110,AE1110,AF1110,AG1110,AH1110,AI1110,AL1110,AP1110,AR1110,#REF!,AY1110,AZ1110,CF1110,CH1110,CI1110,CJ1110,CK1110,CL1110,CQ1110,CS1110,CT1110,CU1110,CV1110,CW1110,#REF!,#REF!,DA1110,DC1110,DF1110,DH1110,DO1110,#REF!,#REF!,#REF!,#REF!,DQ1110,DR1110,DS1110,DT1110,DU1110,DX1110,DZ1110,EA1110,EB1110,EC1110,ED1110,EG1110,EI1110,EJ1110,EK1110,EL1110,EM1110)</f>
        <v>#REF!</v>
      </c>
      <c r="I1110" s="48" t="e">
        <f t="shared" si="25"/>
        <v>#REF!</v>
      </c>
      <c r="J1110" s="77"/>
      <c r="K1110" s="77"/>
    </row>
    <row r="1111" spans="7:11" x14ac:dyDescent="0.3">
      <c r="G1111" s="48" t="e">
        <f>SUM(J1111,L1111,N1111,O1111,P1111,T1111,U1111,V1111,AB1111,AD1111,AO1111,AQ1111,CE1111,CG1111,CP1111,CR1111,#REF!,#REF!,CZ1111,DB1111,DE1111,DG1111,DN1111,DP1111,DW1111,DY1111,EF1111,EH1111)</f>
        <v>#REF!</v>
      </c>
      <c r="H1111" s="48" t="e">
        <f>SUM(K1111,M1111,Q1111,R1111,S1111,W1111,X1111,Y1111,AC1111,AE1111,AF1111,AG1111,AH1111,AI1111,AL1111,AP1111,AR1111,#REF!,AY1111,AZ1111,CF1111,CH1111,CI1111,CJ1111,CK1111,CL1111,CQ1111,CS1111,CT1111,CU1111,CV1111,CW1111,#REF!,#REF!,DA1111,DC1111,DF1111,DH1111,DO1111,#REF!,#REF!,#REF!,#REF!,DQ1111,DR1111,DS1111,DT1111,DU1111,DX1111,DZ1111,EA1111,EB1111,EC1111,ED1111,EG1111,EI1111,EJ1111,EK1111,EL1111,EM1111)</f>
        <v>#REF!</v>
      </c>
      <c r="I1111" s="48" t="e">
        <f t="shared" si="25"/>
        <v>#REF!</v>
      </c>
      <c r="J1111" s="77"/>
      <c r="K1111" s="77"/>
    </row>
    <row r="1112" spans="7:11" x14ac:dyDescent="0.3">
      <c r="G1112" s="48" t="e">
        <f>SUM(J1112,L1112,N1112,O1112,P1112,T1112,U1112,V1112,AB1112,AD1112,AO1112,AQ1112,CE1112,CG1112,CP1112,CR1112,#REF!,#REF!,CZ1112,DB1112,DE1112,DG1112,DN1112,DP1112,DW1112,DY1112,EF1112,EH1112)</f>
        <v>#REF!</v>
      </c>
      <c r="H1112" s="48" t="e">
        <f>SUM(K1112,M1112,Q1112,R1112,S1112,W1112,X1112,Y1112,AC1112,AE1112,AF1112,AG1112,AH1112,AI1112,AL1112,AP1112,AR1112,#REF!,AY1112,AZ1112,CF1112,CH1112,CI1112,CJ1112,CK1112,CL1112,CQ1112,CS1112,CT1112,CU1112,CV1112,CW1112,#REF!,#REF!,DA1112,DC1112,DF1112,DH1112,DO1112,#REF!,#REF!,#REF!,#REF!,DQ1112,DR1112,DS1112,DT1112,DU1112,DX1112,DZ1112,EA1112,EB1112,EC1112,ED1112,EG1112,EI1112,EJ1112,EK1112,EL1112,EM1112)</f>
        <v>#REF!</v>
      </c>
      <c r="I1112" s="48" t="e">
        <f t="shared" si="25"/>
        <v>#REF!</v>
      </c>
      <c r="J1112" s="77"/>
      <c r="K1112" s="77"/>
    </row>
    <row r="1113" spans="7:11" x14ac:dyDescent="0.3">
      <c r="G1113" s="48" t="e">
        <f>SUM(J1113,L1113,N1113,O1113,P1113,T1113,U1113,V1113,AB1113,AD1113,AO1113,AQ1113,CE1113,CG1113,CP1113,CR1113,#REF!,#REF!,CZ1113,DB1113,DE1113,DG1113,DN1113,DP1113,DW1113,DY1113,EF1113,EH1113)</f>
        <v>#REF!</v>
      </c>
      <c r="H1113" s="48" t="e">
        <f>SUM(K1113,M1113,Q1113,R1113,S1113,W1113,X1113,Y1113,AC1113,AE1113,AF1113,AG1113,AH1113,AI1113,AL1113,AP1113,AR1113,#REF!,AY1113,AZ1113,CF1113,CH1113,CI1113,CJ1113,CK1113,CL1113,CQ1113,CS1113,CT1113,CU1113,CV1113,CW1113,#REF!,#REF!,DA1113,DC1113,DF1113,DH1113,DO1113,#REF!,#REF!,#REF!,#REF!,DQ1113,DR1113,DS1113,DT1113,DU1113,DX1113,DZ1113,EA1113,EB1113,EC1113,ED1113,EG1113,EI1113,EJ1113,EK1113,EL1113,EM1113)</f>
        <v>#REF!</v>
      </c>
      <c r="I1113" s="48" t="e">
        <f t="shared" si="25"/>
        <v>#REF!</v>
      </c>
      <c r="J1113" s="77"/>
      <c r="K1113" s="77"/>
    </row>
    <row r="1114" spans="7:11" x14ac:dyDescent="0.3">
      <c r="G1114" s="48" t="e">
        <f>SUM(J1114,L1114,N1114,O1114,P1114,T1114,U1114,V1114,AB1114,AD1114,AO1114,AQ1114,CE1114,CG1114,CP1114,CR1114,#REF!,#REF!,CZ1114,DB1114,DE1114,DG1114,DN1114,DP1114,DW1114,DY1114,EF1114,EH1114)</f>
        <v>#REF!</v>
      </c>
      <c r="H1114" s="48" t="e">
        <f>SUM(K1114,M1114,Q1114,R1114,S1114,W1114,X1114,Y1114,AC1114,AE1114,AF1114,AG1114,AH1114,AI1114,AL1114,AP1114,AR1114,#REF!,AY1114,AZ1114,CF1114,CH1114,CI1114,CJ1114,CK1114,CL1114,CQ1114,CS1114,CT1114,CU1114,CV1114,CW1114,#REF!,#REF!,DA1114,DC1114,DF1114,DH1114,DO1114,#REF!,#REF!,#REF!,#REF!,DQ1114,DR1114,DS1114,DT1114,DU1114,DX1114,DZ1114,EA1114,EB1114,EC1114,ED1114,EG1114,EI1114,EJ1114,EK1114,EL1114,EM1114)</f>
        <v>#REF!</v>
      </c>
      <c r="I1114" s="48" t="e">
        <f t="shared" si="25"/>
        <v>#REF!</v>
      </c>
      <c r="J1114" s="77"/>
      <c r="K1114" s="77"/>
    </row>
    <row r="1115" spans="7:11" x14ac:dyDescent="0.3">
      <c r="G1115" s="48" t="e">
        <f>SUM(J1115,L1115,N1115,O1115,P1115,T1115,U1115,V1115,AB1115,AD1115,AO1115,AQ1115,CE1115,CG1115,CP1115,CR1115,#REF!,#REF!,CZ1115,DB1115,DE1115,DG1115,DN1115,DP1115,DW1115,DY1115,EF1115,EH1115)</f>
        <v>#REF!</v>
      </c>
      <c r="H1115" s="48" t="e">
        <f>SUM(K1115,M1115,Q1115,R1115,S1115,W1115,X1115,Y1115,AC1115,AE1115,AF1115,AG1115,AH1115,AI1115,AL1115,AP1115,AR1115,#REF!,AY1115,AZ1115,CF1115,CH1115,CI1115,CJ1115,CK1115,CL1115,CQ1115,CS1115,CT1115,CU1115,CV1115,CW1115,#REF!,#REF!,DA1115,DC1115,DF1115,DH1115,DO1115,#REF!,#REF!,#REF!,#REF!,DQ1115,DR1115,DS1115,DT1115,DU1115,DX1115,DZ1115,EA1115,EB1115,EC1115,ED1115,EG1115,EI1115,EJ1115,EK1115,EL1115,EM1115)</f>
        <v>#REF!</v>
      </c>
      <c r="I1115" s="48" t="e">
        <f t="shared" si="25"/>
        <v>#REF!</v>
      </c>
      <c r="J1115" s="77"/>
      <c r="K1115" s="77"/>
    </row>
    <row r="1116" spans="7:11" x14ac:dyDescent="0.3">
      <c r="G1116" s="48" t="e">
        <f>SUM(J1116,L1116,N1116,O1116,P1116,T1116,U1116,V1116,AB1116,AD1116,AO1116,AQ1116,CE1116,CG1116,CP1116,CR1116,#REF!,#REF!,CZ1116,DB1116,DE1116,DG1116,DN1116,DP1116,DW1116,DY1116,EF1116,EH1116)</f>
        <v>#REF!</v>
      </c>
      <c r="H1116" s="48" t="e">
        <f>SUM(K1116,M1116,Q1116,R1116,S1116,W1116,X1116,Y1116,AC1116,AE1116,AF1116,AG1116,AH1116,AI1116,AL1116,AP1116,AR1116,#REF!,AY1116,AZ1116,CF1116,CH1116,CI1116,CJ1116,CK1116,CL1116,CQ1116,CS1116,CT1116,CU1116,CV1116,CW1116,#REF!,#REF!,DA1116,DC1116,DF1116,DH1116,DO1116,#REF!,#REF!,#REF!,#REF!,DQ1116,DR1116,DS1116,DT1116,DU1116,DX1116,DZ1116,EA1116,EB1116,EC1116,ED1116,EG1116,EI1116,EJ1116,EK1116,EL1116,EM1116)</f>
        <v>#REF!</v>
      </c>
      <c r="I1116" s="48" t="e">
        <f t="shared" si="25"/>
        <v>#REF!</v>
      </c>
      <c r="J1116" s="77"/>
      <c r="K1116" s="77"/>
    </row>
    <row r="1117" spans="7:11" x14ac:dyDescent="0.3">
      <c r="G1117" s="48" t="e">
        <f>SUM(J1117,L1117,N1117,O1117,P1117,T1117,U1117,V1117,AB1117,AD1117,AO1117,AQ1117,CE1117,CG1117,CP1117,CR1117,#REF!,#REF!,CZ1117,DB1117,DE1117,DG1117,DN1117,DP1117,DW1117,DY1117,EF1117,EH1117)</f>
        <v>#REF!</v>
      </c>
      <c r="H1117" s="48" t="e">
        <f>SUM(K1117,M1117,Q1117,R1117,S1117,W1117,X1117,Y1117,AC1117,AE1117,AF1117,AG1117,AH1117,AI1117,AL1117,AP1117,AR1117,#REF!,AY1117,AZ1117,CF1117,CH1117,CI1117,CJ1117,CK1117,CL1117,CQ1117,CS1117,CT1117,CU1117,CV1117,CW1117,#REF!,#REF!,DA1117,DC1117,DF1117,DH1117,DO1117,#REF!,#REF!,#REF!,#REF!,DQ1117,DR1117,DS1117,DT1117,DU1117,DX1117,DZ1117,EA1117,EB1117,EC1117,ED1117,EG1117,EI1117,EJ1117,EK1117,EL1117,EM1117)</f>
        <v>#REF!</v>
      </c>
      <c r="I1117" s="48" t="e">
        <f t="shared" si="25"/>
        <v>#REF!</v>
      </c>
      <c r="J1117" s="77"/>
      <c r="K1117" s="77"/>
    </row>
    <row r="1118" spans="7:11" x14ac:dyDescent="0.3">
      <c r="G1118" s="48" t="e">
        <f>SUM(J1118,L1118,N1118,O1118,P1118,T1118,U1118,V1118,AB1118,AD1118,AO1118,AQ1118,CE1118,CG1118,CP1118,CR1118,#REF!,#REF!,CZ1118,DB1118,DE1118,DG1118,DN1118,DP1118,DW1118,DY1118,EF1118,EH1118)</f>
        <v>#REF!</v>
      </c>
      <c r="H1118" s="48" t="e">
        <f>SUM(K1118,M1118,Q1118,R1118,S1118,W1118,X1118,Y1118,AC1118,AE1118,AF1118,AG1118,AH1118,AI1118,AL1118,AP1118,AR1118,#REF!,AY1118,AZ1118,CF1118,CH1118,CI1118,CJ1118,CK1118,CL1118,CQ1118,CS1118,CT1118,CU1118,CV1118,CW1118,#REF!,#REF!,DA1118,DC1118,DF1118,DH1118,DO1118,#REF!,#REF!,#REF!,#REF!,DQ1118,DR1118,DS1118,DT1118,DU1118,DX1118,DZ1118,EA1118,EB1118,EC1118,ED1118,EG1118,EI1118,EJ1118,EK1118,EL1118,EM1118)</f>
        <v>#REF!</v>
      </c>
      <c r="I1118" s="48" t="e">
        <f t="shared" si="25"/>
        <v>#REF!</v>
      </c>
      <c r="J1118" s="77"/>
      <c r="K1118" s="77"/>
    </row>
    <row r="1119" spans="7:11" x14ac:dyDescent="0.3">
      <c r="G1119" s="48" t="e">
        <f>SUM(J1119,L1119,N1119,O1119,P1119,T1119,U1119,V1119,AB1119,AD1119,AO1119,AQ1119,CE1119,CG1119,CP1119,CR1119,#REF!,#REF!,CZ1119,DB1119,DE1119,DG1119,DN1119,DP1119,DW1119,DY1119,EF1119,EH1119)</f>
        <v>#REF!</v>
      </c>
      <c r="H1119" s="48" t="e">
        <f>SUM(K1119,M1119,Q1119,R1119,S1119,W1119,X1119,Y1119,AC1119,AE1119,AF1119,AG1119,AH1119,AI1119,AL1119,AP1119,AR1119,#REF!,AY1119,AZ1119,CF1119,CH1119,CI1119,CJ1119,CK1119,CL1119,CQ1119,CS1119,CT1119,CU1119,CV1119,CW1119,#REF!,#REF!,DA1119,DC1119,DF1119,DH1119,DO1119,#REF!,#REF!,#REF!,#REF!,DQ1119,DR1119,DS1119,DT1119,DU1119,DX1119,DZ1119,EA1119,EB1119,EC1119,ED1119,EG1119,EI1119,EJ1119,EK1119,EL1119,EM1119)</f>
        <v>#REF!</v>
      </c>
      <c r="I1119" s="48" t="e">
        <f t="shared" si="25"/>
        <v>#REF!</v>
      </c>
      <c r="J1119" s="77"/>
      <c r="K1119" s="77"/>
    </row>
    <row r="1120" spans="7:11" x14ac:dyDescent="0.3">
      <c r="G1120" s="48" t="e">
        <f>SUM(J1120,L1120,N1120,O1120,P1120,T1120,U1120,V1120,AB1120,AD1120,AO1120,AQ1120,CE1120,CG1120,CP1120,CR1120,#REF!,#REF!,CZ1120,DB1120,DE1120,DG1120,DN1120,DP1120,DW1120,DY1120,EF1120,EH1120)</f>
        <v>#REF!</v>
      </c>
      <c r="H1120" s="48" t="e">
        <f>SUM(K1120,M1120,Q1120,R1120,S1120,W1120,X1120,Y1120,AC1120,AE1120,AF1120,AG1120,AH1120,AI1120,AL1120,AP1120,AR1120,#REF!,AY1120,AZ1120,CF1120,CH1120,CI1120,CJ1120,CK1120,CL1120,CQ1120,CS1120,CT1120,CU1120,CV1120,CW1120,#REF!,#REF!,DA1120,DC1120,DF1120,DH1120,DO1120,#REF!,#REF!,#REF!,#REF!,DQ1120,DR1120,DS1120,DT1120,DU1120,DX1120,DZ1120,EA1120,EB1120,EC1120,ED1120,EG1120,EI1120,EJ1120,EK1120,EL1120,EM1120)</f>
        <v>#REF!</v>
      </c>
      <c r="I1120" s="48" t="e">
        <f t="shared" si="25"/>
        <v>#REF!</v>
      </c>
      <c r="J1120" s="77"/>
      <c r="K1120" s="77"/>
    </row>
    <row r="1121" spans="7:11" x14ac:dyDescent="0.3">
      <c r="G1121" s="48" t="e">
        <f>SUM(J1121,L1121,N1121,O1121,P1121,T1121,U1121,V1121,AB1121,AD1121,AO1121,AQ1121,CE1121,CG1121,CP1121,CR1121,#REF!,#REF!,CZ1121,DB1121,DE1121,DG1121,DN1121,DP1121,DW1121,DY1121,EF1121,EH1121)</f>
        <v>#REF!</v>
      </c>
      <c r="H1121" s="48" t="e">
        <f>SUM(K1121,M1121,Q1121,R1121,S1121,W1121,X1121,Y1121,AC1121,AE1121,AF1121,AG1121,AH1121,AI1121,AL1121,AP1121,AR1121,#REF!,AY1121,AZ1121,CF1121,CH1121,CI1121,CJ1121,CK1121,CL1121,CQ1121,CS1121,CT1121,CU1121,CV1121,CW1121,#REF!,#REF!,DA1121,DC1121,DF1121,DH1121,DO1121,#REF!,#REF!,#REF!,#REF!,DQ1121,DR1121,DS1121,DT1121,DU1121,DX1121,DZ1121,EA1121,EB1121,EC1121,ED1121,EG1121,EI1121,EJ1121,EK1121,EL1121,EM1121)</f>
        <v>#REF!</v>
      </c>
      <c r="I1121" s="48" t="e">
        <f t="shared" si="25"/>
        <v>#REF!</v>
      </c>
      <c r="J1121" s="77"/>
      <c r="K1121" s="77"/>
    </row>
    <row r="1122" spans="7:11" x14ac:dyDescent="0.3">
      <c r="G1122" s="48" t="e">
        <f>SUM(J1122,L1122,N1122,O1122,P1122,T1122,U1122,V1122,AB1122,AD1122,AO1122,AQ1122,CE1122,CG1122,CP1122,CR1122,#REF!,#REF!,CZ1122,DB1122,DE1122,DG1122,DN1122,DP1122,DW1122,DY1122,EF1122,EH1122)</f>
        <v>#REF!</v>
      </c>
      <c r="H1122" s="48" t="e">
        <f>SUM(K1122,M1122,Q1122,R1122,S1122,W1122,X1122,Y1122,AC1122,AE1122,AF1122,AG1122,AH1122,AI1122,AL1122,AP1122,AR1122,#REF!,AY1122,AZ1122,CF1122,CH1122,CI1122,CJ1122,CK1122,CL1122,CQ1122,CS1122,CT1122,CU1122,CV1122,CW1122,#REF!,#REF!,DA1122,DC1122,DF1122,DH1122,DO1122,#REF!,#REF!,#REF!,#REF!,DQ1122,DR1122,DS1122,DT1122,DU1122,DX1122,DZ1122,EA1122,EB1122,EC1122,ED1122,EG1122,EI1122,EJ1122,EK1122,EL1122,EM1122)</f>
        <v>#REF!</v>
      </c>
      <c r="I1122" s="48" t="e">
        <f t="shared" si="25"/>
        <v>#REF!</v>
      </c>
      <c r="J1122" s="77"/>
      <c r="K1122" s="77"/>
    </row>
    <row r="1123" spans="7:11" x14ac:dyDescent="0.3">
      <c r="G1123" s="48" t="e">
        <f>SUM(J1123,L1123,N1123,O1123,P1123,T1123,U1123,V1123,AB1123,AD1123,AO1123,AQ1123,CE1123,CG1123,CP1123,CR1123,#REF!,#REF!,CZ1123,DB1123,DE1123,DG1123,DN1123,DP1123,DW1123,DY1123,EF1123,EH1123)</f>
        <v>#REF!</v>
      </c>
      <c r="H1123" s="48" t="e">
        <f>SUM(K1123,M1123,Q1123,R1123,S1123,W1123,X1123,Y1123,AC1123,AE1123,AF1123,AG1123,AH1123,AI1123,AL1123,AP1123,AR1123,#REF!,AY1123,AZ1123,CF1123,CH1123,CI1123,CJ1123,CK1123,CL1123,CQ1123,CS1123,CT1123,CU1123,CV1123,CW1123,#REF!,#REF!,DA1123,DC1123,DF1123,DH1123,DO1123,#REF!,#REF!,#REF!,#REF!,DQ1123,DR1123,DS1123,DT1123,DU1123,DX1123,DZ1123,EA1123,EB1123,EC1123,ED1123,EG1123,EI1123,EJ1123,EK1123,EL1123,EM1123)</f>
        <v>#REF!</v>
      </c>
      <c r="I1123" s="48" t="e">
        <f t="shared" si="25"/>
        <v>#REF!</v>
      </c>
      <c r="J1123" s="77"/>
      <c r="K1123" s="77"/>
    </row>
    <row r="1124" spans="7:11" x14ac:dyDescent="0.3">
      <c r="G1124" s="48" t="e">
        <f>SUM(J1124,L1124,N1124,O1124,P1124,T1124,U1124,V1124,AB1124,AD1124,AO1124,AQ1124,CE1124,CG1124,CP1124,CR1124,#REF!,#REF!,CZ1124,DB1124,DE1124,DG1124,DN1124,DP1124,DW1124,DY1124,EF1124,EH1124)</f>
        <v>#REF!</v>
      </c>
      <c r="H1124" s="48" t="e">
        <f>SUM(K1124,M1124,Q1124,R1124,S1124,W1124,X1124,Y1124,AC1124,AE1124,AF1124,AG1124,AH1124,AI1124,AL1124,AP1124,AR1124,#REF!,AY1124,AZ1124,CF1124,CH1124,CI1124,CJ1124,CK1124,CL1124,CQ1124,CS1124,CT1124,CU1124,CV1124,CW1124,#REF!,#REF!,DA1124,DC1124,DF1124,DH1124,DO1124,#REF!,#REF!,#REF!,#REF!,DQ1124,DR1124,DS1124,DT1124,DU1124,DX1124,DZ1124,EA1124,EB1124,EC1124,ED1124,EG1124,EI1124,EJ1124,EK1124,EL1124,EM1124)</f>
        <v>#REF!</v>
      </c>
      <c r="I1124" s="48" t="e">
        <f t="shared" si="25"/>
        <v>#REF!</v>
      </c>
      <c r="J1124" s="77"/>
      <c r="K1124" s="77"/>
    </row>
    <row r="1125" spans="7:11" x14ac:dyDescent="0.3">
      <c r="G1125" s="48" t="e">
        <f>SUM(J1125,L1125,N1125,O1125,P1125,T1125,U1125,V1125,AB1125,AD1125,AO1125,AQ1125,CE1125,CG1125,CP1125,CR1125,#REF!,#REF!,CZ1125,DB1125,DE1125,DG1125,DN1125,DP1125,DW1125,DY1125,EF1125,EH1125)</f>
        <v>#REF!</v>
      </c>
      <c r="H1125" s="48" t="e">
        <f>SUM(K1125,M1125,Q1125,R1125,S1125,W1125,X1125,Y1125,AC1125,AE1125,AF1125,AG1125,AH1125,AI1125,AL1125,AP1125,AR1125,#REF!,AY1125,AZ1125,CF1125,CH1125,CI1125,CJ1125,CK1125,CL1125,CQ1125,CS1125,CT1125,CU1125,CV1125,CW1125,#REF!,#REF!,DA1125,DC1125,DF1125,DH1125,DO1125,#REF!,#REF!,#REF!,#REF!,DQ1125,DR1125,DS1125,DT1125,DU1125,DX1125,DZ1125,EA1125,EB1125,EC1125,ED1125,EG1125,EI1125,EJ1125,EK1125,EL1125,EM1125)</f>
        <v>#REF!</v>
      </c>
      <c r="I1125" s="48" t="e">
        <f t="shared" si="25"/>
        <v>#REF!</v>
      </c>
      <c r="J1125" s="77"/>
      <c r="K1125" s="77"/>
    </row>
    <row r="1126" spans="7:11" x14ac:dyDescent="0.3">
      <c r="G1126" s="48" t="e">
        <f>SUM(J1126,L1126,N1126,O1126,P1126,T1126,U1126,V1126,AB1126,AD1126,AO1126,AQ1126,CE1126,CG1126,CP1126,CR1126,#REF!,#REF!,CZ1126,DB1126,DE1126,DG1126,DN1126,DP1126,DW1126,DY1126,EF1126,EH1126)</f>
        <v>#REF!</v>
      </c>
      <c r="H1126" s="48" t="e">
        <f>SUM(K1126,M1126,Q1126,R1126,S1126,W1126,X1126,Y1126,AC1126,AE1126,AF1126,AG1126,AH1126,AI1126,AL1126,AP1126,AR1126,#REF!,AY1126,AZ1126,CF1126,CH1126,CI1126,CJ1126,CK1126,CL1126,CQ1126,CS1126,CT1126,CU1126,CV1126,CW1126,#REF!,#REF!,DA1126,DC1126,DF1126,DH1126,DO1126,#REF!,#REF!,#REF!,#REF!,DQ1126,DR1126,DS1126,DT1126,DU1126,DX1126,DZ1126,EA1126,EB1126,EC1126,ED1126,EG1126,EI1126,EJ1126,EK1126,EL1126,EM1126)</f>
        <v>#REF!</v>
      </c>
      <c r="I1126" s="48" t="e">
        <f t="shared" si="25"/>
        <v>#REF!</v>
      </c>
      <c r="J1126" s="77"/>
      <c r="K1126" s="77"/>
    </row>
    <row r="1127" spans="7:11" x14ac:dyDescent="0.3">
      <c r="G1127" s="48" t="e">
        <f>SUM(J1127,L1127,N1127,O1127,P1127,T1127,U1127,V1127,AB1127,AD1127,AO1127,AQ1127,CE1127,CG1127,CP1127,CR1127,#REF!,#REF!,CZ1127,DB1127,DE1127,DG1127,DN1127,DP1127,DW1127,DY1127,EF1127,EH1127)</f>
        <v>#REF!</v>
      </c>
      <c r="H1127" s="48" t="e">
        <f>SUM(K1127,M1127,Q1127,R1127,S1127,W1127,X1127,Y1127,AC1127,AE1127,AF1127,AG1127,AH1127,AI1127,AL1127,AP1127,AR1127,#REF!,AY1127,AZ1127,CF1127,CH1127,CI1127,CJ1127,CK1127,CL1127,CQ1127,CS1127,CT1127,CU1127,CV1127,CW1127,#REF!,#REF!,DA1127,DC1127,DF1127,DH1127,DO1127,#REF!,#REF!,#REF!,#REF!,DQ1127,DR1127,DS1127,DT1127,DU1127,DX1127,DZ1127,EA1127,EB1127,EC1127,ED1127,EG1127,EI1127,EJ1127,EK1127,EL1127,EM1127)</f>
        <v>#REF!</v>
      </c>
      <c r="I1127" s="48" t="e">
        <f t="shared" si="25"/>
        <v>#REF!</v>
      </c>
      <c r="J1127" s="77"/>
      <c r="K1127" s="77"/>
    </row>
    <row r="1128" spans="7:11" x14ac:dyDescent="0.3">
      <c r="G1128" s="48" t="e">
        <f>SUM(J1128,L1128,N1128,O1128,P1128,T1128,U1128,V1128,AB1128,AD1128,AO1128,AQ1128,CE1128,CG1128,CP1128,CR1128,#REF!,#REF!,CZ1128,DB1128,DE1128,DG1128,DN1128,DP1128,DW1128,DY1128,EF1128,EH1128)</f>
        <v>#REF!</v>
      </c>
      <c r="H1128" s="48" t="e">
        <f>SUM(K1128,M1128,Q1128,R1128,S1128,W1128,X1128,Y1128,AC1128,AE1128,AF1128,AG1128,AH1128,AI1128,AL1128,AP1128,AR1128,#REF!,AY1128,AZ1128,CF1128,CH1128,CI1128,CJ1128,CK1128,CL1128,CQ1128,CS1128,CT1128,CU1128,CV1128,CW1128,#REF!,#REF!,DA1128,DC1128,DF1128,DH1128,DO1128,#REF!,#REF!,#REF!,#REF!,DQ1128,DR1128,DS1128,DT1128,DU1128,DX1128,DZ1128,EA1128,EB1128,EC1128,ED1128,EG1128,EI1128,EJ1128,EK1128,EL1128,EM1128)</f>
        <v>#REF!</v>
      </c>
      <c r="I1128" s="48" t="e">
        <f t="shared" si="25"/>
        <v>#REF!</v>
      </c>
      <c r="J1128" s="77"/>
      <c r="K1128" s="77"/>
    </row>
    <row r="1129" spans="7:11" x14ac:dyDescent="0.3">
      <c r="G1129" s="48" t="e">
        <f>SUM(J1129,L1129,N1129,O1129,P1129,T1129,U1129,V1129,AB1129,AD1129,AO1129,AQ1129,CE1129,CG1129,CP1129,CR1129,#REF!,#REF!,CZ1129,DB1129,DE1129,DG1129,DN1129,DP1129,DW1129,DY1129,EF1129,EH1129)</f>
        <v>#REF!</v>
      </c>
      <c r="H1129" s="48" t="e">
        <f>SUM(K1129,M1129,Q1129,R1129,S1129,W1129,X1129,Y1129,AC1129,AE1129,AF1129,AG1129,AH1129,AI1129,AL1129,AP1129,AR1129,#REF!,AY1129,AZ1129,CF1129,CH1129,CI1129,CJ1129,CK1129,CL1129,CQ1129,CS1129,CT1129,CU1129,CV1129,CW1129,#REF!,#REF!,DA1129,DC1129,DF1129,DH1129,DO1129,#REF!,#REF!,#REF!,#REF!,DQ1129,DR1129,DS1129,DT1129,DU1129,DX1129,DZ1129,EA1129,EB1129,EC1129,ED1129,EG1129,EI1129,EJ1129,EK1129,EL1129,EM1129)</f>
        <v>#REF!</v>
      </c>
      <c r="I1129" s="48" t="e">
        <f t="shared" si="25"/>
        <v>#REF!</v>
      </c>
      <c r="J1129" s="77"/>
      <c r="K1129" s="77"/>
    </row>
    <row r="1130" spans="7:11" x14ac:dyDescent="0.3">
      <c r="G1130" s="48" t="e">
        <f>SUM(J1130,L1130,N1130,O1130,P1130,T1130,U1130,V1130,AB1130,AD1130,AO1130,AQ1130,CE1130,CG1130,CP1130,CR1130,#REF!,#REF!,CZ1130,DB1130,DE1130,DG1130,DN1130,DP1130,DW1130,DY1130,EF1130,EH1130)</f>
        <v>#REF!</v>
      </c>
      <c r="H1130" s="48" t="e">
        <f>SUM(K1130,M1130,Q1130,R1130,S1130,W1130,X1130,Y1130,AC1130,AE1130,AF1130,AG1130,AH1130,AI1130,AL1130,AP1130,AR1130,#REF!,AY1130,AZ1130,CF1130,CH1130,CI1130,CJ1130,CK1130,CL1130,CQ1130,CS1130,CT1130,CU1130,CV1130,CW1130,#REF!,#REF!,DA1130,DC1130,DF1130,DH1130,DO1130,#REF!,#REF!,#REF!,#REF!,DQ1130,DR1130,DS1130,DT1130,DU1130,DX1130,DZ1130,EA1130,EB1130,EC1130,ED1130,EG1130,EI1130,EJ1130,EK1130,EL1130,EM1130)</f>
        <v>#REF!</v>
      </c>
      <c r="I1130" s="48" t="e">
        <f t="shared" si="25"/>
        <v>#REF!</v>
      </c>
      <c r="J1130" s="77"/>
      <c r="K1130" s="77"/>
    </row>
    <row r="1131" spans="7:11" x14ac:dyDescent="0.3">
      <c r="G1131" s="48" t="e">
        <f>SUM(J1131,L1131,N1131,O1131,P1131,T1131,U1131,V1131,AB1131,AD1131,AO1131,AQ1131,CE1131,CG1131,CP1131,CR1131,#REF!,#REF!,CZ1131,DB1131,DE1131,DG1131,DN1131,DP1131,DW1131,DY1131,EF1131,EH1131)</f>
        <v>#REF!</v>
      </c>
      <c r="H1131" s="48" t="e">
        <f>SUM(K1131,M1131,Q1131,R1131,S1131,W1131,X1131,Y1131,AC1131,AE1131,AF1131,AG1131,AH1131,AI1131,AL1131,AP1131,AR1131,#REF!,AY1131,AZ1131,CF1131,CH1131,CI1131,CJ1131,CK1131,CL1131,CQ1131,CS1131,CT1131,CU1131,CV1131,CW1131,#REF!,#REF!,DA1131,DC1131,DF1131,DH1131,DO1131,#REF!,#REF!,#REF!,#REF!,DQ1131,DR1131,DS1131,DT1131,DU1131,DX1131,DZ1131,EA1131,EB1131,EC1131,ED1131,EG1131,EI1131,EJ1131,EK1131,EL1131,EM1131)</f>
        <v>#REF!</v>
      </c>
      <c r="I1131" s="48" t="e">
        <f t="shared" si="25"/>
        <v>#REF!</v>
      </c>
      <c r="J1131" s="77"/>
      <c r="K1131" s="77"/>
    </row>
    <row r="1132" spans="7:11" x14ac:dyDescent="0.3">
      <c r="G1132" s="48" t="e">
        <f>SUM(J1132,L1132,N1132,O1132,P1132,T1132,U1132,V1132,AB1132,AD1132,AO1132,AQ1132,CE1132,CG1132,CP1132,CR1132,#REF!,#REF!,CZ1132,DB1132,DE1132,DG1132,DN1132,DP1132,DW1132,DY1132,EF1132,EH1132)</f>
        <v>#REF!</v>
      </c>
      <c r="H1132" s="48" t="e">
        <f>SUM(K1132,M1132,Q1132,R1132,S1132,W1132,X1132,Y1132,AC1132,AE1132,AF1132,AG1132,AH1132,AI1132,AL1132,AP1132,AR1132,#REF!,AY1132,AZ1132,CF1132,CH1132,CI1132,CJ1132,CK1132,CL1132,CQ1132,CS1132,CT1132,CU1132,CV1132,CW1132,#REF!,#REF!,DA1132,DC1132,DF1132,DH1132,DO1132,#REF!,#REF!,#REF!,#REF!,DQ1132,DR1132,DS1132,DT1132,DU1132,DX1132,DZ1132,EA1132,EB1132,EC1132,ED1132,EG1132,EI1132,EJ1132,EK1132,EL1132,EM1132)</f>
        <v>#REF!</v>
      </c>
      <c r="I1132" s="48" t="e">
        <f t="shared" si="25"/>
        <v>#REF!</v>
      </c>
      <c r="J1132" s="77"/>
      <c r="K1132" s="77"/>
    </row>
    <row r="1133" spans="7:11" x14ac:dyDescent="0.3">
      <c r="G1133" s="48" t="e">
        <f>SUM(J1133,L1133,N1133,O1133,P1133,T1133,U1133,V1133,AB1133,AD1133,AO1133,AQ1133,CE1133,CG1133,CP1133,CR1133,#REF!,#REF!,CZ1133,DB1133,DE1133,DG1133,DN1133,DP1133,DW1133,DY1133,EF1133,EH1133)</f>
        <v>#REF!</v>
      </c>
      <c r="H1133" s="48" t="e">
        <f>SUM(K1133,M1133,Q1133,R1133,S1133,W1133,X1133,Y1133,AC1133,AE1133,AF1133,AG1133,AH1133,AI1133,AL1133,AP1133,AR1133,#REF!,AY1133,AZ1133,CF1133,CH1133,CI1133,CJ1133,CK1133,CL1133,CQ1133,CS1133,CT1133,CU1133,CV1133,CW1133,#REF!,#REF!,DA1133,DC1133,DF1133,DH1133,DO1133,#REF!,#REF!,#REF!,#REF!,DQ1133,DR1133,DS1133,DT1133,DU1133,DX1133,DZ1133,EA1133,EB1133,EC1133,ED1133,EG1133,EI1133,EJ1133,EK1133,EL1133,EM1133)</f>
        <v>#REF!</v>
      </c>
      <c r="I1133" s="48" t="e">
        <f t="shared" si="25"/>
        <v>#REF!</v>
      </c>
      <c r="J1133" s="77"/>
      <c r="K1133" s="77"/>
    </row>
    <row r="1134" spans="7:11" x14ac:dyDescent="0.3">
      <c r="G1134" s="48" t="e">
        <f>SUM(J1134,L1134,N1134,O1134,P1134,T1134,U1134,V1134,AB1134,AD1134,AO1134,AQ1134,CE1134,CG1134,CP1134,CR1134,#REF!,#REF!,CZ1134,DB1134,DE1134,DG1134,DN1134,DP1134,DW1134,DY1134,EF1134,EH1134)</f>
        <v>#REF!</v>
      </c>
      <c r="H1134" s="48" t="e">
        <f>SUM(K1134,M1134,Q1134,R1134,S1134,W1134,X1134,Y1134,AC1134,AE1134,AF1134,AG1134,AH1134,AI1134,AL1134,AP1134,AR1134,#REF!,AY1134,AZ1134,CF1134,CH1134,CI1134,CJ1134,CK1134,CL1134,CQ1134,CS1134,CT1134,CU1134,CV1134,CW1134,#REF!,#REF!,DA1134,DC1134,DF1134,DH1134,DO1134,#REF!,#REF!,#REF!,#REF!,DQ1134,DR1134,DS1134,DT1134,DU1134,DX1134,DZ1134,EA1134,EB1134,EC1134,ED1134,EG1134,EI1134,EJ1134,EK1134,EL1134,EM1134)</f>
        <v>#REF!</v>
      </c>
      <c r="I1134" s="48" t="e">
        <f t="shared" si="25"/>
        <v>#REF!</v>
      </c>
      <c r="J1134" s="77"/>
      <c r="K1134" s="77"/>
    </row>
    <row r="1135" spans="7:11" x14ac:dyDescent="0.3">
      <c r="G1135" s="48" t="e">
        <f>SUM(J1135,L1135,N1135,O1135,P1135,T1135,U1135,V1135,AB1135,AD1135,AO1135,AQ1135,CE1135,CG1135,CP1135,CR1135,#REF!,#REF!,CZ1135,DB1135,DE1135,DG1135,DN1135,DP1135,DW1135,DY1135,EF1135,EH1135)</f>
        <v>#REF!</v>
      </c>
      <c r="H1135" s="48" t="e">
        <f>SUM(K1135,M1135,Q1135,R1135,S1135,W1135,X1135,Y1135,AC1135,AE1135,AF1135,AG1135,AH1135,AI1135,AL1135,AP1135,AR1135,#REF!,AY1135,AZ1135,CF1135,CH1135,CI1135,CJ1135,CK1135,CL1135,CQ1135,CS1135,CT1135,CU1135,CV1135,CW1135,#REF!,#REF!,DA1135,DC1135,DF1135,DH1135,DO1135,#REF!,#REF!,#REF!,#REF!,DQ1135,DR1135,DS1135,DT1135,DU1135,DX1135,DZ1135,EA1135,EB1135,EC1135,ED1135,EG1135,EI1135,EJ1135,EK1135,EL1135,EM1135)</f>
        <v>#REF!</v>
      </c>
      <c r="I1135" s="48" t="e">
        <f t="shared" si="25"/>
        <v>#REF!</v>
      </c>
      <c r="J1135" s="77"/>
      <c r="K1135" s="77"/>
    </row>
    <row r="1136" spans="7:11" x14ac:dyDescent="0.3">
      <c r="G1136" s="48" t="e">
        <f>SUM(J1136,L1136,N1136,O1136,P1136,T1136,U1136,V1136,AB1136,AD1136,AO1136,AQ1136,CE1136,CG1136,CP1136,CR1136,#REF!,#REF!,CZ1136,DB1136,DE1136,DG1136,DN1136,DP1136,DW1136,DY1136,EF1136,EH1136)</f>
        <v>#REF!</v>
      </c>
      <c r="H1136" s="48" t="e">
        <f>SUM(K1136,M1136,Q1136,R1136,S1136,W1136,X1136,Y1136,AC1136,AE1136,AF1136,AG1136,AH1136,AI1136,AL1136,AP1136,AR1136,#REF!,AY1136,AZ1136,CF1136,CH1136,CI1136,CJ1136,CK1136,CL1136,CQ1136,CS1136,CT1136,CU1136,CV1136,CW1136,#REF!,#REF!,DA1136,DC1136,DF1136,DH1136,DO1136,#REF!,#REF!,#REF!,#REF!,DQ1136,DR1136,DS1136,DT1136,DU1136,DX1136,DZ1136,EA1136,EB1136,EC1136,ED1136,EG1136,EI1136,EJ1136,EK1136,EL1136,EM1136)</f>
        <v>#REF!</v>
      </c>
      <c r="I1136" s="48" t="e">
        <f t="shared" si="25"/>
        <v>#REF!</v>
      </c>
      <c r="J1136" s="77"/>
      <c r="K1136" s="77"/>
    </row>
    <row r="1137" spans="7:11" x14ac:dyDescent="0.3">
      <c r="G1137" s="48" t="e">
        <f>SUM(J1137,L1137,N1137,O1137,P1137,T1137,U1137,V1137,AB1137,AD1137,AO1137,AQ1137,CE1137,CG1137,CP1137,CR1137,#REF!,#REF!,CZ1137,DB1137,DE1137,DG1137,DN1137,DP1137,DW1137,DY1137,EF1137,EH1137)</f>
        <v>#REF!</v>
      </c>
      <c r="H1137" s="48" t="e">
        <f>SUM(K1137,M1137,Q1137,R1137,S1137,W1137,X1137,Y1137,AC1137,AE1137,AF1137,AG1137,AH1137,AI1137,AL1137,AP1137,AR1137,#REF!,AY1137,AZ1137,CF1137,CH1137,CI1137,CJ1137,CK1137,CL1137,CQ1137,CS1137,CT1137,CU1137,CV1137,CW1137,#REF!,#REF!,DA1137,DC1137,DF1137,DH1137,DO1137,#REF!,#REF!,#REF!,#REF!,DQ1137,DR1137,DS1137,DT1137,DU1137,DX1137,DZ1137,EA1137,EB1137,EC1137,ED1137,EG1137,EI1137,EJ1137,EK1137,EL1137,EM1137)</f>
        <v>#REF!</v>
      </c>
      <c r="I1137" s="48" t="e">
        <f t="shared" si="25"/>
        <v>#REF!</v>
      </c>
      <c r="J1137" s="77"/>
      <c r="K1137" s="77"/>
    </row>
    <row r="1138" spans="7:11" x14ac:dyDescent="0.3">
      <c r="G1138" s="48" t="e">
        <f>SUM(J1138,L1138,N1138,O1138,P1138,T1138,U1138,V1138,AB1138,AD1138,AO1138,AQ1138,CE1138,CG1138,CP1138,CR1138,#REF!,#REF!,CZ1138,DB1138,DE1138,DG1138,DN1138,DP1138,DW1138,DY1138,EF1138,EH1138)</f>
        <v>#REF!</v>
      </c>
      <c r="H1138" s="48" t="e">
        <f>SUM(K1138,M1138,Q1138,R1138,S1138,W1138,X1138,Y1138,AC1138,AE1138,AF1138,AG1138,AH1138,AI1138,AL1138,AP1138,AR1138,#REF!,AY1138,AZ1138,CF1138,CH1138,CI1138,CJ1138,CK1138,CL1138,CQ1138,CS1138,CT1138,CU1138,CV1138,CW1138,#REF!,#REF!,DA1138,DC1138,DF1138,DH1138,DO1138,#REF!,#REF!,#REF!,#REF!,DQ1138,DR1138,DS1138,DT1138,DU1138,DX1138,DZ1138,EA1138,EB1138,EC1138,ED1138,EG1138,EI1138,EJ1138,EK1138,EL1138,EM1138)</f>
        <v>#REF!</v>
      </c>
      <c r="I1138" s="48" t="e">
        <f t="shared" si="25"/>
        <v>#REF!</v>
      </c>
      <c r="J1138" s="77"/>
      <c r="K1138" s="77"/>
    </row>
    <row r="1139" spans="7:11" x14ac:dyDescent="0.3">
      <c r="G1139" s="48" t="e">
        <f>SUM(J1139,L1139,N1139,O1139,P1139,T1139,U1139,V1139,AB1139,AD1139,AO1139,AQ1139,CE1139,CG1139,CP1139,CR1139,#REF!,#REF!,CZ1139,DB1139,DE1139,DG1139,DN1139,DP1139,DW1139,DY1139,EF1139,EH1139)</f>
        <v>#REF!</v>
      </c>
      <c r="H1139" s="48" t="e">
        <f>SUM(K1139,M1139,Q1139,R1139,S1139,W1139,X1139,Y1139,AC1139,AE1139,AF1139,AG1139,AH1139,AI1139,AL1139,AP1139,AR1139,#REF!,AY1139,AZ1139,CF1139,CH1139,CI1139,CJ1139,CK1139,CL1139,CQ1139,CS1139,CT1139,CU1139,CV1139,CW1139,#REF!,#REF!,DA1139,DC1139,DF1139,DH1139,DO1139,#REF!,#REF!,#REF!,#REF!,DQ1139,DR1139,DS1139,DT1139,DU1139,DX1139,DZ1139,EA1139,EB1139,EC1139,ED1139,EG1139,EI1139,EJ1139,EK1139,EL1139,EM1139)</f>
        <v>#REF!</v>
      </c>
      <c r="I1139" s="48" t="e">
        <f t="shared" si="25"/>
        <v>#REF!</v>
      </c>
      <c r="J1139" s="77"/>
      <c r="K1139" s="77"/>
    </row>
    <row r="1140" spans="7:11" x14ac:dyDescent="0.3">
      <c r="G1140" s="48" t="e">
        <f>SUM(J1140,L1140,N1140,O1140,P1140,T1140,U1140,V1140,AB1140,AD1140,AO1140,AQ1140,CE1140,CG1140,CP1140,CR1140,#REF!,#REF!,CZ1140,DB1140,DE1140,DG1140,DN1140,DP1140,DW1140,DY1140,EF1140,EH1140)</f>
        <v>#REF!</v>
      </c>
      <c r="H1140" s="48" t="e">
        <f>SUM(K1140,M1140,Q1140,R1140,S1140,W1140,X1140,Y1140,AC1140,AE1140,AF1140,AG1140,AH1140,AI1140,AL1140,AP1140,AR1140,#REF!,AY1140,AZ1140,CF1140,CH1140,CI1140,CJ1140,CK1140,CL1140,CQ1140,CS1140,CT1140,CU1140,CV1140,CW1140,#REF!,#REF!,DA1140,DC1140,DF1140,DH1140,DO1140,#REF!,#REF!,#REF!,#REF!,DQ1140,DR1140,DS1140,DT1140,DU1140,DX1140,DZ1140,EA1140,EB1140,EC1140,ED1140,EG1140,EI1140,EJ1140,EK1140,EL1140,EM1140)</f>
        <v>#REF!</v>
      </c>
      <c r="I1140" s="48" t="e">
        <f t="shared" si="25"/>
        <v>#REF!</v>
      </c>
      <c r="J1140" s="77"/>
      <c r="K1140" s="77"/>
    </row>
    <row r="1141" spans="7:11" x14ac:dyDescent="0.3">
      <c r="G1141" s="48" t="e">
        <f>SUM(J1141,L1141,N1141,O1141,P1141,T1141,U1141,V1141,AB1141,AD1141,AO1141,AQ1141,CE1141,CG1141,CP1141,CR1141,#REF!,#REF!,CZ1141,DB1141,DE1141,DG1141,DN1141,DP1141,DW1141,DY1141,EF1141,EH1141)</f>
        <v>#REF!</v>
      </c>
      <c r="H1141" s="48" t="e">
        <f>SUM(K1141,M1141,Q1141,R1141,S1141,W1141,X1141,Y1141,AC1141,AE1141,AF1141,AG1141,AH1141,AI1141,AL1141,AP1141,AR1141,#REF!,AY1141,AZ1141,CF1141,CH1141,CI1141,CJ1141,CK1141,CL1141,CQ1141,CS1141,CT1141,CU1141,CV1141,CW1141,#REF!,#REF!,DA1141,DC1141,DF1141,DH1141,DO1141,#REF!,#REF!,#REF!,#REF!,DQ1141,DR1141,DS1141,DT1141,DU1141,DX1141,DZ1141,EA1141,EB1141,EC1141,ED1141,EG1141,EI1141,EJ1141,EK1141,EL1141,EM1141)</f>
        <v>#REF!</v>
      </c>
      <c r="I1141" s="48" t="e">
        <f t="shared" si="25"/>
        <v>#REF!</v>
      </c>
      <c r="J1141" s="77"/>
      <c r="K1141" s="77"/>
    </row>
    <row r="1142" spans="7:11" x14ac:dyDescent="0.3">
      <c r="G1142" s="48" t="e">
        <f>SUM(J1142,L1142,N1142,O1142,P1142,T1142,U1142,V1142,AB1142,AD1142,AO1142,AQ1142,CE1142,CG1142,CP1142,CR1142,#REF!,#REF!,CZ1142,DB1142,DE1142,DG1142,DN1142,DP1142,DW1142,DY1142,EF1142,EH1142)</f>
        <v>#REF!</v>
      </c>
      <c r="H1142" s="48" t="e">
        <f>SUM(K1142,M1142,Q1142,R1142,S1142,W1142,X1142,Y1142,AC1142,AE1142,AF1142,AG1142,AH1142,AI1142,AL1142,AP1142,AR1142,#REF!,AY1142,AZ1142,CF1142,CH1142,CI1142,CJ1142,CK1142,CL1142,CQ1142,CS1142,CT1142,CU1142,CV1142,CW1142,#REF!,#REF!,DA1142,DC1142,DF1142,DH1142,DO1142,#REF!,#REF!,#REF!,#REF!,DQ1142,DR1142,DS1142,DT1142,DU1142,DX1142,DZ1142,EA1142,EB1142,EC1142,ED1142,EG1142,EI1142,EJ1142,EK1142,EL1142,EM1142)</f>
        <v>#REF!</v>
      </c>
      <c r="I1142" s="48" t="e">
        <f t="shared" si="25"/>
        <v>#REF!</v>
      </c>
      <c r="J1142" s="77"/>
      <c r="K1142" s="77"/>
    </row>
    <row r="1143" spans="7:11" x14ac:dyDescent="0.3">
      <c r="G1143" s="48" t="e">
        <f>SUM(J1143,L1143,N1143,O1143,P1143,T1143,U1143,V1143,AB1143,AD1143,AO1143,AQ1143,CE1143,CG1143,CP1143,CR1143,#REF!,#REF!,CZ1143,DB1143,DE1143,DG1143,DN1143,DP1143,DW1143,DY1143,EF1143,EH1143)</f>
        <v>#REF!</v>
      </c>
      <c r="H1143" s="48" t="e">
        <f>SUM(K1143,M1143,Q1143,R1143,S1143,W1143,X1143,Y1143,AC1143,AE1143,AF1143,AG1143,AH1143,AI1143,AL1143,AP1143,AR1143,#REF!,AY1143,AZ1143,CF1143,CH1143,CI1143,CJ1143,CK1143,CL1143,CQ1143,CS1143,CT1143,CU1143,CV1143,CW1143,#REF!,#REF!,DA1143,DC1143,DF1143,DH1143,DO1143,#REF!,#REF!,#REF!,#REF!,DQ1143,DR1143,DS1143,DT1143,DU1143,DX1143,DZ1143,EA1143,EB1143,EC1143,ED1143,EG1143,EI1143,EJ1143,EK1143,EL1143,EM1143)</f>
        <v>#REF!</v>
      </c>
      <c r="I1143" s="48" t="e">
        <f t="shared" si="25"/>
        <v>#REF!</v>
      </c>
      <c r="J1143" s="77"/>
      <c r="K1143" s="77"/>
    </row>
    <row r="1144" spans="7:11" x14ac:dyDescent="0.3">
      <c r="G1144" s="48" t="e">
        <f>SUM(J1144,L1144,N1144,O1144,P1144,T1144,U1144,V1144,AB1144,AD1144,AO1144,AQ1144,CE1144,CG1144,CP1144,CR1144,#REF!,#REF!,CZ1144,DB1144,DE1144,DG1144,DN1144,DP1144,DW1144,DY1144,EF1144,EH1144)</f>
        <v>#REF!</v>
      </c>
      <c r="H1144" s="48" t="e">
        <f>SUM(K1144,M1144,Q1144,R1144,S1144,W1144,X1144,Y1144,AC1144,AE1144,AF1144,AG1144,AH1144,AI1144,AL1144,AP1144,AR1144,#REF!,AY1144,AZ1144,CF1144,CH1144,CI1144,CJ1144,CK1144,CL1144,CQ1144,CS1144,CT1144,CU1144,CV1144,CW1144,#REF!,#REF!,DA1144,DC1144,DF1144,DH1144,DO1144,#REF!,#REF!,#REF!,#REF!,DQ1144,DR1144,DS1144,DT1144,DU1144,DX1144,DZ1144,EA1144,EB1144,EC1144,ED1144,EG1144,EI1144,EJ1144,EK1144,EL1144,EM1144)</f>
        <v>#REF!</v>
      </c>
      <c r="I1144" s="48" t="e">
        <f t="shared" si="25"/>
        <v>#REF!</v>
      </c>
      <c r="J1144" s="77"/>
      <c r="K1144" s="77"/>
    </row>
    <row r="1145" spans="7:11" x14ac:dyDescent="0.3">
      <c r="G1145" s="48" t="e">
        <f>SUM(J1145,L1145,N1145,O1145,P1145,T1145,U1145,V1145,AB1145,AD1145,AO1145,AQ1145,CE1145,CG1145,CP1145,CR1145,#REF!,#REF!,CZ1145,DB1145,DE1145,DG1145,DN1145,DP1145,DW1145,DY1145,EF1145,EH1145)</f>
        <v>#REF!</v>
      </c>
      <c r="H1145" s="48" t="e">
        <f>SUM(K1145,M1145,Q1145,R1145,S1145,W1145,X1145,Y1145,AC1145,AE1145,AF1145,AG1145,AH1145,AI1145,AL1145,AP1145,AR1145,#REF!,AY1145,AZ1145,CF1145,CH1145,CI1145,CJ1145,CK1145,CL1145,CQ1145,CS1145,CT1145,CU1145,CV1145,CW1145,#REF!,#REF!,DA1145,DC1145,DF1145,DH1145,DO1145,#REF!,#REF!,#REF!,#REF!,DQ1145,DR1145,DS1145,DT1145,DU1145,DX1145,DZ1145,EA1145,EB1145,EC1145,ED1145,EG1145,EI1145,EJ1145,EK1145,EL1145,EM1145)</f>
        <v>#REF!</v>
      </c>
      <c r="I1145" s="48" t="e">
        <f t="shared" si="25"/>
        <v>#REF!</v>
      </c>
      <c r="J1145" s="77"/>
      <c r="K1145" s="77"/>
    </row>
    <row r="1146" spans="7:11" x14ac:dyDescent="0.3">
      <c r="G1146" s="48" t="e">
        <f>SUM(J1146,L1146,N1146,O1146,P1146,T1146,U1146,V1146,AB1146,AD1146,AO1146,AQ1146,CE1146,CG1146,CP1146,CR1146,#REF!,#REF!,CZ1146,DB1146,DE1146,DG1146,DN1146,DP1146,DW1146,DY1146,EF1146,EH1146)</f>
        <v>#REF!</v>
      </c>
      <c r="H1146" s="48" t="e">
        <f>SUM(K1146,M1146,Q1146,R1146,S1146,W1146,X1146,Y1146,AC1146,AE1146,AF1146,AG1146,AH1146,AI1146,AL1146,AP1146,AR1146,#REF!,AY1146,AZ1146,CF1146,CH1146,CI1146,CJ1146,CK1146,CL1146,CQ1146,CS1146,CT1146,CU1146,CV1146,CW1146,#REF!,#REF!,DA1146,DC1146,DF1146,DH1146,DO1146,#REF!,#REF!,#REF!,#REF!,DQ1146,DR1146,DS1146,DT1146,DU1146,DX1146,DZ1146,EA1146,EB1146,EC1146,ED1146,EG1146,EI1146,EJ1146,EK1146,EL1146,EM1146)</f>
        <v>#REF!</v>
      </c>
      <c r="I1146" s="48" t="e">
        <f t="shared" si="25"/>
        <v>#REF!</v>
      </c>
      <c r="J1146" s="77"/>
      <c r="K1146" s="77"/>
    </row>
    <row r="1147" spans="7:11" x14ac:dyDescent="0.3">
      <c r="G1147" s="48" t="e">
        <f>SUM(J1147,L1147,N1147,O1147,P1147,T1147,U1147,V1147,AB1147,AD1147,AO1147,AQ1147,CE1147,CG1147,CP1147,CR1147,#REF!,#REF!,CZ1147,DB1147,DE1147,DG1147,DN1147,DP1147,DW1147,DY1147,EF1147,EH1147)</f>
        <v>#REF!</v>
      </c>
      <c r="H1147" s="48" t="e">
        <f>SUM(K1147,M1147,Q1147,R1147,S1147,W1147,X1147,Y1147,AC1147,AE1147,AF1147,AG1147,AH1147,AI1147,AL1147,AP1147,AR1147,#REF!,AY1147,AZ1147,CF1147,CH1147,CI1147,CJ1147,CK1147,CL1147,CQ1147,CS1147,CT1147,CU1147,CV1147,CW1147,#REF!,#REF!,DA1147,DC1147,DF1147,DH1147,DO1147,#REF!,#REF!,#REF!,#REF!,DQ1147,DR1147,DS1147,DT1147,DU1147,DX1147,DZ1147,EA1147,EB1147,EC1147,ED1147,EG1147,EI1147,EJ1147,EK1147,EL1147,EM1147)</f>
        <v>#REF!</v>
      </c>
      <c r="I1147" s="48" t="e">
        <f t="shared" si="25"/>
        <v>#REF!</v>
      </c>
      <c r="J1147" s="77"/>
      <c r="K1147" s="77"/>
    </row>
    <row r="1148" spans="7:11" x14ac:dyDescent="0.3">
      <c r="G1148" s="48" t="e">
        <f>SUM(J1148,L1148,N1148,O1148,P1148,T1148,U1148,V1148,AB1148,AD1148,AO1148,AQ1148,CE1148,CG1148,CP1148,CR1148,#REF!,#REF!,CZ1148,DB1148,DE1148,DG1148,DN1148,DP1148,DW1148,DY1148,EF1148,EH1148)</f>
        <v>#REF!</v>
      </c>
      <c r="H1148" s="48" t="e">
        <f>SUM(K1148,M1148,Q1148,R1148,S1148,W1148,X1148,Y1148,AC1148,AE1148,AF1148,AG1148,AH1148,AI1148,AL1148,AP1148,AR1148,#REF!,AY1148,AZ1148,CF1148,CH1148,CI1148,CJ1148,CK1148,CL1148,CQ1148,CS1148,CT1148,CU1148,CV1148,CW1148,#REF!,#REF!,DA1148,DC1148,DF1148,DH1148,DO1148,#REF!,#REF!,#REF!,#REF!,DQ1148,DR1148,DS1148,DT1148,DU1148,DX1148,DZ1148,EA1148,EB1148,EC1148,ED1148,EG1148,EI1148,EJ1148,EK1148,EL1148,EM1148)</f>
        <v>#REF!</v>
      </c>
      <c r="I1148" s="48" t="e">
        <f t="shared" si="25"/>
        <v>#REF!</v>
      </c>
      <c r="J1148" s="77"/>
      <c r="K1148" s="77"/>
    </row>
    <row r="1149" spans="7:11" x14ac:dyDescent="0.3">
      <c r="G1149" s="48" t="e">
        <f>SUM(J1149,L1149,N1149,O1149,P1149,T1149,U1149,V1149,AB1149,AD1149,AO1149,AQ1149,CE1149,CG1149,CP1149,CR1149,#REF!,#REF!,CZ1149,DB1149,DE1149,DG1149,DN1149,DP1149,DW1149,DY1149,EF1149,EH1149)</f>
        <v>#REF!</v>
      </c>
      <c r="H1149" s="48" t="e">
        <f>SUM(K1149,M1149,Q1149,R1149,S1149,W1149,X1149,Y1149,AC1149,AE1149,AF1149,AG1149,AH1149,AI1149,AL1149,AP1149,AR1149,#REF!,AY1149,AZ1149,CF1149,CH1149,CI1149,CJ1149,CK1149,CL1149,CQ1149,CS1149,CT1149,CU1149,CV1149,CW1149,#REF!,#REF!,DA1149,DC1149,DF1149,DH1149,DO1149,#REF!,#REF!,#REF!,#REF!,DQ1149,DR1149,DS1149,DT1149,DU1149,DX1149,DZ1149,EA1149,EB1149,EC1149,ED1149,EG1149,EI1149,EJ1149,EK1149,EL1149,EM1149)</f>
        <v>#REF!</v>
      </c>
      <c r="I1149" s="48" t="e">
        <f t="shared" si="25"/>
        <v>#REF!</v>
      </c>
      <c r="J1149" s="77"/>
      <c r="K1149" s="77"/>
    </row>
    <row r="1150" spans="7:11" x14ac:dyDescent="0.3">
      <c r="G1150" s="48" t="e">
        <f>SUM(J1150,L1150,N1150,O1150,P1150,T1150,U1150,V1150,AB1150,AD1150,AO1150,AQ1150,CE1150,CG1150,CP1150,CR1150,#REF!,#REF!,CZ1150,DB1150,DE1150,DG1150,DN1150,DP1150,DW1150,DY1150,EF1150,EH1150)</f>
        <v>#REF!</v>
      </c>
      <c r="H1150" s="48" t="e">
        <f>SUM(K1150,M1150,Q1150,R1150,S1150,W1150,X1150,Y1150,AC1150,AE1150,AF1150,AG1150,AH1150,AI1150,AL1150,AP1150,AR1150,#REF!,AY1150,AZ1150,CF1150,CH1150,CI1150,CJ1150,CK1150,CL1150,CQ1150,CS1150,CT1150,CU1150,CV1150,CW1150,#REF!,#REF!,DA1150,DC1150,DF1150,DH1150,DO1150,#REF!,#REF!,#REF!,#REF!,DQ1150,DR1150,DS1150,DT1150,DU1150,DX1150,DZ1150,EA1150,EB1150,EC1150,ED1150,EG1150,EI1150,EJ1150,EK1150,EL1150,EM1150)</f>
        <v>#REF!</v>
      </c>
      <c r="I1150" s="48" t="e">
        <f t="shared" si="25"/>
        <v>#REF!</v>
      </c>
      <c r="J1150" s="77"/>
      <c r="K1150" s="77"/>
    </row>
    <row r="1151" spans="7:11" x14ac:dyDescent="0.3">
      <c r="G1151" s="48" t="e">
        <f>SUM(J1151,L1151,N1151,O1151,P1151,T1151,U1151,V1151,AB1151,AD1151,AO1151,AQ1151,CE1151,CG1151,CP1151,CR1151,#REF!,#REF!,CZ1151,DB1151,DE1151,DG1151,DN1151,DP1151,DW1151,DY1151,EF1151,EH1151)</f>
        <v>#REF!</v>
      </c>
      <c r="H1151" s="48" t="e">
        <f>SUM(K1151,M1151,Q1151,R1151,S1151,W1151,X1151,Y1151,AC1151,AE1151,AF1151,AG1151,AH1151,AI1151,AL1151,AP1151,AR1151,#REF!,AY1151,AZ1151,CF1151,CH1151,CI1151,CJ1151,CK1151,CL1151,CQ1151,CS1151,CT1151,CU1151,CV1151,CW1151,#REF!,#REF!,DA1151,DC1151,DF1151,DH1151,DO1151,#REF!,#REF!,#REF!,#REF!,DQ1151,DR1151,DS1151,DT1151,DU1151,DX1151,DZ1151,EA1151,EB1151,EC1151,ED1151,EG1151,EI1151,EJ1151,EK1151,EL1151,EM1151)</f>
        <v>#REF!</v>
      </c>
      <c r="I1151" s="48" t="e">
        <f t="shared" si="25"/>
        <v>#REF!</v>
      </c>
      <c r="J1151" s="77"/>
      <c r="K1151" s="77"/>
    </row>
    <row r="1152" spans="7:11" x14ac:dyDescent="0.3">
      <c r="G1152" s="48" t="e">
        <f>SUM(J1152,L1152,N1152,O1152,P1152,T1152,U1152,V1152,AB1152,AD1152,AO1152,AQ1152,CE1152,CG1152,CP1152,CR1152,#REF!,#REF!,CZ1152,DB1152,DE1152,DG1152,DN1152,DP1152,DW1152,DY1152,EF1152,EH1152)</f>
        <v>#REF!</v>
      </c>
      <c r="H1152" s="48" t="e">
        <f>SUM(K1152,M1152,Q1152,R1152,S1152,W1152,X1152,Y1152,AC1152,AE1152,AF1152,AG1152,AH1152,AI1152,AL1152,AP1152,AR1152,#REF!,AY1152,AZ1152,CF1152,CH1152,CI1152,CJ1152,CK1152,CL1152,CQ1152,CS1152,CT1152,CU1152,CV1152,CW1152,#REF!,#REF!,DA1152,DC1152,DF1152,DH1152,DO1152,#REF!,#REF!,#REF!,#REF!,DQ1152,DR1152,DS1152,DT1152,DU1152,DX1152,DZ1152,EA1152,EB1152,EC1152,ED1152,EG1152,EI1152,EJ1152,EK1152,EL1152,EM1152)</f>
        <v>#REF!</v>
      </c>
      <c r="I1152" s="48" t="e">
        <f t="shared" si="25"/>
        <v>#REF!</v>
      </c>
      <c r="J1152" s="77"/>
      <c r="K1152" s="77"/>
    </row>
    <row r="1153" spans="7:11" x14ac:dyDescent="0.3">
      <c r="G1153" s="48" t="e">
        <f>SUM(J1153,L1153,N1153,O1153,P1153,T1153,U1153,V1153,AB1153,AD1153,AO1153,AQ1153,CE1153,CG1153,CP1153,CR1153,#REF!,#REF!,CZ1153,DB1153,DE1153,DG1153,DN1153,DP1153,DW1153,DY1153,EF1153,EH1153)</f>
        <v>#REF!</v>
      </c>
      <c r="H1153" s="48" t="e">
        <f>SUM(K1153,M1153,Q1153,R1153,S1153,W1153,X1153,Y1153,AC1153,AE1153,AF1153,AG1153,AH1153,AI1153,AL1153,AP1153,AR1153,#REF!,AY1153,AZ1153,CF1153,CH1153,CI1153,CJ1153,CK1153,CL1153,CQ1153,CS1153,CT1153,CU1153,CV1153,CW1153,#REF!,#REF!,DA1153,DC1153,DF1153,DH1153,DO1153,#REF!,#REF!,#REF!,#REF!,DQ1153,DR1153,DS1153,DT1153,DU1153,DX1153,DZ1153,EA1153,EB1153,EC1153,ED1153,EG1153,EI1153,EJ1153,EK1153,EL1153,EM1153)</f>
        <v>#REF!</v>
      </c>
      <c r="I1153" s="48" t="e">
        <f t="shared" si="25"/>
        <v>#REF!</v>
      </c>
      <c r="J1153" s="77"/>
      <c r="K1153" s="77"/>
    </row>
    <row r="1154" spans="7:11" x14ac:dyDescent="0.3">
      <c r="G1154" s="48" t="e">
        <f>SUM(J1154,L1154,N1154,O1154,P1154,T1154,U1154,V1154,AB1154,AD1154,AO1154,AQ1154,CE1154,CG1154,CP1154,CR1154,#REF!,#REF!,CZ1154,DB1154,DE1154,DG1154,DN1154,DP1154,DW1154,DY1154,EF1154,EH1154)</f>
        <v>#REF!</v>
      </c>
      <c r="H1154" s="48" t="e">
        <f>SUM(K1154,M1154,Q1154,R1154,S1154,W1154,X1154,Y1154,AC1154,AE1154,AF1154,AG1154,AH1154,AI1154,AL1154,AP1154,AR1154,#REF!,AY1154,AZ1154,CF1154,CH1154,CI1154,CJ1154,CK1154,CL1154,CQ1154,CS1154,CT1154,CU1154,CV1154,CW1154,#REF!,#REF!,DA1154,DC1154,DF1154,DH1154,DO1154,#REF!,#REF!,#REF!,#REF!,DQ1154,DR1154,DS1154,DT1154,DU1154,DX1154,DZ1154,EA1154,EB1154,EC1154,ED1154,EG1154,EI1154,EJ1154,EK1154,EL1154,EM1154)</f>
        <v>#REF!</v>
      </c>
      <c r="I1154" s="48" t="e">
        <f t="shared" si="25"/>
        <v>#REF!</v>
      </c>
      <c r="J1154" s="77"/>
      <c r="K1154" s="77"/>
    </row>
    <row r="1155" spans="7:11" x14ac:dyDescent="0.3">
      <c r="G1155" s="48" t="e">
        <f>SUM(J1155,L1155,N1155,O1155,P1155,T1155,U1155,V1155,AB1155,AD1155,AO1155,AQ1155,CE1155,CG1155,CP1155,CR1155,#REF!,#REF!,CZ1155,DB1155,DE1155,DG1155,DN1155,DP1155,DW1155,DY1155,EF1155,EH1155)</f>
        <v>#REF!</v>
      </c>
      <c r="H1155" s="48" t="e">
        <f>SUM(K1155,M1155,Q1155,R1155,S1155,W1155,X1155,Y1155,AC1155,AE1155,AF1155,AG1155,AH1155,AI1155,AL1155,AP1155,AR1155,#REF!,AY1155,AZ1155,CF1155,CH1155,CI1155,CJ1155,CK1155,CL1155,CQ1155,CS1155,CT1155,CU1155,CV1155,CW1155,#REF!,#REF!,DA1155,DC1155,DF1155,DH1155,DO1155,#REF!,#REF!,#REF!,#REF!,DQ1155,DR1155,DS1155,DT1155,DU1155,DX1155,DZ1155,EA1155,EB1155,EC1155,ED1155,EG1155,EI1155,EJ1155,EK1155,EL1155,EM1155)</f>
        <v>#REF!</v>
      </c>
      <c r="I1155" s="48" t="e">
        <f t="shared" si="25"/>
        <v>#REF!</v>
      </c>
      <c r="J1155" s="77"/>
      <c r="K1155" s="77"/>
    </row>
    <row r="1156" spans="7:11" x14ac:dyDescent="0.3">
      <c r="G1156" s="48" t="e">
        <f>SUM(J1156,L1156,N1156,O1156,P1156,T1156,U1156,V1156,AB1156,AD1156,AO1156,AQ1156,CE1156,CG1156,CP1156,CR1156,#REF!,#REF!,CZ1156,DB1156,DE1156,DG1156,DN1156,DP1156,DW1156,DY1156,EF1156,EH1156)</f>
        <v>#REF!</v>
      </c>
      <c r="H1156" s="48" t="e">
        <f>SUM(K1156,M1156,Q1156,R1156,S1156,W1156,X1156,Y1156,AC1156,AE1156,AF1156,AG1156,AH1156,AI1156,AL1156,AP1156,AR1156,#REF!,AY1156,AZ1156,CF1156,CH1156,CI1156,CJ1156,CK1156,CL1156,CQ1156,CS1156,CT1156,CU1156,CV1156,CW1156,#REF!,#REF!,DA1156,DC1156,DF1156,DH1156,DO1156,#REF!,#REF!,#REF!,#REF!,DQ1156,DR1156,DS1156,DT1156,DU1156,DX1156,DZ1156,EA1156,EB1156,EC1156,ED1156,EG1156,EI1156,EJ1156,EK1156,EL1156,EM1156)</f>
        <v>#REF!</v>
      </c>
      <c r="I1156" s="48" t="e">
        <f t="shared" si="25"/>
        <v>#REF!</v>
      </c>
      <c r="J1156" s="77"/>
      <c r="K1156" s="77"/>
    </row>
    <row r="1157" spans="7:11" x14ac:dyDescent="0.3">
      <c r="G1157" s="48" t="e">
        <f>SUM(J1157,L1157,N1157,O1157,P1157,T1157,U1157,V1157,AB1157,AD1157,AO1157,AQ1157,CE1157,CG1157,CP1157,CR1157,#REF!,#REF!,CZ1157,DB1157,DE1157,DG1157,DN1157,DP1157,DW1157,DY1157,EF1157,EH1157)</f>
        <v>#REF!</v>
      </c>
      <c r="H1157" s="48" t="e">
        <f>SUM(K1157,M1157,Q1157,R1157,S1157,W1157,X1157,Y1157,AC1157,AE1157,AF1157,AG1157,AH1157,AI1157,AL1157,AP1157,AR1157,#REF!,AY1157,AZ1157,CF1157,CH1157,CI1157,CJ1157,CK1157,CL1157,CQ1157,CS1157,CT1157,CU1157,CV1157,CW1157,#REF!,#REF!,DA1157,DC1157,DF1157,DH1157,DO1157,#REF!,#REF!,#REF!,#REF!,DQ1157,DR1157,DS1157,DT1157,DU1157,DX1157,DZ1157,EA1157,EB1157,EC1157,ED1157,EG1157,EI1157,EJ1157,EK1157,EL1157,EM1157)</f>
        <v>#REF!</v>
      </c>
      <c r="I1157" s="48" t="e">
        <f t="shared" si="25"/>
        <v>#REF!</v>
      </c>
      <c r="J1157" s="77"/>
      <c r="K1157" s="77"/>
    </row>
    <row r="1158" spans="7:11" x14ac:dyDescent="0.3">
      <c r="G1158" s="48" t="e">
        <f>SUM(J1158,L1158,N1158,O1158,P1158,T1158,U1158,V1158,AB1158,AD1158,AO1158,AQ1158,CE1158,CG1158,CP1158,CR1158,#REF!,#REF!,CZ1158,DB1158,DE1158,DG1158,DN1158,DP1158,DW1158,DY1158,EF1158,EH1158)</f>
        <v>#REF!</v>
      </c>
      <c r="H1158" s="48" t="e">
        <f>SUM(K1158,M1158,Q1158,R1158,S1158,W1158,X1158,Y1158,AC1158,AE1158,AF1158,AG1158,AH1158,AI1158,AL1158,AP1158,AR1158,#REF!,AY1158,AZ1158,CF1158,CH1158,CI1158,CJ1158,CK1158,CL1158,CQ1158,CS1158,CT1158,CU1158,CV1158,CW1158,#REF!,#REF!,DA1158,DC1158,DF1158,DH1158,DO1158,#REF!,#REF!,#REF!,#REF!,DQ1158,DR1158,DS1158,DT1158,DU1158,DX1158,DZ1158,EA1158,EB1158,EC1158,ED1158,EG1158,EI1158,EJ1158,EK1158,EL1158,EM1158)</f>
        <v>#REF!</v>
      </c>
      <c r="I1158" s="48" t="e">
        <f t="shared" si="25"/>
        <v>#REF!</v>
      </c>
      <c r="J1158" s="77"/>
      <c r="K1158" s="77"/>
    </row>
    <row r="1159" spans="7:11" x14ac:dyDescent="0.3">
      <c r="G1159" s="48" t="e">
        <f>SUM(J1159,L1159,N1159,O1159,P1159,T1159,U1159,V1159,AB1159,AD1159,AO1159,AQ1159,CE1159,CG1159,CP1159,CR1159,#REF!,#REF!,CZ1159,DB1159,DE1159,DG1159,DN1159,DP1159,DW1159,DY1159,EF1159,EH1159)</f>
        <v>#REF!</v>
      </c>
      <c r="H1159" s="48" t="e">
        <f>SUM(K1159,M1159,Q1159,R1159,S1159,W1159,X1159,Y1159,AC1159,AE1159,AF1159,AG1159,AH1159,AI1159,AL1159,AP1159,AR1159,#REF!,AY1159,AZ1159,CF1159,CH1159,CI1159,CJ1159,CK1159,CL1159,CQ1159,CS1159,CT1159,CU1159,CV1159,CW1159,#REF!,#REF!,DA1159,DC1159,DF1159,DH1159,DO1159,#REF!,#REF!,#REF!,#REF!,DQ1159,DR1159,DS1159,DT1159,DU1159,DX1159,DZ1159,EA1159,EB1159,EC1159,ED1159,EG1159,EI1159,EJ1159,EK1159,EL1159,EM1159)</f>
        <v>#REF!</v>
      </c>
      <c r="I1159" s="48" t="e">
        <f t="shared" si="25"/>
        <v>#REF!</v>
      </c>
      <c r="J1159" s="77"/>
      <c r="K1159" s="77"/>
    </row>
    <row r="1160" spans="7:11" x14ac:dyDescent="0.3">
      <c r="G1160" s="48" t="e">
        <f>SUM(J1160,L1160,N1160,O1160,P1160,T1160,U1160,V1160,AB1160,AD1160,AO1160,AQ1160,CE1160,CG1160,CP1160,CR1160,#REF!,#REF!,CZ1160,DB1160,DE1160,DG1160,DN1160,DP1160,DW1160,DY1160,EF1160,EH1160)</f>
        <v>#REF!</v>
      </c>
      <c r="H1160" s="48" t="e">
        <f>SUM(K1160,M1160,Q1160,R1160,S1160,W1160,X1160,Y1160,AC1160,AE1160,AF1160,AG1160,AH1160,AI1160,AL1160,AP1160,AR1160,#REF!,AY1160,AZ1160,CF1160,CH1160,CI1160,CJ1160,CK1160,CL1160,CQ1160,CS1160,CT1160,CU1160,CV1160,CW1160,#REF!,#REF!,DA1160,DC1160,DF1160,DH1160,DO1160,#REF!,#REF!,#REF!,#REF!,DQ1160,DR1160,DS1160,DT1160,DU1160,DX1160,DZ1160,EA1160,EB1160,EC1160,ED1160,EG1160,EI1160,EJ1160,EK1160,EL1160,EM1160)</f>
        <v>#REF!</v>
      </c>
      <c r="I1160" s="48" t="e">
        <f t="shared" si="25"/>
        <v>#REF!</v>
      </c>
      <c r="J1160" s="77"/>
      <c r="K1160" s="77"/>
    </row>
    <row r="1161" spans="7:11" x14ac:dyDescent="0.3">
      <c r="G1161" s="48" t="e">
        <f>SUM(J1161,L1161,N1161,O1161,P1161,T1161,U1161,V1161,AB1161,AD1161,AO1161,AQ1161,CE1161,CG1161,CP1161,CR1161,#REF!,#REF!,CZ1161,DB1161,DE1161,DG1161,DN1161,DP1161,DW1161,DY1161,EF1161,EH1161)</f>
        <v>#REF!</v>
      </c>
      <c r="H1161" s="48" t="e">
        <f>SUM(K1161,M1161,Q1161,R1161,S1161,W1161,X1161,Y1161,AC1161,AE1161,AF1161,AG1161,AH1161,AI1161,AL1161,AP1161,AR1161,#REF!,AY1161,AZ1161,CF1161,CH1161,CI1161,CJ1161,CK1161,CL1161,CQ1161,CS1161,CT1161,CU1161,CV1161,CW1161,#REF!,#REF!,DA1161,DC1161,DF1161,DH1161,DO1161,#REF!,#REF!,#REF!,#REF!,DQ1161,DR1161,DS1161,DT1161,DU1161,DX1161,DZ1161,EA1161,EB1161,EC1161,ED1161,EG1161,EI1161,EJ1161,EK1161,EL1161,EM1161)</f>
        <v>#REF!</v>
      </c>
      <c r="I1161" s="48" t="e">
        <f t="shared" si="25"/>
        <v>#REF!</v>
      </c>
      <c r="J1161" s="77"/>
      <c r="K1161" s="77"/>
    </row>
    <row r="1162" spans="7:11" x14ac:dyDescent="0.3">
      <c r="G1162" s="48" t="e">
        <f>SUM(J1162,L1162,N1162,O1162,P1162,T1162,U1162,V1162,AB1162,AD1162,AO1162,AQ1162,CE1162,CG1162,CP1162,CR1162,#REF!,#REF!,CZ1162,DB1162,DE1162,DG1162,DN1162,DP1162,DW1162,DY1162,EF1162,EH1162)</f>
        <v>#REF!</v>
      </c>
      <c r="H1162" s="48" t="e">
        <f>SUM(K1162,M1162,Q1162,R1162,S1162,W1162,X1162,Y1162,AC1162,AE1162,AF1162,AG1162,AH1162,AI1162,AL1162,AP1162,AR1162,#REF!,AY1162,AZ1162,CF1162,CH1162,CI1162,CJ1162,CK1162,CL1162,CQ1162,CS1162,CT1162,CU1162,CV1162,CW1162,#REF!,#REF!,DA1162,DC1162,DF1162,DH1162,DO1162,#REF!,#REF!,#REF!,#REF!,DQ1162,DR1162,DS1162,DT1162,DU1162,DX1162,DZ1162,EA1162,EB1162,EC1162,ED1162,EG1162,EI1162,EJ1162,EK1162,EL1162,EM1162)</f>
        <v>#REF!</v>
      </c>
      <c r="I1162" s="48" t="e">
        <f t="shared" ref="I1162:I1225" si="26">G1162+H1162</f>
        <v>#REF!</v>
      </c>
      <c r="J1162" s="77"/>
      <c r="K1162" s="77"/>
    </row>
    <row r="1163" spans="7:11" x14ac:dyDescent="0.3">
      <c r="G1163" s="48" t="e">
        <f>SUM(J1163,L1163,N1163,O1163,P1163,T1163,U1163,V1163,AB1163,AD1163,AO1163,AQ1163,CE1163,CG1163,CP1163,CR1163,#REF!,#REF!,CZ1163,DB1163,DE1163,DG1163,DN1163,DP1163,DW1163,DY1163,EF1163,EH1163)</f>
        <v>#REF!</v>
      </c>
      <c r="H1163" s="48" t="e">
        <f>SUM(K1163,M1163,Q1163,R1163,S1163,W1163,X1163,Y1163,AC1163,AE1163,AF1163,AG1163,AH1163,AI1163,AL1163,AP1163,AR1163,#REF!,AY1163,AZ1163,CF1163,CH1163,CI1163,CJ1163,CK1163,CL1163,CQ1163,CS1163,CT1163,CU1163,CV1163,CW1163,#REF!,#REF!,DA1163,DC1163,DF1163,DH1163,DO1163,#REF!,#REF!,#REF!,#REF!,DQ1163,DR1163,DS1163,DT1163,DU1163,DX1163,DZ1163,EA1163,EB1163,EC1163,ED1163,EG1163,EI1163,EJ1163,EK1163,EL1163,EM1163)</f>
        <v>#REF!</v>
      </c>
      <c r="I1163" s="48" t="e">
        <f t="shared" si="26"/>
        <v>#REF!</v>
      </c>
      <c r="J1163" s="77"/>
      <c r="K1163" s="77"/>
    </row>
    <row r="1164" spans="7:11" x14ac:dyDescent="0.3">
      <c r="G1164" s="48" t="e">
        <f>SUM(J1164,L1164,N1164,O1164,P1164,T1164,U1164,V1164,AB1164,AD1164,AO1164,AQ1164,CE1164,CG1164,CP1164,CR1164,#REF!,#REF!,CZ1164,DB1164,DE1164,DG1164,DN1164,DP1164,DW1164,DY1164,EF1164,EH1164)</f>
        <v>#REF!</v>
      </c>
      <c r="H1164" s="48" t="e">
        <f>SUM(K1164,M1164,Q1164,R1164,S1164,W1164,X1164,Y1164,AC1164,AE1164,AF1164,AG1164,AH1164,AI1164,AL1164,AP1164,AR1164,#REF!,AY1164,AZ1164,CF1164,CH1164,CI1164,CJ1164,CK1164,CL1164,CQ1164,CS1164,CT1164,CU1164,CV1164,CW1164,#REF!,#REF!,DA1164,DC1164,DF1164,DH1164,DO1164,#REF!,#REF!,#REF!,#REF!,DQ1164,DR1164,DS1164,DT1164,DU1164,DX1164,DZ1164,EA1164,EB1164,EC1164,ED1164,EG1164,EI1164,EJ1164,EK1164,EL1164,EM1164)</f>
        <v>#REF!</v>
      </c>
      <c r="I1164" s="48" t="e">
        <f t="shared" si="26"/>
        <v>#REF!</v>
      </c>
      <c r="J1164" s="77"/>
      <c r="K1164" s="77"/>
    </row>
    <row r="1165" spans="7:11" x14ac:dyDescent="0.3">
      <c r="G1165" s="48" t="e">
        <f>SUM(J1165,L1165,N1165,O1165,P1165,T1165,U1165,V1165,AB1165,AD1165,AO1165,AQ1165,CE1165,CG1165,CP1165,CR1165,#REF!,#REF!,CZ1165,DB1165,DE1165,DG1165,DN1165,DP1165,DW1165,DY1165,EF1165,EH1165)</f>
        <v>#REF!</v>
      </c>
      <c r="H1165" s="48" t="e">
        <f>SUM(K1165,M1165,Q1165,R1165,S1165,W1165,X1165,Y1165,AC1165,AE1165,AF1165,AG1165,AH1165,AI1165,AL1165,AP1165,AR1165,#REF!,AY1165,AZ1165,CF1165,CH1165,CI1165,CJ1165,CK1165,CL1165,CQ1165,CS1165,CT1165,CU1165,CV1165,CW1165,#REF!,#REF!,DA1165,DC1165,DF1165,DH1165,DO1165,#REF!,#REF!,#REF!,#REF!,DQ1165,DR1165,DS1165,DT1165,DU1165,DX1165,DZ1165,EA1165,EB1165,EC1165,ED1165,EG1165,EI1165,EJ1165,EK1165,EL1165,EM1165)</f>
        <v>#REF!</v>
      </c>
      <c r="I1165" s="48" t="e">
        <f t="shared" si="26"/>
        <v>#REF!</v>
      </c>
      <c r="J1165" s="77"/>
      <c r="K1165" s="77"/>
    </row>
    <row r="1166" spans="7:11" x14ac:dyDescent="0.3">
      <c r="G1166" s="48" t="e">
        <f>SUM(J1166,L1166,N1166,O1166,P1166,T1166,U1166,V1166,AB1166,AD1166,AO1166,AQ1166,CE1166,CG1166,CP1166,CR1166,#REF!,#REF!,CZ1166,DB1166,DE1166,DG1166,DN1166,DP1166,DW1166,DY1166,EF1166,EH1166)</f>
        <v>#REF!</v>
      </c>
      <c r="H1166" s="48" t="e">
        <f>SUM(K1166,M1166,Q1166,R1166,S1166,W1166,X1166,Y1166,AC1166,AE1166,AF1166,AG1166,AH1166,AI1166,AL1166,AP1166,AR1166,#REF!,AY1166,AZ1166,CF1166,CH1166,CI1166,CJ1166,CK1166,CL1166,CQ1166,CS1166,CT1166,CU1166,CV1166,CW1166,#REF!,#REF!,DA1166,DC1166,DF1166,DH1166,DO1166,#REF!,#REF!,#REF!,#REF!,DQ1166,DR1166,DS1166,DT1166,DU1166,DX1166,DZ1166,EA1166,EB1166,EC1166,ED1166,EG1166,EI1166,EJ1166,EK1166,EL1166,EM1166)</f>
        <v>#REF!</v>
      </c>
      <c r="I1166" s="48" t="e">
        <f t="shared" si="26"/>
        <v>#REF!</v>
      </c>
      <c r="J1166" s="77"/>
      <c r="K1166" s="77"/>
    </row>
    <row r="1167" spans="7:11" x14ac:dyDescent="0.3">
      <c r="G1167" s="48" t="e">
        <f>SUM(J1167,L1167,N1167,O1167,P1167,T1167,U1167,V1167,AB1167,AD1167,AO1167,AQ1167,CE1167,CG1167,CP1167,CR1167,#REF!,#REF!,CZ1167,DB1167,DE1167,DG1167,DN1167,DP1167,DW1167,DY1167,EF1167,EH1167)</f>
        <v>#REF!</v>
      </c>
      <c r="H1167" s="48" t="e">
        <f>SUM(K1167,M1167,Q1167,R1167,S1167,W1167,X1167,Y1167,AC1167,AE1167,AF1167,AG1167,AH1167,AI1167,AL1167,AP1167,AR1167,#REF!,AY1167,AZ1167,CF1167,CH1167,CI1167,CJ1167,CK1167,CL1167,CQ1167,CS1167,CT1167,CU1167,CV1167,CW1167,#REF!,#REF!,DA1167,DC1167,DF1167,DH1167,DO1167,#REF!,#REF!,#REF!,#REF!,DQ1167,DR1167,DS1167,DT1167,DU1167,DX1167,DZ1167,EA1167,EB1167,EC1167,ED1167,EG1167,EI1167,EJ1167,EK1167,EL1167,EM1167)</f>
        <v>#REF!</v>
      </c>
      <c r="I1167" s="48" t="e">
        <f t="shared" si="26"/>
        <v>#REF!</v>
      </c>
      <c r="J1167" s="77"/>
      <c r="K1167" s="77"/>
    </row>
    <row r="1168" spans="7:11" x14ac:dyDescent="0.3">
      <c r="G1168" s="48" t="e">
        <f>SUM(J1168,L1168,N1168,O1168,P1168,T1168,U1168,V1168,AB1168,AD1168,AO1168,AQ1168,CE1168,CG1168,CP1168,CR1168,#REF!,#REF!,CZ1168,DB1168,DE1168,DG1168,DN1168,DP1168,DW1168,DY1168,EF1168,EH1168)</f>
        <v>#REF!</v>
      </c>
      <c r="H1168" s="48" t="e">
        <f>SUM(K1168,M1168,Q1168,R1168,S1168,W1168,X1168,Y1168,AC1168,AE1168,AF1168,AG1168,AH1168,AI1168,AL1168,AP1168,AR1168,#REF!,AY1168,AZ1168,CF1168,CH1168,CI1168,CJ1168,CK1168,CL1168,CQ1168,CS1168,CT1168,CU1168,CV1168,CW1168,#REF!,#REF!,DA1168,DC1168,DF1168,DH1168,DO1168,#REF!,#REF!,#REF!,#REF!,DQ1168,DR1168,DS1168,DT1168,DU1168,DX1168,DZ1168,EA1168,EB1168,EC1168,ED1168,EG1168,EI1168,EJ1168,EK1168,EL1168,EM1168)</f>
        <v>#REF!</v>
      </c>
      <c r="I1168" s="48" t="e">
        <f t="shared" si="26"/>
        <v>#REF!</v>
      </c>
      <c r="J1168" s="77"/>
      <c r="K1168" s="77"/>
    </row>
    <row r="1169" spans="7:11" x14ac:dyDescent="0.3">
      <c r="G1169" s="48" t="e">
        <f>SUM(J1169,L1169,N1169,O1169,P1169,T1169,U1169,V1169,AB1169,AD1169,AO1169,AQ1169,CE1169,CG1169,CP1169,CR1169,#REF!,#REF!,CZ1169,DB1169,DE1169,DG1169,DN1169,DP1169,DW1169,DY1169,EF1169,EH1169)</f>
        <v>#REF!</v>
      </c>
      <c r="H1169" s="48" t="e">
        <f>SUM(K1169,M1169,Q1169,R1169,S1169,W1169,X1169,Y1169,AC1169,AE1169,AF1169,AG1169,AH1169,AI1169,AL1169,AP1169,AR1169,#REF!,AY1169,AZ1169,CF1169,CH1169,CI1169,CJ1169,CK1169,CL1169,CQ1169,CS1169,CT1169,CU1169,CV1169,CW1169,#REF!,#REF!,DA1169,DC1169,DF1169,DH1169,DO1169,#REF!,#REF!,#REF!,#REF!,DQ1169,DR1169,DS1169,DT1169,DU1169,DX1169,DZ1169,EA1169,EB1169,EC1169,ED1169,EG1169,EI1169,EJ1169,EK1169,EL1169,EM1169)</f>
        <v>#REF!</v>
      </c>
      <c r="I1169" s="48" t="e">
        <f t="shared" si="26"/>
        <v>#REF!</v>
      </c>
      <c r="J1169" s="77"/>
      <c r="K1169" s="77"/>
    </row>
    <row r="1170" spans="7:11" x14ac:dyDescent="0.3">
      <c r="G1170" s="48" t="e">
        <f>SUM(J1170,L1170,N1170,O1170,P1170,T1170,U1170,V1170,AB1170,AD1170,AO1170,AQ1170,CE1170,CG1170,CP1170,CR1170,#REF!,#REF!,CZ1170,DB1170,DE1170,DG1170,DN1170,DP1170,DW1170,DY1170,EF1170,EH1170)</f>
        <v>#REF!</v>
      </c>
      <c r="H1170" s="48" t="e">
        <f>SUM(K1170,M1170,Q1170,R1170,S1170,W1170,X1170,Y1170,AC1170,AE1170,AF1170,AG1170,AH1170,AI1170,AL1170,AP1170,AR1170,#REF!,AY1170,AZ1170,CF1170,CH1170,CI1170,CJ1170,CK1170,CL1170,CQ1170,CS1170,CT1170,CU1170,CV1170,CW1170,#REF!,#REF!,DA1170,DC1170,DF1170,DH1170,DO1170,#REF!,#REF!,#REF!,#REF!,DQ1170,DR1170,DS1170,DT1170,DU1170,DX1170,DZ1170,EA1170,EB1170,EC1170,ED1170,EG1170,EI1170,EJ1170,EK1170,EL1170,EM1170)</f>
        <v>#REF!</v>
      </c>
      <c r="I1170" s="48" t="e">
        <f t="shared" si="26"/>
        <v>#REF!</v>
      </c>
      <c r="J1170" s="77"/>
      <c r="K1170" s="77"/>
    </row>
    <row r="1171" spans="7:11" x14ac:dyDescent="0.3">
      <c r="G1171" s="48" t="e">
        <f>SUM(J1171,L1171,N1171,O1171,P1171,T1171,U1171,V1171,AB1171,AD1171,AO1171,AQ1171,CE1171,CG1171,CP1171,CR1171,#REF!,#REF!,CZ1171,DB1171,DE1171,DG1171,DN1171,DP1171,DW1171,DY1171,EF1171,EH1171)</f>
        <v>#REF!</v>
      </c>
      <c r="H1171" s="48" t="e">
        <f>SUM(K1171,M1171,Q1171,R1171,S1171,W1171,X1171,Y1171,AC1171,AE1171,AF1171,AG1171,AH1171,AI1171,AL1171,AP1171,AR1171,#REF!,AY1171,AZ1171,CF1171,CH1171,CI1171,CJ1171,CK1171,CL1171,CQ1171,CS1171,CT1171,CU1171,CV1171,CW1171,#REF!,#REF!,DA1171,DC1171,DF1171,DH1171,DO1171,#REF!,#REF!,#REF!,#REF!,DQ1171,DR1171,DS1171,DT1171,DU1171,DX1171,DZ1171,EA1171,EB1171,EC1171,ED1171,EG1171,EI1171,EJ1171,EK1171,EL1171,EM1171)</f>
        <v>#REF!</v>
      </c>
      <c r="I1171" s="48" t="e">
        <f t="shared" si="26"/>
        <v>#REF!</v>
      </c>
      <c r="J1171" s="77"/>
      <c r="K1171" s="77"/>
    </row>
    <row r="1172" spans="7:11" x14ac:dyDescent="0.3">
      <c r="G1172" s="48" t="e">
        <f>SUM(J1172,L1172,N1172,O1172,P1172,T1172,U1172,V1172,AB1172,AD1172,AO1172,AQ1172,CE1172,CG1172,CP1172,CR1172,#REF!,#REF!,CZ1172,DB1172,DE1172,DG1172,DN1172,DP1172,DW1172,DY1172,EF1172,EH1172)</f>
        <v>#REF!</v>
      </c>
      <c r="H1172" s="48" t="e">
        <f>SUM(K1172,M1172,Q1172,R1172,S1172,W1172,X1172,Y1172,AC1172,AE1172,AF1172,AG1172,AH1172,AI1172,AL1172,AP1172,AR1172,#REF!,AY1172,AZ1172,CF1172,CH1172,CI1172,CJ1172,CK1172,CL1172,CQ1172,CS1172,CT1172,CU1172,CV1172,CW1172,#REF!,#REF!,DA1172,DC1172,DF1172,DH1172,DO1172,#REF!,#REF!,#REF!,#REF!,DQ1172,DR1172,DS1172,DT1172,DU1172,DX1172,DZ1172,EA1172,EB1172,EC1172,ED1172,EG1172,EI1172,EJ1172,EK1172,EL1172,EM1172)</f>
        <v>#REF!</v>
      </c>
      <c r="I1172" s="48" t="e">
        <f t="shared" si="26"/>
        <v>#REF!</v>
      </c>
      <c r="J1172" s="77"/>
      <c r="K1172" s="77"/>
    </row>
    <row r="1173" spans="7:11" x14ac:dyDescent="0.3">
      <c r="G1173" s="48" t="e">
        <f>SUM(J1173,L1173,N1173,O1173,P1173,T1173,U1173,V1173,AB1173,AD1173,AO1173,AQ1173,CE1173,CG1173,CP1173,CR1173,#REF!,#REF!,CZ1173,DB1173,DE1173,DG1173,DN1173,DP1173,DW1173,DY1173,EF1173,EH1173)</f>
        <v>#REF!</v>
      </c>
      <c r="H1173" s="48" t="e">
        <f>SUM(K1173,M1173,Q1173,R1173,S1173,W1173,X1173,Y1173,AC1173,AE1173,AF1173,AG1173,AH1173,AI1173,AL1173,AP1173,AR1173,#REF!,AY1173,AZ1173,CF1173,CH1173,CI1173,CJ1173,CK1173,CL1173,CQ1173,CS1173,CT1173,CU1173,CV1173,CW1173,#REF!,#REF!,DA1173,DC1173,DF1173,DH1173,DO1173,#REF!,#REF!,#REF!,#REF!,DQ1173,DR1173,DS1173,DT1173,DU1173,DX1173,DZ1173,EA1173,EB1173,EC1173,ED1173,EG1173,EI1173,EJ1173,EK1173,EL1173,EM1173)</f>
        <v>#REF!</v>
      </c>
      <c r="I1173" s="48" t="e">
        <f t="shared" si="26"/>
        <v>#REF!</v>
      </c>
      <c r="J1173" s="77"/>
      <c r="K1173" s="77"/>
    </row>
    <row r="1174" spans="7:11" x14ac:dyDescent="0.3">
      <c r="G1174" s="48" t="e">
        <f>SUM(J1174,L1174,N1174,O1174,P1174,T1174,U1174,V1174,AB1174,AD1174,AO1174,AQ1174,CE1174,CG1174,CP1174,CR1174,#REF!,#REF!,CZ1174,DB1174,DE1174,DG1174,DN1174,DP1174,DW1174,DY1174,EF1174,EH1174)</f>
        <v>#REF!</v>
      </c>
      <c r="H1174" s="48" t="e">
        <f>SUM(K1174,M1174,Q1174,R1174,S1174,W1174,X1174,Y1174,AC1174,AE1174,AF1174,AG1174,AH1174,AI1174,AL1174,AP1174,AR1174,#REF!,AY1174,AZ1174,CF1174,CH1174,CI1174,CJ1174,CK1174,CL1174,CQ1174,CS1174,CT1174,CU1174,CV1174,CW1174,#REF!,#REF!,DA1174,DC1174,DF1174,DH1174,DO1174,#REF!,#REF!,#REF!,#REF!,DQ1174,DR1174,DS1174,DT1174,DU1174,DX1174,DZ1174,EA1174,EB1174,EC1174,ED1174,EG1174,EI1174,EJ1174,EK1174,EL1174,EM1174)</f>
        <v>#REF!</v>
      </c>
      <c r="I1174" s="48" t="e">
        <f t="shared" si="26"/>
        <v>#REF!</v>
      </c>
      <c r="J1174" s="77"/>
      <c r="K1174" s="77"/>
    </row>
    <row r="1175" spans="7:11" x14ac:dyDescent="0.3">
      <c r="G1175" s="48" t="e">
        <f>SUM(J1175,L1175,N1175,O1175,P1175,T1175,U1175,V1175,AB1175,AD1175,AO1175,AQ1175,CE1175,CG1175,CP1175,CR1175,#REF!,#REF!,CZ1175,DB1175,DE1175,DG1175,DN1175,DP1175,DW1175,DY1175,EF1175,EH1175)</f>
        <v>#REF!</v>
      </c>
      <c r="H1175" s="48" t="e">
        <f>SUM(K1175,M1175,Q1175,R1175,S1175,W1175,X1175,Y1175,AC1175,AE1175,AF1175,AG1175,AH1175,AI1175,AL1175,AP1175,AR1175,#REF!,AY1175,AZ1175,CF1175,CH1175,CI1175,CJ1175,CK1175,CL1175,CQ1175,CS1175,CT1175,CU1175,CV1175,CW1175,#REF!,#REF!,DA1175,DC1175,DF1175,DH1175,DO1175,#REF!,#REF!,#REF!,#REF!,DQ1175,DR1175,DS1175,DT1175,DU1175,DX1175,DZ1175,EA1175,EB1175,EC1175,ED1175,EG1175,EI1175,EJ1175,EK1175,EL1175,EM1175)</f>
        <v>#REF!</v>
      </c>
      <c r="I1175" s="48" t="e">
        <f t="shared" si="26"/>
        <v>#REF!</v>
      </c>
      <c r="J1175" s="77"/>
      <c r="K1175" s="77"/>
    </row>
    <row r="1176" spans="7:11" x14ac:dyDescent="0.3">
      <c r="G1176" s="48" t="e">
        <f>SUM(J1176,L1176,N1176,O1176,P1176,T1176,U1176,V1176,AB1176,AD1176,AO1176,AQ1176,CE1176,CG1176,CP1176,CR1176,#REF!,#REF!,CZ1176,DB1176,DE1176,DG1176,DN1176,DP1176,DW1176,DY1176,EF1176,EH1176)</f>
        <v>#REF!</v>
      </c>
      <c r="H1176" s="48" t="e">
        <f>SUM(K1176,M1176,Q1176,R1176,S1176,W1176,X1176,Y1176,AC1176,AE1176,AF1176,AG1176,AH1176,AI1176,AL1176,AP1176,AR1176,#REF!,AY1176,AZ1176,CF1176,CH1176,CI1176,CJ1176,CK1176,CL1176,CQ1176,CS1176,CT1176,CU1176,CV1176,CW1176,#REF!,#REF!,DA1176,DC1176,DF1176,DH1176,DO1176,#REF!,#REF!,#REF!,#REF!,DQ1176,DR1176,DS1176,DT1176,DU1176,DX1176,DZ1176,EA1176,EB1176,EC1176,ED1176,EG1176,EI1176,EJ1176,EK1176,EL1176,EM1176)</f>
        <v>#REF!</v>
      </c>
      <c r="I1176" s="48" t="e">
        <f t="shared" si="26"/>
        <v>#REF!</v>
      </c>
      <c r="J1176" s="77"/>
      <c r="K1176" s="77"/>
    </row>
    <row r="1177" spans="7:11" x14ac:dyDescent="0.3">
      <c r="G1177" s="48" t="e">
        <f>SUM(J1177,L1177,N1177,O1177,P1177,T1177,U1177,V1177,AB1177,AD1177,AO1177,AQ1177,CE1177,CG1177,CP1177,CR1177,#REF!,#REF!,CZ1177,DB1177,DE1177,DG1177,DN1177,DP1177,DW1177,DY1177,EF1177,EH1177)</f>
        <v>#REF!</v>
      </c>
      <c r="H1177" s="48" t="e">
        <f>SUM(K1177,M1177,Q1177,R1177,S1177,W1177,X1177,Y1177,AC1177,AE1177,AF1177,AG1177,AH1177,AI1177,AL1177,AP1177,AR1177,#REF!,AY1177,AZ1177,CF1177,CH1177,CI1177,CJ1177,CK1177,CL1177,CQ1177,CS1177,CT1177,CU1177,CV1177,CW1177,#REF!,#REF!,DA1177,DC1177,DF1177,DH1177,DO1177,#REF!,#REF!,#REF!,#REF!,DQ1177,DR1177,DS1177,DT1177,DU1177,DX1177,DZ1177,EA1177,EB1177,EC1177,ED1177,EG1177,EI1177,EJ1177,EK1177,EL1177,EM1177)</f>
        <v>#REF!</v>
      </c>
      <c r="I1177" s="48" t="e">
        <f t="shared" si="26"/>
        <v>#REF!</v>
      </c>
      <c r="J1177" s="77"/>
      <c r="K1177" s="77"/>
    </row>
    <row r="1178" spans="7:11" x14ac:dyDescent="0.3">
      <c r="G1178" s="48" t="e">
        <f>SUM(J1178,L1178,N1178,O1178,P1178,T1178,U1178,V1178,AB1178,AD1178,AO1178,AQ1178,CE1178,CG1178,CP1178,CR1178,#REF!,#REF!,CZ1178,DB1178,DE1178,DG1178,DN1178,DP1178,DW1178,DY1178,EF1178,EH1178)</f>
        <v>#REF!</v>
      </c>
      <c r="H1178" s="48" t="e">
        <f>SUM(K1178,M1178,Q1178,R1178,S1178,W1178,X1178,Y1178,AC1178,AE1178,AF1178,AG1178,AH1178,AI1178,AL1178,AP1178,AR1178,#REF!,AY1178,AZ1178,CF1178,CH1178,CI1178,CJ1178,CK1178,CL1178,CQ1178,CS1178,CT1178,CU1178,CV1178,CW1178,#REF!,#REF!,DA1178,DC1178,DF1178,DH1178,DO1178,#REF!,#REF!,#REF!,#REF!,DQ1178,DR1178,DS1178,DT1178,DU1178,DX1178,DZ1178,EA1178,EB1178,EC1178,ED1178,EG1178,EI1178,EJ1178,EK1178,EL1178,EM1178)</f>
        <v>#REF!</v>
      </c>
      <c r="I1178" s="48" t="e">
        <f t="shared" si="26"/>
        <v>#REF!</v>
      </c>
      <c r="J1178" s="77"/>
      <c r="K1178" s="77"/>
    </row>
    <row r="1179" spans="7:11" x14ac:dyDescent="0.3">
      <c r="G1179" s="48" t="e">
        <f>SUM(J1179,L1179,N1179,O1179,P1179,T1179,U1179,V1179,AB1179,AD1179,AO1179,AQ1179,CE1179,CG1179,CP1179,CR1179,#REF!,#REF!,CZ1179,DB1179,DE1179,DG1179,DN1179,DP1179,DW1179,DY1179,EF1179,EH1179)</f>
        <v>#REF!</v>
      </c>
      <c r="H1179" s="48" t="e">
        <f>SUM(K1179,M1179,Q1179,R1179,S1179,W1179,X1179,Y1179,AC1179,AE1179,AF1179,AG1179,AH1179,AI1179,AL1179,AP1179,AR1179,#REF!,AY1179,AZ1179,CF1179,CH1179,CI1179,CJ1179,CK1179,CL1179,CQ1179,CS1179,CT1179,CU1179,CV1179,CW1179,#REF!,#REF!,DA1179,DC1179,DF1179,DH1179,DO1179,#REF!,#REF!,#REF!,#REF!,DQ1179,DR1179,DS1179,DT1179,DU1179,DX1179,DZ1179,EA1179,EB1179,EC1179,ED1179,EG1179,EI1179,EJ1179,EK1179,EL1179,EM1179)</f>
        <v>#REF!</v>
      </c>
      <c r="I1179" s="48" t="e">
        <f t="shared" si="26"/>
        <v>#REF!</v>
      </c>
      <c r="J1179" s="77"/>
      <c r="K1179" s="77"/>
    </row>
    <row r="1180" spans="7:11" x14ac:dyDescent="0.3">
      <c r="G1180" s="48" t="e">
        <f>SUM(J1180,L1180,N1180,O1180,P1180,T1180,U1180,V1180,AB1180,AD1180,AO1180,AQ1180,CE1180,CG1180,CP1180,CR1180,#REF!,#REF!,CZ1180,DB1180,DE1180,DG1180,DN1180,DP1180,DW1180,DY1180,EF1180,EH1180)</f>
        <v>#REF!</v>
      </c>
      <c r="H1180" s="48" t="e">
        <f>SUM(K1180,M1180,Q1180,R1180,S1180,W1180,X1180,Y1180,AC1180,AE1180,AF1180,AG1180,AH1180,AI1180,AL1180,AP1180,AR1180,#REF!,AY1180,AZ1180,CF1180,CH1180,CI1180,CJ1180,CK1180,CL1180,CQ1180,CS1180,CT1180,CU1180,CV1180,CW1180,#REF!,#REF!,DA1180,DC1180,DF1180,DH1180,DO1180,#REF!,#REF!,#REF!,#REF!,DQ1180,DR1180,DS1180,DT1180,DU1180,DX1180,DZ1180,EA1180,EB1180,EC1180,ED1180,EG1180,EI1180,EJ1180,EK1180,EL1180,EM1180)</f>
        <v>#REF!</v>
      </c>
      <c r="I1180" s="48" t="e">
        <f t="shared" si="26"/>
        <v>#REF!</v>
      </c>
      <c r="J1180" s="77"/>
      <c r="K1180" s="77"/>
    </row>
    <row r="1181" spans="7:11" x14ac:dyDescent="0.3">
      <c r="G1181" s="48" t="e">
        <f>SUM(J1181,L1181,N1181,O1181,P1181,T1181,U1181,V1181,AB1181,AD1181,AO1181,AQ1181,CE1181,CG1181,CP1181,CR1181,#REF!,#REF!,CZ1181,DB1181,DE1181,DG1181,DN1181,DP1181,DW1181,DY1181,EF1181,EH1181)</f>
        <v>#REF!</v>
      </c>
      <c r="H1181" s="48" t="e">
        <f>SUM(K1181,M1181,Q1181,R1181,S1181,W1181,X1181,Y1181,AC1181,AE1181,AF1181,AG1181,AH1181,AI1181,AL1181,AP1181,AR1181,#REF!,AY1181,AZ1181,CF1181,CH1181,CI1181,CJ1181,CK1181,CL1181,CQ1181,CS1181,CT1181,CU1181,CV1181,CW1181,#REF!,#REF!,DA1181,DC1181,DF1181,DH1181,DO1181,#REF!,#REF!,#REF!,#REF!,DQ1181,DR1181,DS1181,DT1181,DU1181,DX1181,DZ1181,EA1181,EB1181,EC1181,ED1181,EG1181,EI1181,EJ1181,EK1181,EL1181,EM1181)</f>
        <v>#REF!</v>
      </c>
      <c r="I1181" s="48" t="e">
        <f t="shared" si="26"/>
        <v>#REF!</v>
      </c>
      <c r="J1181" s="77"/>
      <c r="K1181" s="77"/>
    </row>
    <row r="1182" spans="7:11" x14ac:dyDescent="0.3">
      <c r="G1182" s="48" t="e">
        <f>SUM(J1182,L1182,N1182,O1182,P1182,T1182,U1182,V1182,AB1182,AD1182,AO1182,AQ1182,CE1182,CG1182,CP1182,CR1182,#REF!,#REF!,CZ1182,DB1182,DE1182,DG1182,DN1182,DP1182,DW1182,DY1182,EF1182,EH1182)</f>
        <v>#REF!</v>
      </c>
      <c r="H1182" s="48" t="e">
        <f>SUM(K1182,M1182,Q1182,R1182,S1182,W1182,X1182,Y1182,AC1182,AE1182,AF1182,AG1182,AH1182,AI1182,AL1182,AP1182,AR1182,#REF!,AY1182,AZ1182,CF1182,CH1182,CI1182,CJ1182,CK1182,CL1182,CQ1182,CS1182,CT1182,CU1182,CV1182,CW1182,#REF!,#REF!,DA1182,DC1182,DF1182,DH1182,DO1182,#REF!,#REF!,#REF!,#REF!,DQ1182,DR1182,DS1182,DT1182,DU1182,DX1182,DZ1182,EA1182,EB1182,EC1182,ED1182,EG1182,EI1182,EJ1182,EK1182,EL1182,EM1182)</f>
        <v>#REF!</v>
      </c>
      <c r="I1182" s="48" t="e">
        <f t="shared" si="26"/>
        <v>#REF!</v>
      </c>
      <c r="J1182" s="77"/>
      <c r="K1182" s="77"/>
    </row>
    <row r="1183" spans="7:11" x14ac:dyDescent="0.3">
      <c r="G1183" s="48" t="e">
        <f>SUM(J1183,L1183,N1183,O1183,P1183,T1183,U1183,V1183,AB1183,AD1183,AO1183,AQ1183,CE1183,CG1183,CP1183,CR1183,#REF!,#REF!,CZ1183,DB1183,DE1183,DG1183,DN1183,DP1183,DW1183,DY1183,EF1183,EH1183)</f>
        <v>#REF!</v>
      </c>
      <c r="H1183" s="48" t="e">
        <f>SUM(K1183,M1183,Q1183,R1183,S1183,W1183,X1183,Y1183,AC1183,AE1183,AF1183,AG1183,AH1183,AI1183,AL1183,AP1183,AR1183,#REF!,AY1183,AZ1183,CF1183,CH1183,CI1183,CJ1183,CK1183,CL1183,CQ1183,CS1183,CT1183,CU1183,CV1183,CW1183,#REF!,#REF!,DA1183,DC1183,DF1183,DH1183,DO1183,#REF!,#REF!,#REF!,#REF!,DQ1183,DR1183,DS1183,DT1183,DU1183,DX1183,DZ1183,EA1183,EB1183,EC1183,ED1183,EG1183,EI1183,EJ1183,EK1183,EL1183,EM1183)</f>
        <v>#REF!</v>
      </c>
      <c r="I1183" s="48" t="e">
        <f t="shared" si="26"/>
        <v>#REF!</v>
      </c>
      <c r="J1183" s="77"/>
      <c r="K1183" s="77"/>
    </row>
    <row r="1184" spans="7:11" x14ac:dyDescent="0.3">
      <c r="G1184" s="48" t="e">
        <f>SUM(J1184,L1184,N1184,O1184,P1184,T1184,U1184,V1184,AB1184,AD1184,AO1184,AQ1184,CE1184,CG1184,CP1184,CR1184,#REF!,#REF!,CZ1184,DB1184,DE1184,DG1184,DN1184,DP1184,DW1184,DY1184,EF1184,EH1184)</f>
        <v>#REF!</v>
      </c>
      <c r="H1184" s="48" t="e">
        <f>SUM(K1184,M1184,Q1184,R1184,S1184,W1184,X1184,Y1184,AC1184,AE1184,AF1184,AG1184,AH1184,AI1184,AL1184,AP1184,AR1184,#REF!,AY1184,AZ1184,CF1184,CH1184,CI1184,CJ1184,CK1184,CL1184,CQ1184,CS1184,CT1184,CU1184,CV1184,CW1184,#REF!,#REF!,DA1184,DC1184,DF1184,DH1184,DO1184,#REF!,#REF!,#REF!,#REF!,DQ1184,DR1184,DS1184,DT1184,DU1184,DX1184,DZ1184,EA1184,EB1184,EC1184,ED1184,EG1184,EI1184,EJ1184,EK1184,EL1184,EM1184)</f>
        <v>#REF!</v>
      </c>
      <c r="I1184" s="48" t="e">
        <f t="shared" si="26"/>
        <v>#REF!</v>
      </c>
      <c r="J1184" s="77"/>
      <c r="K1184" s="77"/>
    </row>
    <row r="1185" spans="7:11" x14ac:dyDescent="0.3">
      <c r="G1185" s="48" t="e">
        <f>SUM(J1185,L1185,N1185,O1185,P1185,T1185,U1185,V1185,AB1185,AD1185,AO1185,AQ1185,CE1185,CG1185,CP1185,CR1185,#REF!,#REF!,CZ1185,DB1185,DE1185,DG1185,DN1185,DP1185,DW1185,DY1185,EF1185,EH1185)</f>
        <v>#REF!</v>
      </c>
      <c r="H1185" s="48" t="e">
        <f>SUM(K1185,M1185,Q1185,R1185,S1185,W1185,X1185,Y1185,AC1185,AE1185,AF1185,AG1185,AH1185,AI1185,AL1185,AP1185,AR1185,#REF!,AY1185,AZ1185,CF1185,CH1185,CI1185,CJ1185,CK1185,CL1185,CQ1185,CS1185,CT1185,CU1185,CV1185,CW1185,#REF!,#REF!,DA1185,DC1185,DF1185,DH1185,DO1185,#REF!,#REF!,#REF!,#REF!,DQ1185,DR1185,DS1185,DT1185,DU1185,DX1185,DZ1185,EA1185,EB1185,EC1185,ED1185,EG1185,EI1185,EJ1185,EK1185,EL1185,EM1185)</f>
        <v>#REF!</v>
      </c>
      <c r="I1185" s="48" t="e">
        <f t="shared" si="26"/>
        <v>#REF!</v>
      </c>
      <c r="J1185" s="77"/>
      <c r="K1185" s="77"/>
    </row>
    <row r="1186" spans="7:11" x14ac:dyDescent="0.3">
      <c r="G1186" s="48" t="e">
        <f>SUM(J1186,L1186,N1186,O1186,P1186,T1186,U1186,V1186,AB1186,AD1186,AO1186,AQ1186,CE1186,CG1186,CP1186,CR1186,#REF!,#REF!,CZ1186,DB1186,DE1186,DG1186,DN1186,DP1186,DW1186,DY1186,EF1186,EH1186)</f>
        <v>#REF!</v>
      </c>
      <c r="H1186" s="48" t="e">
        <f>SUM(K1186,M1186,Q1186,R1186,S1186,W1186,X1186,Y1186,AC1186,AE1186,AF1186,AG1186,AH1186,AI1186,AL1186,AP1186,AR1186,#REF!,AY1186,AZ1186,CF1186,CH1186,CI1186,CJ1186,CK1186,CL1186,CQ1186,CS1186,CT1186,CU1186,CV1186,CW1186,#REF!,#REF!,DA1186,DC1186,DF1186,DH1186,DO1186,#REF!,#REF!,#REF!,#REF!,DQ1186,DR1186,DS1186,DT1186,DU1186,DX1186,DZ1186,EA1186,EB1186,EC1186,ED1186,EG1186,EI1186,EJ1186,EK1186,EL1186,EM1186)</f>
        <v>#REF!</v>
      </c>
      <c r="I1186" s="48" t="e">
        <f t="shared" si="26"/>
        <v>#REF!</v>
      </c>
      <c r="J1186" s="77"/>
      <c r="K1186" s="77"/>
    </row>
    <row r="1187" spans="7:11" x14ac:dyDescent="0.3">
      <c r="G1187" s="48" t="e">
        <f>SUM(J1187,L1187,N1187,O1187,P1187,T1187,U1187,V1187,AB1187,AD1187,AO1187,AQ1187,CE1187,CG1187,CP1187,CR1187,#REF!,#REF!,CZ1187,DB1187,DE1187,DG1187,DN1187,DP1187,DW1187,DY1187,EF1187,EH1187)</f>
        <v>#REF!</v>
      </c>
      <c r="H1187" s="48" t="e">
        <f>SUM(K1187,M1187,Q1187,R1187,S1187,W1187,X1187,Y1187,AC1187,AE1187,AF1187,AG1187,AH1187,AI1187,AL1187,AP1187,AR1187,#REF!,AY1187,AZ1187,CF1187,CH1187,CI1187,CJ1187,CK1187,CL1187,CQ1187,CS1187,CT1187,CU1187,CV1187,CW1187,#REF!,#REF!,DA1187,DC1187,DF1187,DH1187,DO1187,#REF!,#REF!,#REF!,#REF!,DQ1187,DR1187,DS1187,DT1187,DU1187,DX1187,DZ1187,EA1187,EB1187,EC1187,ED1187,EG1187,EI1187,EJ1187,EK1187,EL1187,EM1187)</f>
        <v>#REF!</v>
      </c>
      <c r="I1187" s="48" t="e">
        <f t="shared" si="26"/>
        <v>#REF!</v>
      </c>
      <c r="J1187" s="77"/>
      <c r="K1187" s="77"/>
    </row>
    <row r="1188" spans="7:11" x14ac:dyDescent="0.3">
      <c r="G1188" s="48" t="e">
        <f>SUM(J1188,L1188,N1188,O1188,P1188,T1188,U1188,V1188,AB1188,AD1188,AO1188,AQ1188,CE1188,CG1188,CP1188,CR1188,#REF!,#REF!,CZ1188,DB1188,DE1188,DG1188,DN1188,DP1188,DW1188,DY1188,EF1188,EH1188)</f>
        <v>#REF!</v>
      </c>
      <c r="H1188" s="48" t="e">
        <f>SUM(K1188,M1188,Q1188,R1188,S1188,W1188,X1188,Y1188,AC1188,AE1188,AF1188,AG1188,AH1188,AI1188,AL1188,AP1188,AR1188,#REF!,AY1188,AZ1188,CF1188,CH1188,CI1188,CJ1188,CK1188,CL1188,CQ1188,CS1188,CT1188,CU1188,CV1188,CW1188,#REF!,#REF!,DA1188,DC1188,DF1188,DH1188,DO1188,#REF!,#REF!,#REF!,#REF!,DQ1188,DR1188,DS1188,DT1188,DU1188,DX1188,DZ1188,EA1188,EB1188,EC1188,ED1188,EG1188,EI1188,EJ1188,EK1188,EL1188,EM1188)</f>
        <v>#REF!</v>
      </c>
      <c r="I1188" s="48" t="e">
        <f t="shared" si="26"/>
        <v>#REF!</v>
      </c>
      <c r="J1188" s="77"/>
      <c r="K1188" s="77"/>
    </row>
    <row r="1189" spans="7:11" x14ac:dyDescent="0.3">
      <c r="G1189" s="48" t="e">
        <f>SUM(J1189,L1189,N1189,O1189,P1189,T1189,U1189,V1189,AB1189,AD1189,AO1189,AQ1189,CE1189,CG1189,CP1189,CR1189,#REF!,#REF!,CZ1189,DB1189,DE1189,DG1189,DN1189,DP1189,DW1189,DY1189,EF1189,EH1189)</f>
        <v>#REF!</v>
      </c>
      <c r="H1189" s="48" t="e">
        <f>SUM(K1189,M1189,Q1189,R1189,S1189,W1189,X1189,Y1189,AC1189,AE1189,AF1189,AG1189,AH1189,AI1189,AL1189,AP1189,AR1189,#REF!,AY1189,AZ1189,CF1189,CH1189,CI1189,CJ1189,CK1189,CL1189,CQ1189,CS1189,CT1189,CU1189,CV1189,CW1189,#REF!,#REF!,DA1189,DC1189,DF1189,DH1189,DO1189,#REF!,#REF!,#REF!,#REF!,DQ1189,DR1189,DS1189,DT1189,DU1189,DX1189,DZ1189,EA1189,EB1189,EC1189,ED1189,EG1189,EI1189,EJ1189,EK1189,EL1189,EM1189)</f>
        <v>#REF!</v>
      </c>
      <c r="I1189" s="48" t="e">
        <f t="shared" si="26"/>
        <v>#REF!</v>
      </c>
      <c r="J1189" s="77"/>
      <c r="K1189" s="77"/>
    </row>
    <row r="1190" spans="7:11" x14ac:dyDescent="0.3">
      <c r="G1190" s="48" t="e">
        <f>SUM(J1190,L1190,N1190,O1190,P1190,T1190,U1190,V1190,AB1190,AD1190,AO1190,AQ1190,CE1190,CG1190,CP1190,CR1190,#REF!,#REF!,CZ1190,DB1190,DE1190,DG1190,DN1190,DP1190,DW1190,DY1190,EF1190,EH1190)</f>
        <v>#REF!</v>
      </c>
      <c r="H1190" s="48" t="e">
        <f>SUM(K1190,M1190,Q1190,R1190,S1190,W1190,X1190,Y1190,AC1190,AE1190,AF1190,AG1190,AH1190,AI1190,AL1190,AP1190,AR1190,#REF!,AY1190,AZ1190,CF1190,CH1190,CI1190,CJ1190,CK1190,CL1190,CQ1190,CS1190,CT1190,CU1190,CV1190,CW1190,#REF!,#REF!,DA1190,DC1190,DF1190,DH1190,DO1190,#REF!,#REF!,#REF!,#REF!,DQ1190,DR1190,DS1190,DT1190,DU1190,DX1190,DZ1190,EA1190,EB1190,EC1190,ED1190,EG1190,EI1190,EJ1190,EK1190,EL1190,EM1190)</f>
        <v>#REF!</v>
      </c>
      <c r="I1190" s="48" t="e">
        <f t="shared" si="26"/>
        <v>#REF!</v>
      </c>
      <c r="J1190" s="77"/>
      <c r="K1190" s="77"/>
    </row>
    <row r="1191" spans="7:11" x14ac:dyDescent="0.3">
      <c r="G1191" s="48" t="e">
        <f>SUM(J1191,L1191,N1191,O1191,P1191,T1191,U1191,V1191,AB1191,AD1191,AO1191,AQ1191,CE1191,CG1191,CP1191,CR1191,#REF!,#REF!,CZ1191,DB1191,DE1191,DG1191,DN1191,DP1191,DW1191,DY1191,EF1191,EH1191)</f>
        <v>#REF!</v>
      </c>
      <c r="H1191" s="48" t="e">
        <f>SUM(K1191,M1191,Q1191,R1191,S1191,W1191,X1191,Y1191,AC1191,AE1191,AF1191,AG1191,AH1191,AI1191,AL1191,AP1191,AR1191,#REF!,AY1191,AZ1191,CF1191,CH1191,CI1191,CJ1191,CK1191,CL1191,CQ1191,CS1191,CT1191,CU1191,CV1191,CW1191,#REF!,#REF!,DA1191,DC1191,DF1191,DH1191,DO1191,#REF!,#REF!,#REF!,#REF!,DQ1191,DR1191,DS1191,DT1191,DU1191,DX1191,DZ1191,EA1191,EB1191,EC1191,ED1191,EG1191,EI1191,EJ1191,EK1191,EL1191,EM1191)</f>
        <v>#REF!</v>
      </c>
      <c r="I1191" s="48" t="e">
        <f t="shared" si="26"/>
        <v>#REF!</v>
      </c>
      <c r="J1191" s="77"/>
      <c r="K1191" s="77"/>
    </row>
    <row r="1192" spans="7:11" x14ac:dyDescent="0.3">
      <c r="G1192" s="48" t="e">
        <f>SUM(J1192,L1192,N1192,O1192,P1192,T1192,U1192,V1192,AB1192,AD1192,AO1192,AQ1192,CE1192,CG1192,CP1192,CR1192,#REF!,#REF!,CZ1192,DB1192,DE1192,DG1192,DN1192,DP1192,DW1192,DY1192,EF1192,EH1192)</f>
        <v>#REF!</v>
      </c>
      <c r="H1192" s="48" t="e">
        <f>SUM(K1192,M1192,Q1192,R1192,S1192,W1192,X1192,Y1192,AC1192,AE1192,AF1192,AG1192,AH1192,AI1192,AL1192,AP1192,AR1192,#REF!,AY1192,AZ1192,CF1192,CH1192,CI1192,CJ1192,CK1192,CL1192,CQ1192,CS1192,CT1192,CU1192,CV1192,CW1192,#REF!,#REF!,DA1192,DC1192,DF1192,DH1192,DO1192,#REF!,#REF!,#REF!,#REF!,DQ1192,DR1192,DS1192,DT1192,DU1192,DX1192,DZ1192,EA1192,EB1192,EC1192,ED1192,EG1192,EI1192,EJ1192,EK1192,EL1192,EM1192)</f>
        <v>#REF!</v>
      </c>
      <c r="I1192" s="48" t="e">
        <f t="shared" si="26"/>
        <v>#REF!</v>
      </c>
      <c r="J1192" s="77"/>
      <c r="K1192" s="77"/>
    </row>
    <row r="1193" spans="7:11" x14ac:dyDescent="0.3">
      <c r="G1193" s="48" t="e">
        <f>SUM(J1193,L1193,N1193,O1193,P1193,T1193,U1193,V1193,AB1193,AD1193,AO1193,AQ1193,CE1193,CG1193,CP1193,CR1193,#REF!,#REF!,CZ1193,DB1193,DE1193,DG1193,DN1193,DP1193,DW1193,DY1193,EF1193,EH1193)</f>
        <v>#REF!</v>
      </c>
      <c r="H1193" s="48" t="e">
        <f>SUM(K1193,M1193,Q1193,R1193,S1193,W1193,X1193,Y1193,AC1193,AE1193,AF1193,AG1193,AH1193,AI1193,AL1193,AP1193,AR1193,#REF!,AY1193,AZ1193,CF1193,CH1193,CI1193,CJ1193,CK1193,CL1193,CQ1193,CS1193,CT1193,CU1193,CV1193,CW1193,#REF!,#REF!,DA1193,DC1193,DF1193,DH1193,DO1193,#REF!,#REF!,#REF!,#REF!,DQ1193,DR1193,DS1193,DT1193,DU1193,DX1193,DZ1193,EA1193,EB1193,EC1193,ED1193,EG1193,EI1193,EJ1193,EK1193,EL1193,EM1193)</f>
        <v>#REF!</v>
      </c>
      <c r="I1193" s="48" t="e">
        <f t="shared" si="26"/>
        <v>#REF!</v>
      </c>
      <c r="J1193" s="77"/>
      <c r="K1193" s="77"/>
    </row>
    <row r="1194" spans="7:11" x14ac:dyDescent="0.3">
      <c r="G1194" s="48" t="e">
        <f>SUM(J1194,L1194,N1194,O1194,P1194,T1194,U1194,V1194,AB1194,AD1194,AO1194,AQ1194,CE1194,CG1194,CP1194,CR1194,#REF!,#REF!,CZ1194,DB1194,DE1194,DG1194,DN1194,DP1194,DW1194,DY1194,EF1194,EH1194)</f>
        <v>#REF!</v>
      </c>
      <c r="H1194" s="48" t="e">
        <f>SUM(K1194,M1194,Q1194,R1194,S1194,W1194,X1194,Y1194,AC1194,AE1194,AF1194,AG1194,AH1194,AI1194,AL1194,AP1194,AR1194,#REF!,AY1194,AZ1194,CF1194,CH1194,CI1194,CJ1194,CK1194,CL1194,CQ1194,CS1194,CT1194,CU1194,CV1194,CW1194,#REF!,#REF!,DA1194,DC1194,DF1194,DH1194,DO1194,#REF!,#REF!,#REF!,#REF!,DQ1194,DR1194,DS1194,DT1194,DU1194,DX1194,DZ1194,EA1194,EB1194,EC1194,ED1194,EG1194,EI1194,EJ1194,EK1194,EL1194,EM1194)</f>
        <v>#REF!</v>
      </c>
      <c r="I1194" s="48" t="e">
        <f t="shared" si="26"/>
        <v>#REF!</v>
      </c>
      <c r="J1194" s="77"/>
      <c r="K1194" s="77"/>
    </row>
    <row r="1195" spans="7:11" x14ac:dyDescent="0.3">
      <c r="G1195" s="48" t="e">
        <f>SUM(J1195,L1195,N1195,O1195,P1195,T1195,U1195,V1195,AB1195,AD1195,AO1195,AQ1195,CE1195,CG1195,CP1195,CR1195,#REF!,#REF!,CZ1195,DB1195,DE1195,DG1195,DN1195,DP1195,DW1195,DY1195,EF1195,EH1195)</f>
        <v>#REF!</v>
      </c>
      <c r="H1195" s="48" t="e">
        <f>SUM(K1195,M1195,Q1195,R1195,S1195,W1195,X1195,Y1195,AC1195,AE1195,AF1195,AG1195,AH1195,AI1195,AL1195,AP1195,AR1195,#REF!,AY1195,AZ1195,CF1195,CH1195,CI1195,CJ1195,CK1195,CL1195,CQ1195,CS1195,CT1195,CU1195,CV1195,CW1195,#REF!,#REF!,DA1195,DC1195,DF1195,DH1195,DO1195,#REF!,#REF!,#REF!,#REF!,DQ1195,DR1195,DS1195,DT1195,DU1195,DX1195,DZ1195,EA1195,EB1195,EC1195,ED1195,EG1195,EI1195,EJ1195,EK1195,EL1195,EM1195)</f>
        <v>#REF!</v>
      </c>
      <c r="I1195" s="48" t="e">
        <f t="shared" si="26"/>
        <v>#REF!</v>
      </c>
      <c r="J1195" s="77"/>
      <c r="K1195" s="77"/>
    </row>
    <row r="1196" spans="7:11" x14ac:dyDescent="0.3">
      <c r="G1196" s="48" t="e">
        <f>SUM(J1196,L1196,N1196,O1196,P1196,T1196,U1196,V1196,AB1196,AD1196,AO1196,AQ1196,CE1196,CG1196,CP1196,CR1196,#REF!,#REF!,CZ1196,DB1196,DE1196,DG1196,DN1196,DP1196,DW1196,DY1196,EF1196,EH1196)</f>
        <v>#REF!</v>
      </c>
      <c r="H1196" s="48" t="e">
        <f>SUM(K1196,M1196,Q1196,R1196,S1196,W1196,X1196,Y1196,AC1196,AE1196,AF1196,AG1196,AH1196,AI1196,AL1196,AP1196,AR1196,#REF!,AY1196,AZ1196,CF1196,CH1196,CI1196,CJ1196,CK1196,CL1196,CQ1196,CS1196,CT1196,CU1196,CV1196,CW1196,#REF!,#REF!,DA1196,DC1196,DF1196,DH1196,DO1196,#REF!,#REF!,#REF!,#REF!,DQ1196,DR1196,DS1196,DT1196,DU1196,DX1196,DZ1196,EA1196,EB1196,EC1196,ED1196,EG1196,EI1196,EJ1196,EK1196,EL1196,EM1196)</f>
        <v>#REF!</v>
      </c>
      <c r="I1196" s="48" t="e">
        <f t="shared" si="26"/>
        <v>#REF!</v>
      </c>
      <c r="J1196" s="77"/>
      <c r="K1196" s="77"/>
    </row>
    <row r="1197" spans="7:11" x14ac:dyDescent="0.3">
      <c r="G1197" s="48" t="e">
        <f>SUM(J1197,L1197,N1197,O1197,P1197,T1197,U1197,V1197,AB1197,AD1197,AO1197,AQ1197,CE1197,CG1197,CP1197,CR1197,#REF!,#REF!,CZ1197,DB1197,DE1197,DG1197,DN1197,DP1197,DW1197,DY1197,EF1197,EH1197)</f>
        <v>#REF!</v>
      </c>
      <c r="H1197" s="48" t="e">
        <f>SUM(K1197,M1197,Q1197,R1197,S1197,W1197,X1197,Y1197,AC1197,AE1197,AF1197,AG1197,AH1197,AI1197,AL1197,AP1197,AR1197,#REF!,AY1197,AZ1197,CF1197,CH1197,CI1197,CJ1197,CK1197,CL1197,CQ1197,CS1197,CT1197,CU1197,CV1197,CW1197,#REF!,#REF!,DA1197,DC1197,DF1197,DH1197,DO1197,#REF!,#REF!,#REF!,#REF!,DQ1197,DR1197,DS1197,DT1197,DU1197,DX1197,DZ1197,EA1197,EB1197,EC1197,ED1197,EG1197,EI1197,EJ1197,EK1197,EL1197,EM1197)</f>
        <v>#REF!</v>
      </c>
      <c r="I1197" s="48" t="e">
        <f t="shared" si="26"/>
        <v>#REF!</v>
      </c>
      <c r="J1197" s="77"/>
      <c r="K1197" s="77"/>
    </row>
    <row r="1198" spans="7:11" x14ac:dyDescent="0.3">
      <c r="G1198" s="48" t="e">
        <f>SUM(J1198,L1198,N1198,O1198,P1198,T1198,U1198,V1198,AB1198,AD1198,AO1198,AQ1198,CE1198,CG1198,CP1198,CR1198,#REF!,#REF!,CZ1198,DB1198,DE1198,DG1198,DN1198,DP1198,DW1198,DY1198,EF1198,EH1198)</f>
        <v>#REF!</v>
      </c>
      <c r="H1198" s="48" t="e">
        <f>SUM(K1198,M1198,Q1198,R1198,S1198,W1198,X1198,Y1198,AC1198,AE1198,AF1198,AG1198,AH1198,AI1198,AL1198,AP1198,AR1198,#REF!,AY1198,AZ1198,CF1198,CH1198,CI1198,CJ1198,CK1198,CL1198,CQ1198,CS1198,CT1198,CU1198,CV1198,CW1198,#REF!,#REF!,DA1198,DC1198,DF1198,DH1198,DO1198,#REF!,#REF!,#REF!,#REF!,DQ1198,DR1198,DS1198,DT1198,DU1198,DX1198,DZ1198,EA1198,EB1198,EC1198,ED1198,EG1198,EI1198,EJ1198,EK1198,EL1198,EM1198)</f>
        <v>#REF!</v>
      </c>
      <c r="I1198" s="48" t="e">
        <f t="shared" si="26"/>
        <v>#REF!</v>
      </c>
      <c r="J1198" s="77"/>
      <c r="K1198" s="77"/>
    </row>
    <row r="1199" spans="7:11" x14ac:dyDescent="0.3">
      <c r="G1199" s="48" t="e">
        <f>SUM(J1199,L1199,N1199,O1199,P1199,T1199,U1199,V1199,AB1199,AD1199,AO1199,AQ1199,CE1199,CG1199,CP1199,CR1199,#REF!,#REF!,CZ1199,DB1199,DE1199,DG1199,DN1199,DP1199,DW1199,DY1199,EF1199,EH1199)</f>
        <v>#REF!</v>
      </c>
      <c r="H1199" s="48" t="e">
        <f>SUM(K1199,M1199,Q1199,R1199,S1199,W1199,X1199,Y1199,AC1199,AE1199,AF1199,AG1199,AH1199,AI1199,AL1199,AP1199,AR1199,#REF!,AY1199,AZ1199,CF1199,CH1199,CI1199,CJ1199,CK1199,CL1199,CQ1199,CS1199,CT1199,CU1199,CV1199,CW1199,#REF!,#REF!,DA1199,DC1199,DF1199,DH1199,DO1199,#REF!,#REF!,#REF!,#REF!,DQ1199,DR1199,DS1199,DT1199,DU1199,DX1199,DZ1199,EA1199,EB1199,EC1199,ED1199,EG1199,EI1199,EJ1199,EK1199,EL1199,EM1199)</f>
        <v>#REF!</v>
      </c>
      <c r="I1199" s="48" t="e">
        <f t="shared" si="26"/>
        <v>#REF!</v>
      </c>
      <c r="J1199" s="77"/>
      <c r="K1199" s="77"/>
    </row>
    <row r="1200" spans="7:11" x14ac:dyDescent="0.3">
      <c r="G1200" s="48" t="e">
        <f>SUM(J1200,L1200,N1200,O1200,P1200,T1200,U1200,V1200,AB1200,AD1200,AO1200,AQ1200,CE1200,CG1200,CP1200,CR1200,#REF!,#REF!,CZ1200,DB1200,DE1200,DG1200,DN1200,DP1200,DW1200,DY1200,EF1200,EH1200)</f>
        <v>#REF!</v>
      </c>
      <c r="H1200" s="48" t="e">
        <f>SUM(K1200,M1200,Q1200,R1200,S1200,W1200,X1200,Y1200,AC1200,AE1200,AF1200,AG1200,AH1200,AI1200,AL1200,AP1200,AR1200,#REF!,AY1200,AZ1200,CF1200,CH1200,CI1200,CJ1200,CK1200,CL1200,CQ1200,CS1200,CT1200,CU1200,CV1200,CW1200,#REF!,#REF!,DA1200,DC1200,DF1200,DH1200,DO1200,#REF!,#REF!,#REF!,#REF!,DQ1200,DR1200,DS1200,DT1200,DU1200,DX1200,DZ1200,EA1200,EB1200,EC1200,ED1200,EG1200,EI1200,EJ1200,EK1200,EL1200,EM1200)</f>
        <v>#REF!</v>
      </c>
      <c r="I1200" s="48" t="e">
        <f t="shared" si="26"/>
        <v>#REF!</v>
      </c>
      <c r="J1200" s="77"/>
      <c r="K1200" s="77"/>
    </row>
    <row r="1201" spans="7:11" x14ac:dyDescent="0.3">
      <c r="G1201" s="48" t="e">
        <f>SUM(J1201,L1201,N1201,O1201,P1201,T1201,U1201,V1201,AB1201,AD1201,AO1201,AQ1201,CE1201,CG1201,CP1201,CR1201,#REF!,#REF!,CZ1201,DB1201,DE1201,DG1201,DN1201,DP1201,DW1201,DY1201,EF1201,EH1201)</f>
        <v>#REF!</v>
      </c>
      <c r="H1201" s="48" t="e">
        <f>SUM(K1201,M1201,Q1201,R1201,S1201,W1201,X1201,Y1201,AC1201,AE1201,AF1201,AG1201,AH1201,AI1201,AL1201,AP1201,AR1201,#REF!,AY1201,AZ1201,CF1201,CH1201,CI1201,CJ1201,CK1201,CL1201,CQ1201,CS1201,CT1201,CU1201,CV1201,CW1201,#REF!,#REF!,DA1201,DC1201,DF1201,DH1201,DO1201,#REF!,#REF!,#REF!,#REF!,DQ1201,DR1201,DS1201,DT1201,DU1201,DX1201,DZ1201,EA1201,EB1201,EC1201,ED1201,EG1201,EI1201,EJ1201,EK1201,EL1201,EM1201)</f>
        <v>#REF!</v>
      </c>
      <c r="I1201" s="48" t="e">
        <f t="shared" si="26"/>
        <v>#REF!</v>
      </c>
      <c r="J1201" s="77"/>
      <c r="K1201" s="77"/>
    </row>
    <row r="1202" spans="7:11" x14ac:dyDescent="0.3">
      <c r="G1202" s="48" t="e">
        <f>SUM(J1202,L1202,N1202,O1202,P1202,T1202,U1202,V1202,AB1202,AD1202,AO1202,AQ1202,CE1202,CG1202,CP1202,CR1202,#REF!,#REF!,CZ1202,DB1202,DE1202,DG1202,DN1202,DP1202,DW1202,DY1202,EF1202,EH1202)</f>
        <v>#REF!</v>
      </c>
      <c r="H1202" s="48" t="e">
        <f>SUM(K1202,M1202,Q1202,R1202,S1202,W1202,X1202,Y1202,AC1202,AE1202,AF1202,AG1202,AH1202,AI1202,AL1202,AP1202,AR1202,#REF!,AY1202,AZ1202,CF1202,CH1202,CI1202,CJ1202,CK1202,CL1202,CQ1202,CS1202,CT1202,CU1202,CV1202,CW1202,#REF!,#REF!,DA1202,DC1202,DF1202,DH1202,DO1202,#REF!,#REF!,#REF!,#REF!,DQ1202,DR1202,DS1202,DT1202,DU1202,DX1202,DZ1202,EA1202,EB1202,EC1202,ED1202,EG1202,EI1202,EJ1202,EK1202,EL1202,EM1202)</f>
        <v>#REF!</v>
      </c>
      <c r="I1202" s="48" t="e">
        <f t="shared" si="26"/>
        <v>#REF!</v>
      </c>
      <c r="J1202" s="77"/>
      <c r="K1202" s="77"/>
    </row>
    <row r="1203" spans="7:11" x14ac:dyDescent="0.3">
      <c r="G1203" s="48" t="e">
        <f>SUM(J1203,L1203,N1203,O1203,P1203,T1203,U1203,V1203,AB1203,AD1203,AO1203,AQ1203,CE1203,CG1203,CP1203,CR1203,#REF!,#REF!,CZ1203,DB1203,DE1203,DG1203,DN1203,DP1203,DW1203,DY1203,EF1203,EH1203)</f>
        <v>#REF!</v>
      </c>
      <c r="H1203" s="48" t="e">
        <f>SUM(K1203,M1203,Q1203,R1203,S1203,W1203,X1203,Y1203,AC1203,AE1203,AF1203,AG1203,AH1203,AI1203,AL1203,AP1203,AR1203,#REF!,AY1203,AZ1203,CF1203,CH1203,CI1203,CJ1203,CK1203,CL1203,CQ1203,CS1203,CT1203,CU1203,CV1203,CW1203,#REF!,#REF!,DA1203,DC1203,DF1203,DH1203,DO1203,#REF!,#REF!,#REF!,#REF!,DQ1203,DR1203,DS1203,DT1203,DU1203,DX1203,DZ1203,EA1203,EB1203,EC1203,ED1203,EG1203,EI1203,EJ1203,EK1203,EL1203,EM1203)</f>
        <v>#REF!</v>
      </c>
      <c r="I1203" s="48" t="e">
        <f t="shared" si="26"/>
        <v>#REF!</v>
      </c>
      <c r="J1203" s="77"/>
      <c r="K1203" s="77"/>
    </row>
    <row r="1204" spans="7:11" x14ac:dyDescent="0.3">
      <c r="G1204" s="48" t="e">
        <f>SUM(J1204,L1204,N1204,O1204,P1204,T1204,U1204,V1204,AB1204,AD1204,AO1204,AQ1204,CE1204,CG1204,CP1204,CR1204,#REF!,#REF!,CZ1204,DB1204,DE1204,DG1204,DN1204,DP1204,DW1204,DY1204,EF1204,EH1204)</f>
        <v>#REF!</v>
      </c>
      <c r="H1204" s="48" t="e">
        <f>SUM(K1204,M1204,Q1204,R1204,S1204,W1204,X1204,Y1204,AC1204,AE1204,AF1204,AG1204,AH1204,AI1204,AL1204,AP1204,AR1204,#REF!,AY1204,AZ1204,CF1204,CH1204,CI1204,CJ1204,CK1204,CL1204,CQ1204,CS1204,CT1204,CU1204,CV1204,CW1204,#REF!,#REF!,DA1204,DC1204,DF1204,DH1204,DO1204,#REF!,#REF!,#REF!,#REF!,DQ1204,DR1204,DS1204,DT1204,DU1204,DX1204,DZ1204,EA1204,EB1204,EC1204,ED1204,EG1204,EI1204,EJ1204,EK1204,EL1204,EM1204)</f>
        <v>#REF!</v>
      </c>
      <c r="I1204" s="48" t="e">
        <f t="shared" si="26"/>
        <v>#REF!</v>
      </c>
      <c r="J1204" s="77"/>
      <c r="K1204" s="77"/>
    </row>
    <row r="1205" spans="7:11" x14ac:dyDescent="0.3">
      <c r="G1205" s="48" t="e">
        <f>SUM(J1205,L1205,N1205,O1205,P1205,T1205,U1205,V1205,AB1205,AD1205,AO1205,AQ1205,CE1205,CG1205,CP1205,CR1205,#REF!,#REF!,CZ1205,DB1205,DE1205,DG1205,DN1205,DP1205,DW1205,DY1205,EF1205,EH1205)</f>
        <v>#REF!</v>
      </c>
      <c r="H1205" s="48" t="e">
        <f>SUM(K1205,M1205,Q1205,R1205,S1205,W1205,X1205,Y1205,AC1205,AE1205,AF1205,AG1205,AH1205,AI1205,AL1205,AP1205,AR1205,#REF!,AY1205,AZ1205,CF1205,CH1205,CI1205,CJ1205,CK1205,CL1205,CQ1205,CS1205,CT1205,CU1205,CV1205,CW1205,#REF!,#REF!,DA1205,DC1205,DF1205,DH1205,DO1205,#REF!,#REF!,#REF!,#REF!,DQ1205,DR1205,DS1205,DT1205,DU1205,DX1205,DZ1205,EA1205,EB1205,EC1205,ED1205,EG1205,EI1205,EJ1205,EK1205,EL1205,EM1205)</f>
        <v>#REF!</v>
      </c>
      <c r="I1205" s="48" t="e">
        <f t="shared" si="26"/>
        <v>#REF!</v>
      </c>
      <c r="J1205" s="77"/>
      <c r="K1205" s="77"/>
    </row>
    <row r="1206" spans="7:11" x14ac:dyDescent="0.3">
      <c r="G1206" s="48" t="e">
        <f>SUM(J1206,L1206,N1206,O1206,P1206,T1206,U1206,V1206,AB1206,AD1206,AO1206,AQ1206,CE1206,CG1206,CP1206,CR1206,#REF!,#REF!,CZ1206,DB1206,DE1206,DG1206,DN1206,DP1206,DW1206,DY1206,EF1206,EH1206)</f>
        <v>#REF!</v>
      </c>
      <c r="H1206" s="48" t="e">
        <f>SUM(K1206,M1206,Q1206,R1206,S1206,W1206,X1206,Y1206,AC1206,AE1206,AF1206,AG1206,AH1206,AI1206,AL1206,AP1206,AR1206,#REF!,AY1206,AZ1206,CF1206,CH1206,CI1206,CJ1206,CK1206,CL1206,CQ1206,CS1206,CT1206,CU1206,CV1206,CW1206,#REF!,#REF!,DA1206,DC1206,DF1206,DH1206,DO1206,#REF!,#REF!,#REF!,#REF!,DQ1206,DR1206,DS1206,DT1206,DU1206,DX1206,DZ1206,EA1206,EB1206,EC1206,ED1206,EG1206,EI1206,EJ1206,EK1206,EL1206,EM1206)</f>
        <v>#REF!</v>
      </c>
      <c r="I1206" s="48" t="e">
        <f t="shared" si="26"/>
        <v>#REF!</v>
      </c>
      <c r="J1206" s="77"/>
      <c r="K1206" s="77"/>
    </row>
    <row r="1207" spans="7:11" x14ac:dyDescent="0.3">
      <c r="G1207" s="48" t="e">
        <f>SUM(J1207,L1207,N1207,O1207,P1207,T1207,U1207,V1207,AB1207,AD1207,AO1207,AQ1207,CE1207,CG1207,CP1207,CR1207,#REF!,#REF!,CZ1207,DB1207,DE1207,DG1207,DN1207,DP1207,DW1207,DY1207,EF1207,EH1207)</f>
        <v>#REF!</v>
      </c>
      <c r="H1207" s="48" t="e">
        <f>SUM(K1207,M1207,Q1207,R1207,S1207,W1207,X1207,Y1207,AC1207,AE1207,AF1207,AG1207,AH1207,AI1207,AL1207,AP1207,AR1207,#REF!,AY1207,AZ1207,CF1207,CH1207,CI1207,CJ1207,CK1207,CL1207,CQ1207,CS1207,CT1207,CU1207,CV1207,CW1207,#REF!,#REF!,DA1207,DC1207,DF1207,DH1207,DO1207,#REF!,#REF!,#REF!,#REF!,DQ1207,DR1207,DS1207,DT1207,DU1207,DX1207,DZ1207,EA1207,EB1207,EC1207,ED1207,EG1207,EI1207,EJ1207,EK1207,EL1207,EM1207)</f>
        <v>#REF!</v>
      </c>
      <c r="I1207" s="48" t="e">
        <f t="shared" si="26"/>
        <v>#REF!</v>
      </c>
      <c r="J1207" s="77"/>
      <c r="K1207" s="77"/>
    </row>
    <row r="1208" spans="7:11" x14ac:dyDescent="0.3">
      <c r="G1208" s="48" t="e">
        <f>SUM(J1208,L1208,N1208,O1208,P1208,T1208,U1208,V1208,AB1208,AD1208,AO1208,AQ1208,CE1208,CG1208,CP1208,CR1208,#REF!,#REF!,CZ1208,DB1208,DE1208,DG1208,DN1208,DP1208,DW1208,DY1208,EF1208,EH1208)</f>
        <v>#REF!</v>
      </c>
      <c r="H1208" s="48" t="e">
        <f>SUM(K1208,M1208,Q1208,R1208,S1208,W1208,X1208,Y1208,AC1208,AE1208,AF1208,AG1208,AH1208,AI1208,AL1208,AP1208,AR1208,#REF!,AY1208,AZ1208,CF1208,CH1208,CI1208,CJ1208,CK1208,CL1208,CQ1208,CS1208,CT1208,CU1208,CV1208,CW1208,#REF!,#REF!,DA1208,DC1208,DF1208,DH1208,DO1208,#REF!,#REF!,#REF!,#REF!,DQ1208,DR1208,DS1208,DT1208,DU1208,DX1208,DZ1208,EA1208,EB1208,EC1208,ED1208,EG1208,EI1208,EJ1208,EK1208,EL1208,EM1208)</f>
        <v>#REF!</v>
      </c>
      <c r="I1208" s="48" t="e">
        <f t="shared" si="26"/>
        <v>#REF!</v>
      </c>
      <c r="J1208" s="77"/>
      <c r="K1208" s="77"/>
    </row>
    <row r="1209" spans="7:11" x14ac:dyDescent="0.3">
      <c r="G1209" s="48" t="e">
        <f>SUM(J1209,L1209,N1209,O1209,P1209,T1209,U1209,V1209,AB1209,AD1209,AO1209,AQ1209,CE1209,CG1209,CP1209,CR1209,#REF!,#REF!,CZ1209,DB1209,DE1209,DG1209,DN1209,DP1209,DW1209,DY1209,EF1209,EH1209)</f>
        <v>#REF!</v>
      </c>
      <c r="H1209" s="48" t="e">
        <f>SUM(K1209,M1209,Q1209,R1209,S1209,W1209,X1209,Y1209,AC1209,AE1209,AF1209,AG1209,AH1209,AI1209,AL1209,AP1209,AR1209,#REF!,AY1209,AZ1209,CF1209,CH1209,CI1209,CJ1209,CK1209,CL1209,CQ1209,CS1209,CT1209,CU1209,CV1209,CW1209,#REF!,#REF!,DA1209,DC1209,DF1209,DH1209,DO1209,#REF!,#REF!,#REF!,#REF!,DQ1209,DR1209,DS1209,DT1209,DU1209,DX1209,DZ1209,EA1209,EB1209,EC1209,ED1209,EG1209,EI1209,EJ1209,EK1209,EL1209,EM1209)</f>
        <v>#REF!</v>
      </c>
      <c r="I1209" s="48" t="e">
        <f t="shared" si="26"/>
        <v>#REF!</v>
      </c>
      <c r="J1209" s="77"/>
      <c r="K1209" s="77"/>
    </row>
    <row r="1210" spans="7:11" x14ac:dyDescent="0.3">
      <c r="G1210" s="48" t="e">
        <f>SUM(J1210,L1210,N1210,O1210,P1210,T1210,U1210,V1210,AB1210,AD1210,AO1210,AQ1210,CE1210,CG1210,CP1210,CR1210,#REF!,#REF!,CZ1210,DB1210,DE1210,DG1210,DN1210,DP1210,DW1210,DY1210,EF1210,EH1210)</f>
        <v>#REF!</v>
      </c>
      <c r="H1210" s="48" t="e">
        <f>SUM(K1210,M1210,Q1210,R1210,S1210,W1210,X1210,Y1210,AC1210,AE1210,AF1210,AG1210,AH1210,AI1210,AL1210,AP1210,AR1210,#REF!,AY1210,AZ1210,CF1210,CH1210,CI1210,CJ1210,CK1210,CL1210,CQ1210,CS1210,CT1210,CU1210,CV1210,CW1210,#REF!,#REF!,DA1210,DC1210,DF1210,DH1210,DO1210,#REF!,#REF!,#REF!,#REF!,DQ1210,DR1210,DS1210,DT1210,DU1210,DX1210,DZ1210,EA1210,EB1210,EC1210,ED1210,EG1210,EI1210,EJ1210,EK1210,EL1210,EM1210)</f>
        <v>#REF!</v>
      </c>
      <c r="I1210" s="48" t="e">
        <f t="shared" si="26"/>
        <v>#REF!</v>
      </c>
      <c r="J1210" s="77"/>
      <c r="K1210" s="77"/>
    </row>
    <row r="1211" spans="7:11" x14ac:dyDescent="0.3">
      <c r="G1211" s="48" t="e">
        <f>SUM(J1211,L1211,N1211,O1211,P1211,T1211,U1211,V1211,AB1211,AD1211,AO1211,AQ1211,CE1211,CG1211,CP1211,CR1211,#REF!,#REF!,CZ1211,DB1211,DE1211,DG1211,DN1211,DP1211,DW1211,DY1211,EF1211,EH1211)</f>
        <v>#REF!</v>
      </c>
      <c r="H1211" s="48" t="e">
        <f>SUM(K1211,M1211,Q1211,R1211,S1211,W1211,X1211,Y1211,AC1211,AE1211,AF1211,AG1211,AH1211,AI1211,AL1211,AP1211,AR1211,#REF!,AY1211,AZ1211,CF1211,CH1211,CI1211,CJ1211,CK1211,CL1211,CQ1211,CS1211,CT1211,CU1211,CV1211,CW1211,#REF!,#REF!,DA1211,DC1211,DF1211,DH1211,DO1211,#REF!,#REF!,#REF!,#REF!,DQ1211,DR1211,DS1211,DT1211,DU1211,DX1211,DZ1211,EA1211,EB1211,EC1211,ED1211,EG1211,EI1211,EJ1211,EK1211,EL1211,EM1211)</f>
        <v>#REF!</v>
      </c>
      <c r="I1211" s="48" t="e">
        <f t="shared" si="26"/>
        <v>#REF!</v>
      </c>
      <c r="J1211" s="77"/>
      <c r="K1211" s="77"/>
    </row>
    <row r="1212" spans="7:11" x14ac:dyDescent="0.3">
      <c r="G1212" s="48" t="e">
        <f>SUM(J1212,L1212,N1212,O1212,P1212,T1212,U1212,V1212,AB1212,AD1212,AO1212,AQ1212,CE1212,CG1212,CP1212,CR1212,#REF!,#REF!,CZ1212,DB1212,DE1212,DG1212,DN1212,DP1212,DW1212,DY1212,EF1212,EH1212)</f>
        <v>#REF!</v>
      </c>
      <c r="H1212" s="48" t="e">
        <f>SUM(K1212,M1212,Q1212,R1212,S1212,W1212,X1212,Y1212,AC1212,AE1212,AF1212,AG1212,AH1212,AI1212,AL1212,AP1212,AR1212,#REF!,AY1212,AZ1212,CF1212,CH1212,CI1212,CJ1212,CK1212,CL1212,CQ1212,CS1212,CT1212,CU1212,CV1212,CW1212,#REF!,#REF!,DA1212,DC1212,DF1212,DH1212,DO1212,#REF!,#REF!,#REF!,#REF!,DQ1212,DR1212,DS1212,DT1212,DU1212,DX1212,DZ1212,EA1212,EB1212,EC1212,ED1212,EG1212,EI1212,EJ1212,EK1212,EL1212,EM1212)</f>
        <v>#REF!</v>
      </c>
      <c r="I1212" s="48" t="e">
        <f t="shared" si="26"/>
        <v>#REF!</v>
      </c>
      <c r="J1212" s="77"/>
      <c r="K1212" s="77"/>
    </row>
    <row r="1213" spans="7:11" x14ac:dyDescent="0.3">
      <c r="G1213" s="48" t="e">
        <f>SUM(J1213,L1213,N1213,O1213,P1213,T1213,U1213,V1213,AB1213,AD1213,AO1213,AQ1213,CE1213,CG1213,CP1213,CR1213,#REF!,#REF!,CZ1213,DB1213,DE1213,DG1213,DN1213,DP1213,DW1213,DY1213,EF1213,EH1213)</f>
        <v>#REF!</v>
      </c>
      <c r="H1213" s="48" t="e">
        <f>SUM(K1213,M1213,Q1213,R1213,S1213,W1213,X1213,Y1213,AC1213,AE1213,AF1213,AG1213,AH1213,AI1213,AL1213,AP1213,AR1213,#REF!,AY1213,AZ1213,CF1213,CH1213,CI1213,CJ1213,CK1213,CL1213,CQ1213,CS1213,CT1213,CU1213,CV1213,CW1213,#REF!,#REF!,DA1213,DC1213,DF1213,DH1213,DO1213,#REF!,#REF!,#REF!,#REF!,DQ1213,DR1213,DS1213,DT1213,DU1213,DX1213,DZ1213,EA1213,EB1213,EC1213,ED1213,EG1213,EI1213,EJ1213,EK1213,EL1213,EM1213)</f>
        <v>#REF!</v>
      </c>
      <c r="I1213" s="48" t="e">
        <f t="shared" si="26"/>
        <v>#REF!</v>
      </c>
      <c r="J1213" s="77"/>
      <c r="K1213" s="77"/>
    </row>
    <row r="1214" spans="7:11" x14ac:dyDescent="0.3">
      <c r="G1214" s="48" t="e">
        <f>SUM(J1214,L1214,N1214,O1214,P1214,T1214,U1214,V1214,AB1214,AD1214,AO1214,AQ1214,CE1214,CG1214,CP1214,CR1214,#REF!,#REF!,CZ1214,DB1214,DE1214,DG1214,DN1214,DP1214,DW1214,DY1214,EF1214,EH1214)</f>
        <v>#REF!</v>
      </c>
      <c r="H1214" s="48" t="e">
        <f>SUM(K1214,M1214,Q1214,R1214,S1214,W1214,X1214,Y1214,AC1214,AE1214,AF1214,AG1214,AH1214,AI1214,AL1214,AP1214,AR1214,#REF!,AY1214,AZ1214,CF1214,CH1214,CI1214,CJ1214,CK1214,CL1214,CQ1214,CS1214,CT1214,CU1214,CV1214,CW1214,#REF!,#REF!,DA1214,DC1214,DF1214,DH1214,DO1214,#REF!,#REF!,#REF!,#REF!,DQ1214,DR1214,DS1214,DT1214,DU1214,DX1214,DZ1214,EA1214,EB1214,EC1214,ED1214,EG1214,EI1214,EJ1214,EK1214,EL1214,EM1214)</f>
        <v>#REF!</v>
      </c>
      <c r="I1214" s="48" t="e">
        <f t="shared" si="26"/>
        <v>#REF!</v>
      </c>
      <c r="J1214" s="77"/>
      <c r="K1214" s="77"/>
    </row>
    <row r="1215" spans="7:11" x14ac:dyDescent="0.3">
      <c r="G1215" s="48" t="e">
        <f>SUM(J1215,L1215,N1215,O1215,P1215,T1215,U1215,V1215,AB1215,AD1215,AO1215,AQ1215,CE1215,CG1215,CP1215,CR1215,#REF!,#REF!,CZ1215,DB1215,DE1215,DG1215,DN1215,DP1215,DW1215,DY1215,EF1215,EH1215)</f>
        <v>#REF!</v>
      </c>
      <c r="H1215" s="48" t="e">
        <f>SUM(K1215,M1215,Q1215,R1215,S1215,W1215,X1215,Y1215,AC1215,AE1215,AF1215,AG1215,AH1215,AI1215,AL1215,AP1215,AR1215,#REF!,AY1215,AZ1215,CF1215,CH1215,CI1215,CJ1215,CK1215,CL1215,CQ1215,CS1215,CT1215,CU1215,CV1215,CW1215,#REF!,#REF!,DA1215,DC1215,DF1215,DH1215,DO1215,#REF!,#REF!,#REF!,#REF!,DQ1215,DR1215,DS1215,DT1215,DU1215,DX1215,DZ1215,EA1215,EB1215,EC1215,ED1215,EG1215,EI1215,EJ1215,EK1215,EL1215,EM1215)</f>
        <v>#REF!</v>
      </c>
      <c r="I1215" s="48" t="e">
        <f t="shared" si="26"/>
        <v>#REF!</v>
      </c>
      <c r="J1215" s="77"/>
      <c r="K1215" s="77"/>
    </row>
    <row r="1216" spans="7:11" x14ac:dyDescent="0.3">
      <c r="G1216" s="48" t="e">
        <f>SUM(J1216,L1216,N1216,O1216,P1216,T1216,U1216,V1216,AB1216,AD1216,AO1216,AQ1216,CE1216,CG1216,CP1216,CR1216,#REF!,#REF!,CZ1216,DB1216,DE1216,DG1216,DN1216,DP1216,DW1216,DY1216,EF1216,EH1216)</f>
        <v>#REF!</v>
      </c>
      <c r="H1216" s="48" t="e">
        <f>SUM(K1216,M1216,Q1216,R1216,S1216,W1216,X1216,Y1216,AC1216,AE1216,AF1216,AG1216,AH1216,AI1216,AL1216,AP1216,AR1216,#REF!,AY1216,AZ1216,CF1216,CH1216,CI1216,CJ1216,CK1216,CL1216,CQ1216,CS1216,CT1216,CU1216,CV1216,CW1216,#REF!,#REF!,DA1216,DC1216,DF1216,DH1216,DO1216,#REF!,#REF!,#REF!,#REF!,DQ1216,DR1216,DS1216,DT1216,DU1216,DX1216,DZ1216,EA1216,EB1216,EC1216,ED1216,EG1216,EI1216,EJ1216,EK1216,EL1216,EM1216)</f>
        <v>#REF!</v>
      </c>
      <c r="I1216" s="48" t="e">
        <f t="shared" si="26"/>
        <v>#REF!</v>
      </c>
      <c r="J1216" s="77"/>
      <c r="K1216" s="77"/>
    </row>
    <row r="1217" spans="7:11" x14ac:dyDescent="0.3">
      <c r="G1217" s="48" t="e">
        <f>SUM(J1217,L1217,N1217,O1217,P1217,T1217,U1217,V1217,AB1217,AD1217,AO1217,AQ1217,CE1217,CG1217,CP1217,CR1217,#REF!,#REF!,CZ1217,DB1217,DE1217,DG1217,DN1217,DP1217,DW1217,DY1217,EF1217,EH1217)</f>
        <v>#REF!</v>
      </c>
      <c r="H1217" s="48" t="e">
        <f>SUM(K1217,M1217,Q1217,R1217,S1217,W1217,X1217,Y1217,AC1217,AE1217,AF1217,AG1217,AH1217,AI1217,AL1217,AP1217,AR1217,#REF!,AY1217,AZ1217,CF1217,CH1217,CI1217,CJ1217,CK1217,CL1217,CQ1217,CS1217,CT1217,CU1217,CV1217,CW1217,#REF!,#REF!,DA1217,DC1217,DF1217,DH1217,DO1217,#REF!,#REF!,#REF!,#REF!,DQ1217,DR1217,DS1217,DT1217,DU1217,DX1217,DZ1217,EA1217,EB1217,EC1217,ED1217,EG1217,EI1217,EJ1217,EK1217,EL1217,EM1217)</f>
        <v>#REF!</v>
      </c>
      <c r="I1217" s="48" t="e">
        <f t="shared" si="26"/>
        <v>#REF!</v>
      </c>
      <c r="J1217" s="77"/>
      <c r="K1217" s="77"/>
    </row>
    <row r="1218" spans="7:11" x14ac:dyDescent="0.3">
      <c r="G1218" s="48" t="e">
        <f>SUM(J1218,L1218,N1218,O1218,P1218,T1218,U1218,V1218,AB1218,AD1218,AO1218,AQ1218,CE1218,CG1218,CP1218,CR1218,#REF!,#REF!,CZ1218,DB1218,DE1218,DG1218,DN1218,DP1218,DW1218,DY1218,EF1218,EH1218)</f>
        <v>#REF!</v>
      </c>
      <c r="H1218" s="48" t="e">
        <f>SUM(K1218,M1218,Q1218,R1218,S1218,W1218,X1218,Y1218,AC1218,AE1218,AF1218,AG1218,AH1218,AI1218,AL1218,AP1218,AR1218,#REF!,AY1218,AZ1218,CF1218,CH1218,CI1218,CJ1218,CK1218,CL1218,CQ1218,CS1218,CT1218,CU1218,CV1218,CW1218,#REF!,#REF!,DA1218,DC1218,DF1218,DH1218,DO1218,#REF!,#REF!,#REF!,#REF!,DQ1218,DR1218,DS1218,DT1218,DU1218,DX1218,DZ1218,EA1218,EB1218,EC1218,ED1218,EG1218,EI1218,EJ1218,EK1218,EL1218,EM1218)</f>
        <v>#REF!</v>
      </c>
      <c r="I1218" s="48" t="e">
        <f t="shared" si="26"/>
        <v>#REF!</v>
      </c>
      <c r="J1218" s="77"/>
      <c r="K1218" s="77"/>
    </row>
    <row r="1219" spans="7:11" x14ac:dyDescent="0.3">
      <c r="G1219" s="48" t="e">
        <f>SUM(J1219,L1219,N1219,O1219,P1219,T1219,U1219,V1219,AB1219,AD1219,AO1219,AQ1219,CE1219,CG1219,CP1219,CR1219,#REF!,#REF!,CZ1219,DB1219,DE1219,DG1219,DN1219,DP1219,DW1219,DY1219,EF1219,EH1219)</f>
        <v>#REF!</v>
      </c>
      <c r="H1219" s="48" t="e">
        <f>SUM(K1219,M1219,Q1219,R1219,S1219,W1219,X1219,Y1219,AC1219,AE1219,AF1219,AG1219,AH1219,AI1219,AL1219,AP1219,AR1219,#REF!,AY1219,AZ1219,CF1219,CH1219,CI1219,CJ1219,CK1219,CL1219,CQ1219,CS1219,CT1219,CU1219,CV1219,CW1219,#REF!,#REF!,DA1219,DC1219,DF1219,DH1219,DO1219,#REF!,#REF!,#REF!,#REF!,DQ1219,DR1219,DS1219,DT1219,DU1219,DX1219,DZ1219,EA1219,EB1219,EC1219,ED1219,EG1219,EI1219,EJ1219,EK1219,EL1219,EM1219)</f>
        <v>#REF!</v>
      </c>
      <c r="I1219" s="48" t="e">
        <f t="shared" si="26"/>
        <v>#REF!</v>
      </c>
      <c r="J1219" s="77"/>
      <c r="K1219" s="77"/>
    </row>
    <row r="1220" spans="7:11" x14ac:dyDescent="0.3">
      <c r="G1220" s="48" t="e">
        <f>SUM(J1220,L1220,N1220,O1220,P1220,T1220,U1220,V1220,AB1220,AD1220,AO1220,AQ1220,CE1220,CG1220,CP1220,CR1220,#REF!,#REF!,CZ1220,DB1220,DE1220,DG1220,DN1220,DP1220,DW1220,DY1220,EF1220,EH1220)</f>
        <v>#REF!</v>
      </c>
      <c r="H1220" s="48" t="e">
        <f>SUM(K1220,M1220,Q1220,R1220,S1220,W1220,X1220,Y1220,AC1220,AE1220,AF1220,AG1220,AH1220,AI1220,AL1220,AP1220,AR1220,#REF!,AY1220,AZ1220,CF1220,CH1220,CI1220,CJ1220,CK1220,CL1220,CQ1220,CS1220,CT1220,CU1220,CV1220,CW1220,#REF!,#REF!,DA1220,DC1220,DF1220,DH1220,DO1220,#REF!,#REF!,#REF!,#REF!,DQ1220,DR1220,DS1220,DT1220,DU1220,DX1220,DZ1220,EA1220,EB1220,EC1220,ED1220,EG1220,EI1220,EJ1220,EK1220,EL1220,EM1220)</f>
        <v>#REF!</v>
      </c>
      <c r="I1220" s="48" t="e">
        <f t="shared" si="26"/>
        <v>#REF!</v>
      </c>
      <c r="J1220" s="77"/>
      <c r="K1220" s="77"/>
    </row>
    <row r="1221" spans="7:11" x14ac:dyDescent="0.3">
      <c r="G1221" s="48" t="e">
        <f>SUM(J1221,L1221,N1221,O1221,P1221,T1221,U1221,V1221,AB1221,AD1221,AO1221,AQ1221,CE1221,CG1221,CP1221,CR1221,#REF!,#REF!,CZ1221,DB1221,DE1221,DG1221,DN1221,DP1221,DW1221,DY1221,EF1221,EH1221)</f>
        <v>#REF!</v>
      </c>
      <c r="H1221" s="48" t="e">
        <f>SUM(K1221,M1221,Q1221,R1221,S1221,W1221,X1221,Y1221,AC1221,AE1221,AF1221,AG1221,AH1221,AI1221,AL1221,AP1221,AR1221,#REF!,AY1221,AZ1221,CF1221,CH1221,CI1221,CJ1221,CK1221,CL1221,CQ1221,CS1221,CT1221,CU1221,CV1221,CW1221,#REF!,#REF!,DA1221,DC1221,DF1221,DH1221,DO1221,#REF!,#REF!,#REF!,#REF!,DQ1221,DR1221,DS1221,DT1221,DU1221,DX1221,DZ1221,EA1221,EB1221,EC1221,ED1221,EG1221,EI1221,EJ1221,EK1221,EL1221,EM1221)</f>
        <v>#REF!</v>
      </c>
      <c r="I1221" s="48" t="e">
        <f t="shared" si="26"/>
        <v>#REF!</v>
      </c>
      <c r="J1221" s="77"/>
      <c r="K1221" s="77"/>
    </row>
    <row r="1222" spans="7:11" x14ac:dyDescent="0.3">
      <c r="G1222" s="48" t="e">
        <f>SUM(J1222,L1222,N1222,O1222,P1222,T1222,U1222,V1222,AB1222,AD1222,AO1222,AQ1222,CE1222,CG1222,CP1222,CR1222,#REF!,#REF!,CZ1222,DB1222,DE1222,DG1222,DN1222,DP1222,DW1222,DY1222,EF1222,EH1222)</f>
        <v>#REF!</v>
      </c>
      <c r="H1222" s="48" t="e">
        <f>SUM(K1222,M1222,Q1222,R1222,S1222,W1222,X1222,Y1222,AC1222,AE1222,AF1222,AG1222,AH1222,AI1222,AL1222,AP1222,AR1222,#REF!,AY1222,AZ1222,CF1222,CH1222,CI1222,CJ1222,CK1222,CL1222,CQ1222,CS1222,CT1222,CU1222,CV1222,CW1222,#REF!,#REF!,DA1222,DC1222,DF1222,DH1222,DO1222,#REF!,#REF!,#REF!,#REF!,DQ1222,DR1222,DS1222,DT1222,DU1222,DX1222,DZ1222,EA1222,EB1222,EC1222,ED1222,EG1222,EI1222,EJ1222,EK1222,EL1222,EM1222)</f>
        <v>#REF!</v>
      </c>
      <c r="I1222" s="48" t="e">
        <f t="shared" si="26"/>
        <v>#REF!</v>
      </c>
      <c r="J1222" s="77"/>
      <c r="K1222" s="77"/>
    </row>
    <row r="1223" spans="7:11" x14ac:dyDescent="0.3">
      <c r="G1223" s="48" t="e">
        <f>SUM(J1223,L1223,N1223,O1223,P1223,T1223,U1223,V1223,AB1223,AD1223,AO1223,AQ1223,CE1223,CG1223,CP1223,CR1223,#REF!,#REF!,CZ1223,DB1223,DE1223,DG1223,DN1223,DP1223,DW1223,DY1223,EF1223,EH1223)</f>
        <v>#REF!</v>
      </c>
      <c r="H1223" s="48" t="e">
        <f>SUM(K1223,M1223,Q1223,R1223,S1223,W1223,X1223,Y1223,AC1223,AE1223,AF1223,AG1223,AH1223,AI1223,AL1223,AP1223,AR1223,#REF!,AY1223,AZ1223,CF1223,CH1223,CI1223,CJ1223,CK1223,CL1223,CQ1223,CS1223,CT1223,CU1223,CV1223,CW1223,#REF!,#REF!,DA1223,DC1223,DF1223,DH1223,DO1223,#REF!,#REF!,#REF!,#REF!,DQ1223,DR1223,DS1223,DT1223,DU1223,DX1223,DZ1223,EA1223,EB1223,EC1223,ED1223,EG1223,EI1223,EJ1223,EK1223,EL1223,EM1223)</f>
        <v>#REF!</v>
      </c>
      <c r="I1223" s="48" t="e">
        <f t="shared" si="26"/>
        <v>#REF!</v>
      </c>
      <c r="J1223" s="77"/>
      <c r="K1223" s="77"/>
    </row>
    <row r="1224" spans="7:11" x14ac:dyDescent="0.3">
      <c r="G1224" s="48" t="e">
        <f>SUM(J1224,L1224,N1224,O1224,P1224,T1224,U1224,V1224,AB1224,AD1224,AO1224,AQ1224,CE1224,CG1224,CP1224,CR1224,#REF!,#REF!,CZ1224,DB1224,DE1224,DG1224,DN1224,DP1224,DW1224,DY1224,EF1224,EH1224)</f>
        <v>#REF!</v>
      </c>
      <c r="H1224" s="48" t="e">
        <f>SUM(K1224,M1224,Q1224,R1224,S1224,W1224,X1224,Y1224,AC1224,AE1224,AF1224,AG1224,AH1224,AI1224,AL1224,AP1224,AR1224,#REF!,AY1224,AZ1224,CF1224,CH1224,CI1224,CJ1224,CK1224,CL1224,CQ1224,CS1224,CT1224,CU1224,CV1224,CW1224,#REF!,#REF!,DA1224,DC1224,DF1224,DH1224,DO1224,#REF!,#REF!,#REF!,#REF!,DQ1224,DR1224,DS1224,DT1224,DU1224,DX1224,DZ1224,EA1224,EB1224,EC1224,ED1224,EG1224,EI1224,EJ1224,EK1224,EL1224,EM1224)</f>
        <v>#REF!</v>
      </c>
      <c r="I1224" s="48" t="e">
        <f t="shared" si="26"/>
        <v>#REF!</v>
      </c>
      <c r="J1224" s="77"/>
      <c r="K1224" s="77"/>
    </row>
    <row r="1225" spans="7:11" x14ac:dyDescent="0.3">
      <c r="G1225" s="48" t="e">
        <f>SUM(J1225,L1225,N1225,O1225,P1225,T1225,U1225,V1225,AB1225,AD1225,AO1225,AQ1225,CE1225,CG1225,CP1225,CR1225,#REF!,#REF!,CZ1225,DB1225,DE1225,DG1225,DN1225,DP1225,DW1225,DY1225,EF1225,EH1225)</f>
        <v>#REF!</v>
      </c>
      <c r="H1225" s="48" t="e">
        <f>SUM(K1225,M1225,Q1225,R1225,S1225,W1225,X1225,Y1225,AC1225,AE1225,AF1225,AG1225,AH1225,AI1225,AL1225,AP1225,AR1225,#REF!,AY1225,AZ1225,CF1225,CH1225,CI1225,CJ1225,CK1225,CL1225,CQ1225,CS1225,CT1225,CU1225,CV1225,CW1225,#REF!,#REF!,DA1225,DC1225,DF1225,DH1225,DO1225,#REF!,#REF!,#REF!,#REF!,DQ1225,DR1225,DS1225,DT1225,DU1225,DX1225,DZ1225,EA1225,EB1225,EC1225,ED1225,EG1225,EI1225,EJ1225,EK1225,EL1225,EM1225)</f>
        <v>#REF!</v>
      </c>
      <c r="I1225" s="48" t="e">
        <f t="shared" si="26"/>
        <v>#REF!</v>
      </c>
      <c r="J1225" s="77"/>
      <c r="K1225" s="77"/>
    </row>
    <row r="1226" spans="7:11" x14ac:dyDescent="0.3">
      <c r="G1226" s="48" t="e">
        <f>SUM(J1226,L1226,N1226,O1226,P1226,T1226,U1226,V1226,AB1226,AD1226,AO1226,AQ1226,CE1226,CG1226,CP1226,CR1226,#REF!,#REF!,CZ1226,DB1226,DE1226,DG1226,DN1226,DP1226,DW1226,DY1226,EF1226,EH1226)</f>
        <v>#REF!</v>
      </c>
      <c r="H1226" s="48" t="e">
        <f>SUM(K1226,M1226,Q1226,R1226,S1226,W1226,X1226,Y1226,AC1226,AE1226,AF1226,AG1226,AH1226,AI1226,AL1226,AP1226,AR1226,#REF!,AY1226,AZ1226,CF1226,CH1226,CI1226,CJ1226,CK1226,CL1226,CQ1226,CS1226,CT1226,CU1226,CV1226,CW1226,#REF!,#REF!,DA1226,DC1226,DF1226,DH1226,DO1226,#REF!,#REF!,#REF!,#REF!,DQ1226,DR1226,DS1226,DT1226,DU1226,DX1226,DZ1226,EA1226,EB1226,EC1226,ED1226,EG1226,EI1226,EJ1226,EK1226,EL1226,EM1226)</f>
        <v>#REF!</v>
      </c>
      <c r="I1226" s="48" t="e">
        <f t="shared" ref="I1226:I1289" si="27">G1226+H1226</f>
        <v>#REF!</v>
      </c>
      <c r="J1226" s="77"/>
      <c r="K1226" s="77"/>
    </row>
    <row r="1227" spans="7:11" x14ac:dyDescent="0.3">
      <c r="G1227" s="48" t="e">
        <f>SUM(J1227,L1227,N1227,O1227,P1227,T1227,U1227,V1227,AB1227,AD1227,AO1227,AQ1227,CE1227,CG1227,CP1227,CR1227,#REF!,#REF!,CZ1227,DB1227,DE1227,DG1227,DN1227,DP1227,DW1227,DY1227,EF1227,EH1227)</f>
        <v>#REF!</v>
      </c>
      <c r="H1227" s="48" t="e">
        <f>SUM(K1227,M1227,Q1227,R1227,S1227,W1227,X1227,Y1227,AC1227,AE1227,AF1227,AG1227,AH1227,AI1227,AL1227,AP1227,AR1227,#REF!,AY1227,AZ1227,CF1227,CH1227,CI1227,CJ1227,CK1227,CL1227,CQ1227,CS1227,CT1227,CU1227,CV1227,CW1227,#REF!,#REF!,DA1227,DC1227,DF1227,DH1227,DO1227,#REF!,#REF!,#REF!,#REF!,DQ1227,DR1227,DS1227,DT1227,DU1227,DX1227,DZ1227,EA1227,EB1227,EC1227,ED1227,EG1227,EI1227,EJ1227,EK1227,EL1227,EM1227)</f>
        <v>#REF!</v>
      </c>
      <c r="I1227" s="48" t="e">
        <f t="shared" si="27"/>
        <v>#REF!</v>
      </c>
      <c r="J1227" s="77"/>
      <c r="K1227" s="77"/>
    </row>
    <row r="1228" spans="7:11" x14ac:dyDescent="0.3">
      <c r="G1228" s="48" t="e">
        <f>SUM(J1228,L1228,N1228,O1228,P1228,T1228,U1228,V1228,AB1228,AD1228,AO1228,AQ1228,CE1228,CG1228,CP1228,CR1228,#REF!,#REF!,CZ1228,DB1228,DE1228,DG1228,DN1228,DP1228,DW1228,DY1228,EF1228,EH1228)</f>
        <v>#REF!</v>
      </c>
      <c r="H1228" s="48" t="e">
        <f>SUM(K1228,M1228,Q1228,R1228,S1228,W1228,X1228,Y1228,AC1228,AE1228,AF1228,AG1228,AH1228,AI1228,AL1228,AP1228,AR1228,#REF!,AY1228,AZ1228,CF1228,CH1228,CI1228,CJ1228,CK1228,CL1228,CQ1228,CS1228,CT1228,CU1228,CV1228,CW1228,#REF!,#REF!,DA1228,DC1228,DF1228,DH1228,DO1228,#REF!,#REF!,#REF!,#REF!,DQ1228,DR1228,DS1228,DT1228,DU1228,DX1228,DZ1228,EA1228,EB1228,EC1228,ED1228,EG1228,EI1228,EJ1228,EK1228,EL1228,EM1228)</f>
        <v>#REF!</v>
      </c>
      <c r="I1228" s="48" t="e">
        <f t="shared" si="27"/>
        <v>#REF!</v>
      </c>
      <c r="J1228" s="77"/>
      <c r="K1228" s="77"/>
    </row>
    <row r="1229" spans="7:11" x14ac:dyDescent="0.3">
      <c r="G1229" s="48" t="e">
        <f>SUM(J1229,L1229,N1229,O1229,P1229,T1229,U1229,V1229,AB1229,AD1229,AO1229,AQ1229,CE1229,CG1229,CP1229,CR1229,#REF!,#REF!,CZ1229,DB1229,DE1229,DG1229,DN1229,DP1229,DW1229,DY1229,EF1229,EH1229)</f>
        <v>#REF!</v>
      </c>
      <c r="H1229" s="48" t="e">
        <f>SUM(K1229,M1229,Q1229,R1229,S1229,W1229,X1229,Y1229,AC1229,AE1229,AF1229,AG1229,AH1229,AI1229,AL1229,AP1229,AR1229,#REF!,AY1229,AZ1229,CF1229,CH1229,CI1229,CJ1229,CK1229,CL1229,CQ1229,CS1229,CT1229,CU1229,CV1229,CW1229,#REF!,#REF!,DA1229,DC1229,DF1229,DH1229,DO1229,#REF!,#REF!,#REF!,#REF!,DQ1229,DR1229,DS1229,DT1229,DU1229,DX1229,DZ1229,EA1229,EB1229,EC1229,ED1229,EG1229,EI1229,EJ1229,EK1229,EL1229,EM1229)</f>
        <v>#REF!</v>
      </c>
      <c r="I1229" s="48" t="e">
        <f t="shared" si="27"/>
        <v>#REF!</v>
      </c>
      <c r="J1229" s="77"/>
      <c r="K1229" s="77"/>
    </row>
    <row r="1230" spans="7:11" x14ac:dyDescent="0.3">
      <c r="G1230" s="48" t="e">
        <f>SUM(J1230,L1230,N1230,O1230,P1230,T1230,U1230,V1230,AB1230,AD1230,AO1230,AQ1230,CE1230,CG1230,CP1230,CR1230,#REF!,#REF!,CZ1230,DB1230,DE1230,DG1230,DN1230,DP1230,DW1230,DY1230,EF1230,EH1230)</f>
        <v>#REF!</v>
      </c>
      <c r="H1230" s="48" t="e">
        <f>SUM(K1230,M1230,Q1230,R1230,S1230,W1230,X1230,Y1230,AC1230,AE1230,AF1230,AG1230,AH1230,AI1230,AL1230,AP1230,AR1230,#REF!,AY1230,AZ1230,CF1230,CH1230,CI1230,CJ1230,CK1230,CL1230,CQ1230,CS1230,CT1230,CU1230,CV1230,CW1230,#REF!,#REF!,DA1230,DC1230,DF1230,DH1230,DO1230,#REF!,#REF!,#REF!,#REF!,DQ1230,DR1230,DS1230,DT1230,DU1230,DX1230,DZ1230,EA1230,EB1230,EC1230,ED1230,EG1230,EI1230,EJ1230,EK1230,EL1230,EM1230)</f>
        <v>#REF!</v>
      </c>
      <c r="I1230" s="48" t="e">
        <f t="shared" si="27"/>
        <v>#REF!</v>
      </c>
      <c r="J1230" s="77"/>
      <c r="K1230" s="77"/>
    </row>
    <row r="1231" spans="7:11" x14ac:dyDescent="0.3">
      <c r="G1231" s="48" t="e">
        <f>SUM(J1231,L1231,N1231,O1231,P1231,T1231,U1231,V1231,AB1231,AD1231,AO1231,AQ1231,CE1231,CG1231,CP1231,CR1231,#REF!,#REF!,CZ1231,DB1231,DE1231,DG1231,DN1231,DP1231,DW1231,DY1231,EF1231,EH1231)</f>
        <v>#REF!</v>
      </c>
      <c r="H1231" s="48" t="e">
        <f>SUM(K1231,M1231,Q1231,R1231,S1231,W1231,X1231,Y1231,AC1231,AE1231,AF1231,AG1231,AH1231,AI1231,AL1231,AP1231,AR1231,#REF!,AY1231,AZ1231,CF1231,CH1231,CI1231,CJ1231,CK1231,CL1231,CQ1231,CS1231,CT1231,CU1231,CV1231,CW1231,#REF!,#REF!,DA1231,DC1231,DF1231,DH1231,DO1231,#REF!,#REF!,#REF!,#REF!,DQ1231,DR1231,DS1231,DT1231,DU1231,DX1231,DZ1231,EA1231,EB1231,EC1231,ED1231,EG1231,EI1231,EJ1231,EK1231,EL1231,EM1231)</f>
        <v>#REF!</v>
      </c>
      <c r="I1231" s="48" t="e">
        <f t="shared" si="27"/>
        <v>#REF!</v>
      </c>
      <c r="J1231" s="77"/>
      <c r="K1231" s="77"/>
    </row>
    <row r="1232" spans="7:11" x14ac:dyDescent="0.3">
      <c r="G1232" s="48" t="e">
        <f>SUM(J1232,L1232,N1232,O1232,P1232,T1232,U1232,V1232,AB1232,AD1232,AO1232,AQ1232,CE1232,CG1232,CP1232,CR1232,#REF!,#REF!,CZ1232,DB1232,DE1232,DG1232,DN1232,DP1232,DW1232,DY1232,EF1232,EH1232)</f>
        <v>#REF!</v>
      </c>
      <c r="H1232" s="48" t="e">
        <f>SUM(K1232,M1232,Q1232,R1232,S1232,W1232,X1232,Y1232,AC1232,AE1232,AF1232,AG1232,AH1232,AI1232,AL1232,AP1232,AR1232,#REF!,AY1232,AZ1232,CF1232,CH1232,CI1232,CJ1232,CK1232,CL1232,CQ1232,CS1232,CT1232,CU1232,CV1232,CW1232,#REF!,#REF!,DA1232,DC1232,DF1232,DH1232,DO1232,#REF!,#REF!,#REF!,#REF!,DQ1232,DR1232,DS1232,DT1232,DU1232,DX1232,DZ1232,EA1232,EB1232,EC1232,ED1232,EG1232,EI1232,EJ1232,EK1232,EL1232,EM1232)</f>
        <v>#REF!</v>
      </c>
      <c r="I1232" s="48" t="e">
        <f t="shared" si="27"/>
        <v>#REF!</v>
      </c>
      <c r="J1232" s="77"/>
      <c r="K1232" s="77"/>
    </row>
    <row r="1233" spans="7:11" x14ac:dyDescent="0.3">
      <c r="G1233" s="48" t="e">
        <f>SUM(J1233,L1233,N1233,O1233,P1233,T1233,U1233,V1233,AB1233,AD1233,AO1233,AQ1233,CE1233,CG1233,CP1233,CR1233,#REF!,#REF!,CZ1233,DB1233,DE1233,DG1233,DN1233,DP1233,DW1233,DY1233,EF1233,EH1233)</f>
        <v>#REF!</v>
      </c>
      <c r="H1233" s="48" t="e">
        <f>SUM(K1233,M1233,Q1233,R1233,S1233,W1233,X1233,Y1233,AC1233,AE1233,AF1233,AG1233,AH1233,AI1233,AL1233,AP1233,AR1233,#REF!,AY1233,AZ1233,CF1233,CH1233,CI1233,CJ1233,CK1233,CL1233,CQ1233,CS1233,CT1233,CU1233,CV1233,CW1233,#REF!,#REF!,DA1233,DC1233,DF1233,DH1233,DO1233,#REF!,#REF!,#REF!,#REF!,DQ1233,DR1233,DS1233,DT1233,DU1233,DX1233,DZ1233,EA1233,EB1233,EC1233,ED1233,EG1233,EI1233,EJ1233,EK1233,EL1233,EM1233)</f>
        <v>#REF!</v>
      </c>
      <c r="I1233" s="48" t="e">
        <f t="shared" si="27"/>
        <v>#REF!</v>
      </c>
      <c r="J1233" s="77"/>
      <c r="K1233" s="77"/>
    </row>
    <row r="1234" spans="7:11" x14ac:dyDescent="0.3">
      <c r="G1234" s="48" t="e">
        <f>SUM(J1234,L1234,N1234,O1234,P1234,T1234,U1234,V1234,AB1234,AD1234,AO1234,AQ1234,CE1234,CG1234,CP1234,CR1234,#REF!,#REF!,CZ1234,DB1234,DE1234,DG1234,DN1234,DP1234,DW1234,DY1234,EF1234,EH1234)</f>
        <v>#REF!</v>
      </c>
      <c r="H1234" s="48" t="e">
        <f>SUM(K1234,M1234,Q1234,R1234,S1234,W1234,X1234,Y1234,AC1234,AE1234,AF1234,AG1234,AH1234,AI1234,AL1234,AP1234,AR1234,#REF!,AY1234,AZ1234,CF1234,CH1234,CI1234,CJ1234,CK1234,CL1234,CQ1234,CS1234,CT1234,CU1234,CV1234,CW1234,#REF!,#REF!,DA1234,DC1234,DF1234,DH1234,DO1234,#REF!,#REF!,#REF!,#REF!,DQ1234,DR1234,DS1234,DT1234,DU1234,DX1234,DZ1234,EA1234,EB1234,EC1234,ED1234,EG1234,EI1234,EJ1234,EK1234,EL1234,EM1234)</f>
        <v>#REF!</v>
      </c>
      <c r="I1234" s="48" t="e">
        <f t="shared" si="27"/>
        <v>#REF!</v>
      </c>
      <c r="J1234" s="77"/>
      <c r="K1234" s="77"/>
    </row>
    <row r="1235" spans="7:11" x14ac:dyDescent="0.3">
      <c r="G1235" s="48" t="e">
        <f>SUM(J1235,L1235,N1235,O1235,P1235,T1235,U1235,V1235,AB1235,AD1235,AO1235,AQ1235,CE1235,CG1235,CP1235,CR1235,#REF!,#REF!,CZ1235,DB1235,DE1235,DG1235,DN1235,DP1235,DW1235,DY1235,EF1235,EH1235)</f>
        <v>#REF!</v>
      </c>
      <c r="H1235" s="48" t="e">
        <f>SUM(K1235,M1235,Q1235,R1235,S1235,W1235,X1235,Y1235,AC1235,AE1235,AF1235,AG1235,AH1235,AI1235,AL1235,AP1235,AR1235,#REF!,AY1235,AZ1235,CF1235,CH1235,CI1235,CJ1235,CK1235,CL1235,CQ1235,CS1235,CT1235,CU1235,CV1235,CW1235,#REF!,#REF!,DA1235,DC1235,DF1235,DH1235,DO1235,#REF!,#REF!,#REF!,#REF!,DQ1235,DR1235,DS1235,DT1235,DU1235,DX1235,DZ1235,EA1235,EB1235,EC1235,ED1235,EG1235,EI1235,EJ1235,EK1235,EL1235,EM1235)</f>
        <v>#REF!</v>
      </c>
      <c r="I1235" s="48" t="e">
        <f t="shared" si="27"/>
        <v>#REF!</v>
      </c>
      <c r="J1235" s="77"/>
      <c r="K1235" s="77"/>
    </row>
    <row r="1236" spans="7:11" x14ac:dyDescent="0.3">
      <c r="G1236" s="48" t="e">
        <f>SUM(J1236,L1236,N1236,O1236,P1236,T1236,U1236,V1236,AB1236,AD1236,AO1236,AQ1236,CE1236,CG1236,CP1236,CR1236,#REF!,#REF!,CZ1236,DB1236,DE1236,DG1236,DN1236,DP1236,DW1236,DY1236,EF1236,EH1236)</f>
        <v>#REF!</v>
      </c>
      <c r="H1236" s="48" t="e">
        <f>SUM(K1236,M1236,Q1236,R1236,S1236,W1236,X1236,Y1236,AC1236,AE1236,AF1236,AG1236,AH1236,AI1236,AL1236,AP1236,AR1236,#REF!,AY1236,AZ1236,CF1236,CH1236,CI1236,CJ1236,CK1236,CL1236,CQ1236,CS1236,CT1236,CU1236,CV1236,CW1236,#REF!,#REF!,DA1236,DC1236,DF1236,DH1236,DO1236,#REF!,#REF!,#REF!,#REF!,DQ1236,DR1236,DS1236,DT1236,DU1236,DX1236,DZ1236,EA1236,EB1236,EC1236,ED1236,EG1236,EI1236,EJ1236,EK1236,EL1236,EM1236)</f>
        <v>#REF!</v>
      </c>
      <c r="I1236" s="48" t="e">
        <f t="shared" si="27"/>
        <v>#REF!</v>
      </c>
      <c r="J1236" s="77"/>
      <c r="K1236" s="77"/>
    </row>
    <row r="1237" spans="7:11" x14ac:dyDescent="0.3">
      <c r="G1237" s="48" t="e">
        <f>SUM(J1237,L1237,N1237,O1237,P1237,T1237,U1237,V1237,AB1237,AD1237,AO1237,AQ1237,CE1237,CG1237,CP1237,CR1237,#REF!,#REF!,CZ1237,DB1237,DE1237,DG1237,DN1237,DP1237,DW1237,DY1237,EF1237,EH1237)</f>
        <v>#REF!</v>
      </c>
      <c r="H1237" s="48" t="e">
        <f>SUM(K1237,M1237,Q1237,R1237,S1237,W1237,X1237,Y1237,AC1237,AE1237,AF1237,AG1237,AH1237,AI1237,AL1237,AP1237,AR1237,#REF!,AY1237,AZ1237,CF1237,CH1237,CI1237,CJ1237,CK1237,CL1237,CQ1237,CS1237,CT1237,CU1237,CV1237,CW1237,#REF!,#REF!,DA1237,DC1237,DF1237,DH1237,DO1237,#REF!,#REF!,#REF!,#REF!,DQ1237,DR1237,DS1237,DT1237,DU1237,DX1237,DZ1237,EA1237,EB1237,EC1237,ED1237,EG1237,EI1237,EJ1237,EK1237,EL1237,EM1237)</f>
        <v>#REF!</v>
      </c>
      <c r="I1237" s="48" t="e">
        <f t="shared" si="27"/>
        <v>#REF!</v>
      </c>
      <c r="J1237" s="77"/>
      <c r="K1237" s="77"/>
    </row>
    <row r="1238" spans="7:11" x14ac:dyDescent="0.3">
      <c r="G1238" s="48" t="e">
        <f>SUM(J1238,L1238,N1238,O1238,P1238,T1238,U1238,V1238,AB1238,AD1238,AO1238,AQ1238,CE1238,CG1238,CP1238,CR1238,#REF!,#REF!,CZ1238,DB1238,DE1238,DG1238,DN1238,DP1238,DW1238,DY1238,EF1238,EH1238)</f>
        <v>#REF!</v>
      </c>
      <c r="H1238" s="48" t="e">
        <f>SUM(K1238,M1238,Q1238,R1238,S1238,W1238,X1238,Y1238,AC1238,AE1238,AF1238,AG1238,AH1238,AI1238,AL1238,AP1238,AR1238,#REF!,AY1238,AZ1238,CF1238,CH1238,CI1238,CJ1238,CK1238,CL1238,CQ1238,CS1238,CT1238,CU1238,CV1238,CW1238,#REF!,#REF!,DA1238,DC1238,DF1238,DH1238,DO1238,#REF!,#REF!,#REF!,#REF!,DQ1238,DR1238,DS1238,DT1238,DU1238,DX1238,DZ1238,EA1238,EB1238,EC1238,ED1238,EG1238,EI1238,EJ1238,EK1238,EL1238,EM1238)</f>
        <v>#REF!</v>
      </c>
      <c r="I1238" s="48" t="e">
        <f t="shared" si="27"/>
        <v>#REF!</v>
      </c>
      <c r="J1238" s="77"/>
      <c r="K1238" s="77"/>
    </row>
    <row r="1239" spans="7:11" x14ac:dyDescent="0.3">
      <c r="G1239" s="48" t="e">
        <f>SUM(J1239,L1239,N1239,O1239,P1239,T1239,U1239,V1239,AB1239,AD1239,AO1239,AQ1239,CE1239,CG1239,CP1239,CR1239,#REF!,#REF!,CZ1239,DB1239,DE1239,DG1239,DN1239,DP1239,DW1239,DY1239,EF1239,EH1239)</f>
        <v>#REF!</v>
      </c>
      <c r="H1239" s="48" t="e">
        <f>SUM(K1239,M1239,Q1239,R1239,S1239,W1239,X1239,Y1239,AC1239,AE1239,AF1239,AG1239,AH1239,AI1239,AL1239,AP1239,AR1239,#REF!,AY1239,AZ1239,CF1239,CH1239,CI1239,CJ1239,CK1239,CL1239,CQ1239,CS1239,CT1239,CU1239,CV1239,CW1239,#REF!,#REF!,DA1239,DC1239,DF1239,DH1239,DO1239,#REF!,#REF!,#REF!,#REF!,DQ1239,DR1239,DS1239,DT1239,DU1239,DX1239,DZ1239,EA1239,EB1239,EC1239,ED1239,EG1239,EI1239,EJ1239,EK1239,EL1239,EM1239)</f>
        <v>#REF!</v>
      </c>
      <c r="I1239" s="48" t="e">
        <f t="shared" si="27"/>
        <v>#REF!</v>
      </c>
      <c r="J1239" s="77"/>
      <c r="K1239" s="77"/>
    </row>
    <row r="1240" spans="7:11" x14ac:dyDescent="0.3">
      <c r="G1240" s="48" t="e">
        <f>SUM(J1240,L1240,N1240,O1240,P1240,T1240,U1240,V1240,AB1240,AD1240,AO1240,AQ1240,CE1240,CG1240,CP1240,CR1240,#REF!,#REF!,CZ1240,DB1240,DE1240,DG1240,DN1240,DP1240,DW1240,DY1240,EF1240,EH1240)</f>
        <v>#REF!</v>
      </c>
      <c r="H1240" s="48" t="e">
        <f>SUM(K1240,M1240,Q1240,R1240,S1240,W1240,X1240,Y1240,AC1240,AE1240,AF1240,AG1240,AH1240,AI1240,AL1240,AP1240,AR1240,#REF!,AY1240,AZ1240,CF1240,CH1240,CI1240,CJ1240,CK1240,CL1240,CQ1240,CS1240,CT1240,CU1240,CV1240,CW1240,#REF!,#REF!,DA1240,DC1240,DF1240,DH1240,DO1240,#REF!,#REF!,#REF!,#REF!,DQ1240,DR1240,DS1240,DT1240,DU1240,DX1240,DZ1240,EA1240,EB1240,EC1240,ED1240,EG1240,EI1240,EJ1240,EK1240,EL1240,EM1240)</f>
        <v>#REF!</v>
      </c>
      <c r="I1240" s="48" t="e">
        <f t="shared" si="27"/>
        <v>#REF!</v>
      </c>
      <c r="J1240" s="77"/>
      <c r="K1240" s="77"/>
    </row>
    <row r="1241" spans="7:11" x14ac:dyDescent="0.3">
      <c r="G1241" s="48" t="e">
        <f>SUM(J1241,L1241,N1241,O1241,P1241,T1241,U1241,V1241,AB1241,AD1241,AO1241,AQ1241,CE1241,CG1241,CP1241,CR1241,#REF!,#REF!,CZ1241,DB1241,DE1241,DG1241,DN1241,DP1241,DW1241,DY1241,EF1241,EH1241)</f>
        <v>#REF!</v>
      </c>
      <c r="H1241" s="48" t="e">
        <f>SUM(K1241,M1241,Q1241,R1241,S1241,W1241,X1241,Y1241,AC1241,AE1241,AF1241,AG1241,AH1241,AI1241,AL1241,AP1241,AR1241,#REF!,AY1241,AZ1241,CF1241,CH1241,CI1241,CJ1241,CK1241,CL1241,CQ1241,CS1241,CT1241,CU1241,CV1241,CW1241,#REF!,#REF!,DA1241,DC1241,DF1241,DH1241,DO1241,#REF!,#REF!,#REF!,#REF!,DQ1241,DR1241,DS1241,DT1241,DU1241,DX1241,DZ1241,EA1241,EB1241,EC1241,ED1241,EG1241,EI1241,EJ1241,EK1241,EL1241,EM1241)</f>
        <v>#REF!</v>
      </c>
      <c r="I1241" s="48" t="e">
        <f t="shared" si="27"/>
        <v>#REF!</v>
      </c>
      <c r="J1241" s="77"/>
      <c r="K1241" s="77"/>
    </row>
    <row r="1242" spans="7:11" x14ac:dyDescent="0.3">
      <c r="G1242" s="48" t="e">
        <f>SUM(J1242,L1242,N1242,O1242,P1242,T1242,U1242,V1242,AB1242,AD1242,AO1242,AQ1242,CE1242,CG1242,CP1242,CR1242,#REF!,#REF!,CZ1242,DB1242,DE1242,DG1242,DN1242,DP1242,DW1242,DY1242,EF1242,EH1242)</f>
        <v>#REF!</v>
      </c>
      <c r="H1242" s="48" t="e">
        <f>SUM(K1242,M1242,Q1242,R1242,S1242,W1242,X1242,Y1242,AC1242,AE1242,AF1242,AG1242,AH1242,AI1242,AL1242,AP1242,AR1242,#REF!,AY1242,AZ1242,CF1242,CH1242,CI1242,CJ1242,CK1242,CL1242,CQ1242,CS1242,CT1242,CU1242,CV1242,CW1242,#REF!,#REF!,DA1242,DC1242,DF1242,DH1242,DO1242,#REF!,#REF!,#REF!,#REF!,DQ1242,DR1242,DS1242,DT1242,DU1242,DX1242,DZ1242,EA1242,EB1242,EC1242,ED1242,EG1242,EI1242,EJ1242,EK1242,EL1242,EM1242)</f>
        <v>#REF!</v>
      </c>
      <c r="I1242" s="48" t="e">
        <f t="shared" si="27"/>
        <v>#REF!</v>
      </c>
      <c r="J1242" s="77"/>
      <c r="K1242" s="77"/>
    </row>
    <row r="1243" spans="7:11" x14ac:dyDescent="0.3">
      <c r="G1243" s="48" t="e">
        <f>SUM(J1243,L1243,N1243,O1243,P1243,T1243,U1243,V1243,AB1243,AD1243,AO1243,AQ1243,CE1243,CG1243,CP1243,CR1243,#REF!,#REF!,CZ1243,DB1243,DE1243,DG1243,DN1243,DP1243,DW1243,DY1243,EF1243,EH1243)</f>
        <v>#REF!</v>
      </c>
      <c r="H1243" s="48" t="e">
        <f>SUM(K1243,M1243,Q1243,R1243,S1243,W1243,X1243,Y1243,AC1243,AE1243,AF1243,AG1243,AH1243,AI1243,AL1243,AP1243,AR1243,#REF!,AY1243,AZ1243,CF1243,CH1243,CI1243,CJ1243,CK1243,CL1243,CQ1243,CS1243,CT1243,CU1243,CV1243,CW1243,#REF!,#REF!,DA1243,DC1243,DF1243,DH1243,DO1243,#REF!,#REF!,#REF!,#REF!,DQ1243,DR1243,DS1243,DT1243,DU1243,DX1243,DZ1243,EA1243,EB1243,EC1243,ED1243,EG1243,EI1243,EJ1243,EK1243,EL1243,EM1243)</f>
        <v>#REF!</v>
      </c>
      <c r="I1243" s="48" t="e">
        <f t="shared" si="27"/>
        <v>#REF!</v>
      </c>
      <c r="J1243" s="77"/>
      <c r="K1243" s="77"/>
    </row>
    <row r="1244" spans="7:11" x14ac:dyDescent="0.3">
      <c r="G1244" s="48" t="e">
        <f>SUM(J1244,L1244,N1244,O1244,P1244,T1244,U1244,V1244,AB1244,AD1244,AO1244,AQ1244,CE1244,CG1244,CP1244,CR1244,#REF!,#REF!,CZ1244,DB1244,DE1244,DG1244,DN1244,DP1244,DW1244,DY1244,EF1244,EH1244)</f>
        <v>#REF!</v>
      </c>
      <c r="H1244" s="48" t="e">
        <f>SUM(K1244,M1244,Q1244,R1244,S1244,W1244,X1244,Y1244,AC1244,AE1244,AF1244,AG1244,AH1244,AI1244,AL1244,AP1244,AR1244,#REF!,AY1244,AZ1244,CF1244,CH1244,CI1244,CJ1244,CK1244,CL1244,CQ1244,CS1244,CT1244,CU1244,CV1244,CW1244,#REF!,#REF!,DA1244,DC1244,DF1244,DH1244,DO1244,#REF!,#REF!,#REF!,#REF!,DQ1244,DR1244,DS1244,DT1244,DU1244,DX1244,DZ1244,EA1244,EB1244,EC1244,ED1244,EG1244,EI1244,EJ1244,EK1244,EL1244,EM1244)</f>
        <v>#REF!</v>
      </c>
      <c r="I1244" s="48" t="e">
        <f t="shared" si="27"/>
        <v>#REF!</v>
      </c>
      <c r="J1244" s="77"/>
      <c r="K1244" s="77"/>
    </row>
    <row r="1245" spans="7:11" x14ac:dyDescent="0.3">
      <c r="G1245" s="48" t="e">
        <f>SUM(J1245,L1245,N1245,O1245,P1245,T1245,U1245,V1245,AB1245,AD1245,AO1245,AQ1245,CE1245,CG1245,CP1245,CR1245,#REF!,#REF!,CZ1245,DB1245,DE1245,DG1245,DN1245,DP1245,DW1245,DY1245,EF1245,EH1245)</f>
        <v>#REF!</v>
      </c>
      <c r="H1245" s="48" t="e">
        <f>SUM(K1245,M1245,Q1245,R1245,S1245,W1245,X1245,Y1245,AC1245,AE1245,AF1245,AG1245,AH1245,AI1245,AL1245,AP1245,AR1245,#REF!,AY1245,AZ1245,CF1245,CH1245,CI1245,CJ1245,CK1245,CL1245,CQ1245,CS1245,CT1245,CU1245,CV1245,CW1245,#REF!,#REF!,DA1245,DC1245,DF1245,DH1245,DO1245,#REF!,#REF!,#REF!,#REF!,DQ1245,DR1245,DS1245,DT1245,DU1245,DX1245,DZ1245,EA1245,EB1245,EC1245,ED1245,EG1245,EI1245,EJ1245,EK1245,EL1245,EM1245)</f>
        <v>#REF!</v>
      </c>
      <c r="I1245" s="48" t="e">
        <f t="shared" si="27"/>
        <v>#REF!</v>
      </c>
      <c r="J1245" s="77"/>
      <c r="K1245" s="77"/>
    </row>
    <row r="1246" spans="7:11" x14ac:dyDescent="0.3">
      <c r="G1246" s="48" t="e">
        <f>SUM(J1246,L1246,N1246,O1246,P1246,T1246,U1246,V1246,AB1246,AD1246,AO1246,AQ1246,CE1246,CG1246,CP1246,CR1246,#REF!,#REF!,CZ1246,DB1246,DE1246,DG1246,DN1246,DP1246,DW1246,DY1246,EF1246,EH1246)</f>
        <v>#REF!</v>
      </c>
      <c r="H1246" s="48" t="e">
        <f>SUM(K1246,M1246,Q1246,R1246,S1246,W1246,X1246,Y1246,AC1246,AE1246,AF1246,AG1246,AH1246,AI1246,AL1246,AP1246,AR1246,#REF!,AY1246,AZ1246,CF1246,CH1246,CI1246,CJ1246,CK1246,CL1246,CQ1246,CS1246,CT1246,CU1246,CV1246,CW1246,#REF!,#REF!,DA1246,DC1246,DF1246,DH1246,DO1246,#REF!,#REF!,#REF!,#REF!,DQ1246,DR1246,DS1246,DT1246,DU1246,DX1246,DZ1246,EA1246,EB1246,EC1246,ED1246,EG1246,EI1246,EJ1246,EK1246,EL1246,EM1246)</f>
        <v>#REF!</v>
      </c>
      <c r="I1246" s="48" t="e">
        <f t="shared" si="27"/>
        <v>#REF!</v>
      </c>
      <c r="J1246" s="77"/>
      <c r="K1246" s="77"/>
    </row>
    <row r="1247" spans="7:11" x14ac:dyDescent="0.3">
      <c r="G1247" s="48" t="e">
        <f>SUM(J1247,L1247,N1247,O1247,P1247,T1247,U1247,V1247,AB1247,AD1247,AO1247,AQ1247,CE1247,CG1247,CP1247,CR1247,#REF!,#REF!,CZ1247,DB1247,DE1247,DG1247,DN1247,DP1247,DW1247,DY1247,EF1247,EH1247)</f>
        <v>#REF!</v>
      </c>
      <c r="H1247" s="48" t="e">
        <f>SUM(K1247,M1247,Q1247,R1247,S1247,W1247,X1247,Y1247,AC1247,AE1247,AF1247,AG1247,AH1247,AI1247,AL1247,AP1247,AR1247,#REF!,AY1247,AZ1247,CF1247,CH1247,CI1247,CJ1247,CK1247,CL1247,CQ1247,CS1247,CT1247,CU1247,CV1247,CW1247,#REF!,#REF!,DA1247,DC1247,DF1247,DH1247,DO1247,#REF!,#REF!,#REF!,#REF!,DQ1247,DR1247,DS1247,DT1247,DU1247,DX1247,DZ1247,EA1247,EB1247,EC1247,ED1247,EG1247,EI1247,EJ1247,EK1247,EL1247,EM1247)</f>
        <v>#REF!</v>
      </c>
      <c r="I1247" s="48" t="e">
        <f t="shared" si="27"/>
        <v>#REF!</v>
      </c>
      <c r="J1247" s="77"/>
      <c r="K1247" s="77"/>
    </row>
    <row r="1248" spans="7:11" x14ac:dyDescent="0.3">
      <c r="G1248" s="48" t="e">
        <f>SUM(J1248,L1248,N1248,O1248,P1248,T1248,U1248,V1248,AB1248,AD1248,AO1248,AQ1248,CE1248,CG1248,CP1248,CR1248,#REF!,#REF!,CZ1248,DB1248,DE1248,DG1248,DN1248,DP1248,DW1248,DY1248,EF1248,EH1248)</f>
        <v>#REF!</v>
      </c>
      <c r="H1248" s="48" t="e">
        <f>SUM(K1248,M1248,Q1248,R1248,S1248,W1248,X1248,Y1248,AC1248,AE1248,AF1248,AG1248,AH1248,AI1248,AL1248,AP1248,AR1248,#REF!,AY1248,AZ1248,CF1248,CH1248,CI1248,CJ1248,CK1248,CL1248,CQ1248,CS1248,CT1248,CU1248,CV1248,CW1248,#REF!,#REF!,DA1248,DC1248,DF1248,DH1248,DO1248,#REF!,#REF!,#REF!,#REF!,DQ1248,DR1248,DS1248,DT1248,DU1248,DX1248,DZ1248,EA1248,EB1248,EC1248,ED1248,EG1248,EI1248,EJ1248,EK1248,EL1248,EM1248)</f>
        <v>#REF!</v>
      </c>
      <c r="I1248" s="48" t="e">
        <f t="shared" si="27"/>
        <v>#REF!</v>
      </c>
      <c r="J1248" s="77"/>
      <c r="K1248" s="77"/>
    </row>
    <row r="1249" spans="7:11" x14ac:dyDescent="0.3">
      <c r="G1249" s="48" t="e">
        <f>SUM(J1249,L1249,N1249,O1249,P1249,T1249,U1249,V1249,AB1249,AD1249,AO1249,AQ1249,CE1249,CG1249,CP1249,CR1249,#REF!,#REF!,CZ1249,DB1249,DE1249,DG1249,DN1249,DP1249,DW1249,DY1249,EF1249,EH1249)</f>
        <v>#REF!</v>
      </c>
      <c r="H1249" s="48" t="e">
        <f>SUM(K1249,M1249,Q1249,R1249,S1249,W1249,X1249,Y1249,AC1249,AE1249,AF1249,AG1249,AH1249,AI1249,AL1249,AP1249,AR1249,#REF!,AY1249,AZ1249,CF1249,CH1249,CI1249,CJ1249,CK1249,CL1249,CQ1249,CS1249,CT1249,CU1249,CV1249,CW1249,#REF!,#REF!,DA1249,DC1249,DF1249,DH1249,DO1249,#REF!,#REF!,#REF!,#REF!,DQ1249,DR1249,DS1249,DT1249,DU1249,DX1249,DZ1249,EA1249,EB1249,EC1249,ED1249,EG1249,EI1249,EJ1249,EK1249,EL1249,EM1249)</f>
        <v>#REF!</v>
      </c>
      <c r="I1249" s="48" t="e">
        <f t="shared" si="27"/>
        <v>#REF!</v>
      </c>
      <c r="J1249" s="77"/>
      <c r="K1249" s="77"/>
    </row>
    <row r="1250" spans="7:11" x14ac:dyDescent="0.3">
      <c r="G1250" s="48" t="e">
        <f>SUM(J1250,L1250,N1250,O1250,P1250,T1250,U1250,V1250,AB1250,AD1250,AO1250,AQ1250,CE1250,CG1250,CP1250,CR1250,#REF!,#REF!,CZ1250,DB1250,DE1250,DG1250,DN1250,DP1250,DW1250,DY1250,EF1250,EH1250)</f>
        <v>#REF!</v>
      </c>
      <c r="H1250" s="48" t="e">
        <f>SUM(K1250,M1250,Q1250,R1250,S1250,W1250,X1250,Y1250,AC1250,AE1250,AF1250,AG1250,AH1250,AI1250,AL1250,AP1250,AR1250,#REF!,AY1250,AZ1250,CF1250,CH1250,CI1250,CJ1250,CK1250,CL1250,CQ1250,CS1250,CT1250,CU1250,CV1250,CW1250,#REF!,#REF!,DA1250,DC1250,DF1250,DH1250,DO1250,#REF!,#REF!,#REF!,#REF!,DQ1250,DR1250,DS1250,DT1250,DU1250,DX1250,DZ1250,EA1250,EB1250,EC1250,ED1250,EG1250,EI1250,EJ1250,EK1250,EL1250,EM1250)</f>
        <v>#REF!</v>
      </c>
      <c r="I1250" s="48" t="e">
        <f t="shared" si="27"/>
        <v>#REF!</v>
      </c>
      <c r="J1250" s="77"/>
      <c r="K1250" s="77"/>
    </row>
    <row r="1251" spans="7:11" x14ac:dyDescent="0.3">
      <c r="G1251" s="48" t="e">
        <f>SUM(J1251,L1251,N1251,O1251,P1251,T1251,U1251,V1251,AB1251,AD1251,AO1251,AQ1251,CE1251,CG1251,CP1251,CR1251,#REF!,#REF!,CZ1251,DB1251,DE1251,DG1251,DN1251,DP1251,DW1251,DY1251,EF1251,EH1251)</f>
        <v>#REF!</v>
      </c>
      <c r="H1251" s="48" t="e">
        <f>SUM(K1251,M1251,Q1251,R1251,S1251,W1251,X1251,Y1251,AC1251,AE1251,AF1251,AG1251,AH1251,AI1251,AL1251,AP1251,AR1251,#REF!,AY1251,AZ1251,CF1251,CH1251,CI1251,CJ1251,CK1251,CL1251,CQ1251,CS1251,CT1251,CU1251,CV1251,CW1251,#REF!,#REF!,DA1251,DC1251,DF1251,DH1251,DO1251,#REF!,#REF!,#REF!,#REF!,DQ1251,DR1251,DS1251,DT1251,DU1251,DX1251,DZ1251,EA1251,EB1251,EC1251,ED1251,EG1251,EI1251,EJ1251,EK1251,EL1251,EM1251)</f>
        <v>#REF!</v>
      </c>
      <c r="I1251" s="48" t="e">
        <f t="shared" si="27"/>
        <v>#REF!</v>
      </c>
      <c r="J1251" s="77"/>
      <c r="K1251" s="77"/>
    </row>
    <row r="1252" spans="7:11" x14ac:dyDescent="0.3">
      <c r="G1252" s="48" t="e">
        <f>SUM(J1252,L1252,N1252,O1252,P1252,T1252,U1252,V1252,AB1252,AD1252,AO1252,AQ1252,CE1252,CG1252,CP1252,CR1252,#REF!,#REF!,CZ1252,DB1252,DE1252,DG1252,DN1252,DP1252,DW1252,DY1252,EF1252,EH1252)</f>
        <v>#REF!</v>
      </c>
      <c r="H1252" s="48" t="e">
        <f>SUM(K1252,M1252,Q1252,R1252,S1252,W1252,X1252,Y1252,AC1252,AE1252,AF1252,AG1252,AH1252,AI1252,AL1252,AP1252,AR1252,#REF!,AY1252,AZ1252,CF1252,CH1252,CI1252,CJ1252,CK1252,CL1252,CQ1252,CS1252,CT1252,CU1252,CV1252,CW1252,#REF!,#REF!,DA1252,DC1252,DF1252,DH1252,DO1252,#REF!,#REF!,#REF!,#REF!,DQ1252,DR1252,DS1252,DT1252,DU1252,DX1252,DZ1252,EA1252,EB1252,EC1252,ED1252,EG1252,EI1252,EJ1252,EK1252,EL1252,EM1252)</f>
        <v>#REF!</v>
      </c>
      <c r="I1252" s="48" t="e">
        <f t="shared" si="27"/>
        <v>#REF!</v>
      </c>
      <c r="J1252" s="77"/>
      <c r="K1252" s="77"/>
    </row>
    <row r="1253" spans="7:11" x14ac:dyDescent="0.3">
      <c r="G1253" s="48" t="e">
        <f>SUM(J1253,L1253,N1253,O1253,P1253,T1253,U1253,V1253,AB1253,AD1253,AO1253,AQ1253,CE1253,CG1253,CP1253,CR1253,#REF!,#REF!,CZ1253,DB1253,DE1253,DG1253,DN1253,DP1253,DW1253,DY1253,EF1253,EH1253)</f>
        <v>#REF!</v>
      </c>
      <c r="H1253" s="48" t="e">
        <f>SUM(K1253,M1253,Q1253,R1253,S1253,W1253,X1253,Y1253,AC1253,AE1253,AF1253,AG1253,AH1253,AI1253,AL1253,AP1253,AR1253,#REF!,AY1253,AZ1253,CF1253,CH1253,CI1253,CJ1253,CK1253,CL1253,CQ1253,CS1253,CT1253,CU1253,CV1253,CW1253,#REF!,#REF!,DA1253,DC1253,DF1253,DH1253,DO1253,#REF!,#REF!,#REF!,#REF!,DQ1253,DR1253,DS1253,DT1253,DU1253,DX1253,DZ1253,EA1253,EB1253,EC1253,ED1253,EG1253,EI1253,EJ1253,EK1253,EL1253,EM1253)</f>
        <v>#REF!</v>
      </c>
      <c r="I1253" s="48" t="e">
        <f t="shared" si="27"/>
        <v>#REF!</v>
      </c>
      <c r="J1253" s="77"/>
      <c r="K1253" s="77"/>
    </row>
    <row r="1254" spans="7:11" x14ac:dyDescent="0.3">
      <c r="G1254" s="48" t="e">
        <f>SUM(J1254,L1254,N1254,O1254,P1254,T1254,U1254,V1254,AB1254,AD1254,AO1254,AQ1254,CE1254,CG1254,CP1254,CR1254,#REF!,#REF!,CZ1254,DB1254,DE1254,DG1254,DN1254,DP1254,DW1254,DY1254,EF1254,EH1254)</f>
        <v>#REF!</v>
      </c>
      <c r="H1254" s="48" t="e">
        <f>SUM(K1254,M1254,Q1254,R1254,S1254,W1254,X1254,Y1254,AC1254,AE1254,AF1254,AG1254,AH1254,AI1254,AL1254,AP1254,AR1254,#REF!,AY1254,AZ1254,CF1254,CH1254,CI1254,CJ1254,CK1254,CL1254,CQ1254,CS1254,CT1254,CU1254,CV1254,CW1254,#REF!,#REF!,DA1254,DC1254,DF1254,DH1254,DO1254,#REF!,#REF!,#REF!,#REF!,DQ1254,DR1254,DS1254,DT1254,DU1254,DX1254,DZ1254,EA1254,EB1254,EC1254,ED1254,EG1254,EI1254,EJ1254,EK1254,EL1254,EM1254)</f>
        <v>#REF!</v>
      </c>
      <c r="I1254" s="48" t="e">
        <f t="shared" si="27"/>
        <v>#REF!</v>
      </c>
      <c r="J1254" s="77"/>
      <c r="K1254" s="77"/>
    </row>
    <row r="1255" spans="7:11" x14ac:dyDescent="0.3">
      <c r="G1255" s="48" t="e">
        <f>SUM(J1255,L1255,N1255,O1255,P1255,T1255,U1255,V1255,AB1255,AD1255,AO1255,AQ1255,CE1255,CG1255,CP1255,CR1255,#REF!,#REF!,CZ1255,DB1255,DE1255,DG1255,DN1255,DP1255,DW1255,DY1255,EF1255,EH1255)</f>
        <v>#REF!</v>
      </c>
      <c r="H1255" s="48" t="e">
        <f>SUM(K1255,M1255,Q1255,R1255,S1255,W1255,X1255,Y1255,AC1255,AE1255,AF1255,AG1255,AH1255,AI1255,AL1255,AP1255,AR1255,#REF!,AY1255,AZ1255,CF1255,CH1255,CI1255,CJ1255,CK1255,CL1255,CQ1255,CS1255,CT1255,CU1255,CV1255,CW1255,#REF!,#REF!,DA1255,DC1255,DF1255,DH1255,DO1255,#REF!,#REF!,#REF!,#REF!,DQ1255,DR1255,DS1255,DT1255,DU1255,DX1255,DZ1255,EA1255,EB1255,EC1255,ED1255,EG1255,EI1255,EJ1255,EK1255,EL1255,EM1255)</f>
        <v>#REF!</v>
      </c>
      <c r="I1255" s="48" t="e">
        <f t="shared" si="27"/>
        <v>#REF!</v>
      </c>
      <c r="J1255" s="77"/>
      <c r="K1255" s="77"/>
    </row>
    <row r="1256" spans="7:11" x14ac:dyDescent="0.3">
      <c r="G1256" s="48" t="e">
        <f>SUM(J1256,L1256,N1256,O1256,P1256,T1256,U1256,V1256,AB1256,AD1256,AO1256,AQ1256,CE1256,CG1256,CP1256,CR1256,#REF!,#REF!,CZ1256,DB1256,DE1256,DG1256,DN1256,DP1256,DW1256,DY1256,EF1256,EH1256)</f>
        <v>#REF!</v>
      </c>
      <c r="H1256" s="48" t="e">
        <f>SUM(K1256,M1256,Q1256,R1256,S1256,W1256,X1256,Y1256,AC1256,AE1256,AF1256,AG1256,AH1256,AI1256,AL1256,AP1256,AR1256,#REF!,AY1256,AZ1256,CF1256,CH1256,CI1256,CJ1256,CK1256,CL1256,CQ1256,CS1256,CT1256,CU1256,CV1256,CW1256,#REF!,#REF!,DA1256,DC1256,DF1256,DH1256,DO1256,#REF!,#REF!,#REF!,#REF!,DQ1256,DR1256,DS1256,DT1256,DU1256,DX1256,DZ1256,EA1256,EB1256,EC1256,ED1256,EG1256,EI1256,EJ1256,EK1256,EL1256,EM1256)</f>
        <v>#REF!</v>
      </c>
      <c r="I1256" s="48" t="e">
        <f t="shared" si="27"/>
        <v>#REF!</v>
      </c>
      <c r="J1256" s="77"/>
      <c r="K1256" s="77"/>
    </row>
    <row r="1257" spans="7:11" x14ac:dyDescent="0.3">
      <c r="G1257" s="48" t="e">
        <f>SUM(J1257,L1257,N1257,O1257,P1257,T1257,U1257,V1257,AB1257,AD1257,AO1257,AQ1257,CE1257,CG1257,CP1257,CR1257,#REF!,#REF!,CZ1257,DB1257,DE1257,DG1257,DN1257,DP1257,DW1257,DY1257,EF1257,EH1257)</f>
        <v>#REF!</v>
      </c>
      <c r="H1257" s="48" t="e">
        <f>SUM(K1257,M1257,Q1257,R1257,S1257,W1257,X1257,Y1257,AC1257,AE1257,AF1257,AG1257,AH1257,AI1257,AL1257,AP1257,AR1257,#REF!,AY1257,AZ1257,CF1257,CH1257,CI1257,CJ1257,CK1257,CL1257,CQ1257,CS1257,CT1257,CU1257,CV1257,CW1257,#REF!,#REF!,DA1257,DC1257,DF1257,DH1257,DO1257,#REF!,#REF!,#REF!,#REF!,DQ1257,DR1257,DS1257,DT1257,DU1257,DX1257,DZ1257,EA1257,EB1257,EC1257,ED1257,EG1257,EI1257,EJ1257,EK1257,EL1257,EM1257)</f>
        <v>#REF!</v>
      </c>
      <c r="I1257" s="48" t="e">
        <f t="shared" si="27"/>
        <v>#REF!</v>
      </c>
      <c r="J1257" s="77"/>
      <c r="K1257" s="77"/>
    </row>
    <row r="1258" spans="7:11" x14ac:dyDescent="0.3">
      <c r="G1258" s="48" t="e">
        <f>SUM(J1258,L1258,N1258,O1258,P1258,T1258,U1258,V1258,AB1258,AD1258,AO1258,AQ1258,CE1258,CG1258,CP1258,CR1258,#REF!,#REF!,CZ1258,DB1258,DE1258,DG1258,DN1258,DP1258,DW1258,DY1258,EF1258,EH1258)</f>
        <v>#REF!</v>
      </c>
      <c r="H1258" s="48" t="e">
        <f>SUM(K1258,M1258,Q1258,R1258,S1258,W1258,X1258,Y1258,AC1258,AE1258,AF1258,AG1258,AH1258,AI1258,AL1258,AP1258,AR1258,#REF!,AY1258,AZ1258,CF1258,CH1258,CI1258,CJ1258,CK1258,CL1258,CQ1258,CS1258,CT1258,CU1258,CV1258,CW1258,#REF!,#REF!,DA1258,DC1258,DF1258,DH1258,DO1258,#REF!,#REF!,#REF!,#REF!,DQ1258,DR1258,DS1258,DT1258,DU1258,DX1258,DZ1258,EA1258,EB1258,EC1258,ED1258,EG1258,EI1258,EJ1258,EK1258,EL1258,EM1258)</f>
        <v>#REF!</v>
      </c>
      <c r="I1258" s="48" t="e">
        <f t="shared" si="27"/>
        <v>#REF!</v>
      </c>
      <c r="J1258" s="77"/>
      <c r="K1258" s="77"/>
    </row>
    <row r="1259" spans="7:11" x14ac:dyDescent="0.3">
      <c r="G1259" s="48" t="e">
        <f>SUM(J1259,L1259,N1259,O1259,P1259,T1259,U1259,V1259,AB1259,AD1259,AO1259,AQ1259,CE1259,CG1259,CP1259,CR1259,#REF!,#REF!,CZ1259,DB1259,DE1259,DG1259,DN1259,DP1259,DW1259,DY1259,EF1259,EH1259)</f>
        <v>#REF!</v>
      </c>
      <c r="H1259" s="48" t="e">
        <f>SUM(K1259,M1259,Q1259,R1259,S1259,W1259,X1259,Y1259,AC1259,AE1259,AF1259,AG1259,AH1259,AI1259,AL1259,AP1259,AR1259,#REF!,AY1259,AZ1259,CF1259,CH1259,CI1259,CJ1259,CK1259,CL1259,CQ1259,CS1259,CT1259,CU1259,CV1259,CW1259,#REF!,#REF!,DA1259,DC1259,DF1259,DH1259,DO1259,#REF!,#REF!,#REF!,#REF!,DQ1259,DR1259,DS1259,DT1259,DU1259,DX1259,DZ1259,EA1259,EB1259,EC1259,ED1259,EG1259,EI1259,EJ1259,EK1259,EL1259,EM1259)</f>
        <v>#REF!</v>
      </c>
      <c r="I1259" s="48" t="e">
        <f t="shared" si="27"/>
        <v>#REF!</v>
      </c>
      <c r="J1259" s="77"/>
      <c r="K1259" s="77"/>
    </row>
    <row r="1260" spans="7:11" x14ac:dyDescent="0.3">
      <c r="G1260" s="48" t="e">
        <f>SUM(J1260,L1260,N1260,O1260,P1260,T1260,U1260,V1260,AB1260,AD1260,AO1260,AQ1260,CE1260,CG1260,CP1260,CR1260,#REF!,#REF!,CZ1260,DB1260,DE1260,DG1260,DN1260,DP1260,DW1260,DY1260,EF1260,EH1260)</f>
        <v>#REF!</v>
      </c>
      <c r="H1260" s="48" t="e">
        <f>SUM(K1260,M1260,Q1260,R1260,S1260,W1260,X1260,Y1260,AC1260,AE1260,AF1260,AG1260,AH1260,AI1260,AL1260,AP1260,AR1260,#REF!,AY1260,AZ1260,CF1260,CH1260,CI1260,CJ1260,CK1260,CL1260,CQ1260,CS1260,CT1260,CU1260,CV1260,CW1260,#REF!,#REF!,DA1260,DC1260,DF1260,DH1260,DO1260,#REF!,#REF!,#REF!,#REF!,DQ1260,DR1260,DS1260,DT1260,DU1260,DX1260,DZ1260,EA1260,EB1260,EC1260,ED1260,EG1260,EI1260,EJ1260,EK1260,EL1260,EM1260)</f>
        <v>#REF!</v>
      </c>
      <c r="I1260" s="48" t="e">
        <f t="shared" si="27"/>
        <v>#REF!</v>
      </c>
      <c r="J1260" s="77"/>
      <c r="K1260" s="77"/>
    </row>
    <row r="1261" spans="7:11" x14ac:dyDescent="0.3">
      <c r="G1261" s="48" t="e">
        <f>SUM(J1261,L1261,N1261,O1261,P1261,T1261,U1261,V1261,AB1261,AD1261,AO1261,AQ1261,CE1261,CG1261,CP1261,CR1261,#REF!,#REF!,CZ1261,DB1261,DE1261,DG1261,DN1261,DP1261,DW1261,DY1261,EF1261,EH1261)</f>
        <v>#REF!</v>
      </c>
      <c r="H1261" s="48" t="e">
        <f>SUM(K1261,M1261,Q1261,R1261,S1261,W1261,X1261,Y1261,AC1261,AE1261,AF1261,AG1261,AH1261,AI1261,AL1261,AP1261,AR1261,#REF!,AY1261,AZ1261,CF1261,CH1261,CI1261,CJ1261,CK1261,CL1261,CQ1261,CS1261,CT1261,CU1261,CV1261,CW1261,#REF!,#REF!,DA1261,DC1261,DF1261,DH1261,DO1261,#REF!,#REF!,#REF!,#REF!,DQ1261,DR1261,DS1261,DT1261,DU1261,DX1261,DZ1261,EA1261,EB1261,EC1261,ED1261,EG1261,EI1261,EJ1261,EK1261,EL1261,EM1261)</f>
        <v>#REF!</v>
      </c>
      <c r="I1261" s="48" t="e">
        <f t="shared" si="27"/>
        <v>#REF!</v>
      </c>
      <c r="J1261" s="77"/>
      <c r="K1261" s="77"/>
    </row>
    <row r="1262" spans="7:11" x14ac:dyDescent="0.3">
      <c r="G1262" s="48" t="e">
        <f>SUM(J1262,L1262,N1262,O1262,P1262,T1262,U1262,V1262,AB1262,AD1262,AO1262,AQ1262,CE1262,CG1262,CP1262,CR1262,#REF!,#REF!,CZ1262,DB1262,DE1262,DG1262,DN1262,DP1262,DW1262,DY1262,EF1262,EH1262)</f>
        <v>#REF!</v>
      </c>
      <c r="H1262" s="48" t="e">
        <f>SUM(K1262,M1262,Q1262,R1262,S1262,W1262,X1262,Y1262,AC1262,AE1262,AF1262,AG1262,AH1262,AI1262,AL1262,AP1262,AR1262,#REF!,AY1262,AZ1262,CF1262,CH1262,CI1262,CJ1262,CK1262,CL1262,CQ1262,CS1262,CT1262,CU1262,CV1262,CW1262,#REF!,#REF!,DA1262,DC1262,DF1262,DH1262,DO1262,#REF!,#REF!,#REF!,#REF!,DQ1262,DR1262,DS1262,DT1262,DU1262,DX1262,DZ1262,EA1262,EB1262,EC1262,ED1262,EG1262,EI1262,EJ1262,EK1262,EL1262,EM1262)</f>
        <v>#REF!</v>
      </c>
      <c r="I1262" s="48" t="e">
        <f t="shared" si="27"/>
        <v>#REF!</v>
      </c>
      <c r="J1262" s="77"/>
      <c r="K1262" s="77"/>
    </row>
    <row r="1263" spans="7:11" x14ac:dyDescent="0.3">
      <c r="G1263" s="48" t="e">
        <f>SUM(J1263,L1263,N1263,O1263,P1263,T1263,U1263,V1263,AB1263,AD1263,AO1263,AQ1263,CE1263,CG1263,CP1263,CR1263,#REF!,#REF!,CZ1263,DB1263,DE1263,DG1263,DN1263,DP1263,DW1263,DY1263,EF1263,EH1263)</f>
        <v>#REF!</v>
      </c>
      <c r="H1263" s="48" t="e">
        <f>SUM(K1263,M1263,Q1263,R1263,S1263,W1263,X1263,Y1263,AC1263,AE1263,AF1263,AG1263,AH1263,AI1263,AL1263,AP1263,AR1263,#REF!,AY1263,AZ1263,CF1263,CH1263,CI1263,CJ1263,CK1263,CL1263,CQ1263,CS1263,CT1263,CU1263,CV1263,CW1263,#REF!,#REF!,DA1263,DC1263,DF1263,DH1263,DO1263,#REF!,#REF!,#REF!,#REF!,DQ1263,DR1263,DS1263,DT1263,DU1263,DX1263,DZ1263,EA1263,EB1263,EC1263,ED1263,EG1263,EI1263,EJ1263,EK1263,EL1263,EM1263)</f>
        <v>#REF!</v>
      </c>
      <c r="I1263" s="48" t="e">
        <f t="shared" si="27"/>
        <v>#REF!</v>
      </c>
      <c r="J1263" s="77"/>
      <c r="K1263" s="77"/>
    </row>
    <row r="1264" spans="7:11" x14ac:dyDescent="0.3">
      <c r="G1264" s="48" t="e">
        <f>SUM(J1264,L1264,N1264,O1264,P1264,T1264,U1264,V1264,AB1264,AD1264,AO1264,AQ1264,CE1264,CG1264,CP1264,CR1264,#REF!,#REF!,CZ1264,DB1264,DE1264,DG1264,DN1264,DP1264,DW1264,DY1264,EF1264,EH1264)</f>
        <v>#REF!</v>
      </c>
      <c r="H1264" s="48" t="e">
        <f>SUM(K1264,M1264,Q1264,R1264,S1264,W1264,X1264,Y1264,AC1264,AE1264,AF1264,AG1264,AH1264,AI1264,AL1264,AP1264,AR1264,#REF!,AY1264,AZ1264,CF1264,CH1264,CI1264,CJ1264,CK1264,CL1264,CQ1264,CS1264,CT1264,CU1264,CV1264,CW1264,#REF!,#REF!,DA1264,DC1264,DF1264,DH1264,DO1264,#REF!,#REF!,#REF!,#REF!,DQ1264,DR1264,DS1264,DT1264,DU1264,DX1264,DZ1264,EA1264,EB1264,EC1264,ED1264,EG1264,EI1264,EJ1264,EK1264,EL1264,EM1264)</f>
        <v>#REF!</v>
      </c>
      <c r="I1264" s="48" t="e">
        <f t="shared" si="27"/>
        <v>#REF!</v>
      </c>
      <c r="J1264" s="77"/>
      <c r="K1264" s="77"/>
    </row>
    <row r="1265" spans="7:11" x14ac:dyDescent="0.3">
      <c r="G1265" s="48" t="e">
        <f>SUM(J1265,L1265,N1265,O1265,P1265,T1265,U1265,V1265,AB1265,AD1265,AO1265,AQ1265,CE1265,CG1265,CP1265,CR1265,#REF!,#REF!,CZ1265,DB1265,DE1265,DG1265,DN1265,DP1265,DW1265,DY1265,EF1265,EH1265)</f>
        <v>#REF!</v>
      </c>
      <c r="H1265" s="48" t="e">
        <f>SUM(K1265,M1265,Q1265,R1265,S1265,W1265,X1265,Y1265,AC1265,AE1265,AF1265,AG1265,AH1265,AI1265,AL1265,AP1265,AR1265,#REF!,AY1265,AZ1265,CF1265,CH1265,CI1265,CJ1265,CK1265,CL1265,CQ1265,CS1265,CT1265,CU1265,CV1265,CW1265,#REF!,#REF!,DA1265,DC1265,DF1265,DH1265,DO1265,#REF!,#REF!,#REF!,#REF!,DQ1265,DR1265,DS1265,DT1265,DU1265,DX1265,DZ1265,EA1265,EB1265,EC1265,ED1265,EG1265,EI1265,EJ1265,EK1265,EL1265,EM1265)</f>
        <v>#REF!</v>
      </c>
      <c r="I1265" s="48" t="e">
        <f t="shared" si="27"/>
        <v>#REF!</v>
      </c>
      <c r="J1265" s="77"/>
      <c r="K1265" s="77"/>
    </row>
    <row r="1266" spans="7:11" x14ac:dyDescent="0.3">
      <c r="G1266" s="48" t="e">
        <f>SUM(J1266,L1266,N1266,O1266,P1266,T1266,U1266,V1266,AB1266,AD1266,AO1266,AQ1266,CE1266,CG1266,CP1266,CR1266,#REF!,#REF!,CZ1266,DB1266,DE1266,DG1266,DN1266,DP1266,DW1266,DY1266,EF1266,EH1266)</f>
        <v>#REF!</v>
      </c>
      <c r="H1266" s="48" t="e">
        <f>SUM(K1266,M1266,Q1266,R1266,S1266,W1266,X1266,Y1266,AC1266,AE1266,AF1266,AG1266,AH1266,AI1266,AL1266,AP1266,AR1266,#REF!,AY1266,AZ1266,CF1266,CH1266,CI1266,CJ1266,CK1266,CL1266,CQ1266,CS1266,CT1266,CU1266,CV1266,CW1266,#REF!,#REF!,DA1266,DC1266,DF1266,DH1266,DO1266,#REF!,#REF!,#REF!,#REF!,DQ1266,DR1266,DS1266,DT1266,DU1266,DX1266,DZ1266,EA1266,EB1266,EC1266,ED1266,EG1266,EI1266,EJ1266,EK1266,EL1266,EM1266)</f>
        <v>#REF!</v>
      </c>
      <c r="I1266" s="48" t="e">
        <f t="shared" si="27"/>
        <v>#REF!</v>
      </c>
      <c r="J1266" s="77"/>
      <c r="K1266" s="77"/>
    </row>
    <row r="1267" spans="7:11" x14ac:dyDescent="0.3">
      <c r="G1267" s="48" t="e">
        <f>SUM(J1267,L1267,N1267,O1267,P1267,T1267,U1267,V1267,AB1267,AD1267,AO1267,AQ1267,CE1267,CG1267,CP1267,CR1267,#REF!,#REF!,CZ1267,DB1267,DE1267,DG1267,DN1267,DP1267,DW1267,DY1267,EF1267,EH1267)</f>
        <v>#REF!</v>
      </c>
      <c r="H1267" s="48" t="e">
        <f>SUM(K1267,M1267,Q1267,R1267,S1267,W1267,X1267,Y1267,AC1267,AE1267,AF1267,AG1267,AH1267,AI1267,AL1267,AP1267,AR1267,#REF!,AY1267,AZ1267,CF1267,CH1267,CI1267,CJ1267,CK1267,CL1267,CQ1267,CS1267,CT1267,CU1267,CV1267,CW1267,#REF!,#REF!,DA1267,DC1267,DF1267,DH1267,DO1267,#REF!,#REF!,#REF!,#REF!,DQ1267,DR1267,DS1267,DT1267,DU1267,DX1267,DZ1267,EA1267,EB1267,EC1267,ED1267,EG1267,EI1267,EJ1267,EK1267,EL1267,EM1267)</f>
        <v>#REF!</v>
      </c>
      <c r="I1267" s="48" t="e">
        <f t="shared" si="27"/>
        <v>#REF!</v>
      </c>
      <c r="J1267" s="77"/>
      <c r="K1267" s="77"/>
    </row>
    <row r="1268" spans="7:11" x14ac:dyDescent="0.3">
      <c r="G1268" s="48" t="e">
        <f>SUM(J1268,L1268,N1268,O1268,P1268,T1268,U1268,V1268,AB1268,AD1268,AO1268,AQ1268,CE1268,CG1268,CP1268,CR1268,#REF!,#REF!,CZ1268,DB1268,DE1268,DG1268,DN1268,DP1268,DW1268,DY1268,EF1268,EH1268)</f>
        <v>#REF!</v>
      </c>
      <c r="H1268" s="48" t="e">
        <f>SUM(K1268,M1268,Q1268,R1268,S1268,W1268,X1268,Y1268,AC1268,AE1268,AF1268,AG1268,AH1268,AI1268,AL1268,AP1268,AR1268,#REF!,AY1268,AZ1268,CF1268,CH1268,CI1268,CJ1268,CK1268,CL1268,CQ1268,CS1268,CT1268,CU1268,CV1268,CW1268,#REF!,#REF!,DA1268,DC1268,DF1268,DH1268,DO1268,#REF!,#REF!,#REF!,#REF!,DQ1268,DR1268,DS1268,DT1268,DU1268,DX1268,DZ1268,EA1268,EB1268,EC1268,ED1268,EG1268,EI1268,EJ1268,EK1268,EL1268,EM1268)</f>
        <v>#REF!</v>
      </c>
      <c r="I1268" s="48" t="e">
        <f t="shared" si="27"/>
        <v>#REF!</v>
      </c>
      <c r="J1268" s="77"/>
      <c r="K1268" s="77"/>
    </row>
    <row r="1269" spans="7:11" x14ac:dyDescent="0.3">
      <c r="G1269" s="48" t="e">
        <f>SUM(J1269,L1269,N1269,O1269,P1269,T1269,U1269,V1269,AB1269,AD1269,AO1269,AQ1269,CE1269,CG1269,CP1269,CR1269,#REF!,#REF!,CZ1269,DB1269,DE1269,DG1269,DN1269,DP1269,DW1269,DY1269,EF1269,EH1269)</f>
        <v>#REF!</v>
      </c>
      <c r="H1269" s="48" t="e">
        <f>SUM(K1269,M1269,Q1269,R1269,S1269,W1269,X1269,Y1269,AC1269,AE1269,AF1269,AG1269,AH1269,AI1269,AL1269,AP1269,AR1269,#REF!,AY1269,AZ1269,CF1269,CH1269,CI1269,CJ1269,CK1269,CL1269,CQ1269,CS1269,CT1269,CU1269,CV1269,CW1269,#REF!,#REF!,DA1269,DC1269,DF1269,DH1269,DO1269,#REF!,#REF!,#REF!,#REF!,DQ1269,DR1269,DS1269,DT1269,DU1269,DX1269,DZ1269,EA1269,EB1269,EC1269,ED1269,EG1269,EI1269,EJ1269,EK1269,EL1269,EM1269)</f>
        <v>#REF!</v>
      </c>
      <c r="I1269" s="48" t="e">
        <f t="shared" si="27"/>
        <v>#REF!</v>
      </c>
      <c r="J1269" s="77"/>
      <c r="K1269" s="77"/>
    </row>
    <row r="1270" spans="7:11" x14ac:dyDescent="0.3">
      <c r="G1270" s="48" t="e">
        <f>SUM(J1270,L1270,N1270,O1270,P1270,T1270,U1270,V1270,AB1270,AD1270,AO1270,AQ1270,CE1270,CG1270,CP1270,CR1270,#REF!,#REF!,CZ1270,DB1270,DE1270,DG1270,DN1270,DP1270,DW1270,DY1270,EF1270,EH1270)</f>
        <v>#REF!</v>
      </c>
      <c r="H1270" s="48" t="e">
        <f>SUM(K1270,M1270,Q1270,R1270,S1270,W1270,X1270,Y1270,AC1270,AE1270,AF1270,AG1270,AH1270,AI1270,AL1270,AP1270,AR1270,#REF!,AY1270,AZ1270,CF1270,CH1270,CI1270,CJ1270,CK1270,CL1270,CQ1270,CS1270,CT1270,CU1270,CV1270,CW1270,#REF!,#REF!,DA1270,DC1270,DF1270,DH1270,DO1270,#REF!,#REF!,#REF!,#REF!,DQ1270,DR1270,DS1270,DT1270,DU1270,DX1270,DZ1270,EA1270,EB1270,EC1270,ED1270,EG1270,EI1270,EJ1270,EK1270,EL1270,EM1270)</f>
        <v>#REF!</v>
      </c>
      <c r="I1270" s="48" t="e">
        <f t="shared" si="27"/>
        <v>#REF!</v>
      </c>
      <c r="J1270" s="77"/>
      <c r="K1270" s="77"/>
    </row>
    <row r="1271" spans="7:11" x14ac:dyDescent="0.3">
      <c r="G1271" s="48" t="e">
        <f>SUM(J1271,L1271,N1271,O1271,P1271,T1271,U1271,V1271,AB1271,AD1271,AO1271,AQ1271,CE1271,CG1271,CP1271,CR1271,#REF!,#REF!,CZ1271,DB1271,DE1271,DG1271,DN1271,DP1271,DW1271,DY1271,EF1271,EH1271)</f>
        <v>#REF!</v>
      </c>
      <c r="H1271" s="48" t="e">
        <f>SUM(K1271,M1271,Q1271,R1271,S1271,W1271,X1271,Y1271,AC1271,AE1271,AF1271,AG1271,AH1271,AI1271,AL1271,AP1271,AR1271,#REF!,AY1271,AZ1271,CF1271,CH1271,CI1271,CJ1271,CK1271,CL1271,CQ1271,CS1271,CT1271,CU1271,CV1271,CW1271,#REF!,#REF!,DA1271,DC1271,DF1271,DH1271,DO1271,#REF!,#REF!,#REF!,#REF!,DQ1271,DR1271,DS1271,DT1271,DU1271,DX1271,DZ1271,EA1271,EB1271,EC1271,ED1271,EG1271,EI1271,EJ1271,EK1271,EL1271,EM1271)</f>
        <v>#REF!</v>
      </c>
      <c r="I1271" s="48" t="e">
        <f t="shared" si="27"/>
        <v>#REF!</v>
      </c>
      <c r="J1271" s="77"/>
      <c r="K1271" s="77"/>
    </row>
    <row r="1272" spans="7:11" x14ac:dyDescent="0.3">
      <c r="G1272" s="48" t="e">
        <f>SUM(J1272,L1272,N1272,O1272,P1272,T1272,U1272,V1272,AB1272,AD1272,AO1272,AQ1272,CE1272,CG1272,CP1272,CR1272,#REF!,#REF!,CZ1272,DB1272,DE1272,DG1272,DN1272,DP1272,DW1272,DY1272,EF1272,EH1272)</f>
        <v>#REF!</v>
      </c>
      <c r="H1272" s="48" t="e">
        <f>SUM(K1272,M1272,Q1272,R1272,S1272,W1272,X1272,Y1272,AC1272,AE1272,AF1272,AG1272,AH1272,AI1272,AL1272,AP1272,AR1272,#REF!,AY1272,AZ1272,CF1272,CH1272,CI1272,CJ1272,CK1272,CL1272,CQ1272,CS1272,CT1272,CU1272,CV1272,CW1272,#REF!,#REF!,DA1272,DC1272,DF1272,DH1272,DO1272,#REF!,#REF!,#REF!,#REF!,DQ1272,DR1272,DS1272,DT1272,DU1272,DX1272,DZ1272,EA1272,EB1272,EC1272,ED1272,EG1272,EI1272,EJ1272,EK1272,EL1272,EM1272)</f>
        <v>#REF!</v>
      </c>
      <c r="I1272" s="48" t="e">
        <f t="shared" si="27"/>
        <v>#REF!</v>
      </c>
      <c r="J1272" s="77"/>
      <c r="K1272" s="77"/>
    </row>
    <row r="1273" spans="7:11" x14ac:dyDescent="0.3">
      <c r="G1273" s="48" t="e">
        <f>SUM(J1273,L1273,N1273,O1273,P1273,T1273,U1273,V1273,AB1273,AD1273,AO1273,AQ1273,CE1273,CG1273,CP1273,CR1273,#REF!,#REF!,CZ1273,DB1273,DE1273,DG1273,DN1273,DP1273,DW1273,DY1273,EF1273,EH1273)</f>
        <v>#REF!</v>
      </c>
      <c r="H1273" s="48" t="e">
        <f>SUM(K1273,M1273,Q1273,R1273,S1273,W1273,X1273,Y1273,AC1273,AE1273,AF1273,AG1273,AH1273,AI1273,AL1273,AP1273,AR1273,#REF!,AY1273,AZ1273,CF1273,CH1273,CI1273,CJ1273,CK1273,CL1273,CQ1273,CS1273,CT1273,CU1273,CV1273,CW1273,#REF!,#REF!,DA1273,DC1273,DF1273,DH1273,DO1273,#REF!,#REF!,#REF!,#REF!,DQ1273,DR1273,DS1273,DT1273,DU1273,DX1273,DZ1273,EA1273,EB1273,EC1273,ED1273,EG1273,EI1273,EJ1273,EK1273,EL1273,EM1273)</f>
        <v>#REF!</v>
      </c>
      <c r="I1273" s="48" t="e">
        <f t="shared" si="27"/>
        <v>#REF!</v>
      </c>
      <c r="J1273" s="77"/>
      <c r="K1273" s="77"/>
    </row>
    <row r="1274" spans="7:11" x14ac:dyDescent="0.3">
      <c r="G1274" s="48" t="e">
        <f>SUM(J1274,L1274,N1274,O1274,P1274,T1274,U1274,V1274,AB1274,AD1274,AO1274,AQ1274,CE1274,CG1274,CP1274,CR1274,#REF!,#REF!,CZ1274,DB1274,DE1274,DG1274,DN1274,DP1274,DW1274,DY1274,EF1274,EH1274)</f>
        <v>#REF!</v>
      </c>
      <c r="H1274" s="48" t="e">
        <f>SUM(K1274,M1274,Q1274,R1274,S1274,W1274,X1274,Y1274,AC1274,AE1274,AF1274,AG1274,AH1274,AI1274,AL1274,AP1274,AR1274,#REF!,AY1274,AZ1274,CF1274,CH1274,CI1274,CJ1274,CK1274,CL1274,CQ1274,CS1274,CT1274,CU1274,CV1274,CW1274,#REF!,#REF!,DA1274,DC1274,DF1274,DH1274,DO1274,#REF!,#REF!,#REF!,#REF!,DQ1274,DR1274,DS1274,DT1274,DU1274,DX1274,DZ1274,EA1274,EB1274,EC1274,ED1274,EG1274,EI1274,EJ1274,EK1274,EL1274,EM1274)</f>
        <v>#REF!</v>
      </c>
      <c r="I1274" s="48" t="e">
        <f t="shared" si="27"/>
        <v>#REF!</v>
      </c>
      <c r="J1274" s="77"/>
      <c r="K1274" s="77"/>
    </row>
    <row r="1275" spans="7:11" x14ac:dyDescent="0.3">
      <c r="G1275" s="48" t="e">
        <f>SUM(J1275,L1275,N1275,O1275,P1275,T1275,U1275,V1275,AB1275,AD1275,AO1275,AQ1275,CE1275,CG1275,CP1275,CR1275,#REF!,#REF!,CZ1275,DB1275,DE1275,DG1275,DN1275,DP1275,DW1275,DY1275,EF1275,EH1275)</f>
        <v>#REF!</v>
      </c>
      <c r="H1275" s="48" t="e">
        <f>SUM(K1275,M1275,Q1275,R1275,S1275,W1275,X1275,Y1275,AC1275,AE1275,AF1275,AG1275,AH1275,AI1275,AL1275,AP1275,AR1275,#REF!,AY1275,AZ1275,CF1275,CH1275,CI1275,CJ1275,CK1275,CL1275,CQ1275,CS1275,CT1275,CU1275,CV1275,CW1275,#REF!,#REF!,DA1275,DC1275,DF1275,DH1275,DO1275,#REF!,#REF!,#REF!,#REF!,DQ1275,DR1275,DS1275,DT1275,DU1275,DX1275,DZ1275,EA1275,EB1275,EC1275,ED1275,EG1275,EI1275,EJ1275,EK1275,EL1275,EM1275)</f>
        <v>#REF!</v>
      </c>
      <c r="I1275" s="48" t="e">
        <f t="shared" si="27"/>
        <v>#REF!</v>
      </c>
      <c r="J1275" s="77"/>
      <c r="K1275" s="77"/>
    </row>
    <row r="1276" spans="7:11" x14ac:dyDescent="0.3">
      <c r="G1276" s="48" t="e">
        <f>SUM(J1276,L1276,N1276,O1276,P1276,T1276,U1276,V1276,AB1276,AD1276,AO1276,AQ1276,CE1276,CG1276,CP1276,CR1276,#REF!,#REF!,CZ1276,DB1276,DE1276,DG1276,DN1276,DP1276,DW1276,DY1276,EF1276,EH1276)</f>
        <v>#REF!</v>
      </c>
      <c r="H1276" s="48" t="e">
        <f>SUM(K1276,M1276,Q1276,R1276,S1276,W1276,X1276,Y1276,AC1276,AE1276,AF1276,AG1276,AH1276,AI1276,AL1276,AP1276,AR1276,#REF!,AY1276,AZ1276,CF1276,CH1276,CI1276,CJ1276,CK1276,CL1276,CQ1276,CS1276,CT1276,CU1276,CV1276,CW1276,#REF!,#REF!,DA1276,DC1276,DF1276,DH1276,DO1276,#REF!,#REF!,#REF!,#REF!,DQ1276,DR1276,DS1276,DT1276,DU1276,DX1276,DZ1276,EA1276,EB1276,EC1276,ED1276,EG1276,EI1276,EJ1276,EK1276,EL1276,EM1276)</f>
        <v>#REF!</v>
      </c>
      <c r="I1276" s="48" t="e">
        <f t="shared" si="27"/>
        <v>#REF!</v>
      </c>
      <c r="J1276" s="77"/>
      <c r="K1276" s="77"/>
    </row>
    <row r="1277" spans="7:11" x14ac:dyDescent="0.3">
      <c r="G1277" s="48" t="e">
        <f>SUM(J1277,L1277,N1277,O1277,P1277,T1277,U1277,V1277,AB1277,AD1277,AO1277,AQ1277,CE1277,CG1277,CP1277,CR1277,#REF!,#REF!,CZ1277,DB1277,DE1277,DG1277,DN1277,DP1277,DW1277,DY1277,EF1277,EH1277)</f>
        <v>#REF!</v>
      </c>
      <c r="H1277" s="48" t="e">
        <f>SUM(K1277,M1277,Q1277,R1277,S1277,W1277,X1277,Y1277,AC1277,AE1277,AF1277,AG1277,AH1277,AI1277,AL1277,AP1277,AR1277,#REF!,AY1277,AZ1277,CF1277,CH1277,CI1277,CJ1277,CK1277,CL1277,CQ1277,CS1277,CT1277,CU1277,CV1277,CW1277,#REF!,#REF!,DA1277,DC1277,DF1277,DH1277,DO1277,#REF!,#REF!,#REF!,#REF!,DQ1277,DR1277,DS1277,DT1277,DU1277,DX1277,DZ1277,EA1277,EB1277,EC1277,ED1277,EG1277,EI1277,EJ1277,EK1277,EL1277,EM1277)</f>
        <v>#REF!</v>
      </c>
      <c r="I1277" s="48" t="e">
        <f t="shared" si="27"/>
        <v>#REF!</v>
      </c>
      <c r="J1277" s="77"/>
      <c r="K1277" s="77"/>
    </row>
    <row r="1278" spans="7:11" x14ac:dyDescent="0.3">
      <c r="G1278" s="48" t="e">
        <f>SUM(J1278,L1278,N1278,O1278,P1278,T1278,U1278,V1278,AB1278,AD1278,AO1278,AQ1278,CE1278,CG1278,CP1278,CR1278,#REF!,#REF!,CZ1278,DB1278,DE1278,DG1278,DN1278,DP1278,DW1278,DY1278,EF1278,EH1278)</f>
        <v>#REF!</v>
      </c>
      <c r="H1278" s="48" t="e">
        <f>SUM(K1278,M1278,Q1278,R1278,S1278,W1278,X1278,Y1278,AC1278,AE1278,AF1278,AG1278,AH1278,AI1278,AL1278,AP1278,AR1278,#REF!,AY1278,AZ1278,CF1278,CH1278,CI1278,CJ1278,CK1278,CL1278,CQ1278,CS1278,CT1278,CU1278,CV1278,CW1278,#REF!,#REF!,DA1278,DC1278,DF1278,DH1278,DO1278,#REF!,#REF!,#REF!,#REF!,DQ1278,DR1278,DS1278,DT1278,DU1278,DX1278,DZ1278,EA1278,EB1278,EC1278,ED1278,EG1278,EI1278,EJ1278,EK1278,EL1278,EM1278)</f>
        <v>#REF!</v>
      </c>
      <c r="I1278" s="48" t="e">
        <f t="shared" si="27"/>
        <v>#REF!</v>
      </c>
      <c r="J1278" s="77"/>
      <c r="K1278" s="77"/>
    </row>
    <row r="1279" spans="7:11" x14ac:dyDescent="0.3">
      <c r="G1279" s="48" t="e">
        <f>SUM(J1279,L1279,N1279,O1279,P1279,T1279,U1279,V1279,AB1279,AD1279,AO1279,AQ1279,CE1279,CG1279,CP1279,CR1279,#REF!,#REF!,CZ1279,DB1279,DE1279,DG1279,DN1279,DP1279,DW1279,DY1279,EF1279,EH1279)</f>
        <v>#REF!</v>
      </c>
      <c r="H1279" s="48" t="e">
        <f>SUM(K1279,M1279,Q1279,R1279,S1279,W1279,X1279,Y1279,AC1279,AE1279,AF1279,AG1279,AH1279,AI1279,AL1279,AP1279,AR1279,#REF!,AY1279,AZ1279,CF1279,CH1279,CI1279,CJ1279,CK1279,CL1279,CQ1279,CS1279,CT1279,CU1279,CV1279,CW1279,#REF!,#REF!,DA1279,DC1279,DF1279,DH1279,DO1279,#REF!,#REF!,#REF!,#REF!,DQ1279,DR1279,DS1279,DT1279,DU1279,DX1279,DZ1279,EA1279,EB1279,EC1279,ED1279,EG1279,EI1279,EJ1279,EK1279,EL1279,EM1279)</f>
        <v>#REF!</v>
      </c>
      <c r="I1279" s="48" t="e">
        <f t="shared" si="27"/>
        <v>#REF!</v>
      </c>
      <c r="J1279" s="77"/>
      <c r="K1279" s="77"/>
    </row>
    <row r="1280" spans="7:11" x14ac:dyDescent="0.3">
      <c r="G1280" s="48" t="e">
        <f>SUM(J1280,L1280,N1280,O1280,P1280,T1280,U1280,V1280,AB1280,AD1280,AO1280,AQ1280,CE1280,CG1280,CP1280,CR1280,#REF!,#REF!,CZ1280,DB1280,DE1280,DG1280,DN1280,DP1280,DW1280,DY1280,EF1280,EH1280)</f>
        <v>#REF!</v>
      </c>
      <c r="H1280" s="48" t="e">
        <f>SUM(K1280,M1280,Q1280,R1280,S1280,W1280,X1280,Y1280,AC1280,AE1280,AF1280,AG1280,AH1280,AI1280,AL1280,AP1280,AR1280,#REF!,AY1280,AZ1280,CF1280,CH1280,CI1280,CJ1280,CK1280,CL1280,CQ1280,CS1280,CT1280,CU1280,CV1280,CW1280,#REF!,#REF!,DA1280,DC1280,DF1280,DH1280,DO1280,#REF!,#REF!,#REF!,#REF!,DQ1280,DR1280,DS1280,DT1280,DU1280,DX1280,DZ1280,EA1280,EB1280,EC1280,ED1280,EG1280,EI1280,EJ1280,EK1280,EL1280,EM1280)</f>
        <v>#REF!</v>
      </c>
      <c r="I1280" s="48" t="e">
        <f t="shared" si="27"/>
        <v>#REF!</v>
      </c>
      <c r="J1280" s="77"/>
      <c r="K1280" s="77"/>
    </row>
    <row r="1281" spans="7:11" x14ac:dyDescent="0.3">
      <c r="G1281" s="48" t="e">
        <f>SUM(J1281,L1281,N1281,O1281,P1281,T1281,U1281,V1281,AB1281,AD1281,AO1281,AQ1281,CE1281,CG1281,CP1281,CR1281,#REF!,#REF!,CZ1281,DB1281,DE1281,DG1281,DN1281,DP1281,DW1281,DY1281,EF1281,EH1281)</f>
        <v>#REF!</v>
      </c>
      <c r="H1281" s="48" t="e">
        <f>SUM(K1281,M1281,Q1281,R1281,S1281,W1281,X1281,Y1281,AC1281,AE1281,AF1281,AG1281,AH1281,AI1281,AL1281,AP1281,AR1281,#REF!,AY1281,AZ1281,CF1281,CH1281,CI1281,CJ1281,CK1281,CL1281,CQ1281,CS1281,CT1281,CU1281,CV1281,CW1281,#REF!,#REF!,DA1281,DC1281,DF1281,DH1281,DO1281,#REF!,#REF!,#REF!,#REF!,DQ1281,DR1281,DS1281,DT1281,DU1281,DX1281,DZ1281,EA1281,EB1281,EC1281,ED1281,EG1281,EI1281,EJ1281,EK1281,EL1281,EM1281)</f>
        <v>#REF!</v>
      </c>
      <c r="I1281" s="48" t="e">
        <f t="shared" si="27"/>
        <v>#REF!</v>
      </c>
      <c r="J1281" s="77"/>
      <c r="K1281" s="77"/>
    </row>
    <row r="1282" spans="7:11" x14ac:dyDescent="0.3">
      <c r="G1282" s="48" t="e">
        <f>SUM(J1282,L1282,N1282,O1282,P1282,T1282,U1282,V1282,AB1282,AD1282,AO1282,AQ1282,CE1282,CG1282,CP1282,CR1282,#REF!,#REF!,CZ1282,DB1282,DE1282,DG1282,DN1282,DP1282,DW1282,DY1282,EF1282,EH1282)</f>
        <v>#REF!</v>
      </c>
      <c r="H1282" s="48" t="e">
        <f>SUM(K1282,M1282,Q1282,R1282,S1282,W1282,X1282,Y1282,AC1282,AE1282,AF1282,AG1282,AH1282,AI1282,AL1282,AP1282,AR1282,#REF!,AY1282,AZ1282,CF1282,CH1282,CI1282,CJ1282,CK1282,CL1282,CQ1282,CS1282,CT1282,CU1282,CV1282,CW1282,#REF!,#REF!,DA1282,DC1282,DF1282,DH1282,DO1282,#REF!,#REF!,#REF!,#REF!,DQ1282,DR1282,DS1282,DT1282,DU1282,DX1282,DZ1282,EA1282,EB1282,EC1282,ED1282,EG1282,EI1282,EJ1282,EK1282,EL1282,EM1282)</f>
        <v>#REF!</v>
      </c>
      <c r="I1282" s="48" t="e">
        <f t="shared" si="27"/>
        <v>#REF!</v>
      </c>
      <c r="J1282" s="77"/>
      <c r="K1282" s="77"/>
    </row>
    <row r="1283" spans="7:11" x14ac:dyDescent="0.3">
      <c r="G1283" s="48" t="e">
        <f>SUM(J1283,L1283,N1283,O1283,P1283,T1283,U1283,V1283,AB1283,AD1283,AO1283,AQ1283,CE1283,CG1283,CP1283,CR1283,#REF!,#REF!,CZ1283,DB1283,DE1283,DG1283,DN1283,DP1283,DW1283,DY1283,EF1283,EH1283)</f>
        <v>#REF!</v>
      </c>
      <c r="H1283" s="48" t="e">
        <f>SUM(K1283,M1283,Q1283,R1283,S1283,W1283,X1283,Y1283,AC1283,AE1283,AF1283,AG1283,AH1283,AI1283,AL1283,AP1283,AR1283,#REF!,AY1283,AZ1283,CF1283,CH1283,CI1283,CJ1283,CK1283,CL1283,CQ1283,CS1283,CT1283,CU1283,CV1283,CW1283,#REF!,#REF!,DA1283,DC1283,DF1283,DH1283,DO1283,#REF!,#REF!,#REF!,#REF!,DQ1283,DR1283,DS1283,DT1283,DU1283,DX1283,DZ1283,EA1283,EB1283,EC1283,ED1283,EG1283,EI1283,EJ1283,EK1283,EL1283,EM1283)</f>
        <v>#REF!</v>
      </c>
      <c r="I1283" s="48" t="e">
        <f t="shared" si="27"/>
        <v>#REF!</v>
      </c>
      <c r="J1283" s="77"/>
      <c r="K1283" s="77"/>
    </row>
    <row r="1284" spans="7:11" x14ac:dyDescent="0.3">
      <c r="G1284" s="48" t="e">
        <f>SUM(J1284,L1284,N1284,O1284,P1284,T1284,U1284,V1284,AB1284,AD1284,AO1284,AQ1284,CE1284,CG1284,CP1284,CR1284,#REF!,#REF!,CZ1284,DB1284,DE1284,DG1284,DN1284,DP1284,DW1284,DY1284,EF1284,EH1284)</f>
        <v>#REF!</v>
      </c>
      <c r="H1284" s="48" t="e">
        <f>SUM(K1284,M1284,Q1284,R1284,S1284,W1284,X1284,Y1284,AC1284,AE1284,AF1284,AG1284,AH1284,AI1284,AL1284,AP1284,AR1284,#REF!,AY1284,AZ1284,CF1284,CH1284,CI1284,CJ1284,CK1284,CL1284,CQ1284,CS1284,CT1284,CU1284,CV1284,CW1284,#REF!,#REF!,DA1284,DC1284,DF1284,DH1284,DO1284,#REF!,#REF!,#REF!,#REF!,DQ1284,DR1284,DS1284,DT1284,DU1284,DX1284,DZ1284,EA1284,EB1284,EC1284,ED1284,EG1284,EI1284,EJ1284,EK1284,EL1284,EM1284)</f>
        <v>#REF!</v>
      </c>
      <c r="I1284" s="48" t="e">
        <f t="shared" si="27"/>
        <v>#REF!</v>
      </c>
      <c r="J1284" s="77"/>
      <c r="K1284" s="77"/>
    </row>
    <row r="1285" spans="7:11" x14ac:dyDescent="0.3">
      <c r="G1285" s="48" t="e">
        <f>SUM(J1285,L1285,N1285,O1285,P1285,T1285,U1285,V1285,AB1285,AD1285,AO1285,AQ1285,CE1285,CG1285,CP1285,CR1285,#REF!,#REF!,CZ1285,DB1285,DE1285,DG1285,DN1285,DP1285,DW1285,DY1285,EF1285,EH1285)</f>
        <v>#REF!</v>
      </c>
      <c r="H1285" s="48" t="e">
        <f>SUM(K1285,M1285,Q1285,R1285,S1285,W1285,X1285,Y1285,AC1285,AE1285,AF1285,AG1285,AH1285,AI1285,AL1285,AP1285,AR1285,#REF!,AY1285,AZ1285,CF1285,CH1285,CI1285,CJ1285,CK1285,CL1285,CQ1285,CS1285,CT1285,CU1285,CV1285,CW1285,#REF!,#REF!,DA1285,DC1285,DF1285,DH1285,DO1285,#REF!,#REF!,#REF!,#REF!,DQ1285,DR1285,DS1285,DT1285,DU1285,DX1285,DZ1285,EA1285,EB1285,EC1285,ED1285,EG1285,EI1285,EJ1285,EK1285,EL1285,EM1285)</f>
        <v>#REF!</v>
      </c>
      <c r="I1285" s="48" t="e">
        <f t="shared" si="27"/>
        <v>#REF!</v>
      </c>
      <c r="J1285" s="77"/>
      <c r="K1285" s="77"/>
    </row>
    <row r="1286" spans="7:11" x14ac:dyDescent="0.3">
      <c r="G1286" s="48" t="e">
        <f>SUM(J1286,L1286,N1286,O1286,P1286,T1286,U1286,V1286,AB1286,AD1286,AO1286,AQ1286,CE1286,CG1286,CP1286,CR1286,#REF!,#REF!,CZ1286,DB1286,DE1286,DG1286,DN1286,DP1286,DW1286,DY1286,EF1286,EH1286)</f>
        <v>#REF!</v>
      </c>
      <c r="H1286" s="48" t="e">
        <f>SUM(K1286,M1286,Q1286,R1286,S1286,W1286,X1286,Y1286,AC1286,AE1286,AF1286,AG1286,AH1286,AI1286,AL1286,AP1286,AR1286,#REF!,AY1286,AZ1286,CF1286,CH1286,CI1286,CJ1286,CK1286,CL1286,CQ1286,CS1286,CT1286,CU1286,CV1286,CW1286,#REF!,#REF!,DA1286,DC1286,DF1286,DH1286,DO1286,#REF!,#REF!,#REF!,#REF!,DQ1286,DR1286,DS1286,DT1286,DU1286,DX1286,DZ1286,EA1286,EB1286,EC1286,ED1286,EG1286,EI1286,EJ1286,EK1286,EL1286,EM1286)</f>
        <v>#REF!</v>
      </c>
      <c r="I1286" s="48" t="e">
        <f t="shared" si="27"/>
        <v>#REF!</v>
      </c>
      <c r="J1286" s="77"/>
      <c r="K1286" s="77"/>
    </row>
    <row r="1287" spans="7:11" x14ac:dyDescent="0.3">
      <c r="G1287" s="48" t="e">
        <f>SUM(J1287,L1287,N1287,O1287,P1287,T1287,U1287,V1287,AB1287,AD1287,AO1287,AQ1287,CE1287,CG1287,CP1287,CR1287,#REF!,#REF!,CZ1287,DB1287,DE1287,DG1287,DN1287,DP1287,DW1287,DY1287,EF1287,EH1287)</f>
        <v>#REF!</v>
      </c>
      <c r="H1287" s="48" t="e">
        <f>SUM(K1287,M1287,Q1287,R1287,S1287,W1287,X1287,Y1287,AC1287,AE1287,AF1287,AG1287,AH1287,AI1287,AL1287,AP1287,AR1287,#REF!,AY1287,AZ1287,CF1287,CH1287,CI1287,CJ1287,CK1287,CL1287,CQ1287,CS1287,CT1287,CU1287,CV1287,CW1287,#REF!,#REF!,DA1287,DC1287,DF1287,DH1287,DO1287,#REF!,#REF!,#REF!,#REF!,DQ1287,DR1287,DS1287,DT1287,DU1287,DX1287,DZ1287,EA1287,EB1287,EC1287,ED1287,EG1287,EI1287,EJ1287,EK1287,EL1287,EM1287)</f>
        <v>#REF!</v>
      </c>
      <c r="I1287" s="48" t="e">
        <f t="shared" si="27"/>
        <v>#REF!</v>
      </c>
      <c r="J1287" s="77"/>
      <c r="K1287" s="77"/>
    </row>
    <row r="1288" spans="7:11" x14ac:dyDescent="0.3">
      <c r="G1288" s="48" t="e">
        <f>SUM(J1288,L1288,N1288,O1288,P1288,T1288,U1288,V1288,AB1288,AD1288,AO1288,AQ1288,CE1288,CG1288,CP1288,CR1288,#REF!,#REF!,CZ1288,DB1288,DE1288,DG1288,DN1288,DP1288,DW1288,DY1288,EF1288,EH1288)</f>
        <v>#REF!</v>
      </c>
      <c r="H1288" s="48" t="e">
        <f>SUM(K1288,M1288,Q1288,R1288,S1288,W1288,X1288,Y1288,AC1288,AE1288,AF1288,AG1288,AH1288,AI1288,AL1288,AP1288,AR1288,#REF!,AY1288,AZ1288,CF1288,CH1288,CI1288,CJ1288,CK1288,CL1288,CQ1288,CS1288,CT1288,CU1288,CV1288,CW1288,#REF!,#REF!,DA1288,DC1288,DF1288,DH1288,DO1288,#REF!,#REF!,#REF!,#REF!,DQ1288,DR1288,DS1288,DT1288,DU1288,DX1288,DZ1288,EA1288,EB1288,EC1288,ED1288,EG1288,EI1288,EJ1288,EK1288,EL1288,EM1288)</f>
        <v>#REF!</v>
      </c>
      <c r="I1288" s="48" t="e">
        <f t="shared" si="27"/>
        <v>#REF!</v>
      </c>
      <c r="J1288" s="77"/>
      <c r="K1288" s="77"/>
    </row>
    <row r="1289" spans="7:11" x14ac:dyDescent="0.3">
      <c r="G1289" s="48" t="e">
        <f>SUM(J1289,L1289,N1289,O1289,P1289,T1289,U1289,V1289,AB1289,AD1289,AO1289,AQ1289,CE1289,CG1289,CP1289,CR1289,#REF!,#REF!,CZ1289,DB1289,DE1289,DG1289,DN1289,DP1289,DW1289,DY1289,EF1289,EH1289)</f>
        <v>#REF!</v>
      </c>
      <c r="H1289" s="48" t="e">
        <f>SUM(K1289,M1289,Q1289,R1289,S1289,W1289,X1289,Y1289,AC1289,AE1289,AF1289,AG1289,AH1289,AI1289,AL1289,AP1289,AR1289,#REF!,AY1289,AZ1289,CF1289,CH1289,CI1289,CJ1289,CK1289,CL1289,CQ1289,CS1289,CT1289,CU1289,CV1289,CW1289,#REF!,#REF!,DA1289,DC1289,DF1289,DH1289,DO1289,#REF!,#REF!,#REF!,#REF!,DQ1289,DR1289,DS1289,DT1289,DU1289,DX1289,DZ1289,EA1289,EB1289,EC1289,ED1289,EG1289,EI1289,EJ1289,EK1289,EL1289,EM1289)</f>
        <v>#REF!</v>
      </c>
      <c r="I1289" s="48" t="e">
        <f t="shared" si="27"/>
        <v>#REF!</v>
      </c>
      <c r="J1289" s="77"/>
      <c r="K1289" s="77"/>
    </row>
    <row r="1290" spans="7:11" x14ac:dyDescent="0.3">
      <c r="G1290" s="48" t="e">
        <f>SUM(J1290,L1290,N1290,O1290,P1290,T1290,U1290,V1290,AB1290,AD1290,AO1290,AQ1290,CE1290,CG1290,CP1290,CR1290,#REF!,#REF!,CZ1290,DB1290,DE1290,DG1290,DN1290,DP1290,DW1290,DY1290,EF1290,EH1290)</f>
        <v>#REF!</v>
      </c>
      <c r="H1290" s="48" t="e">
        <f>SUM(K1290,M1290,Q1290,R1290,S1290,W1290,X1290,Y1290,AC1290,AE1290,AF1290,AG1290,AH1290,AI1290,AL1290,AP1290,AR1290,#REF!,AY1290,AZ1290,CF1290,CH1290,CI1290,CJ1290,CK1290,CL1290,CQ1290,CS1290,CT1290,CU1290,CV1290,CW1290,#REF!,#REF!,DA1290,DC1290,DF1290,DH1290,DO1290,#REF!,#REF!,#REF!,#REF!,DQ1290,DR1290,DS1290,DT1290,DU1290,DX1290,DZ1290,EA1290,EB1290,EC1290,ED1290,EG1290,EI1290,EJ1290,EK1290,EL1290,EM1290)</f>
        <v>#REF!</v>
      </c>
      <c r="I1290" s="48" t="e">
        <f t="shared" ref="I1290:I1353" si="28">G1290+H1290</f>
        <v>#REF!</v>
      </c>
      <c r="J1290" s="77"/>
      <c r="K1290" s="77"/>
    </row>
    <row r="1291" spans="7:11" x14ac:dyDescent="0.3">
      <c r="G1291" s="48" t="e">
        <f>SUM(J1291,L1291,N1291,O1291,P1291,T1291,U1291,V1291,AB1291,AD1291,AO1291,AQ1291,CE1291,CG1291,CP1291,CR1291,#REF!,#REF!,CZ1291,DB1291,DE1291,DG1291,DN1291,DP1291,DW1291,DY1291,EF1291,EH1291)</f>
        <v>#REF!</v>
      </c>
      <c r="H1291" s="48" t="e">
        <f>SUM(K1291,M1291,Q1291,R1291,S1291,W1291,X1291,Y1291,AC1291,AE1291,AF1291,AG1291,AH1291,AI1291,AL1291,AP1291,AR1291,#REF!,AY1291,AZ1291,CF1291,CH1291,CI1291,CJ1291,CK1291,CL1291,CQ1291,CS1291,CT1291,CU1291,CV1291,CW1291,#REF!,#REF!,DA1291,DC1291,DF1291,DH1291,DO1291,#REF!,#REF!,#REF!,#REF!,DQ1291,DR1291,DS1291,DT1291,DU1291,DX1291,DZ1291,EA1291,EB1291,EC1291,ED1291,EG1291,EI1291,EJ1291,EK1291,EL1291,EM1291)</f>
        <v>#REF!</v>
      </c>
      <c r="I1291" s="48" t="e">
        <f t="shared" si="28"/>
        <v>#REF!</v>
      </c>
      <c r="J1291" s="77"/>
      <c r="K1291" s="77"/>
    </row>
    <row r="1292" spans="7:11" x14ac:dyDescent="0.3">
      <c r="G1292" s="48" t="e">
        <f>SUM(J1292,L1292,N1292,O1292,P1292,T1292,U1292,V1292,AB1292,AD1292,AO1292,AQ1292,CE1292,CG1292,CP1292,CR1292,#REF!,#REF!,CZ1292,DB1292,DE1292,DG1292,DN1292,DP1292,DW1292,DY1292,EF1292,EH1292)</f>
        <v>#REF!</v>
      </c>
      <c r="H1292" s="48" t="e">
        <f>SUM(K1292,M1292,Q1292,R1292,S1292,W1292,X1292,Y1292,AC1292,AE1292,AF1292,AG1292,AH1292,AI1292,AL1292,AP1292,AR1292,#REF!,AY1292,AZ1292,CF1292,CH1292,CI1292,CJ1292,CK1292,CL1292,CQ1292,CS1292,CT1292,CU1292,CV1292,CW1292,#REF!,#REF!,DA1292,DC1292,DF1292,DH1292,DO1292,#REF!,#REF!,#REF!,#REF!,DQ1292,DR1292,DS1292,DT1292,DU1292,DX1292,DZ1292,EA1292,EB1292,EC1292,ED1292,EG1292,EI1292,EJ1292,EK1292,EL1292,EM1292)</f>
        <v>#REF!</v>
      </c>
      <c r="I1292" s="48" t="e">
        <f t="shared" si="28"/>
        <v>#REF!</v>
      </c>
      <c r="J1292" s="77"/>
      <c r="K1292" s="77"/>
    </row>
    <row r="1293" spans="7:11" x14ac:dyDescent="0.3">
      <c r="G1293" s="48" t="e">
        <f>SUM(J1293,L1293,N1293,O1293,P1293,T1293,U1293,V1293,AB1293,AD1293,AO1293,AQ1293,CE1293,CG1293,CP1293,CR1293,#REF!,#REF!,CZ1293,DB1293,DE1293,DG1293,DN1293,DP1293,DW1293,DY1293,EF1293,EH1293)</f>
        <v>#REF!</v>
      </c>
      <c r="H1293" s="48" t="e">
        <f>SUM(K1293,M1293,Q1293,R1293,S1293,W1293,X1293,Y1293,AC1293,AE1293,AF1293,AG1293,AH1293,AI1293,AL1293,AP1293,AR1293,#REF!,AY1293,AZ1293,CF1293,CH1293,CI1293,CJ1293,CK1293,CL1293,CQ1293,CS1293,CT1293,CU1293,CV1293,CW1293,#REF!,#REF!,DA1293,DC1293,DF1293,DH1293,DO1293,#REF!,#REF!,#REF!,#REF!,DQ1293,DR1293,DS1293,DT1293,DU1293,DX1293,DZ1293,EA1293,EB1293,EC1293,ED1293,EG1293,EI1293,EJ1293,EK1293,EL1293,EM1293)</f>
        <v>#REF!</v>
      </c>
      <c r="I1293" s="48" t="e">
        <f t="shared" si="28"/>
        <v>#REF!</v>
      </c>
      <c r="J1293" s="77"/>
      <c r="K1293" s="77"/>
    </row>
    <row r="1294" spans="7:11" x14ac:dyDescent="0.3">
      <c r="G1294" s="48" t="e">
        <f>SUM(J1294,L1294,N1294,O1294,P1294,T1294,U1294,V1294,AB1294,AD1294,AO1294,AQ1294,CE1294,CG1294,CP1294,CR1294,#REF!,#REF!,CZ1294,DB1294,DE1294,DG1294,DN1294,DP1294,DW1294,DY1294,EF1294,EH1294)</f>
        <v>#REF!</v>
      </c>
      <c r="H1294" s="48" t="e">
        <f>SUM(K1294,M1294,Q1294,R1294,S1294,W1294,X1294,Y1294,AC1294,AE1294,AF1294,AG1294,AH1294,AI1294,AL1294,AP1294,AR1294,#REF!,AY1294,AZ1294,CF1294,CH1294,CI1294,CJ1294,CK1294,CL1294,CQ1294,CS1294,CT1294,CU1294,CV1294,CW1294,#REF!,#REF!,DA1294,DC1294,DF1294,DH1294,DO1294,#REF!,#REF!,#REF!,#REF!,DQ1294,DR1294,DS1294,DT1294,DU1294,DX1294,DZ1294,EA1294,EB1294,EC1294,ED1294,EG1294,EI1294,EJ1294,EK1294,EL1294,EM1294)</f>
        <v>#REF!</v>
      </c>
      <c r="I1294" s="48" t="e">
        <f t="shared" si="28"/>
        <v>#REF!</v>
      </c>
      <c r="J1294" s="77"/>
      <c r="K1294" s="77"/>
    </row>
    <row r="1295" spans="7:11" x14ac:dyDescent="0.3">
      <c r="G1295" s="48" t="e">
        <f>SUM(J1295,L1295,N1295,O1295,P1295,T1295,U1295,V1295,AB1295,AD1295,AO1295,AQ1295,CE1295,CG1295,CP1295,CR1295,#REF!,#REF!,CZ1295,DB1295,DE1295,DG1295,DN1295,DP1295,DW1295,DY1295,EF1295,EH1295)</f>
        <v>#REF!</v>
      </c>
      <c r="H1295" s="48" t="e">
        <f>SUM(K1295,M1295,Q1295,R1295,S1295,W1295,X1295,Y1295,AC1295,AE1295,AF1295,AG1295,AH1295,AI1295,AL1295,AP1295,AR1295,#REF!,AY1295,AZ1295,CF1295,CH1295,CI1295,CJ1295,CK1295,CL1295,CQ1295,CS1295,CT1295,CU1295,CV1295,CW1295,#REF!,#REF!,DA1295,DC1295,DF1295,DH1295,DO1295,#REF!,#REF!,#REF!,#REF!,DQ1295,DR1295,DS1295,DT1295,DU1295,DX1295,DZ1295,EA1295,EB1295,EC1295,ED1295,EG1295,EI1295,EJ1295,EK1295,EL1295,EM1295)</f>
        <v>#REF!</v>
      </c>
      <c r="I1295" s="48" t="e">
        <f t="shared" si="28"/>
        <v>#REF!</v>
      </c>
      <c r="J1295" s="77"/>
      <c r="K1295" s="77"/>
    </row>
    <row r="1296" spans="7:11" x14ac:dyDescent="0.3">
      <c r="G1296" s="48" t="e">
        <f>SUM(J1296,L1296,N1296,O1296,P1296,T1296,U1296,V1296,AB1296,AD1296,AO1296,AQ1296,CE1296,CG1296,CP1296,CR1296,#REF!,#REF!,CZ1296,DB1296,DE1296,DG1296,DN1296,DP1296,DW1296,DY1296,EF1296,EH1296)</f>
        <v>#REF!</v>
      </c>
      <c r="H1296" s="48" t="e">
        <f>SUM(K1296,M1296,Q1296,R1296,S1296,W1296,X1296,Y1296,AC1296,AE1296,AF1296,AG1296,AH1296,AI1296,AL1296,AP1296,AR1296,#REF!,AY1296,AZ1296,CF1296,CH1296,CI1296,CJ1296,CK1296,CL1296,CQ1296,CS1296,CT1296,CU1296,CV1296,CW1296,#REF!,#REF!,DA1296,DC1296,DF1296,DH1296,DO1296,#REF!,#REF!,#REF!,#REF!,DQ1296,DR1296,DS1296,DT1296,DU1296,DX1296,DZ1296,EA1296,EB1296,EC1296,ED1296,EG1296,EI1296,EJ1296,EK1296,EL1296,EM1296)</f>
        <v>#REF!</v>
      </c>
      <c r="I1296" s="48" t="e">
        <f t="shared" si="28"/>
        <v>#REF!</v>
      </c>
      <c r="J1296" s="77"/>
      <c r="K1296" s="77"/>
    </row>
    <row r="1297" spans="7:11" x14ac:dyDescent="0.3">
      <c r="G1297" s="48" t="e">
        <f>SUM(J1297,L1297,N1297,O1297,P1297,T1297,U1297,V1297,AB1297,AD1297,AO1297,AQ1297,CE1297,CG1297,CP1297,CR1297,#REF!,#REF!,CZ1297,DB1297,DE1297,DG1297,DN1297,DP1297,DW1297,DY1297,EF1297,EH1297)</f>
        <v>#REF!</v>
      </c>
      <c r="H1297" s="48" t="e">
        <f>SUM(K1297,M1297,Q1297,R1297,S1297,W1297,X1297,Y1297,AC1297,AE1297,AF1297,AG1297,AH1297,AI1297,AL1297,AP1297,AR1297,#REF!,AY1297,AZ1297,CF1297,CH1297,CI1297,CJ1297,CK1297,CL1297,CQ1297,CS1297,CT1297,CU1297,CV1297,CW1297,#REF!,#REF!,DA1297,DC1297,DF1297,DH1297,DO1297,#REF!,#REF!,#REF!,#REF!,DQ1297,DR1297,DS1297,DT1297,DU1297,DX1297,DZ1297,EA1297,EB1297,EC1297,ED1297,EG1297,EI1297,EJ1297,EK1297,EL1297,EM1297)</f>
        <v>#REF!</v>
      </c>
      <c r="I1297" s="48" t="e">
        <f t="shared" si="28"/>
        <v>#REF!</v>
      </c>
      <c r="J1297" s="77"/>
      <c r="K1297" s="77"/>
    </row>
    <row r="1298" spans="7:11" x14ac:dyDescent="0.3">
      <c r="G1298" s="48" t="e">
        <f>SUM(J1298,L1298,N1298,O1298,P1298,T1298,U1298,V1298,AB1298,AD1298,AO1298,AQ1298,CE1298,CG1298,CP1298,CR1298,#REF!,#REF!,CZ1298,DB1298,DE1298,DG1298,DN1298,DP1298,DW1298,DY1298,EF1298,EH1298)</f>
        <v>#REF!</v>
      </c>
      <c r="H1298" s="48" t="e">
        <f>SUM(K1298,M1298,Q1298,R1298,S1298,W1298,X1298,Y1298,AC1298,AE1298,AF1298,AG1298,AH1298,AI1298,AL1298,AP1298,AR1298,#REF!,AY1298,AZ1298,CF1298,CH1298,CI1298,CJ1298,CK1298,CL1298,CQ1298,CS1298,CT1298,CU1298,CV1298,CW1298,#REF!,#REF!,DA1298,DC1298,DF1298,DH1298,DO1298,#REF!,#REF!,#REF!,#REF!,DQ1298,DR1298,DS1298,DT1298,DU1298,DX1298,DZ1298,EA1298,EB1298,EC1298,ED1298,EG1298,EI1298,EJ1298,EK1298,EL1298,EM1298)</f>
        <v>#REF!</v>
      </c>
      <c r="I1298" s="48" t="e">
        <f t="shared" si="28"/>
        <v>#REF!</v>
      </c>
      <c r="J1298" s="77"/>
      <c r="K1298" s="77"/>
    </row>
    <row r="1299" spans="7:11" x14ac:dyDescent="0.3">
      <c r="G1299" s="48" t="e">
        <f>SUM(J1299,L1299,N1299,O1299,P1299,T1299,U1299,V1299,AB1299,AD1299,AO1299,AQ1299,CE1299,CG1299,CP1299,CR1299,#REF!,#REF!,CZ1299,DB1299,DE1299,DG1299,DN1299,DP1299,DW1299,DY1299,EF1299,EH1299)</f>
        <v>#REF!</v>
      </c>
      <c r="H1299" s="48" t="e">
        <f>SUM(K1299,M1299,Q1299,R1299,S1299,W1299,X1299,Y1299,AC1299,AE1299,AF1299,AG1299,AH1299,AI1299,AL1299,AP1299,AR1299,#REF!,AY1299,AZ1299,CF1299,CH1299,CI1299,CJ1299,CK1299,CL1299,CQ1299,CS1299,CT1299,CU1299,CV1299,CW1299,#REF!,#REF!,DA1299,DC1299,DF1299,DH1299,DO1299,#REF!,#REF!,#REF!,#REF!,DQ1299,DR1299,DS1299,DT1299,DU1299,DX1299,DZ1299,EA1299,EB1299,EC1299,ED1299,EG1299,EI1299,EJ1299,EK1299,EL1299,EM1299)</f>
        <v>#REF!</v>
      </c>
      <c r="I1299" s="48" t="e">
        <f t="shared" si="28"/>
        <v>#REF!</v>
      </c>
      <c r="J1299" s="77"/>
      <c r="K1299" s="77"/>
    </row>
    <row r="1300" spans="7:11" x14ac:dyDescent="0.3">
      <c r="G1300" s="48" t="e">
        <f>SUM(J1300,L1300,N1300,O1300,P1300,T1300,U1300,V1300,AB1300,AD1300,AO1300,AQ1300,CE1300,CG1300,CP1300,CR1300,#REF!,#REF!,CZ1300,DB1300,DE1300,DG1300,DN1300,DP1300,DW1300,DY1300,EF1300,EH1300)</f>
        <v>#REF!</v>
      </c>
      <c r="H1300" s="48" t="e">
        <f>SUM(K1300,M1300,Q1300,R1300,S1300,W1300,X1300,Y1300,AC1300,AE1300,AF1300,AG1300,AH1300,AI1300,AL1300,AP1300,AR1300,#REF!,AY1300,AZ1300,CF1300,CH1300,CI1300,CJ1300,CK1300,CL1300,CQ1300,CS1300,CT1300,CU1300,CV1300,CW1300,#REF!,#REF!,DA1300,DC1300,DF1300,DH1300,DO1300,#REF!,#REF!,#REF!,#REF!,DQ1300,DR1300,DS1300,DT1300,DU1300,DX1300,DZ1300,EA1300,EB1300,EC1300,ED1300,EG1300,EI1300,EJ1300,EK1300,EL1300,EM1300)</f>
        <v>#REF!</v>
      </c>
      <c r="I1300" s="48" t="e">
        <f t="shared" si="28"/>
        <v>#REF!</v>
      </c>
      <c r="J1300" s="77"/>
      <c r="K1300" s="77"/>
    </row>
    <row r="1301" spans="7:11" x14ac:dyDescent="0.3">
      <c r="G1301" s="48" t="e">
        <f>SUM(J1301,L1301,N1301,O1301,P1301,T1301,U1301,V1301,AB1301,AD1301,AO1301,AQ1301,CE1301,CG1301,CP1301,CR1301,#REF!,#REF!,CZ1301,DB1301,DE1301,DG1301,DN1301,DP1301,DW1301,DY1301,EF1301,EH1301)</f>
        <v>#REF!</v>
      </c>
      <c r="H1301" s="48" t="e">
        <f>SUM(K1301,M1301,Q1301,R1301,S1301,W1301,X1301,Y1301,AC1301,AE1301,AF1301,AG1301,AH1301,AI1301,AL1301,AP1301,AR1301,#REF!,AY1301,AZ1301,CF1301,CH1301,CI1301,CJ1301,CK1301,CL1301,CQ1301,CS1301,CT1301,CU1301,CV1301,CW1301,#REF!,#REF!,DA1301,DC1301,DF1301,DH1301,DO1301,#REF!,#REF!,#REF!,#REF!,DQ1301,DR1301,DS1301,DT1301,DU1301,DX1301,DZ1301,EA1301,EB1301,EC1301,ED1301,EG1301,EI1301,EJ1301,EK1301,EL1301,EM1301)</f>
        <v>#REF!</v>
      </c>
      <c r="I1301" s="48" t="e">
        <f t="shared" si="28"/>
        <v>#REF!</v>
      </c>
      <c r="J1301" s="77"/>
      <c r="K1301" s="77"/>
    </row>
    <row r="1302" spans="7:11" x14ac:dyDescent="0.3">
      <c r="G1302" s="48" t="e">
        <f>SUM(J1302,L1302,N1302,O1302,P1302,T1302,U1302,V1302,AB1302,AD1302,AO1302,AQ1302,CE1302,CG1302,CP1302,CR1302,#REF!,#REF!,CZ1302,DB1302,DE1302,DG1302,DN1302,DP1302,DW1302,DY1302,EF1302,EH1302)</f>
        <v>#REF!</v>
      </c>
      <c r="H1302" s="48" t="e">
        <f>SUM(K1302,M1302,Q1302,R1302,S1302,W1302,X1302,Y1302,AC1302,AE1302,AF1302,AG1302,AH1302,AI1302,AL1302,AP1302,AR1302,#REF!,AY1302,AZ1302,CF1302,CH1302,CI1302,CJ1302,CK1302,CL1302,CQ1302,CS1302,CT1302,CU1302,CV1302,CW1302,#REF!,#REF!,DA1302,DC1302,DF1302,DH1302,DO1302,#REF!,#REF!,#REF!,#REF!,DQ1302,DR1302,DS1302,DT1302,DU1302,DX1302,DZ1302,EA1302,EB1302,EC1302,ED1302,EG1302,EI1302,EJ1302,EK1302,EL1302,EM1302)</f>
        <v>#REF!</v>
      </c>
      <c r="I1302" s="48" t="e">
        <f t="shared" si="28"/>
        <v>#REF!</v>
      </c>
      <c r="J1302" s="77"/>
      <c r="K1302" s="77"/>
    </row>
    <row r="1303" spans="7:11" x14ac:dyDescent="0.3">
      <c r="G1303" s="48" t="e">
        <f>SUM(J1303,L1303,N1303,O1303,P1303,T1303,U1303,V1303,AB1303,AD1303,AO1303,AQ1303,CE1303,CG1303,CP1303,CR1303,#REF!,#REF!,CZ1303,DB1303,DE1303,DG1303,DN1303,DP1303,DW1303,DY1303,EF1303,EH1303)</f>
        <v>#REF!</v>
      </c>
      <c r="H1303" s="48" t="e">
        <f>SUM(K1303,M1303,Q1303,R1303,S1303,W1303,X1303,Y1303,AC1303,AE1303,AF1303,AG1303,AH1303,AI1303,AL1303,AP1303,AR1303,#REF!,AY1303,AZ1303,CF1303,CH1303,CI1303,CJ1303,CK1303,CL1303,CQ1303,CS1303,CT1303,CU1303,CV1303,CW1303,#REF!,#REF!,DA1303,DC1303,DF1303,DH1303,DO1303,#REF!,#REF!,#REF!,#REF!,DQ1303,DR1303,DS1303,DT1303,DU1303,DX1303,DZ1303,EA1303,EB1303,EC1303,ED1303,EG1303,EI1303,EJ1303,EK1303,EL1303,EM1303)</f>
        <v>#REF!</v>
      </c>
      <c r="I1303" s="48" t="e">
        <f t="shared" si="28"/>
        <v>#REF!</v>
      </c>
      <c r="J1303" s="77"/>
      <c r="K1303" s="77"/>
    </row>
    <row r="1304" spans="7:11" x14ac:dyDescent="0.3">
      <c r="G1304" s="48" t="e">
        <f>SUM(J1304,L1304,N1304,O1304,P1304,T1304,U1304,V1304,AB1304,AD1304,AO1304,AQ1304,CE1304,CG1304,CP1304,CR1304,#REF!,#REF!,CZ1304,DB1304,DE1304,DG1304,DN1304,DP1304,DW1304,DY1304,EF1304,EH1304)</f>
        <v>#REF!</v>
      </c>
      <c r="H1304" s="48" t="e">
        <f>SUM(K1304,M1304,Q1304,R1304,S1304,W1304,X1304,Y1304,AC1304,AE1304,AF1304,AG1304,AH1304,AI1304,AL1304,AP1304,AR1304,#REF!,AY1304,AZ1304,CF1304,CH1304,CI1304,CJ1304,CK1304,CL1304,CQ1304,CS1304,CT1304,CU1304,CV1304,CW1304,#REF!,#REF!,DA1304,DC1304,DF1304,DH1304,DO1304,#REF!,#REF!,#REF!,#REF!,DQ1304,DR1304,DS1304,DT1304,DU1304,DX1304,DZ1304,EA1304,EB1304,EC1304,ED1304,EG1304,EI1304,EJ1304,EK1304,EL1304,EM1304)</f>
        <v>#REF!</v>
      </c>
      <c r="I1304" s="48" t="e">
        <f t="shared" si="28"/>
        <v>#REF!</v>
      </c>
      <c r="J1304" s="77"/>
      <c r="K1304" s="77"/>
    </row>
    <row r="1305" spans="7:11" x14ac:dyDescent="0.3">
      <c r="G1305" s="48" t="e">
        <f>SUM(J1305,L1305,N1305,O1305,P1305,T1305,U1305,V1305,AB1305,AD1305,AO1305,AQ1305,CE1305,CG1305,CP1305,CR1305,#REF!,#REF!,CZ1305,DB1305,DE1305,DG1305,DN1305,DP1305,DW1305,DY1305,EF1305,EH1305)</f>
        <v>#REF!</v>
      </c>
      <c r="H1305" s="48" t="e">
        <f>SUM(K1305,M1305,Q1305,R1305,S1305,W1305,X1305,Y1305,AC1305,AE1305,AF1305,AG1305,AH1305,AI1305,AL1305,AP1305,AR1305,#REF!,AY1305,AZ1305,CF1305,CH1305,CI1305,CJ1305,CK1305,CL1305,CQ1305,CS1305,CT1305,CU1305,CV1305,CW1305,#REF!,#REF!,DA1305,DC1305,DF1305,DH1305,DO1305,#REF!,#REF!,#REF!,#REF!,DQ1305,DR1305,DS1305,DT1305,DU1305,DX1305,DZ1305,EA1305,EB1305,EC1305,ED1305,EG1305,EI1305,EJ1305,EK1305,EL1305,EM1305)</f>
        <v>#REF!</v>
      </c>
      <c r="I1305" s="48" t="e">
        <f t="shared" si="28"/>
        <v>#REF!</v>
      </c>
      <c r="J1305" s="77"/>
      <c r="K1305" s="77"/>
    </row>
    <row r="1306" spans="7:11" x14ac:dyDescent="0.3">
      <c r="G1306" s="48" t="e">
        <f>SUM(J1306,L1306,N1306,O1306,P1306,T1306,U1306,V1306,AB1306,AD1306,AO1306,AQ1306,CE1306,CG1306,CP1306,CR1306,#REF!,#REF!,CZ1306,DB1306,DE1306,DG1306,DN1306,DP1306,DW1306,DY1306,EF1306,EH1306)</f>
        <v>#REF!</v>
      </c>
      <c r="H1306" s="48" t="e">
        <f>SUM(K1306,M1306,Q1306,R1306,S1306,W1306,X1306,Y1306,AC1306,AE1306,AF1306,AG1306,AH1306,AI1306,AL1306,AP1306,AR1306,#REF!,AY1306,AZ1306,CF1306,CH1306,CI1306,CJ1306,CK1306,CL1306,CQ1306,CS1306,CT1306,CU1306,CV1306,CW1306,#REF!,#REF!,DA1306,DC1306,DF1306,DH1306,DO1306,#REF!,#REF!,#REF!,#REF!,DQ1306,DR1306,DS1306,DT1306,DU1306,DX1306,DZ1306,EA1306,EB1306,EC1306,ED1306,EG1306,EI1306,EJ1306,EK1306,EL1306,EM1306)</f>
        <v>#REF!</v>
      </c>
      <c r="I1306" s="48" t="e">
        <f t="shared" si="28"/>
        <v>#REF!</v>
      </c>
      <c r="J1306" s="77"/>
      <c r="K1306" s="77"/>
    </row>
    <row r="1307" spans="7:11" x14ac:dyDescent="0.3">
      <c r="G1307" s="48" t="e">
        <f>SUM(J1307,L1307,N1307,O1307,P1307,T1307,U1307,V1307,AB1307,AD1307,AO1307,AQ1307,CE1307,CG1307,CP1307,CR1307,#REF!,#REF!,CZ1307,DB1307,DE1307,DG1307,DN1307,DP1307,DW1307,DY1307,EF1307,EH1307)</f>
        <v>#REF!</v>
      </c>
      <c r="H1307" s="48" t="e">
        <f>SUM(K1307,M1307,Q1307,R1307,S1307,W1307,X1307,Y1307,AC1307,AE1307,AF1307,AG1307,AH1307,AI1307,AL1307,AP1307,AR1307,#REF!,AY1307,AZ1307,CF1307,CH1307,CI1307,CJ1307,CK1307,CL1307,CQ1307,CS1307,CT1307,CU1307,CV1307,CW1307,#REF!,#REF!,DA1307,DC1307,DF1307,DH1307,DO1307,#REF!,#REF!,#REF!,#REF!,DQ1307,DR1307,DS1307,DT1307,DU1307,DX1307,DZ1307,EA1307,EB1307,EC1307,ED1307,EG1307,EI1307,EJ1307,EK1307,EL1307,EM1307)</f>
        <v>#REF!</v>
      </c>
      <c r="I1307" s="48" t="e">
        <f t="shared" si="28"/>
        <v>#REF!</v>
      </c>
      <c r="J1307" s="77"/>
      <c r="K1307" s="77"/>
    </row>
    <row r="1308" spans="7:11" x14ac:dyDescent="0.3">
      <c r="G1308" s="48" t="e">
        <f>SUM(J1308,L1308,N1308,O1308,P1308,T1308,U1308,V1308,AB1308,AD1308,AO1308,AQ1308,CE1308,CG1308,CP1308,CR1308,#REF!,#REF!,CZ1308,DB1308,DE1308,DG1308,DN1308,DP1308,DW1308,DY1308,EF1308,EH1308)</f>
        <v>#REF!</v>
      </c>
      <c r="H1308" s="48" t="e">
        <f>SUM(K1308,M1308,Q1308,R1308,S1308,W1308,X1308,Y1308,AC1308,AE1308,AF1308,AG1308,AH1308,AI1308,AL1308,AP1308,AR1308,#REF!,AY1308,AZ1308,CF1308,CH1308,CI1308,CJ1308,CK1308,CL1308,CQ1308,CS1308,CT1308,CU1308,CV1308,CW1308,#REF!,#REF!,DA1308,DC1308,DF1308,DH1308,DO1308,#REF!,#REF!,#REF!,#REF!,DQ1308,DR1308,DS1308,DT1308,DU1308,DX1308,DZ1308,EA1308,EB1308,EC1308,ED1308,EG1308,EI1308,EJ1308,EK1308,EL1308,EM1308)</f>
        <v>#REF!</v>
      </c>
      <c r="I1308" s="48" t="e">
        <f t="shared" si="28"/>
        <v>#REF!</v>
      </c>
      <c r="J1308" s="77"/>
      <c r="K1308" s="77"/>
    </row>
    <row r="1309" spans="7:11" x14ac:dyDescent="0.3">
      <c r="G1309" s="48" t="e">
        <f>SUM(J1309,L1309,N1309,O1309,P1309,T1309,U1309,V1309,AB1309,AD1309,AO1309,AQ1309,CE1309,CG1309,CP1309,CR1309,#REF!,#REF!,CZ1309,DB1309,DE1309,DG1309,DN1309,DP1309,DW1309,DY1309,EF1309,EH1309)</f>
        <v>#REF!</v>
      </c>
      <c r="H1309" s="48" t="e">
        <f>SUM(K1309,M1309,Q1309,R1309,S1309,W1309,X1309,Y1309,AC1309,AE1309,AF1309,AG1309,AH1309,AI1309,AL1309,AP1309,AR1309,#REF!,AY1309,AZ1309,CF1309,CH1309,CI1309,CJ1309,CK1309,CL1309,CQ1309,CS1309,CT1309,CU1309,CV1309,CW1309,#REF!,#REF!,DA1309,DC1309,DF1309,DH1309,DO1309,#REF!,#REF!,#REF!,#REF!,DQ1309,DR1309,DS1309,DT1309,DU1309,DX1309,DZ1309,EA1309,EB1309,EC1309,ED1309,EG1309,EI1309,EJ1309,EK1309,EL1309,EM1309)</f>
        <v>#REF!</v>
      </c>
      <c r="I1309" s="48" t="e">
        <f t="shared" si="28"/>
        <v>#REF!</v>
      </c>
      <c r="J1309" s="77"/>
      <c r="K1309" s="77"/>
    </row>
    <row r="1310" spans="7:11" x14ac:dyDescent="0.3">
      <c r="G1310" s="48" t="e">
        <f>SUM(J1310,L1310,N1310,O1310,P1310,T1310,U1310,V1310,AB1310,AD1310,AO1310,AQ1310,CE1310,CG1310,CP1310,CR1310,#REF!,#REF!,CZ1310,DB1310,DE1310,DG1310,DN1310,DP1310,DW1310,DY1310,EF1310,EH1310)</f>
        <v>#REF!</v>
      </c>
      <c r="H1310" s="48" t="e">
        <f>SUM(K1310,M1310,Q1310,R1310,S1310,W1310,X1310,Y1310,AC1310,AE1310,AF1310,AG1310,AH1310,AI1310,AL1310,AP1310,AR1310,#REF!,AY1310,AZ1310,CF1310,CH1310,CI1310,CJ1310,CK1310,CL1310,CQ1310,CS1310,CT1310,CU1310,CV1310,CW1310,#REF!,#REF!,DA1310,DC1310,DF1310,DH1310,DO1310,#REF!,#REF!,#REF!,#REF!,DQ1310,DR1310,DS1310,DT1310,DU1310,DX1310,DZ1310,EA1310,EB1310,EC1310,ED1310,EG1310,EI1310,EJ1310,EK1310,EL1310,EM1310)</f>
        <v>#REF!</v>
      </c>
      <c r="I1310" s="48" t="e">
        <f t="shared" si="28"/>
        <v>#REF!</v>
      </c>
      <c r="J1310" s="77"/>
      <c r="K1310" s="77"/>
    </row>
    <row r="1311" spans="7:11" x14ac:dyDescent="0.3">
      <c r="G1311" s="48" t="e">
        <f>SUM(J1311,L1311,N1311,O1311,P1311,T1311,U1311,V1311,AB1311,AD1311,AO1311,AQ1311,CE1311,CG1311,CP1311,CR1311,#REF!,#REF!,CZ1311,DB1311,DE1311,DG1311,DN1311,DP1311,DW1311,DY1311,EF1311,EH1311)</f>
        <v>#REF!</v>
      </c>
      <c r="H1311" s="48" t="e">
        <f>SUM(K1311,M1311,Q1311,R1311,S1311,W1311,X1311,Y1311,AC1311,AE1311,AF1311,AG1311,AH1311,AI1311,AL1311,AP1311,AR1311,#REF!,AY1311,AZ1311,CF1311,CH1311,CI1311,CJ1311,CK1311,CL1311,CQ1311,CS1311,CT1311,CU1311,CV1311,CW1311,#REF!,#REF!,DA1311,DC1311,DF1311,DH1311,DO1311,#REF!,#REF!,#REF!,#REF!,DQ1311,DR1311,DS1311,DT1311,DU1311,DX1311,DZ1311,EA1311,EB1311,EC1311,ED1311,EG1311,EI1311,EJ1311,EK1311,EL1311,EM1311)</f>
        <v>#REF!</v>
      </c>
      <c r="I1311" s="48" t="e">
        <f t="shared" si="28"/>
        <v>#REF!</v>
      </c>
      <c r="J1311" s="77"/>
      <c r="K1311" s="77"/>
    </row>
    <row r="1312" spans="7:11" x14ac:dyDescent="0.3">
      <c r="G1312" s="48" t="e">
        <f>SUM(J1312,L1312,N1312,O1312,P1312,T1312,U1312,V1312,AB1312,AD1312,AO1312,AQ1312,CE1312,CG1312,CP1312,CR1312,#REF!,#REF!,CZ1312,DB1312,DE1312,DG1312,DN1312,DP1312,DW1312,DY1312,EF1312,EH1312)</f>
        <v>#REF!</v>
      </c>
      <c r="H1312" s="48" t="e">
        <f>SUM(K1312,M1312,Q1312,R1312,S1312,W1312,X1312,Y1312,AC1312,AE1312,AF1312,AG1312,AH1312,AI1312,AL1312,AP1312,AR1312,#REF!,AY1312,AZ1312,CF1312,CH1312,CI1312,CJ1312,CK1312,CL1312,CQ1312,CS1312,CT1312,CU1312,CV1312,CW1312,#REF!,#REF!,DA1312,DC1312,DF1312,DH1312,DO1312,#REF!,#REF!,#REF!,#REF!,DQ1312,DR1312,DS1312,DT1312,DU1312,DX1312,DZ1312,EA1312,EB1312,EC1312,ED1312,EG1312,EI1312,EJ1312,EK1312,EL1312,EM1312)</f>
        <v>#REF!</v>
      </c>
      <c r="I1312" s="48" t="e">
        <f t="shared" si="28"/>
        <v>#REF!</v>
      </c>
      <c r="J1312" s="77"/>
      <c r="K1312" s="77"/>
    </row>
    <row r="1313" spans="7:11" x14ac:dyDescent="0.3">
      <c r="G1313" s="48" t="e">
        <f>SUM(J1313,L1313,N1313,O1313,P1313,T1313,U1313,V1313,AB1313,AD1313,AO1313,AQ1313,CE1313,CG1313,CP1313,CR1313,#REF!,#REF!,CZ1313,DB1313,DE1313,DG1313,DN1313,DP1313,DW1313,DY1313,EF1313,EH1313)</f>
        <v>#REF!</v>
      </c>
      <c r="H1313" s="48" t="e">
        <f>SUM(K1313,M1313,Q1313,R1313,S1313,W1313,X1313,Y1313,AC1313,AE1313,AF1313,AG1313,AH1313,AI1313,AL1313,AP1313,AR1313,#REF!,AY1313,AZ1313,CF1313,CH1313,CI1313,CJ1313,CK1313,CL1313,CQ1313,CS1313,CT1313,CU1313,CV1313,CW1313,#REF!,#REF!,DA1313,DC1313,DF1313,DH1313,DO1313,#REF!,#REF!,#REF!,#REF!,DQ1313,DR1313,DS1313,DT1313,DU1313,DX1313,DZ1313,EA1313,EB1313,EC1313,ED1313,EG1313,EI1313,EJ1313,EK1313,EL1313,EM1313)</f>
        <v>#REF!</v>
      </c>
      <c r="I1313" s="48" t="e">
        <f t="shared" si="28"/>
        <v>#REF!</v>
      </c>
      <c r="J1313" s="77"/>
      <c r="K1313" s="77"/>
    </row>
    <row r="1314" spans="7:11" x14ac:dyDescent="0.3">
      <c r="G1314" s="48" t="e">
        <f>SUM(J1314,L1314,N1314,O1314,P1314,T1314,U1314,V1314,AB1314,AD1314,AO1314,AQ1314,CE1314,CG1314,CP1314,CR1314,#REF!,#REF!,CZ1314,DB1314,DE1314,DG1314,DN1314,DP1314,DW1314,DY1314,EF1314,EH1314)</f>
        <v>#REF!</v>
      </c>
      <c r="H1314" s="48" t="e">
        <f>SUM(K1314,M1314,Q1314,R1314,S1314,W1314,X1314,Y1314,AC1314,AE1314,AF1314,AG1314,AH1314,AI1314,AL1314,AP1314,AR1314,#REF!,AY1314,AZ1314,CF1314,CH1314,CI1314,CJ1314,CK1314,CL1314,CQ1314,CS1314,CT1314,CU1314,CV1314,CW1314,#REF!,#REF!,DA1314,DC1314,DF1314,DH1314,DO1314,#REF!,#REF!,#REF!,#REF!,DQ1314,DR1314,DS1314,DT1314,DU1314,DX1314,DZ1314,EA1314,EB1314,EC1314,ED1314,EG1314,EI1314,EJ1314,EK1314,EL1314,EM1314)</f>
        <v>#REF!</v>
      </c>
      <c r="I1314" s="48" t="e">
        <f t="shared" si="28"/>
        <v>#REF!</v>
      </c>
      <c r="J1314" s="77"/>
      <c r="K1314" s="77"/>
    </row>
    <row r="1315" spans="7:11" x14ac:dyDescent="0.3">
      <c r="G1315" s="48" t="e">
        <f>SUM(J1315,L1315,N1315,O1315,P1315,T1315,U1315,V1315,AB1315,AD1315,AO1315,AQ1315,CE1315,CG1315,CP1315,CR1315,#REF!,#REF!,CZ1315,DB1315,DE1315,DG1315,DN1315,DP1315,DW1315,DY1315,EF1315,EH1315)</f>
        <v>#REF!</v>
      </c>
      <c r="H1315" s="48" t="e">
        <f>SUM(K1315,M1315,Q1315,R1315,S1315,W1315,X1315,Y1315,AC1315,AE1315,AF1315,AG1315,AH1315,AI1315,AL1315,AP1315,AR1315,#REF!,AY1315,AZ1315,CF1315,CH1315,CI1315,CJ1315,CK1315,CL1315,CQ1315,CS1315,CT1315,CU1315,CV1315,CW1315,#REF!,#REF!,DA1315,DC1315,DF1315,DH1315,DO1315,#REF!,#REF!,#REF!,#REF!,DQ1315,DR1315,DS1315,DT1315,DU1315,DX1315,DZ1315,EA1315,EB1315,EC1315,ED1315,EG1315,EI1315,EJ1315,EK1315,EL1315,EM1315)</f>
        <v>#REF!</v>
      </c>
      <c r="I1315" s="48" t="e">
        <f t="shared" si="28"/>
        <v>#REF!</v>
      </c>
      <c r="J1315" s="77"/>
      <c r="K1315" s="77"/>
    </row>
    <row r="1316" spans="7:11" x14ac:dyDescent="0.3">
      <c r="G1316" s="48" t="e">
        <f>SUM(J1316,L1316,N1316,O1316,P1316,T1316,U1316,V1316,AB1316,AD1316,AO1316,AQ1316,CE1316,CG1316,CP1316,CR1316,#REF!,#REF!,CZ1316,DB1316,DE1316,DG1316,DN1316,DP1316,DW1316,DY1316,EF1316,EH1316)</f>
        <v>#REF!</v>
      </c>
      <c r="H1316" s="48" t="e">
        <f>SUM(K1316,M1316,Q1316,R1316,S1316,W1316,X1316,Y1316,AC1316,AE1316,AF1316,AG1316,AH1316,AI1316,AL1316,AP1316,AR1316,#REF!,AY1316,AZ1316,CF1316,CH1316,CI1316,CJ1316,CK1316,CL1316,CQ1316,CS1316,CT1316,CU1316,CV1316,CW1316,#REF!,#REF!,DA1316,DC1316,DF1316,DH1316,DO1316,#REF!,#REF!,#REF!,#REF!,DQ1316,DR1316,DS1316,DT1316,DU1316,DX1316,DZ1316,EA1316,EB1316,EC1316,ED1316,EG1316,EI1316,EJ1316,EK1316,EL1316,EM1316)</f>
        <v>#REF!</v>
      </c>
      <c r="I1316" s="48" t="e">
        <f t="shared" si="28"/>
        <v>#REF!</v>
      </c>
      <c r="J1316" s="77"/>
      <c r="K1316" s="77"/>
    </row>
    <row r="1317" spans="7:11" x14ac:dyDescent="0.3">
      <c r="G1317" s="48" t="e">
        <f>SUM(J1317,L1317,N1317,O1317,P1317,T1317,U1317,V1317,AB1317,AD1317,AO1317,AQ1317,CE1317,CG1317,CP1317,CR1317,#REF!,#REF!,CZ1317,DB1317,DE1317,DG1317,DN1317,DP1317,DW1317,DY1317,EF1317,EH1317)</f>
        <v>#REF!</v>
      </c>
      <c r="H1317" s="48" t="e">
        <f>SUM(K1317,M1317,Q1317,R1317,S1317,W1317,X1317,Y1317,AC1317,AE1317,AF1317,AG1317,AH1317,AI1317,AL1317,AP1317,AR1317,#REF!,AY1317,AZ1317,CF1317,CH1317,CI1317,CJ1317,CK1317,CL1317,CQ1317,CS1317,CT1317,CU1317,CV1317,CW1317,#REF!,#REF!,DA1317,DC1317,DF1317,DH1317,DO1317,#REF!,#REF!,#REF!,#REF!,DQ1317,DR1317,DS1317,DT1317,DU1317,DX1317,DZ1317,EA1317,EB1317,EC1317,ED1317,EG1317,EI1317,EJ1317,EK1317,EL1317,EM1317)</f>
        <v>#REF!</v>
      </c>
      <c r="I1317" s="48" t="e">
        <f t="shared" si="28"/>
        <v>#REF!</v>
      </c>
      <c r="J1317" s="77"/>
      <c r="K1317" s="77"/>
    </row>
    <row r="1318" spans="7:11" x14ac:dyDescent="0.3">
      <c r="G1318" s="48" t="e">
        <f>SUM(J1318,L1318,N1318,O1318,P1318,T1318,U1318,V1318,AB1318,AD1318,AO1318,AQ1318,CE1318,CG1318,CP1318,CR1318,#REF!,#REF!,CZ1318,DB1318,DE1318,DG1318,DN1318,DP1318,DW1318,DY1318,EF1318,EH1318)</f>
        <v>#REF!</v>
      </c>
      <c r="H1318" s="48" t="e">
        <f>SUM(K1318,M1318,Q1318,R1318,S1318,W1318,X1318,Y1318,AC1318,AE1318,AF1318,AG1318,AH1318,AI1318,AL1318,AP1318,AR1318,#REF!,AY1318,AZ1318,CF1318,CH1318,CI1318,CJ1318,CK1318,CL1318,CQ1318,CS1318,CT1318,CU1318,CV1318,CW1318,#REF!,#REF!,DA1318,DC1318,DF1318,DH1318,DO1318,#REF!,#REF!,#REF!,#REF!,DQ1318,DR1318,DS1318,DT1318,DU1318,DX1318,DZ1318,EA1318,EB1318,EC1318,ED1318,EG1318,EI1318,EJ1318,EK1318,EL1318,EM1318)</f>
        <v>#REF!</v>
      </c>
      <c r="I1318" s="48" t="e">
        <f t="shared" si="28"/>
        <v>#REF!</v>
      </c>
      <c r="J1318" s="77"/>
      <c r="K1318" s="77"/>
    </row>
    <row r="1319" spans="7:11" x14ac:dyDescent="0.3">
      <c r="G1319" s="48" t="e">
        <f>SUM(J1319,L1319,N1319,O1319,P1319,T1319,U1319,V1319,AB1319,AD1319,AO1319,AQ1319,CE1319,CG1319,CP1319,CR1319,#REF!,#REF!,CZ1319,DB1319,DE1319,DG1319,DN1319,DP1319,DW1319,DY1319,EF1319,EH1319)</f>
        <v>#REF!</v>
      </c>
      <c r="H1319" s="48" t="e">
        <f>SUM(K1319,M1319,Q1319,R1319,S1319,W1319,X1319,Y1319,AC1319,AE1319,AF1319,AG1319,AH1319,AI1319,AL1319,AP1319,AR1319,#REF!,AY1319,AZ1319,CF1319,CH1319,CI1319,CJ1319,CK1319,CL1319,CQ1319,CS1319,CT1319,CU1319,CV1319,CW1319,#REF!,#REF!,DA1319,DC1319,DF1319,DH1319,DO1319,#REF!,#REF!,#REF!,#REF!,DQ1319,DR1319,DS1319,DT1319,DU1319,DX1319,DZ1319,EA1319,EB1319,EC1319,ED1319,EG1319,EI1319,EJ1319,EK1319,EL1319,EM1319)</f>
        <v>#REF!</v>
      </c>
      <c r="I1319" s="48" t="e">
        <f t="shared" si="28"/>
        <v>#REF!</v>
      </c>
      <c r="J1319" s="77"/>
      <c r="K1319" s="77"/>
    </row>
    <row r="1320" spans="7:11" x14ac:dyDescent="0.3">
      <c r="G1320" s="48" t="e">
        <f>SUM(J1320,L1320,N1320,O1320,P1320,T1320,U1320,V1320,AB1320,AD1320,AO1320,AQ1320,CE1320,CG1320,CP1320,CR1320,#REF!,#REF!,CZ1320,DB1320,DE1320,DG1320,DN1320,DP1320,DW1320,DY1320,EF1320,EH1320)</f>
        <v>#REF!</v>
      </c>
      <c r="H1320" s="48" t="e">
        <f>SUM(K1320,M1320,Q1320,R1320,S1320,W1320,X1320,Y1320,AC1320,AE1320,AF1320,AG1320,AH1320,AI1320,AL1320,AP1320,AR1320,#REF!,AY1320,AZ1320,CF1320,CH1320,CI1320,CJ1320,CK1320,CL1320,CQ1320,CS1320,CT1320,CU1320,CV1320,CW1320,#REF!,#REF!,DA1320,DC1320,DF1320,DH1320,DO1320,#REF!,#REF!,#REF!,#REF!,DQ1320,DR1320,DS1320,DT1320,DU1320,DX1320,DZ1320,EA1320,EB1320,EC1320,ED1320,EG1320,EI1320,EJ1320,EK1320,EL1320,EM1320)</f>
        <v>#REF!</v>
      </c>
      <c r="I1320" s="48" t="e">
        <f t="shared" si="28"/>
        <v>#REF!</v>
      </c>
      <c r="J1320" s="77"/>
      <c r="K1320" s="77"/>
    </row>
    <row r="1321" spans="7:11" x14ac:dyDescent="0.3">
      <c r="G1321" s="48" t="e">
        <f>SUM(J1321,L1321,N1321,O1321,P1321,T1321,U1321,V1321,AB1321,AD1321,AO1321,AQ1321,CE1321,CG1321,CP1321,CR1321,#REF!,#REF!,CZ1321,DB1321,DE1321,DG1321,DN1321,DP1321,DW1321,DY1321,EF1321,EH1321)</f>
        <v>#REF!</v>
      </c>
      <c r="H1321" s="48" t="e">
        <f>SUM(K1321,M1321,Q1321,R1321,S1321,W1321,X1321,Y1321,AC1321,AE1321,AF1321,AG1321,AH1321,AI1321,AL1321,AP1321,AR1321,#REF!,AY1321,AZ1321,CF1321,CH1321,CI1321,CJ1321,CK1321,CL1321,CQ1321,CS1321,CT1321,CU1321,CV1321,CW1321,#REF!,#REF!,DA1321,DC1321,DF1321,DH1321,DO1321,#REF!,#REF!,#REF!,#REF!,DQ1321,DR1321,DS1321,DT1321,DU1321,DX1321,DZ1321,EA1321,EB1321,EC1321,ED1321,EG1321,EI1321,EJ1321,EK1321,EL1321,EM1321)</f>
        <v>#REF!</v>
      </c>
      <c r="I1321" s="48" t="e">
        <f t="shared" si="28"/>
        <v>#REF!</v>
      </c>
      <c r="J1321" s="77"/>
      <c r="K1321" s="77"/>
    </row>
    <row r="1322" spans="7:11" x14ac:dyDescent="0.3">
      <c r="G1322" s="48" t="e">
        <f>SUM(J1322,L1322,N1322,O1322,P1322,T1322,U1322,V1322,AB1322,AD1322,AO1322,AQ1322,CE1322,CG1322,CP1322,CR1322,#REF!,#REF!,CZ1322,DB1322,DE1322,DG1322,DN1322,DP1322,DW1322,DY1322,EF1322,EH1322)</f>
        <v>#REF!</v>
      </c>
      <c r="H1322" s="48" t="e">
        <f>SUM(K1322,M1322,Q1322,R1322,S1322,W1322,X1322,Y1322,AC1322,AE1322,AF1322,AG1322,AH1322,AI1322,AL1322,AP1322,AR1322,#REF!,AY1322,AZ1322,CF1322,CH1322,CI1322,CJ1322,CK1322,CL1322,CQ1322,CS1322,CT1322,CU1322,CV1322,CW1322,#REF!,#REF!,DA1322,DC1322,DF1322,DH1322,DO1322,#REF!,#REF!,#REF!,#REF!,DQ1322,DR1322,DS1322,DT1322,DU1322,DX1322,DZ1322,EA1322,EB1322,EC1322,ED1322,EG1322,EI1322,EJ1322,EK1322,EL1322,EM1322)</f>
        <v>#REF!</v>
      </c>
      <c r="I1322" s="48" t="e">
        <f t="shared" si="28"/>
        <v>#REF!</v>
      </c>
      <c r="J1322" s="77"/>
      <c r="K1322" s="77"/>
    </row>
    <row r="1323" spans="7:11" x14ac:dyDescent="0.3">
      <c r="G1323" s="48" t="e">
        <f>SUM(J1323,L1323,N1323,O1323,P1323,T1323,U1323,V1323,AB1323,AD1323,AO1323,AQ1323,CE1323,CG1323,CP1323,CR1323,#REF!,#REF!,CZ1323,DB1323,DE1323,DG1323,DN1323,DP1323,DW1323,DY1323,EF1323,EH1323)</f>
        <v>#REF!</v>
      </c>
      <c r="H1323" s="48" t="e">
        <f>SUM(K1323,M1323,Q1323,R1323,S1323,W1323,X1323,Y1323,AC1323,AE1323,AF1323,AG1323,AH1323,AI1323,AL1323,AP1323,AR1323,#REF!,AY1323,AZ1323,CF1323,CH1323,CI1323,CJ1323,CK1323,CL1323,CQ1323,CS1323,CT1323,CU1323,CV1323,CW1323,#REF!,#REF!,DA1323,DC1323,DF1323,DH1323,DO1323,#REF!,#REF!,#REF!,#REF!,DQ1323,DR1323,DS1323,DT1323,DU1323,DX1323,DZ1323,EA1323,EB1323,EC1323,ED1323,EG1323,EI1323,EJ1323,EK1323,EL1323,EM1323)</f>
        <v>#REF!</v>
      </c>
      <c r="I1323" s="48" t="e">
        <f t="shared" si="28"/>
        <v>#REF!</v>
      </c>
      <c r="J1323" s="77"/>
      <c r="K1323" s="77"/>
    </row>
    <row r="1324" spans="7:11" x14ac:dyDescent="0.3">
      <c r="G1324" s="48" t="e">
        <f>SUM(J1324,L1324,N1324,O1324,P1324,T1324,U1324,V1324,AB1324,AD1324,AO1324,AQ1324,CE1324,CG1324,CP1324,CR1324,#REF!,#REF!,CZ1324,DB1324,DE1324,DG1324,DN1324,DP1324,DW1324,DY1324,EF1324,EH1324)</f>
        <v>#REF!</v>
      </c>
      <c r="H1324" s="48" t="e">
        <f>SUM(K1324,M1324,Q1324,R1324,S1324,W1324,X1324,Y1324,AC1324,AE1324,AF1324,AG1324,AH1324,AI1324,AL1324,AP1324,AR1324,#REF!,AY1324,AZ1324,CF1324,CH1324,CI1324,CJ1324,CK1324,CL1324,CQ1324,CS1324,CT1324,CU1324,CV1324,CW1324,#REF!,#REF!,DA1324,DC1324,DF1324,DH1324,DO1324,#REF!,#REF!,#REF!,#REF!,DQ1324,DR1324,DS1324,DT1324,DU1324,DX1324,DZ1324,EA1324,EB1324,EC1324,ED1324,EG1324,EI1324,EJ1324,EK1324,EL1324,EM1324)</f>
        <v>#REF!</v>
      </c>
      <c r="I1324" s="48" t="e">
        <f t="shared" si="28"/>
        <v>#REF!</v>
      </c>
      <c r="J1324" s="77"/>
      <c r="K1324" s="77"/>
    </row>
    <row r="1325" spans="7:11" x14ac:dyDescent="0.3">
      <c r="G1325" s="48" t="e">
        <f>SUM(J1325,L1325,N1325,O1325,P1325,T1325,U1325,V1325,AB1325,AD1325,AO1325,AQ1325,CE1325,CG1325,CP1325,CR1325,#REF!,#REF!,CZ1325,DB1325,DE1325,DG1325,DN1325,DP1325,DW1325,DY1325,EF1325,EH1325)</f>
        <v>#REF!</v>
      </c>
      <c r="H1325" s="48" t="e">
        <f>SUM(K1325,M1325,Q1325,R1325,S1325,W1325,X1325,Y1325,AC1325,AE1325,AF1325,AG1325,AH1325,AI1325,AL1325,AP1325,AR1325,#REF!,AY1325,AZ1325,CF1325,CH1325,CI1325,CJ1325,CK1325,CL1325,CQ1325,CS1325,CT1325,CU1325,CV1325,CW1325,#REF!,#REF!,DA1325,DC1325,DF1325,DH1325,DO1325,#REF!,#REF!,#REF!,#REF!,DQ1325,DR1325,DS1325,DT1325,DU1325,DX1325,DZ1325,EA1325,EB1325,EC1325,ED1325,EG1325,EI1325,EJ1325,EK1325,EL1325,EM1325)</f>
        <v>#REF!</v>
      </c>
      <c r="I1325" s="48" t="e">
        <f t="shared" si="28"/>
        <v>#REF!</v>
      </c>
      <c r="J1325" s="77"/>
      <c r="K1325" s="77"/>
    </row>
    <row r="1326" spans="7:11" x14ac:dyDescent="0.3">
      <c r="G1326" s="48" t="e">
        <f>SUM(J1326,L1326,N1326,O1326,P1326,T1326,U1326,V1326,AB1326,AD1326,AO1326,AQ1326,CE1326,CG1326,CP1326,CR1326,#REF!,#REF!,CZ1326,DB1326,DE1326,DG1326,DN1326,DP1326,DW1326,DY1326,EF1326,EH1326)</f>
        <v>#REF!</v>
      </c>
      <c r="H1326" s="48" t="e">
        <f>SUM(K1326,M1326,Q1326,R1326,S1326,W1326,X1326,Y1326,AC1326,AE1326,AF1326,AG1326,AH1326,AI1326,AL1326,AP1326,AR1326,#REF!,AY1326,AZ1326,CF1326,CH1326,CI1326,CJ1326,CK1326,CL1326,CQ1326,CS1326,CT1326,CU1326,CV1326,CW1326,#REF!,#REF!,DA1326,DC1326,DF1326,DH1326,DO1326,#REF!,#REF!,#REF!,#REF!,DQ1326,DR1326,DS1326,DT1326,DU1326,DX1326,DZ1326,EA1326,EB1326,EC1326,ED1326,EG1326,EI1326,EJ1326,EK1326,EL1326,EM1326)</f>
        <v>#REF!</v>
      </c>
      <c r="I1326" s="48" t="e">
        <f t="shared" si="28"/>
        <v>#REF!</v>
      </c>
      <c r="J1326" s="77"/>
      <c r="K1326" s="77"/>
    </row>
    <row r="1327" spans="7:11" x14ac:dyDescent="0.3">
      <c r="G1327" s="48" t="e">
        <f>SUM(J1327,L1327,N1327,O1327,P1327,T1327,U1327,V1327,AB1327,AD1327,AO1327,AQ1327,CE1327,CG1327,CP1327,CR1327,#REF!,#REF!,CZ1327,DB1327,DE1327,DG1327,DN1327,DP1327,DW1327,DY1327,EF1327,EH1327)</f>
        <v>#REF!</v>
      </c>
      <c r="H1327" s="48" t="e">
        <f>SUM(K1327,M1327,Q1327,R1327,S1327,W1327,X1327,Y1327,AC1327,AE1327,AF1327,AG1327,AH1327,AI1327,AL1327,AP1327,AR1327,#REF!,AY1327,AZ1327,CF1327,CH1327,CI1327,CJ1327,CK1327,CL1327,CQ1327,CS1327,CT1327,CU1327,CV1327,CW1327,#REF!,#REF!,DA1327,DC1327,DF1327,DH1327,DO1327,#REF!,#REF!,#REF!,#REF!,DQ1327,DR1327,DS1327,DT1327,DU1327,DX1327,DZ1327,EA1327,EB1327,EC1327,ED1327,EG1327,EI1327,EJ1327,EK1327,EL1327,EM1327)</f>
        <v>#REF!</v>
      </c>
      <c r="I1327" s="48" t="e">
        <f t="shared" si="28"/>
        <v>#REF!</v>
      </c>
      <c r="J1327" s="77"/>
      <c r="K1327" s="77"/>
    </row>
    <row r="1328" spans="7:11" x14ac:dyDescent="0.3">
      <c r="G1328" s="48" t="e">
        <f>SUM(J1328,L1328,N1328,O1328,P1328,T1328,U1328,V1328,AB1328,AD1328,AO1328,AQ1328,CE1328,CG1328,CP1328,CR1328,#REF!,#REF!,CZ1328,DB1328,DE1328,DG1328,DN1328,DP1328,DW1328,DY1328,EF1328,EH1328)</f>
        <v>#REF!</v>
      </c>
      <c r="H1328" s="48" t="e">
        <f>SUM(K1328,M1328,Q1328,R1328,S1328,W1328,X1328,Y1328,AC1328,AE1328,AF1328,AG1328,AH1328,AI1328,AL1328,AP1328,AR1328,#REF!,AY1328,AZ1328,CF1328,CH1328,CI1328,CJ1328,CK1328,CL1328,CQ1328,CS1328,CT1328,CU1328,CV1328,CW1328,#REF!,#REF!,DA1328,DC1328,DF1328,DH1328,DO1328,#REF!,#REF!,#REF!,#REF!,DQ1328,DR1328,DS1328,DT1328,DU1328,DX1328,DZ1328,EA1328,EB1328,EC1328,ED1328,EG1328,EI1328,EJ1328,EK1328,EL1328,EM1328)</f>
        <v>#REF!</v>
      </c>
      <c r="I1328" s="48" t="e">
        <f t="shared" si="28"/>
        <v>#REF!</v>
      </c>
      <c r="J1328" s="77"/>
      <c r="K1328" s="77"/>
    </row>
    <row r="1329" spans="7:11" x14ac:dyDescent="0.3">
      <c r="G1329" s="48" t="e">
        <f>SUM(J1329,L1329,N1329,O1329,P1329,T1329,U1329,V1329,AB1329,AD1329,AO1329,AQ1329,CE1329,CG1329,CP1329,CR1329,#REF!,#REF!,CZ1329,DB1329,DE1329,DG1329,DN1329,DP1329,DW1329,DY1329,EF1329,EH1329)</f>
        <v>#REF!</v>
      </c>
      <c r="H1329" s="48" t="e">
        <f>SUM(K1329,M1329,Q1329,R1329,S1329,W1329,X1329,Y1329,AC1329,AE1329,AF1329,AG1329,AH1329,AI1329,AL1329,AP1329,AR1329,#REF!,AY1329,AZ1329,CF1329,CH1329,CI1329,CJ1329,CK1329,CL1329,CQ1329,CS1329,CT1329,CU1329,CV1329,CW1329,#REF!,#REF!,DA1329,DC1329,DF1329,DH1329,DO1329,#REF!,#REF!,#REF!,#REF!,DQ1329,DR1329,DS1329,DT1329,DU1329,DX1329,DZ1329,EA1329,EB1329,EC1329,ED1329,EG1329,EI1329,EJ1329,EK1329,EL1329,EM1329)</f>
        <v>#REF!</v>
      </c>
      <c r="I1329" s="48" t="e">
        <f t="shared" si="28"/>
        <v>#REF!</v>
      </c>
      <c r="J1329" s="77"/>
      <c r="K1329" s="77"/>
    </row>
    <row r="1330" spans="7:11" x14ac:dyDescent="0.3">
      <c r="G1330" s="48" t="e">
        <f>SUM(J1330,L1330,N1330,O1330,P1330,T1330,U1330,V1330,AB1330,AD1330,AO1330,AQ1330,CE1330,CG1330,CP1330,CR1330,#REF!,#REF!,CZ1330,DB1330,DE1330,DG1330,DN1330,DP1330,DW1330,DY1330,EF1330,EH1330)</f>
        <v>#REF!</v>
      </c>
      <c r="H1330" s="48" t="e">
        <f>SUM(K1330,M1330,Q1330,R1330,S1330,W1330,X1330,Y1330,AC1330,AE1330,AF1330,AG1330,AH1330,AI1330,AL1330,AP1330,AR1330,#REF!,AY1330,AZ1330,CF1330,CH1330,CI1330,CJ1330,CK1330,CL1330,CQ1330,CS1330,CT1330,CU1330,CV1330,CW1330,#REF!,#REF!,DA1330,DC1330,DF1330,DH1330,DO1330,#REF!,#REF!,#REF!,#REF!,DQ1330,DR1330,DS1330,DT1330,DU1330,DX1330,DZ1330,EA1330,EB1330,EC1330,ED1330,EG1330,EI1330,EJ1330,EK1330,EL1330,EM1330)</f>
        <v>#REF!</v>
      </c>
      <c r="I1330" s="48" t="e">
        <f t="shared" si="28"/>
        <v>#REF!</v>
      </c>
      <c r="J1330" s="77"/>
      <c r="K1330" s="77"/>
    </row>
    <row r="1331" spans="7:11" x14ac:dyDescent="0.3">
      <c r="G1331" s="48" t="e">
        <f>SUM(J1331,L1331,N1331,O1331,P1331,T1331,U1331,V1331,AB1331,AD1331,AO1331,AQ1331,CE1331,CG1331,CP1331,CR1331,#REF!,#REF!,CZ1331,DB1331,DE1331,DG1331,DN1331,DP1331,DW1331,DY1331,EF1331,EH1331)</f>
        <v>#REF!</v>
      </c>
      <c r="H1331" s="48" t="e">
        <f>SUM(K1331,M1331,Q1331,R1331,S1331,W1331,X1331,Y1331,AC1331,AE1331,AF1331,AG1331,AH1331,AI1331,AL1331,AP1331,AR1331,#REF!,AY1331,AZ1331,CF1331,CH1331,CI1331,CJ1331,CK1331,CL1331,CQ1331,CS1331,CT1331,CU1331,CV1331,CW1331,#REF!,#REF!,DA1331,DC1331,DF1331,DH1331,DO1331,#REF!,#REF!,#REF!,#REF!,DQ1331,DR1331,DS1331,DT1331,DU1331,DX1331,DZ1331,EA1331,EB1331,EC1331,ED1331,EG1331,EI1331,EJ1331,EK1331,EL1331,EM1331)</f>
        <v>#REF!</v>
      </c>
      <c r="I1331" s="48" t="e">
        <f t="shared" si="28"/>
        <v>#REF!</v>
      </c>
      <c r="J1331" s="77"/>
      <c r="K1331" s="77"/>
    </row>
    <row r="1332" spans="7:11" x14ac:dyDescent="0.3">
      <c r="G1332" s="48" t="e">
        <f>SUM(J1332,L1332,N1332,O1332,P1332,T1332,U1332,V1332,AB1332,AD1332,AO1332,AQ1332,CE1332,CG1332,CP1332,CR1332,#REF!,#REF!,CZ1332,DB1332,DE1332,DG1332,DN1332,DP1332,DW1332,DY1332,EF1332,EH1332)</f>
        <v>#REF!</v>
      </c>
      <c r="H1332" s="48" t="e">
        <f>SUM(K1332,M1332,Q1332,R1332,S1332,W1332,X1332,Y1332,AC1332,AE1332,AF1332,AG1332,AH1332,AI1332,AL1332,AP1332,AR1332,#REF!,AY1332,AZ1332,CF1332,CH1332,CI1332,CJ1332,CK1332,CL1332,CQ1332,CS1332,CT1332,CU1332,CV1332,CW1332,#REF!,#REF!,DA1332,DC1332,DF1332,DH1332,DO1332,#REF!,#REF!,#REF!,#REF!,DQ1332,DR1332,DS1332,DT1332,DU1332,DX1332,DZ1332,EA1332,EB1332,EC1332,ED1332,EG1332,EI1332,EJ1332,EK1332,EL1332,EM1332)</f>
        <v>#REF!</v>
      </c>
      <c r="I1332" s="48" t="e">
        <f t="shared" si="28"/>
        <v>#REF!</v>
      </c>
      <c r="J1332" s="77"/>
      <c r="K1332" s="77"/>
    </row>
    <row r="1333" spans="7:11" x14ac:dyDescent="0.3">
      <c r="G1333" s="48" t="e">
        <f>SUM(J1333,L1333,N1333,O1333,P1333,T1333,U1333,V1333,AB1333,AD1333,AO1333,AQ1333,CE1333,CG1333,CP1333,CR1333,#REF!,#REF!,CZ1333,DB1333,DE1333,DG1333,DN1333,DP1333,DW1333,DY1333,EF1333,EH1333)</f>
        <v>#REF!</v>
      </c>
      <c r="H1333" s="48" t="e">
        <f>SUM(K1333,M1333,Q1333,R1333,S1333,W1333,X1333,Y1333,AC1333,AE1333,AF1333,AG1333,AH1333,AI1333,AL1333,AP1333,AR1333,#REF!,AY1333,AZ1333,CF1333,CH1333,CI1333,CJ1333,CK1333,CL1333,CQ1333,CS1333,CT1333,CU1333,CV1333,CW1333,#REF!,#REF!,DA1333,DC1333,DF1333,DH1333,DO1333,#REF!,#REF!,#REF!,#REF!,DQ1333,DR1333,DS1333,DT1333,DU1333,DX1333,DZ1333,EA1333,EB1333,EC1333,ED1333,EG1333,EI1333,EJ1333,EK1333,EL1333,EM1333)</f>
        <v>#REF!</v>
      </c>
      <c r="I1333" s="48" t="e">
        <f t="shared" si="28"/>
        <v>#REF!</v>
      </c>
      <c r="J1333" s="77"/>
      <c r="K1333" s="77"/>
    </row>
    <row r="1334" spans="7:11" x14ac:dyDescent="0.3">
      <c r="G1334" s="48" t="e">
        <f>SUM(J1334,L1334,N1334,O1334,P1334,T1334,U1334,V1334,AB1334,AD1334,AO1334,AQ1334,CE1334,CG1334,CP1334,CR1334,#REF!,#REF!,CZ1334,DB1334,DE1334,DG1334,DN1334,DP1334,DW1334,DY1334,EF1334,EH1334)</f>
        <v>#REF!</v>
      </c>
      <c r="H1334" s="48" t="e">
        <f>SUM(K1334,M1334,Q1334,R1334,S1334,W1334,X1334,Y1334,AC1334,AE1334,AF1334,AG1334,AH1334,AI1334,AL1334,AP1334,AR1334,#REF!,AY1334,AZ1334,CF1334,CH1334,CI1334,CJ1334,CK1334,CL1334,CQ1334,CS1334,CT1334,CU1334,CV1334,CW1334,#REF!,#REF!,DA1334,DC1334,DF1334,DH1334,DO1334,#REF!,#REF!,#REF!,#REF!,DQ1334,DR1334,DS1334,DT1334,DU1334,DX1334,DZ1334,EA1334,EB1334,EC1334,ED1334,EG1334,EI1334,EJ1334,EK1334,EL1334,EM1334)</f>
        <v>#REF!</v>
      </c>
      <c r="I1334" s="48" t="e">
        <f t="shared" si="28"/>
        <v>#REF!</v>
      </c>
      <c r="J1334" s="77"/>
      <c r="K1334" s="77"/>
    </row>
    <row r="1335" spans="7:11" x14ac:dyDescent="0.3">
      <c r="G1335" s="48" t="e">
        <f>SUM(J1335,L1335,N1335,O1335,P1335,T1335,U1335,V1335,AB1335,AD1335,AO1335,AQ1335,CE1335,CG1335,CP1335,CR1335,#REF!,#REF!,CZ1335,DB1335,DE1335,DG1335,DN1335,DP1335,DW1335,DY1335,EF1335,EH1335)</f>
        <v>#REF!</v>
      </c>
      <c r="H1335" s="48" t="e">
        <f>SUM(K1335,M1335,Q1335,R1335,S1335,W1335,X1335,Y1335,AC1335,AE1335,AF1335,AG1335,AH1335,AI1335,AL1335,AP1335,AR1335,#REF!,AY1335,AZ1335,CF1335,CH1335,CI1335,CJ1335,CK1335,CL1335,CQ1335,CS1335,CT1335,CU1335,CV1335,CW1335,#REF!,#REF!,DA1335,DC1335,DF1335,DH1335,DO1335,#REF!,#REF!,#REF!,#REF!,DQ1335,DR1335,DS1335,DT1335,DU1335,DX1335,DZ1335,EA1335,EB1335,EC1335,ED1335,EG1335,EI1335,EJ1335,EK1335,EL1335,EM1335)</f>
        <v>#REF!</v>
      </c>
      <c r="I1335" s="48" t="e">
        <f t="shared" si="28"/>
        <v>#REF!</v>
      </c>
      <c r="J1335" s="77"/>
      <c r="K1335" s="77"/>
    </row>
    <row r="1336" spans="7:11" x14ac:dyDescent="0.3">
      <c r="G1336" s="48" t="e">
        <f>SUM(J1336,L1336,N1336,O1336,P1336,T1336,U1336,V1336,AB1336,AD1336,AO1336,AQ1336,CE1336,CG1336,CP1336,CR1336,#REF!,#REF!,CZ1336,DB1336,DE1336,DG1336,DN1336,DP1336,DW1336,DY1336,EF1336,EH1336)</f>
        <v>#REF!</v>
      </c>
      <c r="H1336" s="48" t="e">
        <f>SUM(K1336,M1336,Q1336,R1336,S1336,W1336,X1336,Y1336,AC1336,AE1336,AF1336,AG1336,AH1336,AI1336,AL1336,AP1336,AR1336,#REF!,AY1336,AZ1336,CF1336,CH1336,CI1336,CJ1336,CK1336,CL1336,CQ1336,CS1336,CT1336,CU1336,CV1336,CW1336,#REF!,#REF!,DA1336,DC1336,DF1336,DH1336,DO1336,#REF!,#REF!,#REF!,#REF!,DQ1336,DR1336,DS1336,DT1336,DU1336,DX1336,DZ1336,EA1336,EB1336,EC1336,ED1336,EG1336,EI1336,EJ1336,EK1336,EL1336,EM1336)</f>
        <v>#REF!</v>
      </c>
      <c r="I1336" s="48" t="e">
        <f t="shared" si="28"/>
        <v>#REF!</v>
      </c>
      <c r="J1336" s="77"/>
      <c r="K1336" s="77"/>
    </row>
    <row r="1337" spans="7:11" x14ac:dyDescent="0.3">
      <c r="G1337" s="48" t="e">
        <f>SUM(J1337,L1337,N1337,O1337,P1337,T1337,U1337,V1337,AB1337,AD1337,AO1337,AQ1337,CE1337,CG1337,CP1337,CR1337,#REF!,#REF!,CZ1337,DB1337,DE1337,DG1337,DN1337,DP1337,DW1337,DY1337,EF1337,EH1337)</f>
        <v>#REF!</v>
      </c>
      <c r="H1337" s="48" t="e">
        <f>SUM(K1337,M1337,Q1337,R1337,S1337,W1337,X1337,Y1337,AC1337,AE1337,AF1337,AG1337,AH1337,AI1337,AL1337,AP1337,AR1337,#REF!,AY1337,AZ1337,CF1337,CH1337,CI1337,CJ1337,CK1337,CL1337,CQ1337,CS1337,CT1337,CU1337,CV1337,CW1337,#REF!,#REF!,DA1337,DC1337,DF1337,DH1337,DO1337,#REF!,#REF!,#REF!,#REF!,DQ1337,DR1337,DS1337,DT1337,DU1337,DX1337,DZ1337,EA1337,EB1337,EC1337,ED1337,EG1337,EI1337,EJ1337,EK1337,EL1337,EM1337)</f>
        <v>#REF!</v>
      </c>
      <c r="I1337" s="48" t="e">
        <f t="shared" si="28"/>
        <v>#REF!</v>
      </c>
      <c r="J1337" s="77"/>
      <c r="K1337" s="77"/>
    </row>
    <row r="1338" spans="7:11" x14ac:dyDescent="0.3">
      <c r="G1338" s="48" t="e">
        <f>SUM(J1338,L1338,N1338,O1338,P1338,T1338,U1338,V1338,AB1338,AD1338,AO1338,AQ1338,CE1338,CG1338,CP1338,CR1338,#REF!,#REF!,CZ1338,DB1338,DE1338,DG1338,DN1338,DP1338,DW1338,DY1338,EF1338,EH1338)</f>
        <v>#REF!</v>
      </c>
      <c r="H1338" s="48" t="e">
        <f>SUM(K1338,M1338,Q1338,R1338,S1338,W1338,X1338,Y1338,AC1338,AE1338,AF1338,AG1338,AH1338,AI1338,AL1338,AP1338,AR1338,#REF!,AY1338,AZ1338,CF1338,CH1338,CI1338,CJ1338,CK1338,CL1338,CQ1338,CS1338,CT1338,CU1338,CV1338,CW1338,#REF!,#REF!,DA1338,DC1338,DF1338,DH1338,DO1338,#REF!,#REF!,#REF!,#REF!,DQ1338,DR1338,DS1338,DT1338,DU1338,DX1338,DZ1338,EA1338,EB1338,EC1338,ED1338,EG1338,EI1338,EJ1338,EK1338,EL1338,EM1338)</f>
        <v>#REF!</v>
      </c>
      <c r="I1338" s="48" t="e">
        <f t="shared" si="28"/>
        <v>#REF!</v>
      </c>
      <c r="J1338" s="77"/>
      <c r="K1338" s="77"/>
    </row>
    <row r="1339" spans="7:11" x14ac:dyDescent="0.3">
      <c r="G1339" s="48" t="e">
        <f>SUM(J1339,L1339,N1339,O1339,P1339,T1339,U1339,V1339,AB1339,AD1339,AO1339,AQ1339,CE1339,CG1339,CP1339,CR1339,#REF!,#REF!,CZ1339,DB1339,DE1339,DG1339,DN1339,DP1339,DW1339,DY1339,EF1339,EH1339)</f>
        <v>#REF!</v>
      </c>
      <c r="H1339" s="48" t="e">
        <f>SUM(K1339,M1339,Q1339,R1339,S1339,W1339,X1339,Y1339,AC1339,AE1339,AF1339,AG1339,AH1339,AI1339,AL1339,AP1339,AR1339,#REF!,AY1339,AZ1339,CF1339,CH1339,CI1339,CJ1339,CK1339,CL1339,CQ1339,CS1339,CT1339,CU1339,CV1339,CW1339,#REF!,#REF!,DA1339,DC1339,DF1339,DH1339,DO1339,#REF!,#REF!,#REF!,#REF!,DQ1339,DR1339,DS1339,DT1339,DU1339,DX1339,DZ1339,EA1339,EB1339,EC1339,ED1339,EG1339,EI1339,EJ1339,EK1339,EL1339,EM1339)</f>
        <v>#REF!</v>
      </c>
      <c r="I1339" s="48" t="e">
        <f t="shared" si="28"/>
        <v>#REF!</v>
      </c>
      <c r="J1339" s="77"/>
      <c r="K1339" s="77"/>
    </row>
    <row r="1340" spans="7:11" x14ac:dyDescent="0.3">
      <c r="G1340" s="48" t="e">
        <f>SUM(J1340,L1340,N1340,O1340,P1340,T1340,U1340,V1340,AB1340,AD1340,AO1340,AQ1340,CE1340,CG1340,CP1340,CR1340,#REF!,#REF!,CZ1340,DB1340,DE1340,DG1340,DN1340,DP1340,DW1340,DY1340,EF1340,EH1340)</f>
        <v>#REF!</v>
      </c>
      <c r="H1340" s="48" t="e">
        <f>SUM(K1340,M1340,Q1340,R1340,S1340,W1340,X1340,Y1340,AC1340,AE1340,AF1340,AG1340,AH1340,AI1340,AL1340,AP1340,AR1340,#REF!,AY1340,AZ1340,CF1340,CH1340,CI1340,CJ1340,CK1340,CL1340,CQ1340,CS1340,CT1340,CU1340,CV1340,CW1340,#REF!,#REF!,DA1340,DC1340,DF1340,DH1340,DO1340,#REF!,#REF!,#REF!,#REF!,DQ1340,DR1340,DS1340,DT1340,DU1340,DX1340,DZ1340,EA1340,EB1340,EC1340,ED1340,EG1340,EI1340,EJ1340,EK1340,EL1340,EM1340)</f>
        <v>#REF!</v>
      </c>
      <c r="I1340" s="48" t="e">
        <f t="shared" si="28"/>
        <v>#REF!</v>
      </c>
      <c r="J1340" s="77"/>
      <c r="K1340" s="77"/>
    </row>
    <row r="1341" spans="7:11" x14ac:dyDescent="0.3">
      <c r="G1341" s="48" t="e">
        <f>SUM(J1341,L1341,N1341,O1341,P1341,T1341,U1341,V1341,AB1341,AD1341,AO1341,AQ1341,CE1341,CG1341,CP1341,CR1341,#REF!,#REF!,CZ1341,DB1341,DE1341,DG1341,DN1341,DP1341,DW1341,DY1341,EF1341,EH1341)</f>
        <v>#REF!</v>
      </c>
      <c r="H1341" s="48" t="e">
        <f>SUM(K1341,M1341,Q1341,R1341,S1341,W1341,X1341,Y1341,AC1341,AE1341,AF1341,AG1341,AH1341,AI1341,AL1341,AP1341,AR1341,#REF!,AY1341,AZ1341,CF1341,CH1341,CI1341,CJ1341,CK1341,CL1341,CQ1341,CS1341,CT1341,CU1341,CV1341,CW1341,#REF!,#REF!,DA1341,DC1341,DF1341,DH1341,DO1341,#REF!,#REF!,#REF!,#REF!,DQ1341,DR1341,DS1341,DT1341,DU1341,DX1341,DZ1341,EA1341,EB1341,EC1341,ED1341,EG1341,EI1341,EJ1341,EK1341,EL1341,EM1341)</f>
        <v>#REF!</v>
      </c>
      <c r="I1341" s="48" t="e">
        <f t="shared" si="28"/>
        <v>#REF!</v>
      </c>
      <c r="J1341" s="77"/>
      <c r="K1341" s="77"/>
    </row>
    <row r="1342" spans="7:11" x14ac:dyDescent="0.3">
      <c r="G1342" s="48" t="e">
        <f>SUM(J1342,L1342,N1342,O1342,P1342,T1342,U1342,V1342,AB1342,AD1342,AO1342,AQ1342,CE1342,CG1342,CP1342,CR1342,#REF!,#REF!,CZ1342,DB1342,DE1342,DG1342,DN1342,DP1342,DW1342,DY1342,EF1342,EH1342)</f>
        <v>#REF!</v>
      </c>
      <c r="H1342" s="48" t="e">
        <f>SUM(K1342,M1342,Q1342,R1342,S1342,W1342,X1342,Y1342,AC1342,AE1342,AF1342,AG1342,AH1342,AI1342,AL1342,AP1342,AR1342,#REF!,AY1342,AZ1342,CF1342,CH1342,CI1342,CJ1342,CK1342,CL1342,CQ1342,CS1342,CT1342,CU1342,CV1342,CW1342,#REF!,#REF!,DA1342,DC1342,DF1342,DH1342,DO1342,#REF!,#REF!,#REF!,#REF!,DQ1342,DR1342,DS1342,DT1342,DU1342,DX1342,DZ1342,EA1342,EB1342,EC1342,ED1342,EG1342,EI1342,EJ1342,EK1342,EL1342,EM1342)</f>
        <v>#REF!</v>
      </c>
      <c r="I1342" s="48" t="e">
        <f t="shared" si="28"/>
        <v>#REF!</v>
      </c>
      <c r="J1342" s="77"/>
      <c r="K1342" s="77"/>
    </row>
    <row r="1343" spans="7:11" x14ac:dyDescent="0.3">
      <c r="G1343" s="48" t="e">
        <f>SUM(J1343,L1343,N1343,O1343,P1343,T1343,U1343,V1343,AB1343,AD1343,AO1343,AQ1343,CE1343,CG1343,CP1343,CR1343,#REF!,#REF!,CZ1343,DB1343,DE1343,DG1343,DN1343,DP1343,DW1343,DY1343,EF1343,EH1343)</f>
        <v>#REF!</v>
      </c>
      <c r="H1343" s="48" t="e">
        <f>SUM(K1343,M1343,Q1343,R1343,S1343,W1343,X1343,Y1343,AC1343,AE1343,AF1343,AG1343,AH1343,AI1343,AL1343,AP1343,AR1343,#REF!,AY1343,AZ1343,CF1343,CH1343,CI1343,CJ1343,CK1343,CL1343,CQ1343,CS1343,CT1343,CU1343,CV1343,CW1343,#REF!,#REF!,DA1343,DC1343,DF1343,DH1343,DO1343,#REF!,#REF!,#REF!,#REF!,DQ1343,DR1343,DS1343,DT1343,DU1343,DX1343,DZ1343,EA1343,EB1343,EC1343,ED1343,EG1343,EI1343,EJ1343,EK1343,EL1343,EM1343)</f>
        <v>#REF!</v>
      </c>
      <c r="I1343" s="48" t="e">
        <f t="shared" si="28"/>
        <v>#REF!</v>
      </c>
      <c r="J1343" s="77"/>
      <c r="K1343" s="77"/>
    </row>
    <row r="1344" spans="7:11" x14ac:dyDescent="0.3">
      <c r="G1344" s="48" t="e">
        <f>SUM(J1344,L1344,N1344,O1344,P1344,T1344,U1344,V1344,AB1344,AD1344,AO1344,AQ1344,CE1344,CG1344,CP1344,CR1344,#REF!,#REF!,CZ1344,DB1344,DE1344,DG1344,DN1344,DP1344,DW1344,DY1344,EF1344,EH1344)</f>
        <v>#REF!</v>
      </c>
      <c r="H1344" s="48" t="e">
        <f>SUM(K1344,M1344,Q1344,R1344,S1344,W1344,X1344,Y1344,AC1344,AE1344,AF1344,AG1344,AH1344,AI1344,AL1344,AP1344,AR1344,#REF!,AY1344,AZ1344,CF1344,CH1344,CI1344,CJ1344,CK1344,CL1344,CQ1344,CS1344,CT1344,CU1344,CV1344,CW1344,#REF!,#REF!,DA1344,DC1344,DF1344,DH1344,DO1344,#REF!,#REF!,#REF!,#REF!,DQ1344,DR1344,DS1344,DT1344,DU1344,DX1344,DZ1344,EA1344,EB1344,EC1344,ED1344,EG1344,EI1344,EJ1344,EK1344,EL1344,EM1344)</f>
        <v>#REF!</v>
      </c>
      <c r="I1344" s="48" t="e">
        <f t="shared" si="28"/>
        <v>#REF!</v>
      </c>
      <c r="J1344" s="77"/>
      <c r="K1344" s="77"/>
    </row>
    <row r="1345" spans="7:11" x14ac:dyDescent="0.3">
      <c r="G1345" s="48" t="e">
        <f>SUM(J1345,L1345,N1345,O1345,P1345,T1345,U1345,V1345,AB1345,AD1345,AO1345,AQ1345,CE1345,CG1345,CP1345,CR1345,#REF!,#REF!,CZ1345,DB1345,DE1345,DG1345,DN1345,DP1345,DW1345,DY1345,EF1345,EH1345)</f>
        <v>#REF!</v>
      </c>
      <c r="H1345" s="48" t="e">
        <f>SUM(K1345,M1345,Q1345,R1345,S1345,W1345,X1345,Y1345,AC1345,AE1345,AF1345,AG1345,AH1345,AI1345,AL1345,AP1345,AR1345,#REF!,AY1345,AZ1345,CF1345,CH1345,CI1345,CJ1345,CK1345,CL1345,CQ1345,CS1345,CT1345,CU1345,CV1345,CW1345,#REF!,#REF!,DA1345,DC1345,DF1345,DH1345,DO1345,#REF!,#REF!,#REF!,#REF!,DQ1345,DR1345,DS1345,DT1345,DU1345,DX1345,DZ1345,EA1345,EB1345,EC1345,ED1345,EG1345,EI1345,EJ1345,EK1345,EL1345,EM1345)</f>
        <v>#REF!</v>
      </c>
      <c r="I1345" s="48" t="e">
        <f t="shared" si="28"/>
        <v>#REF!</v>
      </c>
      <c r="J1345" s="77"/>
      <c r="K1345" s="77"/>
    </row>
    <row r="1346" spans="7:11" x14ac:dyDescent="0.3">
      <c r="G1346" s="48" t="e">
        <f>SUM(J1346,L1346,N1346,O1346,P1346,T1346,U1346,V1346,AB1346,AD1346,AO1346,AQ1346,CE1346,CG1346,CP1346,CR1346,#REF!,#REF!,CZ1346,DB1346,DE1346,DG1346,DN1346,DP1346,DW1346,DY1346,EF1346,EH1346)</f>
        <v>#REF!</v>
      </c>
      <c r="H1346" s="48" t="e">
        <f>SUM(K1346,M1346,Q1346,R1346,S1346,W1346,X1346,Y1346,AC1346,AE1346,AF1346,AG1346,AH1346,AI1346,AL1346,AP1346,AR1346,#REF!,AY1346,AZ1346,CF1346,CH1346,CI1346,CJ1346,CK1346,CL1346,CQ1346,CS1346,CT1346,CU1346,CV1346,CW1346,#REF!,#REF!,DA1346,DC1346,DF1346,DH1346,DO1346,#REF!,#REF!,#REF!,#REF!,DQ1346,DR1346,DS1346,DT1346,DU1346,DX1346,DZ1346,EA1346,EB1346,EC1346,ED1346,EG1346,EI1346,EJ1346,EK1346,EL1346,EM1346)</f>
        <v>#REF!</v>
      </c>
      <c r="I1346" s="48" t="e">
        <f t="shared" si="28"/>
        <v>#REF!</v>
      </c>
      <c r="J1346" s="77"/>
      <c r="K1346" s="77"/>
    </row>
    <row r="1347" spans="7:11" x14ac:dyDescent="0.3">
      <c r="G1347" s="48" t="e">
        <f>SUM(J1347,L1347,N1347,O1347,P1347,T1347,U1347,V1347,AB1347,AD1347,AO1347,AQ1347,CE1347,CG1347,CP1347,CR1347,#REF!,#REF!,CZ1347,DB1347,DE1347,DG1347,DN1347,DP1347,DW1347,DY1347,EF1347,EH1347)</f>
        <v>#REF!</v>
      </c>
      <c r="H1347" s="48" t="e">
        <f>SUM(K1347,M1347,Q1347,R1347,S1347,W1347,X1347,Y1347,AC1347,AE1347,AF1347,AG1347,AH1347,AI1347,AL1347,AP1347,AR1347,#REF!,AY1347,AZ1347,CF1347,CH1347,CI1347,CJ1347,CK1347,CL1347,CQ1347,CS1347,CT1347,CU1347,CV1347,CW1347,#REF!,#REF!,DA1347,DC1347,DF1347,DH1347,DO1347,#REF!,#REF!,#REF!,#REF!,DQ1347,DR1347,DS1347,DT1347,DU1347,DX1347,DZ1347,EA1347,EB1347,EC1347,ED1347,EG1347,EI1347,EJ1347,EK1347,EL1347,EM1347)</f>
        <v>#REF!</v>
      </c>
      <c r="I1347" s="48" t="e">
        <f t="shared" si="28"/>
        <v>#REF!</v>
      </c>
      <c r="J1347" s="77"/>
      <c r="K1347" s="77"/>
    </row>
    <row r="1348" spans="7:11" x14ac:dyDescent="0.3">
      <c r="G1348" s="48" t="e">
        <f>SUM(J1348,L1348,N1348,O1348,P1348,T1348,U1348,V1348,AB1348,AD1348,AO1348,AQ1348,CE1348,CG1348,CP1348,CR1348,#REF!,#REF!,CZ1348,DB1348,DE1348,DG1348,DN1348,DP1348,DW1348,DY1348,EF1348,EH1348)</f>
        <v>#REF!</v>
      </c>
      <c r="H1348" s="48" t="e">
        <f>SUM(K1348,M1348,Q1348,R1348,S1348,W1348,X1348,Y1348,AC1348,AE1348,AF1348,AG1348,AH1348,AI1348,AL1348,AP1348,AR1348,#REF!,AY1348,AZ1348,CF1348,CH1348,CI1348,CJ1348,CK1348,CL1348,CQ1348,CS1348,CT1348,CU1348,CV1348,CW1348,#REF!,#REF!,DA1348,DC1348,DF1348,DH1348,DO1348,#REF!,#REF!,#REF!,#REF!,DQ1348,DR1348,DS1348,DT1348,DU1348,DX1348,DZ1348,EA1348,EB1348,EC1348,ED1348,EG1348,EI1348,EJ1348,EK1348,EL1348,EM1348)</f>
        <v>#REF!</v>
      </c>
      <c r="I1348" s="48" t="e">
        <f t="shared" si="28"/>
        <v>#REF!</v>
      </c>
      <c r="J1348" s="77"/>
      <c r="K1348" s="77"/>
    </row>
    <row r="1349" spans="7:11" x14ac:dyDescent="0.3">
      <c r="G1349" s="48" t="e">
        <f>SUM(J1349,L1349,N1349,O1349,P1349,T1349,U1349,V1349,AB1349,AD1349,AO1349,AQ1349,CE1349,CG1349,CP1349,CR1349,#REF!,#REF!,CZ1349,DB1349,DE1349,DG1349,DN1349,DP1349,DW1349,DY1349,EF1349,EH1349)</f>
        <v>#REF!</v>
      </c>
      <c r="H1349" s="48" t="e">
        <f>SUM(K1349,M1349,Q1349,R1349,S1349,W1349,X1349,Y1349,AC1349,AE1349,AF1349,AG1349,AH1349,AI1349,AL1349,AP1349,AR1349,#REF!,AY1349,AZ1349,CF1349,CH1349,CI1349,CJ1349,CK1349,CL1349,CQ1349,CS1349,CT1349,CU1349,CV1349,CW1349,#REF!,#REF!,DA1349,DC1349,DF1349,DH1349,DO1349,#REF!,#REF!,#REF!,#REF!,DQ1349,DR1349,DS1349,DT1349,DU1349,DX1349,DZ1349,EA1349,EB1349,EC1349,ED1349,EG1349,EI1349,EJ1349,EK1349,EL1349,EM1349)</f>
        <v>#REF!</v>
      </c>
      <c r="I1349" s="48" t="e">
        <f t="shared" si="28"/>
        <v>#REF!</v>
      </c>
      <c r="J1349" s="77"/>
      <c r="K1349" s="77"/>
    </row>
    <row r="1350" spans="7:11" x14ac:dyDescent="0.3">
      <c r="G1350" s="48" t="e">
        <f>SUM(J1350,L1350,N1350,O1350,P1350,T1350,U1350,V1350,AB1350,AD1350,AO1350,AQ1350,CE1350,CG1350,CP1350,CR1350,#REF!,#REF!,CZ1350,DB1350,DE1350,DG1350,DN1350,DP1350,DW1350,DY1350,EF1350,EH1350)</f>
        <v>#REF!</v>
      </c>
      <c r="H1350" s="48" t="e">
        <f>SUM(K1350,M1350,Q1350,R1350,S1350,W1350,X1350,Y1350,AC1350,AE1350,AF1350,AG1350,AH1350,AI1350,AL1350,AP1350,AR1350,#REF!,AY1350,AZ1350,CF1350,CH1350,CI1350,CJ1350,CK1350,CL1350,CQ1350,CS1350,CT1350,CU1350,CV1350,CW1350,#REF!,#REF!,DA1350,DC1350,DF1350,DH1350,DO1350,#REF!,#REF!,#REF!,#REF!,DQ1350,DR1350,DS1350,DT1350,DU1350,DX1350,DZ1350,EA1350,EB1350,EC1350,ED1350,EG1350,EI1350,EJ1350,EK1350,EL1350,EM1350)</f>
        <v>#REF!</v>
      </c>
      <c r="I1350" s="48" t="e">
        <f t="shared" si="28"/>
        <v>#REF!</v>
      </c>
      <c r="J1350" s="77"/>
      <c r="K1350" s="77"/>
    </row>
    <row r="1351" spans="7:11" x14ac:dyDescent="0.3">
      <c r="G1351" s="48" t="e">
        <f>SUM(J1351,L1351,N1351,O1351,P1351,T1351,U1351,V1351,AB1351,AD1351,AO1351,AQ1351,CE1351,CG1351,CP1351,CR1351,#REF!,#REF!,CZ1351,DB1351,DE1351,DG1351,DN1351,DP1351,DW1351,DY1351,EF1351,EH1351)</f>
        <v>#REF!</v>
      </c>
      <c r="H1351" s="48" t="e">
        <f>SUM(K1351,M1351,Q1351,R1351,S1351,W1351,X1351,Y1351,AC1351,AE1351,AF1351,AG1351,AH1351,AI1351,AL1351,AP1351,AR1351,#REF!,AY1351,AZ1351,CF1351,CH1351,CI1351,CJ1351,CK1351,CL1351,CQ1351,CS1351,CT1351,CU1351,CV1351,CW1351,#REF!,#REF!,DA1351,DC1351,DF1351,DH1351,DO1351,#REF!,#REF!,#REF!,#REF!,DQ1351,DR1351,DS1351,DT1351,DU1351,DX1351,DZ1351,EA1351,EB1351,EC1351,ED1351,EG1351,EI1351,EJ1351,EK1351,EL1351,EM1351)</f>
        <v>#REF!</v>
      </c>
      <c r="I1351" s="48" t="e">
        <f t="shared" si="28"/>
        <v>#REF!</v>
      </c>
      <c r="J1351" s="77"/>
      <c r="K1351" s="77"/>
    </row>
    <row r="1352" spans="7:11" x14ac:dyDescent="0.3">
      <c r="G1352" s="48" t="e">
        <f>SUM(J1352,L1352,N1352,O1352,P1352,T1352,U1352,V1352,AB1352,AD1352,AO1352,AQ1352,CE1352,CG1352,CP1352,CR1352,#REF!,#REF!,CZ1352,DB1352,DE1352,DG1352,DN1352,DP1352,DW1352,DY1352,EF1352,EH1352)</f>
        <v>#REF!</v>
      </c>
      <c r="H1352" s="48" t="e">
        <f>SUM(K1352,M1352,Q1352,R1352,S1352,W1352,X1352,Y1352,AC1352,AE1352,AF1352,AG1352,AH1352,AI1352,AL1352,AP1352,AR1352,#REF!,AY1352,AZ1352,CF1352,CH1352,CI1352,CJ1352,CK1352,CL1352,CQ1352,CS1352,CT1352,CU1352,CV1352,CW1352,#REF!,#REF!,DA1352,DC1352,DF1352,DH1352,DO1352,#REF!,#REF!,#REF!,#REF!,DQ1352,DR1352,DS1352,DT1352,DU1352,DX1352,DZ1352,EA1352,EB1352,EC1352,ED1352,EG1352,EI1352,EJ1352,EK1352,EL1352,EM1352)</f>
        <v>#REF!</v>
      </c>
      <c r="I1352" s="48" t="e">
        <f t="shared" si="28"/>
        <v>#REF!</v>
      </c>
      <c r="J1352" s="77"/>
      <c r="K1352" s="77"/>
    </row>
    <row r="1353" spans="7:11" x14ac:dyDescent="0.3">
      <c r="G1353" s="48" t="e">
        <f>SUM(J1353,L1353,N1353,O1353,P1353,T1353,U1353,V1353,AB1353,AD1353,AO1353,AQ1353,CE1353,CG1353,CP1353,CR1353,#REF!,#REF!,CZ1353,DB1353,DE1353,DG1353,DN1353,DP1353,DW1353,DY1353,EF1353,EH1353)</f>
        <v>#REF!</v>
      </c>
      <c r="H1353" s="48" t="e">
        <f>SUM(K1353,M1353,Q1353,R1353,S1353,W1353,X1353,Y1353,AC1353,AE1353,AF1353,AG1353,AH1353,AI1353,AL1353,AP1353,AR1353,#REF!,AY1353,AZ1353,CF1353,CH1353,CI1353,CJ1353,CK1353,CL1353,CQ1353,CS1353,CT1353,CU1353,CV1353,CW1353,#REF!,#REF!,DA1353,DC1353,DF1353,DH1353,DO1353,#REF!,#REF!,#REF!,#REF!,DQ1353,DR1353,DS1353,DT1353,DU1353,DX1353,DZ1353,EA1353,EB1353,EC1353,ED1353,EG1353,EI1353,EJ1353,EK1353,EL1353,EM1353)</f>
        <v>#REF!</v>
      </c>
      <c r="I1353" s="48" t="e">
        <f t="shared" si="28"/>
        <v>#REF!</v>
      </c>
      <c r="J1353" s="77"/>
      <c r="K1353" s="77"/>
    </row>
    <row r="1354" spans="7:11" x14ac:dyDescent="0.3">
      <c r="G1354" s="48" t="e">
        <f>SUM(J1354,L1354,N1354,O1354,P1354,T1354,U1354,V1354,AB1354,AD1354,AO1354,AQ1354,CE1354,CG1354,CP1354,CR1354,#REF!,#REF!,CZ1354,DB1354,DE1354,DG1354,DN1354,DP1354,DW1354,DY1354,EF1354,EH1354)</f>
        <v>#REF!</v>
      </c>
      <c r="H1354" s="48" t="e">
        <f>SUM(K1354,M1354,Q1354,R1354,S1354,W1354,X1354,Y1354,AC1354,AE1354,AF1354,AG1354,AH1354,AI1354,AL1354,AP1354,AR1354,#REF!,AY1354,AZ1354,CF1354,CH1354,CI1354,CJ1354,CK1354,CL1354,CQ1354,CS1354,CT1354,CU1354,CV1354,CW1354,#REF!,#REF!,DA1354,DC1354,DF1354,DH1354,DO1354,#REF!,#REF!,#REF!,#REF!,DQ1354,DR1354,DS1354,DT1354,DU1354,DX1354,DZ1354,EA1354,EB1354,EC1354,ED1354,EG1354,EI1354,EJ1354,EK1354,EL1354,EM1354)</f>
        <v>#REF!</v>
      </c>
      <c r="I1354" s="48" t="e">
        <f t="shared" ref="I1354:I1417" si="29">G1354+H1354</f>
        <v>#REF!</v>
      </c>
      <c r="J1354" s="77"/>
      <c r="K1354" s="77"/>
    </row>
    <row r="1355" spans="7:11" x14ac:dyDescent="0.3">
      <c r="G1355" s="48" t="e">
        <f>SUM(J1355,L1355,N1355,O1355,P1355,T1355,U1355,V1355,AB1355,AD1355,AO1355,AQ1355,CE1355,CG1355,CP1355,CR1355,#REF!,#REF!,CZ1355,DB1355,DE1355,DG1355,DN1355,DP1355,DW1355,DY1355,EF1355,EH1355)</f>
        <v>#REF!</v>
      </c>
      <c r="H1355" s="48" t="e">
        <f>SUM(K1355,M1355,Q1355,R1355,S1355,W1355,X1355,Y1355,AC1355,AE1355,AF1355,AG1355,AH1355,AI1355,AL1355,AP1355,AR1355,#REF!,AY1355,AZ1355,CF1355,CH1355,CI1355,CJ1355,CK1355,CL1355,CQ1355,CS1355,CT1355,CU1355,CV1355,CW1355,#REF!,#REF!,DA1355,DC1355,DF1355,DH1355,DO1355,#REF!,#REF!,#REF!,#REF!,DQ1355,DR1355,DS1355,DT1355,DU1355,DX1355,DZ1355,EA1355,EB1355,EC1355,ED1355,EG1355,EI1355,EJ1355,EK1355,EL1355,EM1355)</f>
        <v>#REF!</v>
      </c>
      <c r="I1355" s="48" t="e">
        <f t="shared" si="29"/>
        <v>#REF!</v>
      </c>
      <c r="J1355" s="77"/>
      <c r="K1355" s="77"/>
    </row>
    <row r="1356" spans="7:11" x14ac:dyDescent="0.3">
      <c r="G1356" s="48" t="e">
        <f>SUM(J1356,L1356,N1356,O1356,P1356,T1356,U1356,V1356,AB1356,AD1356,AO1356,AQ1356,CE1356,CG1356,CP1356,CR1356,#REF!,#REF!,CZ1356,DB1356,DE1356,DG1356,DN1356,DP1356,DW1356,DY1356,EF1356,EH1356)</f>
        <v>#REF!</v>
      </c>
      <c r="H1356" s="48" t="e">
        <f>SUM(K1356,M1356,Q1356,R1356,S1356,W1356,X1356,Y1356,AC1356,AE1356,AF1356,AG1356,AH1356,AI1356,AL1356,AP1356,AR1356,#REF!,AY1356,AZ1356,CF1356,CH1356,CI1356,CJ1356,CK1356,CL1356,CQ1356,CS1356,CT1356,CU1356,CV1356,CW1356,#REF!,#REF!,DA1356,DC1356,DF1356,DH1356,DO1356,#REF!,#REF!,#REF!,#REF!,DQ1356,DR1356,DS1356,DT1356,DU1356,DX1356,DZ1356,EA1356,EB1356,EC1356,ED1356,EG1356,EI1356,EJ1356,EK1356,EL1356,EM1356)</f>
        <v>#REF!</v>
      </c>
      <c r="I1356" s="48" t="e">
        <f t="shared" si="29"/>
        <v>#REF!</v>
      </c>
      <c r="J1356" s="77"/>
      <c r="K1356" s="77"/>
    </row>
    <row r="1357" spans="7:11" x14ac:dyDescent="0.3">
      <c r="G1357" s="48" t="e">
        <f>SUM(J1357,L1357,N1357,O1357,P1357,T1357,U1357,V1357,AB1357,AD1357,AO1357,AQ1357,CE1357,CG1357,CP1357,CR1357,#REF!,#REF!,CZ1357,DB1357,DE1357,DG1357,DN1357,DP1357,DW1357,DY1357,EF1357,EH1357)</f>
        <v>#REF!</v>
      </c>
      <c r="H1357" s="48" t="e">
        <f>SUM(K1357,M1357,Q1357,R1357,S1357,W1357,X1357,Y1357,AC1357,AE1357,AF1357,AG1357,AH1357,AI1357,AL1357,AP1357,AR1357,#REF!,AY1357,AZ1357,CF1357,CH1357,CI1357,CJ1357,CK1357,CL1357,CQ1357,CS1357,CT1357,CU1357,CV1357,CW1357,#REF!,#REF!,DA1357,DC1357,DF1357,DH1357,DO1357,#REF!,#REF!,#REF!,#REF!,DQ1357,DR1357,DS1357,DT1357,DU1357,DX1357,DZ1357,EA1357,EB1357,EC1357,ED1357,EG1357,EI1357,EJ1357,EK1357,EL1357,EM1357)</f>
        <v>#REF!</v>
      </c>
      <c r="I1357" s="48" t="e">
        <f t="shared" si="29"/>
        <v>#REF!</v>
      </c>
      <c r="J1357" s="77"/>
      <c r="K1357" s="77"/>
    </row>
    <row r="1358" spans="7:11" x14ac:dyDescent="0.3">
      <c r="G1358" s="48" t="e">
        <f>SUM(J1358,L1358,N1358,O1358,P1358,T1358,U1358,V1358,AB1358,AD1358,AO1358,AQ1358,CE1358,CG1358,CP1358,CR1358,#REF!,#REF!,CZ1358,DB1358,DE1358,DG1358,DN1358,DP1358,DW1358,DY1358,EF1358,EH1358)</f>
        <v>#REF!</v>
      </c>
      <c r="H1358" s="48" t="e">
        <f>SUM(K1358,M1358,Q1358,R1358,S1358,W1358,X1358,Y1358,AC1358,AE1358,AF1358,AG1358,AH1358,AI1358,AL1358,AP1358,AR1358,#REF!,AY1358,AZ1358,CF1358,CH1358,CI1358,CJ1358,CK1358,CL1358,CQ1358,CS1358,CT1358,CU1358,CV1358,CW1358,#REF!,#REF!,DA1358,DC1358,DF1358,DH1358,DO1358,#REF!,#REF!,#REF!,#REF!,DQ1358,DR1358,DS1358,DT1358,DU1358,DX1358,DZ1358,EA1358,EB1358,EC1358,ED1358,EG1358,EI1358,EJ1358,EK1358,EL1358,EM1358)</f>
        <v>#REF!</v>
      </c>
      <c r="I1358" s="48" t="e">
        <f t="shared" si="29"/>
        <v>#REF!</v>
      </c>
      <c r="J1358" s="77"/>
      <c r="K1358" s="77"/>
    </row>
    <row r="1359" spans="7:11" x14ac:dyDescent="0.3">
      <c r="G1359" s="48" t="e">
        <f>SUM(J1359,L1359,N1359,O1359,P1359,T1359,U1359,V1359,AB1359,AD1359,AO1359,AQ1359,CE1359,CG1359,CP1359,CR1359,#REF!,#REF!,CZ1359,DB1359,DE1359,DG1359,DN1359,DP1359,DW1359,DY1359,EF1359,EH1359)</f>
        <v>#REF!</v>
      </c>
      <c r="H1359" s="48" t="e">
        <f>SUM(K1359,M1359,Q1359,R1359,S1359,W1359,X1359,Y1359,AC1359,AE1359,AF1359,AG1359,AH1359,AI1359,AL1359,AP1359,AR1359,#REF!,AY1359,AZ1359,CF1359,CH1359,CI1359,CJ1359,CK1359,CL1359,CQ1359,CS1359,CT1359,CU1359,CV1359,CW1359,#REF!,#REF!,DA1359,DC1359,DF1359,DH1359,DO1359,#REF!,#REF!,#REF!,#REF!,DQ1359,DR1359,DS1359,DT1359,DU1359,DX1359,DZ1359,EA1359,EB1359,EC1359,ED1359,EG1359,EI1359,EJ1359,EK1359,EL1359,EM1359)</f>
        <v>#REF!</v>
      </c>
      <c r="I1359" s="48" t="e">
        <f t="shared" si="29"/>
        <v>#REF!</v>
      </c>
      <c r="J1359" s="77"/>
      <c r="K1359" s="77"/>
    </row>
    <row r="1360" spans="7:11" x14ac:dyDescent="0.3">
      <c r="G1360" s="48" t="e">
        <f>SUM(J1360,L1360,N1360,O1360,P1360,T1360,U1360,V1360,AB1360,AD1360,AO1360,AQ1360,CE1360,CG1360,CP1360,CR1360,#REF!,#REF!,CZ1360,DB1360,DE1360,DG1360,DN1360,DP1360,DW1360,DY1360,EF1360,EH1360)</f>
        <v>#REF!</v>
      </c>
      <c r="H1360" s="48" t="e">
        <f>SUM(K1360,M1360,Q1360,R1360,S1360,W1360,X1360,Y1360,AC1360,AE1360,AF1360,AG1360,AH1360,AI1360,AL1360,AP1360,AR1360,#REF!,AY1360,AZ1360,CF1360,CH1360,CI1360,CJ1360,CK1360,CL1360,CQ1360,CS1360,CT1360,CU1360,CV1360,CW1360,#REF!,#REF!,DA1360,DC1360,DF1360,DH1360,DO1360,#REF!,#REF!,#REF!,#REF!,DQ1360,DR1360,DS1360,DT1360,DU1360,DX1360,DZ1360,EA1360,EB1360,EC1360,ED1360,EG1360,EI1360,EJ1360,EK1360,EL1360,EM1360)</f>
        <v>#REF!</v>
      </c>
      <c r="I1360" s="48" t="e">
        <f t="shared" si="29"/>
        <v>#REF!</v>
      </c>
      <c r="J1360" s="77"/>
      <c r="K1360" s="77"/>
    </row>
    <row r="1361" spans="7:11" x14ac:dyDescent="0.3">
      <c r="G1361" s="48" t="e">
        <f>SUM(J1361,L1361,N1361,O1361,P1361,T1361,U1361,V1361,AB1361,AD1361,AO1361,AQ1361,CE1361,CG1361,CP1361,CR1361,#REF!,#REF!,CZ1361,DB1361,DE1361,DG1361,DN1361,DP1361,DW1361,DY1361,EF1361,EH1361)</f>
        <v>#REF!</v>
      </c>
      <c r="H1361" s="48" t="e">
        <f>SUM(K1361,M1361,Q1361,R1361,S1361,W1361,X1361,Y1361,AC1361,AE1361,AF1361,AG1361,AH1361,AI1361,AL1361,AP1361,AR1361,#REF!,AY1361,AZ1361,CF1361,CH1361,CI1361,CJ1361,CK1361,CL1361,CQ1361,CS1361,CT1361,CU1361,CV1361,CW1361,#REF!,#REF!,DA1361,DC1361,DF1361,DH1361,DO1361,#REF!,#REF!,#REF!,#REF!,DQ1361,DR1361,DS1361,DT1361,DU1361,DX1361,DZ1361,EA1361,EB1361,EC1361,ED1361,EG1361,EI1361,EJ1361,EK1361,EL1361,EM1361)</f>
        <v>#REF!</v>
      </c>
      <c r="I1361" s="48" t="e">
        <f t="shared" si="29"/>
        <v>#REF!</v>
      </c>
      <c r="J1361" s="77"/>
      <c r="K1361" s="77"/>
    </row>
    <row r="1362" spans="7:11" x14ac:dyDescent="0.3">
      <c r="G1362" s="48" t="e">
        <f>SUM(J1362,L1362,N1362,O1362,P1362,T1362,U1362,V1362,AB1362,AD1362,AO1362,AQ1362,CE1362,CG1362,CP1362,CR1362,#REF!,#REF!,CZ1362,DB1362,DE1362,DG1362,DN1362,DP1362,DW1362,DY1362,EF1362,EH1362)</f>
        <v>#REF!</v>
      </c>
      <c r="H1362" s="48" t="e">
        <f>SUM(K1362,M1362,Q1362,R1362,S1362,W1362,X1362,Y1362,AC1362,AE1362,AF1362,AG1362,AH1362,AI1362,AL1362,AP1362,AR1362,#REF!,AY1362,AZ1362,CF1362,CH1362,CI1362,CJ1362,CK1362,CL1362,CQ1362,CS1362,CT1362,CU1362,CV1362,CW1362,#REF!,#REF!,DA1362,DC1362,DF1362,DH1362,DO1362,#REF!,#REF!,#REF!,#REF!,DQ1362,DR1362,DS1362,DT1362,DU1362,DX1362,DZ1362,EA1362,EB1362,EC1362,ED1362,EG1362,EI1362,EJ1362,EK1362,EL1362,EM1362)</f>
        <v>#REF!</v>
      </c>
      <c r="I1362" s="48" t="e">
        <f t="shared" si="29"/>
        <v>#REF!</v>
      </c>
      <c r="J1362" s="77"/>
      <c r="K1362" s="77"/>
    </row>
    <row r="1363" spans="7:11" x14ac:dyDescent="0.3">
      <c r="G1363" s="48" t="e">
        <f>SUM(J1363,L1363,N1363,O1363,P1363,T1363,U1363,V1363,AB1363,AD1363,AO1363,AQ1363,CE1363,CG1363,CP1363,CR1363,#REF!,#REF!,CZ1363,DB1363,DE1363,DG1363,DN1363,DP1363,DW1363,DY1363,EF1363,EH1363)</f>
        <v>#REF!</v>
      </c>
      <c r="H1363" s="48" t="e">
        <f>SUM(K1363,M1363,Q1363,R1363,S1363,W1363,X1363,Y1363,AC1363,AE1363,AF1363,AG1363,AH1363,AI1363,AL1363,AP1363,AR1363,#REF!,AY1363,AZ1363,CF1363,CH1363,CI1363,CJ1363,CK1363,CL1363,CQ1363,CS1363,CT1363,CU1363,CV1363,CW1363,#REF!,#REF!,DA1363,DC1363,DF1363,DH1363,DO1363,#REF!,#REF!,#REF!,#REF!,DQ1363,DR1363,DS1363,DT1363,DU1363,DX1363,DZ1363,EA1363,EB1363,EC1363,ED1363,EG1363,EI1363,EJ1363,EK1363,EL1363,EM1363)</f>
        <v>#REF!</v>
      </c>
      <c r="I1363" s="48" t="e">
        <f t="shared" si="29"/>
        <v>#REF!</v>
      </c>
      <c r="J1363" s="77"/>
      <c r="K1363" s="77"/>
    </row>
    <row r="1364" spans="7:11" x14ac:dyDescent="0.3">
      <c r="G1364" s="48" t="e">
        <f>SUM(J1364,L1364,N1364,O1364,P1364,T1364,U1364,V1364,AB1364,AD1364,AO1364,AQ1364,CE1364,CG1364,CP1364,CR1364,#REF!,#REF!,CZ1364,DB1364,DE1364,DG1364,DN1364,DP1364,DW1364,DY1364,EF1364,EH1364)</f>
        <v>#REF!</v>
      </c>
      <c r="H1364" s="48" t="e">
        <f>SUM(K1364,M1364,Q1364,R1364,S1364,W1364,X1364,Y1364,AC1364,AE1364,AF1364,AG1364,AH1364,AI1364,AL1364,AP1364,AR1364,#REF!,AY1364,AZ1364,CF1364,CH1364,CI1364,CJ1364,CK1364,CL1364,CQ1364,CS1364,CT1364,CU1364,CV1364,CW1364,#REF!,#REF!,DA1364,DC1364,DF1364,DH1364,DO1364,#REF!,#REF!,#REF!,#REF!,DQ1364,DR1364,DS1364,DT1364,DU1364,DX1364,DZ1364,EA1364,EB1364,EC1364,ED1364,EG1364,EI1364,EJ1364,EK1364,EL1364,EM1364)</f>
        <v>#REF!</v>
      </c>
      <c r="I1364" s="48" t="e">
        <f t="shared" si="29"/>
        <v>#REF!</v>
      </c>
      <c r="J1364" s="77"/>
      <c r="K1364" s="77"/>
    </row>
    <row r="1365" spans="7:11" x14ac:dyDescent="0.3">
      <c r="G1365" s="48" t="e">
        <f>SUM(J1365,L1365,N1365,O1365,P1365,T1365,U1365,V1365,AB1365,AD1365,AO1365,AQ1365,CE1365,CG1365,CP1365,CR1365,#REF!,#REF!,CZ1365,DB1365,DE1365,DG1365,DN1365,DP1365,DW1365,DY1365,EF1365,EH1365)</f>
        <v>#REF!</v>
      </c>
      <c r="H1365" s="48" t="e">
        <f>SUM(K1365,M1365,Q1365,R1365,S1365,W1365,X1365,Y1365,AC1365,AE1365,AF1365,AG1365,AH1365,AI1365,AL1365,AP1365,AR1365,#REF!,AY1365,AZ1365,CF1365,CH1365,CI1365,CJ1365,CK1365,CL1365,CQ1365,CS1365,CT1365,CU1365,CV1365,CW1365,#REF!,#REF!,DA1365,DC1365,DF1365,DH1365,DO1365,#REF!,#REF!,#REF!,#REF!,DQ1365,DR1365,DS1365,DT1365,DU1365,DX1365,DZ1365,EA1365,EB1365,EC1365,ED1365,EG1365,EI1365,EJ1365,EK1365,EL1365,EM1365)</f>
        <v>#REF!</v>
      </c>
      <c r="I1365" s="48" t="e">
        <f t="shared" si="29"/>
        <v>#REF!</v>
      </c>
      <c r="J1365" s="77"/>
      <c r="K1365" s="77"/>
    </row>
    <row r="1366" spans="7:11" x14ac:dyDescent="0.3">
      <c r="G1366" s="48" t="e">
        <f>SUM(J1366,L1366,N1366,O1366,P1366,T1366,U1366,V1366,AB1366,AD1366,AO1366,AQ1366,CE1366,CG1366,CP1366,CR1366,#REF!,#REF!,CZ1366,DB1366,DE1366,DG1366,DN1366,DP1366,DW1366,DY1366,EF1366,EH1366)</f>
        <v>#REF!</v>
      </c>
      <c r="H1366" s="48" t="e">
        <f>SUM(K1366,M1366,Q1366,R1366,S1366,W1366,X1366,Y1366,AC1366,AE1366,AF1366,AG1366,AH1366,AI1366,AL1366,AP1366,AR1366,#REF!,AY1366,AZ1366,CF1366,CH1366,CI1366,CJ1366,CK1366,CL1366,CQ1366,CS1366,CT1366,CU1366,CV1366,CW1366,#REF!,#REF!,DA1366,DC1366,DF1366,DH1366,DO1366,#REF!,#REF!,#REF!,#REF!,DQ1366,DR1366,DS1366,DT1366,DU1366,DX1366,DZ1366,EA1366,EB1366,EC1366,ED1366,EG1366,EI1366,EJ1366,EK1366,EL1366,EM1366)</f>
        <v>#REF!</v>
      </c>
      <c r="I1366" s="48" t="e">
        <f t="shared" si="29"/>
        <v>#REF!</v>
      </c>
      <c r="J1366" s="77"/>
      <c r="K1366" s="77"/>
    </row>
    <row r="1367" spans="7:11" x14ac:dyDescent="0.3">
      <c r="G1367" s="48" t="e">
        <f>SUM(J1367,L1367,N1367,O1367,P1367,T1367,U1367,V1367,AB1367,AD1367,AO1367,AQ1367,CE1367,CG1367,CP1367,CR1367,#REF!,#REF!,CZ1367,DB1367,DE1367,DG1367,DN1367,DP1367,DW1367,DY1367,EF1367,EH1367)</f>
        <v>#REF!</v>
      </c>
      <c r="H1367" s="48" t="e">
        <f>SUM(K1367,M1367,Q1367,R1367,S1367,W1367,X1367,Y1367,AC1367,AE1367,AF1367,AG1367,AH1367,AI1367,AL1367,AP1367,AR1367,#REF!,AY1367,AZ1367,CF1367,CH1367,CI1367,CJ1367,CK1367,CL1367,CQ1367,CS1367,CT1367,CU1367,CV1367,CW1367,#REF!,#REF!,DA1367,DC1367,DF1367,DH1367,DO1367,#REF!,#REF!,#REF!,#REF!,DQ1367,DR1367,DS1367,DT1367,DU1367,DX1367,DZ1367,EA1367,EB1367,EC1367,ED1367,EG1367,EI1367,EJ1367,EK1367,EL1367,EM1367)</f>
        <v>#REF!</v>
      </c>
      <c r="I1367" s="48" t="e">
        <f t="shared" si="29"/>
        <v>#REF!</v>
      </c>
      <c r="J1367" s="77"/>
      <c r="K1367" s="77"/>
    </row>
    <row r="1368" spans="7:11" x14ac:dyDescent="0.3">
      <c r="G1368" s="48" t="e">
        <f>SUM(J1368,L1368,N1368,O1368,P1368,T1368,U1368,V1368,AB1368,AD1368,AO1368,AQ1368,CE1368,CG1368,CP1368,CR1368,#REF!,#REF!,CZ1368,DB1368,DE1368,DG1368,DN1368,DP1368,DW1368,DY1368,EF1368,EH1368)</f>
        <v>#REF!</v>
      </c>
      <c r="H1368" s="48" t="e">
        <f>SUM(K1368,M1368,Q1368,R1368,S1368,W1368,X1368,Y1368,AC1368,AE1368,AF1368,AG1368,AH1368,AI1368,AL1368,AP1368,AR1368,#REF!,AY1368,AZ1368,CF1368,CH1368,CI1368,CJ1368,CK1368,CL1368,CQ1368,CS1368,CT1368,CU1368,CV1368,CW1368,#REF!,#REF!,DA1368,DC1368,DF1368,DH1368,DO1368,#REF!,#REF!,#REF!,#REF!,DQ1368,DR1368,DS1368,DT1368,DU1368,DX1368,DZ1368,EA1368,EB1368,EC1368,ED1368,EG1368,EI1368,EJ1368,EK1368,EL1368,EM1368)</f>
        <v>#REF!</v>
      </c>
      <c r="I1368" s="48" t="e">
        <f t="shared" si="29"/>
        <v>#REF!</v>
      </c>
      <c r="J1368" s="77"/>
      <c r="K1368" s="77"/>
    </row>
    <row r="1369" spans="7:11" x14ac:dyDescent="0.3">
      <c r="G1369" s="48" t="e">
        <f>SUM(J1369,L1369,N1369,O1369,P1369,T1369,U1369,V1369,AB1369,AD1369,AO1369,AQ1369,CE1369,CG1369,CP1369,CR1369,#REF!,#REF!,CZ1369,DB1369,DE1369,DG1369,DN1369,DP1369,DW1369,DY1369,EF1369,EH1369)</f>
        <v>#REF!</v>
      </c>
      <c r="H1369" s="48" t="e">
        <f>SUM(K1369,M1369,Q1369,R1369,S1369,W1369,X1369,Y1369,AC1369,AE1369,AF1369,AG1369,AH1369,AI1369,AL1369,AP1369,AR1369,#REF!,AY1369,AZ1369,CF1369,CH1369,CI1369,CJ1369,CK1369,CL1369,CQ1369,CS1369,CT1369,CU1369,CV1369,CW1369,#REF!,#REF!,DA1369,DC1369,DF1369,DH1369,DO1369,#REF!,#REF!,#REF!,#REF!,DQ1369,DR1369,DS1369,DT1369,DU1369,DX1369,DZ1369,EA1369,EB1369,EC1369,ED1369,EG1369,EI1369,EJ1369,EK1369,EL1369,EM1369)</f>
        <v>#REF!</v>
      </c>
      <c r="I1369" s="48" t="e">
        <f t="shared" si="29"/>
        <v>#REF!</v>
      </c>
      <c r="J1369" s="77"/>
      <c r="K1369" s="77"/>
    </row>
    <row r="1370" spans="7:11" x14ac:dyDescent="0.3">
      <c r="G1370" s="48" t="e">
        <f>SUM(J1370,L1370,N1370,O1370,P1370,T1370,U1370,V1370,AB1370,AD1370,AO1370,AQ1370,CE1370,CG1370,CP1370,CR1370,#REF!,#REF!,CZ1370,DB1370,DE1370,DG1370,DN1370,DP1370,DW1370,DY1370,EF1370,EH1370)</f>
        <v>#REF!</v>
      </c>
      <c r="H1370" s="48" t="e">
        <f>SUM(K1370,M1370,Q1370,R1370,S1370,W1370,X1370,Y1370,AC1370,AE1370,AF1370,AG1370,AH1370,AI1370,AL1370,AP1370,AR1370,#REF!,AY1370,AZ1370,CF1370,CH1370,CI1370,CJ1370,CK1370,CL1370,CQ1370,CS1370,CT1370,CU1370,CV1370,CW1370,#REF!,#REF!,DA1370,DC1370,DF1370,DH1370,DO1370,#REF!,#REF!,#REF!,#REF!,DQ1370,DR1370,DS1370,DT1370,DU1370,DX1370,DZ1370,EA1370,EB1370,EC1370,ED1370,EG1370,EI1370,EJ1370,EK1370,EL1370,EM1370)</f>
        <v>#REF!</v>
      </c>
      <c r="I1370" s="48" t="e">
        <f t="shared" si="29"/>
        <v>#REF!</v>
      </c>
      <c r="J1370" s="77"/>
      <c r="K1370" s="77"/>
    </row>
    <row r="1371" spans="7:11" x14ac:dyDescent="0.3">
      <c r="G1371" s="48" t="e">
        <f>SUM(J1371,L1371,N1371,O1371,P1371,T1371,U1371,V1371,AB1371,AD1371,AO1371,AQ1371,CE1371,CG1371,CP1371,CR1371,#REF!,#REF!,CZ1371,DB1371,DE1371,DG1371,DN1371,DP1371,DW1371,DY1371,EF1371,EH1371)</f>
        <v>#REF!</v>
      </c>
      <c r="H1371" s="48" t="e">
        <f>SUM(K1371,M1371,Q1371,R1371,S1371,W1371,X1371,Y1371,AC1371,AE1371,AF1371,AG1371,AH1371,AI1371,AL1371,AP1371,AR1371,#REF!,AY1371,AZ1371,CF1371,CH1371,CI1371,CJ1371,CK1371,CL1371,CQ1371,CS1371,CT1371,CU1371,CV1371,CW1371,#REF!,#REF!,DA1371,DC1371,DF1371,DH1371,DO1371,#REF!,#REF!,#REF!,#REF!,DQ1371,DR1371,DS1371,DT1371,DU1371,DX1371,DZ1371,EA1371,EB1371,EC1371,ED1371,EG1371,EI1371,EJ1371,EK1371,EL1371,EM1371)</f>
        <v>#REF!</v>
      </c>
      <c r="I1371" s="48" t="e">
        <f t="shared" si="29"/>
        <v>#REF!</v>
      </c>
      <c r="J1371" s="77"/>
      <c r="K1371" s="77"/>
    </row>
    <row r="1372" spans="7:11" x14ac:dyDescent="0.3">
      <c r="G1372" s="48" t="e">
        <f>SUM(J1372,L1372,N1372,O1372,P1372,T1372,U1372,V1372,AB1372,AD1372,AO1372,AQ1372,CE1372,CG1372,CP1372,CR1372,#REF!,#REF!,CZ1372,DB1372,DE1372,DG1372,DN1372,DP1372,DW1372,DY1372,EF1372,EH1372)</f>
        <v>#REF!</v>
      </c>
      <c r="H1372" s="48" t="e">
        <f>SUM(K1372,M1372,Q1372,R1372,S1372,W1372,X1372,Y1372,AC1372,AE1372,AF1372,AG1372,AH1372,AI1372,AL1372,AP1372,AR1372,#REF!,AY1372,AZ1372,CF1372,CH1372,CI1372,CJ1372,CK1372,CL1372,CQ1372,CS1372,CT1372,CU1372,CV1372,CW1372,#REF!,#REF!,DA1372,DC1372,DF1372,DH1372,DO1372,#REF!,#REF!,#REF!,#REF!,DQ1372,DR1372,DS1372,DT1372,DU1372,DX1372,DZ1372,EA1372,EB1372,EC1372,ED1372,EG1372,EI1372,EJ1372,EK1372,EL1372,EM1372)</f>
        <v>#REF!</v>
      </c>
      <c r="I1372" s="48" t="e">
        <f t="shared" si="29"/>
        <v>#REF!</v>
      </c>
      <c r="J1372" s="77"/>
      <c r="K1372" s="77"/>
    </row>
    <row r="1373" spans="7:11" x14ac:dyDescent="0.3">
      <c r="G1373" s="48" t="e">
        <f>SUM(J1373,L1373,N1373,O1373,P1373,T1373,U1373,V1373,AB1373,AD1373,AO1373,AQ1373,CE1373,CG1373,CP1373,CR1373,#REF!,#REF!,CZ1373,DB1373,DE1373,DG1373,DN1373,DP1373,DW1373,DY1373,EF1373,EH1373)</f>
        <v>#REF!</v>
      </c>
      <c r="H1373" s="48" t="e">
        <f>SUM(K1373,M1373,Q1373,R1373,S1373,W1373,X1373,Y1373,AC1373,AE1373,AF1373,AG1373,AH1373,AI1373,AL1373,AP1373,AR1373,#REF!,AY1373,AZ1373,CF1373,CH1373,CI1373,CJ1373,CK1373,CL1373,CQ1373,CS1373,CT1373,CU1373,CV1373,CW1373,#REF!,#REF!,DA1373,DC1373,DF1373,DH1373,DO1373,#REF!,#REF!,#REF!,#REF!,DQ1373,DR1373,DS1373,DT1373,DU1373,DX1373,DZ1373,EA1373,EB1373,EC1373,ED1373,EG1373,EI1373,EJ1373,EK1373,EL1373,EM1373)</f>
        <v>#REF!</v>
      </c>
      <c r="I1373" s="48" t="e">
        <f t="shared" si="29"/>
        <v>#REF!</v>
      </c>
      <c r="J1373" s="77"/>
      <c r="K1373" s="77"/>
    </row>
    <row r="1374" spans="7:11" x14ac:dyDescent="0.3">
      <c r="G1374" s="48" t="e">
        <f>SUM(J1374,L1374,N1374,O1374,P1374,T1374,U1374,V1374,AB1374,AD1374,AO1374,AQ1374,CE1374,CG1374,CP1374,CR1374,#REF!,#REF!,CZ1374,DB1374,DE1374,DG1374,DN1374,DP1374,DW1374,DY1374,EF1374,EH1374)</f>
        <v>#REF!</v>
      </c>
      <c r="H1374" s="48" t="e">
        <f>SUM(K1374,M1374,Q1374,R1374,S1374,W1374,X1374,Y1374,AC1374,AE1374,AF1374,AG1374,AH1374,AI1374,AL1374,AP1374,AR1374,#REF!,AY1374,AZ1374,CF1374,CH1374,CI1374,CJ1374,CK1374,CL1374,CQ1374,CS1374,CT1374,CU1374,CV1374,CW1374,#REF!,#REF!,DA1374,DC1374,DF1374,DH1374,DO1374,#REF!,#REF!,#REF!,#REF!,DQ1374,DR1374,DS1374,DT1374,DU1374,DX1374,DZ1374,EA1374,EB1374,EC1374,ED1374,EG1374,EI1374,EJ1374,EK1374,EL1374,EM1374)</f>
        <v>#REF!</v>
      </c>
      <c r="I1374" s="48" t="e">
        <f t="shared" si="29"/>
        <v>#REF!</v>
      </c>
      <c r="J1374" s="77"/>
      <c r="K1374" s="77"/>
    </row>
    <row r="1375" spans="7:11" x14ac:dyDescent="0.3">
      <c r="G1375" s="48" t="e">
        <f>SUM(J1375,L1375,N1375,O1375,P1375,T1375,U1375,V1375,AB1375,AD1375,AO1375,AQ1375,CE1375,CG1375,CP1375,CR1375,#REF!,#REF!,CZ1375,DB1375,DE1375,DG1375,DN1375,DP1375,DW1375,DY1375,EF1375,EH1375)</f>
        <v>#REF!</v>
      </c>
      <c r="H1375" s="48" t="e">
        <f>SUM(K1375,M1375,Q1375,R1375,S1375,W1375,X1375,Y1375,AC1375,AE1375,AF1375,AG1375,AH1375,AI1375,AL1375,AP1375,AR1375,#REF!,AY1375,AZ1375,CF1375,CH1375,CI1375,CJ1375,CK1375,CL1375,CQ1375,CS1375,CT1375,CU1375,CV1375,CW1375,#REF!,#REF!,DA1375,DC1375,DF1375,DH1375,DO1375,#REF!,#REF!,#REF!,#REF!,DQ1375,DR1375,DS1375,DT1375,DU1375,DX1375,DZ1375,EA1375,EB1375,EC1375,ED1375,EG1375,EI1375,EJ1375,EK1375,EL1375,EM1375)</f>
        <v>#REF!</v>
      </c>
      <c r="I1375" s="48" t="e">
        <f t="shared" si="29"/>
        <v>#REF!</v>
      </c>
      <c r="J1375" s="77"/>
      <c r="K1375" s="77"/>
    </row>
    <row r="1376" spans="7:11" x14ac:dyDescent="0.3">
      <c r="G1376" s="48" t="e">
        <f>SUM(J1376,L1376,N1376,O1376,P1376,T1376,U1376,V1376,AB1376,AD1376,AO1376,AQ1376,CE1376,CG1376,CP1376,CR1376,#REF!,#REF!,CZ1376,DB1376,DE1376,DG1376,DN1376,DP1376,DW1376,DY1376,EF1376,EH1376)</f>
        <v>#REF!</v>
      </c>
      <c r="H1376" s="48" t="e">
        <f>SUM(K1376,M1376,Q1376,R1376,S1376,W1376,X1376,Y1376,AC1376,AE1376,AF1376,AG1376,AH1376,AI1376,AL1376,AP1376,AR1376,#REF!,AY1376,AZ1376,CF1376,CH1376,CI1376,CJ1376,CK1376,CL1376,CQ1376,CS1376,CT1376,CU1376,CV1376,CW1376,#REF!,#REF!,DA1376,DC1376,DF1376,DH1376,DO1376,#REF!,#REF!,#REF!,#REF!,DQ1376,DR1376,DS1376,DT1376,DU1376,DX1376,DZ1376,EA1376,EB1376,EC1376,ED1376,EG1376,EI1376,EJ1376,EK1376,EL1376,EM1376)</f>
        <v>#REF!</v>
      </c>
      <c r="I1376" s="48" t="e">
        <f t="shared" si="29"/>
        <v>#REF!</v>
      </c>
      <c r="J1376" s="77"/>
      <c r="K1376" s="77"/>
    </row>
    <row r="1377" spans="7:11" x14ac:dyDescent="0.3">
      <c r="G1377" s="48" t="e">
        <f>SUM(J1377,L1377,N1377,O1377,P1377,T1377,U1377,V1377,AB1377,AD1377,AO1377,AQ1377,CE1377,CG1377,CP1377,CR1377,#REF!,#REF!,CZ1377,DB1377,DE1377,DG1377,DN1377,DP1377,DW1377,DY1377,EF1377,EH1377)</f>
        <v>#REF!</v>
      </c>
      <c r="H1377" s="48" t="e">
        <f>SUM(K1377,M1377,Q1377,R1377,S1377,W1377,X1377,Y1377,AC1377,AE1377,AF1377,AG1377,AH1377,AI1377,AL1377,AP1377,AR1377,#REF!,AY1377,AZ1377,CF1377,CH1377,CI1377,CJ1377,CK1377,CL1377,CQ1377,CS1377,CT1377,CU1377,CV1377,CW1377,#REF!,#REF!,DA1377,DC1377,DF1377,DH1377,DO1377,#REF!,#REF!,#REF!,#REF!,DQ1377,DR1377,DS1377,DT1377,DU1377,DX1377,DZ1377,EA1377,EB1377,EC1377,ED1377,EG1377,EI1377,EJ1377,EK1377,EL1377,EM1377)</f>
        <v>#REF!</v>
      </c>
      <c r="I1377" s="48" t="e">
        <f t="shared" si="29"/>
        <v>#REF!</v>
      </c>
      <c r="J1377" s="77"/>
      <c r="K1377" s="77"/>
    </row>
    <row r="1378" spans="7:11" x14ac:dyDescent="0.3">
      <c r="G1378" s="48" t="e">
        <f>SUM(J1378,L1378,N1378,O1378,P1378,T1378,U1378,V1378,AB1378,AD1378,AO1378,AQ1378,CE1378,CG1378,CP1378,CR1378,#REF!,#REF!,CZ1378,DB1378,DE1378,DG1378,DN1378,DP1378,DW1378,DY1378,EF1378,EH1378)</f>
        <v>#REF!</v>
      </c>
      <c r="H1378" s="48" t="e">
        <f>SUM(K1378,M1378,Q1378,R1378,S1378,W1378,X1378,Y1378,AC1378,AE1378,AF1378,AG1378,AH1378,AI1378,AL1378,AP1378,AR1378,#REF!,AY1378,AZ1378,CF1378,CH1378,CI1378,CJ1378,CK1378,CL1378,CQ1378,CS1378,CT1378,CU1378,CV1378,CW1378,#REF!,#REF!,DA1378,DC1378,DF1378,DH1378,DO1378,#REF!,#REF!,#REF!,#REF!,DQ1378,DR1378,DS1378,DT1378,DU1378,DX1378,DZ1378,EA1378,EB1378,EC1378,ED1378,EG1378,EI1378,EJ1378,EK1378,EL1378,EM1378)</f>
        <v>#REF!</v>
      </c>
      <c r="I1378" s="48" t="e">
        <f t="shared" si="29"/>
        <v>#REF!</v>
      </c>
      <c r="J1378" s="77"/>
      <c r="K1378" s="77"/>
    </row>
    <row r="1379" spans="7:11" x14ac:dyDescent="0.3">
      <c r="G1379" s="48" t="e">
        <f>SUM(J1379,L1379,N1379,O1379,P1379,T1379,U1379,V1379,AB1379,AD1379,AO1379,AQ1379,CE1379,CG1379,CP1379,CR1379,#REF!,#REF!,CZ1379,DB1379,DE1379,DG1379,DN1379,DP1379,DW1379,DY1379,EF1379,EH1379)</f>
        <v>#REF!</v>
      </c>
      <c r="H1379" s="48" t="e">
        <f>SUM(K1379,M1379,Q1379,R1379,S1379,W1379,X1379,Y1379,AC1379,AE1379,AF1379,AG1379,AH1379,AI1379,AL1379,AP1379,AR1379,#REF!,AY1379,AZ1379,CF1379,CH1379,CI1379,CJ1379,CK1379,CL1379,CQ1379,CS1379,CT1379,CU1379,CV1379,CW1379,#REF!,#REF!,DA1379,DC1379,DF1379,DH1379,DO1379,#REF!,#REF!,#REF!,#REF!,DQ1379,DR1379,DS1379,DT1379,DU1379,DX1379,DZ1379,EA1379,EB1379,EC1379,ED1379,EG1379,EI1379,EJ1379,EK1379,EL1379,EM1379)</f>
        <v>#REF!</v>
      </c>
      <c r="I1379" s="48" t="e">
        <f t="shared" si="29"/>
        <v>#REF!</v>
      </c>
      <c r="J1379" s="77"/>
      <c r="K1379" s="77"/>
    </row>
    <row r="1380" spans="7:11" x14ac:dyDescent="0.3">
      <c r="G1380" s="48" t="e">
        <f>SUM(J1380,L1380,N1380,O1380,P1380,T1380,U1380,V1380,AB1380,AD1380,AO1380,AQ1380,CE1380,CG1380,CP1380,CR1380,#REF!,#REF!,CZ1380,DB1380,DE1380,DG1380,DN1380,DP1380,DW1380,DY1380,EF1380,EH1380)</f>
        <v>#REF!</v>
      </c>
      <c r="H1380" s="48" t="e">
        <f>SUM(K1380,M1380,Q1380,R1380,S1380,W1380,X1380,Y1380,AC1380,AE1380,AF1380,AG1380,AH1380,AI1380,AL1380,AP1380,AR1380,#REF!,AY1380,AZ1380,CF1380,CH1380,CI1380,CJ1380,CK1380,CL1380,CQ1380,CS1380,CT1380,CU1380,CV1380,CW1380,#REF!,#REF!,DA1380,DC1380,DF1380,DH1380,DO1380,#REF!,#REF!,#REF!,#REF!,DQ1380,DR1380,DS1380,DT1380,DU1380,DX1380,DZ1380,EA1380,EB1380,EC1380,ED1380,EG1380,EI1380,EJ1380,EK1380,EL1380,EM1380)</f>
        <v>#REF!</v>
      </c>
      <c r="I1380" s="48" t="e">
        <f t="shared" si="29"/>
        <v>#REF!</v>
      </c>
      <c r="J1380" s="77"/>
      <c r="K1380" s="77"/>
    </row>
    <row r="1381" spans="7:11" x14ac:dyDescent="0.3">
      <c r="G1381" s="48" t="e">
        <f>SUM(J1381,L1381,N1381,O1381,P1381,T1381,U1381,V1381,AB1381,AD1381,AO1381,AQ1381,CE1381,CG1381,CP1381,CR1381,#REF!,#REF!,CZ1381,DB1381,DE1381,DG1381,DN1381,DP1381,DW1381,DY1381,EF1381,EH1381)</f>
        <v>#REF!</v>
      </c>
      <c r="H1381" s="48" t="e">
        <f>SUM(K1381,M1381,Q1381,R1381,S1381,W1381,X1381,Y1381,AC1381,AE1381,AF1381,AG1381,AH1381,AI1381,AL1381,AP1381,AR1381,#REF!,AY1381,AZ1381,CF1381,CH1381,CI1381,CJ1381,CK1381,CL1381,CQ1381,CS1381,CT1381,CU1381,CV1381,CW1381,#REF!,#REF!,DA1381,DC1381,DF1381,DH1381,DO1381,#REF!,#REF!,#REF!,#REF!,DQ1381,DR1381,DS1381,DT1381,DU1381,DX1381,DZ1381,EA1381,EB1381,EC1381,ED1381,EG1381,EI1381,EJ1381,EK1381,EL1381,EM1381)</f>
        <v>#REF!</v>
      </c>
      <c r="I1381" s="48" t="e">
        <f t="shared" si="29"/>
        <v>#REF!</v>
      </c>
      <c r="J1381" s="77"/>
      <c r="K1381" s="77"/>
    </row>
    <row r="1382" spans="7:11" x14ac:dyDescent="0.3">
      <c r="G1382" s="48" t="e">
        <f>SUM(J1382,L1382,N1382,O1382,P1382,T1382,U1382,V1382,AB1382,AD1382,AO1382,AQ1382,CE1382,CG1382,CP1382,CR1382,#REF!,#REF!,CZ1382,DB1382,DE1382,DG1382,DN1382,DP1382,DW1382,DY1382,EF1382,EH1382)</f>
        <v>#REF!</v>
      </c>
      <c r="H1382" s="48" t="e">
        <f>SUM(K1382,M1382,Q1382,R1382,S1382,W1382,X1382,Y1382,AC1382,AE1382,AF1382,AG1382,AH1382,AI1382,AL1382,AP1382,AR1382,#REF!,AY1382,AZ1382,CF1382,CH1382,CI1382,CJ1382,CK1382,CL1382,CQ1382,CS1382,CT1382,CU1382,CV1382,CW1382,#REF!,#REF!,DA1382,DC1382,DF1382,DH1382,DO1382,#REF!,#REF!,#REF!,#REF!,DQ1382,DR1382,DS1382,DT1382,DU1382,DX1382,DZ1382,EA1382,EB1382,EC1382,ED1382,EG1382,EI1382,EJ1382,EK1382,EL1382,EM1382)</f>
        <v>#REF!</v>
      </c>
      <c r="I1382" s="48" t="e">
        <f t="shared" si="29"/>
        <v>#REF!</v>
      </c>
      <c r="J1382" s="77"/>
      <c r="K1382" s="77"/>
    </row>
    <row r="1383" spans="7:11" x14ac:dyDescent="0.3">
      <c r="G1383" s="48" t="e">
        <f>SUM(J1383,L1383,N1383,O1383,P1383,T1383,U1383,V1383,AB1383,AD1383,AO1383,AQ1383,CE1383,CG1383,CP1383,CR1383,#REF!,#REF!,CZ1383,DB1383,DE1383,DG1383,DN1383,DP1383,DW1383,DY1383,EF1383,EH1383)</f>
        <v>#REF!</v>
      </c>
      <c r="H1383" s="48" t="e">
        <f>SUM(K1383,M1383,Q1383,R1383,S1383,W1383,X1383,Y1383,AC1383,AE1383,AF1383,AG1383,AH1383,AI1383,AL1383,AP1383,AR1383,#REF!,AY1383,AZ1383,CF1383,CH1383,CI1383,CJ1383,CK1383,CL1383,CQ1383,CS1383,CT1383,CU1383,CV1383,CW1383,#REF!,#REF!,DA1383,DC1383,DF1383,DH1383,DO1383,#REF!,#REF!,#REF!,#REF!,DQ1383,DR1383,DS1383,DT1383,DU1383,DX1383,DZ1383,EA1383,EB1383,EC1383,ED1383,EG1383,EI1383,EJ1383,EK1383,EL1383,EM1383)</f>
        <v>#REF!</v>
      </c>
      <c r="I1383" s="48" t="e">
        <f t="shared" si="29"/>
        <v>#REF!</v>
      </c>
      <c r="J1383" s="77"/>
      <c r="K1383" s="77"/>
    </row>
    <row r="1384" spans="7:11" x14ac:dyDescent="0.3">
      <c r="G1384" s="48" t="e">
        <f>SUM(J1384,L1384,N1384,O1384,P1384,T1384,U1384,V1384,AB1384,AD1384,AO1384,AQ1384,CE1384,CG1384,CP1384,CR1384,#REF!,#REF!,CZ1384,DB1384,DE1384,DG1384,DN1384,DP1384,DW1384,DY1384,EF1384,EH1384)</f>
        <v>#REF!</v>
      </c>
      <c r="H1384" s="48" t="e">
        <f>SUM(K1384,M1384,Q1384,R1384,S1384,W1384,X1384,Y1384,AC1384,AE1384,AF1384,AG1384,AH1384,AI1384,AL1384,AP1384,AR1384,#REF!,AY1384,AZ1384,CF1384,CH1384,CI1384,CJ1384,CK1384,CL1384,CQ1384,CS1384,CT1384,CU1384,CV1384,CW1384,#REF!,#REF!,DA1384,DC1384,DF1384,DH1384,DO1384,#REF!,#REF!,#REF!,#REF!,DQ1384,DR1384,DS1384,DT1384,DU1384,DX1384,DZ1384,EA1384,EB1384,EC1384,ED1384,EG1384,EI1384,EJ1384,EK1384,EL1384,EM1384)</f>
        <v>#REF!</v>
      </c>
      <c r="I1384" s="48" t="e">
        <f t="shared" si="29"/>
        <v>#REF!</v>
      </c>
      <c r="J1384" s="77"/>
      <c r="K1384" s="77"/>
    </row>
    <row r="1385" spans="7:11" x14ac:dyDescent="0.3">
      <c r="G1385" s="48" t="e">
        <f>SUM(J1385,L1385,N1385,O1385,P1385,T1385,U1385,V1385,AB1385,AD1385,AO1385,AQ1385,CE1385,CG1385,CP1385,CR1385,#REF!,#REF!,CZ1385,DB1385,DE1385,DG1385,DN1385,DP1385,DW1385,DY1385,EF1385,EH1385)</f>
        <v>#REF!</v>
      </c>
      <c r="H1385" s="48" t="e">
        <f>SUM(K1385,M1385,Q1385,R1385,S1385,W1385,X1385,Y1385,AC1385,AE1385,AF1385,AG1385,AH1385,AI1385,AL1385,AP1385,AR1385,#REF!,AY1385,AZ1385,CF1385,CH1385,CI1385,CJ1385,CK1385,CL1385,CQ1385,CS1385,CT1385,CU1385,CV1385,CW1385,#REF!,#REF!,DA1385,DC1385,DF1385,DH1385,DO1385,#REF!,#REF!,#REF!,#REF!,DQ1385,DR1385,DS1385,DT1385,DU1385,DX1385,DZ1385,EA1385,EB1385,EC1385,ED1385,EG1385,EI1385,EJ1385,EK1385,EL1385,EM1385)</f>
        <v>#REF!</v>
      </c>
      <c r="I1385" s="48" t="e">
        <f t="shared" si="29"/>
        <v>#REF!</v>
      </c>
      <c r="J1385" s="77"/>
      <c r="K1385" s="77"/>
    </row>
    <row r="1386" spans="7:11" x14ac:dyDescent="0.3">
      <c r="G1386" s="48" t="e">
        <f>SUM(J1386,L1386,N1386,O1386,P1386,T1386,U1386,V1386,AB1386,AD1386,AO1386,AQ1386,CE1386,CG1386,CP1386,CR1386,#REF!,#REF!,CZ1386,DB1386,DE1386,DG1386,DN1386,DP1386,DW1386,DY1386,EF1386,EH1386)</f>
        <v>#REF!</v>
      </c>
      <c r="H1386" s="48" t="e">
        <f>SUM(K1386,M1386,Q1386,R1386,S1386,W1386,X1386,Y1386,AC1386,AE1386,AF1386,AG1386,AH1386,AI1386,AL1386,AP1386,AR1386,#REF!,AY1386,AZ1386,CF1386,CH1386,CI1386,CJ1386,CK1386,CL1386,CQ1386,CS1386,CT1386,CU1386,CV1386,CW1386,#REF!,#REF!,DA1386,DC1386,DF1386,DH1386,DO1386,#REF!,#REF!,#REF!,#REF!,DQ1386,DR1386,DS1386,DT1386,DU1386,DX1386,DZ1386,EA1386,EB1386,EC1386,ED1386,EG1386,EI1386,EJ1386,EK1386,EL1386,EM1386)</f>
        <v>#REF!</v>
      </c>
      <c r="I1386" s="48" t="e">
        <f t="shared" si="29"/>
        <v>#REF!</v>
      </c>
      <c r="J1386" s="77"/>
      <c r="K1386" s="77"/>
    </row>
    <row r="1387" spans="7:11" x14ac:dyDescent="0.3">
      <c r="G1387" s="48" t="e">
        <f>SUM(J1387,L1387,N1387,O1387,P1387,T1387,U1387,V1387,AB1387,AD1387,AO1387,AQ1387,CE1387,CG1387,CP1387,CR1387,#REF!,#REF!,CZ1387,DB1387,DE1387,DG1387,DN1387,DP1387,DW1387,DY1387,EF1387,EH1387)</f>
        <v>#REF!</v>
      </c>
      <c r="H1387" s="48" t="e">
        <f>SUM(K1387,M1387,Q1387,R1387,S1387,W1387,X1387,Y1387,AC1387,AE1387,AF1387,AG1387,AH1387,AI1387,AL1387,AP1387,AR1387,#REF!,AY1387,AZ1387,CF1387,CH1387,CI1387,CJ1387,CK1387,CL1387,CQ1387,CS1387,CT1387,CU1387,CV1387,CW1387,#REF!,#REF!,DA1387,DC1387,DF1387,DH1387,DO1387,#REF!,#REF!,#REF!,#REF!,DQ1387,DR1387,DS1387,DT1387,DU1387,DX1387,DZ1387,EA1387,EB1387,EC1387,ED1387,EG1387,EI1387,EJ1387,EK1387,EL1387,EM1387)</f>
        <v>#REF!</v>
      </c>
      <c r="I1387" s="48" t="e">
        <f t="shared" si="29"/>
        <v>#REF!</v>
      </c>
      <c r="J1387" s="77"/>
      <c r="K1387" s="77"/>
    </row>
    <row r="1388" spans="7:11" x14ac:dyDescent="0.3">
      <c r="G1388" s="48" t="e">
        <f>SUM(J1388,L1388,N1388,O1388,P1388,T1388,U1388,V1388,AB1388,AD1388,AO1388,AQ1388,CE1388,CG1388,CP1388,CR1388,#REF!,#REF!,CZ1388,DB1388,DE1388,DG1388,DN1388,DP1388,DW1388,DY1388,EF1388,EH1388)</f>
        <v>#REF!</v>
      </c>
      <c r="H1388" s="48" t="e">
        <f>SUM(K1388,M1388,Q1388,R1388,S1388,W1388,X1388,Y1388,AC1388,AE1388,AF1388,AG1388,AH1388,AI1388,AL1388,AP1388,AR1388,#REF!,AY1388,AZ1388,CF1388,CH1388,CI1388,CJ1388,CK1388,CL1388,CQ1388,CS1388,CT1388,CU1388,CV1388,CW1388,#REF!,#REF!,DA1388,DC1388,DF1388,DH1388,DO1388,#REF!,#REF!,#REF!,#REF!,DQ1388,DR1388,DS1388,DT1388,DU1388,DX1388,DZ1388,EA1388,EB1388,EC1388,ED1388,EG1388,EI1388,EJ1388,EK1388,EL1388,EM1388)</f>
        <v>#REF!</v>
      </c>
      <c r="I1388" s="48" t="e">
        <f t="shared" si="29"/>
        <v>#REF!</v>
      </c>
      <c r="J1388" s="77"/>
      <c r="K1388" s="77"/>
    </row>
    <row r="1389" spans="7:11" x14ac:dyDescent="0.3">
      <c r="G1389" s="48" t="e">
        <f>SUM(J1389,L1389,N1389,O1389,P1389,T1389,U1389,V1389,AB1389,AD1389,AO1389,AQ1389,CE1389,CG1389,CP1389,CR1389,#REF!,#REF!,CZ1389,DB1389,DE1389,DG1389,DN1389,DP1389,DW1389,DY1389,EF1389,EH1389)</f>
        <v>#REF!</v>
      </c>
      <c r="H1389" s="48" t="e">
        <f>SUM(K1389,M1389,Q1389,R1389,S1389,W1389,X1389,Y1389,AC1389,AE1389,AF1389,AG1389,AH1389,AI1389,AL1389,AP1389,AR1389,#REF!,AY1389,AZ1389,CF1389,CH1389,CI1389,CJ1389,CK1389,CL1389,CQ1389,CS1389,CT1389,CU1389,CV1389,CW1389,#REF!,#REF!,DA1389,DC1389,DF1389,DH1389,DO1389,#REF!,#REF!,#REF!,#REF!,DQ1389,DR1389,DS1389,DT1389,DU1389,DX1389,DZ1389,EA1389,EB1389,EC1389,ED1389,EG1389,EI1389,EJ1389,EK1389,EL1389,EM1389)</f>
        <v>#REF!</v>
      </c>
      <c r="I1389" s="48" t="e">
        <f t="shared" si="29"/>
        <v>#REF!</v>
      </c>
      <c r="J1389" s="77"/>
      <c r="K1389" s="77"/>
    </row>
    <row r="1390" spans="7:11" x14ac:dyDescent="0.3">
      <c r="G1390" s="48" t="e">
        <f>SUM(J1390,L1390,N1390,O1390,P1390,T1390,U1390,V1390,AB1390,AD1390,AO1390,AQ1390,CE1390,CG1390,CP1390,CR1390,#REF!,#REF!,CZ1390,DB1390,DE1390,DG1390,DN1390,DP1390,DW1390,DY1390,EF1390,EH1390)</f>
        <v>#REF!</v>
      </c>
      <c r="H1390" s="48" t="e">
        <f>SUM(K1390,M1390,Q1390,R1390,S1390,W1390,X1390,Y1390,AC1390,AE1390,AF1390,AG1390,AH1390,AI1390,AL1390,AP1390,AR1390,#REF!,AY1390,AZ1390,CF1390,CH1390,CI1390,CJ1390,CK1390,CL1390,CQ1390,CS1390,CT1390,CU1390,CV1390,CW1390,#REF!,#REF!,DA1390,DC1390,DF1390,DH1390,DO1390,#REF!,#REF!,#REF!,#REF!,DQ1390,DR1390,DS1390,DT1390,DU1390,DX1390,DZ1390,EA1390,EB1390,EC1390,ED1390,EG1390,EI1390,EJ1390,EK1390,EL1390,EM1390)</f>
        <v>#REF!</v>
      </c>
      <c r="I1390" s="48" t="e">
        <f t="shared" si="29"/>
        <v>#REF!</v>
      </c>
      <c r="J1390" s="77"/>
      <c r="K1390" s="77"/>
    </row>
    <row r="1391" spans="7:11" x14ac:dyDescent="0.3">
      <c r="G1391" s="48" t="e">
        <f>SUM(J1391,L1391,N1391,O1391,P1391,T1391,U1391,V1391,AB1391,AD1391,AO1391,AQ1391,CE1391,CG1391,CP1391,CR1391,#REF!,#REF!,CZ1391,DB1391,DE1391,DG1391,DN1391,DP1391,DW1391,DY1391,EF1391,EH1391)</f>
        <v>#REF!</v>
      </c>
      <c r="H1391" s="48" t="e">
        <f>SUM(K1391,M1391,Q1391,R1391,S1391,W1391,X1391,Y1391,AC1391,AE1391,AF1391,AG1391,AH1391,AI1391,AL1391,AP1391,AR1391,#REF!,AY1391,AZ1391,CF1391,CH1391,CI1391,CJ1391,CK1391,CL1391,CQ1391,CS1391,CT1391,CU1391,CV1391,CW1391,#REF!,#REF!,DA1391,DC1391,DF1391,DH1391,DO1391,#REF!,#REF!,#REF!,#REF!,DQ1391,DR1391,DS1391,DT1391,DU1391,DX1391,DZ1391,EA1391,EB1391,EC1391,ED1391,EG1391,EI1391,EJ1391,EK1391,EL1391,EM1391)</f>
        <v>#REF!</v>
      </c>
      <c r="I1391" s="48" t="e">
        <f t="shared" si="29"/>
        <v>#REF!</v>
      </c>
      <c r="J1391" s="77"/>
      <c r="K1391" s="77"/>
    </row>
    <row r="1392" spans="7:11" x14ac:dyDescent="0.3">
      <c r="G1392" s="48" t="e">
        <f>SUM(J1392,L1392,N1392,O1392,P1392,T1392,U1392,V1392,AB1392,AD1392,AO1392,AQ1392,CE1392,CG1392,CP1392,CR1392,#REF!,#REF!,CZ1392,DB1392,DE1392,DG1392,DN1392,DP1392,DW1392,DY1392,EF1392,EH1392)</f>
        <v>#REF!</v>
      </c>
      <c r="H1392" s="48" t="e">
        <f>SUM(K1392,M1392,Q1392,R1392,S1392,W1392,X1392,Y1392,AC1392,AE1392,AF1392,AG1392,AH1392,AI1392,AL1392,AP1392,AR1392,#REF!,AY1392,AZ1392,CF1392,CH1392,CI1392,CJ1392,CK1392,CL1392,CQ1392,CS1392,CT1392,CU1392,CV1392,CW1392,#REF!,#REF!,DA1392,DC1392,DF1392,DH1392,DO1392,#REF!,#REF!,#REF!,#REF!,DQ1392,DR1392,DS1392,DT1392,DU1392,DX1392,DZ1392,EA1392,EB1392,EC1392,ED1392,EG1392,EI1392,EJ1392,EK1392,EL1392,EM1392)</f>
        <v>#REF!</v>
      </c>
      <c r="I1392" s="48" t="e">
        <f t="shared" si="29"/>
        <v>#REF!</v>
      </c>
      <c r="J1392" s="77"/>
      <c r="K1392" s="77"/>
    </row>
    <row r="1393" spans="7:11" x14ac:dyDescent="0.3">
      <c r="G1393" s="48" t="e">
        <f>SUM(J1393,L1393,N1393,O1393,P1393,T1393,U1393,V1393,AB1393,AD1393,AO1393,AQ1393,CE1393,CG1393,CP1393,CR1393,#REF!,#REF!,CZ1393,DB1393,DE1393,DG1393,DN1393,DP1393,DW1393,DY1393,EF1393,EH1393)</f>
        <v>#REF!</v>
      </c>
      <c r="H1393" s="48" t="e">
        <f>SUM(K1393,M1393,Q1393,R1393,S1393,W1393,X1393,Y1393,AC1393,AE1393,AF1393,AG1393,AH1393,AI1393,AL1393,AP1393,AR1393,#REF!,AY1393,AZ1393,CF1393,CH1393,CI1393,CJ1393,CK1393,CL1393,CQ1393,CS1393,CT1393,CU1393,CV1393,CW1393,#REF!,#REF!,DA1393,DC1393,DF1393,DH1393,DO1393,#REF!,#REF!,#REF!,#REF!,DQ1393,DR1393,DS1393,DT1393,DU1393,DX1393,DZ1393,EA1393,EB1393,EC1393,ED1393,EG1393,EI1393,EJ1393,EK1393,EL1393,EM1393)</f>
        <v>#REF!</v>
      </c>
      <c r="I1393" s="48" t="e">
        <f t="shared" si="29"/>
        <v>#REF!</v>
      </c>
      <c r="J1393" s="77"/>
      <c r="K1393" s="77"/>
    </row>
    <row r="1394" spans="7:11" x14ac:dyDescent="0.3">
      <c r="G1394" s="48" t="e">
        <f>SUM(J1394,L1394,N1394,O1394,P1394,T1394,U1394,V1394,AB1394,AD1394,AO1394,AQ1394,CE1394,CG1394,CP1394,CR1394,#REF!,#REF!,CZ1394,DB1394,DE1394,DG1394,DN1394,DP1394,DW1394,DY1394,EF1394,EH1394)</f>
        <v>#REF!</v>
      </c>
      <c r="H1394" s="48" t="e">
        <f>SUM(K1394,M1394,Q1394,R1394,S1394,W1394,X1394,Y1394,AC1394,AE1394,AF1394,AG1394,AH1394,AI1394,AL1394,AP1394,AR1394,#REF!,AY1394,AZ1394,CF1394,CH1394,CI1394,CJ1394,CK1394,CL1394,CQ1394,CS1394,CT1394,CU1394,CV1394,CW1394,#REF!,#REF!,DA1394,DC1394,DF1394,DH1394,DO1394,#REF!,#REF!,#REF!,#REF!,DQ1394,DR1394,DS1394,DT1394,DU1394,DX1394,DZ1394,EA1394,EB1394,EC1394,ED1394,EG1394,EI1394,EJ1394,EK1394,EL1394,EM1394)</f>
        <v>#REF!</v>
      </c>
      <c r="I1394" s="48" t="e">
        <f t="shared" si="29"/>
        <v>#REF!</v>
      </c>
      <c r="J1394" s="77"/>
      <c r="K1394" s="77"/>
    </row>
    <row r="1395" spans="7:11" x14ac:dyDescent="0.3">
      <c r="G1395" s="48" t="e">
        <f>SUM(J1395,L1395,N1395,O1395,P1395,T1395,U1395,V1395,AB1395,AD1395,AO1395,AQ1395,CE1395,CG1395,CP1395,CR1395,#REF!,#REF!,CZ1395,DB1395,DE1395,DG1395,DN1395,DP1395,DW1395,DY1395,EF1395,EH1395)</f>
        <v>#REF!</v>
      </c>
      <c r="H1395" s="48" t="e">
        <f>SUM(K1395,M1395,Q1395,R1395,S1395,W1395,X1395,Y1395,AC1395,AE1395,AF1395,AG1395,AH1395,AI1395,AL1395,AP1395,AR1395,#REF!,AY1395,AZ1395,CF1395,CH1395,CI1395,CJ1395,CK1395,CL1395,CQ1395,CS1395,CT1395,CU1395,CV1395,CW1395,#REF!,#REF!,DA1395,DC1395,DF1395,DH1395,DO1395,#REF!,#REF!,#REF!,#REF!,DQ1395,DR1395,DS1395,DT1395,DU1395,DX1395,DZ1395,EA1395,EB1395,EC1395,ED1395,EG1395,EI1395,EJ1395,EK1395,EL1395,EM1395)</f>
        <v>#REF!</v>
      </c>
      <c r="I1395" s="48" t="e">
        <f t="shared" si="29"/>
        <v>#REF!</v>
      </c>
      <c r="J1395" s="77"/>
      <c r="K1395" s="77"/>
    </row>
    <row r="1396" spans="7:11" x14ac:dyDescent="0.3">
      <c r="G1396" s="48" t="e">
        <f>SUM(J1396,L1396,N1396,O1396,P1396,T1396,U1396,V1396,AB1396,AD1396,AO1396,AQ1396,CE1396,CG1396,CP1396,CR1396,#REF!,#REF!,CZ1396,DB1396,DE1396,DG1396,DN1396,DP1396,DW1396,DY1396,EF1396,EH1396)</f>
        <v>#REF!</v>
      </c>
      <c r="H1396" s="48" t="e">
        <f>SUM(K1396,M1396,Q1396,R1396,S1396,W1396,X1396,Y1396,AC1396,AE1396,AF1396,AG1396,AH1396,AI1396,AL1396,AP1396,AR1396,#REF!,AY1396,AZ1396,CF1396,CH1396,CI1396,CJ1396,CK1396,CL1396,CQ1396,CS1396,CT1396,CU1396,CV1396,CW1396,#REF!,#REF!,DA1396,DC1396,DF1396,DH1396,DO1396,#REF!,#REF!,#REF!,#REF!,DQ1396,DR1396,DS1396,DT1396,DU1396,DX1396,DZ1396,EA1396,EB1396,EC1396,ED1396,EG1396,EI1396,EJ1396,EK1396,EL1396,EM1396)</f>
        <v>#REF!</v>
      </c>
      <c r="I1396" s="48" t="e">
        <f t="shared" si="29"/>
        <v>#REF!</v>
      </c>
      <c r="J1396" s="77"/>
      <c r="K1396" s="77"/>
    </row>
    <row r="1397" spans="7:11" x14ac:dyDescent="0.3">
      <c r="G1397" s="48" t="e">
        <f>SUM(J1397,L1397,N1397,O1397,P1397,T1397,U1397,V1397,AB1397,AD1397,AO1397,AQ1397,CE1397,CG1397,CP1397,CR1397,#REF!,#REF!,CZ1397,DB1397,DE1397,DG1397,DN1397,DP1397,DW1397,DY1397,EF1397,EH1397)</f>
        <v>#REF!</v>
      </c>
      <c r="H1397" s="48" t="e">
        <f>SUM(K1397,M1397,Q1397,R1397,S1397,W1397,X1397,Y1397,AC1397,AE1397,AF1397,AG1397,AH1397,AI1397,AL1397,AP1397,AR1397,#REF!,AY1397,AZ1397,CF1397,CH1397,CI1397,CJ1397,CK1397,CL1397,CQ1397,CS1397,CT1397,CU1397,CV1397,CW1397,#REF!,#REF!,DA1397,DC1397,DF1397,DH1397,DO1397,#REF!,#REF!,#REF!,#REF!,DQ1397,DR1397,DS1397,DT1397,DU1397,DX1397,DZ1397,EA1397,EB1397,EC1397,ED1397,EG1397,EI1397,EJ1397,EK1397,EL1397,EM1397)</f>
        <v>#REF!</v>
      </c>
      <c r="I1397" s="48" t="e">
        <f t="shared" si="29"/>
        <v>#REF!</v>
      </c>
      <c r="J1397" s="77"/>
      <c r="K1397" s="77"/>
    </row>
    <row r="1398" spans="7:11" x14ac:dyDescent="0.3">
      <c r="G1398" s="48" t="e">
        <f>SUM(J1398,L1398,N1398,O1398,P1398,T1398,U1398,V1398,AB1398,AD1398,AO1398,AQ1398,CE1398,CG1398,CP1398,CR1398,#REF!,#REF!,CZ1398,DB1398,DE1398,DG1398,DN1398,DP1398,DW1398,DY1398,EF1398,EH1398)</f>
        <v>#REF!</v>
      </c>
      <c r="H1398" s="48" t="e">
        <f>SUM(K1398,M1398,Q1398,R1398,S1398,W1398,X1398,Y1398,AC1398,AE1398,AF1398,AG1398,AH1398,AI1398,AL1398,AP1398,AR1398,#REF!,AY1398,AZ1398,CF1398,CH1398,CI1398,CJ1398,CK1398,CL1398,CQ1398,CS1398,CT1398,CU1398,CV1398,CW1398,#REF!,#REF!,DA1398,DC1398,DF1398,DH1398,DO1398,#REF!,#REF!,#REF!,#REF!,DQ1398,DR1398,DS1398,DT1398,DU1398,DX1398,DZ1398,EA1398,EB1398,EC1398,ED1398,EG1398,EI1398,EJ1398,EK1398,EL1398,EM1398)</f>
        <v>#REF!</v>
      </c>
      <c r="I1398" s="48" t="e">
        <f t="shared" si="29"/>
        <v>#REF!</v>
      </c>
      <c r="J1398" s="77"/>
      <c r="K1398" s="77"/>
    </row>
    <row r="1399" spans="7:11" x14ac:dyDescent="0.3">
      <c r="G1399" s="48" t="e">
        <f>SUM(J1399,L1399,N1399,O1399,P1399,T1399,U1399,V1399,AB1399,AD1399,AO1399,AQ1399,CE1399,CG1399,CP1399,CR1399,#REF!,#REF!,CZ1399,DB1399,DE1399,DG1399,DN1399,DP1399,DW1399,DY1399,EF1399,EH1399)</f>
        <v>#REF!</v>
      </c>
      <c r="H1399" s="48" t="e">
        <f>SUM(K1399,M1399,Q1399,R1399,S1399,W1399,X1399,Y1399,AC1399,AE1399,AF1399,AG1399,AH1399,AI1399,AL1399,AP1399,AR1399,#REF!,AY1399,AZ1399,CF1399,CH1399,CI1399,CJ1399,CK1399,CL1399,CQ1399,CS1399,CT1399,CU1399,CV1399,CW1399,#REF!,#REF!,DA1399,DC1399,DF1399,DH1399,DO1399,#REF!,#REF!,#REF!,#REF!,DQ1399,DR1399,DS1399,DT1399,DU1399,DX1399,DZ1399,EA1399,EB1399,EC1399,ED1399,EG1399,EI1399,EJ1399,EK1399,EL1399,EM1399)</f>
        <v>#REF!</v>
      </c>
      <c r="I1399" s="48" t="e">
        <f t="shared" si="29"/>
        <v>#REF!</v>
      </c>
      <c r="J1399" s="77"/>
      <c r="K1399" s="77"/>
    </row>
    <row r="1400" spans="7:11" x14ac:dyDescent="0.3">
      <c r="G1400" s="48" t="e">
        <f>SUM(J1400,L1400,N1400,O1400,P1400,T1400,U1400,V1400,AB1400,AD1400,AO1400,AQ1400,CE1400,CG1400,CP1400,CR1400,#REF!,#REF!,CZ1400,DB1400,DE1400,DG1400,DN1400,DP1400,DW1400,DY1400,EF1400,EH1400)</f>
        <v>#REF!</v>
      </c>
      <c r="H1400" s="48" t="e">
        <f>SUM(K1400,M1400,Q1400,R1400,S1400,W1400,X1400,Y1400,AC1400,AE1400,AF1400,AG1400,AH1400,AI1400,AL1400,AP1400,AR1400,#REF!,AY1400,AZ1400,CF1400,CH1400,CI1400,CJ1400,CK1400,CL1400,CQ1400,CS1400,CT1400,CU1400,CV1400,CW1400,#REF!,#REF!,DA1400,DC1400,DF1400,DH1400,DO1400,#REF!,#REF!,#REF!,#REF!,DQ1400,DR1400,DS1400,DT1400,DU1400,DX1400,DZ1400,EA1400,EB1400,EC1400,ED1400,EG1400,EI1400,EJ1400,EK1400,EL1400,EM1400)</f>
        <v>#REF!</v>
      </c>
      <c r="I1400" s="48" t="e">
        <f t="shared" si="29"/>
        <v>#REF!</v>
      </c>
      <c r="J1400" s="77"/>
      <c r="K1400" s="77"/>
    </row>
    <row r="1401" spans="7:11" x14ac:dyDescent="0.3">
      <c r="G1401" s="48" t="e">
        <f>SUM(J1401,L1401,N1401,O1401,P1401,T1401,U1401,V1401,AB1401,AD1401,AO1401,AQ1401,CE1401,CG1401,CP1401,CR1401,#REF!,#REF!,CZ1401,DB1401,DE1401,DG1401,DN1401,DP1401,DW1401,DY1401,EF1401,EH1401)</f>
        <v>#REF!</v>
      </c>
      <c r="H1401" s="48" t="e">
        <f>SUM(K1401,M1401,Q1401,R1401,S1401,W1401,X1401,Y1401,AC1401,AE1401,AF1401,AG1401,AH1401,AI1401,AL1401,AP1401,AR1401,#REF!,AY1401,AZ1401,CF1401,CH1401,CI1401,CJ1401,CK1401,CL1401,CQ1401,CS1401,CT1401,CU1401,CV1401,CW1401,#REF!,#REF!,DA1401,DC1401,DF1401,DH1401,DO1401,#REF!,#REF!,#REF!,#REF!,DQ1401,DR1401,DS1401,DT1401,DU1401,DX1401,DZ1401,EA1401,EB1401,EC1401,ED1401,EG1401,EI1401,EJ1401,EK1401,EL1401,EM1401)</f>
        <v>#REF!</v>
      </c>
      <c r="I1401" s="48" t="e">
        <f t="shared" si="29"/>
        <v>#REF!</v>
      </c>
      <c r="J1401" s="77"/>
      <c r="K1401" s="77"/>
    </row>
    <row r="1402" spans="7:11" x14ac:dyDescent="0.3">
      <c r="G1402" s="48" t="e">
        <f>SUM(J1402,L1402,N1402,O1402,P1402,T1402,U1402,V1402,AB1402,AD1402,AO1402,AQ1402,CE1402,CG1402,CP1402,CR1402,#REF!,#REF!,CZ1402,DB1402,DE1402,DG1402,DN1402,DP1402,DW1402,DY1402,EF1402,EH1402)</f>
        <v>#REF!</v>
      </c>
      <c r="H1402" s="48" t="e">
        <f>SUM(K1402,M1402,Q1402,R1402,S1402,W1402,X1402,Y1402,AC1402,AE1402,AF1402,AG1402,AH1402,AI1402,AL1402,AP1402,AR1402,#REF!,AY1402,AZ1402,CF1402,CH1402,CI1402,CJ1402,CK1402,CL1402,CQ1402,CS1402,CT1402,CU1402,CV1402,CW1402,#REF!,#REF!,DA1402,DC1402,DF1402,DH1402,DO1402,#REF!,#REF!,#REF!,#REF!,DQ1402,DR1402,DS1402,DT1402,DU1402,DX1402,DZ1402,EA1402,EB1402,EC1402,ED1402,EG1402,EI1402,EJ1402,EK1402,EL1402,EM1402)</f>
        <v>#REF!</v>
      </c>
      <c r="I1402" s="48" t="e">
        <f t="shared" si="29"/>
        <v>#REF!</v>
      </c>
      <c r="J1402" s="77"/>
      <c r="K1402" s="77"/>
    </row>
    <row r="1403" spans="7:11" x14ac:dyDescent="0.3">
      <c r="G1403" s="48" t="e">
        <f>SUM(J1403,L1403,N1403,O1403,P1403,T1403,U1403,V1403,AB1403,AD1403,AO1403,AQ1403,CE1403,CG1403,CP1403,CR1403,#REF!,#REF!,CZ1403,DB1403,DE1403,DG1403,DN1403,DP1403,DW1403,DY1403,EF1403,EH1403)</f>
        <v>#REF!</v>
      </c>
      <c r="H1403" s="48" t="e">
        <f>SUM(K1403,M1403,Q1403,R1403,S1403,W1403,X1403,Y1403,AC1403,AE1403,AF1403,AG1403,AH1403,AI1403,AL1403,AP1403,AR1403,#REF!,AY1403,AZ1403,CF1403,CH1403,CI1403,CJ1403,CK1403,CL1403,CQ1403,CS1403,CT1403,CU1403,CV1403,CW1403,#REF!,#REF!,DA1403,DC1403,DF1403,DH1403,DO1403,#REF!,#REF!,#REF!,#REF!,DQ1403,DR1403,DS1403,DT1403,DU1403,DX1403,DZ1403,EA1403,EB1403,EC1403,ED1403,EG1403,EI1403,EJ1403,EK1403,EL1403,EM1403)</f>
        <v>#REF!</v>
      </c>
      <c r="I1403" s="48" t="e">
        <f t="shared" si="29"/>
        <v>#REF!</v>
      </c>
      <c r="J1403" s="77"/>
      <c r="K1403" s="77"/>
    </row>
    <row r="1404" spans="7:11" x14ac:dyDescent="0.3">
      <c r="G1404" s="48" t="e">
        <f>SUM(J1404,L1404,N1404,O1404,P1404,T1404,U1404,V1404,AB1404,AD1404,AO1404,AQ1404,CE1404,CG1404,CP1404,CR1404,#REF!,#REF!,CZ1404,DB1404,DE1404,DG1404,DN1404,DP1404,DW1404,DY1404,EF1404,EH1404)</f>
        <v>#REF!</v>
      </c>
      <c r="H1404" s="48" t="e">
        <f>SUM(K1404,M1404,Q1404,R1404,S1404,W1404,X1404,Y1404,AC1404,AE1404,AF1404,AG1404,AH1404,AI1404,AL1404,AP1404,AR1404,#REF!,AY1404,AZ1404,CF1404,CH1404,CI1404,CJ1404,CK1404,CL1404,CQ1404,CS1404,CT1404,CU1404,CV1404,CW1404,#REF!,#REF!,DA1404,DC1404,DF1404,DH1404,DO1404,#REF!,#REF!,#REF!,#REF!,DQ1404,DR1404,DS1404,DT1404,DU1404,DX1404,DZ1404,EA1404,EB1404,EC1404,ED1404,EG1404,EI1404,EJ1404,EK1404,EL1404,EM1404)</f>
        <v>#REF!</v>
      </c>
      <c r="I1404" s="48" t="e">
        <f t="shared" si="29"/>
        <v>#REF!</v>
      </c>
      <c r="J1404" s="77"/>
      <c r="K1404" s="77"/>
    </row>
    <row r="1405" spans="7:11" x14ac:dyDescent="0.3">
      <c r="G1405" s="48" t="e">
        <f>SUM(J1405,L1405,N1405,O1405,P1405,T1405,U1405,V1405,AB1405,AD1405,AO1405,AQ1405,CE1405,CG1405,CP1405,CR1405,#REF!,#REF!,CZ1405,DB1405,DE1405,DG1405,DN1405,DP1405,DW1405,DY1405,EF1405,EH1405)</f>
        <v>#REF!</v>
      </c>
      <c r="H1405" s="48" t="e">
        <f>SUM(K1405,M1405,Q1405,R1405,S1405,W1405,X1405,Y1405,AC1405,AE1405,AF1405,AG1405,AH1405,AI1405,AL1405,AP1405,AR1405,#REF!,AY1405,AZ1405,CF1405,CH1405,CI1405,CJ1405,CK1405,CL1405,CQ1405,CS1405,CT1405,CU1405,CV1405,CW1405,#REF!,#REF!,DA1405,DC1405,DF1405,DH1405,DO1405,#REF!,#REF!,#REF!,#REF!,DQ1405,DR1405,DS1405,DT1405,DU1405,DX1405,DZ1405,EA1405,EB1405,EC1405,ED1405,EG1405,EI1405,EJ1405,EK1405,EL1405,EM1405)</f>
        <v>#REF!</v>
      </c>
      <c r="I1405" s="48" t="e">
        <f t="shared" si="29"/>
        <v>#REF!</v>
      </c>
      <c r="J1405" s="77"/>
      <c r="K1405" s="77"/>
    </row>
    <row r="1406" spans="7:11" x14ac:dyDescent="0.3">
      <c r="G1406" s="48" t="e">
        <f>SUM(J1406,L1406,N1406,O1406,P1406,T1406,U1406,V1406,AB1406,AD1406,AO1406,AQ1406,CE1406,CG1406,CP1406,CR1406,#REF!,#REF!,CZ1406,DB1406,DE1406,DG1406,DN1406,DP1406,DW1406,DY1406,EF1406,EH1406)</f>
        <v>#REF!</v>
      </c>
      <c r="H1406" s="48" t="e">
        <f>SUM(K1406,M1406,Q1406,R1406,S1406,W1406,X1406,Y1406,AC1406,AE1406,AF1406,AG1406,AH1406,AI1406,AL1406,AP1406,AR1406,#REF!,AY1406,AZ1406,CF1406,CH1406,CI1406,CJ1406,CK1406,CL1406,CQ1406,CS1406,CT1406,CU1406,CV1406,CW1406,#REF!,#REF!,DA1406,DC1406,DF1406,DH1406,DO1406,#REF!,#REF!,#REF!,#REF!,DQ1406,DR1406,DS1406,DT1406,DU1406,DX1406,DZ1406,EA1406,EB1406,EC1406,ED1406,EG1406,EI1406,EJ1406,EK1406,EL1406,EM1406)</f>
        <v>#REF!</v>
      </c>
      <c r="I1406" s="48" t="e">
        <f t="shared" si="29"/>
        <v>#REF!</v>
      </c>
      <c r="J1406" s="77"/>
      <c r="K1406" s="77"/>
    </row>
    <row r="1407" spans="7:11" x14ac:dyDescent="0.3">
      <c r="G1407" s="48" t="e">
        <f>SUM(J1407,L1407,N1407,O1407,P1407,T1407,U1407,V1407,AB1407,AD1407,AO1407,AQ1407,CE1407,CG1407,CP1407,CR1407,#REF!,#REF!,CZ1407,DB1407,DE1407,DG1407,DN1407,DP1407,DW1407,DY1407,EF1407,EH1407)</f>
        <v>#REF!</v>
      </c>
      <c r="H1407" s="48" t="e">
        <f>SUM(K1407,M1407,Q1407,R1407,S1407,W1407,X1407,Y1407,AC1407,AE1407,AF1407,AG1407,AH1407,AI1407,AL1407,AP1407,AR1407,#REF!,AY1407,AZ1407,CF1407,CH1407,CI1407,CJ1407,CK1407,CL1407,CQ1407,CS1407,CT1407,CU1407,CV1407,CW1407,#REF!,#REF!,DA1407,DC1407,DF1407,DH1407,DO1407,#REF!,#REF!,#REF!,#REF!,DQ1407,DR1407,DS1407,DT1407,DU1407,DX1407,DZ1407,EA1407,EB1407,EC1407,ED1407,EG1407,EI1407,EJ1407,EK1407,EL1407,EM1407)</f>
        <v>#REF!</v>
      </c>
      <c r="I1407" s="48" t="e">
        <f t="shared" si="29"/>
        <v>#REF!</v>
      </c>
      <c r="J1407" s="77"/>
      <c r="K1407" s="77"/>
    </row>
    <row r="1408" spans="7:11" x14ac:dyDescent="0.3">
      <c r="G1408" s="48" t="e">
        <f>SUM(J1408,L1408,N1408,O1408,P1408,T1408,U1408,V1408,AB1408,AD1408,AO1408,AQ1408,CE1408,CG1408,CP1408,CR1408,#REF!,#REF!,CZ1408,DB1408,DE1408,DG1408,DN1408,DP1408,DW1408,DY1408,EF1408,EH1408)</f>
        <v>#REF!</v>
      </c>
      <c r="H1408" s="48" t="e">
        <f>SUM(K1408,M1408,Q1408,R1408,S1408,W1408,X1408,Y1408,AC1408,AE1408,AF1408,AG1408,AH1408,AI1408,AL1408,AP1408,AR1408,#REF!,AY1408,AZ1408,CF1408,CH1408,CI1408,CJ1408,CK1408,CL1408,CQ1408,CS1408,CT1408,CU1408,CV1408,CW1408,#REF!,#REF!,DA1408,DC1408,DF1408,DH1408,DO1408,#REF!,#REF!,#REF!,#REF!,DQ1408,DR1408,DS1408,DT1408,DU1408,DX1408,DZ1408,EA1408,EB1408,EC1408,ED1408,EG1408,EI1408,EJ1408,EK1408,EL1408,EM1408)</f>
        <v>#REF!</v>
      </c>
      <c r="I1408" s="48" t="e">
        <f t="shared" si="29"/>
        <v>#REF!</v>
      </c>
      <c r="J1408" s="77"/>
      <c r="K1408" s="77"/>
    </row>
    <row r="1409" spans="7:11" x14ac:dyDescent="0.3">
      <c r="G1409" s="48" t="e">
        <f>SUM(J1409,L1409,N1409,O1409,P1409,T1409,U1409,V1409,AB1409,AD1409,AO1409,AQ1409,CE1409,CG1409,CP1409,CR1409,#REF!,#REF!,CZ1409,DB1409,DE1409,DG1409,DN1409,DP1409,DW1409,DY1409,EF1409,EH1409)</f>
        <v>#REF!</v>
      </c>
      <c r="H1409" s="48" t="e">
        <f>SUM(K1409,M1409,Q1409,R1409,S1409,W1409,X1409,Y1409,AC1409,AE1409,AF1409,AG1409,AH1409,AI1409,AL1409,AP1409,AR1409,#REF!,AY1409,AZ1409,CF1409,CH1409,CI1409,CJ1409,CK1409,CL1409,CQ1409,CS1409,CT1409,CU1409,CV1409,CW1409,#REF!,#REF!,DA1409,DC1409,DF1409,DH1409,DO1409,#REF!,#REF!,#REF!,#REF!,DQ1409,DR1409,DS1409,DT1409,DU1409,DX1409,DZ1409,EA1409,EB1409,EC1409,ED1409,EG1409,EI1409,EJ1409,EK1409,EL1409,EM1409)</f>
        <v>#REF!</v>
      </c>
      <c r="I1409" s="48" t="e">
        <f t="shared" si="29"/>
        <v>#REF!</v>
      </c>
      <c r="J1409" s="77"/>
      <c r="K1409" s="77"/>
    </row>
    <row r="1410" spans="7:11" x14ac:dyDescent="0.3">
      <c r="G1410" s="48" t="e">
        <f>SUM(J1410,L1410,N1410,O1410,P1410,T1410,U1410,V1410,AB1410,AD1410,AO1410,AQ1410,CE1410,CG1410,CP1410,CR1410,#REF!,#REF!,CZ1410,DB1410,DE1410,DG1410,DN1410,DP1410,DW1410,DY1410,EF1410,EH1410)</f>
        <v>#REF!</v>
      </c>
      <c r="H1410" s="48" t="e">
        <f>SUM(K1410,M1410,Q1410,R1410,S1410,W1410,X1410,Y1410,AC1410,AE1410,AF1410,AG1410,AH1410,AI1410,AL1410,AP1410,AR1410,#REF!,AY1410,AZ1410,CF1410,CH1410,CI1410,CJ1410,CK1410,CL1410,CQ1410,CS1410,CT1410,CU1410,CV1410,CW1410,#REF!,#REF!,DA1410,DC1410,DF1410,DH1410,DO1410,#REF!,#REF!,#REF!,#REF!,DQ1410,DR1410,DS1410,DT1410,DU1410,DX1410,DZ1410,EA1410,EB1410,EC1410,ED1410,EG1410,EI1410,EJ1410,EK1410,EL1410,EM1410)</f>
        <v>#REF!</v>
      </c>
      <c r="I1410" s="48" t="e">
        <f t="shared" si="29"/>
        <v>#REF!</v>
      </c>
      <c r="J1410" s="77"/>
      <c r="K1410" s="77"/>
    </row>
    <row r="1411" spans="7:11" x14ac:dyDescent="0.3">
      <c r="G1411" s="48" t="e">
        <f>SUM(J1411,L1411,N1411,O1411,P1411,T1411,U1411,V1411,AB1411,AD1411,AO1411,AQ1411,CE1411,CG1411,CP1411,CR1411,#REF!,#REF!,CZ1411,DB1411,DE1411,DG1411,DN1411,DP1411,DW1411,DY1411,EF1411,EH1411)</f>
        <v>#REF!</v>
      </c>
      <c r="H1411" s="48" t="e">
        <f>SUM(K1411,M1411,Q1411,R1411,S1411,W1411,X1411,Y1411,AC1411,AE1411,AF1411,AG1411,AH1411,AI1411,AL1411,AP1411,AR1411,#REF!,AY1411,AZ1411,CF1411,CH1411,CI1411,CJ1411,CK1411,CL1411,CQ1411,CS1411,CT1411,CU1411,CV1411,CW1411,#REF!,#REF!,DA1411,DC1411,DF1411,DH1411,DO1411,#REF!,#REF!,#REF!,#REF!,DQ1411,DR1411,DS1411,DT1411,DU1411,DX1411,DZ1411,EA1411,EB1411,EC1411,ED1411,EG1411,EI1411,EJ1411,EK1411,EL1411,EM1411)</f>
        <v>#REF!</v>
      </c>
      <c r="I1411" s="48" t="e">
        <f t="shared" si="29"/>
        <v>#REF!</v>
      </c>
      <c r="J1411" s="77"/>
      <c r="K1411" s="77"/>
    </row>
    <row r="1412" spans="7:11" x14ac:dyDescent="0.3">
      <c r="G1412" s="48" t="e">
        <f>SUM(J1412,L1412,N1412,O1412,P1412,T1412,U1412,V1412,AB1412,AD1412,AO1412,AQ1412,CE1412,CG1412,CP1412,CR1412,#REF!,#REF!,CZ1412,DB1412,DE1412,DG1412,DN1412,DP1412,DW1412,DY1412,EF1412,EH1412)</f>
        <v>#REF!</v>
      </c>
      <c r="H1412" s="48" t="e">
        <f>SUM(K1412,M1412,Q1412,R1412,S1412,W1412,X1412,Y1412,AC1412,AE1412,AF1412,AG1412,AH1412,AI1412,AL1412,AP1412,AR1412,#REF!,AY1412,AZ1412,CF1412,CH1412,CI1412,CJ1412,CK1412,CL1412,CQ1412,CS1412,CT1412,CU1412,CV1412,CW1412,#REF!,#REF!,DA1412,DC1412,DF1412,DH1412,DO1412,#REF!,#REF!,#REF!,#REF!,DQ1412,DR1412,DS1412,DT1412,DU1412,DX1412,DZ1412,EA1412,EB1412,EC1412,ED1412,EG1412,EI1412,EJ1412,EK1412,EL1412,EM1412)</f>
        <v>#REF!</v>
      </c>
      <c r="I1412" s="48" t="e">
        <f t="shared" si="29"/>
        <v>#REF!</v>
      </c>
      <c r="J1412" s="77"/>
      <c r="K1412" s="77"/>
    </row>
    <row r="1413" spans="7:11" x14ac:dyDescent="0.3">
      <c r="G1413" s="48" t="e">
        <f>SUM(J1413,L1413,N1413,O1413,P1413,T1413,U1413,V1413,AB1413,AD1413,AO1413,AQ1413,CE1413,CG1413,CP1413,CR1413,#REF!,#REF!,CZ1413,DB1413,DE1413,DG1413,DN1413,DP1413,DW1413,DY1413,EF1413,EH1413)</f>
        <v>#REF!</v>
      </c>
      <c r="H1413" s="48" t="e">
        <f>SUM(K1413,M1413,Q1413,R1413,S1413,W1413,X1413,Y1413,AC1413,AE1413,AF1413,AG1413,AH1413,AI1413,AL1413,AP1413,AR1413,#REF!,AY1413,AZ1413,CF1413,CH1413,CI1413,CJ1413,CK1413,CL1413,CQ1413,CS1413,CT1413,CU1413,CV1413,CW1413,#REF!,#REF!,DA1413,DC1413,DF1413,DH1413,DO1413,#REF!,#REF!,#REF!,#REF!,DQ1413,DR1413,DS1413,DT1413,DU1413,DX1413,DZ1413,EA1413,EB1413,EC1413,ED1413,EG1413,EI1413,EJ1413,EK1413,EL1413,EM1413)</f>
        <v>#REF!</v>
      </c>
      <c r="I1413" s="48" t="e">
        <f t="shared" si="29"/>
        <v>#REF!</v>
      </c>
      <c r="J1413" s="77"/>
      <c r="K1413" s="77"/>
    </row>
    <row r="1414" spans="7:11" x14ac:dyDescent="0.3">
      <c r="G1414" s="48" t="e">
        <f>SUM(J1414,L1414,N1414,O1414,P1414,T1414,U1414,V1414,AB1414,AD1414,AO1414,AQ1414,CE1414,CG1414,CP1414,CR1414,#REF!,#REF!,CZ1414,DB1414,DE1414,DG1414,DN1414,DP1414,DW1414,DY1414,EF1414,EH1414)</f>
        <v>#REF!</v>
      </c>
      <c r="H1414" s="48" t="e">
        <f>SUM(K1414,M1414,Q1414,R1414,S1414,W1414,X1414,Y1414,AC1414,AE1414,AF1414,AG1414,AH1414,AI1414,AL1414,AP1414,AR1414,#REF!,AY1414,AZ1414,CF1414,CH1414,CI1414,CJ1414,CK1414,CL1414,CQ1414,CS1414,CT1414,CU1414,CV1414,CW1414,#REF!,#REF!,DA1414,DC1414,DF1414,DH1414,DO1414,#REF!,#REF!,#REF!,#REF!,DQ1414,DR1414,DS1414,DT1414,DU1414,DX1414,DZ1414,EA1414,EB1414,EC1414,ED1414,EG1414,EI1414,EJ1414,EK1414,EL1414,EM1414)</f>
        <v>#REF!</v>
      </c>
      <c r="I1414" s="48" t="e">
        <f t="shared" si="29"/>
        <v>#REF!</v>
      </c>
      <c r="J1414" s="77"/>
      <c r="K1414" s="77"/>
    </row>
    <row r="1415" spans="7:11" x14ac:dyDescent="0.3">
      <c r="G1415" s="48" t="e">
        <f>SUM(J1415,L1415,N1415,O1415,P1415,T1415,U1415,V1415,AB1415,AD1415,AO1415,AQ1415,CE1415,CG1415,CP1415,CR1415,#REF!,#REF!,CZ1415,DB1415,DE1415,DG1415,DN1415,DP1415,DW1415,DY1415,EF1415,EH1415)</f>
        <v>#REF!</v>
      </c>
      <c r="H1415" s="48" t="e">
        <f>SUM(K1415,M1415,Q1415,R1415,S1415,W1415,X1415,Y1415,AC1415,AE1415,AF1415,AG1415,AH1415,AI1415,AL1415,AP1415,AR1415,#REF!,AY1415,AZ1415,CF1415,CH1415,CI1415,CJ1415,CK1415,CL1415,CQ1415,CS1415,CT1415,CU1415,CV1415,CW1415,#REF!,#REF!,DA1415,DC1415,DF1415,DH1415,DO1415,#REF!,#REF!,#REF!,#REF!,DQ1415,DR1415,DS1415,DT1415,DU1415,DX1415,DZ1415,EA1415,EB1415,EC1415,ED1415,EG1415,EI1415,EJ1415,EK1415,EL1415,EM1415)</f>
        <v>#REF!</v>
      </c>
      <c r="I1415" s="48" t="e">
        <f t="shared" si="29"/>
        <v>#REF!</v>
      </c>
      <c r="J1415" s="77"/>
      <c r="K1415" s="77"/>
    </row>
    <row r="1416" spans="7:11" x14ac:dyDescent="0.3">
      <c r="G1416" s="48" t="e">
        <f>SUM(J1416,L1416,N1416,O1416,P1416,T1416,U1416,V1416,AB1416,AD1416,AO1416,AQ1416,CE1416,CG1416,CP1416,CR1416,#REF!,#REF!,CZ1416,DB1416,DE1416,DG1416,DN1416,DP1416,DW1416,DY1416,EF1416,EH1416)</f>
        <v>#REF!</v>
      </c>
      <c r="H1416" s="48" t="e">
        <f>SUM(K1416,M1416,Q1416,R1416,S1416,W1416,X1416,Y1416,AC1416,AE1416,AF1416,AG1416,AH1416,AI1416,AL1416,AP1416,AR1416,#REF!,AY1416,AZ1416,CF1416,CH1416,CI1416,CJ1416,CK1416,CL1416,CQ1416,CS1416,CT1416,CU1416,CV1416,CW1416,#REF!,#REF!,DA1416,DC1416,DF1416,DH1416,DO1416,#REF!,#REF!,#REF!,#REF!,DQ1416,DR1416,DS1416,DT1416,DU1416,DX1416,DZ1416,EA1416,EB1416,EC1416,ED1416,EG1416,EI1416,EJ1416,EK1416,EL1416,EM1416)</f>
        <v>#REF!</v>
      </c>
      <c r="I1416" s="48" t="e">
        <f t="shared" si="29"/>
        <v>#REF!</v>
      </c>
      <c r="J1416" s="77"/>
      <c r="K1416" s="77"/>
    </row>
    <row r="1417" spans="7:11" x14ac:dyDescent="0.3">
      <c r="G1417" s="48" t="e">
        <f>SUM(J1417,L1417,N1417,O1417,P1417,T1417,U1417,V1417,AB1417,AD1417,AO1417,AQ1417,CE1417,CG1417,CP1417,CR1417,#REF!,#REF!,CZ1417,DB1417,DE1417,DG1417,DN1417,DP1417,DW1417,DY1417,EF1417,EH1417)</f>
        <v>#REF!</v>
      </c>
      <c r="H1417" s="48" t="e">
        <f>SUM(K1417,M1417,Q1417,R1417,S1417,W1417,X1417,Y1417,AC1417,AE1417,AF1417,AG1417,AH1417,AI1417,AL1417,AP1417,AR1417,#REF!,AY1417,AZ1417,CF1417,CH1417,CI1417,CJ1417,CK1417,CL1417,CQ1417,CS1417,CT1417,CU1417,CV1417,CW1417,#REF!,#REF!,DA1417,DC1417,DF1417,DH1417,DO1417,#REF!,#REF!,#REF!,#REF!,DQ1417,DR1417,DS1417,DT1417,DU1417,DX1417,DZ1417,EA1417,EB1417,EC1417,ED1417,EG1417,EI1417,EJ1417,EK1417,EL1417,EM1417)</f>
        <v>#REF!</v>
      </c>
      <c r="I1417" s="48" t="e">
        <f t="shared" si="29"/>
        <v>#REF!</v>
      </c>
      <c r="J1417" s="77"/>
      <c r="K1417" s="77"/>
    </row>
    <row r="1418" spans="7:11" x14ac:dyDescent="0.3">
      <c r="G1418" s="48" t="e">
        <f>SUM(J1418,L1418,N1418,O1418,P1418,T1418,U1418,V1418,AB1418,AD1418,AO1418,AQ1418,CE1418,CG1418,CP1418,CR1418,#REF!,#REF!,CZ1418,DB1418,DE1418,DG1418,DN1418,DP1418,DW1418,DY1418,EF1418,EH1418)</f>
        <v>#REF!</v>
      </c>
      <c r="H1418" s="48" t="e">
        <f>SUM(K1418,M1418,Q1418,R1418,S1418,W1418,X1418,Y1418,AC1418,AE1418,AF1418,AG1418,AH1418,AI1418,AL1418,AP1418,AR1418,#REF!,AY1418,AZ1418,CF1418,CH1418,CI1418,CJ1418,CK1418,CL1418,CQ1418,CS1418,CT1418,CU1418,CV1418,CW1418,#REF!,#REF!,DA1418,DC1418,DF1418,DH1418,DO1418,#REF!,#REF!,#REF!,#REF!,DQ1418,DR1418,DS1418,DT1418,DU1418,DX1418,DZ1418,EA1418,EB1418,EC1418,ED1418,EG1418,EI1418,EJ1418,EK1418,EL1418,EM1418)</f>
        <v>#REF!</v>
      </c>
      <c r="I1418" s="48" t="e">
        <f t="shared" ref="I1418:I1426" si="30">G1418+H1418</f>
        <v>#REF!</v>
      </c>
      <c r="J1418" s="77"/>
      <c r="K1418" s="77"/>
    </row>
    <row r="1419" spans="7:11" x14ac:dyDescent="0.3">
      <c r="G1419" s="48" t="e">
        <f>SUM(J1419,L1419,N1419,O1419,P1419,T1419,U1419,V1419,AB1419,AD1419,AO1419,AQ1419,CE1419,CG1419,CP1419,CR1419,#REF!,#REF!,CZ1419,DB1419,DE1419,DG1419,DN1419,DP1419,DW1419,DY1419,EF1419,EH1419)</f>
        <v>#REF!</v>
      </c>
      <c r="H1419" s="48" t="e">
        <f>SUM(K1419,M1419,Q1419,R1419,S1419,W1419,X1419,Y1419,AC1419,AE1419,AF1419,AG1419,AH1419,AI1419,AL1419,AP1419,AR1419,#REF!,AY1419,AZ1419,CF1419,CH1419,CI1419,CJ1419,CK1419,CL1419,CQ1419,CS1419,CT1419,CU1419,CV1419,CW1419,#REF!,#REF!,DA1419,DC1419,DF1419,DH1419,DO1419,#REF!,#REF!,#REF!,#REF!,DQ1419,DR1419,DS1419,DT1419,DU1419,DX1419,DZ1419,EA1419,EB1419,EC1419,ED1419,EG1419,EI1419,EJ1419,EK1419,EL1419,EM1419)</f>
        <v>#REF!</v>
      </c>
      <c r="I1419" s="48" t="e">
        <f t="shared" si="30"/>
        <v>#REF!</v>
      </c>
      <c r="J1419" s="77"/>
      <c r="K1419" s="77"/>
    </row>
    <row r="1420" spans="7:11" x14ac:dyDescent="0.3">
      <c r="G1420" s="48" t="e">
        <f>SUM(J1420,L1420,N1420,O1420,P1420,T1420,U1420,V1420,AB1420,AD1420,AO1420,AQ1420,CE1420,CG1420,CP1420,CR1420,#REF!,#REF!,CZ1420,DB1420,DE1420,DG1420,DN1420,DP1420,DW1420,DY1420,EF1420,EH1420)</f>
        <v>#REF!</v>
      </c>
      <c r="H1420" s="48" t="e">
        <f>SUM(K1420,M1420,Q1420,R1420,S1420,W1420,X1420,Y1420,AC1420,AE1420,AF1420,AG1420,AH1420,AI1420,AL1420,AP1420,AR1420,#REF!,AY1420,AZ1420,CF1420,CH1420,CI1420,CJ1420,CK1420,CL1420,CQ1420,CS1420,CT1420,CU1420,CV1420,CW1420,#REF!,#REF!,DA1420,DC1420,DF1420,DH1420,DO1420,#REF!,#REF!,#REF!,#REF!,DQ1420,DR1420,DS1420,DT1420,DU1420,DX1420,DZ1420,EA1420,EB1420,EC1420,ED1420,EG1420,EI1420,EJ1420,EK1420,EL1420,EM1420)</f>
        <v>#REF!</v>
      </c>
      <c r="I1420" s="48" t="e">
        <f t="shared" si="30"/>
        <v>#REF!</v>
      </c>
      <c r="J1420" s="77"/>
      <c r="K1420" s="77"/>
    </row>
    <row r="1421" spans="7:11" x14ac:dyDescent="0.3">
      <c r="G1421" s="48" t="e">
        <f>SUM(J1421,L1421,N1421,O1421,P1421,T1421,U1421,V1421,AB1421,AD1421,AO1421,AQ1421,CE1421,CG1421,CP1421,CR1421,#REF!,#REF!,CZ1421,DB1421,DE1421,DG1421,DN1421,DP1421,DW1421,DY1421,EF1421,EH1421)</f>
        <v>#REF!</v>
      </c>
      <c r="H1421" s="48" t="e">
        <f>SUM(K1421,M1421,Q1421,R1421,S1421,W1421,X1421,Y1421,AC1421,AE1421,AF1421,AG1421,AH1421,AI1421,AL1421,AP1421,AR1421,#REF!,AY1421,AZ1421,CF1421,CH1421,CI1421,CJ1421,CK1421,CL1421,CQ1421,CS1421,CT1421,CU1421,CV1421,CW1421,#REF!,#REF!,DA1421,DC1421,DF1421,DH1421,DO1421,#REF!,#REF!,#REF!,#REF!,DQ1421,DR1421,DS1421,DT1421,DU1421,DX1421,DZ1421,EA1421,EB1421,EC1421,ED1421,EG1421,EI1421,EJ1421,EK1421,EL1421,EM1421)</f>
        <v>#REF!</v>
      </c>
      <c r="I1421" s="48" t="e">
        <f t="shared" si="30"/>
        <v>#REF!</v>
      </c>
      <c r="J1421" s="77"/>
      <c r="K1421" s="77"/>
    </row>
    <row r="1422" spans="7:11" x14ac:dyDescent="0.3">
      <c r="G1422" s="48" t="e">
        <f>SUM(J1422,L1422,N1422,O1422,P1422,T1422,U1422,V1422,AB1422,AD1422,AO1422,AQ1422,CE1422,CG1422,CP1422,CR1422,#REF!,#REF!,CZ1422,DB1422,DE1422,DG1422,DN1422,DP1422,DW1422,DY1422,EF1422,EH1422)</f>
        <v>#REF!</v>
      </c>
      <c r="H1422" s="48" t="e">
        <f>SUM(K1422,M1422,Q1422,R1422,S1422,W1422,X1422,Y1422,AC1422,AE1422,AF1422,AG1422,AH1422,AI1422,AL1422,AP1422,AR1422,#REF!,AY1422,AZ1422,CF1422,CH1422,CI1422,CJ1422,CK1422,CL1422,CQ1422,CS1422,CT1422,CU1422,CV1422,CW1422,#REF!,#REF!,DA1422,DC1422,DF1422,DH1422,DO1422,#REF!,#REF!,#REF!,#REF!,DQ1422,DR1422,DS1422,DT1422,DU1422,DX1422,DZ1422,EA1422,EB1422,EC1422,ED1422,EG1422,EI1422,EJ1422,EK1422,EL1422,EM1422)</f>
        <v>#REF!</v>
      </c>
      <c r="I1422" s="48" t="e">
        <f t="shared" si="30"/>
        <v>#REF!</v>
      </c>
      <c r="J1422" s="77"/>
      <c r="K1422" s="77"/>
    </row>
    <row r="1423" spans="7:11" x14ac:dyDescent="0.3">
      <c r="G1423" s="48" t="e">
        <f>SUM(J1423,L1423,N1423,O1423,P1423,T1423,U1423,V1423,AB1423,AD1423,AO1423,AQ1423,CE1423,CG1423,CP1423,CR1423,#REF!,#REF!,CZ1423,DB1423,DE1423,DG1423,DN1423,DP1423,DW1423,DY1423,EF1423,EH1423)</f>
        <v>#REF!</v>
      </c>
      <c r="H1423" s="48" t="e">
        <f>SUM(K1423,M1423,Q1423,R1423,S1423,W1423,X1423,Y1423,AC1423,AE1423,AF1423,AG1423,AH1423,AI1423,AL1423,AP1423,AR1423,#REF!,AY1423,AZ1423,CF1423,CH1423,CI1423,CJ1423,CK1423,CL1423,CQ1423,CS1423,CT1423,CU1423,CV1423,CW1423,#REF!,#REF!,DA1423,DC1423,DF1423,DH1423,DO1423,#REF!,#REF!,#REF!,#REF!,DQ1423,DR1423,DS1423,DT1423,DU1423,DX1423,DZ1423,EA1423,EB1423,EC1423,ED1423,EG1423,EI1423,EJ1423,EK1423,EL1423,EM1423)</f>
        <v>#REF!</v>
      </c>
      <c r="I1423" s="48" t="e">
        <f t="shared" si="30"/>
        <v>#REF!</v>
      </c>
      <c r="J1423" s="77"/>
      <c r="K1423" s="77"/>
    </row>
    <row r="1424" spans="7:11" x14ac:dyDescent="0.3">
      <c r="G1424" s="48" t="e">
        <f>SUM(J1424,L1424,N1424,O1424,P1424,T1424,U1424,V1424,AB1424,AD1424,AO1424,AQ1424,CE1424,CG1424,CP1424,CR1424,#REF!,#REF!,CZ1424,DB1424,DE1424,DG1424,DN1424,DP1424,DW1424,DY1424,EF1424,EH1424)</f>
        <v>#REF!</v>
      </c>
      <c r="H1424" s="48" t="e">
        <f>SUM(K1424,M1424,Q1424,R1424,S1424,W1424,X1424,Y1424,AC1424,AE1424,AF1424,AG1424,AH1424,AI1424,AL1424,AP1424,AR1424,#REF!,AY1424,AZ1424,CF1424,CH1424,CI1424,CJ1424,CK1424,CL1424,CQ1424,CS1424,CT1424,CU1424,CV1424,CW1424,#REF!,#REF!,DA1424,DC1424,DF1424,DH1424,DO1424,#REF!,#REF!,#REF!,#REF!,DQ1424,DR1424,DS1424,DT1424,DU1424,DX1424,DZ1424,EA1424,EB1424,EC1424,ED1424,EG1424,EI1424,EJ1424,EK1424,EL1424,EM1424)</f>
        <v>#REF!</v>
      </c>
      <c r="I1424" s="48" t="e">
        <f t="shared" si="30"/>
        <v>#REF!</v>
      </c>
      <c r="J1424" s="77"/>
      <c r="K1424" s="77"/>
    </row>
    <row r="1425" spans="7:11" x14ac:dyDescent="0.3">
      <c r="G1425" s="48" t="e">
        <f>SUM(J1425,L1425,N1425,O1425,P1425,T1425,U1425,V1425,AB1425,AD1425,AO1425,AQ1425,CE1425,CG1425,CP1425,CR1425,#REF!,#REF!,CZ1425,DB1425,DE1425,DG1425,DN1425,DP1425,DW1425,DY1425,EF1425,EH1425)</f>
        <v>#REF!</v>
      </c>
      <c r="H1425" s="48" t="e">
        <f>SUM(K1425,M1425,Q1425,R1425,S1425,W1425,X1425,Y1425,AC1425,AE1425,AF1425,AG1425,AH1425,AI1425,AL1425,AP1425,AR1425,#REF!,AY1425,AZ1425,CF1425,CH1425,CI1425,CJ1425,CK1425,CL1425,CQ1425,CS1425,CT1425,CU1425,CV1425,CW1425,#REF!,#REF!,DA1425,DC1425,DF1425,DH1425,DO1425,#REF!,#REF!,#REF!,#REF!,DQ1425,DR1425,DS1425,DT1425,DU1425,DX1425,DZ1425,EA1425,EB1425,EC1425,ED1425,EG1425,EI1425,EJ1425,EK1425,EL1425,EM1425)</f>
        <v>#REF!</v>
      </c>
      <c r="I1425" s="48" t="e">
        <f t="shared" si="30"/>
        <v>#REF!</v>
      </c>
      <c r="J1425" s="77"/>
      <c r="K1425" s="77"/>
    </row>
    <row r="1426" spans="7:11" x14ac:dyDescent="0.3">
      <c r="G1426" s="48" t="e">
        <f>SUM(J1426,L1426,N1426,O1426,P1426,T1426,U1426,V1426,AB1426,AD1426,AO1426,AQ1426,CE1426,CG1426,CP1426,CR1426,#REF!,#REF!,CZ1426,DB1426,DE1426,DG1426,DN1426,DP1426,DW1426,DY1426,EF1426,EH1426)</f>
        <v>#REF!</v>
      </c>
      <c r="H1426" s="48" t="e">
        <f>SUM(K1426,M1426,Q1426,R1426,S1426,W1426,X1426,Y1426,AC1426,AE1426,AF1426,AG1426,AH1426,AI1426,AL1426,AP1426,AR1426,#REF!,AY1426,AZ1426,CF1426,CH1426,CI1426,CJ1426,CK1426,CL1426,CQ1426,CS1426,CT1426,CU1426,CV1426,CW1426,#REF!,#REF!,DA1426,DC1426,DF1426,DH1426,DO1426,#REF!,#REF!,#REF!,#REF!,DQ1426,DR1426,DS1426,DT1426,DU1426,DX1426,DZ1426,EA1426,EB1426,EC1426,ED1426,EG1426,EI1426,EJ1426,EK1426,EL1426,EM1426)</f>
        <v>#REF!</v>
      </c>
      <c r="I1426" s="48" t="e">
        <f t="shared" si="30"/>
        <v>#REF!</v>
      </c>
      <c r="J1426" s="77"/>
      <c r="K1426" s="77"/>
    </row>
  </sheetData>
  <sheetProtection formatCells="0" formatColumns="0" formatRows="0" insertColumns="0" insertRows="0" insertHyperlinks="0" deleteColumns="0" deleteRows="0" sort="0" autoFilter="0"/>
  <autoFilter ref="A9:DH9"/>
  <mergeCells count="149">
    <mergeCell ref="AY4:BG4"/>
    <mergeCell ref="BI4:BI7"/>
    <mergeCell ref="BJ4:BL4"/>
    <mergeCell ref="A2:V2"/>
    <mergeCell ref="A4:A7"/>
    <mergeCell ref="B4:B7"/>
    <mergeCell ref="C4:C7"/>
    <mergeCell ref="E4:E7"/>
    <mergeCell ref="F4:F7"/>
    <mergeCell ref="G4:I6"/>
    <mergeCell ref="J4:M4"/>
    <mergeCell ref="N4:AA4"/>
    <mergeCell ref="J5:M5"/>
    <mergeCell ref="N5:S5"/>
    <mergeCell ref="T5:Y5"/>
    <mergeCell ref="Z5:Z7"/>
    <mergeCell ref="AA5:AA7"/>
    <mergeCell ref="W6:Y6"/>
    <mergeCell ref="D4:D7"/>
    <mergeCell ref="AF6:AF7"/>
    <mergeCell ref="CY4:DC4"/>
    <mergeCell ref="DM4:DU4"/>
    <mergeCell ref="BT5:BT7"/>
    <mergeCell ref="BV5:BV7"/>
    <mergeCell ref="BW5:BW7"/>
    <mergeCell ref="BR4:BT4"/>
    <mergeCell ref="BU4:BU7"/>
    <mergeCell ref="BV4:BW4"/>
    <mergeCell ref="AG6:AG7"/>
    <mergeCell ref="AL5:AL7"/>
    <mergeCell ref="AM5:AM7"/>
    <mergeCell ref="AN5:AN7"/>
    <mergeCell ref="AY5:AZ5"/>
    <mergeCell ref="BA5:BA7"/>
    <mergeCell ref="BB5:BE5"/>
    <mergeCell ref="AY6:AY7"/>
    <mergeCell ref="AZ6:AZ7"/>
    <mergeCell ref="BB6:BC6"/>
    <mergeCell ref="BD6:BE6"/>
    <mergeCell ref="BM4:BQ4"/>
    <mergeCell ref="BQ5:BQ7"/>
    <mergeCell ref="AB4:AN4"/>
    <mergeCell ref="AO4:AX4"/>
    <mergeCell ref="BN5:BN7"/>
    <mergeCell ref="DV4:ED4"/>
    <mergeCell ref="EE4:EN4"/>
    <mergeCell ref="CB4:CB7"/>
    <mergeCell ref="CC4:CC7"/>
    <mergeCell ref="CD4:CM4"/>
    <mergeCell ref="CN4:CX4"/>
    <mergeCell ref="CD5:CD7"/>
    <mergeCell ref="CE5:CH5"/>
    <mergeCell ref="CI5:CL6"/>
    <mergeCell ref="CM5:CM7"/>
    <mergeCell ref="CX5:CX7"/>
    <mergeCell ref="CV6:CV7"/>
    <mergeCell ref="CW6:CW7"/>
    <mergeCell ref="EJ5:EM6"/>
    <mergeCell ref="EF6:EG6"/>
    <mergeCell ref="EH6:EI6"/>
    <mergeCell ref="DE6:DF6"/>
    <mergeCell ref="DG6:DH6"/>
    <mergeCell ref="DN6:DO6"/>
    <mergeCell ref="DP6:DQ6"/>
    <mergeCell ref="DR6:DR7"/>
    <mergeCell ref="DS6:DS7"/>
    <mergeCell ref="EA5:ED6"/>
    <mergeCell ref="EE5:EE7"/>
    <mergeCell ref="EN5:EN7"/>
    <mergeCell ref="J6:K6"/>
    <mergeCell ref="L6:M6"/>
    <mergeCell ref="N6:P6"/>
    <mergeCell ref="Q6:S6"/>
    <mergeCell ref="T6:V6"/>
    <mergeCell ref="DM5:DM7"/>
    <mergeCell ref="DN5:DQ5"/>
    <mergeCell ref="DR5:DU5"/>
    <mergeCell ref="DV5:DV7"/>
    <mergeCell ref="DW5:DZ5"/>
    <mergeCell ref="DT6:DT7"/>
    <mergeCell ref="DU6:DU7"/>
    <mergeCell ref="DW6:DX6"/>
    <mergeCell ref="DY6:DZ6"/>
    <mergeCell ref="CY5:CY7"/>
    <mergeCell ref="CZ5:DC5"/>
    <mergeCell ref="DD5:DD7"/>
    <mergeCell ref="DE5:DH5"/>
    <mergeCell ref="CE6:CF6"/>
    <mergeCell ref="AB5:AE5"/>
    <mergeCell ref="AB6:AC6"/>
    <mergeCell ref="AD6:AE6"/>
    <mergeCell ref="BO5:BO7"/>
    <mergeCell ref="EF5:EI5"/>
    <mergeCell ref="AF5:AK5"/>
    <mergeCell ref="AJ6:AJ7"/>
    <mergeCell ref="AK6:AK7"/>
    <mergeCell ref="AS5:AV5"/>
    <mergeCell ref="AS6:AS7"/>
    <mergeCell ref="AT6:AT7"/>
    <mergeCell ref="AU6:AU7"/>
    <mergeCell ref="AV6:AV7"/>
    <mergeCell ref="BP5:BP7"/>
    <mergeCell ref="BH4:BH7"/>
    <mergeCell ref="AH6:AH7"/>
    <mergeCell ref="AI6:AI7"/>
    <mergeCell ref="AO6:AP6"/>
    <mergeCell ref="AQ6:AR6"/>
    <mergeCell ref="BF5:BF7"/>
    <mergeCell ref="BG5:BG7"/>
    <mergeCell ref="BJ5:BJ7"/>
    <mergeCell ref="BK5:BK7"/>
    <mergeCell ref="BL5:BL7"/>
    <mergeCell ref="BM5:BM7"/>
    <mergeCell ref="AO5:AR5"/>
    <mergeCell ref="AW5:AW7"/>
    <mergeCell ref="AX5:AX7"/>
    <mergeCell ref="CZ6:DA6"/>
    <mergeCell ref="DB6:DC6"/>
    <mergeCell ref="CP5:CS5"/>
    <mergeCell ref="CT5:CW5"/>
    <mergeCell ref="CG6:CH6"/>
    <mergeCell ref="CP6:CQ6"/>
    <mergeCell ref="CR6:CS6"/>
    <mergeCell ref="CT6:CT7"/>
    <mergeCell ref="CU6:CU7"/>
    <mergeCell ref="BR5:BS6"/>
    <mergeCell ref="EO4:EX4"/>
    <mergeCell ref="EO5:ER5"/>
    <mergeCell ref="ES5:EX5"/>
    <mergeCell ref="EO6:EP6"/>
    <mergeCell ref="EQ6:ER6"/>
    <mergeCell ref="ES6:ES7"/>
    <mergeCell ref="ET6:ET7"/>
    <mergeCell ref="EU6:EU7"/>
    <mergeCell ref="EV6:EV7"/>
    <mergeCell ref="EW6:EW7"/>
    <mergeCell ref="EX6:EX7"/>
    <mergeCell ref="DD4:DL4"/>
    <mergeCell ref="CN5:CO6"/>
    <mergeCell ref="DI5:DL5"/>
    <mergeCell ref="DI6:DI7"/>
    <mergeCell ref="DJ6:DJ7"/>
    <mergeCell ref="DK6:DK7"/>
    <mergeCell ref="DL6:DL7"/>
    <mergeCell ref="BX4:CA4"/>
    <mergeCell ref="BX5:BX7"/>
    <mergeCell ref="BY5:BY7"/>
    <mergeCell ref="BZ5:BZ7"/>
    <mergeCell ref="CA5:CA7"/>
  </mergeCells>
  <dataValidations count="1">
    <dataValidation type="list" allowBlank="1" showInputMessage="1" showErrorMessage="1" sqref="F10:F1005">
      <formula1>$W$1:$W$3</formula1>
    </dataValidation>
  </dataValidations>
  <pageMargins left="0.70866141732283472" right="0.70866141732283472" top="1.1811023622047245" bottom="0.74803149606299213" header="0.31496062992125984" footer="0.31496062992125984"/>
  <pageSetup paperSize="9" scale="93" firstPageNumber="95" orientation="landscape" useFirstPageNumber="1" r:id="rId1"/>
  <headerFooter>
    <oddHeader>&amp;C&amp;P</oddHeader>
  </headerFooter>
  <colBreaks count="1" manualBreakCount="1">
    <brk id="50" max="1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Титул</vt:lpstr>
      <vt:lpstr>Свод</vt:lpstr>
      <vt:lpstr>ДТ</vt:lpstr>
      <vt:lpstr>Общественные пространства</vt:lpstr>
      <vt:lpstr>Примечание</vt:lpstr>
      <vt:lpstr>Иные объекты благоустройства</vt:lpstr>
      <vt:lpstr>Свод!_Hlk38842750</vt:lpstr>
      <vt:lpstr>Свод!_Hlk38847491</vt:lpstr>
      <vt:lpstr>ДТ!Область_печати</vt:lpstr>
      <vt:lpstr>'Иные объекты благоустройства'!Область_печати</vt:lpstr>
      <vt:lpstr>'Общественные пространства'!Область_печати</vt:lpstr>
      <vt:lpstr>Титул!Область_печати</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Смирнов Дмитрий Алексеевич</dc:creator>
  <cp:lastModifiedBy>Татьяна Побежимова</cp:lastModifiedBy>
  <cp:lastPrinted>2022-01-19T13:31:28Z</cp:lastPrinted>
  <dcterms:created xsi:type="dcterms:W3CDTF">2016-05-04T06:34:59Z</dcterms:created>
  <dcterms:modified xsi:type="dcterms:W3CDTF">2022-01-28T13:32:16Z</dcterms:modified>
</cp:coreProperties>
</file>